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xr:revisionPtr revIDLastSave="0" documentId="8_{0E19C046-BB02-4E7F-A93F-0672EAB3BDD3}" xr6:coauthVersionLast="47" xr6:coauthVersionMax="47" xr10:uidLastSave="{00000000-0000-0000-0000-000000000000}"/>
  <bookViews>
    <workbookView xWindow="-108" yWindow="-108" windowWidth="23256" windowHeight="12456" xr2:uid="{3AADD1C0-B780-458F-8171-77987A5D1B1B}"/>
  </bookViews>
  <sheets>
    <sheet name="IMDB_Movies (version 1) (Recove" sheetId="1" r:id="rId1"/>
    <sheet name="Movie Genre Analysis" sheetId="2" r:id="rId2"/>
    <sheet name="Movie Duration Analysis" sheetId="3" r:id="rId3"/>
    <sheet name="Top Directors By Imdb Scores" sheetId="9" r:id="rId4"/>
    <sheet name="Language Analysis" sheetId="5" r:id="rId5"/>
    <sheet name="Budget Analysis" sheetId="10" r:id="rId6"/>
  </sheets>
  <definedNames>
    <definedName name="_xlnm._FilterDatabase" localSheetId="0" hidden="1">'IMDB_Movies (version 1) (Recove'!$A$1:$Z$5044</definedName>
    <definedName name="_xlnm._FilterDatabase" localSheetId="4" hidden="1">'Language Analysis'!$A$1:$E$5044</definedName>
  </definedNames>
  <calcPr calcId="0"/>
  <pivotCaches>
    <pivotCache cacheId="0" r:id="rId7"/>
    <pivotCache cacheId="1" r:id="rId8"/>
  </pivotCaches>
  <fileRecoveryPr repairLoad="1"/>
</workbook>
</file>

<file path=xl/calcChain.xml><?xml version="1.0" encoding="utf-8"?>
<calcChain xmlns="http://schemas.openxmlformats.org/spreadsheetml/2006/main">
  <c r="E5044" i="10" l="1"/>
  <c r="D5044" i="10"/>
  <c r="E5043" i="10"/>
  <c r="D5043" i="10"/>
  <c r="E5042" i="10"/>
  <c r="D5042" i="10"/>
  <c r="E5041" i="10"/>
  <c r="D5041" i="10"/>
  <c r="E5040" i="10"/>
  <c r="D5040" i="10"/>
  <c r="E5039" i="10"/>
  <c r="D5039" i="10"/>
  <c r="E5038" i="10"/>
  <c r="D5038" i="10"/>
  <c r="E5037" i="10"/>
  <c r="D5037" i="10"/>
  <c r="E5036" i="10"/>
  <c r="D5036" i="10"/>
  <c r="E5035" i="10"/>
  <c r="D5035" i="10"/>
  <c r="E5034" i="10"/>
  <c r="D5034" i="10"/>
  <c r="E5033" i="10"/>
  <c r="D5033" i="10"/>
  <c r="E5032" i="10"/>
  <c r="D5032" i="10"/>
  <c r="E5031" i="10"/>
  <c r="D5031" i="10"/>
  <c r="E5030" i="10"/>
  <c r="D5030" i="10"/>
  <c r="E5029" i="10"/>
  <c r="D5029" i="10"/>
  <c r="E5028" i="10"/>
  <c r="D5028" i="10"/>
  <c r="E5027" i="10"/>
  <c r="D5027" i="10"/>
  <c r="E5026" i="10"/>
  <c r="D5026" i="10"/>
  <c r="E5025" i="10"/>
  <c r="D5025" i="10"/>
  <c r="E5024" i="10"/>
  <c r="D5024" i="10"/>
  <c r="E5023" i="10"/>
  <c r="D5023" i="10"/>
  <c r="E5022" i="10"/>
  <c r="D5022" i="10"/>
  <c r="E5021" i="10"/>
  <c r="D5021" i="10"/>
  <c r="E5020" i="10"/>
  <c r="D5020" i="10"/>
  <c r="E5019" i="10"/>
  <c r="D5019" i="10"/>
  <c r="E5018" i="10"/>
  <c r="D5018" i="10"/>
  <c r="E5017" i="10"/>
  <c r="D5017" i="10"/>
  <c r="E5016" i="10"/>
  <c r="D5016" i="10"/>
  <c r="E5015" i="10"/>
  <c r="D5015" i="10"/>
  <c r="E5014" i="10"/>
  <c r="D5014" i="10"/>
  <c r="E5013" i="10"/>
  <c r="D5013" i="10"/>
  <c r="E5012" i="10"/>
  <c r="D5012" i="10"/>
  <c r="E5011" i="10"/>
  <c r="D5011" i="10"/>
  <c r="E5010" i="10"/>
  <c r="D5010" i="10"/>
  <c r="E5009" i="10"/>
  <c r="D5009" i="10"/>
  <c r="E5008" i="10"/>
  <c r="D5008" i="10"/>
  <c r="E5007" i="10"/>
  <c r="D5007" i="10"/>
  <c r="E5006" i="10"/>
  <c r="D5006" i="10"/>
  <c r="E5005" i="10"/>
  <c r="D5005" i="10"/>
  <c r="E5004" i="10"/>
  <c r="D5004" i="10"/>
  <c r="E5003" i="10"/>
  <c r="D5003" i="10"/>
  <c r="E5002" i="10"/>
  <c r="D5002" i="10"/>
  <c r="E5001" i="10"/>
  <c r="D5001" i="10"/>
  <c r="E5000" i="10"/>
  <c r="D5000" i="10"/>
  <c r="E4999" i="10"/>
  <c r="D4999" i="10"/>
  <c r="E4998" i="10"/>
  <c r="D4998" i="10"/>
  <c r="E4997" i="10"/>
  <c r="D4997" i="10"/>
  <c r="E4996" i="10"/>
  <c r="D4996" i="10"/>
  <c r="E4995" i="10"/>
  <c r="D4995" i="10"/>
  <c r="E4994" i="10"/>
  <c r="D4994" i="10"/>
  <c r="E4993" i="10"/>
  <c r="D4993" i="10"/>
  <c r="E4992" i="10"/>
  <c r="D4992" i="10"/>
  <c r="E4991" i="10"/>
  <c r="D4991" i="10"/>
  <c r="E4990" i="10"/>
  <c r="D4990" i="10"/>
  <c r="E4989" i="10"/>
  <c r="D4989" i="10"/>
  <c r="E4988" i="10"/>
  <c r="D4988" i="10"/>
  <c r="E4987" i="10"/>
  <c r="D4987" i="10"/>
  <c r="E4986" i="10"/>
  <c r="D4986" i="10"/>
  <c r="E4985" i="10"/>
  <c r="D4985" i="10"/>
  <c r="E4984" i="10"/>
  <c r="D4984" i="10"/>
  <c r="E4983" i="10"/>
  <c r="D4983" i="10"/>
  <c r="E4982" i="10"/>
  <c r="D4982" i="10"/>
  <c r="E4981" i="10"/>
  <c r="D4981" i="10"/>
  <c r="E4980" i="10"/>
  <c r="D4980" i="10"/>
  <c r="E4979" i="10"/>
  <c r="D4979" i="10"/>
  <c r="E4978" i="10"/>
  <c r="D4978" i="10"/>
  <c r="E4977" i="10"/>
  <c r="D4977" i="10"/>
  <c r="E4976" i="10"/>
  <c r="D4976" i="10"/>
  <c r="E4975" i="10"/>
  <c r="D4975" i="10"/>
  <c r="E4974" i="10"/>
  <c r="D4974" i="10"/>
  <c r="E4973" i="10"/>
  <c r="D4973" i="10"/>
  <c r="E4972" i="10"/>
  <c r="D4972" i="10"/>
  <c r="E4971" i="10"/>
  <c r="D4971" i="10"/>
  <c r="E4970" i="10"/>
  <c r="D4970" i="10"/>
  <c r="E4969" i="10"/>
  <c r="D4969" i="10"/>
  <c r="E4968" i="10"/>
  <c r="D4968" i="10"/>
  <c r="E4967" i="10"/>
  <c r="D4967" i="10"/>
  <c r="E4966" i="10"/>
  <c r="D4966" i="10"/>
  <c r="E4965" i="10"/>
  <c r="D4965" i="10"/>
  <c r="E4964" i="10"/>
  <c r="D4964" i="10"/>
  <c r="E4963" i="10"/>
  <c r="D4963" i="10"/>
  <c r="E4962" i="10"/>
  <c r="D4962" i="10"/>
  <c r="E4961" i="10"/>
  <c r="D4961" i="10"/>
  <c r="E4960" i="10"/>
  <c r="D4960" i="10"/>
  <c r="E4959" i="10"/>
  <c r="D4959" i="10"/>
  <c r="E4958" i="10"/>
  <c r="D4958" i="10"/>
  <c r="E4957" i="10"/>
  <c r="D4957" i="10"/>
  <c r="E4956" i="10"/>
  <c r="D4956" i="10"/>
  <c r="E4955" i="10"/>
  <c r="D4955" i="10"/>
  <c r="E4954" i="10"/>
  <c r="D4954" i="10"/>
  <c r="E4953" i="10"/>
  <c r="D4953" i="10"/>
  <c r="E4952" i="10"/>
  <c r="D4952" i="10"/>
  <c r="E4951" i="10"/>
  <c r="D4951" i="10"/>
  <c r="E4950" i="10"/>
  <c r="D4950" i="10"/>
  <c r="E4949" i="10"/>
  <c r="D4949" i="10"/>
  <c r="E4948" i="10"/>
  <c r="D4948" i="10"/>
  <c r="E4947" i="10"/>
  <c r="D4947" i="10"/>
  <c r="E4946" i="10"/>
  <c r="D4946" i="10"/>
  <c r="E4945" i="10"/>
  <c r="D4945" i="10"/>
  <c r="E4944" i="10"/>
  <c r="D4944" i="10"/>
  <c r="E4943" i="10"/>
  <c r="D4943" i="10"/>
  <c r="E4942" i="10"/>
  <c r="D4942" i="10"/>
  <c r="E4941" i="10"/>
  <c r="D4941" i="10"/>
  <c r="E4940" i="10"/>
  <c r="D4940" i="10"/>
  <c r="E4939" i="10"/>
  <c r="D4939" i="10"/>
  <c r="E4938" i="10"/>
  <c r="D4938" i="10"/>
  <c r="E4937" i="10"/>
  <c r="D4937" i="10"/>
  <c r="E4936" i="10"/>
  <c r="D4936" i="10"/>
  <c r="E4935" i="10"/>
  <c r="D4935" i="10"/>
  <c r="E4934" i="10"/>
  <c r="D4934" i="10"/>
  <c r="E4933" i="10"/>
  <c r="D4933" i="10"/>
  <c r="E4932" i="10"/>
  <c r="D4932" i="10"/>
  <c r="E4931" i="10"/>
  <c r="D4931" i="10"/>
  <c r="E4930" i="10"/>
  <c r="D4930" i="10"/>
  <c r="E4929" i="10"/>
  <c r="D4929" i="10"/>
  <c r="E4928" i="10"/>
  <c r="D4928" i="10"/>
  <c r="E4927" i="10"/>
  <c r="D4927" i="10"/>
  <c r="E4926" i="10"/>
  <c r="D4926" i="10"/>
  <c r="E4925" i="10"/>
  <c r="D4925" i="10"/>
  <c r="E4924" i="10"/>
  <c r="D4924" i="10"/>
  <c r="E4923" i="10"/>
  <c r="D4923" i="10"/>
  <c r="E4922" i="10"/>
  <c r="D4922" i="10"/>
  <c r="E4921" i="10"/>
  <c r="D4921" i="10"/>
  <c r="E4920" i="10"/>
  <c r="D4920" i="10"/>
  <c r="E4919" i="10"/>
  <c r="D4919" i="10"/>
  <c r="E4918" i="10"/>
  <c r="D4918" i="10"/>
  <c r="E4917" i="10"/>
  <c r="D4917" i="10"/>
  <c r="E4916" i="10"/>
  <c r="D4916" i="10"/>
  <c r="E4915" i="10"/>
  <c r="D4915" i="10"/>
  <c r="E4914" i="10"/>
  <c r="D4914" i="10"/>
  <c r="E4913" i="10"/>
  <c r="D4913" i="10"/>
  <c r="E4912" i="10"/>
  <c r="D4912" i="10"/>
  <c r="E4911" i="10"/>
  <c r="D4911" i="10"/>
  <c r="E4910" i="10"/>
  <c r="D4910" i="10"/>
  <c r="E4909" i="10"/>
  <c r="D4909" i="10"/>
  <c r="E4908" i="10"/>
  <c r="D4908" i="10"/>
  <c r="E4907" i="10"/>
  <c r="D4907" i="10"/>
  <c r="E4906" i="10"/>
  <c r="D4906" i="10"/>
  <c r="E4905" i="10"/>
  <c r="D4905" i="10"/>
  <c r="E4904" i="10"/>
  <c r="D4904" i="10"/>
  <c r="E4903" i="10"/>
  <c r="D4903" i="10"/>
  <c r="E4902" i="10"/>
  <c r="D4902" i="10"/>
  <c r="E4901" i="10"/>
  <c r="D4901" i="10"/>
  <c r="E4900" i="10"/>
  <c r="D4900" i="10"/>
  <c r="E4899" i="10"/>
  <c r="D4899" i="10"/>
  <c r="E4898" i="10"/>
  <c r="D4898" i="10"/>
  <c r="E4897" i="10"/>
  <c r="D4897" i="10"/>
  <c r="E4896" i="10"/>
  <c r="D4896" i="10"/>
  <c r="E4895" i="10"/>
  <c r="D4895" i="10"/>
  <c r="E4894" i="10"/>
  <c r="D4894" i="10"/>
  <c r="E4893" i="10"/>
  <c r="D4893" i="10"/>
  <c r="E4892" i="10"/>
  <c r="D4892" i="10"/>
  <c r="E4891" i="10"/>
  <c r="D4891" i="10"/>
  <c r="E4890" i="10"/>
  <c r="D4890" i="10"/>
  <c r="E4889" i="10"/>
  <c r="D4889" i="10"/>
  <c r="E4888" i="10"/>
  <c r="D4888" i="10"/>
  <c r="E4887" i="10"/>
  <c r="D4887" i="10"/>
  <c r="E4886" i="10"/>
  <c r="D4886" i="10"/>
  <c r="E4885" i="10"/>
  <c r="D4885" i="10"/>
  <c r="E4884" i="10"/>
  <c r="D4884" i="10"/>
  <c r="E4883" i="10"/>
  <c r="D4883" i="10"/>
  <c r="E4882" i="10"/>
  <c r="D4882" i="10"/>
  <c r="E4881" i="10"/>
  <c r="D4881" i="10"/>
  <c r="E4880" i="10"/>
  <c r="D4880" i="10"/>
  <c r="E4879" i="10"/>
  <c r="D4879" i="10"/>
  <c r="E4878" i="10"/>
  <c r="D4878" i="10"/>
  <c r="E4877" i="10"/>
  <c r="D4877" i="10"/>
  <c r="E4876" i="10"/>
  <c r="D4876" i="10"/>
  <c r="E4875" i="10"/>
  <c r="D4875" i="10"/>
  <c r="E4874" i="10"/>
  <c r="D4874" i="10"/>
  <c r="E4873" i="10"/>
  <c r="D4873" i="10"/>
  <c r="E4872" i="10"/>
  <c r="D4872" i="10"/>
  <c r="E4871" i="10"/>
  <c r="D4871" i="10"/>
  <c r="E4870" i="10"/>
  <c r="D4870" i="10"/>
  <c r="E4869" i="10"/>
  <c r="D4869" i="10"/>
  <c r="E4868" i="10"/>
  <c r="D4868" i="10"/>
  <c r="E4867" i="10"/>
  <c r="D4867" i="10"/>
  <c r="E4866" i="10"/>
  <c r="D4866" i="10"/>
  <c r="E4865" i="10"/>
  <c r="D4865" i="10"/>
  <c r="E4864" i="10"/>
  <c r="D4864" i="10"/>
  <c r="E4863" i="10"/>
  <c r="D4863" i="10"/>
  <c r="E4862" i="10"/>
  <c r="D4862" i="10"/>
  <c r="E4861" i="10"/>
  <c r="D4861" i="10"/>
  <c r="E4860" i="10"/>
  <c r="D4860" i="10"/>
  <c r="E4859" i="10"/>
  <c r="D4859" i="10"/>
  <c r="E4858" i="10"/>
  <c r="D4858" i="10"/>
  <c r="E4857" i="10"/>
  <c r="D4857" i="10"/>
  <c r="E4856" i="10"/>
  <c r="D4856" i="10"/>
  <c r="E4855" i="10"/>
  <c r="D4855" i="10"/>
  <c r="E4854" i="10"/>
  <c r="D4854" i="10"/>
  <c r="E4853" i="10"/>
  <c r="D4853" i="10"/>
  <c r="E4852" i="10"/>
  <c r="D4852" i="10"/>
  <c r="E4851" i="10"/>
  <c r="D4851" i="10"/>
  <c r="E4850" i="10"/>
  <c r="D4850" i="10"/>
  <c r="E4849" i="10"/>
  <c r="D4849" i="10"/>
  <c r="E4848" i="10"/>
  <c r="D4848" i="10"/>
  <c r="E4847" i="10"/>
  <c r="D4847" i="10"/>
  <c r="E4846" i="10"/>
  <c r="D4846" i="10"/>
  <c r="E4845" i="10"/>
  <c r="D4845" i="10"/>
  <c r="E4844" i="10"/>
  <c r="D4844" i="10"/>
  <c r="E4843" i="10"/>
  <c r="D4843" i="10"/>
  <c r="E4842" i="10"/>
  <c r="D4842" i="10"/>
  <c r="E4841" i="10"/>
  <c r="D4841" i="10"/>
  <c r="E4840" i="10"/>
  <c r="D4840" i="10"/>
  <c r="E4839" i="10"/>
  <c r="D4839" i="10"/>
  <c r="E4838" i="10"/>
  <c r="D4838" i="10"/>
  <c r="E4837" i="10"/>
  <c r="D4837" i="10"/>
  <c r="E4836" i="10"/>
  <c r="D4836" i="10"/>
  <c r="E4835" i="10"/>
  <c r="D4835" i="10"/>
  <c r="E4834" i="10"/>
  <c r="D4834" i="10"/>
  <c r="E4833" i="10"/>
  <c r="D4833" i="10"/>
  <c r="E4832" i="10"/>
  <c r="D4832" i="10"/>
  <c r="E4831" i="10"/>
  <c r="D4831" i="10"/>
  <c r="E4830" i="10"/>
  <c r="D4830" i="10"/>
  <c r="E4829" i="10"/>
  <c r="D4829" i="10"/>
  <c r="E4828" i="10"/>
  <c r="D4828" i="10"/>
  <c r="E4827" i="10"/>
  <c r="D4827" i="10"/>
  <c r="E4826" i="10"/>
  <c r="D4826" i="10"/>
  <c r="E4825" i="10"/>
  <c r="D4825" i="10"/>
  <c r="E4824" i="10"/>
  <c r="D4824" i="10"/>
  <c r="E4823" i="10"/>
  <c r="D4823" i="10"/>
  <c r="E4822" i="10"/>
  <c r="D4822" i="10"/>
  <c r="E4821" i="10"/>
  <c r="D4821" i="10"/>
  <c r="E4820" i="10"/>
  <c r="D4820" i="10"/>
  <c r="E4819" i="10"/>
  <c r="D4819" i="10"/>
  <c r="E4818" i="10"/>
  <c r="D4818" i="10"/>
  <c r="E4817" i="10"/>
  <c r="D4817" i="10"/>
  <c r="E4816" i="10"/>
  <c r="D4816" i="10"/>
  <c r="E4815" i="10"/>
  <c r="D4815" i="10"/>
  <c r="E4814" i="10"/>
  <c r="D4814" i="10"/>
  <c r="E4813" i="10"/>
  <c r="D4813" i="10"/>
  <c r="E4812" i="10"/>
  <c r="D4812" i="10"/>
  <c r="E4811" i="10"/>
  <c r="D4811" i="10"/>
  <c r="E4810" i="10"/>
  <c r="D4810" i="10"/>
  <c r="E4809" i="10"/>
  <c r="D4809" i="10"/>
  <c r="E4808" i="10"/>
  <c r="D4808" i="10"/>
  <c r="E4807" i="10"/>
  <c r="D4807" i="10"/>
  <c r="E4806" i="10"/>
  <c r="D4806" i="10"/>
  <c r="E4805" i="10"/>
  <c r="D4805" i="10"/>
  <c r="E4804" i="10"/>
  <c r="D4804" i="10"/>
  <c r="E4803" i="10"/>
  <c r="D4803" i="10"/>
  <c r="E4802" i="10"/>
  <c r="D4802" i="10"/>
  <c r="E4801" i="10"/>
  <c r="D4801" i="10"/>
  <c r="E4800" i="10"/>
  <c r="D4800" i="10"/>
  <c r="E4799" i="10"/>
  <c r="D4799" i="10"/>
  <c r="E4798" i="10"/>
  <c r="D4798" i="10"/>
  <c r="E4797" i="10"/>
  <c r="D4797" i="10"/>
  <c r="E4796" i="10"/>
  <c r="D4796" i="10"/>
  <c r="E4795" i="10"/>
  <c r="D4795" i="10"/>
  <c r="E4794" i="10"/>
  <c r="D4794" i="10"/>
  <c r="E4793" i="10"/>
  <c r="D4793" i="10"/>
  <c r="E4792" i="10"/>
  <c r="D4792" i="10"/>
  <c r="E4791" i="10"/>
  <c r="D4791" i="10"/>
  <c r="E4790" i="10"/>
  <c r="D4790" i="10"/>
  <c r="E4789" i="10"/>
  <c r="D4789" i="10"/>
  <c r="E4788" i="10"/>
  <c r="D4788" i="10"/>
  <c r="E4787" i="10"/>
  <c r="D4787" i="10"/>
  <c r="E4786" i="10"/>
  <c r="D4786" i="10"/>
  <c r="E4785" i="10"/>
  <c r="D4785" i="10"/>
  <c r="E4784" i="10"/>
  <c r="D4784" i="10"/>
  <c r="E4783" i="10"/>
  <c r="D4783" i="10"/>
  <c r="E4782" i="10"/>
  <c r="D4782" i="10"/>
  <c r="E4781" i="10"/>
  <c r="D4781" i="10"/>
  <c r="E4780" i="10"/>
  <c r="D4780" i="10"/>
  <c r="E4779" i="10"/>
  <c r="D4779" i="10"/>
  <c r="E4778" i="10"/>
  <c r="D4778" i="10"/>
  <c r="E4777" i="10"/>
  <c r="D4777" i="10"/>
  <c r="E4776" i="10"/>
  <c r="D4776" i="10"/>
  <c r="E4775" i="10"/>
  <c r="D4775" i="10"/>
  <c r="E4774" i="10"/>
  <c r="D4774" i="10"/>
  <c r="E4773" i="10"/>
  <c r="D4773" i="10"/>
  <c r="E4772" i="10"/>
  <c r="D4772" i="10"/>
  <c r="E4771" i="10"/>
  <c r="D4771" i="10"/>
  <c r="E4770" i="10"/>
  <c r="D4770" i="10"/>
  <c r="E4769" i="10"/>
  <c r="D4769" i="10"/>
  <c r="E4768" i="10"/>
  <c r="D4768" i="10"/>
  <c r="E4767" i="10"/>
  <c r="D4767" i="10"/>
  <c r="E4766" i="10"/>
  <c r="D4766" i="10"/>
  <c r="E4765" i="10"/>
  <c r="D4765" i="10"/>
  <c r="E4764" i="10"/>
  <c r="D4764" i="10"/>
  <c r="E4763" i="10"/>
  <c r="D4763" i="10"/>
  <c r="E4762" i="10"/>
  <c r="D4762" i="10"/>
  <c r="E4761" i="10"/>
  <c r="D4761" i="10"/>
  <c r="E4760" i="10"/>
  <c r="D4760" i="10"/>
  <c r="E4759" i="10"/>
  <c r="D4759" i="10"/>
  <c r="E4758" i="10"/>
  <c r="D4758" i="10"/>
  <c r="E4757" i="10"/>
  <c r="D4757" i="10"/>
  <c r="E4756" i="10"/>
  <c r="D4756" i="10"/>
  <c r="E4755" i="10"/>
  <c r="D4755" i="10"/>
  <c r="E4754" i="10"/>
  <c r="D4754" i="10"/>
  <c r="E4753" i="10"/>
  <c r="D4753" i="10"/>
  <c r="E4752" i="10"/>
  <c r="D4752" i="10"/>
  <c r="E4751" i="10"/>
  <c r="D4751" i="10"/>
  <c r="E4750" i="10"/>
  <c r="D4750" i="10"/>
  <c r="E4749" i="10"/>
  <c r="D4749" i="10"/>
  <c r="E4748" i="10"/>
  <c r="D4748" i="10"/>
  <c r="E4747" i="10"/>
  <c r="D4747" i="10"/>
  <c r="E4746" i="10"/>
  <c r="D4746" i="10"/>
  <c r="E4745" i="10"/>
  <c r="D4745" i="10"/>
  <c r="E4744" i="10"/>
  <c r="D4744" i="10"/>
  <c r="E4743" i="10"/>
  <c r="D4743" i="10"/>
  <c r="E4742" i="10"/>
  <c r="D4742" i="10"/>
  <c r="E4741" i="10"/>
  <c r="D4741" i="10"/>
  <c r="E4740" i="10"/>
  <c r="D4740" i="10"/>
  <c r="E4739" i="10"/>
  <c r="D4739" i="10"/>
  <c r="E4738" i="10"/>
  <c r="D4738" i="10"/>
  <c r="E4737" i="10"/>
  <c r="D4737" i="10"/>
  <c r="E4736" i="10"/>
  <c r="D4736" i="10"/>
  <c r="E4735" i="10"/>
  <c r="D4735" i="10"/>
  <c r="E4734" i="10"/>
  <c r="D4734" i="10"/>
  <c r="E4733" i="10"/>
  <c r="D4733" i="10"/>
  <c r="E4732" i="10"/>
  <c r="D4732" i="10"/>
  <c r="E4731" i="10"/>
  <c r="D4731" i="10"/>
  <c r="E4730" i="10"/>
  <c r="D4730" i="10"/>
  <c r="E4729" i="10"/>
  <c r="D4729" i="10"/>
  <c r="E4728" i="10"/>
  <c r="D4728" i="10"/>
  <c r="E4727" i="10"/>
  <c r="D4727" i="10"/>
  <c r="E4726" i="10"/>
  <c r="D4726" i="10"/>
  <c r="E4725" i="10"/>
  <c r="D4725" i="10"/>
  <c r="E4724" i="10"/>
  <c r="D4724" i="10"/>
  <c r="E4723" i="10"/>
  <c r="D4723" i="10"/>
  <c r="E4722" i="10"/>
  <c r="D4722" i="10"/>
  <c r="E4721" i="10"/>
  <c r="D4721" i="10"/>
  <c r="E4720" i="10"/>
  <c r="D4720" i="10"/>
  <c r="E4719" i="10"/>
  <c r="D4719" i="10"/>
  <c r="E4718" i="10"/>
  <c r="D4718" i="10"/>
  <c r="E4717" i="10"/>
  <c r="D4717" i="10"/>
  <c r="E4716" i="10"/>
  <c r="D4716" i="10"/>
  <c r="E4715" i="10"/>
  <c r="D4715" i="10"/>
  <c r="E4714" i="10"/>
  <c r="D4714" i="10"/>
  <c r="E4713" i="10"/>
  <c r="D4713" i="10"/>
  <c r="E4712" i="10"/>
  <c r="D4712" i="10"/>
  <c r="E4711" i="10"/>
  <c r="D4711" i="10"/>
  <c r="E4710" i="10"/>
  <c r="D4710" i="10"/>
  <c r="E4709" i="10"/>
  <c r="D4709" i="10"/>
  <c r="E4708" i="10"/>
  <c r="D4708" i="10"/>
  <c r="E4707" i="10"/>
  <c r="D4707" i="10"/>
  <c r="E4706" i="10"/>
  <c r="D4706" i="10"/>
  <c r="E4705" i="10"/>
  <c r="D4705" i="10"/>
  <c r="E4704" i="10"/>
  <c r="D4704" i="10"/>
  <c r="E4703" i="10"/>
  <c r="D4703" i="10"/>
  <c r="E4702" i="10"/>
  <c r="D4702" i="10"/>
  <c r="E4701" i="10"/>
  <c r="D4701" i="10"/>
  <c r="E4700" i="10"/>
  <c r="D4700" i="10"/>
  <c r="E4699" i="10"/>
  <c r="D4699" i="10"/>
  <c r="E4698" i="10"/>
  <c r="D4698" i="10"/>
  <c r="E4697" i="10"/>
  <c r="D4697" i="10"/>
  <c r="E4696" i="10"/>
  <c r="D4696" i="10"/>
  <c r="E4695" i="10"/>
  <c r="D4695" i="10"/>
  <c r="E4694" i="10"/>
  <c r="D4694" i="10"/>
  <c r="E4693" i="10"/>
  <c r="D4693" i="10"/>
  <c r="E4692" i="10"/>
  <c r="D4692" i="10"/>
  <c r="E4691" i="10"/>
  <c r="D4691" i="10"/>
  <c r="E4690" i="10"/>
  <c r="D4690" i="10"/>
  <c r="E4689" i="10"/>
  <c r="D4689" i="10"/>
  <c r="E4688" i="10"/>
  <c r="D4688" i="10"/>
  <c r="E4687" i="10"/>
  <c r="D4687" i="10"/>
  <c r="E4686" i="10"/>
  <c r="D4686" i="10"/>
  <c r="E4685" i="10"/>
  <c r="D4685" i="10"/>
  <c r="E4684" i="10"/>
  <c r="D4684" i="10"/>
  <c r="E4683" i="10"/>
  <c r="D4683" i="10"/>
  <c r="E4682" i="10"/>
  <c r="D4682" i="10"/>
  <c r="E4681" i="10"/>
  <c r="D4681" i="10"/>
  <c r="E4680" i="10"/>
  <c r="D4680" i="10"/>
  <c r="E4679" i="10"/>
  <c r="D4679" i="10"/>
  <c r="E4678" i="10"/>
  <c r="D4678" i="10"/>
  <c r="E4677" i="10"/>
  <c r="D4677" i="10"/>
  <c r="E4676" i="10"/>
  <c r="D4676" i="10"/>
  <c r="E4675" i="10"/>
  <c r="D4675" i="10"/>
  <c r="E4674" i="10"/>
  <c r="D4674" i="10"/>
  <c r="E4673" i="10"/>
  <c r="D4673" i="10"/>
  <c r="E4672" i="10"/>
  <c r="D4672" i="10"/>
  <c r="E4671" i="10"/>
  <c r="D4671" i="10"/>
  <c r="E4670" i="10"/>
  <c r="D4670" i="10"/>
  <c r="E4669" i="10"/>
  <c r="D4669" i="10"/>
  <c r="E4668" i="10"/>
  <c r="D4668" i="10"/>
  <c r="E4667" i="10"/>
  <c r="D4667" i="10"/>
  <c r="E4666" i="10"/>
  <c r="D4666" i="10"/>
  <c r="E4665" i="10"/>
  <c r="D4665" i="10"/>
  <c r="E4664" i="10"/>
  <c r="D4664" i="10"/>
  <c r="E4663" i="10"/>
  <c r="D4663" i="10"/>
  <c r="E4662" i="10"/>
  <c r="D4662" i="10"/>
  <c r="E4661" i="10"/>
  <c r="D4661" i="10"/>
  <c r="E4660" i="10"/>
  <c r="D4660" i="10"/>
  <c r="E4659" i="10"/>
  <c r="D4659" i="10"/>
  <c r="E4658" i="10"/>
  <c r="D4658" i="10"/>
  <c r="E4657" i="10"/>
  <c r="D4657" i="10"/>
  <c r="E4656" i="10"/>
  <c r="D4656" i="10"/>
  <c r="E4655" i="10"/>
  <c r="D4655" i="10"/>
  <c r="E4654" i="10"/>
  <c r="D4654" i="10"/>
  <c r="E4653" i="10"/>
  <c r="D4653" i="10"/>
  <c r="E4652" i="10"/>
  <c r="D4652" i="10"/>
  <c r="E4651" i="10"/>
  <c r="D4651" i="10"/>
  <c r="E4650" i="10"/>
  <c r="D4650" i="10"/>
  <c r="E4649" i="10"/>
  <c r="D4649" i="10"/>
  <c r="E4648" i="10"/>
  <c r="D4648" i="10"/>
  <c r="E4647" i="10"/>
  <c r="D4647" i="10"/>
  <c r="E4646" i="10"/>
  <c r="D4646" i="10"/>
  <c r="E4645" i="10"/>
  <c r="D4645" i="10"/>
  <c r="E4644" i="10"/>
  <c r="D4644" i="10"/>
  <c r="E4643" i="10"/>
  <c r="D4643" i="10"/>
  <c r="E4642" i="10"/>
  <c r="D4642" i="10"/>
  <c r="E4641" i="10"/>
  <c r="D4641" i="10"/>
  <c r="E4640" i="10"/>
  <c r="D4640" i="10"/>
  <c r="E4639" i="10"/>
  <c r="D4639" i="10"/>
  <c r="E4638" i="10"/>
  <c r="D4638" i="10"/>
  <c r="E4637" i="10"/>
  <c r="D4637" i="10"/>
  <c r="E4636" i="10"/>
  <c r="D4636" i="10"/>
  <c r="E4635" i="10"/>
  <c r="D4635" i="10"/>
  <c r="E4634" i="10"/>
  <c r="D4634" i="10"/>
  <c r="E4633" i="10"/>
  <c r="D4633" i="10"/>
  <c r="E4632" i="10"/>
  <c r="D4632" i="10"/>
  <c r="E4631" i="10"/>
  <c r="D4631" i="10"/>
  <c r="E4630" i="10"/>
  <c r="D4630" i="10"/>
  <c r="E4629" i="10"/>
  <c r="D4629" i="10"/>
  <c r="E4628" i="10"/>
  <c r="D4628" i="10"/>
  <c r="E4627" i="10"/>
  <c r="D4627" i="10"/>
  <c r="E4626" i="10"/>
  <c r="D4626" i="10"/>
  <c r="E4625" i="10"/>
  <c r="D4625" i="10"/>
  <c r="E4624" i="10"/>
  <c r="D4624" i="10"/>
  <c r="E4623" i="10"/>
  <c r="D4623" i="10"/>
  <c r="E4622" i="10"/>
  <c r="D4622" i="10"/>
  <c r="E4621" i="10"/>
  <c r="D4621" i="10"/>
  <c r="E4620" i="10"/>
  <c r="D4620" i="10"/>
  <c r="E4619" i="10"/>
  <c r="D4619" i="10"/>
  <c r="E4618" i="10"/>
  <c r="D4618" i="10"/>
  <c r="E4617" i="10"/>
  <c r="D4617" i="10"/>
  <c r="E4616" i="10"/>
  <c r="D4616" i="10"/>
  <c r="E4615" i="10"/>
  <c r="D4615" i="10"/>
  <c r="E4614" i="10"/>
  <c r="D4614" i="10"/>
  <c r="E4613" i="10"/>
  <c r="D4613" i="10"/>
  <c r="E4612" i="10"/>
  <c r="D4612" i="10"/>
  <c r="E4611" i="10"/>
  <c r="D4611" i="10"/>
  <c r="E4610" i="10"/>
  <c r="D4610" i="10"/>
  <c r="E4609" i="10"/>
  <c r="D4609" i="10"/>
  <c r="E4608" i="10"/>
  <c r="D4608" i="10"/>
  <c r="E4607" i="10"/>
  <c r="D4607" i="10"/>
  <c r="E4606" i="10"/>
  <c r="D4606" i="10"/>
  <c r="E4605" i="10"/>
  <c r="D4605" i="10"/>
  <c r="E4604" i="10"/>
  <c r="D4604" i="10"/>
  <c r="E4603" i="10"/>
  <c r="D4603" i="10"/>
  <c r="E4602" i="10"/>
  <c r="D4602" i="10"/>
  <c r="E4601" i="10"/>
  <c r="D4601" i="10"/>
  <c r="E4600" i="10"/>
  <c r="D4600" i="10"/>
  <c r="E4599" i="10"/>
  <c r="D4599" i="10"/>
  <c r="E4598" i="10"/>
  <c r="D4598" i="10"/>
  <c r="E4597" i="10"/>
  <c r="D4597" i="10"/>
  <c r="E4596" i="10"/>
  <c r="D4596" i="10"/>
  <c r="E4595" i="10"/>
  <c r="D4595" i="10"/>
  <c r="E4594" i="10"/>
  <c r="D4594" i="10"/>
  <c r="E4593" i="10"/>
  <c r="D4593" i="10"/>
  <c r="E4592" i="10"/>
  <c r="D4592" i="10"/>
  <c r="E4591" i="10"/>
  <c r="D4591" i="10"/>
  <c r="E4590" i="10"/>
  <c r="D4590" i="10"/>
  <c r="E4589" i="10"/>
  <c r="D4589" i="10"/>
  <c r="E4588" i="10"/>
  <c r="D4588" i="10"/>
  <c r="E4587" i="10"/>
  <c r="D4587" i="10"/>
  <c r="E4586" i="10"/>
  <c r="D4586" i="10"/>
  <c r="E4585" i="10"/>
  <c r="D4585" i="10"/>
  <c r="E4584" i="10"/>
  <c r="D4584" i="10"/>
  <c r="E4583" i="10"/>
  <c r="D4583" i="10"/>
  <c r="E4582" i="10"/>
  <c r="D4582" i="10"/>
  <c r="E4581" i="10"/>
  <c r="D4581" i="10"/>
  <c r="E4580" i="10"/>
  <c r="D4580" i="10"/>
  <c r="E4579" i="10"/>
  <c r="D4579" i="10"/>
  <c r="E4578" i="10"/>
  <c r="D4578" i="10"/>
  <c r="E4577" i="10"/>
  <c r="D4577" i="10"/>
  <c r="E4576" i="10"/>
  <c r="D4576" i="10"/>
  <c r="E4575" i="10"/>
  <c r="D4575" i="10"/>
  <c r="E4574" i="10"/>
  <c r="D4574" i="10"/>
  <c r="E4573" i="10"/>
  <c r="D4573" i="10"/>
  <c r="E4572" i="10"/>
  <c r="D4572" i="10"/>
  <c r="E4571" i="10"/>
  <c r="D4571" i="10"/>
  <c r="E4570" i="10"/>
  <c r="D4570" i="10"/>
  <c r="E4569" i="10"/>
  <c r="D4569" i="10"/>
  <c r="E4568" i="10"/>
  <c r="D4568" i="10"/>
  <c r="E4567" i="10"/>
  <c r="D4567" i="10"/>
  <c r="E4566" i="10"/>
  <c r="D4566" i="10"/>
  <c r="E4565" i="10"/>
  <c r="D4565" i="10"/>
  <c r="E4564" i="10"/>
  <c r="D4564" i="10"/>
  <c r="E4563" i="10"/>
  <c r="D4563" i="10"/>
  <c r="E4562" i="10"/>
  <c r="D4562" i="10"/>
  <c r="E4561" i="10"/>
  <c r="D4561" i="10"/>
  <c r="E4560" i="10"/>
  <c r="D4560" i="10"/>
  <c r="E4559" i="10"/>
  <c r="D4559" i="10"/>
  <c r="E4558" i="10"/>
  <c r="D4558" i="10"/>
  <c r="E4557" i="10"/>
  <c r="D4557" i="10"/>
  <c r="E4556" i="10"/>
  <c r="D4556" i="10"/>
  <c r="E4555" i="10"/>
  <c r="D4555" i="10"/>
  <c r="E4554" i="10"/>
  <c r="D4554" i="10"/>
  <c r="E4553" i="10"/>
  <c r="D4553" i="10"/>
  <c r="E4552" i="10"/>
  <c r="D4552" i="10"/>
  <c r="E4551" i="10"/>
  <c r="D4551" i="10"/>
  <c r="E4550" i="10"/>
  <c r="D4550" i="10"/>
  <c r="E4549" i="10"/>
  <c r="D4549" i="10"/>
  <c r="E4548" i="10"/>
  <c r="D4548" i="10"/>
  <c r="E4547" i="10"/>
  <c r="D4547" i="10"/>
  <c r="E4546" i="10"/>
  <c r="D4546" i="10"/>
  <c r="E4545" i="10"/>
  <c r="D4545" i="10"/>
  <c r="E4544" i="10"/>
  <c r="D4544" i="10"/>
  <c r="E4543" i="10"/>
  <c r="D4543" i="10"/>
  <c r="E4542" i="10"/>
  <c r="D4542" i="10"/>
  <c r="E4541" i="10"/>
  <c r="D4541" i="10"/>
  <c r="E4540" i="10"/>
  <c r="D4540" i="10"/>
  <c r="E4539" i="10"/>
  <c r="D4539" i="10"/>
  <c r="E4538" i="10"/>
  <c r="D4538" i="10"/>
  <c r="E4537" i="10"/>
  <c r="D4537" i="10"/>
  <c r="E4536" i="10"/>
  <c r="D4536" i="10"/>
  <c r="E4535" i="10"/>
  <c r="D4535" i="10"/>
  <c r="E4534" i="10"/>
  <c r="D4534" i="10"/>
  <c r="E4533" i="10"/>
  <c r="D4533" i="10"/>
  <c r="E4532" i="10"/>
  <c r="D4532" i="10"/>
  <c r="E4531" i="10"/>
  <c r="D4531" i="10"/>
  <c r="E4530" i="10"/>
  <c r="D4530" i="10"/>
  <c r="E4529" i="10"/>
  <c r="D4529" i="10"/>
  <c r="E4528" i="10"/>
  <c r="D4528" i="10"/>
  <c r="E4527" i="10"/>
  <c r="D4527" i="10"/>
  <c r="E4526" i="10"/>
  <c r="D4526" i="10"/>
  <c r="E4525" i="10"/>
  <c r="D4525" i="10"/>
  <c r="E4524" i="10"/>
  <c r="D4524" i="10"/>
  <c r="E4523" i="10"/>
  <c r="D4523" i="10"/>
  <c r="E4522" i="10"/>
  <c r="D4522" i="10"/>
  <c r="E4521" i="10"/>
  <c r="D4521" i="10"/>
  <c r="E4520" i="10"/>
  <c r="D4520" i="10"/>
  <c r="E4519" i="10"/>
  <c r="D4519" i="10"/>
  <c r="E4518" i="10"/>
  <c r="D4518" i="10"/>
  <c r="E4517" i="10"/>
  <c r="D4517" i="10"/>
  <c r="E4516" i="10"/>
  <c r="D4516" i="10"/>
  <c r="E4515" i="10"/>
  <c r="D4515" i="10"/>
  <c r="E4514" i="10"/>
  <c r="D4514" i="10"/>
  <c r="E4513" i="10"/>
  <c r="D4513" i="10"/>
  <c r="E4512" i="10"/>
  <c r="D4512" i="10"/>
  <c r="E4511" i="10"/>
  <c r="D4511" i="10"/>
  <c r="E4510" i="10"/>
  <c r="D4510" i="10"/>
  <c r="E4509" i="10"/>
  <c r="D4509" i="10"/>
  <c r="E4508" i="10"/>
  <c r="D4508" i="10"/>
  <c r="E4507" i="10"/>
  <c r="D4507" i="10"/>
  <c r="E4506" i="10"/>
  <c r="D4506" i="10"/>
  <c r="E4505" i="10"/>
  <c r="D4505" i="10"/>
  <c r="E4504" i="10"/>
  <c r="D4504" i="10"/>
  <c r="E4503" i="10"/>
  <c r="D4503" i="10"/>
  <c r="E4502" i="10"/>
  <c r="D4502" i="10"/>
  <c r="E4501" i="10"/>
  <c r="D4501" i="10"/>
  <c r="E4500" i="10"/>
  <c r="D4500" i="10"/>
  <c r="E4499" i="10"/>
  <c r="D4499" i="10"/>
  <c r="E4498" i="10"/>
  <c r="D4498" i="10"/>
  <c r="E4497" i="10"/>
  <c r="D4497" i="10"/>
  <c r="E4496" i="10"/>
  <c r="D4496" i="10"/>
  <c r="E4495" i="10"/>
  <c r="D4495" i="10"/>
  <c r="E4494" i="10"/>
  <c r="D4494" i="10"/>
  <c r="E4493" i="10"/>
  <c r="D4493" i="10"/>
  <c r="E4492" i="10"/>
  <c r="D4492" i="10"/>
  <c r="E4491" i="10"/>
  <c r="D4491" i="10"/>
  <c r="E4490" i="10"/>
  <c r="D4490" i="10"/>
  <c r="E4489" i="10"/>
  <c r="D4489" i="10"/>
  <c r="E4488" i="10"/>
  <c r="D4488" i="10"/>
  <c r="E4487" i="10"/>
  <c r="D4487" i="10"/>
  <c r="E4486" i="10"/>
  <c r="D4486" i="10"/>
  <c r="E4485" i="10"/>
  <c r="D4485" i="10"/>
  <c r="E4484" i="10"/>
  <c r="D4484" i="10"/>
  <c r="E4483" i="10"/>
  <c r="D4483" i="10"/>
  <c r="E4482" i="10"/>
  <c r="D4482" i="10"/>
  <c r="E4481" i="10"/>
  <c r="D4481" i="10"/>
  <c r="E4480" i="10"/>
  <c r="D4480" i="10"/>
  <c r="E4479" i="10"/>
  <c r="D4479" i="10"/>
  <c r="E4478" i="10"/>
  <c r="D4478" i="10"/>
  <c r="E4477" i="10"/>
  <c r="D4477" i="10"/>
  <c r="E4476" i="10"/>
  <c r="D4476" i="10"/>
  <c r="E4475" i="10"/>
  <c r="D4475" i="10"/>
  <c r="E4474" i="10"/>
  <c r="D4474" i="10"/>
  <c r="E4473" i="10"/>
  <c r="D4473" i="10"/>
  <c r="E4472" i="10"/>
  <c r="D4472" i="10"/>
  <c r="E4471" i="10"/>
  <c r="D4471" i="10"/>
  <c r="E4470" i="10"/>
  <c r="D4470" i="10"/>
  <c r="E4469" i="10"/>
  <c r="D4469" i="10"/>
  <c r="E4468" i="10"/>
  <c r="D4468" i="10"/>
  <c r="E4467" i="10"/>
  <c r="D4467" i="10"/>
  <c r="E4466" i="10"/>
  <c r="D4466" i="10"/>
  <c r="E4465" i="10"/>
  <c r="D4465" i="10"/>
  <c r="E4464" i="10"/>
  <c r="D4464" i="10"/>
  <c r="E4463" i="10"/>
  <c r="D4463" i="10"/>
  <c r="E4462" i="10"/>
  <c r="D4462" i="10"/>
  <c r="E4461" i="10"/>
  <c r="D4461" i="10"/>
  <c r="E4460" i="10"/>
  <c r="D4460" i="10"/>
  <c r="E4459" i="10"/>
  <c r="D4459" i="10"/>
  <c r="E4458" i="10"/>
  <c r="D4458" i="10"/>
  <c r="E4457" i="10"/>
  <c r="D4457" i="10"/>
  <c r="E4456" i="10"/>
  <c r="D4456" i="10"/>
  <c r="E4455" i="10"/>
  <c r="D4455" i="10"/>
  <c r="E4454" i="10"/>
  <c r="D4454" i="10"/>
  <c r="E4453" i="10"/>
  <c r="D4453" i="10"/>
  <c r="E4452" i="10"/>
  <c r="D4452" i="10"/>
  <c r="E4451" i="10"/>
  <c r="D4451" i="10"/>
  <c r="E4450" i="10"/>
  <c r="D4450" i="10"/>
  <c r="E4449" i="10"/>
  <c r="D4449" i="10"/>
  <c r="E4448" i="10"/>
  <c r="D4448" i="10"/>
  <c r="E4447" i="10"/>
  <c r="D4447" i="10"/>
  <c r="E4446" i="10"/>
  <c r="D4446" i="10"/>
  <c r="E4445" i="10"/>
  <c r="D4445" i="10"/>
  <c r="E4444" i="10"/>
  <c r="D4444" i="10"/>
  <c r="E4443" i="10"/>
  <c r="D4443" i="10"/>
  <c r="E4442" i="10"/>
  <c r="D4442" i="10"/>
  <c r="E4441" i="10"/>
  <c r="D4441" i="10"/>
  <c r="E4440" i="10"/>
  <c r="D4440" i="10"/>
  <c r="E4439" i="10"/>
  <c r="D4439" i="10"/>
  <c r="E4438" i="10"/>
  <c r="D4438" i="10"/>
  <c r="E4437" i="10"/>
  <c r="D4437" i="10"/>
  <c r="E4436" i="10"/>
  <c r="D4436" i="10"/>
  <c r="E4435" i="10"/>
  <c r="D4435" i="10"/>
  <c r="E4434" i="10"/>
  <c r="D4434" i="10"/>
  <c r="E4433" i="10"/>
  <c r="D4433" i="10"/>
  <c r="E4432" i="10"/>
  <c r="D4432" i="10"/>
  <c r="E4431" i="10"/>
  <c r="D4431" i="10"/>
  <c r="E4430" i="10"/>
  <c r="D4430" i="10"/>
  <c r="E4429" i="10"/>
  <c r="D4429" i="10"/>
  <c r="E4428" i="10"/>
  <c r="D4428" i="10"/>
  <c r="E4427" i="10"/>
  <c r="D4427" i="10"/>
  <c r="E4426" i="10"/>
  <c r="D4426" i="10"/>
  <c r="E4425" i="10"/>
  <c r="D4425" i="10"/>
  <c r="E4424" i="10"/>
  <c r="D4424" i="10"/>
  <c r="E4423" i="10"/>
  <c r="D4423" i="10"/>
  <c r="E4422" i="10"/>
  <c r="D4422" i="10"/>
  <c r="E4421" i="10"/>
  <c r="D4421" i="10"/>
  <c r="E4420" i="10"/>
  <c r="D4420" i="10"/>
  <c r="E4419" i="10"/>
  <c r="D4419" i="10"/>
  <c r="E4418" i="10"/>
  <c r="D4418" i="10"/>
  <c r="E4417" i="10"/>
  <c r="D4417" i="10"/>
  <c r="E4416" i="10"/>
  <c r="D4416" i="10"/>
  <c r="E4415" i="10"/>
  <c r="D4415" i="10"/>
  <c r="E4414" i="10"/>
  <c r="D4414" i="10"/>
  <c r="E4413" i="10"/>
  <c r="D4413" i="10"/>
  <c r="E4412" i="10"/>
  <c r="D4412" i="10"/>
  <c r="E4411" i="10"/>
  <c r="D4411" i="10"/>
  <c r="E4410" i="10"/>
  <c r="D4410" i="10"/>
  <c r="E4409" i="10"/>
  <c r="D4409" i="10"/>
  <c r="E4408" i="10"/>
  <c r="D4408" i="10"/>
  <c r="E4407" i="10"/>
  <c r="D4407" i="10"/>
  <c r="E4406" i="10"/>
  <c r="D4406" i="10"/>
  <c r="E4405" i="10"/>
  <c r="D4405" i="10"/>
  <c r="E4404" i="10"/>
  <c r="D4404" i="10"/>
  <c r="E4403" i="10"/>
  <c r="D4403" i="10"/>
  <c r="E4402" i="10"/>
  <c r="D4402" i="10"/>
  <c r="E4401" i="10"/>
  <c r="D4401" i="10"/>
  <c r="E4400" i="10"/>
  <c r="D4400" i="10"/>
  <c r="E4399" i="10"/>
  <c r="D4399" i="10"/>
  <c r="E4398" i="10"/>
  <c r="D4398" i="10"/>
  <c r="E4397" i="10"/>
  <c r="D4397" i="10"/>
  <c r="E4396" i="10"/>
  <c r="D4396" i="10"/>
  <c r="E4395" i="10"/>
  <c r="D4395" i="10"/>
  <c r="E4394" i="10"/>
  <c r="D4394" i="10"/>
  <c r="E4393" i="10"/>
  <c r="D4393" i="10"/>
  <c r="E4392" i="10"/>
  <c r="D4392" i="10"/>
  <c r="E4391" i="10"/>
  <c r="D4391" i="10"/>
  <c r="E4390" i="10"/>
  <c r="D4390" i="10"/>
  <c r="E4389" i="10"/>
  <c r="D4389" i="10"/>
  <c r="E4388" i="10"/>
  <c r="D4388" i="10"/>
  <c r="E4387" i="10"/>
  <c r="D4387" i="10"/>
  <c r="E4386" i="10"/>
  <c r="D4386" i="10"/>
  <c r="E4385" i="10"/>
  <c r="D4385" i="10"/>
  <c r="E4384" i="10"/>
  <c r="D4384" i="10"/>
  <c r="E4383" i="10"/>
  <c r="D4383" i="10"/>
  <c r="E4382" i="10"/>
  <c r="D4382" i="10"/>
  <c r="E4381" i="10"/>
  <c r="D4381" i="10"/>
  <c r="E4380" i="10"/>
  <c r="D4380" i="10"/>
  <c r="E4379" i="10"/>
  <c r="D4379" i="10"/>
  <c r="E4378" i="10"/>
  <c r="D4378" i="10"/>
  <c r="E4377" i="10"/>
  <c r="D4377" i="10"/>
  <c r="E4376" i="10"/>
  <c r="D4376" i="10"/>
  <c r="E4375" i="10"/>
  <c r="D4375" i="10"/>
  <c r="E4374" i="10"/>
  <c r="D4374" i="10"/>
  <c r="E4373" i="10"/>
  <c r="D4373" i="10"/>
  <c r="E4372" i="10"/>
  <c r="D4372" i="10"/>
  <c r="E4371" i="10"/>
  <c r="D4371" i="10"/>
  <c r="E4370" i="10"/>
  <c r="D4370" i="10"/>
  <c r="E4369" i="10"/>
  <c r="D4369" i="10"/>
  <c r="E4368" i="10"/>
  <c r="D4368" i="10"/>
  <c r="E4367" i="10"/>
  <c r="D4367" i="10"/>
  <c r="E4366" i="10"/>
  <c r="D4366" i="10"/>
  <c r="E4365" i="10"/>
  <c r="D4365" i="10"/>
  <c r="E4364" i="10"/>
  <c r="D4364" i="10"/>
  <c r="E4363" i="10"/>
  <c r="D4363" i="10"/>
  <c r="E4362" i="10"/>
  <c r="D4362" i="10"/>
  <c r="E4361" i="10"/>
  <c r="D4361" i="10"/>
  <c r="E4360" i="10"/>
  <c r="D4360" i="10"/>
  <c r="E4359" i="10"/>
  <c r="D4359" i="10"/>
  <c r="E4358" i="10"/>
  <c r="D4358" i="10"/>
  <c r="E4357" i="10"/>
  <c r="D4357" i="10"/>
  <c r="E4356" i="10"/>
  <c r="D4356" i="10"/>
  <c r="E4355" i="10"/>
  <c r="D4355" i="10"/>
  <c r="E4354" i="10"/>
  <c r="D4354" i="10"/>
  <c r="E4353" i="10"/>
  <c r="D4353" i="10"/>
  <c r="E4352" i="10"/>
  <c r="D4352" i="10"/>
  <c r="E4351" i="10"/>
  <c r="D4351" i="10"/>
  <c r="E4350" i="10"/>
  <c r="D4350" i="10"/>
  <c r="E4349" i="10"/>
  <c r="D4349" i="10"/>
  <c r="E4348" i="10"/>
  <c r="D4348" i="10"/>
  <c r="E4347" i="10"/>
  <c r="D4347" i="10"/>
  <c r="E4346" i="10"/>
  <c r="D4346" i="10"/>
  <c r="E4345" i="10"/>
  <c r="D4345" i="10"/>
  <c r="E4344" i="10"/>
  <c r="D4344" i="10"/>
  <c r="E4343" i="10"/>
  <c r="D4343" i="10"/>
  <c r="E4342" i="10"/>
  <c r="D4342" i="10"/>
  <c r="E4341" i="10"/>
  <c r="D4341" i="10"/>
  <c r="E4340" i="10"/>
  <c r="D4340" i="10"/>
  <c r="E4339" i="10"/>
  <c r="D4339" i="10"/>
  <c r="E4338" i="10"/>
  <c r="D4338" i="10"/>
  <c r="E4337" i="10"/>
  <c r="D4337" i="10"/>
  <c r="E4336" i="10"/>
  <c r="D4336" i="10"/>
  <c r="E4335" i="10"/>
  <c r="D4335" i="10"/>
  <c r="E4334" i="10"/>
  <c r="D4334" i="10"/>
  <c r="E4333" i="10"/>
  <c r="D4333" i="10"/>
  <c r="E4332" i="10"/>
  <c r="D4332" i="10"/>
  <c r="E4331" i="10"/>
  <c r="D4331" i="10"/>
  <c r="E4330" i="10"/>
  <c r="D4330" i="10"/>
  <c r="E4329" i="10"/>
  <c r="D4329" i="10"/>
  <c r="E4328" i="10"/>
  <c r="D4328" i="10"/>
  <c r="E4327" i="10"/>
  <c r="D4327" i="10"/>
  <c r="E4326" i="10"/>
  <c r="D4326" i="10"/>
  <c r="E4325" i="10"/>
  <c r="D4325" i="10"/>
  <c r="E4324" i="10"/>
  <c r="D4324" i="10"/>
  <c r="E4323" i="10"/>
  <c r="D4323" i="10"/>
  <c r="E4322" i="10"/>
  <c r="D4322" i="10"/>
  <c r="E4321" i="10"/>
  <c r="D4321" i="10"/>
  <c r="E4320" i="10"/>
  <c r="D4320" i="10"/>
  <c r="E4319" i="10"/>
  <c r="D4319" i="10"/>
  <c r="E4318" i="10"/>
  <c r="D4318" i="10"/>
  <c r="E4317" i="10"/>
  <c r="D4317" i="10"/>
  <c r="E4316" i="10"/>
  <c r="D4316" i="10"/>
  <c r="E4315" i="10"/>
  <c r="D4315" i="10"/>
  <c r="E4314" i="10"/>
  <c r="D4314" i="10"/>
  <c r="E4313" i="10"/>
  <c r="D4313" i="10"/>
  <c r="E4312" i="10"/>
  <c r="D4312" i="10"/>
  <c r="E4311" i="10"/>
  <c r="D4311" i="10"/>
  <c r="E4310" i="10"/>
  <c r="D4310" i="10"/>
  <c r="E4309" i="10"/>
  <c r="D4309" i="10"/>
  <c r="E4308" i="10"/>
  <c r="D4308" i="10"/>
  <c r="E4307" i="10"/>
  <c r="D4307" i="10"/>
  <c r="E4306" i="10"/>
  <c r="D4306" i="10"/>
  <c r="E4305" i="10"/>
  <c r="D4305" i="10"/>
  <c r="E4304" i="10"/>
  <c r="D4304" i="10"/>
  <c r="E4303" i="10"/>
  <c r="D4303" i="10"/>
  <c r="E4302" i="10"/>
  <c r="D4302" i="10"/>
  <c r="E4301" i="10"/>
  <c r="D4301" i="10"/>
  <c r="E4300" i="10"/>
  <c r="D4300" i="10"/>
  <c r="E4299" i="10"/>
  <c r="D4299" i="10"/>
  <c r="E4298" i="10"/>
  <c r="D4298" i="10"/>
  <c r="E4297" i="10"/>
  <c r="D4297" i="10"/>
  <c r="E4296" i="10"/>
  <c r="D4296" i="10"/>
  <c r="E4295" i="10"/>
  <c r="D4295" i="10"/>
  <c r="E4294" i="10"/>
  <c r="D4294" i="10"/>
  <c r="E4293" i="10"/>
  <c r="D4293" i="10"/>
  <c r="E4292" i="10"/>
  <c r="D4292" i="10"/>
  <c r="E4291" i="10"/>
  <c r="D4291" i="10"/>
  <c r="E4290" i="10"/>
  <c r="D4290" i="10"/>
  <c r="E4289" i="10"/>
  <c r="D4289" i="10"/>
  <c r="E4288" i="10"/>
  <c r="D4288" i="10"/>
  <c r="E4287" i="10"/>
  <c r="D4287" i="10"/>
  <c r="E4286" i="10"/>
  <c r="D4286" i="10"/>
  <c r="E4285" i="10"/>
  <c r="D4285" i="10"/>
  <c r="E4284" i="10"/>
  <c r="D4284" i="10"/>
  <c r="E4283" i="10"/>
  <c r="D4283" i="10"/>
  <c r="E4282" i="10"/>
  <c r="D4282" i="10"/>
  <c r="E4281" i="10"/>
  <c r="D4281" i="10"/>
  <c r="E4280" i="10"/>
  <c r="D4280" i="10"/>
  <c r="E4279" i="10"/>
  <c r="D4279" i="10"/>
  <c r="E4278" i="10"/>
  <c r="D4278" i="10"/>
  <c r="E4277" i="10"/>
  <c r="D4277" i="10"/>
  <c r="E4276" i="10"/>
  <c r="D4276" i="10"/>
  <c r="E4275" i="10"/>
  <c r="D4275" i="10"/>
  <c r="E4274" i="10"/>
  <c r="D4274" i="10"/>
  <c r="E4273" i="10"/>
  <c r="D4273" i="10"/>
  <c r="E4272" i="10"/>
  <c r="D4272" i="10"/>
  <c r="E4271" i="10"/>
  <c r="D4271" i="10"/>
  <c r="E4270" i="10"/>
  <c r="D4270" i="10"/>
  <c r="E4269" i="10"/>
  <c r="D4269" i="10"/>
  <c r="E4268" i="10"/>
  <c r="D4268" i="10"/>
  <c r="E4267" i="10"/>
  <c r="D4267" i="10"/>
  <c r="E4266" i="10"/>
  <c r="D4266" i="10"/>
  <c r="E4265" i="10"/>
  <c r="D4265" i="10"/>
  <c r="E4264" i="10"/>
  <c r="D4264" i="10"/>
  <c r="E4263" i="10"/>
  <c r="D4263" i="10"/>
  <c r="E4262" i="10"/>
  <c r="D4262" i="10"/>
  <c r="E4261" i="10"/>
  <c r="D4261" i="10"/>
  <c r="E4260" i="10"/>
  <c r="D4260" i="10"/>
  <c r="E4259" i="10"/>
  <c r="D4259" i="10"/>
  <c r="E4258" i="10"/>
  <c r="D4258" i="10"/>
  <c r="E4257" i="10"/>
  <c r="D4257" i="10"/>
  <c r="E4256" i="10"/>
  <c r="D4256" i="10"/>
  <c r="E4255" i="10"/>
  <c r="D4255" i="10"/>
  <c r="E4254" i="10"/>
  <c r="D4254" i="10"/>
  <c r="E4253" i="10"/>
  <c r="D4253" i="10"/>
  <c r="E4252" i="10"/>
  <c r="D4252" i="10"/>
  <c r="E4251" i="10"/>
  <c r="D4251" i="10"/>
  <c r="E4250" i="10"/>
  <c r="D4250" i="10"/>
  <c r="E4249" i="10"/>
  <c r="D4249" i="10"/>
  <c r="E4248" i="10"/>
  <c r="D4248" i="10"/>
  <c r="E4247" i="10"/>
  <c r="D4247" i="10"/>
  <c r="E4246" i="10"/>
  <c r="D4246" i="10"/>
  <c r="E4245" i="10"/>
  <c r="D4245" i="10"/>
  <c r="E4244" i="10"/>
  <c r="D4244" i="10"/>
  <c r="E4243" i="10"/>
  <c r="D4243" i="10"/>
  <c r="E4242" i="10"/>
  <c r="D4242" i="10"/>
  <c r="E4241" i="10"/>
  <c r="D4241" i="10"/>
  <c r="E4240" i="10"/>
  <c r="D4240" i="10"/>
  <c r="E4239" i="10"/>
  <c r="D4239" i="10"/>
  <c r="E4238" i="10"/>
  <c r="D4238" i="10"/>
  <c r="E4237" i="10"/>
  <c r="D4237" i="10"/>
  <c r="E4236" i="10"/>
  <c r="D4236" i="10"/>
  <c r="E4235" i="10"/>
  <c r="D4235" i="10"/>
  <c r="E4234" i="10"/>
  <c r="D4234" i="10"/>
  <c r="E4233" i="10"/>
  <c r="D4233" i="10"/>
  <c r="E4232" i="10"/>
  <c r="D4232" i="10"/>
  <c r="E4231" i="10"/>
  <c r="D4231" i="10"/>
  <c r="E4230" i="10"/>
  <c r="D4230" i="10"/>
  <c r="E4229" i="10"/>
  <c r="D4229" i="10"/>
  <c r="E4228" i="10"/>
  <c r="D4228" i="10"/>
  <c r="E4227" i="10"/>
  <c r="D4227" i="10"/>
  <c r="E4226" i="10"/>
  <c r="D4226" i="10"/>
  <c r="E4225" i="10"/>
  <c r="D4225" i="10"/>
  <c r="E4224" i="10"/>
  <c r="D4224" i="10"/>
  <c r="E4223" i="10"/>
  <c r="D4223" i="10"/>
  <c r="E4222" i="10"/>
  <c r="D4222" i="10"/>
  <c r="E4221" i="10"/>
  <c r="D4221" i="10"/>
  <c r="E4220" i="10"/>
  <c r="D4220" i="10"/>
  <c r="E4219" i="10"/>
  <c r="D4219" i="10"/>
  <c r="E4218" i="10"/>
  <c r="D4218" i="10"/>
  <c r="E4217" i="10"/>
  <c r="D4217" i="10"/>
  <c r="E4216" i="10"/>
  <c r="D4216" i="10"/>
  <c r="E4215" i="10"/>
  <c r="D4215" i="10"/>
  <c r="E4214" i="10"/>
  <c r="D4214" i="10"/>
  <c r="E4213" i="10"/>
  <c r="D4213" i="10"/>
  <c r="E4212" i="10"/>
  <c r="D4212" i="10"/>
  <c r="E4211" i="10"/>
  <c r="D4211" i="10"/>
  <c r="E4210" i="10"/>
  <c r="D4210" i="10"/>
  <c r="E4209" i="10"/>
  <c r="D4209" i="10"/>
  <c r="E4208" i="10"/>
  <c r="D4208" i="10"/>
  <c r="E4207" i="10"/>
  <c r="D4207" i="10"/>
  <c r="E4206" i="10"/>
  <c r="D4206" i="10"/>
  <c r="E4205" i="10"/>
  <c r="D4205" i="10"/>
  <c r="E4204" i="10"/>
  <c r="D4204" i="10"/>
  <c r="E4203" i="10"/>
  <c r="D4203" i="10"/>
  <c r="E4202" i="10"/>
  <c r="D4202" i="10"/>
  <c r="E4201" i="10"/>
  <c r="D4201" i="10"/>
  <c r="E4200" i="10"/>
  <c r="D4200" i="10"/>
  <c r="E4199" i="10"/>
  <c r="D4199" i="10"/>
  <c r="E4198" i="10"/>
  <c r="D4198" i="10"/>
  <c r="E4197" i="10"/>
  <c r="D4197" i="10"/>
  <c r="E4196" i="10"/>
  <c r="D4196" i="10"/>
  <c r="E4195" i="10"/>
  <c r="D4195" i="10"/>
  <c r="E4194" i="10"/>
  <c r="D4194" i="10"/>
  <c r="E4193" i="10"/>
  <c r="D4193" i="10"/>
  <c r="E4192" i="10"/>
  <c r="D4192" i="10"/>
  <c r="E4191" i="10"/>
  <c r="D4191" i="10"/>
  <c r="E4190" i="10"/>
  <c r="D4190" i="10"/>
  <c r="E4189" i="10"/>
  <c r="D4189" i="10"/>
  <c r="E4188" i="10"/>
  <c r="D4188" i="10"/>
  <c r="E4187" i="10"/>
  <c r="D4187" i="10"/>
  <c r="E4186" i="10"/>
  <c r="D4186" i="10"/>
  <c r="E4185" i="10"/>
  <c r="D4185" i="10"/>
  <c r="E4184" i="10"/>
  <c r="D4184" i="10"/>
  <c r="E4183" i="10"/>
  <c r="D4183" i="10"/>
  <c r="E4182" i="10"/>
  <c r="D4182" i="10"/>
  <c r="E4181" i="10"/>
  <c r="D4181" i="10"/>
  <c r="E4180" i="10"/>
  <c r="D4180" i="10"/>
  <c r="E4179" i="10"/>
  <c r="D4179" i="10"/>
  <c r="E4178" i="10"/>
  <c r="D4178" i="10"/>
  <c r="E4177" i="10"/>
  <c r="D4177" i="10"/>
  <c r="E4176" i="10"/>
  <c r="D4176" i="10"/>
  <c r="E4175" i="10"/>
  <c r="D4175" i="10"/>
  <c r="E4174" i="10"/>
  <c r="D4174" i="10"/>
  <c r="E4173" i="10"/>
  <c r="D4173" i="10"/>
  <c r="E4172" i="10"/>
  <c r="D4172" i="10"/>
  <c r="E4171" i="10"/>
  <c r="D4171" i="10"/>
  <c r="E4170" i="10"/>
  <c r="D4170" i="10"/>
  <c r="E4169" i="10"/>
  <c r="D4169" i="10"/>
  <c r="E4168" i="10"/>
  <c r="D4168" i="10"/>
  <c r="E4167" i="10"/>
  <c r="D4167" i="10"/>
  <c r="E4166" i="10"/>
  <c r="D4166" i="10"/>
  <c r="E4165" i="10"/>
  <c r="D4165" i="10"/>
  <c r="E4164" i="10"/>
  <c r="D4164" i="10"/>
  <c r="E4163" i="10"/>
  <c r="D4163" i="10"/>
  <c r="E4162" i="10"/>
  <c r="D4162" i="10"/>
  <c r="E4161" i="10"/>
  <c r="D4161" i="10"/>
  <c r="E4160" i="10"/>
  <c r="D4160" i="10"/>
  <c r="E4159" i="10"/>
  <c r="D4159" i="10"/>
  <c r="E4158" i="10"/>
  <c r="D4158" i="10"/>
  <c r="E4157" i="10"/>
  <c r="D4157" i="10"/>
  <c r="E4156" i="10"/>
  <c r="D4156" i="10"/>
  <c r="E4155" i="10"/>
  <c r="D4155" i="10"/>
  <c r="E4154" i="10"/>
  <c r="D4154" i="10"/>
  <c r="E4153" i="10"/>
  <c r="D4153" i="10"/>
  <c r="E4152" i="10"/>
  <c r="D4152" i="10"/>
  <c r="E4151" i="10"/>
  <c r="D4151" i="10"/>
  <c r="E4150" i="10"/>
  <c r="D4150" i="10"/>
  <c r="E4149" i="10"/>
  <c r="D4149" i="10"/>
  <c r="E4148" i="10"/>
  <c r="D4148" i="10"/>
  <c r="E4147" i="10"/>
  <c r="D4147" i="10"/>
  <c r="E4146" i="10"/>
  <c r="D4146" i="10"/>
  <c r="E4145" i="10"/>
  <c r="D4145" i="10"/>
  <c r="E4144" i="10"/>
  <c r="D4144" i="10"/>
  <c r="E4143" i="10"/>
  <c r="D4143" i="10"/>
  <c r="E4142" i="10"/>
  <c r="D4142" i="10"/>
  <c r="E4141" i="10"/>
  <c r="D4141" i="10"/>
  <c r="E4140" i="10"/>
  <c r="D4140" i="10"/>
  <c r="E4139" i="10"/>
  <c r="D4139" i="10"/>
  <c r="E4138" i="10"/>
  <c r="D4138" i="10"/>
  <c r="E4137" i="10"/>
  <c r="D4137" i="10"/>
  <c r="E4136" i="10"/>
  <c r="D4136" i="10"/>
  <c r="E4135" i="10"/>
  <c r="D4135" i="10"/>
  <c r="E4134" i="10"/>
  <c r="D4134" i="10"/>
  <c r="E4133" i="10"/>
  <c r="D4133" i="10"/>
  <c r="E4132" i="10"/>
  <c r="D4132" i="10"/>
  <c r="E4131" i="10"/>
  <c r="D4131" i="10"/>
  <c r="E4130" i="10"/>
  <c r="D4130" i="10"/>
  <c r="E4129" i="10"/>
  <c r="D4129" i="10"/>
  <c r="E4128" i="10"/>
  <c r="D4128" i="10"/>
  <c r="E4127" i="10"/>
  <c r="D4127" i="10"/>
  <c r="E4126" i="10"/>
  <c r="D4126" i="10"/>
  <c r="E4125" i="10"/>
  <c r="D4125" i="10"/>
  <c r="E4124" i="10"/>
  <c r="D4124" i="10"/>
  <c r="E4123" i="10"/>
  <c r="D4123" i="10"/>
  <c r="E4122" i="10"/>
  <c r="D4122" i="10"/>
  <c r="E4121" i="10"/>
  <c r="D4121" i="10"/>
  <c r="E4120" i="10"/>
  <c r="D4120" i="10"/>
  <c r="E4119" i="10"/>
  <c r="D4119" i="10"/>
  <c r="E4118" i="10"/>
  <c r="D4118" i="10"/>
  <c r="E4117" i="10"/>
  <c r="D4117" i="10"/>
  <c r="E4116" i="10"/>
  <c r="D4116" i="10"/>
  <c r="E4115" i="10"/>
  <c r="D4115" i="10"/>
  <c r="E4114" i="10"/>
  <c r="D4114" i="10"/>
  <c r="E4113" i="10"/>
  <c r="D4113" i="10"/>
  <c r="E4112" i="10"/>
  <c r="D4112" i="10"/>
  <c r="E4111" i="10"/>
  <c r="D4111" i="10"/>
  <c r="E4110" i="10"/>
  <c r="D4110" i="10"/>
  <c r="E4109" i="10"/>
  <c r="D4109" i="10"/>
  <c r="E4108" i="10"/>
  <c r="D4108" i="10"/>
  <c r="E4107" i="10"/>
  <c r="D4107" i="10"/>
  <c r="E4106" i="10"/>
  <c r="D4106" i="10"/>
  <c r="E4105" i="10"/>
  <c r="D4105" i="10"/>
  <c r="E4104" i="10"/>
  <c r="D4104" i="10"/>
  <c r="E4103" i="10"/>
  <c r="D4103" i="10"/>
  <c r="E4102" i="10"/>
  <c r="D4102" i="10"/>
  <c r="E4101" i="10"/>
  <c r="D4101" i="10"/>
  <c r="E4100" i="10"/>
  <c r="D4100" i="10"/>
  <c r="E4099" i="10"/>
  <c r="D4099" i="10"/>
  <c r="E4098" i="10"/>
  <c r="D4098" i="10"/>
  <c r="E4097" i="10"/>
  <c r="D4097" i="10"/>
  <c r="E4096" i="10"/>
  <c r="D4096" i="10"/>
  <c r="E4095" i="10"/>
  <c r="D4095" i="10"/>
  <c r="E4094" i="10"/>
  <c r="D4094" i="10"/>
  <c r="E4093" i="10"/>
  <c r="D4093" i="10"/>
  <c r="E4092" i="10"/>
  <c r="D4092" i="10"/>
  <c r="E4091" i="10"/>
  <c r="D4091" i="10"/>
  <c r="E4090" i="10"/>
  <c r="D4090" i="10"/>
  <c r="E4089" i="10"/>
  <c r="D4089" i="10"/>
  <c r="E4088" i="10"/>
  <c r="D4088" i="10"/>
  <c r="E4087" i="10"/>
  <c r="D4087" i="10"/>
  <c r="E4086" i="10"/>
  <c r="D4086" i="10"/>
  <c r="E4085" i="10"/>
  <c r="D4085" i="10"/>
  <c r="E4084" i="10"/>
  <c r="D4084" i="10"/>
  <c r="E4083" i="10"/>
  <c r="D4083" i="10"/>
  <c r="E4082" i="10"/>
  <c r="D4082" i="10"/>
  <c r="E4081" i="10"/>
  <c r="D4081" i="10"/>
  <c r="E4080" i="10"/>
  <c r="D4080" i="10"/>
  <c r="E4079" i="10"/>
  <c r="D4079" i="10"/>
  <c r="E4078" i="10"/>
  <c r="D4078" i="10"/>
  <c r="E4077" i="10"/>
  <c r="D4077" i="10"/>
  <c r="E4076" i="10"/>
  <c r="D4076" i="10"/>
  <c r="E4075" i="10"/>
  <c r="D4075" i="10"/>
  <c r="E4074" i="10"/>
  <c r="D4074" i="10"/>
  <c r="E4073" i="10"/>
  <c r="D4073" i="10"/>
  <c r="E4072" i="10"/>
  <c r="D4072" i="10"/>
  <c r="E4071" i="10"/>
  <c r="D4071" i="10"/>
  <c r="E4070" i="10"/>
  <c r="D4070" i="10"/>
  <c r="E4069" i="10"/>
  <c r="D4069" i="10"/>
  <c r="E4068" i="10"/>
  <c r="D4068" i="10"/>
  <c r="E4067" i="10"/>
  <c r="D4067" i="10"/>
  <c r="E4066" i="10"/>
  <c r="D4066" i="10"/>
  <c r="E4065" i="10"/>
  <c r="D4065" i="10"/>
  <c r="E4064" i="10"/>
  <c r="D4064" i="10"/>
  <c r="E4063" i="10"/>
  <c r="D4063" i="10"/>
  <c r="E4062" i="10"/>
  <c r="D4062" i="10"/>
  <c r="E4061" i="10"/>
  <c r="D4061" i="10"/>
  <c r="E4060" i="10"/>
  <c r="D4060" i="10"/>
  <c r="E4059" i="10"/>
  <c r="D4059" i="10"/>
  <c r="E4058" i="10"/>
  <c r="D4058" i="10"/>
  <c r="E4057" i="10"/>
  <c r="D4057" i="10"/>
  <c r="E4056" i="10"/>
  <c r="D4056" i="10"/>
  <c r="E4055" i="10"/>
  <c r="D4055" i="10"/>
  <c r="E4054" i="10"/>
  <c r="D4054" i="10"/>
  <c r="E4053" i="10"/>
  <c r="D4053" i="10"/>
  <c r="E4052" i="10"/>
  <c r="D4052" i="10"/>
  <c r="E4051" i="10"/>
  <c r="D4051" i="10"/>
  <c r="E4050" i="10"/>
  <c r="D4050" i="10"/>
  <c r="E4049" i="10"/>
  <c r="D4049" i="10"/>
  <c r="E4048" i="10"/>
  <c r="D4048" i="10"/>
  <c r="E4047" i="10"/>
  <c r="D4047" i="10"/>
  <c r="E4046" i="10"/>
  <c r="D4046" i="10"/>
  <c r="E4045" i="10"/>
  <c r="D4045" i="10"/>
  <c r="E4044" i="10"/>
  <c r="D4044" i="10"/>
  <c r="E4043" i="10"/>
  <c r="D4043" i="10"/>
  <c r="E4042" i="10"/>
  <c r="D4042" i="10"/>
  <c r="E4041" i="10"/>
  <c r="D4041" i="10"/>
  <c r="E4040" i="10"/>
  <c r="D4040" i="10"/>
  <c r="E4039" i="10"/>
  <c r="D4039" i="10"/>
  <c r="E4038" i="10"/>
  <c r="D4038" i="10"/>
  <c r="E4037" i="10"/>
  <c r="D4037" i="10"/>
  <c r="E4036" i="10"/>
  <c r="D4036" i="10"/>
  <c r="E4035" i="10"/>
  <c r="D4035" i="10"/>
  <c r="E4034" i="10"/>
  <c r="D4034" i="10"/>
  <c r="E4033" i="10"/>
  <c r="D4033" i="10"/>
  <c r="E4032" i="10"/>
  <c r="D4032" i="10"/>
  <c r="E4031" i="10"/>
  <c r="D4031" i="10"/>
  <c r="E4030" i="10"/>
  <c r="D4030" i="10"/>
  <c r="E4029" i="10"/>
  <c r="D4029" i="10"/>
  <c r="E4028" i="10"/>
  <c r="D4028" i="10"/>
  <c r="E4027" i="10"/>
  <c r="D4027" i="10"/>
  <c r="E4026" i="10"/>
  <c r="D4026" i="10"/>
  <c r="E4025" i="10"/>
  <c r="D4025" i="10"/>
  <c r="E4024" i="10"/>
  <c r="D4024" i="10"/>
  <c r="E4023" i="10"/>
  <c r="D4023" i="10"/>
  <c r="E4022" i="10"/>
  <c r="D4022" i="10"/>
  <c r="E4021" i="10"/>
  <c r="D4021" i="10"/>
  <c r="E4020" i="10"/>
  <c r="D4020" i="10"/>
  <c r="E4019" i="10"/>
  <c r="D4019" i="10"/>
  <c r="E4018" i="10"/>
  <c r="D4018" i="10"/>
  <c r="E4017" i="10"/>
  <c r="D4017" i="10"/>
  <c r="E4016" i="10"/>
  <c r="D4016" i="10"/>
  <c r="E4015" i="10"/>
  <c r="D4015" i="10"/>
  <c r="E4014" i="10"/>
  <c r="D4014" i="10"/>
  <c r="E4013" i="10"/>
  <c r="D4013" i="10"/>
  <c r="E4012" i="10"/>
  <c r="D4012" i="10"/>
  <c r="E4011" i="10"/>
  <c r="D4011" i="10"/>
  <c r="E4010" i="10"/>
  <c r="D4010" i="10"/>
  <c r="E4009" i="10"/>
  <c r="D4009" i="10"/>
  <c r="E4008" i="10"/>
  <c r="D4008" i="10"/>
  <c r="E4007" i="10"/>
  <c r="D4007" i="10"/>
  <c r="E4006" i="10"/>
  <c r="D4006" i="10"/>
  <c r="E4005" i="10"/>
  <c r="D4005" i="10"/>
  <c r="E4004" i="10"/>
  <c r="D4004" i="10"/>
  <c r="E4003" i="10"/>
  <c r="D4003" i="10"/>
  <c r="E4002" i="10"/>
  <c r="D4002" i="10"/>
  <c r="E4001" i="10"/>
  <c r="D4001" i="10"/>
  <c r="E4000" i="10"/>
  <c r="D4000" i="10"/>
  <c r="E3999" i="10"/>
  <c r="D3999" i="10"/>
  <c r="E3998" i="10"/>
  <c r="D3998" i="10"/>
  <c r="E3997" i="10"/>
  <c r="D3997" i="10"/>
  <c r="E3996" i="10"/>
  <c r="D3996" i="10"/>
  <c r="E3995" i="10"/>
  <c r="D3995" i="10"/>
  <c r="E3994" i="10"/>
  <c r="D3994" i="10"/>
  <c r="E3993" i="10"/>
  <c r="D3993" i="10"/>
  <c r="E3992" i="10"/>
  <c r="D3992" i="10"/>
  <c r="E3991" i="10"/>
  <c r="D3991" i="10"/>
  <c r="E3990" i="10"/>
  <c r="D3990" i="10"/>
  <c r="E3989" i="10"/>
  <c r="D3989" i="10"/>
  <c r="E3988" i="10"/>
  <c r="D3988" i="10"/>
  <c r="E3987" i="10"/>
  <c r="D3987" i="10"/>
  <c r="E3986" i="10"/>
  <c r="D3986" i="10"/>
  <c r="E3985" i="10"/>
  <c r="D3985" i="10"/>
  <c r="E3984" i="10"/>
  <c r="D3984" i="10"/>
  <c r="E3983" i="10"/>
  <c r="D3983" i="10"/>
  <c r="E3982" i="10"/>
  <c r="D3982" i="10"/>
  <c r="E3981" i="10"/>
  <c r="D3981" i="10"/>
  <c r="E3980" i="10"/>
  <c r="D3980" i="10"/>
  <c r="E3979" i="10"/>
  <c r="D3979" i="10"/>
  <c r="E3978" i="10"/>
  <c r="D3978" i="10"/>
  <c r="E3977" i="10"/>
  <c r="D3977" i="10"/>
  <c r="E3976" i="10"/>
  <c r="D3976" i="10"/>
  <c r="E3975" i="10"/>
  <c r="D3975" i="10"/>
  <c r="E3974" i="10"/>
  <c r="D3974" i="10"/>
  <c r="E3973" i="10"/>
  <c r="D3973" i="10"/>
  <c r="E3972" i="10"/>
  <c r="D3972" i="10"/>
  <c r="E3971" i="10"/>
  <c r="D3971" i="10"/>
  <c r="E3970" i="10"/>
  <c r="D3970" i="10"/>
  <c r="E3969" i="10"/>
  <c r="D3969" i="10"/>
  <c r="E3968" i="10"/>
  <c r="D3968" i="10"/>
  <c r="E3967" i="10"/>
  <c r="D3967" i="10"/>
  <c r="E3966" i="10"/>
  <c r="D3966" i="10"/>
  <c r="E3965" i="10"/>
  <c r="D3965" i="10"/>
  <c r="E3964" i="10"/>
  <c r="D3964" i="10"/>
  <c r="E3963" i="10"/>
  <c r="D3963" i="10"/>
  <c r="E3962" i="10"/>
  <c r="D3962" i="10"/>
  <c r="E3961" i="10"/>
  <c r="D3961" i="10"/>
  <c r="E3960" i="10"/>
  <c r="D3960" i="10"/>
  <c r="E3959" i="10"/>
  <c r="D3959" i="10"/>
  <c r="E3958" i="10"/>
  <c r="D3958" i="10"/>
  <c r="E3957" i="10"/>
  <c r="D3957" i="10"/>
  <c r="E3956" i="10"/>
  <c r="D3956" i="10"/>
  <c r="E3955" i="10"/>
  <c r="D3955" i="10"/>
  <c r="E3954" i="10"/>
  <c r="D3954" i="10"/>
  <c r="E3953" i="10"/>
  <c r="D3953" i="10"/>
  <c r="E3952" i="10"/>
  <c r="D3952" i="10"/>
  <c r="E3951" i="10"/>
  <c r="D3951" i="10"/>
  <c r="E3950" i="10"/>
  <c r="D3950" i="10"/>
  <c r="E3949" i="10"/>
  <c r="D3949" i="10"/>
  <c r="E3948" i="10"/>
  <c r="D3948" i="10"/>
  <c r="E3947" i="10"/>
  <c r="D3947" i="10"/>
  <c r="E3946" i="10"/>
  <c r="D3946" i="10"/>
  <c r="E3945" i="10"/>
  <c r="D3945" i="10"/>
  <c r="E3944" i="10"/>
  <c r="D3944" i="10"/>
  <c r="E3943" i="10"/>
  <c r="D3943" i="10"/>
  <c r="E3942" i="10"/>
  <c r="D3942" i="10"/>
  <c r="E3941" i="10"/>
  <c r="D3941" i="10"/>
  <c r="E3940" i="10"/>
  <c r="D3940" i="10"/>
  <c r="E3939" i="10"/>
  <c r="D3939" i="10"/>
  <c r="E3938" i="10"/>
  <c r="D3938" i="10"/>
  <c r="E3937" i="10"/>
  <c r="D3937" i="10"/>
  <c r="E3936" i="10"/>
  <c r="D3936" i="10"/>
  <c r="E3935" i="10"/>
  <c r="D3935" i="10"/>
  <c r="E3934" i="10"/>
  <c r="D3934" i="10"/>
  <c r="E3933" i="10"/>
  <c r="D3933" i="10"/>
  <c r="E3932" i="10"/>
  <c r="D3932" i="10"/>
  <c r="E3931" i="10"/>
  <c r="D3931" i="10"/>
  <c r="E3930" i="10"/>
  <c r="D3930" i="10"/>
  <c r="E3929" i="10"/>
  <c r="D3929" i="10"/>
  <c r="E3928" i="10"/>
  <c r="D3928" i="10"/>
  <c r="E3927" i="10"/>
  <c r="D3927" i="10"/>
  <c r="E3926" i="10"/>
  <c r="D3926" i="10"/>
  <c r="E3925" i="10"/>
  <c r="D3925" i="10"/>
  <c r="E3924" i="10"/>
  <c r="D3924" i="10"/>
  <c r="E3923" i="10"/>
  <c r="D3923" i="10"/>
  <c r="E3922" i="10"/>
  <c r="D3922" i="10"/>
  <c r="E3921" i="10"/>
  <c r="D3921" i="10"/>
  <c r="E3920" i="10"/>
  <c r="D3920" i="10"/>
  <c r="E3919" i="10"/>
  <c r="D3919" i="10"/>
  <c r="E3918" i="10"/>
  <c r="D3918" i="10"/>
  <c r="E3917" i="10"/>
  <c r="D3917" i="10"/>
  <c r="E3916" i="10"/>
  <c r="D3916" i="10"/>
  <c r="E3915" i="10"/>
  <c r="D3915" i="10"/>
  <c r="E3914" i="10"/>
  <c r="D3914" i="10"/>
  <c r="E3913" i="10"/>
  <c r="D3913" i="10"/>
  <c r="E3912" i="10"/>
  <c r="D3912" i="10"/>
  <c r="E3911" i="10"/>
  <c r="D3911" i="10"/>
  <c r="E3910" i="10"/>
  <c r="D3910" i="10"/>
  <c r="E3909" i="10"/>
  <c r="D3909" i="10"/>
  <c r="E3908" i="10"/>
  <c r="D3908" i="10"/>
  <c r="E3907" i="10"/>
  <c r="D3907" i="10"/>
  <c r="E3906" i="10"/>
  <c r="D3906" i="10"/>
  <c r="E3905" i="10"/>
  <c r="D3905" i="10"/>
  <c r="E3904" i="10"/>
  <c r="D3904" i="10"/>
  <c r="E3903" i="10"/>
  <c r="D3903" i="10"/>
  <c r="E3902" i="10"/>
  <c r="D3902" i="10"/>
  <c r="E3901" i="10"/>
  <c r="D3901" i="10"/>
  <c r="E3900" i="10"/>
  <c r="D3900" i="10"/>
  <c r="E3899" i="10"/>
  <c r="D3899" i="10"/>
  <c r="E3898" i="10"/>
  <c r="D3898" i="10"/>
  <c r="E3897" i="10"/>
  <c r="D3897" i="10"/>
  <c r="E3896" i="10"/>
  <c r="D3896" i="10"/>
  <c r="E3895" i="10"/>
  <c r="D3895" i="10"/>
  <c r="E3894" i="10"/>
  <c r="D3894" i="10"/>
  <c r="E3893" i="10"/>
  <c r="D3893" i="10"/>
  <c r="E3892" i="10"/>
  <c r="D3892" i="10"/>
  <c r="E3891" i="10"/>
  <c r="D3891" i="10"/>
  <c r="E3890" i="10"/>
  <c r="D3890" i="10"/>
  <c r="E3889" i="10"/>
  <c r="D3889" i="10"/>
  <c r="E3888" i="10"/>
  <c r="D3888" i="10"/>
  <c r="E3887" i="10"/>
  <c r="D3887" i="10"/>
  <c r="E3886" i="10"/>
  <c r="D3886" i="10"/>
  <c r="E3885" i="10"/>
  <c r="D3885" i="10"/>
  <c r="E3884" i="10"/>
  <c r="D3884" i="10"/>
  <c r="E3883" i="10"/>
  <c r="D3883" i="10"/>
  <c r="E3882" i="10"/>
  <c r="D3882" i="10"/>
  <c r="E3881" i="10"/>
  <c r="D3881" i="10"/>
  <c r="E3880" i="10"/>
  <c r="D3880" i="10"/>
  <c r="E3879" i="10"/>
  <c r="D3879" i="10"/>
  <c r="E3878" i="10"/>
  <c r="D3878" i="10"/>
  <c r="E3877" i="10"/>
  <c r="D3877" i="10"/>
  <c r="E3876" i="10"/>
  <c r="D3876" i="10"/>
  <c r="E3875" i="10"/>
  <c r="D3875" i="10"/>
  <c r="E3874" i="10"/>
  <c r="D3874" i="10"/>
  <c r="E3873" i="10"/>
  <c r="D3873" i="10"/>
  <c r="E3872" i="10"/>
  <c r="D3872" i="10"/>
  <c r="E3871" i="10"/>
  <c r="D3871" i="10"/>
  <c r="E3870" i="10"/>
  <c r="D3870" i="10"/>
  <c r="E3869" i="10"/>
  <c r="D3869" i="10"/>
  <c r="E3868" i="10"/>
  <c r="D3868" i="10"/>
  <c r="E3867" i="10"/>
  <c r="D3867" i="10"/>
  <c r="E3866" i="10"/>
  <c r="D3866" i="10"/>
  <c r="E3865" i="10"/>
  <c r="D3865" i="10"/>
  <c r="E3864" i="10"/>
  <c r="D3864" i="10"/>
  <c r="E3863" i="10"/>
  <c r="D3863" i="10"/>
  <c r="E3862" i="10"/>
  <c r="D3862" i="10"/>
  <c r="E3861" i="10"/>
  <c r="D3861" i="10"/>
  <c r="E3860" i="10"/>
  <c r="D3860" i="10"/>
  <c r="E3859" i="10"/>
  <c r="D3859" i="10"/>
  <c r="E3858" i="10"/>
  <c r="D3858" i="10"/>
  <c r="E3857" i="10"/>
  <c r="D3857" i="10"/>
  <c r="E3856" i="10"/>
  <c r="D3856" i="10"/>
  <c r="E3855" i="10"/>
  <c r="D3855" i="10"/>
  <c r="E3854" i="10"/>
  <c r="D3854" i="10"/>
  <c r="E3853" i="10"/>
  <c r="D3853" i="10"/>
  <c r="E3852" i="10"/>
  <c r="D3852" i="10"/>
  <c r="E3851" i="10"/>
  <c r="D3851" i="10"/>
  <c r="E3850" i="10"/>
  <c r="D3850" i="10"/>
  <c r="E3849" i="10"/>
  <c r="D3849" i="10"/>
  <c r="E3848" i="10"/>
  <c r="D3848" i="10"/>
  <c r="E3847" i="10"/>
  <c r="D3847" i="10"/>
  <c r="E3846" i="10"/>
  <c r="D3846" i="10"/>
  <c r="E3845" i="10"/>
  <c r="D3845" i="10"/>
  <c r="E3844" i="10"/>
  <c r="D3844" i="10"/>
  <c r="E3843" i="10"/>
  <c r="D3843" i="10"/>
  <c r="E3842" i="10"/>
  <c r="D3842" i="10"/>
  <c r="E3841" i="10"/>
  <c r="D3841" i="10"/>
  <c r="E3840" i="10"/>
  <c r="D3840" i="10"/>
  <c r="E3839" i="10"/>
  <c r="D3839" i="10"/>
  <c r="E3838" i="10"/>
  <c r="D3838" i="10"/>
  <c r="E3837" i="10"/>
  <c r="D3837" i="10"/>
  <c r="E3836" i="10"/>
  <c r="D3836" i="10"/>
  <c r="E3835" i="10"/>
  <c r="D3835" i="10"/>
  <c r="E3834" i="10"/>
  <c r="D3834" i="10"/>
  <c r="E3833" i="10"/>
  <c r="D3833" i="10"/>
  <c r="E3832" i="10"/>
  <c r="D3832" i="10"/>
  <c r="E3831" i="10"/>
  <c r="D3831" i="10"/>
  <c r="E3830" i="10"/>
  <c r="D3830" i="10"/>
  <c r="E3829" i="10"/>
  <c r="D3829" i="10"/>
  <c r="E3828" i="10"/>
  <c r="D3828" i="10"/>
  <c r="E3827" i="10"/>
  <c r="D3827" i="10"/>
  <c r="E3826" i="10"/>
  <c r="D3826" i="10"/>
  <c r="E3825" i="10"/>
  <c r="D3825" i="10"/>
  <c r="E3824" i="10"/>
  <c r="D3824" i="10"/>
  <c r="E3823" i="10"/>
  <c r="D3823" i="10"/>
  <c r="E3822" i="10"/>
  <c r="D3822" i="10"/>
  <c r="E3821" i="10"/>
  <c r="D3821" i="10"/>
  <c r="E3820" i="10"/>
  <c r="D3820" i="10"/>
  <c r="E3819" i="10"/>
  <c r="D3819" i="10"/>
  <c r="E3818" i="10"/>
  <c r="D3818" i="10"/>
  <c r="E3817" i="10"/>
  <c r="D3817" i="10"/>
  <c r="E3816" i="10"/>
  <c r="D3816" i="10"/>
  <c r="E3815" i="10"/>
  <c r="D3815" i="10"/>
  <c r="E3814" i="10"/>
  <c r="D3814" i="10"/>
  <c r="E3813" i="10"/>
  <c r="D3813" i="10"/>
  <c r="E3812" i="10"/>
  <c r="D3812" i="10"/>
  <c r="E3811" i="10"/>
  <c r="D3811" i="10"/>
  <c r="E3810" i="10"/>
  <c r="D3810" i="10"/>
  <c r="E3809" i="10"/>
  <c r="D3809" i="10"/>
  <c r="E3808" i="10"/>
  <c r="D3808" i="10"/>
  <c r="E3807" i="10"/>
  <c r="D3807" i="10"/>
  <c r="E3806" i="10"/>
  <c r="D3806" i="10"/>
  <c r="E3805" i="10"/>
  <c r="D3805" i="10"/>
  <c r="E3804" i="10"/>
  <c r="D3804" i="10"/>
  <c r="E3803" i="10"/>
  <c r="D3803" i="10"/>
  <c r="E3802" i="10"/>
  <c r="D3802" i="10"/>
  <c r="E3801" i="10"/>
  <c r="D3801" i="10"/>
  <c r="E3800" i="10"/>
  <c r="D3800" i="10"/>
  <c r="E3799" i="10"/>
  <c r="D3799" i="10"/>
  <c r="E3798" i="10"/>
  <c r="D3798" i="10"/>
  <c r="E3797" i="10"/>
  <c r="D3797" i="10"/>
  <c r="E3796" i="10"/>
  <c r="D3796" i="10"/>
  <c r="E3795" i="10"/>
  <c r="D3795" i="10"/>
  <c r="E3794" i="10"/>
  <c r="D3794" i="10"/>
  <c r="E3793" i="10"/>
  <c r="D3793" i="10"/>
  <c r="E3792" i="10"/>
  <c r="D3792" i="10"/>
  <c r="E3791" i="10"/>
  <c r="D3791" i="10"/>
  <c r="E3790" i="10"/>
  <c r="D3790" i="10"/>
  <c r="E3789" i="10"/>
  <c r="D3789" i="10"/>
  <c r="E3788" i="10"/>
  <c r="D3788" i="10"/>
  <c r="E3787" i="10"/>
  <c r="D3787" i="10"/>
  <c r="E3786" i="10"/>
  <c r="D3786" i="10"/>
  <c r="E3785" i="10"/>
  <c r="D3785" i="10"/>
  <c r="E3784" i="10"/>
  <c r="D3784" i="10"/>
  <c r="E3783" i="10"/>
  <c r="D3783" i="10"/>
  <c r="E3782" i="10"/>
  <c r="D3782" i="10"/>
  <c r="E3781" i="10"/>
  <c r="D3781" i="10"/>
  <c r="E3780" i="10"/>
  <c r="D3780" i="10"/>
  <c r="E3779" i="10"/>
  <c r="D3779" i="10"/>
  <c r="E3778" i="10"/>
  <c r="D3778" i="10"/>
  <c r="E3777" i="10"/>
  <c r="D3777" i="10"/>
  <c r="E3776" i="10"/>
  <c r="D3776" i="10"/>
  <c r="E3775" i="10"/>
  <c r="D3775" i="10"/>
  <c r="E3774" i="10"/>
  <c r="D3774" i="10"/>
  <c r="E3773" i="10"/>
  <c r="D3773" i="10"/>
  <c r="E3772" i="10"/>
  <c r="D3772" i="10"/>
  <c r="E3771" i="10"/>
  <c r="D3771" i="10"/>
  <c r="E3770" i="10"/>
  <c r="D3770" i="10"/>
  <c r="E3769" i="10"/>
  <c r="D3769" i="10"/>
  <c r="E3768" i="10"/>
  <c r="D3768" i="10"/>
  <c r="E3767" i="10"/>
  <c r="D3767" i="10"/>
  <c r="E3766" i="10"/>
  <c r="D3766" i="10"/>
  <c r="E3765" i="10"/>
  <c r="D3765" i="10"/>
  <c r="E3764" i="10"/>
  <c r="D3764" i="10"/>
  <c r="E3763" i="10"/>
  <c r="D3763" i="10"/>
  <c r="E3762" i="10"/>
  <c r="D3762" i="10"/>
  <c r="E3761" i="10"/>
  <c r="D3761" i="10"/>
  <c r="E3760" i="10"/>
  <c r="D3760" i="10"/>
  <c r="E3759" i="10"/>
  <c r="D3759" i="10"/>
  <c r="E3758" i="10"/>
  <c r="D3758" i="10"/>
  <c r="E3757" i="10"/>
  <c r="D3757" i="10"/>
  <c r="E3756" i="10"/>
  <c r="D3756" i="10"/>
  <c r="E3755" i="10"/>
  <c r="D3755" i="10"/>
  <c r="E3754" i="10"/>
  <c r="D3754" i="10"/>
  <c r="E3753" i="10"/>
  <c r="D3753" i="10"/>
  <c r="E3752" i="10"/>
  <c r="D3752" i="10"/>
  <c r="E3751" i="10"/>
  <c r="D3751" i="10"/>
  <c r="E3750" i="10"/>
  <c r="D3750" i="10"/>
  <c r="E3749" i="10"/>
  <c r="D3749" i="10"/>
  <c r="E3748" i="10"/>
  <c r="D3748" i="10"/>
  <c r="E3747" i="10"/>
  <c r="D3747" i="10"/>
  <c r="E3746" i="10"/>
  <c r="D3746" i="10"/>
  <c r="E3745" i="10"/>
  <c r="D3745" i="10"/>
  <c r="E3744" i="10"/>
  <c r="D3744" i="10"/>
  <c r="E3743" i="10"/>
  <c r="D3743" i="10"/>
  <c r="E3742" i="10"/>
  <c r="D3742" i="10"/>
  <c r="E3741" i="10"/>
  <c r="D3741" i="10"/>
  <c r="E3740" i="10"/>
  <c r="D3740" i="10"/>
  <c r="E3739" i="10"/>
  <c r="D3739" i="10"/>
  <c r="E3738" i="10"/>
  <c r="D3738" i="10"/>
  <c r="E3737" i="10"/>
  <c r="D3737" i="10"/>
  <c r="E3736" i="10"/>
  <c r="D3736" i="10"/>
  <c r="E3735" i="10"/>
  <c r="D3735" i="10"/>
  <c r="E3734" i="10"/>
  <c r="D3734" i="10"/>
  <c r="E3733" i="10"/>
  <c r="D3733" i="10"/>
  <c r="E3732" i="10"/>
  <c r="D3732" i="10"/>
  <c r="E3731" i="10"/>
  <c r="D3731" i="10"/>
  <c r="E3730" i="10"/>
  <c r="D3730" i="10"/>
  <c r="E3729" i="10"/>
  <c r="D3729" i="10"/>
  <c r="E3728" i="10"/>
  <c r="D3728" i="10"/>
  <c r="E3727" i="10"/>
  <c r="D3727" i="10"/>
  <c r="E3726" i="10"/>
  <c r="D3726" i="10"/>
  <c r="E3725" i="10"/>
  <c r="D3725" i="10"/>
  <c r="E3724" i="10"/>
  <c r="D3724" i="10"/>
  <c r="E3723" i="10"/>
  <c r="D3723" i="10"/>
  <c r="E3722" i="10"/>
  <c r="D3722" i="10"/>
  <c r="E3721" i="10"/>
  <c r="D3721" i="10"/>
  <c r="E3720" i="10"/>
  <c r="D3720" i="10"/>
  <c r="E3719" i="10"/>
  <c r="D3719" i="10"/>
  <c r="E3718" i="10"/>
  <c r="D3718" i="10"/>
  <c r="E3717" i="10"/>
  <c r="D3717" i="10"/>
  <c r="E3716" i="10"/>
  <c r="D3716" i="10"/>
  <c r="E3715" i="10"/>
  <c r="D3715" i="10"/>
  <c r="E3714" i="10"/>
  <c r="D3714" i="10"/>
  <c r="E3713" i="10"/>
  <c r="D3713" i="10"/>
  <c r="E3712" i="10"/>
  <c r="D3712" i="10"/>
  <c r="E3711" i="10"/>
  <c r="D3711" i="10"/>
  <c r="E3710" i="10"/>
  <c r="D3710" i="10"/>
  <c r="E3709" i="10"/>
  <c r="D3709" i="10"/>
  <c r="E3708" i="10"/>
  <c r="D3708" i="10"/>
  <c r="E3707" i="10"/>
  <c r="D3707" i="10"/>
  <c r="E3706" i="10"/>
  <c r="D3706" i="10"/>
  <c r="E3705" i="10"/>
  <c r="D3705" i="10"/>
  <c r="E3704" i="10"/>
  <c r="D3704" i="10"/>
  <c r="E3703" i="10"/>
  <c r="D3703" i="10"/>
  <c r="E3702" i="10"/>
  <c r="D3702" i="10"/>
  <c r="E3701" i="10"/>
  <c r="D3701" i="10"/>
  <c r="E3700" i="10"/>
  <c r="D3700" i="10"/>
  <c r="E3699" i="10"/>
  <c r="D3699" i="10"/>
  <c r="E3698" i="10"/>
  <c r="D3698" i="10"/>
  <c r="E3697" i="10"/>
  <c r="D3697" i="10"/>
  <c r="E3696" i="10"/>
  <c r="D3696" i="10"/>
  <c r="E3695" i="10"/>
  <c r="D3695" i="10"/>
  <c r="E3694" i="10"/>
  <c r="D3694" i="10"/>
  <c r="E3693" i="10"/>
  <c r="D3693" i="10"/>
  <c r="E3692" i="10"/>
  <c r="D3692" i="10"/>
  <c r="E3691" i="10"/>
  <c r="D3691" i="10"/>
  <c r="E3690" i="10"/>
  <c r="D3690" i="10"/>
  <c r="E3689" i="10"/>
  <c r="D3689" i="10"/>
  <c r="E3688" i="10"/>
  <c r="D3688" i="10"/>
  <c r="E3687" i="10"/>
  <c r="D3687" i="10"/>
  <c r="E3686" i="10"/>
  <c r="D3686" i="10"/>
  <c r="E3685" i="10"/>
  <c r="D3685" i="10"/>
  <c r="E3684" i="10"/>
  <c r="D3684" i="10"/>
  <c r="E3683" i="10"/>
  <c r="D3683" i="10"/>
  <c r="E3682" i="10"/>
  <c r="D3682" i="10"/>
  <c r="E3681" i="10"/>
  <c r="D3681" i="10"/>
  <c r="E3680" i="10"/>
  <c r="D3680" i="10"/>
  <c r="E3679" i="10"/>
  <c r="D3679" i="10"/>
  <c r="E3678" i="10"/>
  <c r="D3678" i="10"/>
  <c r="E3677" i="10"/>
  <c r="D3677" i="10"/>
  <c r="E3676" i="10"/>
  <c r="D3676" i="10"/>
  <c r="E3675" i="10"/>
  <c r="D3675" i="10"/>
  <c r="E3674" i="10"/>
  <c r="D3674" i="10"/>
  <c r="E3673" i="10"/>
  <c r="D3673" i="10"/>
  <c r="E3672" i="10"/>
  <c r="D3672" i="10"/>
  <c r="E3671" i="10"/>
  <c r="D3671" i="10"/>
  <c r="E3670" i="10"/>
  <c r="D3670" i="10"/>
  <c r="E3669" i="10"/>
  <c r="D3669" i="10"/>
  <c r="E3668" i="10"/>
  <c r="D3668" i="10"/>
  <c r="E3667" i="10"/>
  <c r="D3667" i="10"/>
  <c r="E3666" i="10"/>
  <c r="D3666" i="10"/>
  <c r="E3665" i="10"/>
  <c r="D3665" i="10"/>
  <c r="E3664" i="10"/>
  <c r="D3664" i="10"/>
  <c r="E3663" i="10"/>
  <c r="D3663" i="10"/>
  <c r="E3662" i="10"/>
  <c r="D3662" i="10"/>
  <c r="E3661" i="10"/>
  <c r="D3661" i="10"/>
  <c r="E3660" i="10"/>
  <c r="D3660" i="10"/>
  <c r="E3659" i="10"/>
  <c r="D3659" i="10"/>
  <c r="E3658" i="10"/>
  <c r="D3658" i="10"/>
  <c r="E3657" i="10"/>
  <c r="D3657" i="10"/>
  <c r="E3656" i="10"/>
  <c r="D3656" i="10"/>
  <c r="E3655" i="10"/>
  <c r="D3655" i="10"/>
  <c r="E3654" i="10"/>
  <c r="D3654" i="10"/>
  <c r="E3653" i="10"/>
  <c r="D3653" i="10"/>
  <c r="E3652" i="10"/>
  <c r="D3652" i="10"/>
  <c r="E3651" i="10"/>
  <c r="D3651" i="10"/>
  <c r="E3650" i="10"/>
  <c r="D3650" i="10"/>
  <c r="E3649" i="10"/>
  <c r="D3649" i="10"/>
  <c r="E3648" i="10"/>
  <c r="D3648" i="10"/>
  <c r="E3647" i="10"/>
  <c r="D3647" i="10"/>
  <c r="E3646" i="10"/>
  <c r="D3646" i="10"/>
  <c r="E3645" i="10"/>
  <c r="D3645" i="10"/>
  <c r="E3644" i="10"/>
  <c r="D3644" i="10"/>
  <c r="E3643" i="10"/>
  <c r="D3643" i="10"/>
  <c r="E3642" i="10"/>
  <c r="D3642" i="10"/>
  <c r="E3641" i="10"/>
  <c r="D3641" i="10"/>
  <c r="E3640" i="10"/>
  <c r="D3640" i="10"/>
  <c r="E3639" i="10"/>
  <c r="D3639" i="10"/>
  <c r="E3638" i="10"/>
  <c r="D3638" i="10"/>
  <c r="E3637" i="10"/>
  <c r="D3637" i="10"/>
  <c r="E3636" i="10"/>
  <c r="D3636" i="10"/>
  <c r="E3635" i="10"/>
  <c r="D3635" i="10"/>
  <c r="E3634" i="10"/>
  <c r="D3634" i="10"/>
  <c r="E3633" i="10"/>
  <c r="D3633" i="10"/>
  <c r="E3632" i="10"/>
  <c r="D3632" i="10"/>
  <c r="E3631" i="10"/>
  <c r="D3631" i="10"/>
  <c r="E3630" i="10"/>
  <c r="D3630" i="10"/>
  <c r="E3629" i="10"/>
  <c r="D3629" i="10"/>
  <c r="E3628" i="10"/>
  <c r="D3628" i="10"/>
  <c r="E3627" i="10"/>
  <c r="D3627" i="10"/>
  <c r="E3626" i="10"/>
  <c r="D3626" i="10"/>
  <c r="E3625" i="10"/>
  <c r="D3625" i="10"/>
  <c r="E3624" i="10"/>
  <c r="D3624" i="10"/>
  <c r="E3623" i="10"/>
  <c r="D3623" i="10"/>
  <c r="E3622" i="10"/>
  <c r="D3622" i="10"/>
  <c r="E3621" i="10"/>
  <c r="D3621" i="10"/>
  <c r="E3620" i="10"/>
  <c r="D3620" i="10"/>
  <c r="E3619" i="10"/>
  <c r="D3619" i="10"/>
  <c r="E3618" i="10"/>
  <c r="D3618" i="10"/>
  <c r="E3617" i="10"/>
  <c r="D3617" i="10"/>
  <c r="E3616" i="10"/>
  <c r="D3616" i="10"/>
  <c r="E3615" i="10"/>
  <c r="D3615" i="10"/>
  <c r="E3614" i="10"/>
  <c r="D3614" i="10"/>
  <c r="E3613" i="10"/>
  <c r="D3613" i="10"/>
  <c r="E3612" i="10"/>
  <c r="D3612" i="10"/>
  <c r="E3611" i="10"/>
  <c r="D3611" i="10"/>
  <c r="E3610" i="10"/>
  <c r="D3610" i="10"/>
  <c r="E3609" i="10"/>
  <c r="D3609" i="10"/>
  <c r="E3608" i="10"/>
  <c r="D3608" i="10"/>
  <c r="E3607" i="10"/>
  <c r="D3607" i="10"/>
  <c r="E3606" i="10"/>
  <c r="D3606" i="10"/>
  <c r="E3605" i="10"/>
  <c r="D3605" i="10"/>
  <c r="E3604" i="10"/>
  <c r="D3604" i="10"/>
  <c r="E3603" i="10"/>
  <c r="D3603" i="10"/>
  <c r="E3602" i="10"/>
  <c r="D3602" i="10"/>
  <c r="E3601" i="10"/>
  <c r="D3601" i="10"/>
  <c r="E3600" i="10"/>
  <c r="D3600" i="10"/>
  <c r="E3599" i="10"/>
  <c r="D3599" i="10"/>
  <c r="E3598" i="10"/>
  <c r="D3598" i="10"/>
  <c r="E3597" i="10"/>
  <c r="D3597" i="10"/>
  <c r="E3596" i="10"/>
  <c r="D3596" i="10"/>
  <c r="E3595" i="10"/>
  <c r="D3595" i="10"/>
  <c r="E3594" i="10"/>
  <c r="D3594" i="10"/>
  <c r="E3593" i="10"/>
  <c r="D3593" i="10"/>
  <c r="E3592" i="10"/>
  <c r="D3592" i="10"/>
  <c r="E3591" i="10"/>
  <c r="D3591" i="10"/>
  <c r="E3590" i="10"/>
  <c r="D3590" i="10"/>
  <c r="E3589" i="10"/>
  <c r="D3589" i="10"/>
  <c r="E3588" i="10"/>
  <c r="D3588" i="10"/>
  <c r="E3587" i="10"/>
  <c r="D3587" i="10"/>
  <c r="E3586" i="10"/>
  <c r="D3586" i="10"/>
  <c r="E3585" i="10"/>
  <c r="D3585" i="10"/>
  <c r="E3584" i="10"/>
  <c r="D3584" i="10"/>
  <c r="E3583" i="10"/>
  <c r="D3583" i="10"/>
  <c r="E3582" i="10"/>
  <c r="D3582" i="10"/>
  <c r="E3581" i="10"/>
  <c r="D3581" i="10"/>
  <c r="E3580" i="10"/>
  <c r="D3580" i="10"/>
  <c r="E3579" i="10"/>
  <c r="D3579" i="10"/>
  <c r="E3578" i="10"/>
  <c r="D3578" i="10"/>
  <c r="E3577" i="10"/>
  <c r="D3577" i="10"/>
  <c r="E3576" i="10"/>
  <c r="D3576" i="10"/>
  <c r="E3575" i="10"/>
  <c r="D3575" i="10"/>
  <c r="E3574" i="10"/>
  <c r="D3574" i="10"/>
  <c r="E3573" i="10"/>
  <c r="D3573" i="10"/>
  <c r="E3572" i="10"/>
  <c r="D3572" i="10"/>
  <c r="E3571" i="10"/>
  <c r="D3571" i="10"/>
  <c r="E3570" i="10"/>
  <c r="D3570" i="10"/>
  <c r="E3569" i="10"/>
  <c r="D3569" i="10"/>
  <c r="E3568" i="10"/>
  <c r="D3568" i="10"/>
  <c r="E3567" i="10"/>
  <c r="D3567" i="10"/>
  <c r="E3566" i="10"/>
  <c r="D3566" i="10"/>
  <c r="E3565" i="10"/>
  <c r="D3565" i="10"/>
  <c r="E3564" i="10"/>
  <c r="D3564" i="10"/>
  <c r="E3563" i="10"/>
  <c r="D3563" i="10"/>
  <c r="E3562" i="10"/>
  <c r="D3562" i="10"/>
  <c r="E3561" i="10"/>
  <c r="D3561" i="10"/>
  <c r="E3560" i="10"/>
  <c r="D3560" i="10"/>
  <c r="E3559" i="10"/>
  <c r="D3559" i="10"/>
  <c r="E3558" i="10"/>
  <c r="D3558" i="10"/>
  <c r="E3557" i="10"/>
  <c r="D3557" i="10"/>
  <c r="E3556" i="10"/>
  <c r="D3556" i="10"/>
  <c r="E3555" i="10"/>
  <c r="D3555" i="10"/>
  <c r="E3554" i="10"/>
  <c r="D3554" i="10"/>
  <c r="E3553" i="10"/>
  <c r="D3553" i="10"/>
  <c r="E3552" i="10"/>
  <c r="D3552" i="10"/>
  <c r="E3551" i="10"/>
  <c r="D3551" i="10"/>
  <c r="E3550" i="10"/>
  <c r="D3550" i="10"/>
  <c r="E3549" i="10"/>
  <c r="D3549" i="10"/>
  <c r="E3548" i="10"/>
  <c r="D3548" i="10"/>
  <c r="E3547" i="10"/>
  <c r="D3547" i="10"/>
  <c r="E3546" i="10"/>
  <c r="D3546" i="10"/>
  <c r="E3545" i="10"/>
  <c r="D3545" i="10"/>
  <c r="E3544" i="10"/>
  <c r="D3544" i="10"/>
  <c r="E3543" i="10"/>
  <c r="D3543" i="10"/>
  <c r="E3542" i="10"/>
  <c r="D3542" i="10"/>
  <c r="E3541" i="10"/>
  <c r="D3541" i="10"/>
  <c r="E3540" i="10"/>
  <c r="D3540" i="10"/>
  <c r="E3539" i="10"/>
  <c r="D3539" i="10"/>
  <c r="E3538" i="10"/>
  <c r="D3538" i="10"/>
  <c r="E3537" i="10"/>
  <c r="D3537" i="10"/>
  <c r="E3536" i="10"/>
  <c r="D3536" i="10"/>
  <c r="E3535" i="10"/>
  <c r="D3535" i="10"/>
  <c r="E3534" i="10"/>
  <c r="D3534" i="10"/>
  <c r="E3533" i="10"/>
  <c r="D3533" i="10"/>
  <c r="E3532" i="10"/>
  <c r="D3532" i="10"/>
  <c r="E3531" i="10"/>
  <c r="D3531" i="10"/>
  <c r="E3530" i="10"/>
  <c r="D3530" i="10"/>
  <c r="E3529" i="10"/>
  <c r="D3529" i="10"/>
  <c r="E3528" i="10"/>
  <c r="D3528" i="10"/>
  <c r="E3527" i="10"/>
  <c r="D3527" i="10"/>
  <c r="E3526" i="10"/>
  <c r="D3526" i="10"/>
  <c r="E3525" i="10"/>
  <c r="D3525" i="10"/>
  <c r="E3524" i="10"/>
  <c r="D3524" i="10"/>
  <c r="E3523" i="10"/>
  <c r="D3523" i="10"/>
  <c r="E3522" i="10"/>
  <c r="D3522" i="10"/>
  <c r="E3521" i="10"/>
  <c r="D3521" i="10"/>
  <c r="E3520" i="10"/>
  <c r="D3520" i="10"/>
  <c r="E3519" i="10"/>
  <c r="D3519" i="10"/>
  <c r="E3518" i="10"/>
  <c r="D3518" i="10"/>
  <c r="E3517" i="10"/>
  <c r="D3517" i="10"/>
  <c r="E3516" i="10"/>
  <c r="D3516" i="10"/>
  <c r="E3515" i="10"/>
  <c r="D3515" i="10"/>
  <c r="E3514" i="10"/>
  <c r="D3514" i="10"/>
  <c r="E3513" i="10"/>
  <c r="D3513" i="10"/>
  <c r="E3512" i="10"/>
  <c r="D3512" i="10"/>
  <c r="E3511" i="10"/>
  <c r="D3511" i="10"/>
  <c r="E3510" i="10"/>
  <c r="D3510" i="10"/>
  <c r="E3509" i="10"/>
  <c r="D3509" i="10"/>
  <c r="E3508" i="10"/>
  <c r="D3508" i="10"/>
  <c r="E3507" i="10"/>
  <c r="D3507" i="10"/>
  <c r="E3506" i="10"/>
  <c r="D3506" i="10"/>
  <c r="E3505" i="10"/>
  <c r="D3505" i="10"/>
  <c r="E3504" i="10"/>
  <c r="D3504" i="10"/>
  <c r="E3503" i="10"/>
  <c r="D3503" i="10"/>
  <c r="E3502" i="10"/>
  <c r="D3502" i="10"/>
  <c r="E3501" i="10"/>
  <c r="D3501" i="10"/>
  <c r="E3500" i="10"/>
  <c r="D3500" i="10"/>
  <c r="E3499" i="10"/>
  <c r="D3499" i="10"/>
  <c r="E3498" i="10"/>
  <c r="D3498" i="10"/>
  <c r="E3497" i="10"/>
  <c r="D3497" i="10"/>
  <c r="E3496" i="10"/>
  <c r="D3496" i="10"/>
  <c r="E3495" i="10"/>
  <c r="D3495" i="10"/>
  <c r="E3494" i="10"/>
  <c r="D3494" i="10"/>
  <c r="E3493" i="10"/>
  <c r="D3493" i="10"/>
  <c r="E3492" i="10"/>
  <c r="D3492" i="10"/>
  <c r="E3491" i="10"/>
  <c r="D3491" i="10"/>
  <c r="E3490" i="10"/>
  <c r="D3490" i="10"/>
  <c r="E3489" i="10"/>
  <c r="D3489" i="10"/>
  <c r="E3488" i="10"/>
  <c r="D3488" i="10"/>
  <c r="E3487" i="10"/>
  <c r="D3487" i="10"/>
  <c r="E3486" i="10"/>
  <c r="D3486" i="10"/>
  <c r="E3485" i="10"/>
  <c r="D3485" i="10"/>
  <c r="E3484" i="10"/>
  <c r="D3484" i="10"/>
  <c r="E3483" i="10"/>
  <c r="D3483" i="10"/>
  <c r="E3482" i="10"/>
  <c r="D3482" i="10"/>
  <c r="E3481" i="10"/>
  <c r="D3481" i="10"/>
  <c r="E3480" i="10"/>
  <c r="D3480" i="10"/>
  <c r="E3479" i="10"/>
  <c r="D3479" i="10"/>
  <c r="E3478" i="10"/>
  <c r="D3478" i="10"/>
  <c r="E3477" i="10"/>
  <c r="D3477" i="10"/>
  <c r="E3476" i="10"/>
  <c r="D3476" i="10"/>
  <c r="E3475" i="10"/>
  <c r="D3475" i="10"/>
  <c r="E3474" i="10"/>
  <c r="D3474" i="10"/>
  <c r="E3473" i="10"/>
  <c r="D3473" i="10"/>
  <c r="E3472" i="10"/>
  <c r="D3472" i="10"/>
  <c r="E3471" i="10"/>
  <c r="D3471" i="10"/>
  <c r="E3470" i="10"/>
  <c r="D3470" i="10"/>
  <c r="E3469" i="10"/>
  <c r="D3469" i="10"/>
  <c r="E3468" i="10"/>
  <c r="D3468" i="10"/>
  <c r="E3467" i="10"/>
  <c r="D3467" i="10"/>
  <c r="E3466" i="10"/>
  <c r="D3466" i="10"/>
  <c r="E3465" i="10"/>
  <c r="D3465" i="10"/>
  <c r="E3464" i="10"/>
  <c r="D3464" i="10"/>
  <c r="E3463" i="10"/>
  <c r="D3463" i="10"/>
  <c r="E3462" i="10"/>
  <c r="D3462" i="10"/>
  <c r="E3461" i="10"/>
  <c r="D3461" i="10"/>
  <c r="E3460" i="10"/>
  <c r="D3460" i="10"/>
  <c r="E3459" i="10"/>
  <c r="D3459" i="10"/>
  <c r="E3458" i="10"/>
  <c r="D3458" i="10"/>
  <c r="E3457" i="10"/>
  <c r="D3457" i="10"/>
  <c r="E3456" i="10"/>
  <c r="D3456" i="10"/>
  <c r="E3455" i="10"/>
  <c r="D3455" i="10"/>
  <c r="E3454" i="10"/>
  <c r="D3454" i="10"/>
  <c r="E3453" i="10"/>
  <c r="D3453" i="10"/>
  <c r="E3452" i="10"/>
  <c r="D3452" i="10"/>
  <c r="E3451" i="10"/>
  <c r="D3451" i="10"/>
  <c r="E3450" i="10"/>
  <c r="D3450" i="10"/>
  <c r="E3449" i="10"/>
  <c r="D3449" i="10"/>
  <c r="E3448" i="10"/>
  <c r="D3448" i="10"/>
  <c r="E3447" i="10"/>
  <c r="D3447" i="10"/>
  <c r="E3446" i="10"/>
  <c r="D3446" i="10"/>
  <c r="E3445" i="10"/>
  <c r="D3445" i="10"/>
  <c r="E3444" i="10"/>
  <c r="D3444" i="10"/>
  <c r="E3443" i="10"/>
  <c r="D3443" i="10"/>
  <c r="E3442" i="10"/>
  <c r="D3442" i="10"/>
  <c r="E3441" i="10"/>
  <c r="D3441" i="10"/>
  <c r="E3440" i="10"/>
  <c r="D3440" i="10"/>
  <c r="E3439" i="10"/>
  <c r="D3439" i="10"/>
  <c r="E3438" i="10"/>
  <c r="D3438" i="10"/>
  <c r="E3437" i="10"/>
  <c r="D3437" i="10"/>
  <c r="E3436" i="10"/>
  <c r="D3436" i="10"/>
  <c r="E3435" i="10"/>
  <c r="D3435" i="10"/>
  <c r="E3434" i="10"/>
  <c r="D3434" i="10"/>
  <c r="E3433" i="10"/>
  <c r="D3433" i="10"/>
  <c r="E3432" i="10"/>
  <c r="D3432" i="10"/>
  <c r="E3431" i="10"/>
  <c r="D3431" i="10"/>
  <c r="E3430" i="10"/>
  <c r="D3430" i="10"/>
  <c r="E3429" i="10"/>
  <c r="D3429" i="10"/>
  <c r="E3428" i="10"/>
  <c r="D3428" i="10"/>
  <c r="E3427" i="10"/>
  <c r="D3427" i="10"/>
  <c r="E3426" i="10"/>
  <c r="D3426" i="10"/>
  <c r="E3425" i="10"/>
  <c r="D3425" i="10"/>
  <c r="E3424" i="10"/>
  <c r="D3424" i="10"/>
  <c r="E3423" i="10"/>
  <c r="D3423" i="10"/>
  <c r="E3422" i="10"/>
  <c r="D3422" i="10"/>
  <c r="E3421" i="10"/>
  <c r="D3421" i="10"/>
  <c r="E3420" i="10"/>
  <c r="D3420" i="10"/>
  <c r="E3419" i="10"/>
  <c r="D3419" i="10"/>
  <c r="E3418" i="10"/>
  <c r="D3418" i="10"/>
  <c r="E3417" i="10"/>
  <c r="D3417" i="10"/>
  <c r="E3416" i="10"/>
  <c r="D3416" i="10"/>
  <c r="E3415" i="10"/>
  <c r="D3415" i="10"/>
  <c r="E3414" i="10"/>
  <c r="D3414" i="10"/>
  <c r="E3413" i="10"/>
  <c r="D3413" i="10"/>
  <c r="E3412" i="10"/>
  <c r="D3412" i="10"/>
  <c r="E3411" i="10"/>
  <c r="D3411" i="10"/>
  <c r="E3410" i="10"/>
  <c r="D3410" i="10"/>
  <c r="E3409" i="10"/>
  <c r="D3409" i="10"/>
  <c r="E3408" i="10"/>
  <c r="D3408" i="10"/>
  <c r="E3407" i="10"/>
  <c r="D3407" i="10"/>
  <c r="E3406" i="10"/>
  <c r="D3406" i="10"/>
  <c r="E3405" i="10"/>
  <c r="D3405" i="10"/>
  <c r="E3404" i="10"/>
  <c r="D3404" i="10"/>
  <c r="E3403" i="10"/>
  <c r="D3403" i="10"/>
  <c r="E3402" i="10"/>
  <c r="D3402" i="10"/>
  <c r="E3401" i="10"/>
  <c r="D3401" i="10"/>
  <c r="E3400" i="10"/>
  <c r="D3400" i="10"/>
  <c r="E3399" i="10"/>
  <c r="D3399" i="10"/>
  <c r="E3398" i="10"/>
  <c r="D3398" i="10"/>
  <c r="E3397" i="10"/>
  <c r="D3397" i="10"/>
  <c r="E3396" i="10"/>
  <c r="D3396" i="10"/>
  <c r="E3395" i="10"/>
  <c r="D3395" i="10"/>
  <c r="E3394" i="10"/>
  <c r="D3394" i="10"/>
  <c r="E3393" i="10"/>
  <c r="D3393" i="10"/>
  <c r="E3392" i="10"/>
  <c r="D3392" i="10"/>
  <c r="E3391" i="10"/>
  <c r="D3391" i="10"/>
  <c r="E3390" i="10"/>
  <c r="D3390" i="10"/>
  <c r="E3389" i="10"/>
  <c r="D3389" i="10"/>
  <c r="E3388" i="10"/>
  <c r="D3388" i="10"/>
  <c r="E3387" i="10"/>
  <c r="D3387" i="10"/>
  <c r="E3386" i="10"/>
  <c r="D3386" i="10"/>
  <c r="E3385" i="10"/>
  <c r="D3385" i="10"/>
  <c r="E3384" i="10"/>
  <c r="D3384" i="10"/>
  <c r="E3383" i="10"/>
  <c r="D3383" i="10"/>
  <c r="E3382" i="10"/>
  <c r="D3382" i="10"/>
  <c r="E3381" i="10"/>
  <c r="D3381" i="10"/>
  <c r="E3380" i="10"/>
  <c r="D3380" i="10"/>
  <c r="E3379" i="10"/>
  <c r="D3379" i="10"/>
  <c r="E3378" i="10"/>
  <c r="D3378" i="10"/>
  <c r="E3377" i="10"/>
  <c r="D3377" i="10"/>
  <c r="E3376" i="10"/>
  <c r="D3376" i="10"/>
  <c r="E3375" i="10"/>
  <c r="D3375" i="10"/>
  <c r="E3374" i="10"/>
  <c r="D3374" i="10"/>
  <c r="E3373" i="10"/>
  <c r="D3373" i="10"/>
  <c r="E3372" i="10"/>
  <c r="D3372" i="10"/>
  <c r="E3371" i="10"/>
  <c r="D3371" i="10"/>
  <c r="E3370" i="10"/>
  <c r="D3370" i="10"/>
  <c r="E3369" i="10"/>
  <c r="D3369" i="10"/>
  <c r="E3368" i="10"/>
  <c r="D3368" i="10"/>
  <c r="E3367" i="10"/>
  <c r="D3367" i="10"/>
  <c r="E3366" i="10"/>
  <c r="D3366" i="10"/>
  <c r="E3365" i="10"/>
  <c r="D3365" i="10"/>
  <c r="E3364" i="10"/>
  <c r="D3364" i="10"/>
  <c r="E3363" i="10"/>
  <c r="D3363" i="10"/>
  <c r="E3362" i="10"/>
  <c r="D3362" i="10"/>
  <c r="E3361" i="10"/>
  <c r="D3361" i="10"/>
  <c r="E3360" i="10"/>
  <c r="D3360" i="10"/>
  <c r="E3359" i="10"/>
  <c r="D3359" i="10"/>
  <c r="E3358" i="10"/>
  <c r="D3358" i="10"/>
  <c r="E3357" i="10"/>
  <c r="D3357" i="10"/>
  <c r="E3356" i="10"/>
  <c r="D3356" i="10"/>
  <c r="E3355" i="10"/>
  <c r="D3355" i="10"/>
  <c r="E3354" i="10"/>
  <c r="D3354" i="10"/>
  <c r="E3353" i="10"/>
  <c r="D3353" i="10"/>
  <c r="E3352" i="10"/>
  <c r="D3352" i="10"/>
  <c r="E3351" i="10"/>
  <c r="D3351" i="10"/>
  <c r="E3350" i="10"/>
  <c r="D3350" i="10"/>
  <c r="E3349" i="10"/>
  <c r="D3349" i="10"/>
  <c r="E3348" i="10"/>
  <c r="D3348" i="10"/>
  <c r="E3347" i="10"/>
  <c r="D3347" i="10"/>
  <c r="E3346" i="10"/>
  <c r="D3346" i="10"/>
  <c r="E3345" i="10"/>
  <c r="D3345" i="10"/>
  <c r="E3344" i="10"/>
  <c r="D3344" i="10"/>
  <c r="E3343" i="10"/>
  <c r="D3343" i="10"/>
  <c r="E3342" i="10"/>
  <c r="D3342" i="10"/>
  <c r="E3341" i="10"/>
  <c r="D3341" i="10"/>
  <c r="E3340" i="10"/>
  <c r="D3340" i="10"/>
  <c r="E3339" i="10"/>
  <c r="D3339" i="10"/>
  <c r="E3338" i="10"/>
  <c r="D3338" i="10"/>
  <c r="E3337" i="10"/>
  <c r="D3337" i="10"/>
  <c r="E3336" i="10"/>
  <c r="D3336" i="10"/>
  <c r="E3335" i="10"/>
  <c r="D3335" i="10"/>
  <c r="E3334" i="10"/>
  <c r="D3334" i="10"/>
  <c r="E3333" i="10"/>
  <c r="D3333" i="10"/>
  <c r="E3332" i="10"/>
  <c r="D3332" i="10"/>
  <c r="E3331" i="10"/>
  <c r="D3331" i="10"/>
  <c r="E3330" i="10"/>
  <c r="D3330" i="10"/>
  <c r="E3329" i="10"/>
  <c r="D3329" i="10"/>
  <c r="E3328" i="10"/>
  <c r="D3328" i="10"/>
  <c r="E3327" i="10"/>
  <c r="D3327" i="10"/>
  <c r="E3326" i="10"/>
  <c r="D3326" i="10"/>
  <c r="E3325" i="10"/>
  <c r="D3325" i="10"/>
  <c r="E3324" i="10"/>
  <c r="D3324" i="10"/>
  <c r="E3323" i="10"/>
  <c r="D3323" i="10"/>
  <c r="E3322" i="10"/>
  <c r="D3322" i="10"/>
  <c r="E3321" i="10"/>
  <c r="D3321" i="10"/>
  <c r="E3320" i="10"/>
  <c r="D3320" i="10"/>
  <c r="E3319" i="10"/>
  <c r="D3319" i="10"/>
  <c r="E3318" i="10"/>
  <c r="D3318" i="10"/>
  <c r="E3317" i="10"/>
  <c r="D3317" i="10"/>
  <c r="E3316" i="10"/>
  <c r="D3316" i="10"/>
  <c r="E3315" i="10"/>
  <c r="D3315" i="10"/>
  <c r="E3314" i="10"/>
  <c r="D3314" i="10"/>
  <c r="E3313" i="10"/>
  <c r="D3313" i="10"/>
  <c r="E3312" i="10"/>
  <c r="D3312" i="10"/>
  <c r="E3311" i="10"/>
  <c r="D3311" i="10"/>
  <c r="E3310" i="10"/>
  <c r="D3310" i="10"/>
  <c r="E3309" i="10"/>
  <c r="D3309" i="10"/>
  <c r="E3308" i="10"/>
  <c r="D3308" i="10"/>
  <c r="E3307" i="10"/>
  <c r="D3307" i="10"/>
  <c r="E3306" i="10"/>
  <c r="D3306" i="10"/>
  <c r="E3305" i="10"/>
  <c r="D3305" i="10"/>
  <c r="E3304" i="10"/>
  <c r="D3304" i="10"/>
  <c r="E3303" i="10"/>
  <c r="D3303" i="10"/>
  <c r="E3302" i="10"/>
  <c r="D3302" i="10"/>
  <c r="E3301" i="10"/>
  <c r="D3301" i="10"/>
  <c r="E3300" i="10"/>
  <c r="D3300" i="10"/>
  <c r="E3299" i="10"/>
  <c r="D3299" i="10"/>
  <c r="E3298" i="10"/>
  <c r="D3298" i="10"/>
  <c r="E3297" i="10"/>
  <c r="D3297" i="10"/>
  <c r="E3296" i="10"/>
  <c r="D3296" i="10"/>
  <c r="E3295" i="10"/>
  <c r="D3295" i="10"/>
  <c r="E3294" i="10"/>
  <c r="D3294" i="10"/>
  <c r="E3293" i="10"/>
  <c r="D3293" i="10"/>
  <c r="E3292" i="10"/>
  <c r="D3292" i="10"/>
  <c r="E3291" i="10"/>
  <c r="D3291" i="10"/>
  <c r="E3290" i="10"/>
  <c r="D3290" i="10"/>
  <c r="E3289" i="10"/>
  <c r="D3289" i="10"/>
  <c r="E3288" i="10"/>
  <c r="D3288" i="10"/>
  <c r="E3287" i="10"/>
  <c r="D3287" i="10"/>
  <c r="E3286" i="10"/>
  <c r="D3286" i="10"/>
  <c r="E3285" i="10"/>
  <c r="D3285" i="10"/>
  <c r="E3284" i="10"/>
  <c r="D3284" i="10"/>
  <c r="E3283" i="10"/>
  <c r="D3283" i="10"/>
  <c r="E3282" i="10"/>
  <c r="D3282" i="10"/>
  <c r="E3281" i="10"/>
  <c r="D3281" i="10"/>
  <c r="E3280" i="10"/>
  <c r="D3280" i="10"/>
  <c r="E3279" i="10"/>
  <c r="D3279" i="10"/>
  <c r="E3278" i="10"/>
  <c r="D3278" i="10"/>
  <c r="E3277" i="10"/>
  <c r="D3277" i="10"/>
  <c r="E3276" i="10"/>
  <c r="D3276" i="10"/>
  <c r="E3275" i="10"/>
  <c r="D3275" i="10"/>
  <c r="E3274" i="10"/>
  <c r="D3274" i="10"/>
  <c r="E3273" i="10"/>
  <c r="D3273" i="10"/>
  <c r="E3272" i="10"/>
  <c r="D3272" i="10"/>
  <c r="E3271" i="10"/>
  <c r="D3271" i="10"/>
  <c r="E3270" i="10"/>
  <c r="D3270" i="10"/>
  <c r="E3269" i="10"/>
  <c r="D3269" i="10"/>
  <c r="E3268" i="10"/>
  <c r="D3268" i="10"/>
  <c r="E3267" i="10"/>
  <c r="D3267" i="10"/>
  <c r="E3266" i="10"/>
  <c r="D3266" i="10"/>
  <c r="E3265" i="10"/>
  <c r="D3265" i="10"/>
  <c r="E3264" i="10"/>
  <c r="D3264" i="10"/>
  <c r="E3263" i="10"/>
  <c r="D3263" i="10"/>
  <c r="E3262" i="10"/>
  <c r="D3262" i="10"/>
  <c r="E3261" i="10"/>
  <c r="D3261" i="10"/>
  <c r="E3260" i="10"/>
  <c r="D3260" i="10"/>
  <c r="E3259" i="10"/>
  <c r="D3259" i="10"/>
  <c r="E3258" i="10"/>
  <c r="D3258" i="10"/>
  <c r="E3257" i="10"/>
  <c r="D3257" i="10"/>
  <c r="E3256" i="10"/>
  <c r="D3256" i="10"/>
  <c r="E3255" i="10"/>
  <c r="D3255" i="10"/>
  <c r="E3254" i="10"/>
  <c r="D3254" i="10"/>
  <c r="E3253" i="10"/>
  <c r="D3253" i="10"/>
  <c r="E3252" i="10"/>
  <c r="D3252" i="10"/>
  <c r="E3251" i="10"/>
  <c r="D3251" i="10"/>
  <c r="E3250" i="10"/>
  <c r="D3250" i="10"/>
  <c r="E3249" i="10"/>
  <c r="D3249" i="10"/>
  <c r="E3248" i="10"/>
  <c r="D3248" i="10"/>
  <c r="E3247" i="10"/>
  <c r="D3247" i="10"/>
  <c r="E3246" i="10"/>
  <c r="D3246" i="10"/>
  <c r="E3245" i="10"/>
  <c r="D3245" i="10"/>
  <c r="E3244" i="10"/>
  <c r="D3244" i="10"/>
  <c r="E3243" i="10"/>
  <c r="D3243" i="10"/>
  <c r="E3242" i="10"/>
  <c r="D3242" i="10"/>
  <c r="E3241" i="10"/>
  <c r="D3241" i="10"/>
  <c r="E3240" i="10"/>
  <c r="D3240" i="10"/>
  <c r="E3239" i="10"/>
  <c r="D3239" i="10"/>
  <c r="E3238" i="10"/>
  <c r="D3238" i="10"/>
  <c r="E3237" i="10"/>
  <c r="D3237" i="10"/>
  <c r="E3236" i="10"/>
  <c r="D3236" i="10"/>
  <c r="E3235" i="10"/>
  <c r="D3235" i="10"/>
  <c r="E3234" i="10"/>
  <c r="D3234" i="10"/>
  <c r="E3233" i="10"/>
  <c r="D3233" i="10"/>
  <c r="E3232" i="10"/>
  <c r="D3232" i="10"/>
  <c r="E3231" i="10"/>
  <c r="D3231" i="10"/>
  <c r="E3230" i="10"/>
  <c r="D3230" i="10"/>
  <c r="E3229" i="10"/>
  <c r="D3229" i="10"/>
  <c r="E3228" i="10"/>
  <c r="D3228" i="10"/>
  <c r="E3227" i="10"/>
  <c r="D3227" i="10"/>
  <c r="E3226" i="10"/>
  <c r="D3226" i="10"/>
  <c r="E3225" i="10"/>
  <c r="D3225" i="10"/>
  <c r="E3224" i="10"/>
  <c r="D3224" i="10"/>
  <c r="E3223" i="10"/>
  <c r="D3223" i="10"/>
  <c r="E3222" i="10"/>
  <c r="D3222" i="10"/>
  <c r="E3221" i="10"/>
  <c r="D3221" i="10"/>
  <c r="E3220" i="10"/>
  <c r="D3220" i="10"/>
  <c r="E3219" i="10"/>
  <c r="D3219" i="10"/>
  <c r="E3218" i="10"/>
  <c r="D3218" i="10"/>
  <c r="E3217" i="10"/>
  <c r="D3217" i="10"/>
  <c r="E3216" i="10"/>
  <c r="D3216" i="10"/>
  <c r="E3215" i="10"/>
  <c r="D3215" i="10"/>
  <c r="E3214" i="10"/>
  <c r="D3214" i="10"/>
  <c r="E3213" i="10"/>
  <c r="D3213" i="10"/>
  <c r="E3212" i="10"/>
  <c r="D3212" i="10"/>
  <c r="E3211" i="10"/>
  <c r="D3211" i="10"/>
  <c r="E3210" i="10"/>
  <c r="D3210" i="10"/>
  <c r="E3209" i="10"/>
  <c r="D3209" i="10"/>
  <c r="E3208" i="10"/>
  <c r="D3208" i="10"/>
  <c r="E3207" i="10"/>
  <c r="D3207" i="10"/>
  <c r="E3206" i="10"/>
  <c r="D3206" i="10"/>
  <c r="E3205" i="10"/>
  <c r="D3205" i="10"/>
  <c r="E3204" i="10"/>
  <c r="D3204" i="10"/>
  <c r="E3203" i="10"/>
  <c r="D3203" i="10"/>
  <c r="E3202" i="10"/>
  <c r="D3202" i="10"/>
  <c r="E3201" i="10"/>
  <c r="D3201" i="10"/>
  <c r="E3200" i="10"/>
  <c r="D3200" i="10"/>
  <c r="E3199" i="10"/>
  <c r="D3199" i="10"/>
  <c r="E3198" i="10"/>
  <c r="D3198" i="10"/>
  <c r="E3197" i="10"/>
  <c r="D3197" i="10"/>
  <c r="E3196" i="10"/>
  <c r="D3196" i="10"/>
  <c r="E3195" i="10"/>
  <c r="D3195" i="10"/>
  <c r="E3194" i="10"/>
  <c r="D3194" i="10"/>
  <c r="E3193" i="10"/>
  <c r="D3193" i="10"/>
  <c r="E3192" i="10"/>
  <c r="D3192" i="10"/>
  <c r="E3191" i="10"/>
  <c r="D3191" i="10"/>
  <c r="E3190" i="10"/>
  <c r="D3190" i="10"/>
  <c r="E3189" i="10"/>
  <c r="D3189" i="10"/>
  <c r="E3188" i="10"/>
  <c r="D3188" i="10"/>
  <c r="E3187" i="10"/>
  <c r="D3187" i="10"/>
  <c r="E3186" i="10"/>
  <c r="D3186" i="10"/>
  <c r="E3185" i="10"/>
  <c r="D3185" i="10"/>
  <c r="E3184" i="10"/>
  <c r="D3184" i="10"/>
  <c r="E3183" i="10"/>
  <c r="D3183" i="10"/>
  <c r="E3182" i="10"/>
  <c r="D3182" i="10"/>
  <c r="E3181" i="10"/>
  <c r="D3181" i="10"/>
  <c r="E3180" i="10"/>
  <c r="D3180" i="10"/>
  <c r="E3179" i="10"/>
  <c r="D3179" i="10"/>
  <c r="E3178" i="10"/>
  <c r="D3178" i="10"/>
  <c r="E3177" i="10"/>
  <c r="D3177" i="10"/>
  <c r="E3176" i="10"/>
  <c r="D3176" i="10"/>
  <c r="E3175" i="10"/>
  <c r="D3175" i="10"/>
  <c r="E3174" i="10"/>
  <c r="D3174" i="10"/>
  <c r="E3173" i="10"/>
  <c r="D3173" i="10"/>
  <c r="E3172" i="10"/>
  <c r="D3172" i="10"/>
  <c r="E3171" i="10"/>
  <c r="D3171" i="10"/>
  <c r="E3170" i="10"/>
  <c r="D3170" i="10"/>
  <c r="E3169" i="10"/>
  <c r="D3169" i="10"/>
  <c r="E3168" i="10"/>
  <c r="D3168" i="10"/>
  <c r="E3167" i="10"/>
  <c r="D3167" i="10"/>
  <c r="E3166" i="10"/>
  <c r="D3166" i="10"/>
  <c r="E3165" i="10"/>
  <c r="D3165" i="10"/>
  <c r="E3164" i="10"/>
  <c r="D3164" i="10"/>
  <c r="E3163" i="10"/>
  <c r="D3163" i="10"/>
  <c r="E3162" i="10"/>
  <c r="D3162" i="10"/>
  <c r="E3161" i="10"/>
  <c r="D3161" i="10"/>
  <c r="E3160" i="10"/>
  <c r="D3160" i="10"/>
  <c r="E3159" i="10"/>
  <c r="D3159" i="10"/>
  <c r="E3158" i="10"/>
  <c r="D3158" i="10"/>
  <c r="E3157" i="10"/>
  <c r="D3157" i="10"/>
  <c r="E3156" i="10"/>
  <c r="D3156" i="10"/>
  <c r="E3155" i="10"/>
  <c r="D3155" i="10"/>
  <c r="E3154" i="10"/>
  <c r="D3154" i="10"/>
  <c r="E3153" i="10"/>
  <c r="D3153" i="10"/>
  <c r="E3152" i="10"/>
  <c r="D3152" i="10"/>
  <c r="E3151" i="10"/>
  <c r="D3151" i="10"/>
  <c r="E3150" i="10"/>
  <c r="D3150" i="10"/>
  <c r="E3149" i="10"/>
  <c r="D3149" i="10"/>
  <c r="E3148" i="10"/>
  <c r="D3148" i="10"/>
  <c r="E3147" i="10"/>
  <c r="D3147" i="10"/>
  <c r="E3146" i="10"/>
  <c r="D3146" i="10"/>
  <c r="E3145" i="10"/>
  <c r="D3145" i="10"/>
  <c r="E3144" i="10"/>
  <c r="D3144" i="10"/>
  <c r="E3143" i="10"/>
  <c r="D3143" i="10"/>
  <c r="E3142" i="10"/>
  <c r="D3142" i="10"/>
  <c r="E3141" i="10"/>
  <c r="D3141" i="10"/>
  <c r="E3140" i="10"/>
  <c r="D3140" i="10"/>
  <c r="E3139" i="10"/>
  <c r="D3139" i="10"/>
  <c r="E3138" i="10"/>
  <c r="D3138" i="10"/>
  <c r="E3137" i="10"/>
  <c r="D3137" i="10"/>
  <c r="E3136" i="10"/>
  <c r="D3136" i="10"/>
  <c r="E3135" i="10"/>
  <c r="D3135" i="10"/>
  <c r="E3134" i="10"/>
  <c r="D3134" i="10"/>
  <c r="E3133" i="10"/>
  <c r="D3133" i="10"/>
  <c r="E3132" i="10"/>
  <c r="D3132" i="10"/>
  <c r="E3131" i="10"/>
  <c r="D3131" i="10"/>
  <c r="E3130" i="10"/>
  <c r="D3130" i="10"/>
  <c r="E3129" i="10"/>
  <c r="D3129" i="10"/>
  <c r="E3128" i="10"/>
  <c r="D3128" i="10"/>
  <c r="E3127" i="10"/>
  <c r="D3127" i="10"/>
  <c r="E3126" i="10"/>
  <c r="D3126" i="10"/>
  <c r="E3125" i="10"/>
  <c r="D3125" i="10"/>
  <c r="E3124" i="10"/>
  <c r="D3124" i="10"/>
  <c r="E3123" i="10"/>
  <c r="D3123" i="10"/>
  <c r="E3122" i="10"/>
  <c r="D3122" i="10"/>
  <c r="E3121" i="10"/>
  <c r="D3121" i="10"/>
  <c r="E3120" i="10"/>
  <c r="D3120" i="10"/>
  <c r="E3119" i="10"/>
  <c r="D3119" i="10"/>
  <c r="E3118" i="10"/>
  <c r="D3118" i="10"/>
  <c r="E3117" i="10"/>
  <c r="D3117" i="10"/>
  <c r="E3116" i="10"/>
  <c r="D3116" i="10"/>
  <c r="E3115" i="10"/>
  <c r="D3115" i="10"/>
  <c r="E3114" i="10"/>
  <c r="D3114" i="10"/>
  <c r="E3113" i="10"/>
  <c r="D3113" i="10"/>
  <c r="E3112" i="10"/>
  <c r="D3112" i="10"/>
  <c r="E3111" i="10"/>
  <c r="D3111" i="10"/>
  <c r="E3110" i="10"/>
  <c r="D3110" i="10"/>
  <c r="E3109" i="10"/>
  <c r="D3109" i="10"/>
  <c r="E3108" i="10"/>
  <c r="D3108" i="10"/>
  <c r="E3107" i="10"/>
  <c r="D3107" i="10"/>
  <c r="E3106" i="10"/>
  <c r="D3106" i="10"/>
  <c r="E3105" i="10"/>
  <c r="D3105" i="10"/>
  <c r="E3104" i="10"/>
  <c r="D3104" i="10"/>
  <c r="E3103" i="10"/>
  <c r="D3103" i="10"/>
  <c r="E3102" i="10"/>
  <c r="D3102" i="10"/>
  <c r="E3101" i="10"/>
  <c r="D3101" i="10"/>
  <c r="E3100" i="10"/>
  <c r="D3100" i="10"/>
  <c r="E3099" i="10"/>
  <c r="D3099" i="10"/>
  <c r="E3098" i="10"/>
  <c r="D3098" i="10"/>
  <c r="E3097" i="10"/>
  <c r="D3097" i="10"/>
  <c r="E3096" i="10"/>
  <c r="D3096" i="10"/>
  <c r="E3095" i="10"/>
  <c r="D3095" i="10"/>
  <c r="E3094" i="10"/>
  <c r="D3094" i="10"/>
  <c r="E3093" i="10"/>
  <c r="D3093" i="10"/>
  <c r="E3092" i="10"/>
  <c r="D3092" i="10"/>
  <c r="E3091" i="10"/>
  <c r="D3091" i="10"/>
  <c r="E3090" i="10"/>
  <c r="D3090" i="10"/>
  <c r="E3089" i="10"/>
  <c r="D3089" i="10"/>
  <c r="E3088" i="10"/>
  <c r="D3088" i="10"/>
  <c r="E3087" i="10"/>
  <c r="D3087" i="10"/>
  <c r="E3086" i="10"/>
  <c r="D3086" i="10"/>
  <c r="E3085" i="10"/>
  <c r="D3085" i="10"/>
  <c r="E3084" i="10"/>
  <c r="D3084" i="10"/>
  <c r="E3083" i="10"/>
  <c r="D3083" i="10"/>
  <c r="E3082" i="10"/>
  <c r="D3082" i="10"/>
  <c r="E3081" i="10"/>
  <c r="D3081" i="10"/>
  <c r="E3080" i="10"/>
  <c r="D3080" i="10"/>
  <c r="E3079" i="10"/>
  <c r="D3079" i="10"/>
  <c r="E3078" i="10"/>
  <c r="D3078" i="10"/>
  <c r="E3077" i="10"/>
  <c r="D3077" i="10"/>
  <c r="E3076" i="10"/>
  <c r="D3076" i="10"/>
  <c r="E3075" i="10"/>
  <c r="D3075" i="10"/>
  <c r="E3074" i="10"/>
  <c r="D3074" i="10"/>
  <c r="E3073" i="10"/>
  <c r="D3073" i="10"/>
  <c r="E3072" i="10"/>
  <c r="D3072" i="10"/>
  <c r="E3071" i="10"/>
  <c r="D3071" i="10"/>
  <c r="E3070" i="10"/>
  <c r="D3070" i="10"/>
  <c r="E3069" i="10"/>
  <c r="D3069" i="10"/>
  <c r="E3068" i="10"/>
  <c r="D3068" i="10"/>
  <c r="E3067" i="10"/>
  <c r="D3067" i="10"/>
  <c r="E3066" i="10"/>
  <c r="D3066" i="10"/>
  <c r="E3065" i="10"/>
  <c r="D3065" i="10"/>
  <c r="E3064" i="10"/>
  <c r="D3064" i="10"/>
  <c r="E3063" i="10"/>
  <c r="D3063" i="10"/>
  <c r="E3062" i="10"/>
  <c r="D3062" i="10"/>
  <c r="E3061" i="10"/>
  <c r="D3061" i="10"/>
  <c r="E3060" i="10"/>
  <c r="D3060" i="10"/>
  <c r="E3059" i="10"/>
  <c r="D3059" i="10"/>
  <c r="E3058" i="10"/>
  <c r="D3058" i="10"/>
  <c r="E3057" i="10"/>
  <c r="D3057" i="10"/>
  <c r="E3056" i="10"/>
  <c r="D3056" i="10"/>
  <c r="E3055" i="10"/>
  <c r="D3055" i="10"/>
  <c r="E3054" i="10"/>
  <c r="D3054" i="10"/>
  <c r="E3053" i="10"/>
  <c r="D3053" i="10"/>
  <c r="E3052" i="10"/>
  <c r="D3052" i="10"/>
  <c r="E3051" i="10"/>
  <c r="D3051" i="10"/>
  <c r="E3050" i="10"/>
  <c r="D3050" i="10"/>
  <c r="E3049" i="10"/>
  <c r="D3049" i="10"/>
  <c r="E3048" i="10"/>
  <c r="D3048" i="10"/>
  <c r="E3047" i="10"/>
  <c r="D3047" i="10"/>
  <c r="E3046" i="10"/>
  <c r="D3046" i="10"/>
  <c r="E3045" i="10"/>
  <c r="D3045" i="10"/>
  <c r="E3044" i="10"/>
  <c r="D3044" i="10"/>
  <c r="E3043" i="10"/>
  <c r="D3043" i="10"/>
  <c r="E3042" i="10"/>
  <c r="D3042" i="10"/>
  <c r="E3041" i="10"/>
  <c r="D3041" i="10"/>
  <c r="E3040" i="10"/>
  <c r="D3040" i="10"/>
  <c r="E3039" i="10"/>
  <c r="D3039" i="10"/>
  <c r="E3038" i="10"/>
  <c r="D3038" i="10"/>
  <c r="E3037" i="10"/>
  <c r="D3037" i="10"/>
  <c r="E3036" i="10"/>
  <c r="D3036" i="10"/>
  <c r="E3035" i="10"/>
  <c r="D3035" i="10"/>
  <c r="E3034" i="10"/>
  <c r="D3034" i="10"/>
  <c r="E3033" i="10"/>
  <c r="D3033" i="10"/>
  <c r="E3032" i="10"/>
  <c r="D3032" i="10"/>
  <c r="E3031" i="10"/>
  <c r="D3031" i="10"/>
  <c r="E3030" i="10"/>
  <c r="D3030" i="10"/>
  <c r="E3029" i="10"/>
  <c r="D3029" i="10"/>
  <c r="E3028" i="10"/>
  <c r="D3028" i="10"/>
  <c r="E3027" i="10"/>
  <c r="D3027" i="10"/>
  <c r="E3026" i="10"/>
  <c r="D3026" i="10"/>
  <c r="E3025" i="10"/>
  <c r="D3025" i="10"/>
  <c r="E3024" i="10"/>
  <c r="D3024" i="10"/>
  <c r="E3023" i="10"/>
  <c r="D3023" i="10"/>
  <c r="E3022" i="10"/>
  <c r="D3022" i="10"/>
  <c r="E3021" i="10"/>
  <c r="D3021" i="10"/>
  <c r="E3020" i="10"/>
  <c r="D3020" i="10"/>
  <c r="E3019" i="10"/>
  <c r="D3019" i="10"/>
  <c r="E3018" i="10"/>
  <c r="D3018" i="10"/>
  <c r="E3017" i="10"/>
  <c r="D3017" i="10"/>
  <c r="E3016" i="10"/>
  <c r="D3016" i="10"/>
  <c r="E3015" i="10"/>
  <c r="D3015" i="10"/>
  <c r="E3014" i="10"/>
  <c r="D3014" i="10"/>
  <c r="E3013" i="10"/>
  <c r="D3013" i="10"/>
  <c r="E3012" i="10"/>
  <c r="D3012" i="10"/>
  <c r="E3011" i="10"/>
  <c r="D3011" i="10"/>
  <c r="E3010" i="10"/>
  <c r="D3010" i="10"/>
  <c r="E3009" i="10"/>
  <c r="D3009" i="10"/>
  <c r="E3008" i="10"/>
  <c r="D3008" i="10"/>
  <c r="E3007" i="10"/>
  <c r="D3007" i="10"/>
  <c r="E3006" i="10"/>
  <c r="D3006" i="10"/>
  <c r="E3005" i="10"/>
  <c r="D3005" i="10"/>
  <c r="E3004" i="10"/>
  <c r="D3004" i="10"/>
  <c r="E3003" i="10"/>
  <c r="D3003" i="10"/>
  <c r="E3002" i="10"/>
  <c r="D3002" i="10"/>
  <c r="E3001" i="10"/>
  <c r="D3001" i="10"/>
  <c r="E3000" i="10"/>
  <c r="D3000" i="10"/>
  <c r="E2999" i="10"/>
  <c r="D2999" i="10"/>
  <c r="E2998" i="10"/>
  <c r="D2998" i="10"/>
  <c r="E2997" i="10"/>
  <c r="D2997" i="10"/>
  <c r="E2996" i="10"/>
  <c r="D2996" i="10"/>
  <c r="E2995" i="10"/>
  <c r="D2995" i="10"/>
  <c r="E2994" i="10"/>
  <c r="D2994" i="10"/>
  <c r="E2993" i="10"/>
  <c r="D2993" i="10"/>
  <c r="E2992" i="10"/>
  <c r="D2992" i="10"/>
  <c r="E2991" i="10"/>
  <c r="D2991" i="10"/>
  <c r="E2990" i="10"/>
  <c r="D2990" i="10"/>
  <c r="E2989" i="10"/>
  <c r="D2989" i="10"/>
  <c r="E2988" i="10"/>
  <c r="D2988" i="10"/>
  <c r="E2987" i="10"/>
  <c r="D2987" i="10"/>
  <c r="E2986" i="10"/>
  <c r="D2986" i="10"/>
  <c r="E2985" i="10"/>
  <c r="D2985" i="10"/>
  <c r="E2984" i="10"/>
  <c r="D2984" i="10"/>
  <c r="E2983" i="10"/>
  <c r="D2983" i="10"/>
  <c r="E2982" i="10"/>
  <c r="D2982" i="10"/>
  <c r="E2981" i="10"/>
  <c r="D2981" i="10"/>
  <c r="E2980" i="10"/>
  <c r="D2980" i="10"/>
  <c r="E2979" i="10"/>
  <c r="D2979" i="10"/>
  <c r="E2978" i="10"/>
  <c r="D2978" i="10"/>
  <c r="E2977" i="10"/>
  <c r="D2977" i="10"/>
  <c r="E2976" i="10"/>
  <c r="D2976" i="10"/>
  <c r="E2975" i="10"/>
  <c r="D2975" i="10"/>
  <c r="E2974" i="10"/>
  <c r="D2974" i="10"/>
  <c r="E2973" i="10"/>
  <c r="D2973" i="10"/>
  <c r="E2972" i="10"/>
  <c r="D2972" i="10"/>
  <c r="E2971" i="10"/>
  <c r="D2971" i="10"/>
  <c r="E2970" i="10"/>
  <c r="D2970" i="10"/>
  <c r="E2969" i="10"/>
  <c r="D2969" i="10"/>
  <c r="E2968" i="10"/>
  <c r="D2968" i="10"/>
  <c r="E2967" i="10"/>
  <c r="D2967" i="10"/>
  <c r="E2966" i="10"/>
  <c r="D2966" i="10"/>
  <c r="E2965" i="10"/>
  <c r="D2965" i="10"/>
  <c r="E2964" i="10"/>
  <c r="D2964" i="10"/>
  <c r="E2963" i="10"/>
  <c r="D2963" i="10"/>
  <c r="E2962" i="10"/>
  <c r="D2962" i="10"/>
  <c r="E2961" i="10"/>
  <c r="D2961" i="10"/>
  <c r="E2960" i="10"/>
  <c r="D2960" i="10"/>
  <c r="E2959" i="10"/>
  <c r="D2959" i="10"/>
  <c r="E2958" i="10"/>
  <c r="D2958" i="10"/>
  <c r="E2957" i="10"/>
  <c r="D2957" i="10"/>
  <c r="E2956" i="10"/>
  <c r="D2956" i="10"/>
  <c r="E2955" i="10"/>
  <c r="D2955" i="10"/>
  <c r="E2954" i="10"/>
  <c r="D2954" i="10"/>
  <c r="E2953" i="10"/>
  <c r="D2953" i="10"/>
  <c r="E2952" i="10"/>
  <c r="D2952" i="10"/>
  <c r="E2951" i="10"/>
  <c r="D2951" i="10"/>
  <c r="E2950" i="10"/>
  <c r="D2950" i="10"/>
  <c r="E2949" i="10"/>
  <c r="D2949" i="10"/>
  <c r="E2948" i="10"/>
  <c r="D2948" i="10"/>
  <c r="E2947" i="10"/>
  <c r="D2947" i="10"/>
  <c r="E2946" i="10"/>
  <c r="D2946" i="10"/>
  <c r="E2945" i="10"/>
  <c r="D2945" i="10"/>
  <c r="E2944" i="10"/>
  <c r="D2944" i="10"/>
  <c r="E2943" i="10"/>
  <c r="D2943" i="10"/>
  <c r="E2942" i="10"/>
  <c r="D2942" i="10"/>
  <c r="E2941" i="10"/>
  <c r="D2941" i="10"/>
  <c r="E2940" i="10"/>
  <c r="D2940" i="10"/>
  <c r="E2939" i="10"/>
  <c r="D2939" i="10"/>
  <c r="E2938" i="10"/>
  <c r="D2938" i="10"/>
  <c r="E2937" i="10"/>
  <c r="D2937" i="10"/>
  <c r="E2936" i="10"/>
  <c r="D2936" i="10"/>
  <c r="E2935" i="10"/>
  <c r="D2935" i="10"/>
  <c r="E2934" i="10"/>
  <c r="D2934" i="10"/>
  <c r="E2933" i="10"/>
  <c r="D2933" i="10"/>
  <c r="E2932" i="10"/>
  <c r="D2932" i="10"/>
  <c r="E2931" i="10"/>
  <c r="D2931" i="10"/>
  <c r="E2930" i="10"/>
  <c r="D2930" i="10"/>
  <c r="E2929" i="10"/>
  <c r="D2929" i="10"/>
  <c r="E2928" i="10"/>
  <c r="D2928" i="10"/>
  <c r="E2927" i="10"/>
  <c r="D2927" i="10"/>
  <c r="E2926" i="10"/>
  <c r="D2926" i="10"/>
  <c r="E2925" i="10"/>
  <c r="D2925" i="10"/>
  <c r="E2924" i="10"/>
  <c r="D2924" i="10"/>
  <c r="E2923" i="10"/>
  <c r="D2923" i="10"/>
  <c r="E2922" i="10"/>
  <c r="D2922" i="10"/>
  <c r="E2921" i="10"/>
  <c r="D2921" i="10"/>
  <c r="E2920" i="10"/>
  <c r="D2920" i="10"/>
  <c r="E2919" i="10"/>
  <c r="D2919" i="10"/>
  <c r="E2918" i="10"/>
  <c r="D2918" i="10"/>
  <c r="E2917" i="10"/>
  <c r="D2917" i="10"/>
  <c r="E2916" i="10"/>
  <c r="D2916" i="10"/>
  <c r="E2915" i="10"/>
  <c r="D2915" i="10"/>
  <c r="E2914" i="10"/>
  <c r="D2914" i="10"/>
  <c r="E2913" i="10"/>
  <c r="D2913" i="10"/>
  <c r="E2912" i="10"/>
  <c r="D2912" i="10"/>
  <c r="E2911" i="10"/>
  <c r="D2911" i="10"/>
  <c r="E2910" i="10"/>
  <c r="D2910" i="10"/>
  <c r="E2909" i="10"/>
  <c r="D2909" i="10"/>
  <c r="E2908" i="10"/>
  <c r="D2908" i="10"/>
  <c r="E2907" i="10"/>
  <c r="D2907" i="10"/>
  <c r="E2906" i="10"/>
  <c r="D2906" i="10"/>
  <c r="E2905" i="10"/>
  <c r="D2905" i="10"/>
  <c r="E2904" i="10"/>
  <c r="D2904" i="10"/>
  <c r="E2903" i="10"/>
  <c r="D2903" i="10"/>
  <c r="E2902" i="10"/>
  <c r="D2902" i="10"/>
  <c r="E2901" i="10"/>
  <c r="D2901" i="10"/>
  <c r="E2900" i="10"/>
  <c r="D2900" i="10"/>
  <c r="E2899" i="10"/>
  <c r="D2899" i="10"/>
  <c r="E2898" i="10"/>
  <c r="D2898" i="10"/>
  <c r="E2897" i="10"/>
  <c r="D2897" i="10"/>
  <c r="E2896" i="10"/>
  <c r="D2896" i="10"/>
  <c r="E2895" i="10"/>
  <c r="D2895" i="10"/>
  <c r="E2894" i="10"/>
  <c r="D2894" i="10"/>
  <c r="E2893" i="10"/>
  <c r="D2893" i="10"/>
  <c r="E2892" i="10"/>
  <c r="D2892" i="10"/>
  <c r="E2891" i="10"/>
  <c r="D2891" i="10"/>
  <c r="E2890" i="10"/>
  <c r="D2890" i="10"/>
  <c r="E2889" i="10"/>
  <c r="D2889" i="10"/>
  <c r="E2888" i="10"/>
  <c r="D2888" i="10"/>
  <c r="E2887" i="10"/>
  <c r="D2887" i="10"/>
  <c r="E2886" i="10"/>
  <c r="D2886" i="10"/>
  <c r="E2885" i="10"/>
  <c r="D2885" i="10"/>
  <c r="E2884" i="10"/>
  <c r="D2884" i="10"/>
  <c r="E2883" i="10"/>
  <c r="D2883" i="10"/>
  <c r="E2882" i="10"/>
  <c r="D2882" i="10"/>
  <c r="E2881" i="10"/>
  <c r="D2881" i="10"/>
  <c r="E2880" i="10"/>
  <c r="D2880" i="10"/>
  <c r="E2879" i="10"/>
  <c r="D2879" i="10"/>
  <c r="E2878" i="10"/>
  <c r="D2878" i="10"/>
  <c r="E2877" i="10"/>
  <c r="D2877" i="10"/>
  <c r="E2876" i="10"/>
  <c r="D2876" i="10"/>
  <c r="E2875" i="10"/>
  <c r="D2875" i="10"/>
  <c r="E2874" i="10"/>
  <c r="D2874" i="10"/>
  <c r="E2873" i="10"/>
  <c r="D2873" i="10"/>
  <c r="E2872" i="10"/>
  <c r="D2872" i="10"/>
  <c r="E2871" i="10"/>
  <c r="D2871" i="10"/>
  <c r="E2870" i="10"/>
  <c r="D2870" i="10"/>
  <c r="E2869" i="10"/>
  <c r="D2869" i="10"/>
  <c r="E2868" i="10"/>
  <c r="D2868" i="10"/>
  <c r="E2867" i="10"/>
  <c r="D2867" i="10"/>
  <c r="E2866" i="10"/>
  <c r="D2866" i="10"/>
  <c r="E2865" i="10"/>
  <c r="D2865" i="10"/>
  <c r="E2864" i="10"/>
  <c r="D2864" i="10"/>
  <c r="E2863" i="10"/>
  <c r="D2863" i="10"/>
  <c r="E2862" i="10"/>
  <c r="D2862" i="10"/>
  <c r="E2861" i="10"/>
  <c r="D2861" i="10"/>
  <c r="E2860" i="10"/>
  <c r="D2860" i="10"/>
  <c r="E2859" i="10"/>
  <c r="D2859" i="10"/>
  <c r="E2858" i="10"/>
  <c r="D2858" i="10"/>
  <c r="E2857" i="10"/>
  <c r="D2857" i="10"/>
  <c r="E2856" i="10"/>
  <c r="D2856" i="10"/>
  <c r="E2855" i="10"/>
  <c r="D2855" i="10"/>
  <c r="E2854" i="10"/>
  <c r="D2854" i="10"/>
  <c r="E2853" i="10"/>
  <c r="D2853" i="10"/>
  <c r="E2852" i="10"/>
  <c r="D2852" i="10"/>
  <c r="E2851" i="10"/>
  <c r="D2851" i="10"/>
  <c r="E2850" i="10"/>
  <c r="D2850" i="10"/>
  <c r="E2849" i="10"/>
  <c r="D2849" i="10"/>
  <c r="E2848" i="10"/>
  <c r="D2848" i="10"/>
  <c r="E2847" i="10"/>
  <c r="D2847" i="10"/>
  <c r="E2846" i="10"/>
  <c r="D2846" i="10"/>
  <c r="E2845" i="10"/>
  <c r="D2845" i="10"/>
  <c r="E2844" i="10"/>
  <c r="D2844" i="10"/>
  <c r="E2843" i="10"/>
  <c r="D2843" i="10"/>
  <c r="E2842" i="10"/>
  <c r="D2842" i="10"/>
  <c r="E2841" i="10"/>
  <c r="D2841" i="10"/>
  <c r="E2840" i="10"/>
  <c r="D2840" i="10"/>
  <c r="E2839" i="10"/>
  <c r="D2839" i="10"/>
  <c r="E2838" i="10"/>
  <c r="D2838" i="10"/>
  <c r="E2837" i="10"/>
  <c r="D2837" i="10"/>
  <c r="E2836" i="10"/>
  <c r="D2836" i="10"/>
  <c r="E2835" i="10"/>
  <c r="D2835" i="10"/>
  <c r="E2834" i="10"/>
  <c r="D2834" i="10"/>
  <c r="E2833" i="10"/>
  <c r="D2833" i="10"/>
  <c r="E2832" i="10"/>
  <c r="D2832" i="10"/>
  <c r="E2831" i="10"/>
  <c r="D2831" i="10"/>
  <c r="E2830" i="10"/>
  <c r="D2830" i="10"/>
  <c r="E2829" i="10"/>
  <c r="D2829" i="10"/>
  <c r="E2828" i="10"/>
  <c r="D2828" i="10"/>
  <c r="E2827" i="10"/>
  <c r="D2827" i="10"/>
  <c r="E2826" i="10"/>
  <c r="D2826" i="10"/>
  <c r="E2825" i="10"/>
  <c r="D2825" i="10"/>
  <c r="E2824" i="10"/>
  <c r="D2824" i="10"/>
  <c r="E2823" i="10"/>
  <c r="D2823" i="10"/>
  <c r="E2822" i="10"/>
  <c r="D2822" i="10"/>
  <c r="E2821" i="10"/>
  <c r="D2821" i="10"/>
  <c r="E2820" i="10"/>
  <c r="D2820" i="10"/>
  <c r="E2819" i="10"/>
  <c r="D2819" i="10"/>
  <c r="E2818" i="10"/>
  <c r="D2818" i="10"/>
  <c r="E2817" i="10"/>
  <c r="D2817" i="10"/>
  <c r="E2816" i="10"/>
  <c r="D2816" i="10"/>
  <c r="E2815" i="10"/>
  <c r="D2815" i="10"/>
  <c r="E2814" i="10"/>
  <c r="D2814" i="10"/>
  <c r="E2813" i="10"/>
  <c r="D2813" i="10"/>
  <c r="E2812" i="10"/>
  <c r="D2812" i="10"/>
  <c r="E2811" i="10"/>
  <c r="D2811" i="10"/>
  <c r="E2810" i="10"/>
  <c r="D2810" i="10"/>
  <c r="E2809" i="10"/>
  <c r="D2809" i="10"/>
  <c r="E2808" i="10"/>
  <c r="D2808" i="10"/>
  <c r="E2807" i="10"/>
  <c r="D2807" i="10"/>
  <c r="E2806" i="10"/>
  <c r="D2806" i="10"/>
  <c r="E2805" i="10"/>
  <c r="D2805" i="10"/>
  <c r="E2804" i="10"/>
  <c r="D2804" i="10"/>
  <c r="E2803" i="10"/>
  <c r="D2803" i="10"/>
  <c r="E2802" i="10"/>
  <c r="D2802" i="10"/>
  <c r="E2801" i="10"/>
  <c r="D2801" i="10"/>
  <c r="E2800" i="10"/>
  <c r="D2800" i="10"/>
  <c r="E2799" i="10"/>
  <c r="D2799" i="10"/>
  <c r="E2798" i="10"/>
  <c r="D2798" i="10"/>
  <c r="E2797" i="10"/>
  <c r="D2797" i="10"/>
  <c r="E2796" i="10"/>
  <c r="D2796" i="10"/>
  <c r="E2795" i="10"/>
  <c r="D2795" i="10"/>
  <c r="E2794" i="10"/>
  <c r="D2794" i="10"/>
  <c r="E2793" i="10"/>
  <c r="D2793" i="10"/>
  <c r="E2792" i="10"/>
  <c r="D2792" i="10"/>
  <c r="E2791" i="10"/>
  <c r="D2791" i="10"/>
  <c r="E2790" i="10"/>
  <c r="D2790" i="10"/>
  <c r="E2789" i="10"/>
  <c r="D2789" i="10"/>
  <c r="E2788" i="10"/>
  <c r="D2788" i="10"/>
  <c r="E2787" i="10"/>
  <c r="D2787" i="10"/>
  <c r="E2786" i="10"/>
  <c r="D2786" i="10"/>
  <c r="E2785" i="10"/>
  <c r="D2785" i="10"/>
  <c r="E2784" i="10"/>
  <c r="D2784" i="10"/>
  <c r="E2783" i="10"/>
  <c r="D2783" i="10"/>
  <c r="E2782" i="10"/>
  <c r="D2782" i="10"/>
  <c r="E2781" i="10"/>
  <c r="D2781" i="10"/>
  <c r="E2780" i="10"/>
  <c r="D2780" i="10"/>
  <c r="E2779" i="10"/>
  <c r="D2779" i="10"/>
  <c r="E2778" i="10"/>
  <c r="D2778" i="10"/>
  <c r="E2777" i="10"/>
  <c r="D2777" i="10"/>
  <c r="E2776" i="10"/>
  <c r="D2776" i="10"/>
  <c r="E2775" i="10"/>
  <c r="D2775" i="10"/>
  <c r="E2774" i="10"/>
  <c r="D2774" i="10"/>
  <c r="E2773" i="10"/>
  <c r="D2773" i="10"/>
  <c r="E2772" i="10"/>
  <c r="D2772" i="10"/>
  <c r="E2771" i="10"/>
  <c r="D2771" i="10"/>
  <c r="E2770" i="10"/>
  <c r="D2770" i="10"/>
  <c r="E2769" i="10"/>
  <c r="D2769" i="10"/>
  <c r="E2768" i="10"/>
  <c r="D2768" i="10"/>
  <c r="E2767" i="10"/>
  <c r="D2767" i="10"/>
  <c r="E2766" i="10"/>
  <c r="D2766" i="10"/>
  <c r="E2765" i="10"/>
  <c r="D2765" i="10"/>
  <c r="E2764" i="10"/>
  <c r="D2764" i="10"/>
  <c r="E2763" i="10"/>
  <c r="D2763" i="10"/>
  <c r="E2762" i="10"/>
  <c r="D2762" i="10"/>
  <c r="E2761" i="10"/>
  <c r="D2761" i="10"/>
  <c r="E2760" i="10"/>
  <c r="D2760" i="10"/>
  <c r="E2759" i="10"/>
  <c r="D2759" i="10"/>
  <c r="E2758" i="10"/>
  <c r="D2758" i="10"/>
  <c r="E2757" i="10"/>
  <c r="D2757" i="10"/>
  <c r="E2756" i="10"/>
  <c r="D2756" i="10"/>
  <c r="E2755" i="10"/>
  <c r="D2755" i="10"/>
  <c r="E2754" i="10"/>
  <c r="D2754" i="10"/>
  <c r="E2753" i="10"/>
  <c r="D2753" i="10"/>
  <c r="E2752" i="10"/>
  <c r="D2752" i="10"/>
  <c r="E2751" i="10"/>
  <c r="D2751" i="10"/>
  <c r="E2750" i="10"/>
  <c r="D2750" i="10"/>
  <c r="E2749" i="10"/>
  <c r="D2749" i="10"/>
  <c r="E2748" i="10"/>
  <c r="D2748" i="10"/>
  <c r="E2747" i="10"/>
  <c r="D2747" i="10"/>
  <c r="E2746" i="10"/>
  <c r="D2746" i="10"/>
  <c r="E2745" i="10"/>
  <c r="D2745" i="10"/>
  <c r="E2744" i="10"/>
  <c r="D2744" i="10"/>
  <c r="E2743" i="10"/>
  <c r="D2743" i="10"/>
  <c r="E2742" i="10"/>
  <c r="D2742" i="10"/>
  <c r="E2741" i="10"/>
  <c r="D2741" i="10"/>
  <c r="E2740" i="10"/>
  <c r="D2740" i="10"/>
  <c r="E2739" i="10"/>
  <c r="D2739" i="10"/>
  <c r="E2738" i="10"/>
  <c r="D2738" i="10"/>
  <c r="E2737" i="10"/>
  <c r="D2737" i="10"/>
  <c r="E2736" i="10"/>
  <c r="D2736" i="10"/>
  <c r="E2735" i="10"/>
  <c r="D2735" i="10"/>
  <c r="E2734" i="10"/>
  <c r="D2734" i="10"/>
  <c r="E2733" i="10"/>
  <c r="D2733" i="10"/>
  <c r="E2732" i="10"/>
  <c r="D2732" i="10"/>
  <c r="E2731" i="10"/>
  <c r="D2731" i="10"/>
  <c r="E2730" i="10"/>
  <c r="D2730" i="10"/>
  <c r="E2729" i="10"/>
  <c r="D2729" i="10"/>
  <c r="E2728" i="10"/>
  <c r="D2728" i="10"/>
  <c r="E2727" i="10"/>
  <c r="D2727" i="10"/>
  <c r="E2726" i="10"/>
  <c r="D2726" i="10"/>
  <c r="E2725" i="10"/>
  <c r="D2725" i="10"/>
  <c r="E2724" i="10"/>
  <c r="D2724" i="10"/>
  <c r="E2723" i="10"/>
  <c r="D2723" i="10"/>
  <c r="E2722" i="10"/>
  <c r="D2722" i="10"/>
  <c r="E2721" i="10"/>
  <c r="D2721" i="10"/>
  <c r="E2720" i="10"/>
  <c r="D2720" i="10"/>
  <c r="E2719" i="10"/>
  <c r="D2719" i="10"/>
  <c r="E2718" i="10"/>
  <c r="D2718" i="10"/>
  <c r="E2717" i="10"/>
  <c r="D2717" i="10"/>
  <c r="E2716" i="10"/>
  <c r="D2716" i="10"/>
  <c r="E2715" i="10"/>
  <c r="D2715" i="10"/>
  <c r="E2714" i="10"/>
  <c r="D2714" i="10"/>
  <c r="E2713" i="10"/>
  <c r="D2713" i="10"/>
  <c r="E2712" i="10"/>
  <c r="D2712" i="10"/>
  <c r="E2711" i="10"/>
  <c r="D2711" i="10"/>
  <c r="E2710" i="10"/>
  <c r="D2710" i="10"/>
  <c r="E2709" i="10"/>
  <c r="D2709" i="10"/>
  <c r="E2708" i="10"/>
  <c r="D2708" i="10"/>
  <c r="E2707" i="10"/>
  <c r="D2707" i="10"/>
  <c r="E2706" i="10"/>
  <c r="D2706" i="10"/>
  <c r="E2705" i="10"/>
  <c r="D2705" i="10"/>
  <c r="E2704" i="10"/>
  <c r="D2704" i="10"/>
  <c r="E2703" i="10"/>
  <c r="D2703" i="10"/>
  <c r="E2702" i="10"/>
  <c r="D2702" i="10"/>
  <c r="E2701" i="10"/>
  <c r="D2701" i="10"/>
  <c r="E2700" i="10"/>
  <c r="D2700" i="10"/>
  <c r="E2699" i="10"/>
  <c r="D2699" i="10"/>
  <c r="E2698" i="10"/>
  <c r="D2698" i="10"/>
  <c r="E2697" i="10"/>
  <c r="D2697" i="10"/>
  <c r="E2696" i="10"/>
  <c r="D2696" i="10"/>
  <c r="E2695" i="10"/>
  <c r="D2695" i="10"/>
  <c r="E2694" i="10"/>
  <c r="D2694" i="10"/>
  <c r="E2693" i="10"/>
  <c r="D2693" i="10"/>
  <c r="E2692" i="10"/>
  <c r="D2692" i="10"/>
  <c r="E2691" i="10"/>
  <c r="D2691" i="10"/>
  <c r="E2690" i="10"/>
  <c r="D2690" i="10"/>
  <c r="E2689" i="10"/>
  <c r="D2689" i="10"/>
  <c r="E2688" i="10"/>
  <c r="D2688" i="10"/>
  <c r="E2687" i="10"/>
  <c r="D2687" i="10"/>
  <c r="E2686" i="10"/>
  <c r="D2686" i="10"/>
  <c r="E2685" i="10"/>
  <c r="D2685" i="10"/>
  <c r="E2684" i="10"/>
  <c r="D2684" i="10"/>
  <c r="E2683" i="10"/>
  <c r="D2683" i="10"/>
  <c r="E2682" i="10"/>
  <c r="D2682" i="10"/>
  <c r="E2681" i="10"/>
  <c r="D2681" i="10"/>
  <c r="E2680" i="10"/>
  <c r="D2680" i="10"/>
  <c r="E2679" i="10"/>
  <c r="D2679" i="10"/>
  <c r="E2678" i="10"/>
  <c r="D2678" i="10"/>
  <c r="E2677" i="10"/>
  <c r="D2677" i="10"/>
  <c r="E2676" i="10"/>
  <c r="D2676" i="10"/>
  <c r="E2675" i="10"/>
  <c r="D2675" i="10"/>
  <c r="E2674" i="10"/>
  <c r="D2674" i="10"/>
  <c r="E2673" i="10"/>
  <c r="D2673" i="10"/>
  <c r="E2672" i="10"/>
  <c r="D2672" i="10"/>
  <c r="E2671" i="10"/>
  <c r="D2671" i="10"/>
  <c r="E2670" i="10"/>
  <c r="D2670" i="10"/>
  <c r="E2669" i="10"/>
  <c r="D2669" i="10"/>
  <c r="E2668" i="10"/>
  <c r="D2668" i="10"/>
  <c r="E2667" i="10"/>
  <c r="D2667" i="10"/>
  <c r="E2666" i="10"/>
  <c r="D2666" i="10"/>
  <c r="E2665" i="10"/>
  <c r="D2665" i="10"/>
  <c r="E2664" i="10"/>
  <c r="D2664" i="10"/>
  <c r="E2663" i="10"/>
  <c r="D2663" i="10"/>
  <c r="E2662" i="10"/>
  <c r="D2662" i="10"/>
  <c r="E2661" i="10"/>
  <c r="D2661" i="10"/>
  <c r="E2660" i="10"/>
  <c r="D2660" i="10"/>
  <c r="E2659" i="10"/>
  <c r="D2659" i="10"/>
  <c r="E2658" i="10"/>
  <c r="D2658" i="10"/>
  <c r="E2657" i="10"/>
  <c r="D2657" i="10"/>
  <c r="E2656" i="10"/>
  <c r="D2656" i="10"/>
  <c r="E2655" i="10"/>
  <c r="D2655" i="10"/>
  <c r="E2654" i="10"/>
  <c r="D2654" i="10"/>
  <c r="E2653" i="10"/>
  <c r="D2653" i="10"/>
  <c r="E2652" i="10"/>
  <c r="D2652" i="10"/>
  <c r="E2651" i="10"/>
  <c r="D2651" i="10"/>
  <c r="E2650" i="10"/>
  <c r="D2650" i="10"/>
  <c r="E2649" i="10"/>
  <c r="D2649" i="10"/>
  <c r="E2648" i="10"/>
  <c r="D2648" i="10"/>
  <c r="E2647" i="10"/>
  <c r="D2647" i="10"/>
  <c r="E2646" i="10"/>
  <c r="D2646" i="10"/>
  <c r="E2645" i="10"/>
  <c r="D2645" i="10"/>
  <c r="E2644" i="10"/>
  <c r="D2644" i="10"/>
  <c r="E2643" i="10"/>
  <c r="D2643" i="10"/>
  <c r="E2642" i="10"/>
  <c r="D2642" i="10"/>
  <c r="E2641" i="10"/>
  <c r="D2641" i="10"/>
  <c r="E2640" i="10"/>
  <c r="D2640" i="10"/>
  <c r="E2639" i="10"/>
  <c r="D2639" i="10"/>
  <c r="E2638" i="10"/>
  <c r="D2638" i="10"/>
  <c r="E2637" i="10"/>
  <c r="D2637" i="10"/>
  <c r="E2636" i="10"/>
  <c r="D2636" i="10"/>
  <c r="E2635" i="10"/>
  <c r="D2635" i="10"/>
  <c r="E2634" i="10"/>
  <c r="D2634" i="10"/>
  <c r="E2633" i="10"/>
  <c r="D2633" i="10"/>
  <c r="E2632" i="10"/>
  <c r="D2632" i="10"/>
  <c r="E2631" i="10"/>
  <c r="D2631" i="10"/>
  <c r="E2630" i="10"/>
  <c r="D2630" i="10"/>
  <c r="E2629" i="10"/>
  <c r="D2629" i="10"/>
  <c r="E2628" i="10"/>
  <c r="D2628" i="10"/>
  <c r="E2627" i="10"/>
  <c r="D2627" i="10"/>
  <c r="E2626" i="10"/>
  <c r="D2626" i="10"/>
  <c r="E2625" i="10"/>
  <c r="D2625" i="10"/>
  <c r="E2624" i="10"/>
  <c r="D2624" i="10"/>
  <c r="E2623" i="10"/>
  <c r="D2623" i="10"/>
  <c r="E2622" i="10"/>
  <c r="D2622" i="10"/>
  <c r="E2621" i="10"/>
  <c r="D2621" i="10"/>
  <c r="E2620" i="10"/>
  <c r="D2620" i="10"/>
  <c r="E2619" i="10"/>
  <c r="D2619" i="10"/>
  <c r="E2618" i="10"/>
  <c r="D2618" i="10"/>
  <c r="E2617" i="10"/>
  <c r="D2617" i="10"/>
  <c r="E2616" i="10"/>
  <c r="D2616" i="10"/>
  <c r="E2615" i="10"/>
  <c r="D2615" i="10"/>
  <c r="E2614" i="10"/>
  <c r="D2614" i="10"/>
  <c r="E2613" i="10"/>
  <c r="D2613" i="10"/>
  <c r="E2612" i="10"/>
  <c r="D2612" i="10"/>
  <c r="E2611" i="10"/>
  <c r="D2611" i="10"/>
  <c r="E2610" i="10"/>
  <c r="D2610" i="10"/>
  <c r="E2609" i="10"/>
  <c r="D2609" i="10"/>
  <c r="E2608" i="10"/>
  <c r="D2608" i="10"/>
  <c r="E2607" i="10"/>
  <c r="D2607" i="10"/>
  <c r="E2606" i="10"/>
  <c r="D2606" i="10"/>
  <c r="E2605" i="10"/>
  <c r="D2605" i="10"/>
  <c r="E2604" i="10"/>
  <c r="D2604" i="10"/>
  <c r="E2603" i="10"/>
  <c r="D2603" i="10"/>
  <c r="E2602" i="10"/>
  <c r="D2602" i="10"/>
  <c r="E2601" i="10"/>
  <c r="D2601" i="10"/>
  <c r="E2600" i="10"/>
  <c r="D2600" i="10"/>
  <c r="E2599" i="10"/>
  <c r="D2599" i="10"/>
  <c r="E2598" i="10"/>
  <c r="D2598" i="10"/>
  <c r="E2597" i="10"/>
  <c r="D2597" i="10"/>
  <c r="E2596" i="10"/>
  <c r="D2596" i="10"/>
  <c r="E2595" i="10"/>
  <c r="D2595" i="10"/>
  <c r="E2594" i="10"/>
  <c r="D2594" i="10"/>
  <c r="E2593" i="10"/>
  <c r="D2593" i="10"/>
  <c r="E2592" i="10"/>
  <c r="D2592" i="10"/>
  <c r="E2591" i="10"/>
  <c r="D2591" i="10"/>
  <c r="E2590" i="10"/>
  <c r="D2590" i="10"/>
  <c r="E2589" i="10"/>
  <c r="D2589" i="10"/>
  <c r="E2588" i="10"/>
  <c r="D2588" i="10"/>
  <c r="E2587" i="10"/>
  <c r="D2587" i="10"/>
  <c r="E2586" i="10"/>
  <c r="D2586" i="10"/>
  <c r="E2585" i="10"/>
  <c r="D2585" i="10"/>
  <c r="E2584" i="10"/>
  <c r="D2584" i="10"/>
  <c r="E2583" i="10"/>
  <c r="D2583" i="10"/>
  <c r="E2582" i="10"/>
  <c r="D2582" i="10"/>
  <c r="E2581" i="10"/>
  <c r="D2581" i="10"/>
  <c r="E2580" i="10"/>
  <c r="D2580" i="10"/>
  <c r="E2579" i="10"/>
  <c r="D2579" i="10"/>
  <c r="E2578" i="10"/>
  <c r="D2578" i="10"/>
  <c r="E2577" i="10"/>
  <c r="D2577" i="10"/>
  <c r="E2576" i="10"/>
  <c r="D2576" i="10"/>
  <c r="E2575" i="10"/>
  <c r="D2575" i="10"/>
  <c r="E2574" i="10"/>
  <c r="D2574" i="10"/>
  <c r="E2573" i="10"/>
  <c r="D2573" i="10"/>
  <c r="E2572" i="10"/>
  <c r="D2572" i="10"/>
  <c r="E2571" i="10"/>
  <c r="D2571" i="10"/>
  <c r="E2570" i="10"/>
  <c r="D2570" i="10"/>
  <c r="E2569" i="10"/>
  <c r="D2569" i="10"/>
  <c r="E2568" i="10"/>
  <c r="D2568" i="10"/>
  <c r="E2567" i="10"/>
  <c r="D2567" i="10"/>
  <c r="E2566" i="10"/>
  <c r="D2566" i="10"/>
  <c r="E2565" i="10"/>
  <c r="D2565" i="10"/>
  <c r="E2564" i="10"/>
  <c r="D2564" i="10"/>
  <c r="E2563" i="10"/>
  <c r="D2563" i="10"/>
  <c r="E2562" i="10"/>
  <c r="D2562" i="10"/>
  <c r="E2561" i="10"/>
  <c r="D2561" i="10"/>
  <c r="E2560" i="10"/>
  <c r="D2560" i="10"/>
  <c r="E2559" i="10"/>
  <c r="D2559" i="10"/>
  <c r="E2558" i="10"/>
  <c r="D2558" i="10"/>
  <c r="E2557" i="10"/>
  <c r="D2557" i="10"/>
  <c r="E2556" i="10"/>
  <c r="D2556" i="10"/>
  <c r="E2555" i="10"/>
  <c r="D2555" i="10"/>
  <c r="E2554" i="10"/>
  <c r="D2554" i="10"/>
  <c r="E2553" i="10"/>
  <c r="D2553" i="10"/>
  <c r="E2552" i="10"/>
  <c r="D2552" i="10"/>
  <c r="E2551" i="10"/>
  <c r="D2551" i="10"/>
  <c r="E2550" i="10"/>
  <c r="D2550" i="10"/>
  <c r="E2549" i="10"/>
  <c r="D2549" i="10"/>
  <c r="E2548" i="10"/>
  <c r="D2548" i="10"/>
  <c r="E2547" i="10"/>
  <c r="D2547" i="10"/>
  <c r="E2546" i="10"/>
  <c r="D2546" i="10"/>
  <c r="E2545" i="10"/>
  <c r="D2545" i="10"/>
  <c r="E2544" i="10"/>
  <c r="D2544" i="10"/>
  <c r="E2543" i="10"/>
  <c r="D2543" i="10"/>
  <c r="E2542" i="10"/>
  <c r="D2542" i="10"/>
  <c r="E2541" i="10"/>
  <c r="D2541" i="10"/>
  <c r="E2540" i="10"/>
  <c r="D2540" i="10"/>
  <c r="E2539" i="10"/>
  <c r="D2539" i="10"/>
  <c r="E2538" i="10"/>
  <c r="D2538" i="10"/>
  <c r="E2537" i="10"/>
  <c r="D2537" i="10"/>
  <c r="E2536" i="10"/>
  <c r="D2536" i="10"/>
  <c r="E2535" i="10"/>
  <c r="D2535" i="10"/>
  <c r="E2534" i="10"/>
  <c r="D2534" i="10"/>
  <c r="E2533" i="10"/>
  <c r="D2533" i="10"/>
  <c r="E2532" i="10"/>
  <c r="D2532" i="10"/>
  <c r="E2531" i="10"/>
  <c r="D2531" i="10"/>
  <c r="E2530" i="10"/>
  <c r="D2530" i="10"/>
  <c r="E2529" i="10"/>
  <c r="D2529" i="10"/>
  <c r="E2528" i="10"/>
  <c r="D2528" i="10"/>
  <c r="E2527" i="10"/>
  <c r="D2527" i="10"/>
  <c r="E2526" i="10"/>
  <c r="D2526" i="10"/>
  <c r="E2525" i="10"/>
  <c r="D2525" i="10"/>
  <c r="E2524" i="10"/>
  <c r="D2524" i="10"/>
  <c r="E2523" i="10"/>
  <c r="D2523" i="10"/>
  <c r="E2522" i="10"/>
  <c r="D2522" i="10"/>
  <c r="E2521" i="10"/>
  <c r="D2521" i="10"/>
  <c r="E2520" i="10"/>
  <c r="D2520" i="10"/>
  <c r="E2519" i="10"/>
  <c r="D2519" i="10"/>
  <c r="E2518" i="10"/>
  <c r="D2518" i="10"/>
  <c r="E2517" i="10"/>
  <c r="D2517" i="10"/>
  <c r="E2516" i="10"/>
  <c r="D2516" i="10"/>
  <c r="E2515" i="10"/>
  <c r="D2515" i="10"/>
  <c r="E2514" i="10"/>
  <c r="D2514" i="10"/>
  <c r="E2513" i="10"/>
  <c r="D2513" i="10"/>
  <c r="E2512" i="10"/>
  <c r="D2512" i="10"/>
  <c r="E2511" i="10"/>
  <c r="D2511" i="10"/>
  <c r="E2510" i="10"/>
  <c r="D2510" i="10"/>
  <c r="E2509" i="10"/>
  <c r="D2509" i="10"/>
  <c r="E2508" i="10"/>
  <c r="D2508" i="10"/>
  <c r="E2507" i="10"/>
  <c r="D2507" i="10"/>
  <c r="E2506" i="10"/>
  <c r="D2506" i="10"/>
  <c r="E2505" i="10"/>
  <c r="D2505" i="10"/>
  <c r="E2504" i="10"/>
  <c r="D2504" i="10"/>
  <c r="E2503" i="10"/>
  <c r="D2503" i="10"/>
  <c r="E2502" i="10"/>
  <c r="D2502" i="10"/>
  <c r="E2501" i="10"/>
  <c r="D2501" i="10"/>
  <c r="E2500" i="10"/>
  <c r="D2500" i="10"/>
  <c r="E2499" i="10"/>
  <c r="D2499" i="10"/>
  <c r="E2498" i="10"/>
  <c r="D2498" i="10"/>
  <c r="E2497" i="10"/>
  <c r="D2497" i="10"/>
  <c r="E2496" i="10"/>
  <c r="D2496" i="10"/>
  <c r="E2495" i="10"/>
  <c r="D2495" i="10"/>
  <c r="E2494" i="10"/>
  <c r="D2494" i="10"/>
  <c r="E2493" i="10"/>
  <c r="D2493" i="10"/>
  <c r="E2492" i="10"/>
  <c r="D2492" i="10"/>
  <c r="E2491" i="10"/>
  <c r="D2491" i="10"/>
  <c r="E2490" i="10"/>
  <c r="D2490" i="10"/>
  <c r="E2489" i="10"/>
  <c r="D2489" i="10"/>
  <c r="E2488" i="10"/>
  <c r="D2488" i="10"/>
  <c r="E2487" i="10"/>
  <c r="D2487" i="10"/>
  <c r="E2486" i="10"/>
  <c r="D2486" i="10"/>
  <c r="E2485" i="10"/>
  <c r="D2485" i="10"/>
  <c r="E2484" i="10"/>
  <c r="D2484" i="10"/>
  <c r="E2483" i="10"/>
  <c r="D2483" i="10"/>
  <c r="E2482" i="10"/>
  <c r="D2482" i="10"/>
  <c r="E2481" i="10"/>
  <c r="D2481" i="10"/>
  <c r="E2480" i="10"/>
  <c r="D2480" i="10"/>
  <c r="E2479" i="10"/>
  <c r="D2479" i="10"/>
  <c r="E2478" i="10"/>
  <c r="D2478" i="10"/>
  <c r="E2477" i="10"/>
  <c r="D2477" i="10"/>
  <c r="E2476" i="10"/>
  <c r="D2476" i="10"/>
  <c r="E2475" i="10"/>
  <c r="D2475" i="10"/>
  <c r="E2474" i="10"/>
  <c r="D2474" i="10"/>
  <c r="E2473" i="10"/>
  <c r="D2473" i="10"/>
  <c r="E2472" i="10"/>
  <c r="D2472" i="10"/>
  <c r="E2471" i="10"/>
  <c r="D2471" i="10"/>
  <c r="E2470" i="10"/>
  <c r="D2470" i="10"/>
  <c r="E2469" i="10"/>
  <c r="D2469" i="10"/>
  <c r="E2468" i="10"/>
  <c r="D2468" i="10"/>
  <c r="E2467" i="10"/>
  <c r="D2467" i="10"/>
  <c r="E2466" i="10"/>
  <c r="D2466" i="10"/>
  <c r="E2465" i="10"/>
  <c r="D2465" i="10"/>
  <c r="E2464" i="10"/>
  <c r="D2464" i="10"/>
  <c r="E2463" i="10"/>
  <c r="D2463" i="10"/>
  <c r="E2462" i="10"/>
  <c r="D2462" i="10"/>
  <c r="E2461" i="10"/>
  <c r="D2461" i="10"/>
  <c r="E2460" i="10"/>
  <c r="D2460" i="10"/>
  <c r="E2459" i="10"/>
  <c r="D2459" i="10"/>
  <c r="E2458" i="10"/>
  <c r="D2458" i="10"/>
  <c r="E2457" i="10"/>
  <c r="D2457" i="10"/>
  <c r="E2456" i="10"/>
  <c r="D2456" i="10"/>
  <c r="E2455" i="10"/>
  <c r="D2455" i="10"/>
  <c r="E2454" i="10"/>
  <c r="D2454" i="10"/>
  <c r="E2453" i="10"/>
  <c r="D2453" i="10"/>
  <c r="E2452" i="10"/>
  <c r="D2452" i="10"/>
  <c r="E2451" i="10"/>
  <c r="D2451" i="10"/>
  <c r="E2450" i="10"/>
  <c r="D2450" i="10"/>
  <c r="E2449" i="10"/>
  <c r="D2449" i="10"/>
  <c r="E2448" i="10"/>
  <c r="D2448" i="10"/>
  <c r="E2447" i="10"/>
  <c r="D2447" i="10"/>
  <c r="E2446" i="10"/>
  <c r="D2446" i="10"/>
  <c r="E2445" i="10"/>
  <c r="D2445" i="10"/>
  <c r="E2444" i="10"/>
  <c r="D2444" i="10"/>
  <c r="E2443" i="10"/>
  <c r="D2443" i="10"/>
  <c r="E2442" i="10"/>
  <c r="D2442" i="10"/>
  <c r="E2441" i="10"/>
  <c r="D2441" i="10"/>
  <c r="E2440" i="10"/>
  <c r="D2440" i="10"/>
  <c r="E2439" i="10"/>
  <c r="D2439" i="10"/>
  <c r="E2438" i="10"/>
  <c r="D2438" i="10"/>
  <c r="E2437" i="10"/>
  <c r="D2437" i="10"/>
  <c r="E2436" i="10"/>
  <c r="D2436" i="10"/>
  <c r="E2435" i="10"/>
  <c r="D2435" i="10"/>
  <c r="E2434" i="10"/>
  <c r="D2434" i="10"/>
  <c r="E2433" i="10"/>
  <c r="D2433" i="10"/>
  <c r="E2432" i="10"/>
  <c r="D2432" i="10"/>
  <c r="E2431" i="10"/>
  <c r="D2431" i="10"/>
  <c r="E2430" i="10"/>
  <c r="D2430" i="10"/>
  <c r="E2429" i="10"/>
  <c r="D2429" i="10"/>
  <c r="E2428" i="10"/>
  <c r="D2428" i="10"/>
  <c r="E2427" i="10"/>
  <c r="D2427" i="10"/>
  <c r="E2426" i="10"/>
  <c r="D2426" i="10"/>
  <c r="E2425" i="10"/>
  <c r="D2425" i="10"/>
  <c r="E2424" i="10"/>
  <c r="D2424" i="10"/>
  <c r="E2423" i="10"/>
  <c r="D2423" i="10"/>
  <c r="E2422" i="10"/>
  <c r="D2422" i="10"/>
  <c r="E2421" i="10"/>
  <c r="D2421" i="10"/>
  <c r="E2420" i="10"/>
  <c r="D2420" i="10"/>
  <c r="E2419" i="10"/>
  <c r="D2419" i="10"/>
  <c r="E2418" i="10"/>
  <c r="D2418" i="10"/>
  <c r="E2417" i="10"/>
  <c r="D2417" i="10"/>
  <c r="E2416" i="10"/>
  <c r="D2416" i="10"/>
  <c r="E2415" i="10"/>
  <c r="D2415" i="10"/>
  <c r="E2414" i="10"/>
  <c r="D2414" i="10"/>
  <c r="E2413" i="10"/>
  <c r="D2413" i="10"/>
  <c r="E2412" i="10"/>
  <c r="D2412" i="10"/>
  <c r="E2411" i="10"/>
  <c r="D2411" i="10"/>
  <c r="E2410" i="10"/>
  <c r="D2410" i="10"/>
  <c r="E2409" i="10"/>
  <c r="D2409" i="10"/>
  <c r="E2408" i="10"/>
  <c r="D2408" i="10"/>
  <c r="E2407" i="10"/>
  <c r="D2407" i="10"/>
  <c r="E2406" i="10"/>
  <c r="D2406" i="10"/>
  <c r="E2405" i="10"/>
  <c r="D2405" i="10"/>
  <c r="E2404" i="10"/>
  <c r="D2404" i="10"/>
  <c r="E2403" i="10"/>
  <c r="D2403" i="10"/>
  <c r="E2402" i="10"/>
  <c r="D2402" i="10"/>
  <c r="E2401" i="10"/>
  <c r="D2401" i="10"/>
  <c r="E2400" i="10"/>
  <c r="D2400" i="10"/>
  <c r="E2399" i="10"/>
  <c r="D2399" i="10"/>
  <c r="E2398" i="10"/>
  <c r="D2398" i="10"/>
  <c r="E2397" i="10"/>
  <c r="D2397" i="10"/>
  <c r="E2396" i="10"/>
  <c r="D2396" i="10"/>
  <c r="E2395" i="10"/>
  <c r="D2395" i="10"/>
  <c r="E2394" i="10"/>
  <c r="D2394" i="10"/>
  <c r="E2393" i="10"/>
  <c r="D2393" i="10"/>
  <c r="E2392" i="10"/>
  <c r="D2392" i="10"/>
  <c r="E2391" i="10"/>
  <c r="D2391" i="10"/>
  <c r="E2390" i="10"/>
  <c r="D2390" i="10"/>
  <c r="E2389" i="10"/>
  <c r="D2389" i="10"/>
  <c r="E2388" i="10"/>
  <c r="D2388" i="10"/>
  <c r="E2387" i="10"/>
  <c r="D2387" i="10"/>
  <c r="E2386" i="10"/>
  <c r="D2386" i="10"/>
  <c r="E2385" i="10"/>
  <c r="D2385" i="10"/>
  <c r="E2384" i="10"/>
  <c r="D2384" i="10"/>
  <c r="E2383" i="10"/>
  <c r="D2383" i="10"/>
  <c r="E2382" i="10"/>
  <c r="D2382" i="10"/>
  <c r="E2381" i="10"/>
  <c r="D2381" i="10"/>
  <c r="E2380" i="10"/>
  <c r="D2380" i="10"/>
  <c r="E2379" i="10"/>
  <c r="D2379" i="10"/>
  <c r="E2378" i="10"/>
  <c r="D2378" i="10"/>
  <c r="E2377" i="10"/>
  <c r="D2377" i="10"/>
  <c r="E2376" i="10"/>
  <c r="D2376" i="10"/>
  <c r="E2375" i="10"/>
  <c r="D2375" i="10"/>
  <c r="E2374" i="10"/>
  <c r="D2374" i="10"/>
  <c r="E2373" i="10"/>
  <c r="D2373" i="10"/>
  <c r="E2372" i="10"/>
  <c r="D2372" i="10"/>
  <c r="E2371" i="10"/>
  <c r="D2371" i="10"/>
  <c r="E2370" i="10"/>
  <c r="D2370" i="10"/>
  <c r="E2369" i="10"/>
  <c r="D2369" i="10"/>
  <c r="E2368" i="10"/>
  <c r="D2368" i="10"/>
  <c r="E2367" i="10"/>
  <c r="D2367" i="10"/>
  <c r="E2366" i="10"/>
  <c r="D2366" i="10"/>
  <c r="E2365" i="10"/>
  <c r="D2365" i="10"/>
  <c r="E2364" i="10"/>
  <c r="D2364" i="10"/>
  <c r="E2363" i="10"/>
  <c r="D2363" i="10"/>
  <c r="E2362" i="10"/>
  <c r="D2362" i="10"/>
  <c r="E2361" i="10"/>
  <c r="D2361" i="10"/>
  <c r="E2360" i="10"/>
  <c r="D2360" i="10"/>
  <c r="E2359" i="10"/>
  <c r="D2359" i="10"/>
  <c r="E2358" i="10"/>
  <c r="D2358" i="10"/>
  <c r="E2357" i="10"/>
  <c r="D2357" i="10"/>
  <c r="E2356" i="10"/>
  <c r="D2356" i="10"/>
  <c r="E2355" i="10"/>
  <c r="D2355" i="10"/>
  <c r="E2354" i="10"/>
  <c r="D2354" i="10"/>
  <c r="E2353" i="10"/>
  <c r="D2353" i="10"/>
  <c r="E2352" i="10"/>
  <c r="D2352" i="10"/>
  <c r="E2351" i="10"/>
  <c r="D2351" i="10"/>
  <c r="E2350" i="10"/>
  <c r="D2350" i="10"/>
  <c r="E2349" i="10"/>
  <c r="D2349" i="10"/>
  <c r="E2348" i="10"/>
  <c r="D2348" i="10"/>
  <c r="E2347" i="10"/>
  <c r="D2347" i="10"/>
  <c r="E2346" i="10"/>
  <c r="D2346" i="10"/>
  <c r="E2345" i="10"/>
  <c r="D2345" i="10"/>
  <c r="E2344" i="10"/>
  <c r="D2344" i="10"/>
  <c r="E2343" i="10"/>
  <c r="D2343" i="10"/>
  <c r="E2342" i="10"/>
  <c r="D2342" i="10"/>
  <c r="E2341" i="10"/>
  <c r="D2341" i="10"/>
  <c r="E2340" i="10"/>
  <c r="D2340" i="10"/>
  <c r="E2339" i="10"/>
  <c r="D2339" i="10"/>
  <c r="E2338" i="10"/>
  <c r="D2338" i="10"/>
  <c r="E2337" i="10"/>
  <c r="D2337" i="10"/>
  <c r="E2336" i="10"/>
  <c r="D2336" i="10"/>
  <c r="E2335" i="10"/>
  <c r="D2335" i="10"/>
  <c r="E2334" i="10"/>
  <c r="D2334" i="10"/>
  <c r="E2333" i="10"/>
  <c r="D2333" i="10"/>
  <c r="E2332" i="10"/>
  <c r="D2332" i="10"/>
  <c r="E2331" i="10"/>
  <c r="D2331" i="10"/>
  <c r="E2330" i="10"/>
  <c r="D2330" i="10"/>
  <c r="E2329" i="10"/>
  <c r="D2329" i="10"/>
  <c r="E2328" i="10"/>
  <c r="D2328" i="10"/>
  <c r="E2327" i="10"/>
  <c r="D2327" i="10"/>
  <c r="E2326" i="10"/>
  <c r="D2326" i="10"/>
  <c r="E2325" i="10"/>
  <c r="D2325" i="10"/>
  <c r="E2324" i="10"/>
  <c r="D2324" i="10"/>
  <c r="E2323" i="10"/>
  <c r="D2323" i="10"/>
  <c r="E2322" i="10"/>
  <c r="D2322" i="10"/>
  <c r="E2321" i="10"/>
  <c r="D2321" i="10"/>
  <c r="E2320" i="10"/>
  <c r="D2320" i="10"/>
  <c r="E2319" i="10"/>
  <c r="D2319" i="10"/>
  <c r="E2318" i="10"/>
  <c r="D2318" i="10"/>
  <c r="E2317" i="10"/>
  <c r="D2317" i="10"/>
  <c r="E2316" i="10"/>
  <c r="D2316" i="10"/>
  <c r="E2315" i="10"/>
  <c r="D2315" i="10"/>
  <c r="E2314" i="10"/>
  <c r="D2314" i="10"/>
  <c r="E2313" i="10"/>
  <c r="D2313" i="10"/>
  <c r="E2312" i="10"/>
  <c r="D2312" i="10"/>
  <c r="E2311" i="10"/>
  <c r="D2311" i="10"/>
  <c r="E2310" i="10"/>
  <c r="D2310" i="10"/>
  <c r="E2309" i="10"/>
  <c r="D2309" i="10"/>
  <c r="E2308" i="10"/>
  <c r="D2308" i="10"/>
  <c r="E2307" i="10"/>
  <c r="D2307" i="10"/>
  <c r="E2306" i="10"/>
  <c r="D2306" i="10"/>
  <c r="E2305" i="10"/>
  <c r="D2305" i="10"/>
  <c r="E2304" i="10"/>
  <c r="D2304" i="10"/>
  <c r="E2303" i="10"/>
  <c r="D2303" i="10"/>
  <c r="E2302" i="10"/>
  <c r="D2302" i="10"/>
  <c r="E2301" i="10"/>
  <c r="D2301" i="10"/>
  <c r="E2300" i="10"/>
  <c r="D2300" i="10"/>
  <c r="E2299" i="10"/>
  <c r="D2299" i="10"/>
  <c r="E2298" i="10"/>
  <c r="D2298" i="10"/>
  <c r="E2297" i="10"/>
  <c r="D2297" i="10"/>
  <c r="E2296" i="10"/>
  <c r="D2296" i="10"/>
  <c r="E2295" i="10"/>
  <c r="D2295" i="10"/>
  <c r="E2294" i="10"/>
  <c r="D2294" i="10"/>
  <c r="E2293" i="10"/>
  <c r="D2293" i="10"/>
  <c r="E2292" i="10"/>
  <c r="D2292" i="10"/>
  <c r="E2291" i="10"/>
  <c r="D2291" i="10"/>
  <c r="E2290" i="10"/>
  <c r="D2290" i="10"/>
  <c r="E2289" i="10"/>
  <c r="D2289" i="10"/>
  <c r="E2288" i="10"/>
  <c r="D2288" i="10"/>
  <c r="E2287" i="10"/>
  <c r="D2287" i="10"/>
  <c r="E2286" i="10"/>
  <c r="D2286" i="10"/>
  <c r="E2285" i="10"/>
  <c r="D2285" i="10"/>
  <c r="E2284" i="10"/>
  <c r="D2284" i="10"/>
  <c r="E2283" i="10"/>
  <c r="D2283" i="10"/>
  <c r="E2282" i="10"/>
  <c r="D2282" i="10"/>
  <c r="E2281" i="10"/>
  <c r="D2281" i="10"/>
  <c r="E2280" i="10"/>
  <c r="D2280" i="10"/>
  <c r="E2279" i="10"/>
  <c r="D2279" i="10"/>
  <c r="E2278" i="10"/>
  <c r="D2278" i="10"/>
  <c r="E2277" i="10"/>
  <c r="D2277" i="10"/>
  <c r="E2276" i="10"/>
  <c r="D2276" i="10"/>
  <c r="E2275" i="10"/>
  <c r="D2275" i="10"/>
  <c r="E2274" i="10"/>
  <c r="D2274" i="10"/>
  <c r="E2273" i="10"/>
  <c r="D2273" i="10"/>
  <c r="E2272" i="10"/>
  <c r="D2272" i="10"/>
  <c r="E2271" i="10"/>
  <c r="D2271" i="10"/>
  <c r="E2270" i="10"/>
  <c r="D2270" i="10"/>
  <c r="E2269" i="10"/>
  <c r="D2269" i="10"/>
  <c r="E2268" i="10"/>
  <c r="D2268" i="10"/>
  <c r="E2267" i="10"/>
  <c r="D2267" i="10"/>
  <c r="E2266" i="10"/>
  <c r="D2266" i="10"/>
  <c r="E2265" i="10"/>
  <c r="D2265" i="10"/>
  <c r="E2264" i="10"/>
  <c r="D2264" i="10"/>
  <c r="E2263" i="10"/>
  <c r="D2263" i="10"/>
  <c r="E2262" i="10"/>
  <c r="D2262" i="10"/>
  <c r="E2261" i="10"/>
  <c r="D2261" i="10"/>
  <c r="E2260" i="10"/>
  <c r="D2260" i="10"/>
  <c r="E2259" i="10"/>
  <c r="D2259" i="10"/>
  <c r="E2258" i="10"/>
  <c r="D2258" i="10"/>
  <c r="E2257" i="10"/>
  <c r="D2257" i="10"/>
  <c r="E2256" i="10"/>
  <c r="D2256" i="10"/>
  <c r="E2255" i="10"/>
  <c r="D2255" i="10"/>
  <c r="E2254" i="10"/>
  <c r="D2254" i="10"/>
  <c r="E2253" i="10"/>
  <c r="D2253" i="10"/>
  <c r="E2252" i="10"/>
  <c r="D2252" i="10"/>
  <c r="E2251" i="10"/>
  <c r="D2251" i="10"/>
  <c r="E2250" i="10"/>
  <c r="D2250" i="10"/>
  <c r="E2249" i="10"/>
  <c r="D2249" i="10"/>
  <c r="E2248" i="10"/>
  <c r="D2248" i="10"/>
  <c r="E2247" i="10"/>
  <c r="D2247" i="10"/>
  <c r="E2246" i="10"/>
  <c r="D2246" i="10"/>
  <c r="E2245" i="10"/>
  <c r="D2245" i="10"/>
  <c r="E2244" i="10"/>
  <c r="D2244" i="10"/>
  <c r="E2243" i="10"/>
  <c r="D2243" i="10"/>
  <c r="E2242" i="10"/>
  <c r="D2242" i="10"/>
  <c r="E2241" i="10"/>
  <c r="D2241" i="10"/>
  <c r="E2240" i="10"/>
  <c r="D2240" i="10"/>
  <c r="E2239" i="10"/>
  <c r="D2239" i="10"/>
  <c r="E2238" i="10"/>
  <c r="D2238" i="10"/>
  <c r="E2237" i="10"/>
  <c r="D2237" i="10"/>
  <c r="E2236" i="10"/>
  <c r="D2236" i="10"/>
  <c r="E2235" i="10"/>
  <c r="D2235" i="10"/>
  <c r="E2234" i="10"/>
  <c r="D2234" i="10"/>
  <c r="E2233" i="10"/>
  <c r="D2233" i="10"/>
  <c r="E2232" i="10"/>
  <c r="D2232" i="10"/>
  <c r="E2231" i="10"/>
  <c r="D2231" i="10"/>
  <c r="E2230" i="10"/>
  <c r="D2230" i="10"/>
  <c r="E2229" i="10"/>
  <c r="D2229" i="10"/>
  <c r="E2228" i="10"/>
  <c r="D2228" i="10"/>
  <c r="E2227" i="10"/>
  <c r="D2227" i="10"/>
  <c r="E2226" i="10"/>
  <c r="D2226" i="10"/>
  <c r="E2225" i="10"/>
  <c r="D2225" i="10"/>
  <c r="E2224" i="10"/>
  <c r="D2224" i="10"/>
  <c r="E2223" i="10"/>
  <c r="D2223" i="10"/>
  <c r="E2222" i="10"/>
  <c r="D2222" i="10"/>
  <c r="E2221" i="10"/>
  <c r="D2221" i="10"/>
  <c r="E2220" i="10"/>
  <c r="D2220" i="10"/>
  <c r="E2219" i="10"/>
  <c r="D2219" i="10"/>
  <c r="E2218" i="10"/>
  <c r="D2218" i="10"/>
  <c r="E2217" i="10"/>
  <c r="D2217" i="10"/>
  <c r="E2216" i="10"/>
  <c r="D2216" i="10"/>
  <c r="E2215" i="10"/>
  <c r="D2215" i="10"/>
  <c r="E2214" i="10"/>
  <c r="D2214" i="10"/>
  <c r="E2213" i="10"/>
  <c r="D2213" i="10"/>
  <c r="E2212" i="10"/>
  <c r="D2212" i="10"/>
  <c r="E2211" i="10"/>
  <c r="D2211" i="10"/>
  <c r="E2210" i="10"/>
  <c r="D2210" i="10"/>
  <c r="E2209" i="10"/>
  <c r="D2209" i="10"/>
  <c r="E2208" i="10"/>
  <c r="D2208" i="10"/>
  <c r="E2207" i="10"/>
  <c r="D2207" i="10"/>
  <c r="E2206" i="10"/>
  <c r="D2206" i="10"/>
  <c r="E2205" i="10"/>
  <c r="D2205" i="10"/>
  <c r="E2204" i="10"/>
  <c r="D2204" i="10"/>
  <c r="E2203" i="10"/>
  <c r="D2203" i="10"/>
  <c r="E2202" i="10"/>
  <c r="D2202" i="10"/>
  <c r="E2201" i="10"/>
  <c r="D2201" i="10"/>
  <c r="E2200" i="10"/>
  <c r="D2200" i="10"/>
  <c r="E2199" i="10"/>
  <c r="D2199" i="10"/>
  <c r="E2198" i="10"/>
  <c r="D2198" i="10"/>
  <c r="E2197" i="10"/>
  <c r="D2197" i="10"/>
  <c r="E2196" i="10"/>
  <c r="D2196" i="10"/>
  <c r="E2195" i="10"/>
  <c r="D2195" i="10"/>
  <c r="E2194" i="10"/>
  <c r="D2194" i="10"/>
  <c r="E2193" i="10"/>
  <c r="D2193" i="10"/>
  <c r="E2192" i="10"/>
  <c r="D2192" i="10"/>
  <c r="E2191" i="10"/>
  <c r="D2191" i="10"/>
  <c r="E2190" i="10"/>
  <c r="D2190" i="10"/>
  <c r="E2189" i="10"/>
  <c r="D2189" i="10"/>
  <c r="E2188" i="10"/>
  <c r="D2188" i="10"/>
  <c r="E2187" i="10"/>
  <c r="D2187" i="10"/>
  <c r="E2186" i="10"/>
  <c r="D2186" i="10"/>
  <c r="E2185" i="10"/>
  <c r="D2185" i="10"/>
  <c r="E2184" i="10"/>
  <c r="D2184" i="10"/>
  <c r="E2183" i="10"/>
  <c r="D2183" i="10"/>
  <c r="E2182" i="10"/>
  <c r="D2182" i="10"/>
  <c r="E2181" i="10"/>
  <c r="D2181" i="10"/>
  <c r="E2180" i="10"/>
  <c r="D2180" i="10"/>
  <c r="E2179" i="10"/>
  <c r="D2179" i="10"/>
  <c r="E2178" i="10"/>
  <c r="D2178" i="10"/>
  <c r="E2177" i="10"/>
  <c r="D2177" i="10"/>
  <c r="E2176" i="10"/>
  <c r="D2176" i="10"/>
  <c r="E2175" i="10"/>
  <c r="D2175" i="10"/>
  <c r="E2174" i="10"/>
  <c r="D2174" i="10"/>
  <c r="E2173" i="10"/>
  <c r="D2173" i="10"/>
  <c r="E2172" i="10"/>
  <c r="D2172" i="10"/>
  <c r="E2171" i="10"/>
  <c r="D2171" i="10"/>
  <c r="E2170" i="10"/>
  <c r="D2170" i="10"/>
  <c r="E2169" i="10"/>
  <c r="D2169" i="10"/>
  <c r="E2168" i="10"/>
  <c r="D2168" i="10"/>
  <c r="E2167" i="10"/>
  <c r="D2167" i="10"/>
  <c r="E2166" i="10"/>
  <c r="D2166" i="10"/>
  <c r="E2165" i="10"/>
  <c r="D2165" i="10"/>
  <c r="E2164" i="10"/>
  <c r="D2164" i="10"/>
  <c r="E2163" i="10"/>
  <c r="D2163" i="10"/>
  <c r="E2162" i="10"/>
  <c r="D2162" i="10"/>
  <c r="E2161" i="10"/>
  <c r="D2161" i="10"/>
  <c r="E2160" i="10"/>
  <c r="D2160" i="10"/>
  <c r="E2159" i="10"/>
  <c r="D2159" i="10"/>
  <c r="E2158" i="10"/>
  <c r="D2158" i="10"/>
  <c r="E2157" i="10"/>
  <c r="D2157" i="10"/>
  <c r="E2156" i="10"/>
  <c r="D2156" i="10"/>
  <c r="E2155" i="10"/>
  <c r="D2155" i="10"/>
  <c r="E2154" i="10"/>
  <c r="D2154" i="10"/>
  <c r="E2153" i="10"/>
  <c r="D2153" i="10"/>
  <c r="E2152" i="10"/>
  <c r="D2152" i="10"/>
  <c r="E2151" i="10"/>
  <c r="D2151" i="10"/>
  <c r="E2150" i="10"/>
  <c r="D2150" i="10"/>
  <c r="E2149" i="10"/>
  <c r="D2149" i="10"/>
  <c r="E2148" i="10"/>
  <c r="D2148" i="10"/>
  <c r="E2147" i="10"/>
  <c r="D2147" i="10"/>
  <c r="E2146" i="10"/>
  <c r="D2146" i="10"/>
  <c r="E2145" i="10"/>
  <c r="D2145" i="10"/>
  <c r="E2144" i="10"/>
  <c r="D2144" i="10"/>
  <c r="E2143" i="10"/>
  <c r="D2143" i="10"/>
  <c r="E2142" i="10"/>
  <c r="D2142" i="10"/>
  <c r="E2141" i="10"/>
  <c r="D2141" i="10"/>
  <c r="E2140" i="10"/>
  <c r="D2140" i="10"/>
  <c r="E2139" i="10"/>
  <c r="D2139" i="10"/>
  <c r="E2138" i="10"/>
  <c r="D2138" i="10"/>
  <c r="E2137" i="10"/>
  <c r="D2137" i="10"/>
  <c r="E2136" i="10"/>
  <c r="D2136" i="10"/>
  <c r="E2135" i="10"/>
  <c r="D2135" i="10"/>
  <c r="E2134" i="10"/>
  <c r="D2134" i="10"/>
  <c r="E2133" i="10"/>
  <c r="D2133" i="10"/>
  <c r="E2132" i="10"/>
  <c r="D2132" i="10"/>
  <c r="E2131" i="10"/>
  <c r="D2131" i="10"/>
  <c r="E2130" i="10"/>
  <c r="D2130" i="10"/>
  <c r="E2129" i="10"/>
  <c r="D2129" i="10"/>
  <c r="E2128" i="10"/>
  <c r="D2128" i="10"/>
  <c r="E2127" i="10"/>
  <c r="D2127" i="10"/>
  <c r="E2126" i="10"/>
  <c r="D2126" i="10"/>
  <c r="E2125" i="10"/>
  <c r="D2125" i="10"/>
  <c r="E2124" i="10"/>
  <c r="D2124" i="10"/>
  <c r="E2123" i="10"/>
  <c r="D2123" i="10"/>
  <c r="E2122" i="10"/>
  <c r="D2122" i="10"/>
  <c r="E2121" i="10"/>
  <c r="D2121" i="10"/>
  <c r="E2120" i="10"/>
  <c r="D2120" i="10"/>
  <c r="E2119" i="10"/>
  <c r="D2119" i="10"/>
  <c r="E2118" i="10"/>
  <c r="D2118" i="10"/>
  <c r="E2117" i="10"/>
  <c r="D2117" i="10"/>
  <c r="E2116" i="10"/>
  <c r="D2116" i="10"/>
  <c r="E2115" i="10"/>
  <c r="D2115" i="10"/>
  <c r="E2114" i="10"/>
  <c r="D2114" i="10"/>
  <c r="E2113" i="10"/>
  <c r="D2113" i="10"/>
  <c r="E2112" i="10"/>
  <c r="D2112" i="10"/>
  <c r="E2111" i="10"/>
  <c r="D2111" i="10"/>
  <c r="E2110" i="10"/>
  <c r="D2110" i="10"/>
  <c r="E2109" i="10"/>
  <c r="D2109" i="10"/>
  <c r="E2108" i="10"/>
  <c r="D2108" i="10"/>
  <c r="E2107" i="10"/>
  <c r="D2107" i="10"/>
  <c r="E2106" i="10"/>
  <c r="D2106" i="10"/>
  <c r="E2105" i="10"/>
  <c r="D2105" i="10"/>
  <c r="E2104" i="10"/>
  <c r="D2104" i="10"/>
  <c r="E2103" i="10"/>
  <c r="D2103" i="10"/>
  <c r="E2102" i="10"/>
  <c r="D2102" i="10"/>
  <c r="E2101" i="10"/>
  <c r="D2101" i="10"/>
  <c r="E2100" i="10"/>
  <c r="D2100" i="10"/>
  <c r="E2099" i="10"/>
  <c r="D2099" i="10"/>
  <c r="E2098" i="10"/>
  <c r="D2098" i="10"/>
  <c r="E2097" i="10"/>
  <c r="D2097" i="10"/>
  <c r="E2096" i="10"/>
  <c r="D2096" i="10"/>
  <c r="E2095" i="10"/>
  <c r="D2095" i="10"/>
  <c r="E2094" i="10"/>
  <c r="D2094" i="10"/>
  <c r="E2093" i="10"/>
  <c r="D2093" i="10"/>
  <c r="E2092" i="10"/>
  <c r="D2092" i="10"/>
  <c r="E2091" i="10"/>
  <c r="D2091" i="10"/>
  <c r="E2090" i="10"/>
  <c r="D2090" i="10"/>
  <c r="E2089" i="10"/>
  <c r="D2089" i="10"/>
  <c r="E2088" i="10"/>
  <c r="D2088" i="10"/>
  <c r="E2087" i="10"/>
  <c r="D2087" i="10"/>
  <c r="E2086" i="10"/>
  <c r="D2086" i="10"/>
  <c r="E2085" i="10"/>
  <c r="D2085" i="10"/>
  <c r="E2084" i="10"/>
  <c r="D2084" i="10"/>
  <c r="E2083" i="10"/>
  <c r="D2083" i="10"/>
  <c r="E2082" i="10"/>
  <c r="D2082" i="10"/>
  <c r="E2081" i="10"/>
  <c r="D2081" i="10"/>
  <c r="E2080" i="10"/>
  <c r="D2080" i="10"/>
  <c r="E2079" i="10"/>
  <c r="D2079" i="10"/>
  <c r="E2078" i="10"/>
  <c r="D2078" i="10"/>
  <c r="E2077" i="10"/>
  <c r="D2077" i="10"/>
  <c r="E2076" i="10"/>
  <c r="D2076" i="10"/>
  <c r="E2075" i="10"/>
  <c r="D2075" i="10"/>
  <c r="E2074" i="10"/>
  <c r="D2074" i="10"/>
  <c r="E2073" i="10"/>
  <c r="D2073" i="10"/>
  <c r="E2072" i="10"/>
  <c r="D2072" i="10"/>
  <c r="E2071" i="10"/>
  <c r="D2071" i="10"/>
  <c r="E2070" i="10"/>
  <c r="D2070" i="10"/>
  <c r="E2069" i="10"/>
  <c r="D2069" i="10"/>
  <c r="E2068" i="10"/>
  <c r="D2068" i="10"/>
  <c r="E2067" i="10"/>
  <c r="D2067" i="10"/>
  <c r="E2066" i="10"/>
  <c r="D2066" i="10"/>
  <c r="E2065" i="10"/>
  <c r="D2065" i="10"/>
  <c r="E2064" i="10"/>
  <c r="D2064" i="10"/>
  <c r="E2063" i="10"/>
  <c r="D2063" i="10"/>
  <c r="E2062" i="10"/>
  <c r="D2062" i="10"/>
  <c r="E2061" i="10"/>
  <c r="D2061" i="10"/>
  <c r="E2060" i="10"/>
  <c r="D2060" i="10"/>
  <c r="E2059" i="10"/>
  <c r="D2059" i="10"/>
  <c r="E2058" i="10"/>
  <c r="D2058" i="10"/>
  <c r="E2057" i="10"/>
  <c r="D2057" i="10"/>
  <c r="E2056" i="10"/>
  <c r="D2056" i="10"/>
  <c r="E2055" i="10"/>
  <c r="D2055" i="10"/>
  <c r="E2054" i="10"/>
  <c r="D2054" i="10"/>
  <c r="E2053" i="10"/>
  <c r="D2053" i="10"/>
  <c r="E2052" i="10"/>
  <c r="D2052" i="10"/>
  <c r="E2051" i="10"/>
  <c r="D2051" i="10"/>
  <c r="E2050" i="10"/>
  <c r="D2050" i="10"/>
  <c r="E2049" i="10"/>
  <c r="D2049" i="10"/>
  <c r="E2048" i="10"/>
  <c r="D2048" i="10"/>
  <c r="E2047" i="10"/>
  <c r="D2047" i="10"/>
  <c r="E2046" i="10"/>
  <c r="D2046" i="10"/>
  <c r="E2045" i="10"/>
  <c r="D2045" i="10"/>
  <c r="E2044" i="10"/>
  <c r="D2044" i="10"/>
  <c r="E2043" i="10"/>
  <c r="D2043" i="10"/>
  <c r="E2042" i="10"/>
  <c r="D2042" i="10"/>
  <c r="E2041" i="10"/>
  <c r="D2041" i="10"/>
  <c r="E2040" i="10"/>
  <c r="D2040" i="10"/>
  <c r="E2039" i="10"/>
  <c r="D2039" i="10"/>
  <c r="E2038" i="10"/>
  <c r="D2038" i="10"/>
  <c r="E2037" i="10"/>
  <c r="D2037" i="10"/>
  <c r="E2036" i="10"/>
  <c r="D2036" i="10"/>
  <c r="E2035" i="10"/>
  <c r="D2035" i="10"/>
  <c r="E2034" i="10"/>
  <c r="D2034" i="10"/>
  <c r="E2033" i="10"/>
  <c r="D2033" i="10"/>
  <c r="E2032" i="10"/>
  <c r="D2032" i="10"/>
  <c r="E2031" i="10"/>
  <c r="D2031" i="10"/>
  <c r="E2030" i="10"/>
  <c r="D2030" i="10"/>
  <c r="E2029" i="10"/>
  <c r="D2029" i="10"/>
  <c r="E2028" i="10"/>
  <c r="D2028" i="10"/>
  <c r="E2027" i="10"/>
  <c r="D2027" i="10"/>
  <c r="E2026" i="10"/>
  <c r="D2026" i="10"/>
  <c r="E2025" i="10"/>
  <c r="D2025" i="10"/>
  <c r="E2024" i="10"/>
  <c r="D2024" i="10"/>
  <c r="E2023" i="10"/>
  <c r="D2023" i="10"/>
  <c r="E2022" i="10"/>
  <c r="D2022" i="10"/>
  <c r="E2021" i="10"/>
  <c r="D2021" i="10"/>
  <c r="E2020" i="10"/>
  <c r="D2020" i="10"/>
  <c r="E2019" i="10"/>
  <c r="D2019" i="10"/>
  <c r="E2018" i="10"/>
  <c r="D2018" i="10"/>
  <c r="E2017" i="10"/>
  <c r="D2017" i="10"/>
  <c r="E2016" i="10"/>
  <c r="D2016" i="10"/>
  <c r="E2015" i="10"/>
  <c r="D2015" i="10"/>
  <c r="E2014" i="10"/>
  <c r="D2014" i="10"/>
  <c r="E2013" i="10"/>
  <c r="D2013" i="10"/>
  <c r="E2012" i="10"/>
  <c r="D2012" i="10"/>
  <c r="E2011" i="10"/>
  <c r="D2011" i="10"/>
  <c r="E2010" i="10"/>
  <c r="D2010" i="10"/>
  <c r="E2009" i="10"/>
  <c r="D2009" i="10"/>
  <c r="E2008" i="10"/>
  <c r="D2008" i="10"/>
  <c r="E2007" i="10"/>
  <c r="D2007" i="10"/>
  <c r="E2006" i="10"/>
  <c r="D2006" i="10"/>
  <c r="E2005" i="10"/>
  <c r="D2005" i="10"/>
  <c r="E2004" i="10"/>
  <c r="D2004" i="10"/>
  <c r="E2003" i="10"/>
  <c r="D2003" i="10"/>
  <c r="E2002" i="10"/>
  <c r="D2002" i="10"/>
  <c r="E2001" i="10"/>
  <c r="D2001" i="10"/>
  <c r="E2000" i="10"/>
  <c r="D2000" i="10"/>
  <c r="E1999" i="10"/>
  <c r="D1999" i="10"/>
  <c r="E1998" i="10"/>
  <c r="D1998" i="10"/>
  <c r="E1997" i="10"/>
  <c r="D1997" i="10"/>
  <c r="E1996" i="10"/>
  <c r="D1996" i="10"/>
  <c r="E1995" i="10"/>
  <c r="D1995" i="10"/>
  <c r="E1994" i="10"/>
  <c r="D1994" i="10"/>
  <c r="E1993" i="10"/>
  <c r="D1993" i="10"/>
  <c r="E1992" i="10"/>
  <c r="D1992" i="10"/>
  <c r="E1991" i="10"/>
  <c r="D1991" i="10"/>
  <c r="E1990" i="10"/>
  <c r="D1990" i="10"/>
  <c r="E1989" i="10"/>
  <c r="D1989" i="10"/>
  <c r="E1988" i="10"/>
  <c r="D1988" i="10"/>
  <c r="E1987" i="10"/>
  <c r="D1987" i="10"/>
  <c r="E1986" i="10"/>
  <c r="D1986" i="10"/>
  <c r="E1985" i="10"/>
  <c r="D1985" i="10"/>
  <c r="E1984" i="10"/>
  <c r="D1984" i="10"/>
  <c r="E1983" i="10"/>
  <c r="D1983" i="10"/>
  <c r="E1982" i="10"/>
  <c r="D1982" i="10"/>
  <c r="E1981" i="10"/>
  <c r="D1981" i="10"/>
  <c r="E1980" i="10"/>
  <c r="D1980" i="10"/>
  <c r="E1979" i="10"/>
  <c r="D1979" i="10"/>
  <c r="E1978" i="10"/>
  <c r="D1978" i="10"/>
  <c r="E1977" i="10"/>
  <c r="D1977" i="10"/>
  <c r="E1976" i="10"/>
  <c r="D1976" i="10"/>
  <c r="E1975" i="10"/>
  <c r="D1975" i="10"/>
  <c r="E1974" i="10"/>
  <c r="D1974" i="10"/>
  <c r="E1973" i="10"/>
  <c r="D1973" i="10"/>
  <c r="E1972" i="10"/>
  <c r="D1972" i="10"/>
  <c r="E1971" i="10"/>
  <c r="D1971" i="10"/>
  <c r="E1970" i="10"/>
  <c r="D1970" i="10"/>
  <c r="E1969" i="10"/>
  <c r="D1969" i="10"/>
  <c r="E1968" i="10"/>
  <c r="D1968" i="10"/>
  <c r="E1967" i="10"/>
  <c r="D1967" i="10"/>
  <c r="E1966" i="10"/>
  <c r="D1966" i="10"/>
  <c r="E1965" i="10"/>
  <c r="D1965" i="10"/>
  <c r="E1964" i="10"/>
  <c r="D1964" i="10"/>
  <c r="E1963" i="10"/>
  <c r="D1963" i="10"/>
  <c r="E1962" i="10"/>
  <c r="D1962" i="10"/>
  <c r="E1961" i="10"/>
  <c r="D1961" i="10"/>
  <c r="E1960" i="10"/>
  <c r="D1960" i="10"/>
  <c r="E1959" i="10"/>
  <c r="D1959" i="10"/>
  <c r="E1958" i="10"/>
  <c r="D1958" i="10"/>
  <c r="E1957" i="10"/>
  <c r="D1957" i="10"/>
  <c r="E1956" i="10"/>
  <c r="D1956" i="10"/>
  <c r="E1955" i="10"/>
  <c r="D1955" i="10"/>
  <c r="E1954" i="10"/>
  <c r="D1954" i="10"/>
  <c r="E1953" i="10"/>
  <c r="D1953" i="10"/>
  <c r="E1952" i="10"/>
  <c r="D1952" i="10"/>
  <c r="E1951" i="10"/>
  <c r="D1951" i="10"/>
  <c r="E1950" i="10"/>
  <c r="D1950" i="10"/>
  <c r="E1949" i="10"/>
  <c r="D1949" i="10"/>
  <c r="E1948" i="10"/>
  <c r="D1948" i="10"/>
  <c r="E1947" i="10"/>
  <c r="D1947" i="10"/>
  <c r="E1946" i="10"/>
  <c r="D1946" i="10"/>
  <c r="E1945" i="10"/>
  <c r="D1945" i="10"/>
  <c r="E1944" i="10"/>
  <c r="D1944" i="10"/>
  <c r="E1943" i="10"/>
  <c r="D1943" i="10"/>
  <c r="E1942" i="10"/>
  <c r="D1942" i="10"/>
  <c r="E1941" i="10"/>
  <c r="D1941" i="10"/>
  <c r="E1940" i="10"/>
  <c r="D1940" i="10"/>
  <c r="E1939" i="10"/>
  <c r="D1939" i="10"/>
  <c r="E1938" i="10"/>
  <c r="D1938" i="10"/>
  <c r="E1937" i="10"/>
  <c r="D1937" i="10"/>
  <c r="E1936" i="10"/>
  <c r="D1936" i="10"/>
  <c r="E1935" i="10"/>
  <c r="D1935" i="10"/>
  <c r="E1934" i="10"/>
  <c r="D1934" i="10"/>
  <c r="E1933" i="10"/>
  <c r="D1933" i="10"/>
  <c r="E1932" i="10"/>
  <c r="D1932" i="10"/>
  <c r="E1931" i="10"/>
  <c r="D1931" i="10"/>
  <c r="E1930" i="10"/>
  <c r="D1930" i="10"/>
  <c r="E1929" i="10"/>
  <c r="D1929" i="10"/>
  <c r="E1928" i="10"/>
  <c r="D1928" i="10"/>
  <c r="E1927" i="10"/>
  <c r="D1927" i="10"/>
  <c r="E1926" i="10"/>
  <c r="D1926" i="10"/>
  <c r="E1925" i="10"/>
  <c r="D1925" i="10"/>
  <c r="E1924" i="10"/>
  <c r="D1924" i="10"/>
  <c r="E1923" i="10"/>
  <c r="D1923" i="10"/>
  <c r="E1922" i="10"/>
  <c r="D1922" i="10"/>
  <c r="E1921" i="10"/>
  <c r="D1921" i="10"/>
  <c r="E1920" i="10"/>
  <c r="D1920" i="10"/>
  <c r="E1919" i="10"/>
  <c r="D1919" i="10"/>
  <c r="E1918" i="10"/>
  <c r="D1918" i="10"/>
  <c r="E1917" i="10"/>
  <c r="D1917" i="10"/>
  <c r="E1916" i="10"/>
  <c r="D1916" i="10"/>
  <c r="E1915" i="10"/>
  <c r="D1915" i="10"/>
  <c r="E1914" i="10"/>
  <c r="D1914" i="10"/>
  <c r="E1913" i="10"/>
  <c r="D1913" i="10"/>
  <c r="E1912" i="10"/>
  <c r="D1912" i="10"/>
  <c r="E1911" i="10"/>
  <c r="D1911" i="10"/>
  <c r="E1910" i="10"/>
  <c r="D1910" i="10"/>
  <c r="E1909" i="10"/>
  <c r="D1909" i="10"/>
  <c r="E1908" i="10"/>
  <c r="D1908" i="10"/>
  <c r="E1907" i="10"/>
  <c r="D1907" i="10"/>
  <c r="E1906" i="10"/>
  <c r="D1906" i="10"/>
  <c r="E1905" i="10"/>
  <c r="D1905" i="10"/>
  <c r="E1904" i="10"/>
  <c r="D1904" i="10"/>
  <c r="E1903" i="10"/>
  <c r="D1903" i="10"/>
  <c r="E1902" i="10"/>
  <c r="D1902" i="10"/>
  <c r="E1901" i="10"/>
  <c r="D1901" i="10"/>
  <c r="E1900" i="10"/>
  <c r="D1900" i="10"/>
  <c r="E1899" i="10"/>
  <c r="D1899" i="10"/>
  <c r="E1898" i="10"/>
  <c r="D1898" i="10"/>
  <c r="E1897" i="10"/>
  <c r="D1897" i="10"/>
  <c r="E1896" i="10"/>
  <c r="D1896" i="10"/>
  <c r="E1895" i="10"/>
  <c r="D1895" i="10"/>
  <c r="E1894" i="10"/>
  <c r="D1894" i="10"/>
  <c r="E1893" i="10"/>
  <c r="D1893" i="10"/>
  <c r="E1892" i="10"/>
  <c r="D1892" i="10"/>
  <c r="E1891" i="10"/>
  <c r="D1891" i="10"/>
  <c r="E1890" i="10"/>
  <c r="D1890" i="10"/>
  <c r="E1889" i="10"/>
  <c r="D1889" i="10"/>
  <c r="E1888" i="10"/>
  <c r="D1888" i="10"/>
  <c r="E1887" i="10"/>
  <c r="D1887" i="10"/>
  <c r="E1886" i="10"/>
  <c r="D1886" i="10"/>
  <c r="E1885" i="10"/>
  <c r="D1885" i="10"/>
  <c r="E1884" i="10"/>
  <c r="D1884" i="10"/>
  <c r="E1883" i="10"/>
  <c r="D1883" i="10"/>
  <c r="E1882" i="10"/>
  <c r="D1882" i="10"/>
  <c r="E1881" i="10"/>
  <c r="D1881" i="10"/>
  <c r="E1880" i="10"/>
  <c r="D1880" i="10"/>
  <c r="E1879" i="10"/>
  <c r="D1879" i="10"/>
  <c r="E1878" i="10"/>
  <c r="D1878" i="10"/>
  <c r="E1877" i="10"/>
  <c r="D1877" i="10"/>
  <c r="E1876" i="10"/>
  <c r="D1876" i="10"/>
  <c r="E1875" i="10"/>
  <c r="D1875" i="10"/>
  <c r="E1874" i="10"/>
  <c r="D1874" i="10"/>
  <c r="E1873" i="10"/>
  <c r="D1873" i="10"/>
  <c r="E1872" i="10"/>
  <c r="D1872" i="10"/>
  <c r="E1871" i="10"/>
  <c r="D1871" i="10"/>
  <c r="E1870" i="10"/>
  <c r="D1870" i="10"/>
  <c r="E1869" i="10"/>
  <c r="D1869" i="10"/>
  <c r="E1868" i="10"/>
  <c r="D1868" i="10"/>
  <c r="E1867" i="10"/>
  <c r="D1867" i="10"/>
  <c r="E1866" i="10"/>
  <c r="D1866" i="10"/>
  <c r="E1865" i="10"/>
  <c r="D1865" i="10"/>
  <c r="E1864" i="10"/>
  <c r="D1864" i="10"/>
  <c r="E1863" i="10"/>
  <c r="D1863" i="10"/>
  <c r="E1862" i="10"/>
  <c r="D1862" i="10"/>
  <c r="E1861" i="10"/>
  <c r="D1861" i="10"/>
  <c r="E1860" i="10"/>
  <c r="D1860" i="10"/>
  <c r="E1859" i="10"/>
  <c r="D1859" i="10"/>
  <c r="E1858" i="10"/>
  <c r="D1858" i="10"/>
  <c r="E1857" i="10"/>
  <c r="D1857" i="10"/>
  <c r="E1856" i="10"/>
  <c r="D1856" i="10"/>
  <c r="E1855" i="10"/>
  <c r="D1855" i="10"/>
  <c r="E1854" i="10"/>
  <c r="D1854" i="10"/>
  <c r="E1853" i="10"/>
  <c r="D1853" i="10"/>
  <c r="E1852" i="10"/>
  <c r="D1852" i="10"/>
  <c r="E1851" i="10"/>
  <c r="D1851" i="10"/>
  <c r="E1850" i="10"/>
  <c r="D1850" i="10"/>
  <c r="E1849" i="10"/>
  <c r="D1849" i="10"/>
  <c r="E1848" i="10"/>
  <c r="D1848" i="10"/>
  <c r="E1847" i="10"/>
  <c r="D1847" i="10"/>
  <c r="E1846" i="10"/>
  <c r="D1846" i="10"/>
  <c r="E1845" i="10"/>
  <c r="D1845" i="10"/>
  <c r="E1844" i="10"/>
  <c r="D1844" i="10"/>
  <c r="E1843" i="10"/>
  <c r="D1843" i="10"/>
  <c r="E1842" i="10"/>
  <c r="D1842" i="10"/>
  <c r="E1841" i="10"/>
  <c r="D1841" i="10"/>
  <c r="E1840" i="10"/>
  <c r="D1840" i="10"/>
  <c r="E1839" i="10"/>
  <c r="D1839" i="10"/>
  <c r="E1838" i="10"/>
  <c r="D1838" i="10"/>
  <c r="E1837" i="10"/>
  <c r="D1837" i="10"/>
  <c r="E1836" i="10"/>
  <c r="D1836" i="10"/>
  <c r="E1835" i="10"/>
  <c r="D1835" i="10"/>
  <c r="E1834" i="10"/>
  <c r="D1834" i="10"/>
  <c r="E1833" i="10"/>
  <c r="D1833" i="10"/>
  <c r="E1832" i="10"/>
  <c r="D1832" i="10"/>
  <c r="E1831" i="10"/>
  <c r="D1831" i="10"/>
  <c r="E1830" i="10"/>
  <c r="D1830" i="10"/>
  <c r="E1829" i="10"/>
  <c r="D1829" i="10"/>
  <c r="E1828" i="10"/>
  <c r="D1828" i="10"/>
  <c r="E1827" i="10"/>
  <c r="D1827" i="10"/>
  <c r="E1826" i="10"/>
  <c r="D1826" i="10"/>
  <c r="E1825" i="10"/>
  <c r="D1825" i="10"/>
  <c r="E1824" i="10"/>
  <c r="D1824" i="10"/>
  <c r="E1823" i="10"/>
  <c r="D1823" i="10"/>
  <c r="E1822" i="10"/>
  <c r="D1822" i="10"/>
  <c r="E1821" i="10"/>
  <c r="D1821" i="10"/>
  <c r="E1820" i="10"/>
  <c r="D1820" i="10"/>
  <c r="E1819" i="10"/>
  <c r="D1819" i="10"/>
  <c r="E1818" i="10"/>
  <c r="D1818" i="10"/>
  <c r="E1817" i="10"/>
  <c r="D1817" i="10"/>
  <c r="E1816" i="10"/>
  <c r="D1816" i="10"/>
  <c r="E1815" i="10"/>
  <c r="D1815" i="10"/>
  <c r="E1814" i="10"/>
  <c r="D1814" i="10"/>
  <c r="E1813" i="10"/>
  <c r="D1813" i="10"/>
  <c r="E1812" i="10"/>
  <c r="D1812" i="10"/>
  <c r="E1811" i="10"/>
  <c r="D1811" i="10"/>
  <c r="E1810" i="10"/>
  <c r="D1810" i="10"/>
  <c r="E1809" i="10"/>
  <c r="D1809" i="10"/>
  <c r="E1808" i="10"/>
  <c r="D1808" i="10"/>
  <c r="E1807" i="10"/>
  <c r="D1807" i="10"/>
  <c r="E1806" i="10"/>
  <c r="D1806" i="10"/>
  <c r="E1805" i="10"/>
  <c r="D1805" i="10"/>
  <c r="E1804" i="10"/>
  <c r="D1804" i="10"/>
  <c r="E1803" i="10"/>
  <c r="D1803" i="10"/>
  <c r="E1802" i="10"/>
  <c r="D1802" i="10"/>
  <c r="E1801" i="10"/>
  <c r="D1801" i="10"/>
  <c r="E1800" i="10"/>
  <c r="D1800" i="10"/>
  <c r="E1799" i="10"/>
  <c r="D1799" i="10"/>
  <c r="E1798" i="10"/>
  <c r="D1798" i="10"/>
  <c r="E1797" i="10"/>
  <c r="D1797" i="10"/>
  <c r="E1796" i="10"/>
  <c r="D1796" i="10"/>
  <c r="E1795" i="10"/>
  <c r="D1795" i="10"/>
  <c r="E1794" i="10"/>
  <c r="D1794" i="10"/>
  <c r="E1793" i="10"/>
  <c r="D1793" i="10"/>
  <c r="E1792" i="10"/>
  <c r="D1792" i="10"/>
  <c r="E1791" i="10"/>
  <c r="D1791" i="10"/>
  <c r="E1790" i="10"/>
  <c r="D1790" i="10"/>
  <c r="E1789" i="10"/>
  <c r="D1789" i="10"/>
  <c r="E1788" i="10"/>
  <c r="D1788" i="10"/>
  <c r="E1787" i="10"/>
  <c r="D1787" i="10"/>
  <c r="E1786" i="10"/>
  <c r="D1786" i="10"/>
  <c r="E1785" i="10"/>
  <c r="D1785" i="10"/>
  <c r="E1784" i="10"/>
  <c r="D1784" i="10"/>
  <c r="E1783" i="10"/>
  <c r="D1783" i="10"/>
  <c r="E1782" i="10"/>
  <c r="D1782" i="10"/>
  <c r="E1781" i="10"/>
  <c r="D1781" i="10"/>
  <c r="E1780" i="10"/>
  <c r="D1780" i="10"/>
  <c r="E1779" i="10"/>
  <c r="D1779" i="10"/>
  <c r="E1778" i="10"/>
  <c r="D1778" i="10"/>
  <c r="E1777" i="10"/>
  <c r="D1777" i="10"/>
  <c r="E1776" i="10"/>
  <c r="D1776" i="10"/>
  <c r="E1775" i="10"/>
  <c r="D1775" i="10"/>
  <c r="E1774" i="10"/>
  <c r="D1774" i="10"/>
  <c r="E1773" i="10"/>
  <c r="D1773" i="10"/>
  <c r="E1772" i="10"/>
  <c r="D1772" i="10"/>
  <c r="E1771" i="10"/>
  <c r="D1771" i="10"/>
  <c r="E1770" i="10"/>
  <c r="D1770" i="10"/>
  <c r="E1769" i="10"/>
  <c r="D1769" i="10"/>
  <c r="E1768" i="10"/>
  <c r="D1768" i="10"/>
  <c r="E1767" i="10"/>
  <c r="D1767" i="10"/>
  <c r="E1766" i="10"/>
  <c r="D1766" i="10"/>
  <c r="E1765" i="10"/>
  <c r="D1765" i="10"/>
  <c r="E1764" i="10"/>
  <c r="D1764" i="10"/>
  <c r="E1763" i="10"/>
  <c r="D1763" i="10"/>
  <c r="E1762" i="10"/>
  <c r="D1762" i="10"/>
  <c r="E1761" i="10"/>
  <c r="D1761" i="10"/>
  <c r="E1760" i="10"/>
  <c r="D1760" i="10"/>
  <c r="E1759" i="10"/>
  <c r="D1759" i="10"/>
  <c r="E1758" i="10"/>
  <c r="D1758" i="10"/>
  <c r="E1757" i="10"/>
  <c r="D1757" i="10"/>
  <c r="E1756" i="10"/>
  <c r="D1756" i="10"/>
  <c r="E1755" i="10"/>
  <c r="D1755" i="10"/>
  <c r="E1754" i="10"/>
  <c r="D1754" i="10"/>
  <c r="E1753" i="10"/>
  <c r="D1753" i="10"/>
  <c r="E1752" i="10"/>
  <c r="D1752" i="10"/>
  <c r="E1751" i="10"/>
  <c r="D1751" i="10"/>
  <c r="E1750" i="10"/>
  <c r="D1750" i="10"/>
  <c r="E1749" i="10"/>
  <c r="D1749" i="10"/>
  <c r="E1748" i="10"/>
  <c r="D1748" i="10"/>
  <c r="E1747" i="10"/>
  <c r="D1747" i="10"/>
  <c r="E1746" i="10"/>
  <c r="D1746" i="10"/>
  <c r="E1745" i="10"/>
  <c r="D1745" i="10"/>
  <c r="E1744" i="10"/>
  <c r="D1744" i="10"/>
  <c r="E1743" i="10"/>
  <c r="D1743" i="10"/>
  <c r="E1742" i="10"/>
  <c r="D1742" i="10"/>
  <c r="E1741" i="10"/>
  <c r="D1741" i="10"/>
  <c r="E1740" i="10"/>
  <c r="D1740" i="10"/>
  <c r="E1739" i="10"/>
  <c r="D1739" i="10"/>
  <c r="E1738" i="10"/>
  <c r="D1738" i="10"/>
  <c r="E1737" i="10"/>
  <c r="D1737" i="10"/>
  <c r="E1736" i="10"/>
  <c r="D1736" i="10"/>
  <c r="E1735" i="10"/>
  <c r="D1735" i="10"/>
  <c r="E1734" i="10"/>
  <c r="D1734" i="10"/>
  <c r="E1733" i="10"/>
  <c r="D1733" i="10"/>
  <c r="E1732" i="10"/>
  <c r="D1732" i="10"/>
  <c r="E1731" i="10"/>
  <c r="D1731" i="10"/>
  <c r="E1730" i="10"/>
  <c r="D1730" i="10"/>
  <c r="E1729" i="10"/>
  <c r="D1729" i="10"/>
  <c r="E1728" i="10"/>
  <c r="D1728" i="10"/>
  <c r="E1727" i="10"/>
  <c r="D1727" i="10"/>
  <c r="E1726" i="10"/>
  <c r="D1726" i="10"/>
  <c r="E1725" i="10"/>
  <c r="D1725" i="10"/>
  <c r="E1724" i="10"/>
  <c r="D1724" i="10"/>
  <c r="E1723" i="10"/>
  <c r="D1723" i="10"/>
  <c r="E1722" i="10"/>
  <c r="D1722" i="10"/>
  <c r="E1721" i="10"/>
  <c r="D1721" i="10"/>
  <c r="E1720" i="10"/>
  <c r="D1720" i="10"/>
  <c r="E1719" i="10"/>
  <c r="D1719" i="10"/>
  <c r="E1718" i="10"/>
  <c r="D1718" i="10"/>
  <c r="E1717" i="10"/>
  <c r="D1717" i="10"/>
  <c r="E1716" i="10"/>
  <c r="D1716" i="10"/>
  <c r="E1715" i="10"/>
  <c r="D1715" i="10"/>
  <c r="E1714" i="10"/>
  <c r="D1714" i="10"/>
  <c r="E1713" i="10"/>
  <c r="D1713" i="10"/>
  <c r="E1712" i="10"/>
  <c r="D1712" i="10"/>
  <c r="E1711" i="10"/>
  <c r="D1711" i="10"/>
  <c r="E1710" i="10"/>
  <c r="D1710" i="10"/>
  <c r="E1709" i="10"/>
  <c r="D1709" i="10"/>
  <c r="E1708" i="10"/>
  <c r="D1708" i="10"/>
  <c r="E1707" i="10"/>
  <c r="D1707" i="10"/>
  <c r="E1706" i="10"/>
  <c r="D1706" i="10"/>
  <c r="E1705" i="10"/>
  <c r="D1705" i="10"/>
  <c r="E1704" i="10"/>
  <c r="D1704" i="10"/>
  <c r="E1703" i="10"/>
  <c r="D1703" i="10"/>
  <c r="E1702" i="10"/>
  <c r="D1702" i="10"/>
  <c r="E1701" i="10"/>
  <c r="D1701" i="10"/>
  <c r="E1700" i="10"/>
  <c r="D1700" i="10"/>
  <c r="E1699" i="10"/>
  <c r="D1699" i="10"/>
  <c r="E1698" i="10"/>
  <c r="D1698" i="10"/>
  <c r="E1697" i="10"/>
  <c r="D1697" i="10"/>
  <c r="E1696" i="10"/>
  <c r="D1696" i="10"/>
  <c r="E1695" i="10"/>
  <c r="D1695" i="10"/>
  <c r="E1694" i="10"/>
  <c r="D1694" i="10"/>
  <c r="E1693" i="10"/>
  <c r="D1693" i="10"/>
  <c r="E1692" i="10"/>
  <c r="D1692" i="10"/>
  <c r="E1691" i="10"/>
  <c r="D1691" i="10"/>
  <c r="E1690" i="10"/>
  <c r="D1690" i="10"/>
  <c r="E1689" i="10"/>
  <c r="D1689" i="10"/>
  <c r="E1688" i="10"/>
  <c r="D1688" i="10"/>
  <c r="E1687" i="10"/>
  <c r="D1687" i="10"/>
  <c r="E1686" i="10"/>
  <c r="D1686" i="10"/>
  <c r="E1685" i="10"/>
  <c r="D1685" i="10"/>
  <c r="E1684" i="10"/>
  <c r="D1684" i="10"/>
  <c r="E1683" i="10"/>
  <c r="D1683" i="10"/>
  <c r="E1682" i="10"/>
  <c r="D1682" i="10"/>
  <c r="E1681" i="10"/>
  <c r="D1681" i="10"/>
  <c r="E1680" i="10"/>
  <c r="D1680" i="10"/>
  <c r="E1679" i="10"/>
  <c r="D1679" i="10"/>
  <c r="E1678" i="10"/>
  <c r="D1678" i="10"/>
  <c r="E1677" i="10"/>
  <c r="D1677" i="10"/>
  <c r="E1676" i="10"/>
  <c r="D1676" i="10"/>
  <c r="E1675" i="10"/>
  <c r="D1675" i="10"/>
  <c r="E1674" i="10"/>
  <c r="D1674" i="10"/>
  <c r="E1673" i="10"/>
  <c r="D1673" i="10"/>
  <c r="E1672" i="10"/>
  <c r="D1672" i="10"/>
  <c r="E1671" i="10"/>
  <c r="D1671" i="10"/>
  <c r="E1670" i="10"/>
  <c r="D1670" i="10"/>
  <c r="E1669" i="10"/>
  <c r="D1669" i="10"/>
  <c r="E1668" i="10"/>
  <c r="D1668" i="10"/>
  <c r="E1667" i="10"/>
  <c r="D1667" i="10"/>
  <c r="E1666" i="10"/>
  <c r="D1666" i="10"/>
  <c r="E1665" i="10"/>
  <c r="D1665" i="10"/>
  <c r="E1664" i="10"/>
  <c r="D1664" i="10"/>
  <c r="E1663" i="10"/>
  <c r="D1663" i="10"/>
  <c r="E1662" i="10"/>
  <c r="D1662" i="10"/>
  <c r="E1661" i="10"/>
  <c r="D1661" i="10"/>
  <c r="E1660" i="10"/>
  <c r="D1660" i="10"/>
  <c r="E1659" i="10"/>
  <c r="D1659" i="10"/>
  <c r="E1658" i="10"/>
  <c r="D1658" i="10"/>
  <c r="E1657" i="10"/>
  <c r="D1657" i="10"/>
  <c r="E1656" i="10"/>
  <c r="D1656" i="10"/>
  <c r="E1655" i="10"/>
  <c r="D1655" i="10"/>
  <c r="E1654" i="10"/>
  <c r="D1654" i="10"/>
  <c r="E1653" i="10"/>
  <c r="D1653" i="10"/>
  <c r="E1652" i="10"/>
  <c r="D1652" i="10"/>
  <c r="E1651" i="10"/>
  <c r="D1651" i="10"/>
  <c r="E1650" i="10"/>
  <c r="D1650" i="10"/>
  <c r="E1649" i="10"/>
  <c r="D1649" i="10"/>
  <c r="E1648" i="10"/>
  <c r="D1648" i="10"/>
  <c r="E1647" i="10"/>
  <c r="D1647" i="10"/>
  <c r="E1646" i="10"/>
  <c r="D1646" i="10"/>
  <c r="E1645" i="10"/>
  <c r="D1645" i="10"/>
  <c r="E1644" i="10"/>
  <c r="D1644" i="10"/>
  <c r="E1643" i="10"/>
  <c r="D1643" i="10"/>
  <c r="E1642" i="10"/>
  <c r="D1642" i="10"/>
  <c r="E1641" i="10"/>
  <c r="D1641" i="10"/>
  <c r="E1640" i="10"/>
  <c r="D1640" i="10"/>
  <c r="E1639" i="10"/>
  <c r="D1639" i="10"/>
  <c r="E1638" i="10"/>
  <c r="D1638" i="10"/>
  <c r="E1637" i="10"/>
  <c r="D1637" i="10"/>
  <c r="E1636" i="10"/>
  <c r="D1636" i="10"/>
  <c r="E1635" i="10"/>
  <c r="D1635" i="10"/>
  <c r="E1634" i="10"/>
  <c r="D1634" i="10"/>
  <c r="E1633" i="10"/>
  <c r="D1633" i="10"/>
  <c r="E1632" i="10"/>
  <c r="D1632" i="10"/>
  <c r="E1631" i="10"/>
  <c r="D1631" i="10"/>
  <c r="E1630" i="10"/>
  <c r="D1630" i="10"/>
  <c r="E1629" i="10"/>
  <c r="D1629" i="10"/>
  <c r="E1628" i="10"/>
  <c r="D1628" i="10"/>
  <c r="E1627" i="10"/>
  <c r="D1627" i="10"/>
  <c r="E1626" i="10"/>
  <c r="D1626" i="10"/>
  <c r="E1625" i="10"/>
  <c r="D1625" i="10"/>
  <c r="E1624" i="10"/>
  <c r="D1624" i="10"/>
  <c r="E1623" i="10"/>
  <c r="D1623" i="10"/>
  <c r="E1622" i="10"/>
  <c r="D1622" i="10"/>
  <c r="E1621" i="10"/>
  <c r="D1621" i="10"/>
  <c r="E1620" i="10"/>
  <c r="D1620" i="10"/>
  <c r="E1619" i="10"/>
  <c r="D1619" i="10"/>
  <c r="E1618" i="10"/>
  <c r="D1618" i="10"/>
  <c r="E1617" i="10"/>
  <c r="D1617" i="10"/>
  <c r="E1616" i="10"/>
  <c r="D1616" i="10"/>
  <c r="E1615" i="10"/>
  <c r="D1615" i="10"/>
  <c r="E1614" i="10"/>
  <c r="D1614" i="10"/>
  <c r="E1613" i="10"/>
  <c r="D1613" i="10"/>
  <c r="E1612" i="10"/>
  <c r="D1612" i="10"/>
  <c r="E1611" i="10"/>
  <c r="D1611" i="10"/>
  <c r="E1610" i="10"/>
  <c r="D1610" i="10"/>
  <c r="E1609" i="10"/>
  <c r="D1609" i="10"/>
  <c r="E1608" i="10"/>
  <c r="D1608" i="10"/>
  <c r="E1607" i="10"/>
  <c r="D1607" i="10"/>
  <c r="E1606" i="10"/>
  <c r="D1606" i="10"/>
  <c r="E1605" i="10"/>
  <c r="D1605" i="10"/>
  <c r="E1604" i="10"/>
  <c r="D1604" i="10"/>
  <c r="E1603" i="10"/>
  <c r="D1603" i="10"/>
  <c r="E1602" i="10"/>
  <c r="D1602" i="10"/>
  <c r="E1601" i="10"/>
  <c r="D1601" i="10"/>
  <c r="E1600" i="10"/>
  <c r="D1600" i="10"/>
  <c r="E1599" i="10"/>
  <c r="D1599" i="10"/>
  <c r="E1598" i="10"/>
  <c r="D1598" i="10"/>
  <c r="E1597" i="10"/>
  <c r="D1597" i="10"/>
  <c r="E1596" i="10"/>
  <c r="D1596" i="10"/>
  <c r="E1595" i="10"/>
  <c r="D1595" i="10"/>
  <c r="E1594" i="10"/>
  <c r="D1594" i="10"/>
  <c r="E1593" i="10"/>
  <c r="D1593" i="10"/>
  <c r="E1592" i="10"/>
  <c r="D1592" i="10"/>
  <c r="E1591" i="10"/>
  <c r="D1591" i="10"/>
  <c r="E1590" i="10"/>
  <c r="D1590" i="10"/>
  <c r="E1589" i="10"/>
  <c r="D1589" i="10"/>
  <c r="E1588" i="10"/>
  <c r="D1588" i="10"/>
  <c r="E1587" i="10"/>
  <c r="D1587" i="10"/>
  <c r="E1586" i="10"/>
  <c r="D1586" i="10"/>
  <c r="E1585" i="10"/>
  <c r="D1585" i="10"/>
  <c r="E1584" i="10"/>
  <c r="D1584" i="10"/>
  <c r="E1583" i="10"/>
  <c r="D1583" i="10"/>
  <c r="E1582" i="10"/>
  <c r="D1582" i="10"/>
  <c r="E1581" i="10"/>
  <c r="D1581" i="10"/>
  <c r="E1580" i="10"/>
  <c r="D1580" i="10"/>
  <c r="E1579" i="10"/>
  <c r="D1579" i="10"/>
  <c r="E1578" i="10"/>
  <c r="D1578" i="10"/>
  <c r="E1577" i="10"/>
  <c r="D1577" i="10"/>
  <c r="E1576" i="10"/>
  <c r="D1576" i="10"/>
  <c r="E1575" i="10"/>
  <c r="D1575" i="10"/>
  <c r="E1574" i="10"/>
  <c r="D1574" i="10"/>
  <c r="E1573" i="10"/>
  <c r="D1573" i="10"/>
  <c r="E1572" i="10"/>
  <c r="D1572" i="10"/>
  <c r="E1571" i="10"/>
  <c r="D1571" i="10"/>
  <c r="E1570" i="10"/>
  <c r="D1570" i="10"/>
  <c r="E1569" i="10"/>
  <c r="D1569" i="10"/>
  <c r="E1568" i="10"/>
  <c r="D1568" i="10"/>
  <c r="E1567" i="10"/>
  <c r="D1567" i="10"/>
  <c r="E1566" i="10"/>
  <c r="D1566" i="10"/>
  <c r="E1565" i="10"/>
  <c r="D1565" i="10"/>
  <c r="E1564" i="10"/>
  <c r="D1564" i="10"/>
  <c r="E1563" i="10"/>
  <c r="D1563" i="10"/>
  <c r="E1562" i="10"/>
  <c r="D1562" i="10"/>
  <c r="E1561" i="10"/>
  <c r="D1561" i="10"/>
  <c r="E1560" i="10"/>
  <c r="D1560" i="10"/>
  <c r="E1559" i="10"/>
  <c r="D1559" i="10"/>
  <c r="E1558" i="10"/>
  <c r="D1558" i="10"/>
  <c r="E1557" i="10"/>
  <c r="D1557" i="10"/>
  <c r="E1556" i="10"/>
  <c r="D1556" i="10"/>
  <c r="E1555" i="10"/>
  <c r="D1555" i="10"/>
  <c r="E1554" i="10"/>
  <c r="D1554" i="10"/>
  <c r="E1553" i="10"/>
  <c r="D1553" i="10"/>
  <c r="E1552" i="10"/>
  <c r="D1552" i="10"/>
  <c r="E1551" i="10"/>
  <c r="D1551" i="10"/>
  <c r="E1550" i="10"/>
  <c r="D1550" i="10"/>
  <c r="E1549" i="10"/>
  <c r="D1549" i="10"/>
  <c r="E1548" i="10"/>
  <c r="D1548" i="10"/>
  <c r="E1547" i="10"/>
  <c r="D1547" i="10"/>
  <c r="E1546" i="10"/>
  <c r="D1546" i="10"/>
  <c r="E1545" i="10"/>
  <c r="D1545" i="10"/>
  <c r="E1544" i="10"/>
  <c r="D1544" i="10"/>
  <c r="E1543" i="10"/>
  <c r="D1543" i="10"/>
  <c r="E1542" i="10"/>
  <c r="D1542" i="10"/>
  <c r="E1541" i="10"/>
  <c r="D1541" i="10"/>
  <c r="E1540" i="10"/>
  <c r="D1540" i="10"/>
  <c r="E1539" i="10"/>
  <c r="D1539" i="10"/>
  <c r="E1538" i="10"/>
  <c r="D1538" i="10"/>
  <c r="E1537" i="10"/>
  <c r="D1537" i="10"/>
  <c r="E1536" i="10"/>
  <c r="D1536" i="10"/>
  <c r="E1535" i="10"/>
  <c r="D1535" i="10"/>
  <c r="E1534" i="10"/>
  <c r="D1534" i="10"/>
  <c r="E1533" i="10"/>
  <c r="D1533" i="10"/>
  <c r="E1532" i="10"/>
  <c r="D1532" i="10"/>
  <c r="E1531" i="10"/>
  <c r="D1531" i="10"/>
  <c r="E1530" i="10"/>
  <c r="D1530" i="10"/>
  <c r="E1529" i="10"/>
  <c r="D1529" i="10"/>
  <c r="E1528" i="10"/>
  <c r="D1528" i="10"/>
  <c r="E1527" i="10"/>
  <c r="D1527" i="10"/>
  <c r="E1526" i="10"/>
  <c r="D1526" i="10"/>
  <c r="E1525" i="10"/>
  <c r="D1525" i="10"/>
  <c r="E1524" i="10"/>
  <c r="D1524" i="10"/>
  <c r="E1523" i="10"/>
  <c r="D1523" i="10"/>
  <c r="E1522" i="10"/>
  <c r="D1522" i="10"/>
  <c r="E1521" i="10"/>
  <c r="D1521" i="10"/>
  <c r="E1520" i="10"/>
  <c r="D1520" i="10"/>
  <c r="E1519" i="10"/>
  <c r="D1519" i="10"/>
  <c r="E1518" i="10"/>
  <c r="D1518" i="10"/>
  <c r="E1517" i="10"/>
  <c r="D1517" i="10"/>
  <c r="E1516" i="10"/>
  <c r="D1516" i="10"/>
  <c r="E1515" i="10"/>
  <c r="D1515" i="10"/>
  <c r="E1514" i="10"/>
  <c r="D1514" i="10"/>
  <c r="E1513" i="10"/>
  <c r="D1513" i="10"/>
  <c r="E1512" i="10"/>
  <c r="D1512" i="10"/>
  <c r="E1511" i="10"/>
  <c r="D1511" i="10"/>
  <c r="E1510" i="10"/>
  <c r="D1510" i="10"/>
  <c r="E1509" i="10"/>
  <c r="D1509" i="10"/>
  <c r="E1508" i="10"/>
  <c r="D1508" i="10"/>
  <c r="E1507" i="10"/>
  <c r="D1507" i="10"/>
  <c r="E1506" i="10"/>
  <c r="D1506" i="10"/>
  <c r="E1505" i="10"/>
  <c r="D1505" i="10"/>
  <c r="E1504" i="10"/>
  <c r="D1504" i="10"/>
  <c r="E1503" i="10"/>
  <c r="D1503" i="10"/>
  <c r="E1502" i="10"/>
  <c r="D1502" i="10"/>
  <c r="E1501" i="10"/>
  <c r="D1501" i="10"/>
  <c r="E1500" i="10"/>
  <c r="D1500" i="10"/>
  <c r="E1499" i="10"/>
  <c r="D1499" i="10"/>
  <c r="E1498" i="10"/>
  <c r="D1498" i="10"/>
  <c r="E1497" i="10"/>
  <c r="D1497" i="10"/>
  <c r="E1496" i="10"/>
  <c r="D1496" i="10"/>
  <c r="E1495" i="10"/>
  <c r="D1495" i="10"/>
  <c r="E1494" i="10"/>
  <c r="D1494" i="10"/>
  <c r="E1493" i="10"/>
  <c r="D1493" i="10"/>
  <c r="E1492" i="10"/>
  <c r="D1492" i="10"/>
  <c r="E1491" i="10"/>
  <c r="D1491" i="10"/>
  <c r="E1490" i="10"/>
  <c r="D1490" i="10"/>
  <c r="E1489" i="10"/>
  <c r="D1489" i="10"/>
  <c r="E1488" i="10"/>
  <c r="D1488" i="10"/>
  <c r="E1487" i="10"/>
  <c r="D1487" i="10"/>
  <c r="E1486" i="10"/>
  <c r="D1486" i="10"/>
  <c r="E1485" i="10"/>
  <c r="D1485" i="10"/>
  <c r="E1484" i="10"/>
  <c r="D1484" i="10"/>
  <c r="E1483" i="10"/>
  <c r="D1483" i="10"/>
  <c r="E1482" i="10"/>
  <c r="D1482" i="10"/>
  <c r="E1481" i="10"/>
  <c r="D1481" i="10"/>
  <c r="E1480" i="10"/>
  <c r="D1480" i="10"/>
  <c r="E1479" i="10"/>
  <c r="D1479" i="10"/>
  <c r="E1478" i="10"/>
  <c r="D1478" i="10"/>
  <c r="E1477" i="10"/>
  <c r="D1477" i="10"/>
  <c r="E1476" i="10"/>
  <c r="D1476" i="10"/>
  <c r="E1475" i="10"/>
  <c r="D1475" i="10"/>
  <c r="E1474" i="10"/>
  <c r="D1474" i="10"/>
  <c r="E1473" i="10"/>
  <c r="D1473" i="10"/>
  <c r="E1472" i="10"/>
  <c r="D1472" i="10"/>
  <c r="E1471" i="10"/>
  <c r="D1471" i="10"/>
  <c r="E1470" i="10"/>
  <c r="D1470" i="10"/>
  <c r="E1469" i="10"/>
  <c r="D1469" i="10"/>
  <c r="E1468" i="10"/>
  <c r="D1468" i="10"/>
  <c r="E1467" i="10"/>
  <c r="D1467" i="10"/>
  <c r="E1466" i="10"/>
  <c r="D1466" i="10"/>
  <c r="E1465" i="10"/>
  <c r="D1465" i="10"/>
  <c r="E1464" i="10"/>
  <c r="D1464" i="10"/>
  <c r="E1463" i="10"/>
  <c r="D1463" i="10"/>
  <c r="E1462" i="10"/>
  <c r="D1462" i="10"/>
  <c r="E1461" i="10"/>
  <c r="D1461" i="10"/>
  <c r="E1460" i="10"/>
  <c r="D1460" i="10"/>
  <c r="E1459" i="10"/>
  <c r="D1459" i="10"/>
  <c r="E1458" i="10"/>
  <c r="D1458" i="10"/>
  <c r="E1457" i="10"/>
  <c r="D1457" i="10"/>
  <c r="E1456" i="10"/>
  <c r="D1456" i="10"/>
  <c r="E1455" i="10"/>
  <c r="D1455" i="10"/>
  <c r="E1454" i="10"/>
  <c r="D1454" i="10"/>
  <c r="E1453" i="10"/>
  <c r="D1453" i="10"/>
  <c r="E1452" i="10"/>
  <c r="D1452" i="10"/>
  <c r="E1451" i="10"/>
  <c r="D1451" i="10"/>
  <c r="E1450" i="10"/>
  <c r="D1450" i="10"/>
  <c r="E1449" i="10"/>
  <c r="D1449" i="10"/>
  <c r="E1448" i="10"/>
  <c r="D1448" i="10"/>
  <c r="E1447" i="10"/>
  <c r="D1447" i="10"/>
  <c r="E1446" i="10"/>
  <c r="D1446" i="10"/>
  <c r="E1445" i="10"/>
  <c r="D1445" i="10"/>
  <c r="E1444" i="10"/>
  <c r="D1444" i="10"/>
  <c r="E1443" i="10"/>
  <c r="D1443" i="10"/>
  <c r="E1442" i="10"/>
  <c r="D1442" i="10"/>
  <c r="E1441" i="10"/>
  <c r="D1441" i="10"/>
  <c r="E1440" i="10"/>
  <c r="D1440" i="10"/>
  <c r="E1439" i="10"/>
  <c r="D1439" i="10"/>
  <c r="E1438" i="10"/>
  <c r="D1438" i="10"/>
  <c r="E1437" i="10"/>
  <c r="D1437" i="10"/>
  <c r="E1436" i="10"/>
  <c r="D1436" i="10"/>
  <c r="E1435" i="10"/>
  <c r="D1435" i="10"/>
  <c r="E1434" i="10"/>
  <c r="D1434" i="10"/>
  <c r="E1433" i="10"/>
  <c r="D1433" i="10"/>
  <c r="E1432" i="10"/>
  <c r="D1432" i="10"/>
  <c r="E1431" i="10"/>
  <c r="D1431" i="10"/>
  <c r="E1430" i="10"/>
  <c r="D1430" i="10"/>
  <c r="E1429" i="10"/>
  <c r="D1429" i="10"/>
  <c r="E1428" i="10"/>
  <c r="D1428" i="10"/>
  <c r="E1427" i="10"/>
  <c r="D1427" i="10"/>
  <c r="E1426" i="10"/>
  <c r="D1426" i="10"/>
  <c r="E1425" i="10"/>
  <c r="D1425" i="10"/>
  <c r="E1424" i="10"/>
  <c r="D1424" i="10"/>
  <c r="E1423" i="10"/>
  <c r="D1423" i="10"/>
  <c r="E1422" i="10"/>
  <c r="D1422" i="10"/>
  <c r="E1421" i="10"/>
  <c r="D1421" i="10"/>
  <c r="E1420" i="10"/>
  <c r="D1420" i="10"/>
  <c r="E1419" i="10"/>
  <c r="D1419" i="10"/>
  <c r="E1418" i="10"/>
  <c r="D1418" i="10"/>
  <c r="E1417" i="10"/>
  <c r="D1417" i="10"/>
  <c r="E1416" i="10"/>
  <c r="D1416" i="10"/>
  <c r="E1415" i="10"/>
  <c r="D1415" i="10"/>
  <c r="E1414" i="10"/>
  <c r="D1414" i="10"/>
  <c r="E1413" i="10"/>
  <c r="D1413" i="10"/>
  <c r="E1412" i="10"/>
  <c r="D1412" i="10"/>
  <c r="E1411" i="10"/>
  <c r="D1411" i="10"/>
  <c r="E1410" i="10"/>
  <c r="D1410" i="10"/>
  <c r="E1409" i="10"/>
  <c r="D1409" i="10"/>
  <c r="E1408" i="10"/>
  <c r="D1408" i="10"/>
  <c r="E1407" i="10"/>
  <c r="D1407" i="10"/>
  <c r="E1406" i="10"/>
  <c r="D1406" i="10"/>
  <c r="E1405" i="10"/>
  <c r="D1405" i="10"/>
  <c r="E1404" i="10"/>
  <c r="D1404" i="10"/>
  <c r="E1403" i="10"/>
  <c r="D1403" i="10"/>
  <c r="E1402" i="10"/>
  <c r="D1402" i="10"/>
  <c r="E1401" i="10"/>
  <c r="D1401" i="10"/>
  <c r="E1400" i="10"/>
  <c r="D1400" i="10"/>
  <c r="E1399" i="10"/>
  <c r="D1399" i="10"/>
  <c r="E1398" i="10"/>
  <c r="D1398" i="10"/>
  <c r="E1397" i="10"/>
  <c r="D1397" i="10"/>
  <c r="E1396" i="10"/>
  <c r="D1396" i="10"/>
  <c r="E1395" i="10"/>
  <c r="D1395" i="10"/>
  <c r="E1394" i="10"/>
  <c r="D1394" i="10"/>
  <c r="E1393" i="10"/>
  <c r="D1393" i="10"/>
  <c r="E1392" i="10"/>
  <c r="D1392" i="10"/>
  <c r="E1391" i="10"/>
  <c r="D1391" i="10"/>
  <c r="E1390" i="10"/>
  <c r="D1390" i="10"/>
  <c r="E1389" i="10"/>
  <c r="D1389" i="10"/>
  <c r="E1388" i="10"/>
  <c r="D1388" i="10"/>
  <c r="E1387" i="10"/>
  <c r="D1387" i="10"/>
  <c r="E1386" i="10"/>
  <c r="D1386" i="10"/>
  <c r="E1385" i="10"/>
  <c r="D1385" i="10"/>
  <c r="E1384" i="10"/>
  <c r="D1384" i="10"/>
  <c r="E1383" i="10"/>
  <c r="D1383" i="10"/>
  <c r="E1382" i="10"/>
  <c r="D1382" i="10"/>
  <c r="E1381" i="10"/>
  <c r="D1381" i="10"/>
  <c r="E1380" i="10"/>
  <c r="D1380" i="10"/>
  <c r="E1379" i="10"/>
  <c r="D1379" i="10"/>
  <c r="E1378" i="10"/>
  <c r="D1378" i="10"/>
  <c r="E1377" i="10"/>
  <c r="D1377" i="10"/>
  <c r="E1376" i="10"/>
  <c r="D1376" i="10"/>
  <c r="E1375" i="10"/>
  <c r="D1375" i="10"/>
  <c r="E1374" i="10"/>
  <c r="D1374" i="10"/>
  <c r="E1373" i="10"/>
  <c r="D1373" i="10"/>
  <c r="E1372" i="10"/>
  <c r="D1372" i="10"/>
  <c r="E1371" i="10"/>
  <c r="D1371" i="10"/>
  <c r="E1370" i="10"/>
  <c r="D1370" i="10"/>
  <c r="E1369" i="10"/>
  <c r="D1369" i="10"/>
  <c r="E1368" i="10"/>
  <c r="D1368" i="10"/>
  <c r="E1367" i="10"/>
  <c r="D1367" i="10"/>
  <c r="E1366" i="10"/>
  <c r="D1366" i="10"/>
  <c r="E1365" i="10"/>
  <c r="D1365" i="10"/>
  <c r="E1364" i="10"/>
  <c r="D1364" i="10"/>
  <c r="E1363" i="10"/>
  <c r="D1363" i="10"/>
  <c r="E1362" i="10"/>
  <c r="D1362" i="10"/>
  <c r="E1361" i="10"/>
  <c r="D1361" i="10"/>
  <c r="E1360" i="10"/>
  <c r="D1360" i="10"/>
  <c r="E1359" i="10"/>
  <c r="D1359" i="10"/>
  <c r="E1358" i="10"/>
  <c r="D1358" i="10"/>
  <c r="E1357" i="10"/>
  <c r="D1357" i="10"/>
  <c r="E1356" i="10"/>
  <c r="D1356" i="10"/>
  <c r="E1355" i="10"/>
  <c r="D1355" i="10"/>
  <c r="E1354" i="10"/>
  <c r="D1354" i="10"/>
  <c r="E1353" i="10"/>
  <c r="D1353" i="10"/>
  <c r="E1352" i="10"/>
  <c r="D1352" i="10"/>
  <c r="E1351" i="10"/>
  <c r="D1351" i="10"/>
  <c r="E1350" i="10"/>
  <c r="D1350" i="10"/>
  <c r="E1349" i="10"/>
  <c r="D1349" i="10"/>
  <c r="E1348" i="10"/>
  <c r="D1348" i="10"/>
  <c r="E1347" i="10"/>
  <c r="D1347" i="10"/>
  <c r="E1346" i="10"/>
  <c r="D1346" i="10"/>
  <c r="E1345" i="10"/>
  <c r="D1345" i="10"/>
  <c r="E1344" i="10"/>
  <c r="D1344" i="10"/>
  <c r="E1343" i="10"/>
  <c r="D1343" i="10"/>
  <c r="E1342" i="10"/>
  <c r="D1342" i="10"/>
  <c r="E1341" i="10"/>
  <c r="D1341" i="10"/>
  <c r="E1340" i="10"/>
  <c r="D1340" i="10"/>
  <c r="E1339" i="10"/>
  <c r="D1339" i="10"/>
  <c r="E1338" i="10"/>
  <c r="D1338" i="10"/>
  <c r="E1337" i="10"/>
  <c r="D1337" i="10"/>
  <c r="E1336" i="10"/>
  <c r="D1336" i="10"/>
  <c r="E1335" i="10"/>
  <c r="D1335" i="10"/>
  <c r="E1334" i="10"/>
  <c r="D1334" i="10"/>
  <c r="E1333" i="10"/>
  <c r="D1333" i="10"/>
  <c r="E1332" i="10"/>
  <c r="D1332" i="10"/>
  <c r="E1331" i="10"/>
  <c r="D1331" i="10"/>
  <c r="E1330" i="10"/>
  <c r="D1330" i="10"/>
  <c r="E1329" i="10"/>
  <c r="D1329" i="10"/>
  <c r="E1328" i="10"/>
  <c r="D1328" i="10"/>
  <c r="E1327" i="10"/>
  <c r="D1327" i="10"/>
  <c r="E1326" i="10"/>
  <c r="D1326" i="10"/>
  <c r="E1325" i="10"/>
  <c r="D1325" i="10"/>
  <c r="E1324" i="10"/>
  <c r="D1324" i="10"/>
  <c r="E1323" i="10"/>
  <c r="D1323" i="10"/>
  <c r="E1322" i="10"/>
  <c r="D1322" i="10"/>
  <c r="E1321" i="10"/>
  <c r="D1321" i="10"/>
  <c r="E1320" i="10"/>
  <c r="D1320" i="10"/>
  <c r="E1319" i="10"/>
  <c r="D1319" i="10"/>
  <c r="E1318" i="10"/>
  <c r="D1318" i="10"/>
  <c r="E1317" i="10"/>
  <c r="D1317" i="10"/>
  <c r="E1316" i="10"/>
  <c r="D1316" i="10"/>
  <c r="E1315" i="10"/>
  <c r="D1315" i="10"/>
  <c r="E1314" i="10"/>
  <c r="D1314" i="10"/>
  <c r="E1313" i="10"/>
  <c r="D1313" i="10"/>
  <c r="E1312" i="10"/>
  <c r="D1312" i="10"/>
  <c r="E1311" i="10"/>
  <c r="D1311" i="10"/>
  <c r="E1310" i="10"/>
  <c r="D1310" i="10"/>
  <c r="E1309" i="10"/>
  <c r="D1309" i="10"/>
  <c r="E1308" i="10"/>
  <c r="D1308" i="10"/>
  <c r="E1307" i="10"/>
  <c r="D1307" i="10"/>
  <c r="E1306" i="10"/>
  <c r="D1306" i="10"/>
  <c r="E1305" i="10"/>
  <c r="D1305" i="10"/>
  <c r="E1304" i="10"/>
  <c r="D1304" i="10"/>
  <c r="E1303" i="10"/>
  <c r="D1303" i="10"/>
  <c r="E1302" i="10"/>
  <c r="D1302" i="10"/>
  <c r="E1301" i="10"/>
  <c r="D1301" i="10"/>
  <c r="E1300" i="10"/>
  <c r="D1300" i="10"/>
  <c r="E1299" i="10"/>
  <c r="D1299" i="10"/>
  <c r="E1298" i="10"/>
  <c r="D1298" i="10"/>
  <c r="E1297" i="10"/>
  <c r="D1297" i="10"/>
  <c r="E1296" i="10"/>
  <c r="D1296" i="10"/>
  <c r="E1295" i="10"/>
  <c r="D1295" i="10"/>
  <c r="E1294" i="10"/>
  <c r="D1294" i="10"/>
  <c r="E1293" i="10"/>
  <c r="D1293" i="10"/>
  <c r="E1292" i="10"/>
  <c r="D1292" i="10"/>
  <c r="E1291" i="10"/>
  <c r="D1291" i="10"/>
  <c r="E1290" i="10"/>
  <c r="D1290" i="10"/>
  <c r="E1289" i="10"/>
  <c r="D1289" i="10"/>
  <c r="E1288" i="10"/>
  <c r="D1288" i="10"/>
  <c r="E1287" i="10"/>
  <c r="D1287" i="10"/>
  <c r="E1286" i="10"/>
  <c r="D1286" i="10"/>
  <c r="E1285" i="10"/>
  <c r="D1285" i="10"/>
  <c r="E1284" i="10"/>
  <c r="D1284" i="10"/>
  <c r="E1283" i="10"/>
  <c r="D1283" i="10"/>
  <c r="E1282" i="10"/>
  <c r="D1282" i="10"/>
  <c r="E1281" i="10"/>
  <c r="D1281" i="10"/>
  <c r="E1280" i="10"/>
  <c r="D1280" i="10"/>
  <c r="E1279" i="10"/>
  <c r="D1279" i="10"/>
  <c r="E1278" i="10"/>
  <c r="D1278" i="10"/>
  <c r="E1277" i="10"/>
  <c r="D1277" i="10"/>
  <c r="E1276" i="10"/>
  <c r="D1276" i="10"/>
  <c r="E1275" i="10"/>
  <c r="D1275" i="10"/>
  <c r="E1274" i="10"/>
  <c r="D1274" i="10"/>
  <c r="E1273" i="10"/>
  <c r="D1273" i="10"/>
  <c r="E1272" i="10"/>
  <c r="D1272" i="10"/>
  <c r="E1271" i="10"/>
  <c r="D1271" i="10"/>
  <c r="E1270" i="10"/>
  <c r="D1270" i="10"/>
  <c r="E1269" i="10"/>
  <c r="D1269" i="10"/>
  <c r="E1268" i="10"/>
  <c r="D1268" i="10"/>
  <c r="E1267" i="10"/>
  <c r="D1267" i="10"/>
  <c r="E1266" i="10"/>
  <c r="D1266" i="10"/>
  <c r="E1265" i="10"/>
  <c r="D1265" i="10"/>
  <c r="E1264" i="10"/>
  <c r="D1264" i="10"/>
  <c r="E1263" i="10"/>
  <c r="D1263" i="10"/>
  <c r="E1262" i="10"/>
  <c r="D1262" i="10"/>
  <c r="E1261" i="10"/>
  <c r="D1261" i="10"/>
  <c r="E1260" i="10"/>
  <c r="D1260" i="10"/>
  <c r="E1259" i="10"/>
  <c r="D1259" i="10"/>
  <c r="E1258" i="10"/>
  <c r="D1258" i="10"/>
  <c r="E1257" i="10"/>
  <c r="D1257" i="10"/>
  <c r="E1256" i="10"/>
  <c r="D1256" i="10"/>
  <c r="E1255" i="10"/>
  <c r="D1255" i="10"/>
  <c r="E1254" i="10"/>
  <c r="D1254" i="10"/>
  <c r="E1253" i="10"/>
  <c r="D1253" i="10"/>
  <c r="E1252" i="10"/>
  <c r="D1252" i="10"/>
  <c r="E1251" i="10"/>
  <c r="D1251" i="10"/>
  <c r="E1250" i="10"/>
  <c r="D1250" i="10"/>
  <c r="E1249" i="10"/>
  <c r="D1249" i="10"/>
  <c r="E1248" i="10"/>
  <c r="D1248" i="10"/>
  <c r="E1247" i="10"/>
  <c r="D1247" i="10"/>
  <c r="E1246" i="10"/>
  <c r="D1246" i="10"/>
  <c r="E1245" i="10"/>
  <c r="D1245" i="10"/>
  <c r="E1244" i="10"/>
  <c r="D1244" i="10"/>
  <c r="E1243" i="10"/>
  <c r="D1243" i="10"/>
  <c r="E1242" i="10"/>
  <c r="D1242" i="10"/>
  <c r="E1241" i="10"/>
  <c r="D1241" i="10"/>
  <c r="E1240" i="10"/>
  <c r="D1240" i="10"/>
  <c r="E1239" i="10"/>
  <c r="D1239" i="10"/>
  <c r="E1238" i="10"/>
  <c r="D1238" i="10"/>
  <c r="E1237" i="10"/>
  <c r="D1237" i="10"/>
  <c r="E1236" i="10"/>
  <c r="D1236" i="10"/>
  <c r="E1235" i="10"/>
  <c r="D1235" i="10"/>
  <c r="E1234" i="10"/>
  <c r="D1234" i="10"/>
  <c r="E1233" i="10"/>
  <c r="D1233" i="10"/>
  <c r="E1232" i="10"/>
  <c r="D1232" i="10"/>
  <c r="E1231" i="10"/>
  <c r="D1231" i="10"/>
  <c r="E1230" i="10"/>
  <c r="D1230" i="10"/>
  <c r="E1229" i="10"/>
  <c r="D1229" i="10"/>
  <c r="E1228" i="10"/>
  <c r="D1228" i="10"/>
  <c r="E1227" i="10"/>
  <c r="D1227" i="10"/>
  <c r="E1226" i="10"/>
  <c r="D1226" i="10"/>
  <c r="E1225" i="10"/>
  <c r="D1225" i="10"/>
  <c r="E1224" i="10"/>
  <c r="D1224" i="10"/>
  <c r="E1223" i="10"/>
  <c r="D1223" i="10"/>
  <c r="E1222" i="10"/>
  <c r="D1222" i="10"/>
  <c r="E1221" i="10"/>
  <c r="D1221" i="10"/>
  <c r="E1220" i="10"/>
  <c r="D1220" i="10"/>
  <c r="E1219" i="10"/>
  <c r="D1219" i="10"/>
  <c r="E1218" i="10"/>
  <c r="D1218" i="10"/>
  <c r="E1217" i="10"/>
  <c r="D1217" i="10"/>
  <c r="E1216" i="10"/>
  <c r="D1216" i="10"/>
  <c r="E1215" i="10"/>
  <c r="D1215" i="10"/>
  <c r="E1214" i="10"/>
  <c r="D1214" i="10"/>
  <c r="E1213" i="10"/>
  <c r="D1213" i="10"/>
  <c r="E1212" i="10"/>
  <c r="D1212" i="10"/>
  <c r="E1211" i="10"/>
  <c r="D1211" i="10"/>
  <c r="E1210" i="10"/>
  <c r="D1210" i="10"/>
  <c r="E1209" i="10"/>
  <c r="D1209" i="10"/>
  <c r="E1208" i="10"/>
  <c r="D1208" i="10"/>
  <c r="E1207" i="10"/>
  <c r="D1207" i="10"/>
  <c r="E1206" i="10"/>
  <c r="D1206" i="10"/>
  <c r="E1205" i="10"/>
  <c r="D1205" i="10"/>
  <c r="E1204" i="10"/>
  <c r="D1204" i="10"/>
  <c r="E1203" i="10"/>
  <c r="D1203" i="10"/>
  <c r="E1202" i="10"/>
  <c r="D1202" i="10"/>
  <c r="E1201" i="10"/>
  <c r="D1201" i="10"/>
  <c r="E1200" i="10"/>
  <c r="D1200" i="10"/>
  <c r="E1199" i="10"/>
  <c r="D1199" i="10"/>
  <c r="E1198" i="10"/>
  <c r="D1198" i="10"/>
  <c r="E1197" i="10"/>
  <c r="D1197" i="10"/>
  <c r="E1196" i="10"/>
  <c r="D1196" i="10"/>
  <c r="E1195" i="10"/>
  <c r="D1195" i="10"/>
  <c r="E1194" i="10"/>
  <c r="D1194" i="10"/>
  <c r="E1193" i="10"/>
  <c r="D1193" i="10"/>
  <c r="E1192" i="10"/>
  <c r="D1192" i="10"/>
  <c r="E1191" i="10"/>
  <c r="D1191" i="10"/>
  <c r="E1190" i="10"/>
  <c r="D1190" i="10"/>
  <c r="E1189" i="10"/>
  <c r="D1189" i="10"/>
  <c r="E1188" i="10"/>
  <c r="D1188" i="10"/>
  <c r="E1187" i="10"/>
  <c r="D1187" i="10"/>
  <c r="E1186" i="10"/>
  <c r="D1186" i="10"/>
  <c r="E1185" i="10"/>
  <c r="D1185" i="10"/>
  <c r="E1184" i="10"/>
  <c r="D1184" i="10"/>
  <c r="E1183" i="10"/>
  <c r="D1183" i="10"/>
  <c r="E1182" i="10"/>
  <c r="D1182" i="10"/>
  <c r="E1181" i="10"/>
  <c r="D1181" i="10"/>
  <c r="E1180" i="10"/>
  <c r="D1180" i="10"/>
  <c r="E1179" i="10"/>
  <c r="D1179" i="10"/>
  <c r="E1178" i="10"/>
  <c r="D1178" i="10"/>
  <c r="E1177" i="10"/>
  <c r="D1177" i="10"/>
  <c r="E1176" i="10"/>
  <c r="D1176" i="10"/>
  <c r="E1175" i="10"/>
  <c r="D1175" i="10"/>
  <c r="E1174" i="10"/>
  <c r="D1174" i="10"/>
  <c r="E1173" i="10"/>
  <c r="D1173" i="10"/>
  <c r="E1172" i="10"/>
  <c r="D1172" i="10"/>
  <c r="E1171" i="10"/>
  <c r="D1171" i="10"/>
  <c r="E1170" i="10"/>
  <c r="D1170" i="10"/>
  <c r="E1169" i="10"/>
  <c r="D1169" i="10"/>
  <c r="E1168" i="10"/>
  <c r="D1168" i="10"/>
  <c r="E1167" i="10"/>
  <c r="D1167" i="10"/>
  <c r="E1166" i="10"/>
  <c r="D1166" i="10"/>
  <c r="E1165" i="10"/>
  <c r="D1165" i="10"/>
  <c r="E1164" i="10"/>
  <c r="D1164" i="10"/>
  <c r="E1163" i="10"/>
  <c r="D1163" i="10"/>
  <c r="E1162" i="10"/>
  <c r="D1162" i="10"/>
  <c r="E1161" i="10"/>
  <c r="D1161" i="10"/>
  <c r="E1160" i="10"/>
  <c r="D1160" i="10"/>
  <c r="E1159" i="10"/>
  <c r="D1159" i="10"/>
  <c r="E1158" i="10"/>
  <c r="D1158" i="10"/>
  <c r="E1157" i="10"/>
  <c r="D1157" i="10"/>
  <c r="E1156" i="10"/>
  <c r="D1156" i="10"/>
  <c r="E1155" i="10"/>
  <c r="D1155" i="10"/>
  <c r="E1154" i="10"/>
  <c r="D1154" i="10"/>
  <c r="E1153" i="10"/>
  <c r="D1153" i="10"/>
  <c r="E1152" i="10"/>
  <c r="D1152" i="10"/>
  <c r="E1151" i="10"/>
  <c r="D1151" i="10"/>
  <c r="E1150" i="10"/>
  <c r="D1150" i="10"/>
  <c r="E1149" i="10"/>
  <c r="D1149" i="10"/>
  <c r="E1148" i="10"/>
  <c r="D1148" i="10"/>
  <c r="E1147" i="10"/>
  <c r="D1147" i="10"/>
  <c r="E1146" i="10"/>
  <c r="D1146" i="10"/>
  <c r="E1145" i="10"/>
  <c r="D1145" i="10"/>
  <c r="E1144" i="10"/>
  <c r="D1144" i="10"/>
  <c r="E1143" i="10"/>
  <c r="D1143" i="10"/>
  <c r="E1142" i="10"/>
  <c r="D1142" i="10"/>
  <c r="E1141" i="10"/>
  <c r="D1141" i="10"/>
  <c r="E1140" i="10"/>
  <c r="D1140" i="10"/>
  <c r="E1139" i="10"/>
  <c r="D1139" i="10"/>
  <c r="E1138" i="10"/>
  <c r="D1138" i="10"/>
  <c r="E1137" i="10"/>
  <c r="D1137" i="10"/>
  <c r="E1136" i="10"/>
  <c r="D1136" i="10"/>
  <c r="E1135" i="10"/>
  <c r="D1135" i="10"/>
  <c r="E1134" i="10"/>
  <c r="D1134" i="10"/>
  <c r="E1133" i="10"/>
  <c r="D1133" i="10"/>
  <c r="E1132" i="10"/>
  <c r="D1132" i="10"/>
  <c r="E1131" i="10"/>
  <c r="D1131" i="10"/>
  <c r="E1130" i="10"/>
  <c r="D1130" i="10"/>
  <c r="E1129" i="10"/>
  <c r="D1129" i="10"/>
  <c r="E1128" i="10"/>
  <c r="D1128" i="10"/>
  <c r="E1127" i="10"/>
  <c r="D1127" i="10"/>
  <c r="E1126" i="10"/>
  <c r="D1126" i="10"/>
  <c r="E1125" i="10"/>
  <c r="D1125" i="10"/>
  <c r="E1124" i="10"/>
  <c r="D1124" i="10"/>
  <c r="E1123" i="10"/>
  <c r="D1123" i="10"/>
  <c r="E1122" i="10"/>
  <c r="D1122" i="10"/>
  <c r="E1121" i="10"/>
  <c r="D1121" i="10"/>
  <c r="E1120" i="10"/>
  <c r="D1120" i="10"/>
  <c r="E1119" i="10"/>
  <c r="D1119" i="10"/>
  <c r="E1118" i="10"/>
  <c r="D1118" i="10"/>
  <c r="E1117" i="10"/>
  <c r="D1117" i="10"/>
  <c r="E1116" i="10"/>
  <c r="D1116" i="10"/>
  <c r="E1115" i="10"/>
  <c r="D1115" i="10"/>
  <c r="E1114" i="10"/>
  <c r="D1114" i="10"/>
  <c r="E1113" i="10"/>
  <c r="D1113" i="10"/>
  <c r="E1112" i="10"/>
  <c r="D1112" i="10"/>
  <c r="E1111" i="10"/>
  <c r="D1111" i="10"/>
  <c r="E1110" i="10"/>
  <c r="D1110" i="10"/>
  <c r="E1109" i="10"/>
  <c r="D1109" i="10"/>
  <c r="E1108" i="10"/>
  <c r="D1108" i="10"/>
  <c r="E1107" i="10"/>
  <c r="D1107" i="10"/>
  <c r="E1106" i="10"/>
  <c r="D1106" i="10"/>
  <c r="E1105" i="10"/>
  <c r="D1105" i="10"/>
  <c r="E1104" i="10"/>
  <c r="D1104" i="10"/>
  <c r="E1103" i="10"/>
  <c r="D1103" i="10"/>
  <c r="E1102" i="10"/>
  <c r="D1102" i="10"/>
  <c r="E1101" i="10"/>
  <c r="D1101" i="10"/>
  <c r="E1100" i="10"/>
  <c r="D1100" i="10"/>
  <c r="E1099" i="10"/>
  <c r="D1099" i="10"/>
  <c r="E1098" i="10"/>
  <c r="D1098" i="10"/>
  <c r="E1097" i="10"/>
  <c r="D1097" i="10"/>
  <c r="E1096" i="10"/>
  <c r="D1096" i="10"/>
  <c r="E1095" i="10"/>
  <c r="D1095" i="10"/>
  <c r="E1094" i="10"/>
  <c r="D1094" i="10"/>
  <c r="E1093" i="10"/>
  <c r="D1093" i="10"/>
  <c r="E1092" i="10"/>
  <c r="D1092" i="10"/>
  <c r="E1091" i="10"/>
  <c r="D1091" i="10"/>
  <c r="E1090" i="10"/>
  <c r="D1090" i="10"/>
  <c r="E1089" i="10"/>
  <c r="D1089" i="10"/>
  <c r="E1088" i="10"/>
  <c r="D1088" i="10"/>
  <c r="E1087" i="10"/>
  <c r="D1087" i="10"/>
  <c r="E1086" i="10"/>
  <c r="D1086" i="10"/>
  <c r="E1085" i="10"/>
  <c r="D1085" i="10"/>
  <c r="E1084" i="10"/>
  <c r="D1084" i="10"/>
  <c r="E1083" i="10"/>
  <c r="D1083" i="10"/>
  <c r="E1082" i="10"/>
  <c r="D1082" i="10"/>
  <c r="E1081" i="10"/>
  <c r="D1081" i="10"/>
  <c r="E1080" i="10"/>
  <c r="D1080" i="10"/>
  <c r="E1079" i="10"/>
  <c r="D1079" i="10"/>
  <c r="E1078" i="10"/>
  <c r="D1078" i="10"/>
  <c r="E1077" i="10"/>
  <c r="D1077" i="10"/>
  <c r="E1076" i="10"/>
  <c r="D1076" i="10"/>
  <c r="E1075" i="10"/>
  <c r="D1075" i="10"/>
  <c r="E1074" i="10"/>
  <c r="D1074" i="10"/>
  <c r="E1073" i="10"/>
  <c r="D1073" i="10"/>
  <c r="E1072" i="10"/>
  <c r="D1072" i="10"/>
  <c r="E1071" i="10"/>
  <c r="D1071" i="10"/>
  <c r="E1070" i="10"/>
  <c r="D1070" i="10"/>
  <c r="E1069" i="10"/>
  <c r="D1069" i="10"/>
  <c r="E1068" i="10"/>
  <c r="D1068" i="10"/>
  <c r="E1067" i="10"/>
  <c r="D1067" i="10"/>
  <c r="E1066" i="10"/>
  <c r="D1066" i="10"/>
  <c r="E1065" i="10"/>
  <c r="D1065" i="10"/>
  <c r="E1064" i="10"/>
  <c r="D1064" i="10"/>
  <c r="E1063" i="10"/>
  <c r="D1063" i="10"/>
  <c r="E1062" i="10"/>
  <c r="D1062" i="10"/>
  <c r="E1061" i="10"/>
  <c r="D1061" i="10"/>
  <c r="E1060" i="10"/>
  <c r="D1060" i="10"/>
  <c r="E1059" i="10"/>
  <c r="D1059" i="10"/>
  <c r="E1058" i="10"/>
  <c r="D1058" i="10"/>
  <c r="E1057" i="10"/>
  <c r="D1057" i="10"/>
  <c r="E1056" i="10"/>
  <c r="D1056" i="10"/>
  <c r="E1055" i="10"/>
  <c r="D1055" i="10"/>
  <c r="E1054" i="10"/>
  <c r="D1054" i="10"/>
  <c r="E1053" i="10"/>
  <c r="D1053" i="10"/>
  <c r="E1052" i="10"/>
  <c r="D1052" i="10"/>
  <c r="E1051" i="10"/>
  <c r="D1051" i="10"/>
  <c r="E1050" i="10"/>
  <c r="D1050" i="10"/>
  <c r="E1049" i="10"/>
  <c r="D1049" i="10"/>
  <c r="E1048" i="10"/>
  <c r="D1048" i="10"/>
  <c r="E1047" i="10"/>
  <c r="D1047" i="10"/>
  <c r="E1046" i="10"/>
  <c r="D1046" i="10"/>
  <c r="E1045" i="10"/>
  <c r="D1045" i="10"/>
  <c r="E1044" i="10"/>
  <c r="D1044" i="10"/>
  <c r="E1043" i="10"/>
  <c r="D1043" i="10"/>
  <c r="E1042" i="10"/>
  <c r="D1042" i="10"/>
  <c r="E1041" i="10"/>
  <c r="D1041" i="10"/>
  <c r="E1040" i="10"/>
  <c r="D1040" i="10"/>
  <c r="E1039" i="10"/>
  <c r="D1039" i="10"/>
  <c r="E1038" i="10"/>
  <c r="D1038" i="10"/>
  <c r="E1037" i="10"/>
  <c r="D1037" i="10"/>
  <c r="E1036" i="10"/>
  <c r="D1036" i="10"/>
  <c r="E1035" i="10"/>
  <c r="D1035" i="10"/>
  <c r="E1034" i="10"/>
  <c r="D1034" i="10"/>
  <c r="E1033" i="10"/>
  <c r="D1033" i="10"/>
  <c r="E1032" i="10"/>
  <c r="D1032" i="10"/>
  <c r="E1031" i="10"/>
  <c r="D1031" i="10"/>
  <c r="E1030" i="10"/>
  <c r="D1030" i="10"/>
  <c r="E1029" i="10"/>
  <c r="D1029" i="10"/>
  <c r="E1028" i="10"/>
  <c r="D1028" i="10"/>
  <c r="E1027" i="10"/>
  <c r="D1027" i="10"/>
  <c r="E1026" i="10"/>
  <c r="D1026" i="10"/>
  <c r="E1025" i="10"/>
  <c r="D1025" i="10"/>
  <c r="E1024" i="10"/>
  <c r="D1024" i="10"/>
  <c r="E1023" i="10"/>
  <c r="D1023" i="10"/>
  <c r="E1022" i="10"/>
  <c r="D1022" i="10"/>
  <c r="E1021" i="10"/>
  <c r="D1021" i="10"/>
  <c r="E1020" i="10"/>
  <c r="D1020" i="10"/>
  <c r="E1019" i="10"/>
  <c r="D1019" i="10"/>
  <c r="E1018" i="10"/>
  <c r="D1018" i="10"/>
  <c r="E1017" i="10"/>
  <c r="D1017" i="10"/>
  <c r="E1016" i="10"/>
  <c r="D1016" i="10"/>
  <c r="E1015" i="10"/>
  <c r="D1015" i="10"/>
  <c r="E1014" i="10"/>
  <c r="D1014" i="10"/>
  <c r="E1013" i="10"/>
  <c r="D1013" i="10"/>
  <c r="E1012" i="10"/>
  <c r="D1012" i="10"/>
  <c r="E1011" i="10"/>
  <c r="D1011" i="10"/>
  <c r="E1010" i="10"/>
  <c r="D1010" i="10"/>
  <c r="E1009" i="10"/>
  <c r="D1009" i="10"/>
  <c r="E1008" i="10"/>
  <c r="D1008" i="10"/>
  <c r="E1007" i="10"/>
  <c r="D1007" i="10"/>
  <c r="E1006" i="10"/>
  <c r="D1006" i="10"/>
  <c r="E1005" i="10"/>
  <c r="D1005" i="10"/>
  <c r="E1004" i="10"/>
  <c r="D1004" i="10"/>
  <c r="E1003" i="10"/>
  <c r="D1003" i="10"/>
  <c r="E1002" i="10"/>
  <c r="D1002" i="10"/>
  <c r="E1001" i="10"/>
  <c r="D1001" i="10"/>
  <c r="E1000" i="10"/>
  <c r="D1000" i="10"/>
  <c r="E999" i="10"/>
  <c r="D999" i="10"/>
  <c r="E998" i="10"/>
  <c r="D998" i="10"/>
  <c r="E997" i="10"/>
  <c r="D997" i="10"/>
  <c r="E996" i="10"/>
  <c r="D996" i="10"/>
  <c r="E995" i="10"/>
  <c r="D995" i="10"/>
  <c r="E994" i="10"/>
  <c r="D994" i="10"/>
  <c r="E993" i="10"/>
  <c r="D993" i="10"/>
  <c r="E992" i="10"/>
  <c r="D992" i="10"/>
  <c r="E991" i="10"/>
  <c r="D991" i="10"/>
  <c r="E990" i="10"/>
  <c r="D990" i="10"/>
  <c r="E989" i="10"/>
  <c r="D989" i="10"/>
  <c r="E988" i="10"/>
  <c r="D988" i="10"/>
  <c r="E987" i="10"/>
  <c r="D987" i="10"/>
  <c r="E986" i="10"/>
  <c r="D986" i="10"/>
  <c r="E985" i="10"/>
  <c r="D985" i="10"/>
  <c r="E984" i="10"/>
  <c r="D984" i="10"/>
  <c r="E983" i="10"/>
  <c r="D983" i="10"/>
  <c r="E982" i="10"/>
  <c r="D982" i="10"/>
  <c r="E981" i="10"/>
  <c r="D981" i="10"/>
  <c r="E980" i="10"/>
  <c r="D980" i="10"/>
  <c r="E979" i="10"/>
  <c r="D979" i="10"/>
  <c r="E978" i="10"/>
  <c r="D978" i="10"/>
  <c r="E977" i="10"/>
  <c r="D977" i="10"/>
  <c r="E976" i="10"/>
  <c r="D976" i="10"/>
  <c r="E975" i="10"/>
  <c r="D975" i="10"/>
  <c r="E974" i="10"/>
  <c r="D974" i="10"/>
  <c r="E973" i="10"/>
  <c r="D973" i="10"/>
  <c r="E972" i="10"/>
  <c r="D972" i="10"/>
  <c r="E971" i="10"/>
  <c r="D971" i="10"/>
  <c r="E970" i="10"/>
  <c r="D970" i="10"/>
  <c r="E969" i="10"/>
  <c r="D969" i="10"/>
  <c r="E968" i="10"/>
  <c r="D968" i="10"/>
  <c r="E967" i="10"/>
  <c r="D967" i="10"/>
  <c r="E966" i="10"/>
  <c r="D966" i="10"/>
  <c r="E965" i="10"/>
  <c r="D965" i="10"/>
  <c r="E964" i="10"/>
  <c r="D964" i="10"/>
  <c r="E963" i="10"/>
  <c r="D963" i="10"/>
  <c r="E962" i="10"/>
  <c r="D962" i="10"/>
  <c r="E961" i="10"/>
  <c r="D961" i="10"/>
  <c r="E960" i="10"/>
  <c r="D960" i="10"/>
  <c r="E959" i="10"/>
  <c r="D959" i="10"/>
  <c r="E958" i="10"/>
  <c r="D958" i="10"/>
  <c r="E957" i="10"/>
  <c r="D957" i="10"/>
  <c r="E956" i="10"/>
  <c r="D956" i="10"/>
  <c r="E955" i="10"/>
  <c r="D955" i="10"/>
  <c r="E954" i="10"/>
  <c r="D954" i="10"/>
  <c r="E953" i="10"/>
  <c r="D953" i="10"/>
  <c r="E952" i="10"/>
  <c r="D952" i="10"/>
  <c r="E951" i="10"/>
  <c r="D951" i="10"/>
  <c r="E950" i="10"/>
  <c r="D950" i="10"/>
  <c r="E949" i="10"/>
  <c r="D949" i="10"/>
  <c r="E948" i="10"/>
  <c r="D948" i="10"/>
  <c r="E947" i="10"/>
  <c r="D947" i="10"/>
  <c r="E946" i="10"/>
  <c r="D946" i="10"/>
  <c r="E945" i="10"/>
  <c r="D945" i="10"/>
  <c r="E944" i="10"/>
  <c r="D944" i="10"/>
  <c r="E943" i="10"/>
  <c r="D943" i="10"/>
  <c r="E942" i="10"/>
  <c r="D942" i="10"/>
  <c r="E941" i="10"/>
  <c r="D941" i="10"/>
  <c r="E940" i="10"/>
  <c r="D940" i="10"/>
  <c r="E939" i="10"/>
  <c r="D939" i="10"/>
  <c r="E938" i="10"/>
  <c r="D938" i="10"/>
  <c r="E937" i="10"/>
  <c r="D937" i="10"/>
  <c r="E936" i="10"/>
  <c r="D936" i="10"/>
  <c r="E935" i="10"/>
  <c r="D935" i="10"/>
  <c r="E934" i="10"/>
  <c r="D934" i="10"/>
  <c r="E933" i="10"/>
  <c r="D933" i="10"/>
  <c r="E932" i="10"/>
  <c r="D932" i="10"/>
  <c r="E931" i="10"/>
  <c r="D931" i="10"/>
  <c r="E930" i="10"/>
  <c r="D930" i="10"/>
  <c r="E929" i="10"/>
  <c r="D929" i="10"/>
  <c r="E928" i="10"/>
  <c r="D928" i="10"/>
  <c r="E927" i="10"/>
  <c r="D927" i="10"/>
  <c r="E926" i="10"/>
  <c r="D926" i="10"/>
  <c r="E925" i="10"/>
  <c r="D925" i="10"/>
  <c r="E924" i="10"/>
  <c r="D924" i="10"/>
  <c r="E923" i="10"/>
  <c r="D923" i="10"/>
  <c r="E922" i="10"/>
  <c r="D922" i="10"/>
  <c r="E921" i="10"/>
  <c r="D921" i="10"/>
  <c r="E920" i="10"/>
  <c r="D920" i="10"/>
  <c r="E919" i="10"/>
  <c r="D919" i="10"/>
  <c r="E918" i="10"/>
  <c r="D918" i="10"/>
  <c r="E917" i="10"/>
  <c r="D917" i="10"/>
  <c r="E916" i="10"/>
  <c r="D916" i="10"/>
  <c r="E915" i="10"/>
  <c r="D915" i="10"/>
  <c r="E914" i="10"/>
  <c r="D914" i="10"/>
  <c r="E913" i="10"/>
  <c r="D913" i="10"/>
  <c r="E912" i="10"/>
  <c r="D912" i="10"/>
  <c r="E911" i="10"/>
  <c r="D911" i="10"/>
  <c r="E910" i="10"/>
  <c r="D910" i="10"/>
  <c r="E909" i="10"/>
  <c r="D909" i="10"/>
  <c r="E908" i="10"/>
  <c r="D908" i="10"/>
  <c r="E907" i="10"/>
  <c r="D907" i="10"/>
  <c r="E906" i="10"/>
  <c r="D906" i="10"/>
  <c r="E905" i="10"/>
  <c r="D905" i="10"/>
  <c r="E904" i="10"/>
  <c r="D904" i="10"/>
  <c r="E903" i="10"/>
  <c r="D903" i="10"/>
  <c r="E902" i="10"/>
  <c r="D902" i="10"/>
  <c r="E901" i="10"/>
  <c r="D901" i="10"/>
  <c r="E900" i="10"/>
  <c r="D900" i="10"/>
  <c r="E899" i="10"/>
  <c r="D899" i="10"/>
  <c r="E898" i="10"/>
  <c r="D898" i="10"/>
  <c r="E897" i="10"/>
  <c r="D897" i="10"/>
  <c r="E896" i="10"/>
  <c r="D896" i="10"/>
  <c r="E895" i="10"/>
  <c r="D895" i="10"/>
  <c r="E894" i="10"/>
  <c r="D894" i="10"/>
  <c r="E893" i="10"/>
  <c r="D893" i="10"/>
  <c r="E892" i="10"/>
  <c r="D892" i="10"/>
  <c r="E891" i="10"/>
  <c r="D891" i="10"/>
  <c r="E890" i="10"/>
  <c r="D890" i="10"/>
  <c r="E889" i="10"/>
  <c r="D889" i="10"/>
  <c r="E888" i="10"/>
  <c r="D888" i="10"/>
  <c r="E887" i="10"/>
  <c r="D887" i="10"/>
  <c r="E886" i="10"/>
  <c r="D886" i="10"/>
  <c r="E885" i="10"/>
  <c r="D885" i="10"/>
  <c r="E884" i="10"/>
  <c r="D884" i="10"/>
  <c r="E883" i="10"/>
  <c r="D883" i="10"/>
  <c r="E882" i="10"/>
  <c r="D882" i="10"/>
  <c r="E881" i="10"/>
  <c r="D881" i="10"/>
  <c r="E880" i="10"/>
  <c r="D880" i="10"/>
  <c r="E879" i="10"/>
  <c r="D879" i="10"/>
  <c r="E878" i="10"/>
  <c r="D878" i="10"/>
  <c r="E877" i="10"/>
  <c r="D877" i="10"/>
  <c r="E876" i="10"/>
  <c r="D876" i="10"/>
  <c r="E875" i="10"/>
  <c r="D875" i="10"/>
  <c r="E874" i="10"/>
  <c r="D874" i="10"/>
  <c r="E873" i="10"/>
  <c r="D873" i="10"/>
  <c r="E872" i="10"/>
  <c r="D872" i="10"/>
  <c r="E871" i="10"/>
  <c r="D871" i="10"/>
  <c r="E870" i="10"/>
  <c r="D870" i="10"/>
  <c r="E869" i="10"/>
  <c r="D869" i="10"/>
  <c r="E868" i="10"/>
  <c r="D868" i="10"/>
  <c r="E867" i="10"/>
  <c r="D867" i="10"/>
  <c r="E866" i="10"/>
  <c r="D866" i="10"/>
  <c r="E865" i="10"/>
  <c r="D865" i="10"/>
  <c r="E864" i="10"/>
  <c r="D864" i="10"/>
  <c r="E863" i="10"/>
  <c r="D863" i="10"/>
  <c r="E862" i="10"/>
  <c r="D862" i="10"/>
  <c r="E861" i="10"/>
  <c r="D861" i="10"/>
  <c r="E860" i="10"/>
  <c r="D860" i="10"/>
  <c r="E859" i="10"/>
  <c r="D859" i="10"/>
  <c r="E858" i="10"/>
  <c r="D858" i="10"/>
  <c r="E857" i="10"/>
  <c r="D857" i="10"/>
  <c r="E856" i="10"/>
  <c r="D856" i="10"/>
  <c r="E855" i="10"/>
  <c r="D855" i="10"/>
  <c r="E854" i="10"/>
  <c r="D854" i="10"/>
  <c r="E853" i="10"/>
  <c r="D853" i="10"/>
  <c r="E852" i="10"/>
  <c r="D852" i="10"/>
  <c r="E851" i="10"/>
  <c r="D851" i="10"/>
  <c r="E850" i="10"/>
  <c r="D850" i="10"/>
  <c r="E849" i="10"/>
  <c r="D849" i="10"/>
  <c r="E848" i="10"/>
  <c r="D848" i="10"/>
  <c r="E847" i="10"/>
  <c r="D847" i="10"/>
  <c r="E846" i="10"/>
  <c r="D846" i="10"/>
  <c r="E845" i="10"/>
  <c r="D845" i="10"/>
  <c r="E844" i="10"/>
  <c r="D844" i="10"/>
  <c r="E843" i="10"/>
  <c r="D843" i="10"/>
  <c r="E842" i="10"/>
  <c r="D842" i="10"/>
  <c r="E841" i="10"/>
  <c r="D841" i="10"/>
  <c r="E840" i="10"/>
  <c r="D840" i="10"/>
  <c r="E839" i="10"/>
  <c r="D839" i="10"/>
  <c r="E838" i="10"/>
  <c r="D838" i="10"/>
  <c r="E837" i="10"/>
  <c r="D837" i="10"/>
  <c r="E836" i="10"/>
  <c r="D836" i="10"/>
  <c r="E835" i="10"/>
  <c r="D835" i="10"/>
  <c r="E834" i="10"/>
  <c r="D834" i="10"/>
  <c r="E833" i="10"/>
  <c r="D833" i="10"/>
  <c r="E832" i="10"/>
  <c r="D832" i="10"/>
  <c r="E831" i="10"/>
  <c r="D831" i="10"/>
  <c r="E830" i="10"/>
  <c r="D830" i="10"/>
  <c r="E829" i="10"/>
  <c r="D829" i="10"/>
  <c r="E828" i="10"/>
  <c r="D828" i="10"/>
  <c r="E827" i="10"/>
  <c r="D827" i="10"/>
  <c r="E826" i="10"/>
  <c r="D826" i="10"/>
  <c r="E825" i="10"/>
  <c r="D825" i="10"/>
  <c r="E824" i="10"/>
  <c r="D824" i="10"/>
  <c r="E823" i="10"/>
  <c r="D823" i="10"/>
  <c r="E822" i="10"/>
  <c r="D822" i="10"/>
  <c r="E821" i="10"/>
  <c r="D821" i="10"/>
  <c r="E820" i="10"/>
  <c r="D820" i="10"/>
  <c r="E819" i="10"/>
  <c r="D819" i="10"/>
  <c r="E818" i="10"/>
  <c r="D818" i="10"/>
  <c r="E817" i="10"/>
  <c r="D817" i="10"/>
  <c r="E816" i="10"/>
  <c r="D816" i="10"/>
  <c r="E815" i="10"/>
  <c r="D815" i="10"/>
  <c r="E814" i="10"/>
  <c r="D814" i="10"/>
  <c r="E813" i="10"/>
  <c r="D813" i="10"/>
  <c r="E812" i="10"/>
  <c r="D812" i="10"/>
  <c r="E811" i="10"/>
  <c r="D811" i="10"/>
  <c r="E810" i="10"/>
  <c r="D810" i="10"/>
  <c r="E809" i="10"/>
  <c r="D809" i="10"/>
  <c r="E808" i="10"/>
  <c r="D808" i="10"/>
  <c r="E807" i="10"/>
  <c r="D807" i="10"/>
  <c r="E806" i="10"/>
  <c r="D806" i="10"/>
  <c r="E805" i="10"/>
  <c r="D805" i="10"/>
  <c r="E804" i="10"/>
  <c r="D804" i="10"/>
  <c r="E803" i="10"/>
  <c r="D803" i="10"/>
  <c r="E802" i="10"/>
  <c r="D802" i="10"/>
  <c r="E801" i="10"/>
  <c r="D801" i="10"/>
  <c r="E800" i="10"/>
  <c r="D800" i="10"/>
  <c r="E799" i="10"/>
  <c r="D799" i="10"/>
  <c r="E798" i="10"/>
  <c r="D798" i="10"/>
  <c r="E797" i="10"/>
  <c r="D797" i="10"/>
  <c r="E796" i="10"/>
  <c r="D796" i="10"/>
  <c r="E795" i="10"/>
  <c r="D795" i="10"/>
  <c r="E794" i="10"/>
  <c r="D794" i="10"/>
  <c r="E793" i="10"/>
  <c r="D793" i="10"/>
  <c r="E792" i="10"/>
  <c r="D792" i="10"/>
  <c r="E791" i="10"/>
  <c r="D791" i="10"/>
  <c r="E790" i="10"/>
  <c r="D790" i="10"/>
  <c r="E789" i="10"/>
  <c r="D789" i="10"/>
  <c r="E788" i="10"/>
  <c r="D788" i="10"/>
  <c r="E787" i="10"/>
  <c r="D787" i="10"/>
  <c r="E786" i="10"/>
  <c r="D786" i="10"/>
  <c r="E785" i="10"/>
  <c r="D785" i="10"/>
  <c r="E784" i="10"/>
  <c r="D784" i="10"/>
  <c r="E783" i="10"/>
  <c r="D783" i="10"/>
  <c r="E782" i="10"/>
  <c r="D782" i="10"/>
  <c r="E781" i="10"/>
  <c r="D781" i="10"/>
  <c r="E780" i="10"/>
  <c r="D780" i="10"/>
  <c r="E779" i="10"/>
  <c r="D779" i="10"/>
  <c r="E778" i="10"/>
  <c r="D778" i="10"/>
  <c r="E777" i="10"/>
  <c r="D777" i="10"/>
  <c r="E776" i="10"/>
  <c r="D776" i="10"/>
  <c r="E775" i="10"/>
  <c r="D775" i="10"/>
  <c r="E774" i="10"/>
  <c r="D774" i="10"/>
  <c r="E773" i="10"/>
  <c r="D773" i="10"/>
  <c r="E772" i="10"/>
  <c r="D772" i="10"/>
  <c r="E771" i="10"/>
  <c r="D771" i="10"/>
  <c r="E770" i="10"/>
  <c r="D770" i="10"/>
  <c r="E769" i="10"/>
  <c r="D769" i="10"/>
  <c r="E768" i="10"/>
  <c r="D768" i="10"/>
  <c r="E767" i="10"/>
  <c r="D767" i="10"/>
  <c r="E766" i="10"/>
  <c r="D766" i="10"/>
  <c r="E765" i="10"/>
  <c r="D765" i="10"/>
  <c r="E764" i="10"/>
  <c r="D764" i="10"/>
  <c r="E763" i="10"/>
  <c r="D763" i="10"/>
  <c r="E762" i="10"/>
  <c r="D762" i="10"/>
  <c r="E761" i="10"/>
  <c r="D761" i="10"/>
  <c r="E760" i="10"/>
  <c r="D760" i="10"/>
  <c r="E759" i="10"/>
  <c r="D759" i="10"/>
  <c r="E758" i="10"/>
  <c r="D758" i="10"/>
  <c r="E757" i="10"/>
  <c r="D757" i="10"/>
  <c r="E756" i="10"/>
  <c r="D756" i="10"/>
  <c r="E755" i="10"/>
  <c r="D755" i="10"/>
  <c r="E754" i="10"/>
  <c r="D754" i="10"/>
  <c r="E753" i="10"/>
  <c r="D753" i="10"/>
  <c r="E752" i="10"/>
  <c r="D752" i="10"/>
  <c r="E751" i="10"/>
  <c r="D751" i="10"/>
  <c r="E750" i="10"/>
  <c r="D750" i="10"/>
  <c r="E749" i="10"/>
  <c r="D749" i="10"/>
  <c r="E748" i="10"/>
  <c r="D748" i="10"/>
  <c r="E747" i="10"/>
  <c r="D747" i="10"/>
  <c r="E746" i="10"/>
  <c r="D746" i="10"/>
  <c r="E745" i="10"/>
  <c r="D745" i="10"/>
  <c r="E744" i="10"/>
  <c r="D744" i="10"/>
  <c r="E743" i="10"/>
  <c r="D743" i="10"/>
  <c r="E742" i="10"/>
  <c r="D742" i="10"/>
  <c r="E741" i="10"/>
  <c r="D741" i="10"/>
  <c r="E740" i="10"/>
  <c r="D740" i="10"/>
  <c r="E739" i="10"/>
  <c r="D739" i="10"/>
  <c r="E738" i="10"/>
  <c r="D738" i="10"/>
  <c r="E737" i="10"/>
  <c r="D737" i="10"/>
  <c r="E736" i="10"/>
  <c r="D736" i="10"/>
  <c r="E735" i="10"/>
  <c r="D735" i="10"/>
  <c r="E734" i="10"/>
  <c r="D734" i="10"/>
  <c r="E733" i="10"/>
  <c r="D733" i="10"/>
  <c r="E732" i="10"/>
  <c r="D732" i="10"/>
  <c r="E731" i="10"/>
  <c r="D731" i="10"/>
  <c r="E730" i="10"/>
  <c r="D730" i="10"/>
  <c r="E729" i="10"/>
  <c r="D729" i="10"/>
  <c r="E728" i="10"/>
  <c r="D728" i="10"/>
  <c r="E727" i="10"/>
  <c r="D727" i="10"/>
  <c r="E726" i="10"/>
  <c r="D726" i="10"/>
  <c r="E725" i="10"/>
  <c r="D725" i="10"/>
  <c r="E724" i="10"/>
  <c r="D724" i="10"/>
  <c r="E723" i="10"/>
  <c r="D723" i="10"/>
  <c r="E722" i="10"/>
  <c r="D722" i="10"/>
  <c r="E721" i="10"/>
  <c r="D721" i="10"/>
  <c r="E720" i="10"/>
  <c r="D720" i="10"/>
  <c r="E719" i="10"/>
  <c r="D719" i="10"/>
  <c r="E718" i="10"/>
  <c r="D718" i="10"/>
  <c r="E717" i="10"/>
  <c r="D717" i="10"/>
  <c r="E716" i="10"/>
  <c r="D716" i="10"/>
  <c r="E715" i="10"/>
  <c r="D715" i="10"/>
  <c r="E714" i="10"/>
  <c r="D714" i="10"/>
  <c r="E713" i="10"/>
  <c r="D713" i="10"/>
  <c r="E712" i="10"/>
  <c r="D712" i="10"/>
  <c r="E711" i="10"/>
  <c r="D711" i="10"/>
  <c r="E710" i="10"/>
  <c r="D710" i="10"/>
  <c r="E709" i="10"/>
  <c r="D709" i="10"/>
  <c r="E708" i="10"/>
  <c r="D708" i="10"/>
  <c r="E707" i="10"/>
  <c r="D707" i="10"/>
  <c r="E706" i="10"/>
  <c r="D706" i="10"/>
  <c r="E705" i="10"/>
  <c r="D705" i="10"/>
  <c r="E704" i="10"/>
  <c r="D704" i="10"/>
  <c r="E703" i="10"/>
  <c r="D703" i="10"/>
  <c r="E702" i="10"/>
  <c r="D702" i="10"/>
  <c r="E701" i="10"/>
  <c r="D701" i="10"/>
  <c r="E700" i="10"/>
  <c r="D700" i="10"/>
  <c r="E699" i="10"/>
  <c r="D699" i="10"/>
  <c r="E698" i="10"/>
  <c r="D698" i="10"/>
  <c r="E697" i="10"/>
  <c r="D697" i="10"/>
  <c r="E696" i="10"/>
  <c r="D696" i="10"/>
  <c r="E695" i="10"/>
  <c r="D695" i="10"/>
  <c r="E694" i="10"/>
  <c r="D694" i="10"/>
  <c r="E693" i="10"/>
  <c r="D693" i="10"/>
  <c r="E692" i="10"/>
  <c r="D692" i="10"/>
  <c r="E691" i="10"/>
  <c r="D691" i="10"/>
  <c r="E690" i="10"/>
  <c r="D690" i="10"/>
  <c r="E689" i="10"/>
  <c r="D689" i="10"/>
  <c r="E688" i="10"/>
  <c r="D688" i="10"/>
  <c r="E687" i="10"/>
  <c r="D687" i="10"/>
  <c r="E686" i="10"/>
  <c r="D686" i="10"/>
  <c r="E685" i="10"/>
  <c r="D685" i="10"/>
  <c r="E684" i="10"/>
  <c r="D684" i="10"/>
  <c r="E683" i="10"/>
  <c r="D683" i="10"/>
  <c r="E682" i="10"/>
  <c r="D682" i="10"/>
  <c r="E681" i="10"/>
  <c r="D681" i="10"/>
  <c r="E680" i="10"/>
  <c r="D680" i="10"/>
  <c r="E679" i="10"/>
  <c r="D679" i="10"/>
  <c r="E678" i="10"/>
  <c r="D678" i="10"/>
  <c r="E677" i="10"/>
  <c r="D677" i="10"/>
  <c r="E676" i="10"/>
  <c r="D676" i="10"/>
  <c r="E675" i="10"/>
  <c r="D675" i="10"/>
  <c r="E674" i="10"/>
  <c r="D674" i="10"/>
  <c r="E673" i="10"/>
  <c r="D673" i="10"/>
  <c r="E672" i="10"/>
  <c r="D672" i="10"/>
  <c r="E671" i="10"/>
  <c r="D671" i="10"/>
  <c r="E670" i="10"/>
  <c r="D670" i="10"/>
  <c r="E669" i="10"/>
  <c r="D669" i="10"/>
  <c r="E668" i="10"/>
  <c r="D668" i="10"/>
  <c r="E667" i="10"/>
  <c r="D667" i="10"/>
  <c r="E666" i="10"/>
  <c r="D666" i="10"/>
  <c r="E665" i="10"/>
  <c r="D665" i="10"/>
  <c r="E664" i="10"/>
  <c r="D664" i="10"/>
  <c r="E663" i="10"/>
  <c r="D663" i="10"/>
  <c r="E662" i="10"/>
  <c r="D662" i="10"/>
  <c r="E661" i="10"/>
  <c r="D661" i="10"/>
  <c r="E660" i="10"/>
  <c r="D660" i="10"/>
  <c r="E659" i="10"/>
  <c r="D659" i="10"/>
  <c r="E658" i="10"/>
  <c r="D658" i="10"/>
  <c r="E657" i="10"/>
  <c r="D657" i="10"/>
  <c r="E656" i="10"/>
  <c r="D656" i="10"/>
  <c r="E655" i="10"/>
  <c r="D655" i="10"/>
  <c r="E654" i="10"/>
  <c r="D654" i="10"/>
  <c r="E653" i="10"/>
  <c r="D653" i="10"/>
  <c r="E652" i="10"/>
  <c r="D652" i="10"/>
  <c r="E651" i="10"/>
  <c r="D651" i="10"/>
  <c r="E650" i="10"/>
  <c r="D650" i="10"/>
  <c r="E649" i="10"/>
  <c r="D649" i="10"/>
  <c r="E648" i="10"/>
  <c r="D648" i="10"/>
  <c r="E647" i="10"/>
  <c r="D647" i="10"/>
  <c r="E646" i="10"/>
  <c r="D646" i="10"/>
  <c r="E645" i="10"/>
  <c r="D645" i="10"/>
  <c r="E644" i="10"/>
  <c r="D644" i="10"/>
  <c r="E643" i="10"/>
  <c r="D643" i="10"/>
  <c r="E642" i="10"/>
  <c r="D642" i="10"/>
  <c r="E641" i="10"/>
  <c r="D641" i="10"/>
  <c r="E640" i="10"/>
  <c r="D640" i="10"/>
  <c r="E639" i="10"/>
  <c r="D639" i="10"/>
  <c r="E638" i="10"/>
  <c r="D638" i="10"/>
  <c r="E637" i="10"/>
  <c r="D637" i="10"/>
  <c r="E636" i="10"/>
  <c r="D636" i="10"/>
  <c r="E635" i="10"/>
  <c r="D635" i="10"/>
  <c r="E634" i="10"/>
  <c r="D634" i="10"/>
  <c r="E633" i="10"/>
  <c r="D633" i="10"/>
  <c r="E632" i="10"/>
  <c r="D632" i="10"/>
  <c r="E631" i="10"/>
  <c r="D631" i="10"/>
  <c r="E630" i="10"/>
  <c r="D630" i="10"/>
  <c r="E629" i="10"/>
  <c r="D629" i="10"/>
  <c r="E628" i="10"/>
  <c r="D628" i="10"/>
  <c r="E627" i="10"/>
  <c r="D627" i="10"/>
  <c r="E626" i="10"/>
  <c r="D626" i="10"/>
  <c r="E625" i="10"/>
  <c r="D625" i="10"/>
  <c r="E624" i="10"/>
  <c r="D624" i="10"/>
  <c r="E623" i="10"/>
  <c r="D623" i="10"/>
  <c r="E622" i="10"/>
  <c r="D622" i="10"/>
  <c r="E621" i="10"/>
  <c r="D621" i="10"/>
  <c r="E620" i="10"/>
  <c r="D620" i="10"/>
  <c r="E619" i="10"/>
  <c r="D619" i="10"/>
  <c r="E618" i="10"/>
  <c r="D618" i="10"/>
  <c r="E617" i="10"/>
  <c r="D617" i="10"/>
  <c r="E616" i="10"/>
  <c r="D616" i="10"/>
  <c r="E615" i="10"/>
  <c r="D615" i="10"/>
  <c r="E614" i="10"/>
  <c r="D614" i="10"/>
  <c r="E613" i="10"/>
  <c r="D613" i="10"/>
  <c r="E612" i="10"/>
  <c r="D612" i="10"/>
  <c r="E611" i="10"/>
  <c r="D611" i="10"/>
  <c r="E610" i="10"/>
  <c r="D610" i="10"/>
  <c r="E609" i="10"/>
  <c r="D609" i="10"/>
  <c r="E608" i="10"/>
  <c r="D608" i="10"/>
  <c r="E607" i="10"/>
  <c r="D607" i="10"/>
  <c r="E606" i="10"/>
  <c r="D606" i="10"/>
  <c r="E605" i="10"/>
  <c r="D605" i="10"/>
  <c r="E604" i="10"/>
  <c r="D604" i="10"/>
  <c r="E603" i="10"/>
  <c r="D603" i="10"/>
  <c r="E602" i="10"/>
  <c r="D602" i="10"/>
  <c r="E601" i="10"/>
  <c r="D601" i="10"/>
  <c r="E600" i="10"/>
  <c r="D600" i="10"/>
  <c r="E599" i="10"/>
  <c r="D599" i="10"/>
  <c r="E598" i="10"/>
  <c r="D598" i="10"/>
  <c r="E597" i="10"/>
  <c r="D597" i="10"/>
  <c r="E596" i="10"/>
  <c r="D596" i="10"/>
  <c r="E595" i="10"/>
  <c r="D595" i="10"/>
  <c r="E594" i="10"/>
  <c r="D594" i="10"/>
  <c r="E593" i="10"/>
  <c r="D593" i="10"/>
  <c r="E592" i="10"/>
  <c r="D592" i="10"/>
  <c r="E591" i="10"/>
  <c r="D591" i="10"/>
  <c r="E590" i="10"/>
  <c r="D590" i="10"/>
  <c r="E589" i="10"/>
  <c r="D589" i="10"/>
  <c r="E588" i="10"/>
  <c r="D588" i="10"/>
  <c r="E587" i="10"/>
  <c r="D587" i="10"/>
  <c r="E586" i="10"/>
  <c r="D586" i="10"/>
  <c r="E585" i="10"/>
  <c r="D585" i="10"/>
  <c r="E584" i="10"/>
  <c r="D584" i="10"/>
  <c r="E583" i="10"/>
  <c r="D583" i="10"/>
  <c r="E582" i="10"/>
  <c r="D582" i="10"/>
  <c r="E581" i="10"/>
  <c r="D581" i="10"/>
  <c r="E580" i="10"/>
  <c r="D580" i="10"/>
  <c r="E579" i="10"/>
  <c r="D579" i="10"/>
  <c r="E578" i="10"/>
  <c r="D578" i="10"/>
  <c r="E577" i="10"/>
  <c r="D577" i="10"/>
  <c r="E576" i="10"/>
  <c r="D576" i="10"/>
  <c r="E575" i="10"/>
  <c r="D575" i="10"/>
  <c r="E574" i="10"/>
  <c r="D574" i="10"/>
  <c r="E573" i="10"/>
  <c r="D573" i="10"/>
  <c r="E572" i="10"/>
  <c r="D572" i="10"/>
  <c r="E571" i="10"/>
  <c r="D571" i="10"/>
  <c r="E570" i="10"/>
  <c r="D570" i="10"/>
  <c r="E569" i="10"/>
  <c r="D569" i="10"/>
  <c r="E568" i="10"/>
  <c r="D568" i="10"/>
  <c r="E567" i="10"/>
  <c r="D567" i="10"/>
  <c r="E566" i="10"/>
  <c r="D566" i="10"/>
  <c r="E565" i="10"/>
  <c r="D565" i="10"/>
  <c r="E564" i="10"/>
  <c r="D564" i="10"/>
  <c r="E563" i="10"/>
  <c r="D563" i="10"/>
  <c r="E562" i="10"/>
  <c r="D562" i="10"/>
  <c r="E561" i="10"/>
  <c r="D561" i="10"/>
  <c r="E560" i="10"/>
  <c r="D560" i="10"/>
  <c r="E559" i="10"/>
  <c r="D559" i="10"/>
  <c r="E558" i="10"/>
  <c r="D558" i="10"/>
  <c r="E557" i="10"/>
  <c r="D557" i="10"/>
  <c r="E556" i="10"/>
  <c r="D556" i="10"/>
  <c r="E555" i="10"/>
  <c r="D555" i="10"/>
  <c r="E554" i="10"/>
  <c r="D554" i="10"/>
  <c r="E553" i="10"/>
  <c r="D553" i="10"/>
  <c r="E552" i="10"/>
  <c r="D552" i="10"/>
  <c r="E551" i="10"/>
  <c r="D551" i="10"/>
  <c r="E550" i="10"/>
  <c r="D550" i="10"/>
  <c r="E549" i="10"/>
  <c r="D549" i="10"/>
  <c r="E548" i="10"/>
  <c r="D548" i="10"/>
  <c r="E547" i="10"/>
  <c r="D547" i="10"/>
  <c r="E546" i="10"/>
  <c r="D546" i="10"/>
  <c r="E545" i="10"/>
  <c r="D545" i="10"/>
  <c r="E544" i="10"/>
  <c r="D544" i="10"/>
  <c r="E543" i="10"/>
  <c r="D543" i="10"/>
  <c r="E542" i="10"/>
  <c r="D542" i="10"/>
  <c r="E541" i="10"/>
  <c r="D541" i="10"/>
  <c r="E540" i="10"/>
  <c r="D540" i="10"/>
  <c r="E539" i="10"/>
  <c r="D539" i="10"/>
  <c r="E538" i="10"/>
  <c r="D538" i="10"/>
  <c r="E537" i="10"/>
  <c r="D537" i="10"/>
  <c r="E536" i="10"/>
  <c r="D536" i="10"/>
  <c r="E535" i="10"/>
  <c r="D535" i="10"/>
  <c r="E534" i="10"/>
  <c r="D534" i="10"/>
  <c r="E533" i="10"/>
  <c r="D533" i="10"/>
  <c r="E532" i="10"/>
  <c r="D532" i="10"/>
  <c r="E531" i="10"/>
  <c r="D531" i="10"/>
  <c r="E530" i="10"/>
  <c r="D530" i="10"/>
  <c r="E529" i="10"/>
  <c r="D529" i="10"/>
  <c r="E528" i="10"/>
  <c r="D528" i="10"/>
  <c r="E527" i="10"/>
  <c r="D527" i="10"/>
  <c r="E526" i="10"/>
  <c r="D526" i="10"/>
  <c r="E525" i="10"/>
  <c r="D525" i="10"/>
  <c r="E524" i="10"/>
  <c r="D524" i="10"/>
  <c r="E523" i="10"/>
  <c r="D523" i="10"/>
  <c r="E522" i="10"/>
  <c r="D522" i="10"/>
  <c r="E521" i="10"/>
  <c r="D521" i="10"/>
  <c r="E520" i="10"/>
  <c r="D520" i="10"/>
  <c r="E519" i="10"/>
  <c r="D519" i="10"/>
  <c r="E518" i="10"/>
  <c r="D518" i="10"/>
  <c r="E517" i="10"/>
  <c r="D517" i="10"/>
  <c r="E516" i="10"/>
  <c r="D516" i="10"/>
  <c r="E515" i="10"/>
  <c r="D515" i="10"/>
  <c r="E514" i="10"/>
  <c r="D514" i="10"/>
  <c r="E513" i="10"/>
  <c r="D513" i="10"/>
  <c r="E512" i="10"/>
  <c r="D512" i="10"/>
  <c r="E511" i="10"/>
  <c r="D511" i="10"/>
  <c r="E510" i="10"/>
  <c r="D510" i="10"/>
  <c r="E509" i="10"/>
  <c r="D509" i="10"/>
  <c r="E508" i="10"/>
  <c r="D508" i="10"/>
  <c r="E507" i="10"/>
  <c r="D507" i="10"/>
  <c r="E506" i="10"/>
  <c r="D506" i="10"/>
  <c r="E505" i="10"/>
  <c r="D505" i="10"/>
  <c r="E504" i="10"/>
  <c r="D504" i="10"/>
  <c r="E503" i="10"/>
  <c r="D503" i="10"/>
  <c r="E502" i="10"/>
  <c r="D502" i="10"/>
  <c r="E501" i="10"/>
  <c r="D501" i="10"/>
  <c r="E500" i="10"/>
  <c r="D500" i="10"/>
  <c r="E499" i="10"/>
  <c r="D499" i="10"/>
  <c r="E498" i="10"/>
  <c r="D498" i="10"/>
  <c r="E497" i="10"/>
  <c r="D497" i="10"/>
  <c r="E496" i="10"/>
  <c r="D496" i="10"/>
  <c r="E495" i="10"/>
  <c r="D495" i="10"/>
  <c r="E494" i="10"/>
  <c r="D494" i="10"/>
  <c r="E493" i="10"/>
  <c r="D493" i="10"/>
  <c r="E492" i="10"/>
  <c r="D492" i="10"/>
  <c r="E491" i="10"/>
  <c r="D491" i="10"/>
  <c r="E490" i="10"/>
  <c r="D490" i="10"/>
  <c r="E489" i="10"/>
  <c r="D489" i="10"/>
  <c r="E488" i="10"/>
  <c r="D488" i="10"/>
  <c r="E487" i="10"/>
  <c r="D487" i="10"/>
  <c r="E486" i="10"/>
  <c r="D486" i="10"/>
  <c r="E485" i="10"/>
  <c r="D485" i="10"/>
  <c r="E484" i="10"/>
  <c r="D484" i="10"/>
  <c r="E483" i="10"/>
  <c r="D483" i="10"/>
  <c r="E482" i="10"/>
  <c r="D482" i="10"/>
  <c r="E481" i="10"/>
  <c r="D481" i="10"/>
  <c r="E480" i="10"/>
  <c r="D480" i="10"/>
  <c r="E479" i="10"/>
  <c r="D479" i="10"/>
  <c r="E478" i="10"/>
  <c r="D478" i="10"/>
  <c r="E477" i="10"/>
  <c r="D477" i="10"/>
  <c r="E476" i="10"/>
  <c r="D476" i="10"/>
  <c r="E475" i="10"/>
  <c r="D475" i="10"/>
  <c r="E474" i="10"/>
  <c r="D474" i="10"/>
  <c r="E473" i="10"/>
  <c r="D473" i="10"/>
  <c r="E472" i="10"/>
  <c r="D472" i="10"/>
  <c r="E471" i="10"/>
  <c r="D471" i="10"/>
  <c r="E470" i="10"/>
  <c r="D470" i="10"/>
  <c r="E469" i="10"/>
  <c r="D469" i="10"/>
  <c r="E468" i="10"/>
  <c r="D468" i="10"/>
  <c r="E467" i="10"/>
  <c r="D467" i="10"/>
  <c r="E466" i="10"/>
  <c r="D466" i="10"/>
  <c r="E465" i="10"/>
  <c r="D465" i="10"/>
  <c r="E464" i="10"/>
  <c r="D464" i="10"/>
  <c r="E463" i="10"/>
  <c r="D463" i="10"/>
  <c r="E462" i="10"/>
  <c r="D462" i="10"/>
  <c r="E461" i="10"/>
  <c r="D461" i="10"/>
  <c r="E460" i="10"/>
  <c r="D460" i="10"/>
  <c r="E459" i="10"/>
  <c r="D459" i="10"/>
  <c r="E458" i="10"/>
  <c r="D458" i="10"/>
  <c r="E457" i="10"/>
  <c r="D457" i="10"/>
  <c r="E456" i="10"/>
  <c r="D456" i="10"/>
  <c r="E455" i="10"/>
  <c r="D455" i="10"/>
  <c r="E454" i="10"/>
  <c r="D454" i="10"/>
  <c r="E453" i="10"/>
  <c r="D453" i="10"/>
  <c r="E452" i="10"/>
  <c r="D452" i="10"/>
  <c r="E451" i="10"/>
  <c r="D451" i="10"/>
  <c r="E450" i="10"/>
  <c r="D450" i="10"/>
  <c r="E449" i="10"/>
  <c r="D449" i="10"/>
  <c r="E448" i="10"/>
  <c r="D448" i="10"/>
  <c r="E447" i="10"/>
  <c r="D447" i="10"/>
  <c r="E446" i="10"/>
  <c r="D446" i="10"/>
  <c r="E445" i="10"/>
  <c r="D445" i="10"/>
  <c r="E444" i="10"/>
  <c r="D444" i="10"/>
  <c r="E443" i="10"/>
  <c r="D443" i="10"/>
  <c r="E442" i="10"/>
  <c r="D442" i="10"/>
  <c r="E441" i="10"/>
  <c r="D441" i="10"/>
  <c r="E440" i="10"/>
  <c r="D440" i="10"/>
  <c r="E439" i="10"/>
  <c r="D439" i="10"/>
  <c r="E438" i="10"/>
  <c r="D438" i="10"/>
  <c r="E437" i="10"/>
  <c r="D437" i="10"/>
  <c r="E436" i="10"/>
  <c r="D436" i="10"/>
  <c r="E435" i="10"/>
  <c r="D435" i="10"/>
  <c r="E434" i="10"/>
  <c r="D434" i="10"/>
  <c r="E433" i="10"/>
  <c r="D433" i="10"/>
  <c r="E432" i="10"/>
  <c r="D432" i="10"/>
  <c r="E431" i="10"/>
  <c r="D431" i="10"/>
  <c r="E430" i="10"/>
  <c r="D430" i="10"/>
  <c r="E429" i="10"/>
  <c r="D429" i="10"/>
  <c r="E428" i="10"/>
  <c r="D428" i="10"/>
  <c r="E427" i="10"/>
  <c r="D427" i="10"/>
  <c r="E426" i="10"/>
  <c r="D426" i="10"/>
  <c r="E425" i="10"/>
  <c r="D425" i="10"/>
  <c r="E424" i="10"/>
  <c r="D424" i="10"/>
  <c r="E423" i="10"/>
  <c r="D423" i="10"/>
  <c r="E422" i="10"/>
  <c r="D422" i="10"/>
  <c r="E421" i="10"/>
  <c r="D421" i="10"/>
  <c r="E420" i="10"/>
  <c r="D420" i="10"/>
  <c r="E419" i="10"/>
  <c r="D419" i="10"/>
  <c r="E418" i="10"/>
  <c r="D418" i="10"/>
  <c r="E417" i="10"/>
  <c r="D417" i="10"/>
  <c r="E416" i="10"/>
  <c r="D416" i="10"/>
  <c r="E415" i="10"/>
  <c r="D415" i="10"/>
  <c r="E414" i="10"/>
  <c r="D414" i="10"/>
  <c r="E413" i="10"/>
  <c r="D413" i="10"/>
  <c r="E412" i="10"/>
  <c r="D412" i="10"/>
  <c r="E411" i="10"/>
  <c r="D411" i="10"/>
  <c r="E410" i="10"/>
  <c r="D410" i="10"/>
  <c r="E409" i="10"/>
  <c r="D409" i="10"/>
  <c r="E408" i="10"/>
  <c r="D408" i="10"/>
  <c r="E407" i="10"/>
  <c r="D407" i="10"/>
  <c r="E406" i="10"/>
  <c r="D406" i="10"/>
  <c r="E405" i="10"/>
  <c r="D405" i="10"/>
  <c r="E404" i="10"/>
  <c r="D404" i="10"/>
  <c r="E403" i="10"/>
  <c r="D403" i="10"/>
  <c r="E402" i="10"/>
  <c r="D402" i="10"/>
  <c r="E401" i="10"/>
  <c r="D401" i="10"/>
  <c r="E400" i="10"/>
  <c r="D400" i="10"/>
  <c r="E399" i="10"/>
  <c r="D399" i="10"/>
  <c r="E398" i="10"/>
  <c r="D398" i="10"/>
  <c r="E397" i="10"/>
  <c r="D397" i="10"/>
  <c r="E396" i="10"/>
  <c r="D396" i="10"/>
  <c r="E395" i="10"/>
  <c r="D395" i="10"/>
  <c r="E394" i="10"/>
  <c r="D394" i="10"/>
  <c r="E393" i="10"/>
  <c r="D393" i="10"/>
  <c r="E392" i="10"/>
  <c r="D392" i="10"/>
  <c r="E391" i="10"/>
  <c r="D391" i="10"/>
  <c r="E390" i="10"/>
  <c r="D390" i="10"/>
  <c r="E389" i="10"/>
  <c r="D389" i="10"/>
  <c r="E388" i="10"/>
  <c r="D388" i="10"/>
  <c r="E387" i="10"/>
  <c r="D387" i="10"/>
  <c r="E386" i="10"/>
  <c r="D386" i="10"/>
  <c r="E385" i="10"/>
  <c r="D385" i="10"/>
  <c r="E384" i="10"/>
  <c r="D384" i="10"/>
  <c r="E383" i="10"/>
  <c r="D383" i="10"/>
  <c r="E382" i="10"/>
  <c r="D382" i="10"/>
  <c r="E381" i="10"/>
  <c r="D381" i="10"/>
  <c r="E380" i="10"/>
  <c r="D380" i="10"/>
  <c r="E379" i="10"/>
  <c r="D379" i="10"/>
  <c r="E378" i="10"/>
  <c r="D378" i="10"/>
  <c r="E377" i="10"/>
  <c r="D377" i="10"/>
  <c r="E376" i="10"/>
  <c r="D376" i="10"/>
  <c r="E375" i="10"/>
  <c r="D375" i="10"/>
  <c r="E374" i="10"/>
  <c r="D374" i="10"/>
  <c r="E373" i="10"/>
  <c r="D373" i="10"/>
  <c r="E372" i="10"/>
  <c r="D372" i="10"/>
  <c r="E371" i="10"/>
  <c r="D371" i="10"/>
  <c r="E370" i="10"/>
  <c r="D370" i="10"/>
  <c r="E369" i="10"/>
  <c r="D369" i="10"/>
  <c r="E368" i="10"/>
  <c r="D368" i="10"/>
  <c r="E367" i="10"/>
  <c r="D367" i="10"/>
  <c r="E366" i="10"/>
  <c r="D366" i="10"/>
  <c r="E365" i="10"/>
  <c r="D365" i="10"/>
  <c r="E364" i="10"/>
  <c r="D364" i="10"/>
  <c r="E363" i="10"/>
  <c r="D363" i="10"/>
  <c r="E362" i="10"/>
  <c r="D362" i="10"/>
  <c r="E361" i="10"/>
  <c r="D361" i="10"/>
  <c r="E360" i="10"/>
  <c r="D360" i="10"/>
  <c r="E359" i="10"/>
  <c r="D359" i="10"/>
  <c r="E358" i="10"/>
  <c r="D358" i="10"/>
  <c r="E357" i="10"/>
  <c r="D357" i="10"/>
  <c r="E356" i="10"/>
  <c r="D356" i="10"/>
  <c r="E355" i="10"/>
  <c r="D355" i="10"/>
  <c r="E354" i="10"/>
  <c r="D354" i="10"/>
  <c r="E353" i="10"/>
  <c r="D353" i="10"/>
  <c r="E352" i="10"/>
  <c r="D352" i="10"/>
  <c r="E351" i="10"/>
  <c r="D351" i="10"/>
  <c r="E350" i="10"/>
  <c r="D350" i="10"/>
  <c r="E349" i="10"/>
  <c r="D349" i="10"/>
  <c r="E348" i="10"/>
  <c r="D348" i="10"/>
  <c r="E347" i="10"/>
  <c r="D347" i="10"/>
  <c r="E346" i="10"/>
  <c r="D346" i="10"/>
  <c r="E345" i="10"/>
  <c r="D345" i="10"/>
  <c r="E344" i="10"/>
  <c r="D344" i="10"/>
  <c r="E343" i="10"/>
  <c r="D343" i="10"/>
  <c r="E342" i="10"/>
  <c r="D342" i="10"/>
  <c r="E341" i="10"/>
  <c r="D341" i="10"/>
  <c r="E340" i="10"/>
  <c r="D340" i="10"/>
  <c r="E339" i="10"/>
  <c r="D339" i="10"/>
  <c r="E338" i="10"/>
  <c r="D338" i="10"/>
  <c r="E337" i="10"/>
  <c r="D337" i="10"/>
  <c r="E336" i="10"/>
  <c r="D336" i="10"/>
  <c r="E335" i="10"/>
  <c r="D335" i="10"/>
  <c r="E334" i="10"/>
  <c r="D334" i="10"/>
  <c r="E333" i="10"/>
  <c r="D333" i="10"/>
  <c r="E332" i="10"/>
  <c r="D332" i="10"/>
  <c r="E331" i="10"/>
  <c r="D331" i="10"/>
  <c r="E330" i="10"/>
  <c r="D330" i="10"/>
  <c r="E329" i="10"/>
  <c r="D329" i="10"/>
  <c r="E328" i="10"/>
  <c r="D328" i="10"/>
  <c r="E327" i="10"/>
  <c r="D327" i="10"/>
  <c r="E326" i="10"/>
  <c r="D326" i="10"/>
  <c r="E325" i="10"/>
  <c r="D325" i="10"/>
  <c r="E324" i="10"/>
  <c r="D324" i="10"/>
  <c r="E323" i="10"/>
  <c r="D323" i="10"/>
  <c r="E322" i="10"/>
  <c r="D322" i="10"/>
  <c r="E321" i="10"/>
  <c r="D321" i="10"/>
  <c r="E320" i="10"/>
  <c r="D320" i="10"/>
  <c r="E319" i="10"/>
  <c r="D319" i="10"/>
  <c r="E318" i="10"/>
  <c r="D318" i="10"/>
  <c r="E317" i="10"/>
  <c r="D317" i="10"/>
  <c r="E316" i="10"/>
  <c r="D316" i="10"/>
  <c r="E315" i="10"/>
  <c r="D315" i="10"/>
  <c r="E314" i="10"/>
  <c r="D314" i="10"/>
  <c r="E313" i="10"/>
  <c r="D313" i="10"/>
  <c r="E312" i="10"/>
  <c r="D312" i="10"/>
  <c r="E311" i="10"/>
  <c r="D311" i="10"/>
  <c r="E310" i="10"/>
  <c r="D310" i="10"/>
  <c r="E309" i="10"/>
  <c r="D309" i="10"/>
  <c r="E308" i="10"/>
  <c r="D308" i="10"/>
  <c r="E307" i="10"/>
  <c r="D307" i="10"/>
  <c r="E306" i="10"/>
  <c r="D306" i="10"/>
  <c r="E305" i="10"/>
  <c r="D305" i="10"/>
  <c r="E304" i="10"/>
  <c r="D304" i="10"/>
  <c r="E303" i="10"/>
  <c r="D303" i="10"/>
  <c r="E302" i="10"/>
  <c r="D302" i="10"/>
  <c r="E301" i="10"/>
  <c r="D301" i="10"/>
  <c r="E300" i="10"/>
  <c r="D300" i="10"/>
  <c r="E299" i="10"/>
  <c r="D299" i="10"/>
  <c r="E298" i="10"/>
  <c r="D298" i="10"/>
  <c r="E297" i="10"/>
  <c r="D297" i="10"/>
  <c r="E296" i="10"/>
  <c r="D296" i="10"/>
  <c r="E295" i="10"/>
  <c r="D295" i="10"/>
  <c r="E294" i="10"/>
  <c r="D294" i="10"/>
  <c r="E293" i="10"/>
  <c r="D293" i="10"/>
  <c r="E292" i="10"/>
  <c r="D292" i="10"/>
  <c r="E291" i="10"/>
  <c r="D291" i="10"/>
  <c r="E290" i="10"/>
  <c r="D290" i="10"/>
  <c r="E289" i="10"/>
  <c r="D289" i="10"/>
  <c r="E288" i="10"/>
  <c r="D288" i="10"/>
  <c r="E287" i="10"/>
  <c r="D287" i="10"/>
  <c r="E286" i="10"/>
  <c r="D286" i="10"/>
  <c r="E285" i="10"/>
  <c r="D285" i="10"/>
  <c r="E284" i="10"/>
  <c r="D284" i="10"/>
  <c r="E283" i="10"/>
  <c r="D283" i="10"/>
  <c r="E282" i="10"/>
  <c r="D282" i="10"/>
  <c r="E281" i="10"/>
  <c r="D281" i="10"/>
  <c r="E280" i="10"/>
  <c r="D280" i="10"/>
  <c r="E279" i="10"/>
  <c r="D279" i="10"/>
  <c r="E278" i="10"/>
  <c r="D278" i="10"/>
  <c r="E277" i="10"/>
  <c r="D277" i="10"/>
  <c r="E276" i="10"/>
  <c r="D276" i="10"/>
  <c r="E275" i="10"/>
  <c r="D275" i="10"/>
  <c r="E274" i="10"/>
  <c r="D274" i="10"/>
  <c r="E273" i="10"/>
  <c r="D273" i="10"/>
  <c r="E272" i="10"/>
  <c r="D272" i="10"/>
  <c r="E271" i="10"/>
  <c r="D271" i="10"/>
  <c r="E270" i="10"/>
  <c r="D270" i="10"/>
  <c r="E269" i="10"/>
  <c r="D269" i="10"/>
  <c r="E268" i="10"/>
  <c r="D268" i="10"/>
  <c r="E267" i="10"/>
  <c r="D267" i="10"/>
  <c r="E266" i="10"/>
  <c r="D266" i="10"/>
  <c r="E265" i="10"/>
  <c r="D265" i="10"/>
  <c r="E264" i="10"/>
  <c r="D264" i="10"/>
  <c r="E263" i="10"/>
  <c r="D263" i="10"/>
  <c r="E262" i="10"/>
  <c r="D262" i="10"/>
  <c r="E261" i="10"/>
  <c r="D261" i="10"/>
  <c r="E260" i="10"/>
  <c r="D260" i="10"/>
  <c r="E259" i="10"/>
  <c r="D259" i="10"/>
  <c r="E258" i="10"/>
  <c r="D258" i="10"/>
  <c r="E257" i="10"/>
  <c r="D257" i="10"/>
  <c r="E256" i="10"/>
  <c r="D256" i="10"/>
  <c r="E255" i="10"/>
  <c r="D255" i="10"/>
  <c r="E254" i="10"/>
  <c r="D254" i="10"/>
  <c r="E253" i="10"/>
  <c r="D253" i="10"/>
  <c r="E252" i="10"/>
  <c r="D252" i="10"/>
  <c r="E251" i="10"/>
  <c r="D251" i="10"/>
  <c r="E250" i="10"/>
  <c r="D250" i="10"/>
  <c r="E249" i="10"/>
  <c r="D249" i="10"/>
  <c r="E248" i="10"/>
  <c r="D248" i="10"/>
  <c r="E247" i="10"/>
  <c r="D247" i="10"/>
  <c r="E246" i="10"/>
  <c r="D246" i="10"/>
  <c r="E245" i="10"/>
  <c r="D245" i="10"/>
  <c r="E244" i="10"/>
  <c r="D244" i="10"/>
  <c r="E243" i="10"/>
  <c r="D243" i="10"/>
  <c r="E242" i="10"/>
  <c r="D242" i="10"/>
  <c r="E241" i="10"/>
  <c r="D241" i="10"/>
  <c r="E240" i="10"/>
  <c r="D240" i="10"/>
  <c r="E239" i="10"/>
  <c r="D239" i="10"/>
  <c r="E238" i="10"/>
  <c r="D238" i="10"/>
  <c r="E237" i="10"/>
  <c r="D237" i="10"/>
  <c r="E236" i="10"/>
  <c r="D236" i="10"/>
  <c r="E235" i="10"/>
  <c r="D235" i="10"/>
  <c r="E234" i="10"/>
  <c r="D234" i="10"/>
  <c r="E233" i="10"/>
  <c r="D233" i="10"/>
  <c r="E232" i="10"/>
  <c r="D232" i="10"/>
  <c r="E231" i="10"/>
  <c r="D231" i="10"/>
  <c r="E230" i="10"/>
  <c r="D230" i="10"/>
  <c r="E229" i="10"/>
  <c r="D229" i="10"/>
  <c r="E228" i="10"/>
  <c r="D228" i="10"/>
  <c r="E227" i="10"/>
  <c r="D227" i="10"/>
  <c r="E226" i="10"/>
  <c r="D226" i="10"/>
  <c r="E225" i="10"/>
  <c r="D225" i="10"/>
  <c r="E224" i="10"/>
  <c r="D224" i="10"/>
  <c r="E223" i="10"/>
  <c r="D223" i="10"/>
  <c r="E222" i="10"/>
  <c r="D222" i="10"/>
  <c r="E221" i="10"/>
  <c r="D221" i="10"/>
  <c r="E220" i="10"/>
  <c r="D220" i="10"/>
  <c r="E219" i="10"/>
  <c r="D219" i="10"/>
  <c r="E218" i="10"/>
  <c r="D218" i="10"/>
  <c r="E217" i="10"/>
  <c r="D217" i="10"/>
  <c r="E216" i="10"/>
  <c r="D216" i="10"/>
  <c r="E215" i="10"/>
  <c r="D215" i="10"/>
  <c r="E214" i="10"/>
  <c r="D214" i="10"/>
  <c r="E213" i="10"/>
  <c r="D213" i="10"/>
  <c r="E212" i="10"/>
  <c r="D212" i="10"/>
  <c r="E211" i="10"/>
  <c r="D211" i="10"/>
  <c r="E210" i="10"/>
  <c r="D210" i="10"/>
  <c r="E209" i="10"/>
  <c r="D209" i="10"/>
  <c r="E208" i="10"/>
  <c r="D208" i="10"/>
  <c r="E207" i="10"/>
  <c r="D207" i="10"/>
  <c r="E206" i="10"/>
  <c r="D206" i="10"/>
  <c r="E205" i="10"/>
  <c r="D205" i="10"/>
  <c r="E204" i="10"/>
  <c r="D204" i="10"/>
  <c r="E203" i="10"/>
  <c r="D203" i="10"/>
  <c r="E202" i="10"/>
  <c r="D202" i="10"/>
  <c r="E201" i="10"/>
  <c r="D201" i="10"/>
  <c r="E200" i="10"/>
  <c r="D200" i="10"/>
  <c r="E199" i="10"/>
  <c r="D199" i="10"/>
  <c r="E198" i="10"/>
  <c r="D198" i="10"/>
  <c r="E197" i="10"/>
  <c r="D197" i="10"/>
  <c r="E196" i="10"/>
  <c r="D196" i="10"/>
  <c r="E195" i="10"/>
  <c r="D195" i="10"/>
  <c r="E194" i="10"/>
  <c r="D194" i="10"/>
  <c r="E193" i="10"/>
  <c r="D193" i="10"/>
  <c r="E192" i="10"/>
  <c r="D192" i="10"/>
  <c r="E191" i="10"/>
  <c r="D191" i="10"/>
  <c r="E190" i="10"/>
  <c r="D190" i="10"/>
  <c r="E189" i="10"/>
  <c r="D189" i="10"/>
  <c r="E188" i="10"/>
  <c r="D188" i="10"/>
  <c r="E187" i="10"/>
  <c r="D187" i="10"/>
  <c r="E186" i="10"/>
  <c r="D186" i="10"/>
  <c r="E185" i="10"/>
  <c r="D185" i="10"/>
  <c r="E184" i="10"/>
  <c r="D184" i="10"/>
  <c r="E183" i="10"/>
  <c r="D183" i="10"/>
  <c r="E182" i="10"/>
  <c r="D182" i="10"/>
  <c r="E181" i="10"/>
  <c r="D181" i="10"/>
  <c r="E180" i="10"/>
  <c r="D180" i="10"/>
  <c r="E179" i="10"/>
  <c r="D179" i="10"/>
  <c r="E178" i="10"/>
  <c r="D178" i="10"/>
  <c r="E177" i="10"/>
  <c r="D177" i="10"/>
  <c r="E176" i="10"/>
  <c r="D176" i="10"/>
  <c r="E175" i="10"/>
  <c r="D175" i="10"/>
  <c r="E174" i="10"/>
  <c r="D174" i="10"/>
  <c r="E173" i="10"/>
  <c r="D173" i="10"/>
  <c r="E172" i="10"/>
  <c r="D172" i="10"/>
  <c r="E171" i="10"/>
  <c r="D171" i="10"/>
  <c r="E170" i="10"/>
  <c r="D170" i="10"/>
  <c r="E169" i="10"/>
  <c r="D169" i="10"/>
  <c r="E168" i="10"/>
  <c r="D168" i="10"/>
  <c r="E167" i="10"/>
  <c r="D167" i="10"/>
  <c r="E166" i="10"/>
  <c r="D166" i="10"/>
  <c r="E165" i="10"/>
  <c r="D165" i="10"/>
  <c r="E164" i="10"/>
  <c r="D164" i="10"/>
  <c r="E163" i="10"/>
  <c r="D163" i="10"/>
  <c r="E162" i="10"/>
  <c r="D162" i="10"/>
  <c r="E161" i="10"/>
  <c r="D161" i="10"/>
  <c r="E160" i="10"/>
  <c r="D160" i="10"/>
  <c r="E159" i="10"/>
  <c r="D159" i="10"/>
  <c r="E158" i="10"/>
  <c r="D158" i="10"/>
  <c r="E157" i="10"/>
  <c r="D157" i="10"/>
  <c r="E156" i="10"/>
  <c r="D156" i="10"/>
  <c r="E155" i="10"/>
  <c r="D155" i="10"/>
  <c r="E154" i="10"/>
  <c r="D154" i="10"/>
  <c r="E153" i="10"/>
  <c r="D153" i="10"/>
  <c r="E152" i="10"/>
  <c r="D152" i="10"/>
  <c r="E151" i="10"/>
  <c r="D151" i="10"/>
  <c r="E150" i="10"/>
  <c r="D150" i="10"/>
  <c r="E149" i="10"/>
  <c r="D149" i="10"/>
  <c r="E148" i="10"/>
  <c r="D148" i="10"/>
  <c r="E147" i="10"/>
  <c r="D147" i="10"/>
  <c r="E146" i="10"/>
  <c r="D146" i="10"/>
  <c r="E145" i="10"/>
  <c r="D145" i="10"/>
  <c r="E144" i="10"/>
  <c r="D144" i="10"/>
  <c r="E143" i="10"/>
  <c r="D143" i="10"/>
  <c r="E142" i="10"/>
  <c r="D142" i="10"/>
  <c r="E141" i="10"/>
  <c r="D141" i="10"/>
  <c r="E140" i="10"/>
  <c r="D140" i="10"/>
  <c r="E139" i="10"/>
  <c r="D139" i="10"/>
  <c r="E138" i="10"/>
  <c r="D138" i="10"/>
  <c r="E137" i="10"/>
  <c r="D137" i="10"/>
  <c r="E136" i="10"/>
  <c r="D136" i="10"/>
  <c r="E135" i="10"/>
  <c r="D135" i="10"/>
  <c r="E134" i="10"/>
  <c r="D134" i="10"/>
  <c r="E133" i="10"/>
  <c r="D133" i="10"/>
  <c r="E132" i="10"/>
  <c r="D132" i="10"/>
  <c r="E131" i="10"/>
  <c r="D131" i="10"/>
  <c r="E130" i="10"/>
  <c r="D130" i="10"/>
  <c r="E129" i="10"/>
  <c r="D129" i="10"/>
  <c r="E128" i="10"/>
  <c r="D128" i="10"/>
  <c r="E127" i="10"/>
  <c r="D127" i="10"/>
  <c r="E126" i="10"/>
  <c r="D126" i="10"/>
  <c r="E125" i="10"/>
  <c r="D125" i="10"/>
  <c r="E124" i="10"/>
  <c r="D124" i="10"/>
  <c r="E123" i="10"/>
  <c r="D123" i="10"/>
  <c r="E122" i="10"/>
  <c r="D122" i="10"/>
  <c r="E121" i="10"/>
  <c r="D121" i="10"/>
  <c r="E120" i="10"/>
  <c r="D120" i="10"/>
  <c r="E119" i="10"/>
  <c r="D119" i="10"/>
  <c r="E118" i="10"/>
  <c r="D118" i="10"/>
  <c r="E117" i="10"/>
  <c r="D117" i="10"/>
  <c r="E116" i="10"/>
  <c r="D116" i="10"/>
  <c r="E115" i="10"/>
  <c r="D115" i="10"/>
  <c r="E114" i="10"/>
  <c r="D114" i="10"/>
  <c r="E113" i="10"/>
  <c r="D113" i="10"/>
  <c r="E112" i="10"/>
  <c r="D112" i="10"/>
  <c r="E111" i="10"/>
  <c r="D111" i="10"/>
  <c r="E110" i="10"/>
  <c r="D110" i="10"/>
  <c r="E109" i="10"/>
  <c r="D109" i="10"/>
  <c r="E108" i="10"/>
  <c r="D108" i="10"/>
  <c r="E107" i="10"/>
  <c r="D107" i="10"/>
  <c r="E106" i="10"/>
  <c r="D106" i="10"/>
  <c r="E105" i="10"/>
  <c r="D105" i="10"/>
  <c r="E104" i="10"/>
  <c r="D104" i="10"/>
  <c r="E103" i="10"/>
  <c r="D103" i="10"/>
  <c r="E102" i="10"/>
  <c r="D102" i="10"/>
  <c r="E101" i="10"/>
  <c r="D101" i="10"/>
  <c r="E100" i="10"/>
  <c r="D100" i="10"/>
  <c r="E99" i="10"/>
  <c r="D99" i="10"/>
  <c r="E98" i="10"/>
  <c r="D98" i="10"/>
  <c r="E97" i="10"/>
  <c r="D97" i="10"/>
  <c r="E96" i="10"/>
  <c r="D96" i="10"/>
  <c r="E95" i="10"/>
  <c r="D95" i="10"/>
  <c r="E94" i="10"/>
  <c r="D94" i="10"/>
  <c r="E93" i="10"/>
  <c r="D93" i="10"/>
  <c r="E92" i="10"/>
  <c r="D92" i="10"/>
  <c r="E91" i="10"/>
  <c r="D91" i="10"/>
  <c r="E90" i="10"/>
  <c r="D90" i="10"/>
  <c r="E89" i="10"/>
  <c r="D89" i="10"/>
  <c r="E88" i="10"/>
  <c r="D88" i="10"/>
  <c r="E87" i="10"/>
  <c r="D87" i="10"/>
  <c r="E86" i="10"/>
  <c r="D86" i="10"/>
  <c r="E85" i="10"/>
  <c r="D85" i="10"/>
  <c r="E84" i="10"/>
  <c r="D84" i="10"/>
  <c r="E83" i="10"/>
  <c r="D83" i="10"/>
  <c r="E82" i="10"/>
  <c r="D82" i="10"/>
  <c r="E81" i="10"/>
  <c r="D81" i="10"/>
  <c r="E80" i="10"/>
  <c r="D80" i="10"/>
  <c r="E79" i="10"/>
  <c r="D79" i="10"/>
  <c r="E78" i="10"/>
  <c r="D78" i="10"/>
  <c r="E77" i="10"/>
  <c r="D77" i="10"/>
  <c r="E76" i="10"/>
  <c r="D76" i="10"/>
  <c r="E75" i="10"/>
  <c r="D75" i="10"/>
  <c r="E74" i="10"/>
  <c r="D74" i="10"/>
  <c r="E73" i="10"/>
  <c r="D73" i="10"/>
  <c r="E72" i="10"/>
  <c r="D72" i="10"/>
  <c r="E71" i="10"/>
  <c r="D71" i="10"/>
  <c r="E70" i="10"/>
  <c r="D70" i="10"/>
  <c r="E69" i="10"/>
  <c r="D69" i="10"/>
  <c r="E68" i="10"/>
  <c r="D68" i="10"/>
  <c r="E67" i="10"/>
  <c r="D67" i="10"/>
  <c r="E66" i="10"/>
  <c r="D66" i="10"/>
  <c r="E65" i="10"/>
  <c r="D65" i="10"/>
  <c r="E64" i="10"/>
  <c r="D64" i="10"/>
  <c r="E63" i="10"/>
  <c r="D63" i="10"/>
  <c r="E62" i="10"/>
  <c r="D62" i="10"/>
  <c r="E61" i="10"/>
  <c r="D61" i="10"/>
  <c r="E60" i="10"/>
  <c r="D60" i="10"/>
  <c r="E59" i="10"/>
  <c r="D59" i="10"/>
  <c r="E58" i="10"/>
  <c r="D58" i="10"/>
  <c r="E57" i="10"/>
  <c r="D57" i="10"/>
  <c r="E56" i="10"/>
  <c r="D56" i="10"/>
  <c r="E55" i="10"/>
  <c r="D55" i="10"/>
  <c r="E54" i="10"/>
  <c r="D54" i="10"/>
  <c r="E53" i="10"/>
  <c r="D53" i="10"/>
  <c r="E52" i="10"/>
  <c r="D52" i="10"/>
  <c r="E51" i="10"/>
  <c r="D51" i="10"/>
  <c r="E50" i="10"/>
  <c r="D50" i="10"/>
  <c r="E49" i="10"/>
  <c r="D49" i="10"/>
  <c r="E48" i="10"/>
  <c r="D48" i="10"/>
  <c r="E47" i="10"/>
  <c r="D47" i="10"/>
  <c r="E46" i="10"/>
  <c r="D46" i="10"/>
  <c r="E45" i="10"/>
  <c r="D45" i="10"/>
  <c r="E44" i="10"/>
  <c r="D44" i="10"/>
  <c r="E43" i="10"/>
  <c r="D43" i="10"/>
  <c r="E42" i="10"/>
  <c r="D42" i="10"/>
  <c r="E41" i="10"/>
  <c r="D41" i="10"/>
  <c r="E40" i="10"/>
  <c r="D40" i="10"/>
  <c r="E39" i="10"/>
  <c r="D39" i="10"/>
  <c r="E38" i="10"/>
  <c r="D38" i="10"/>
  <c r="E37" i="10"/>
  <c r="D37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E29" i="10"/>
  <c r="D29" i="10"/>
  <c r="E28" i="10"/>
  <c r="D28" i="10"/>
  <c r="E27" i="10"/>
  <c r="D27" i="10"/>
  <c r="E26" i="10"/>
  <c r="D26" i="10"/>
  <c r="E25" i="10"/>
  <c r="D25" i="10"/>
  <c r="E24" i="10"/>
  <c r="D24" i="10"/>
  <c r="E23" i="10"/>
  <c r="D23" i="10"/>
  <c r="E22" i="10"/>
  <c r="D22" i="10"/>
  <c r="E21" i="10"/>
  <c r="D21" i="10"/>
  <c r="E20" i="10"/>
  <c r="D20" i="10"/>
  <c r="E19" i="10"/>
  <c r="D19" i="10"/>
  <c r="E18" i="10"/>
  <c r="D18" i="10"/>
  <c r="E17" i="10"/>
  <c r="D17" i="10"/>
  <c r="E16" i="10"/>
  <c r="D16" i="10"/>
  <c r="E15" i="10"/>
  <c r="D15" i="10"/>
  <c r="E14" i="10"/>
  <c r="D14" i="10"/>
  <c r="E13" i="10"/>
  <c r="D13" i="10"/>
  <c r="E12" i="10"/>
  <c r="D12" i="10"/>
  <c r="E11" i="10"/>
  <c r="D11" i="10"/>
  <c r="E10" i="10"/>
  <c r="D10" i="10"/>
  <c r="E9" i="10"/>
  <c r="D9" i="10"/>
  <c r="E8" i="10"/>
  <c r="D8" i="10"/>
  <c r="E7" i="10"/>
  <c r="D7" i="10"/>
  <c r="E6" i="10"/>
  <c r="D6" i="10"/>
  <c r="E5" i="10"/>
  <c r="D5" i="10"/>
  <c r="E4" i="10"/>
  <c r="D4" i="10"/>
  <c r="H3" i="10"/>
  <c r="E3" i="10"/>
  <c r="D3" i="10"/>
  <c r="H2" i="10"/>
  <c r="E2" i="10"/>
  <c r="D2" i="10"/>
  <c r="H5044" i="5"/>
  <c r="G5044" i="5"/>
  <c r="F5044" i="5"/>
  <c r="H5043" i="5"/>
  <c r="G5043" i="5"/>
  <c r="F5043" i="5"/>
  <c r="H5042" i="5"/>
  <c r="G5042" i="5"/>
  <c r="F5042" i="5"/>
  <c r="H5041" i="5"/>
  <c r="G5041" i="5"/>
  <c r="F5041" i="5"/>
  <c r="H5040" i="5"/>
  <c r="G5040" i="5"/>
  <c r="F5040" i="5"/>
  <c r="H5039" i="5"/>
  <c r="G5039" i="5"/>
  <c r="F5039" i="5"/>
  <c r="H5038" i="5"/>
  <c r="G5038" i="5"/>
  <c r="F5038" i="5"/>
  <c r="H5037" i="5"/>
  <c r="G5037" i="5"/>
  <c r="F5037" i="5"/>
  <c r="H5036" i="5"/>
  <c r="G5036" i="5"/>
  <c r="F5036" i="5"/>
  <c r="H5035" i="5"/>
  <c r="G5035" i="5"/>
  <c r="F5035" i="5"/>
  <c r="H5034" i="5"/>
  <c r="G5034" i="5"/>
  <c r="F5034" i="5"/>
  <c r="H5033" i="5"/>
  <c r="G5033" i="5"/>
  <c r="F5033" i="5"/>
  <c r="H5032" i="5"/>
  <c r="G5032" i="5"/>
  <c r="F5032" i="5"/>
  <c r="H5031" i="5"/>
  <c r="G5031" i="5"/>
  <c r="F5031" i="5"/>
  <c r="H5030" i="5"/>
  <c r="G5030" i="5"/>
  <c r="F5030" i="5"/>
  <c r="H5029" i="5"/>
  <c r="G5029" i="5"/>
  <c r="F5029" i="5"/>
  <c r="H5028" i="5"/>
  <c r="G5028" i="5"/>
  <c r="F5028" i="5"/>
  <c r="H5027" i="5"/>
  <c r="G5027" i="5"/>
  <c r="F5027" i="5"/>
  <c r="H5026" i="5"/>
  <c r="G5026" i="5"/>
  <c r="F5026" i="5"/>
  <c r="H5025" i="5"/>
  <c r="G5025" i="5"/>
  <c r="F5025" i="5"/>
  <c r="H5024" i="5"/>
  <c r="G5024" i="5"/>
  <c r="F5024" i="5"/>
  <c r="H5023" i="5"/>
  <c r="G5023" i="5"/>
  <c r="F5023" i="5"/>
  <c r="H5022" i="5"/>
  <c r="G5022" i="5"/>
  <c r="F5022" i="5"/>
  <c r="H5021" i="5"/>
  <c r="G5021" i="5"/>
  <c r="F5021" i="5"/>
  <c r="H5020" i="5"/>
  <c r="G5020" i="5"/>
  <c r="F5020" i="5"/>
  <c r="H5019" i="5"/>
  <c r="G5019" i="5"/>
  <c r="F5019" i="5"/>
  <c r="H5018" i="5"/>
  <c r="G5018" i="5"/>
  <c r="F5018" i="5"/>
  <c r="H5017" i="5"/>
  <c r="G5017" i="5"/>
  <c r="F5017" i="5"/>
  <c r="H5016" i="5"/>
  <c r="G5016" i="5"/>
  <c r="F5016" i="5"/>
  <c r="H5015" i="5"/>
  <c r="G5015" i="5"/>
  <c r="F5015" i="5"/>
  <c r="H5014" i="5"/>
  <c r="G5014" i="5"/>
  <c r="F5014" i="5"/>
  <c r="H5013" i="5"/>
  <c r="G5013" i="5"/>
  <c r="F5013" i="5"/>
  <c r="H5012" i="5"/>
  <c r="G5012" i="5"/>
  <c r="F5012" i="5"/>
  <c r="H5011" i="5"/>
  <c r="G5011" i="5"/>
  <c r="F5011" i="5"/>
  <c r="H5010" i="5"/>
  <c r="G5010" i="5"/>
  <c r="F5010" i="5"/>
  <c r="H5009" i="5"/>
  <c r="G5009" i="5"/>
  <c r="F5009" i="5"/>
  <c r="H5008" i="5"/>
  <c r="G5008" i="5"/>
  <c r="F5008" i="5"/>
  <c r="H5007" i="5"/>
  <c r="G5007" i="5"/>
  <c r="F5007" i="5"/>
  <c r="H5006" i="5"/>
  <c r="G5006" i="5"/>
  <c r="F5006" i="5"/>
  <c r="H5005" i="5"/>
  <c r="G5005" i="5"/>
  <c r="F5005" i="5"/>
  <c r="H5004" i="5"/>
  <c r="G5004" i="5"/>
  <c r="F5004" i="5"/>
  <c r="H5003" i="5"/>
  <c r="G5003" i="5"/>
  <c r="F5003" i="5"/>
  <c r="H5002" i="5"/>
  <c r="G5002" i="5"/>
  <c r="F5002" i="5"/>
  <c r="H5001" i="5"/>
  <c r="G5001" i="5"/>
  <c r="F5001" i="5"/>
  <c r="H5000" i="5"/>
  <c r="G5000" i="5"/>
  <c r="F5000" i="5"/>
  <c r="H4999" i="5"/>
  <c r="G4999" i="5"/>
  <c r="F4999" i="5"/>
  <c r="H4998" i="5"/>
  <c r="G4998" i="5"/>
  <c r="F4998" i="5"/>
  <c r="H4997" i="5"/>
  <c r="G4997" i="5"/>
  <c r="F4997" i="5"/>
  <c r="H4996" i="5"/>
  <c r="G4996" i="5"/>
  <c r="F4996" i="5"/>
  <c r="H4995" i="5"/>
  <c r="G4995" i="5"/>
  <c r="F4995" i="5"/>
  <c r="H4994" i="5"/>
  <c r="G4994" i="5"/>
  <c r="F4994" i="5"/>
  <c r="H4993" i="5"/>
  <c r="G4993" i="5"/>
  <c r="F4993" i="5"/>
  <c r="H4992" i="5"/>
  <c r="G4992" i="5"/>
  <c r="F4992" i="5"/>
  <c r="H4991" i="5"/>
  <c r="G4991" i="5"/>
  <c r="F4991" i="5"/>
  <c r="H4990" i="5"/>
  <c r="G4990" i="5"/>
  <c r="F4990" i="5"/>
  <c r="H4989" i="5"/>
  <c r="G4989" i="5"/>
  <c r="F4989" i="5"/>
  <c r="H4988" i="5"/>
  <c r="G4988" i="5"/>
  <c r="F4988" i="5"/>
  <c r="H4987" i="5"/>
  <c r="G4987" i="5"/>
  <c r="F4987" i="5"/>
  <c r="H4986" i="5"/>
  <c r="G4986" i="5"/>
  <c r="F4986" i="5"/>
  <c r="H4985" i="5"/>
  <c r="G4985" i="5"/>
  <c r="F4985" i="5"/>
  <c r="H4984" i="5"/>
  <c r="G4984" i="5"/>
  <c r="F4984" i="5"/>
  <c r="H4983" i="5"/>
  <c r="G4983" i="5"/>
  <c r="F4983" i="5"/>
  <c r="H4982" i="5"/>
  <c r="G4982" i="5"/>
  <c r="F4982" i="5"/>
  <c r="H4981" i="5"/>
  <c r="G4981" i="5"/>
  <c r="F4981" i="5"/>
  <c r="H4980" i="5"/>
  <c r="G4980" i="5"/>
  <c r="F4980" i="5"/>
  <c r="H4979" i="5"/>
  <c r="G4979" i="5"/>
  <c r="F4979" i="5"/>
  <c r="H4978" i="5"/>
  <c r="G4978" i="5"/>
  <c r="F4978" i="5"/>
  <c r="H4977" i="5"/>
  <c r="G4977" i="5"/>
  <c r="F4977" i="5"/>
  <c r="H4976" i="5"/>
  <c r="G4976" i="5"/>
  <c r="F4976" i="5"/>
  <c r="H4975" i="5"/>
  <c r="G4975" i="5"/>
  <c r="F4975" i="5"/>
  <c r="H4974" i="5"/>
  <c r="G4974" i="5"/>
  <c r="F4974" i="5"/>
  <c r="H4973" i="5"/>
  <c r="G4973" i="5"/>
  <c r="F4973" i="5"/>
  <c r="H4972" i="5"/>
  <c r="G4972" i="5"/>
  <c r="F4972" i="5"/>
  <c r="H4971" i="5"/>
  <c r="G4971" i="5"/>
  <c r="F4971" i="5"/>
  <c r="H4970" i="5"/>
  <c r="G4970" i="5"/>
  <c r="F4970" i="5"/>
  <c r="H4969" i="5"/>
  <c r="G4969" i="5"/>
  <c r="F4969" i="5"/>
  <c r="H4968" i="5"/>
  <c r="G4968" i="5"/>
  <c r="F4968" i="5"/>
  <c r="H4967" i="5"/>
  <c r="G4967" i="5"/>
  <c r="F4967" i="5"/>
  <c r="H4966" i="5"/>
  <c r="G4966" i="5"/>
  <c r="F4966" i="5"/>
  <c r="H4965" i="5"/>
  <c r="G4965" i="5"/>
  <c r="F4965" i="5"/>
  <c r="H4964" i="5"/>
  <c r="G4964" i="5"/>
  <c r="F4964" i="5"/>
  <c r="H4963" i="5"/>
  <c r="G4963" i="5"/>
  <c r="F4963" i="5"/>
  <c r="H4962" i="5"/>
  <c r="G4962" i="5"/>
  <c r="F4962" i="5"/>
  <c r="H4961" i="5"/>
  <c r="G4961" i="5"/>
  <c r="F4961" i="5"/>
  <c r="H4960" i="5"/>
  <c r="G4960" i="5"/>
  <c r="F4960" i="5"/>
  <c r="H4959" i="5"/>
  <c r="G4959" i="5"/>
  <c r="F4959" i="5"/>
  <c r="H4958" i="5"/>
  <c r="G4958" i="5"/>
  <c r="F4958" i="5"/>
  <c r="H4957" i="5"/>
  <c r="G4957" i="5"/>
  <c r="F4957" i="5"/>
  <c r="H4956" i="5"/>
  <c r="G4956" i="5"/>
  <c r="F4956" i="5"/>
  <c r="H4955" i="5"/>
  <c r="G4955" i="5"/>
  <c r="F4955" i="5"/>
  <c r="H4954" i="5"/>
  <c r="G4954" i="5"/>
  <c r="F4954" i="5"/>
  <c r="H4953" i="5"/>
  <c r="G4953" i="5"/>
  <c r="F4953" i="5"/>
  <c r="H4952" i="5"/>
  <c r="G4952" i="5"/>
  <c r="F4952" i="5"/>
  <c r="H4951" i="5"/>
  <c r="G4951" i="5"/>
  <c r="F4951" i="5"/>
  <c r="H4950" i="5"/>
  <c r="G4950" i="5"/>
  <c r="F4950" i="5"/>
  <c r="H4949" i="5"/>
  <c r="G4949" i="5"/>
  <c r="F4949" i="5"/>
  <c r="H4948" i="5"/>
  <c r="G4948" i="5"/>
  <c r="F4948" i="5"/>
  <c r="H4947" i="5"/>
  <c r="G4947" i="5"/>
  <c r="F4947" i="5"/>
  <c r="H4946" i="5"/>
  <c r="G4946" i="5"/>
  <c r="F4946" i="5"/>
  <c r="H4945" i="5"/>
  <c r="G4945" i="5"/>
  <c r="F4945" i="5"/>
  <c r="H4944" i="5"/>
  <c r="G4944" i="5"/>
  <c r="F4944" i="5"/>
  <c r="H4943" i="5"/>
  <c r="G4943" i="5"/>
  <c r="F4943" i="5"/>
  <c r="H4942" i="5"/>
  <c r="G4942" i="5"/>
  <c r="F4942" i="5"/>
  <c r="H4941" i="5"/>
  <c r="G4941" i="5"/>
  <c r="F4941" i="5"/>
  <c r="H4940" i="5"/>
  <c r="G4940" i="5"/>
  <c r="F4940" i="5"/>
  <c r="H4939" i="5"/>
  <c r="G4939" i="5"/>
  <c r="F4939" i="5"/>
  <c r="H4938" i="5"/>
  <c r="G4938" i="5"/>
  <c r="F4938" i="5"/>
  <c r="H4937" i="5"/>
  <c r="G4937" i="5"/>
  <c r="F4937" i="5"/>
  <c r="H4936" i="5"/>
  <c r="G4936" i="5"/>
  <c r="F4936" i="5"/>
  <c r="H4935" i="5"/>
  <c r="G4935" i="5"/>
  <c r="F4935" i="5"/>
  <c r="H4934" i="5"/>
  <c r="G4934" i="5"/>
  <c r="F4934" i="5"/>
  <c r="H4933" i="5"/>
  <c r="G4933" i="5"/>
  <c r="F4933" i="5"/>
  <c r="H4932" i="5"/>
  <c r="G4932" i="5"/>
  <c r="F4932" i="5"/>
  <c r="H4931" i="5"/>
  <c r="G4931" i="5"/>
  <c r="F4931" i="5"/>
  <c r="H4930" i="5"/>
  <c r="G4930" i="5"/>
  <c r="F4930" i="5"/>
  <c r="H4929" i="5"/>
  <c r="G4929" i="5"/>
  <c r="F4929" i="5"/>
  <c r="H4928" i="5"/>
  <c r="G4928" i="5"/>
  <c r="F4928" i="5"/>
  <c r="H4927" i="5"/>
  <c r="G4927" i="5"/>
  <c r="F4927" i="5"/>
  <c r="H4926" i="5"/>
  <c r="G4926" i="5"/>
  <c r="F4926" i="5"/>
  <c r="H4925" i="5"/>
  <c r="G4925" i="5"/>
  <c r="F4925" i="5"/>
  <c r="H4924" i="5"/>
  <c r="G4924" i="5"/>
  <c r="F4924" i="5"/>
  <c r="H4923" i="5"/>
  <c r="G4923" i="5"/>
  <c r="F4923" i="5"/>
  <c r="H4922" i="5"/>
  <c r="G4922" i="5"/>
  <c r="F4922" i="5"/>
  <c r="H4921" i="5"/>
  <c r="G4921" i="5"/>
  <c r="F4921" i="5"/>
  <c r="H4920" i="5"/>
  <c r="G4920" i="5"/>
  <c r="F4920" i="5"/>
  <c r="H4919" i="5"/>
  <c r="G4919" i="5"/>
  <c r="F4919" i="5"/>
  <c r="H4918" i="5"/>
  <c r="G4918" i="5"/>
  <c r="F4918" i="5"/>
  <c r="H4917" i="5"/>
  <c r="G4917" i="5"/>
  <c r="F4917" i="5"/>
  <c r="H4916" i="5"/>
  <c r="G4916" i="5"/>
  <c r="F4916" i="5"/>
  <c r="H4915" i="5"/>
  <c r="G4915" i="5"/>
  <c r="F4915" i="5"/>
  <c r="H4914" i="5"/>
  <c r="G4914" i="5"/>
  <c r="F4914" i="5"/>
  <c r="H4913" i="5"/>
  <c r="G4913" i="5"/>
  <c r="F4913" i="5"/>
  <c r="H4912" i="5"/>
  <c r="G4912" i="5"/>
  <c r="F4912" i="5"/>
  <c r="H4911" i="5"/>
  <c r="G4911" i="5"/>
  <c r="F4911" i="5"/>
  <c r="H4910" i="5"/>
  <c r="G4910" i="5"/>
  <c r="F4910" i="5"/>
  <c r="H4909" i="5"/>
  <c r="G4909" i="5"/>
  <c r="F4909" i="5"/>
  <c r="H4908" i="5"/>
  <c r="G4908" i="5"/>
  <c r="F4908" i="5"/>
  <c r="H4907" i="5"/>
  <c r="G4907" i="5"/>
  <c r="F4907" i="5"/>
  <c r="H4906" i="5"/>
  <c r="G4906" i="5"/>
  <c r="F4906" i="5"/>
  <c r="H4905" i="5"/>
  <c r="G4905" i="5"/>
  <c r="F4905" i="5"/>
  <c r="H4904" i="5"/>
  <c r="G4904" i="5"/>
  <c r="F4904" i="5"/>
  <c r="H4903" i="5"/>
  <c r="G4903" i="5"/>
  <c r="F4903" i="5"/>
  <c r="H4902" i="5"/>
  <c r="G4902" i="5"/>
  <c r="F4902" i="5"/>
  <c r="H4901" i="5"/>
  <c r="G4901" i="5"/>
  <c r="F4901" i="5"/>
  <c r="H4900" i="5"/>
  <c r="G4900" i="5"/>
  <c r="F4900" i="5"/>
  <c r="H4899" i="5"/>
  <c r="G4899" i="5"/>
  <c r="F4899" i="5"/>
  <c r="H4898" i="5"/>
  <c r="G4898" i="5"/>
  <c r="F4898" i="5"/>
  <c r="H4897" i="5"/>
  <c r="G4897" i="5"/>
  <c r="F4897" i="5"/>
  <c r="H4896" i="5"/>
  <c r="G4896" i="5"/>
  <c r="F4896" i="5"/>
  <c r="H4895" i="5"/>
  <c r="G4895" i="5"/>
  <c r="F4895" i="5"/>
  <c r="H4894" i="5"/>
  <c r="G4894" i="5"/>
  <c r="F4894" i="5"/>
  <c r="H4893" i="5"/>
  <c r="G4893" i="5"/>
  <c r="F4893" i="5"/>
  <c r="H4892" i="5"/>
  <c r="G4892" i="5"/>
  <c r="F4892" i="5"/>
  <c r="H4891" i="5"/>
  <c r="G4891" i="5"/>
  <c r="F4891" i="5"/>
  <c r="H4890" i="5"/>
  <c r="G4890" i="5"/>
  <c r="F4890" i="5"/>
  <c r="H4889" i="5"/>
  <c r="G4889" i="5"/>
  <c r="F4889" i="5"/>
  <c r="H4888" i="5"/>
  <c r="G4888" i="5"/>
  <c r="F4888" i="5"/>
  <c r="H4887" i="5"/>
  <c r="G4887" i="5"/>
  <c r="F4887" i="5"/>
  <c r="H4886" i="5"/>
  <c r="G4886" i="5"/>
  <c r="F4886" i="5"/>
  <c r="H4885" i="5"/>
  <c r="G4885" i="5"/>
  <c r="F4885" i="5"/>
  <c r="H4884" i="5"/>
  <c r="G4884" i="5"/>
  <c r="F4884" i="5"/>
  <c r="H4883" i="5"/>
  <c r="G4883" i="5"/>
  <c r="F4883" i="5"/>
  <c r="H4882" i="5"/>
  <c r="G4882" i="5"/>
  <c r="F4882" i="5"/>
  <c r="H4881" i="5"/>
  <c r="G4881" i="5"/>
  <c r="F4881" i="5"/>
  <c r="H4880" i="5"/>
  <c r="G4880" i="5"/>
  <c r="F4880" i="5"/>
  <c r="H4879" i="5"/>
  <c r="G4879" i="5"/>
  <c r="F4879" i="5"/>
  <c r="H4878" i="5"/>
  <c r="G4878" i="5"/>
  <c r="F4878" i="5"/>
  <c r="H4877" i="5"/>
  <c r="G4877" i="5"/>
  <c r="F4877" i="5"/>
  <c r="H4876" i="5"/>
  <c r="G4876" i="5"/>
  <c r="F4876" i="5"/>
  <c r="H4875" i="5"/>
  <c r="G4875" i="5"/>
  <c r="F4875" i="5"/>
  <c r="H4874" i="5"/>
  <c r="G4874" i="5"/>
  <c r="F4874" i="5"/>
  <c r="H4873" i="5"/>
  <c r="G4873" i="5"/>
  <c r="F4873" i="5"/>
  <c r="H4872" i="5"/>
  <c r="G4872" i="5"/>
  <c r="F4872" i="5"/>
  <c r="H4871" i="5"/>
  <c r="G4871" i="5"/>
  <c r="F4871" i="5"/>
  <c r="H4870" i="5"/>
  <c r="G4870" i="5"/>
  <c r="F4870" i="5"/>
  <c r="H4869" i="5"/>
  <c r="G4869" i="5"/>
  <c r="F4869" i="5"/>
  <c r="H4868" i="5"/>
  <c r="G4868" i="5"/>
  <c r="F4868" i="5"/>
  <c r="H4867" i="5"/>
  <c r="G4867" i="5"/>
  <c r="F4867" i="5"/>
  <c r="H4866" i="5"/>
  <c r="G4866" i="5"/>
  <c r="F4866" i="5"/>
  <c r="H4865" i="5"/>
  <c r="G4865" i="5"/>
  <c r="F4865" i="5"/>
  <c r="H4864" i="5"/>
  <c r="G4864" i="5"/>
  <c r="F4864" i="5"/>
  <c r="H4863" i="5"/>
  <c r="G4863" i="5"/>
  <c r="F4863" i="5"/>
  <c r="H4862" i="5"/>
  <c r="G4862" i="5"/>
  <c r="F4862" i="5"/>
  <c r="H4861" i="5"/>
  <c r="G4861" i="5"/>
  <c r="F4861" i="5"/>
  <c r="H4860" i="5"/>
  <c r="G4860" i="5"/>
  <c r="F4860" i="5"/>
  <c r="H4859" i="5"/>
  <c r="G4859" i="5"/>
  <c r="F4859" i="5"/>
  <c r="H4858" i="5"/>
  <c r="G4858" i="5"/>
  <c r="F4858" i="5"/>
  <c r="H4857" i="5"/>
  <c r="G4857" i="5"/>
  <c r="F4857" i="5"/>
  <c r="H4856" i="5"/>
  <c r="G4856" i="5"/>
  <c r="F4856" i="5"/>
  <c r="H4855" i="5"/>
  <c r="G4855" i="5"/>
  <c r="F4855" i="5"/>
  <c r="H4854" i="5"/>
  <c r="G4854" i="5"/>
  <c r="F4854" i="5"/>
  <c r="H4853" i="5"/>
  <c r="G4853" i="5"/>
  <c r="F4853" i="5"/>
  <c r="H4852" i="5"/>
  <c r="G4852" i="5"/>
  <c r="F4852" i="5"/>
  <c r="H4851" i="5"/>
  <c r="G4851" i="5"/>
  <c r="F4851" i="5"/>
  <c r="H4850" i="5"/>
  <c r="G4850" i="5"/>
  <c r="F4850" i="5"/>
  <c r="H4849" i="5"/>
  <c r="G4849" i="5"/>
  <c r="F4849" i="5"/>
  <c r="H4848" i="5"/>
  <c r="G4848" i="5"/>
  <c r="F4848" i="5"/>
  <c r="H4847" i="5"/>
  <c r="G4847" i="5"/>
  <c r="F4847" i="5"/>
  <c r="H4846" i="5"/>
  <c r="G4846" i="5"/>
  <c r="F4846" i="5"/>
  <c r="H4845" i="5"/>
  <c r="G4845" i="5"/>
  <c r="F4845" i="5"/>
  <c r="H4844" i="5"/>
  <c r="G4844" i="5"/>
  <c r="F4844" i="5"/>
  <c r="H4843" i="5"/>
  <c r="G4843" i="5"/>
  <c r="F4843" i="5"/>
  <c r="H4842" i="5"/>
  <c r="G4842" i="5"/>
  <c r="F4842" i="5"/>
  <c r="H4841" i="5"/>
  <c r="G4841" i="5"/>
  <c r="F4841" i="5"/>
  <c r="H4840" i="5"/>
  <c r="G4840" i="5"/>
  <c r="F4840" i="5"/>
  <c r="H4839" i="5"/>
  <c r="G4839" i="5"/>
  <c r="F4839" i="5"/>
  <c r="H4838" i="5"/>
  <c r="G4838" i="5"/>
  <c r="F4838" i="5"/>
  <c r="H4837" i="5"/>
  <c r="G4837" i="5"/>
  <c r="F4837" i="5"/>
  <c r="H4836" i="5"/>
  <c r="G4836" i="5"/>
  <c r="F4836" i="5"/>
  <c r="H4835" i="5"/>
  <c r="G4835" i="5"/>
  <c r="F4835" i="5"/>
  <c r="H4834" i="5"/>
  <c r="G4834" i="5"/>
  <c r="F4834" i="5"/>
  <c r="H4833" i="5"/>
  <c r="G4833" i="5"/>
  <c r="F4833" i="5"/>
  <c r="H4832" i="5"/>
  <c r="G4832" i="5"/>
  <c r="F4832" i="5"/>
  <c r="H4831" i="5"/>
  <c r="G4831" i="5"/>
  <c r="F4831" i="5"/>
  <c r="H4830" i="5"/>
  <c r="G4830" i="5"/>
  <c r="F4830" i="5"/>
  <c r="H4829" i="5"/>
  <c r="G4829" i="5"/>
  <c r="F4829" i="5"/>
  <c r="H4828" i="5"/>
  <c r="G4828" i="5"/>
  <c r="F4828" i="5"/>
  <c r="H4827" i="5"/>
  <c r="G4827" i="5"/>
  <c r="F4827" i="5"/>
  <c r="H4826" i="5"/>
  <c r="G4826" i="5"/>
  <c r="F4826" i="5"/>
  <c r="H4825" i="5"/>
  <c r="G4825" i="5"/>
  <c r="F4825" i="5"/>
  <c r="H4824" i="5"/>
  <c r="G4824" i="5"/>
  <c r="F4824" i="5"/>
  <c r="H4823" i="5"/>
  <c r="G4823" i="5"/>
  <c r="F4823" i="5"/>
  <c r="H4822" i="5"/>
  <c r="G4822" i="5"/>
  <c r="F4822" i="5"/>
  <c r="H4821" i="5"/>
  <c r="G4821" i="5"/>
  <c r="F4821" i="5"/>
  <c r="H4820" i="5"/>
  <c r="G4820" i="5"/>
  <c r="F4820" i="5"/>
  <c r="H4819" i="5"/>
  <c r="G4819" i="5"/>
  <c r="F4819" i="5"/>
  <c r="H4818" i="5"/>
  <c r="G4818" i="5"/>
  <c r="F4818" i="5"/>
  <c r="H4817" i="5"/>
  <c r="G4817" i="5"/>
  <c r="F4817" i="5"/>
  <c r="H4816" i="5"/>
  <c r="G4816" i="5"/>
  <c r="F4816" i="5"/>
  <c r="H4815" i="5"/>
  <c r="G4815" i="5"/>
  <c r="F4815" i="5"/>
  <c r="H4814" i="5"/>
  <c r="G4814" i="5"/>
  <c r="F4814" i="5"/>
  <c r="H4813" i="5"/>
  <c r="G4813" i="5"/>
  <c r="F4813" i="5"/>
  <c r="H4812" i="5"/>
  <c r="G4812" i="5"/>
  <c r="F4812" i="5"/>
  <c r="H4811" i="5"/>
  <c r="G4811" i="5"/>
  <c r="F4811" i="5"/>
  <c r="H4810" i="5"/>
  <c r="G4810" i="5"/>
  <c r="F4810" i="5"/>
  <c r="H4809" i="5"/>
  <c r="G4809" i="5"/>
  <c r="F4809" i="5"/>
  <c r="H4808" i="5"/>
  <c r="G4808" i="5"/>
  <c r="F4808" i="5"/>
  <c r="H4807" i="5"/>
  <c r="G4807" i="5"/>
  <c r="F4807" i="5"/>
  <c r="H4806" i="5"/>
  <c r="G4806" i="5"/>
  <c r="F4806" i="5"/>
  <c r="H4805" i="5"/>
  <c r="G4805" i="5"/>
  <c r="F4805" i="5"/>
  <c r="H4804" i="5"/>
  <c r="G4804" i="5"/>
  <c r="F4804" i="5"/>
  <c r="H4803" i="5"/>
  <c r="G4803" i="5"/>
  <c r="F4803" i="5"/>
  <c r="H4802" i="5"/>
  <c r="G4802" i="5"/>
  <c r="F4802" i="5"/>
  <c r="H4801" i="5"/>
  <c r="G4801" i="5"/>
  <c r="F4801" i="5"/>
  <c r="H4800" i="5"/>
  <c r="G4800" i="5"/>
  <c r="F4800" i="5"/>
  <c r="H4799" i="5"/>
  <c r="G4799" i="5"/>
  <c r="F4799" i="5"/>
  <c r="H4798" i="5"/>
  <c r="G4798" i="5"/>
  <c r="F4798" i="5"/>
  <c r="H4797" i="5"/>
  <c r="G4797" i="5"/>
  <c r="F4797" i="5"/>
  <c r="H4796" i="5"/>
  <c r="G4796" i="5"/>
  <c r="F4796" i="5"/>
  <c r="H4795" i="5"/>
  <c r="G4795" i="5"/>
  <c r="F4795" i="5"/>
  <c r="H4794" i="5"/>
  <c r="G4794" i="5"/>
  <c r="F4794" i="5"/>
  <c r="H4793" i="5"/>
  <c r="G4793" i="5"/>
  <c r="F4793" i="5"/>
  <c r="H4792" i="5"/>
  <c r="G4792" i="5"/>
  <c r="F4792" i="5"/>
  <c r="H4791" i="5"/>
  <c r="G4791" i="5"/>
  <c r="F4791" i="5"/>
  <c r="H4790" i="5"/>
  <c r="G4790" i="5"/>
  <c r="F4790" i="5"/>
  <c r="H4789" i="5"/>
  <c r="G4789" i="5"/>
  <c r="F4789" i="5"/>
  <c r="H4788" i="5"/>
  <c r="G4788" i="5"/>
  <c r="F4788" i="5"/>
  <c r="H4787" i="5"/>
  <c r="G4787" i="5"/>
  <c r="F4787" i="5"/>
  <c r="H4786" i="5"/>
  <c r="G4786" i="5"/>
  <c r="F4786" i="5"/>
  <c r="H4785" i="5"/>
  <c r="G4785" i="5"/>
  <c r="F4785" i="5"/>
  <c r="H4784" i="5"/>
  <c r="G4784" i="5"/>
  <c r="F4784" i="5"/>
  <c r="H4783" i="5"/>
  <c r="G4783" i="5"/>
  <c r="F4783" i="5"/>
  <c r="H4782" i="5"/>
  <c r="G4782" i="5"/>
  <c r="F4782" i="5"/>
  <c r="H4781" i="5"/>
  <c r="G4781" i="5"/>
  <c r="F4781" i="5"/>
  <c r="H4780" i="5"/>
  <c r="G4780" i="5"/>
  <c r="F4780" i="5"/>
  <c r="H4779" i="5"/>
  <c r="G4779" i="5"/>
  <c r="F4779" i="5"/>
  <c r="H4778" i="5"/>
  <c r="G4778" i="5"/>
  <c r="F4778" i="5"/>
  <c r="H4777" i="5"/>
  <c r="G4777" i="5"/>
  <c r="F4777" i="5"/>
  <c r="H4776" i="5"/>
  <c r="G4776" i="5"/>
  <c r="F4776" i="5"/>
  <c r="H4775" i="5"/>
  <c r="G4775" i="5"/>
  <c r="F4775" i="5"/>
  <c r="H4774" i="5"/>
  <c r="G4774" i="5"/>
  <c r="F4774" i="5"/>
  <c r="H4773" i="5"/>
  <c r="G4773" i="5"/>
  <c r="F4773" i="5"/>
  <c r="H4772" i="5"/>
  <c r="G4772" i="5"/>
  <c r="F4772" i="5"/>
  <c r="H4771" i="5"/>
  <c r="G4771" i="5"/>
  <c r="F4771" i="5"/>
  <c r="H4770" i="5"/>
  <c r="G4770" i="5"/>
  <c r="F4770" i="5"/>
  <c r="H4769" i="5"/>
  <c r="G4769" i="5"/>
  <c r="F4769" i="5"/>
  <c r="H4768" i="5"/>
  <c r="G4768" i="5"/>
  <c r="F4768" i="5"/>
  <c r="H4767" i="5"/>
  <c r="G4767" i="5"/>
  <c r="F4767" i="5"/>
  <c r="H4766" i="5"/>
  <c r="G4766" i="5"/>
  <c r="F4766" i="5"/>
  <c r="H4765" i="5"/>
  <c r="G4765" i="5"/>
  <c r="F4765" i="5"/>
  <c r="H4764" i="5"/>
  <c r="G4764" i="5"/>
  <c r="F4764" i="5"/>
  <c r="H4763" i="5"/>
  <c r="G4763" i="5"/>
  <c r="F4763" i="5"/>
  <c r="H4762" i="5"/>
  <c r="G4762" i="5"/>
  <c r="F4762" i="5"/>
  <c r="H4761" i="5"/>
  <c r="G4761" i="5"/>
  <c r="F4761" i="5"/>
  <c r="H4760" i="5"/>
  <c r="G4760" i="5"/>
  <c r="F4760" i="5"/>
  <c r="H4759" i="5"/>
  <c r="G4759" i="5"/>
  <c r="F4759" i="5"/>
  <c r="H4758" i="5"/>
  <c r="G4758" i="5"/>
  <c r="F4758" i="5"/>
  <c r="H4757" i="5"/>
  <c r="G4757" i="5"/>
  <c r="F4757" i="5"/>
  <c r="H4756" i="5"/>
  <c r="G4756" i="5"/>
  <c r="F4756" i="5"/>
  <c r="H4755" i="5"/>
  <c r="G4755" i="5"/>
  <c r="F4755" i="5"/>
  <c r="H4754" i="5"/>
  <c r="G4754" i="5"/>
  <c r="F4754" i="5"/>
  <c r="H4753" i="5"/>
  <c r="G4753" i="5"/>
  <c r="F4753" i="5"/>
  <c r="H4752" i="5"/>
  <c r="G4752" i="5"/>
  <c r="F4752" i="5"/>
  <c r="H4751" i="5"/>
  <c r="G4751" i="5"/>
  <c r="F4751" i="5"/>
  <c r="H4750" i="5"/>
  <c r="G4750" i="5"/>
  <c r="F4750" i="5"/>
  <c r="H4749" i="5"/>
  <c r="G4749" i="5"/>
  <c r="F4749" i="5"/>
  <c r="H4748" i="5"/>
  <c r="G4748" i="5"/>
  <c r="F4748" i="5"/>
  <c r="H4747" i="5"/>
  <c r="G4747" i="5"/>
  <c r="F4747" i="5"/>
  <c r="H4746" i="5"/>
  <c r="G4746" i="5"/>
  <c r="F4746" i="5"/>
  <c r="H4745" i="5"/>
  <c r="G4745" i="5"/>
  <c r="F4745" i="5"/>
  <c r="H4744" i="5"/>
  <c r="G4744" i="5"/>
  <c r="F4744" i="5"/>
  <c r="H4743" i="5"/>
  <c r="G4743" i="5"/>
  <c r="F4743" i="5"/>
  <c r="H4742" i="5"/>
  <c r="G4742" i="5"/>
  <c r="F4742" i="5"/>
  <c r="H4741" i="5"/>
  <c r="G4741" i="5"/>
  <c r="F4741" i="5"/>
  <c r="H4740" i="5"/>
  <c r="G4740" i="5"/>
  <c r="F4740" i="5"/>
  <c r="H4739" i="5"/>
  <c r="G4739" i="5"/>
  <c r="F4739" i="5"/>
  <c r="H4738" i="5"/>
  <c r="G4738" i="5"/>
  <c r="F4738" i="5"/>
  <c r="H4737" i="5"/>
  <c r="G4737" i="5"/>
  <c r="F4737" i="5"/>
  <c r="H4736" i="5"/>
  <c r="G4736" i="5"/>
  <c r="F4736" i="5"/>
  <c r="H4735" i="5"/>
  <c r="G4735" i="5"/>
  <c r="F4735" i="5"/>
  <c r="H4734" i="5"/>
  <c r="G4734" i="5"/>
  <c r="F4734" i="5"/>
  <c r="H4733" i="5"/>
  <c r="G4733" i="5"/>
  <c r="F4733" i="5"/>
  <c r="H4732" i="5"/>
  <c r="G4732" i="5"/>
  <c r="F4732" i="5"/>
  <c r="H4731" i="5"/>
  <c r="G4731" i="5"/>
  <c r="F4731" i="5"/>
  <c r="H4730" i="5"/>
  <c r="G4730" i="5"/>
  <c r="F4730" i="5"/>
  <c r="H4729" i="5"/>
  <c r="G4729" i="5"/>
  <c r="F4729" i="5"/>
  <c r="H4728" i="5"/>
  <c r="G4728" i="5"/>
  <c r="F4728" i="5"/>
  <c r="H4727" i="5"/>
  <c r="G4727" i="5"/>
  <c r="F4727" i="5"/>
  <c r="H4726" i="5"/>
  <c r="G4726" i="5"/>
  <c r="F4726" i="5"/>
  <c r="H4725" i="5"/>
  <c r="G4725" i="5"/>
  <c r="F4725" i="5"/>
  <c r="H4724" i="5"/>
  <c r="G4724" i="5"/>
  <c r="F4724" i="5"/>
  <c r="H4723" i="5"/>
  <c r="G4723" i="5"/>
  <c r="F4723" i="5"/>
  <c r="H4722" i="5"/>
  <c r="G4722" i="5"/>
  <c r="F4722" i="5"/>
  <c r="H4721" i="5"/>
  <c r="G4721" i="5"/>
  <c r="F4721" i="5"/>
  <c r="H4720" i="5"/>
  <c r="G4720" i="5"/>
  <c r="F4720" i="5"/>
  <c r="H4719" i="5"/>
  <c r="G4719" i="5"/>
  <c r="F4719" i="5"/>
  <c r="H4718" i="5"/>
  <c r="G4718" i="5"/>
  <c r="F4718" i="5"/>
  <c r="H4717" i="5"/>
  <c r="G4717" i="5"/>
  <c r="F4717" i="5"/>
  <c r="H4716" i="5"/>
  <c r="G4716" i="5"/>
  <c r="F4716" i="5"/>
  <c r="H4715" i="5"/>
  <c r="G4715" i="5"/>
  <c r="F4715" i="5"/>
  <c r="H4714" i="5"/>
  <c r="G4714" i="5"/>
  <c r="F4714" i="5"/>
  <c r="H4713" i="5"/>
  <c r="G4713" i="5"/>
  <c r="F4713" i="5"/>
  <c r="H4712" i="5"/>
  <c r="G4712" i="5"/>
  <c r="F4712" i="5"/>
  <c r="H4711" i="5"/>
  <c r="G4711" i="5"/>
  <c r="F4711" i="5"/>
  <c r="H4710" i="5"/>
  <c r="G4710" i="5"/>
  <c r="F4710" i="5"/>
  <c r="H4709" i="5"/>
  <c r="G4709" i="5"/>
  <c r="F4709" i="5"/>
  <c r="H4708" i="5"/>
  <c r="G4708" i="5"/>
  <c r="F4708" i="5"/>
  <c r="H4707" i="5"/>
  <c r="G4707" i="5"/>
  <c r="F4707" i="5"/>
  <c r="H4706" i="5"/>
  <c r="G4706" i="5"/>
  <c r="F4706" i="5"/>
  <c r="H4705" i="5"/>
  <c r="G4705" i="5"/>
  <c r="F4705" i="5"/>
  <c r="H4704" i="5"/>
  <c r="G4704" i="5"/>
  <c r="F4704" i="5"/>
  <c r="H4703" i="5"/>
  <c r="G4703" i="5"/>
  <c r="F4703" i="5"/>
  <c r="H4702" i="5"/>
  <c r="G4702" i="5"/>
  <c r="F4702" i="5"/>
  <c r="H4701" i="5"/>
  <c r="G4701" i="5"/>
  <c r="F4701" i="5"/>
  <c r="H4700" i="5"/>
  <c r="G4700" i="5"/>
  <c r="F4700" i="5"/>
  <c r="H4699" i="5"/>
  <c r="G4699" i="5"/>
  <c r="F4699" i="5"/>
  <c r="H4698" i="5"/>
  <c r="G4698" i="5"/>
  <c r="F4698" i="5"/>
  <c r="H4697" i="5"/>
  <c r="G4697" i="5"/>
  <c r="F4697" i="5"/>
  <c r="H4696" i="5"/>
  <c r="G4696" i="5"/>
  <c r="F4696" i="5"/>
  <c r="H4695" i="5"/>
  <c r="G4695" i="5"/>
  <c r="F4695" i="5"/>
  <c r="H4694" i="5"/>
  <c r="G4694" i="5"/>
  <c r="F4694" i="5"/>
  <c r="H4693" i="5"/>
  <c r="G4693" i="5"/>
  <c r="F4693" i="5"/>
  <c r="H4692" i="5"/>
  <c r="G4692" i="5"/>
  <c r="F4692" i="5"/>
  <c r="H4691" i="5"/>
  <c r="G4691" i="5"/>
  <c r="F4691" i="5"/>
  <c r="H4690" i="5"/>
  <c r="G4690" i="5"/>
  <c r="F4690" i="5"/>
  <c r="H4689" i="5"/>
  <c r="G4689" i="5"/>
  <c r="F4689" i="5"/>
  <c r="H4688" i="5"/>
  <c r="G4688" i="5"/>
  <c r="F4688" i="5"/>
  <c r="H4687" i="5"/>
  <c r="G4687" i="5"/>
  <c r="F4687" i="5"/>
  <c r="H4686" i="5"/>
  <c r="G4686" i="5"/>
  <c r="F4686" i="5"/>
  <c r="H4685" i="5"/>
  <c r="G4685" i="5"/>
  <c r="F4685" i="5"/>
  <c r="H4684" i="5"/>
  <c r="G4684" i="5"/>
  <c r="F4684" i="5"/>
  <c r="H4683" i="5"/>
  <c r="G4683" i="5"/>
  <c r="F4683" i="5"/>
  <c r="H4682" i="5"/>
  <c r="G4682" i="5"/>
  <c r="F4682" i="5"/>
  <c r="H4681" i="5"/>
  <c r="G4681" i="5"/>
  <c r="F4681" i="5"/>
  <c r="H4680" i="5"/>
  <c r="G4680" i="5"/>
  <c r="F4680" i="5"/>
  <c r="H4679" i="5"/>
  <c r="G4679" i="5"/>
  <c r="F4679" i="5"/>
  <c r="H4678" i="5"/>
  <c r="G4678" i="5"/>
  <c r="F4678" i="5"/>
  <c r="H4677" i="5"/>
  <c r="G4677" i="5"/>
  <c r="F4677" i="5"/>
  <c r="H4676" i="5"/>
  <c r="G4676" i="5"/>
  <c r="F4676" i="5"/>
  <c r="H4675" i="5"/>
  <c r="G4675" i="5"/>
  <c r="F4675" i="5"/>
  <c r="H4674" i="5"/>
  <c r="G4674" i="5"/>
  <c r="F4674" i="5"/>
  <c r="H4673" i="5"/>
  <c r="G4673" i="5"/>
  <c r="F4673" i="5"/>
  <c r="H4672" i="5"/>
  <c r="G4672" i="5"/>
  <c r="F4672" i="5"/>
  <c r="H4671" i="5"/>
  <c r="G4671" i="5"/>
  <c r="F4671" i="5"/>
  <c r="H4670" i="5"/>
  <c r="G4670" i="5"/>
  <c r="F4670" i="5"/>
  <c r="H4669" i="5"/>
  <c r="G4669" i="5"/>
  <c r="F4669" i="5"/>
  <c r="H4668" i="5"/>
  <c r="G4668" i="5"/>
  <c r="F4668" i="5"/>
  <c r="H4667" i="5"/>
  <c r="G4667" i="5"/>
  <c r="F4667" i="5"/>
  <c r="H4666" i="5"/>
  <c r="G4666" i="5"/>
  <c r="F4666" i="5"/>
  <c r="H4665" i="5"/>
  <c r="G4665" i="5"/>
  <c r="F4665" i="5"/>
  <c r="H4664" i="5"/>
  <c r="G4664" i="5"/>
  <c r="F4664" i="5"/>
  <c r="H4663" i="5"/>
  <c r="G4663" i="5"/>
  <c r="F4663" i="5"/>
  <c r="H4662" i="5"/>
  <c r="G4662" i="5"/>
  <c r="F4662" i="5"/>
  <c r="H4661" i="5"/>
  <c r="G4661" i="5"/>
  <c r="F4661" i="5"/>
  <c r="H4660" i="5"/>
  <c r="G4660" i="5"/>
  <c r="F4660" i="5"/>
  <c r="H4659" i="5"/>
  <c r="G4659" i="5"/>
  <c r="F4659" i="5"/>
  <c r="H4658" i="5"/>
  <c r="G4658" i="5"/>
  <c r="F4658" i="5"/>
  <c r="H4657" i="5"/>
  <c r="G4657" i="5"/>
  <c r="F4657" i="5"/>
  <c r="H4656" i="5"/>
  <c r="G4656" i="5"/>
  <c r="F4656" i="5"/>
  <c r="H4655" i="5"/>
  <c r="G4655" i="5"/>
  <c r="F4655" i="5"/>
  <c r="H4654" i="5"/>
  <c r="G4654" i="5"/>
  <c r="F4654" i="5"/>
  <c r="H4653" i="5"/>
  <c r="G4653" i="5"/>
  <c r="F4653" i="5"/>
  <c r="H4652" i="5"/>
  <c r="G4652" i="5"/>
  <c r="F4652" i="5"/>
  <c r="H4651" i="5"/>
  <c r="G4651" i="5"/>
  <c r="F4651" i="5"/>
  <c r="H4650" i="5"/>
  <c r="G4650" i="5"/>
  <c r="F4650" i="5"/>
  <c r="H4649" i="5"/>
  <c r="G4649" i="5"/>
  <c r="F4649" i="5"/>
  <c r="H4648" i="5"/>
  <c r="G4648" i="5"/>
  <c r="F4648" i="5"/>
  <c r="H4647" i="5"/>
  <c r="G4647" i="5"/>
  <c r="F4647" i="5"/>
  <c r="H4646" i="5"/>
  <c r="G4646" i="5"/>
  <c r="F4646" i="5"/>
  <c r="H4645" i="5"/>
  <c r="G4645" i="5"/>
  <c r="F4645" i="5"/>
  <c r="H4644" i="5"/>
  <c r="G4644" i="5"/>
  <c r="F4644" i="5"/>
  <c r="H4643" i="5"/>
  <c r="G4643" i="5"/>
  <c r="F4643" i="5"/>
  <c r="H4642" i="5"/>
  <c r="G4642" i="5"/>
  <c r="F4642" i="5"/>
  <c r="H4641" i="5"/>
  <c r="G4641" i="5"/>
  <c r="F4641" i="5"/>
  <c r="H4640" i="5"/>
  <c r="G4640" i="5"/>
  <c r="F4640" i="5"/>
  <c r="H4639" i="5"/>
  <c r="G4639" i="5"/>
  <c r="F4639" i="5"/>
  <c r="H4638" i="5"/>
  <c r="G4638" i="5"/>
  <c r="F4638" i="5"/>
  <c r="H4637" i="5"/>
  <c r="G4637" i="5"/>
  <c r="F4637" i="5"/>
  <c r="H4636" i="5"/>
  <c r="G4636" i="5"/>
  <c r="F4636" i="5"/>
  <c r="H4635" i="5"/>
  <c r="G4635" i="5"/>
  <c r="F4635" i="5"/>
  <c r="H4634" i="5"/>
  <c r="G4634" i="5"/>
  <c r="F4634" i="5"/>
  <c r="H4633" i="5"/>
  <c r="G4633" i="5"/>
  <c r="F4633" i="5"/>
  <c r="H4632" i="5"/>
  <c r="G4632" i="5"/>
  <c r="F4632" i="5"/>
  <c r="H4631" i="5"/>
  <c r="G4631" i="5"/>
  <c r="F4631" i="5"/>
  <c r="H4630" i="5"/>
  <c r="G4630" i="5"/>
  <c r="F4630" i="5"/>
  <c r="H4629" i="5"/>
  <c r="G4629" i="5"/>
  <c r="F4629" i="5"/>
  <c r="H4628" i="5"/>
  <c r="G4628" i="5"/>
  <c r="F4628" i="5"/>
  <c r="H4627" i="5"/>
  <c r="G4627" i="5"/>
  <c r="F4627" i="5"/>
  <c r="H4626" i="5"/>
  <c r="G4626" i="5"/>
  <c r="F4626" i="5"/>
  <c r="H4625" i="5"/>
  <c r="G4625" i="5"/>
  <c r="F4625" i="5"/>
  <c r="H4624" i="5"/>
  <c r="G4624" i="5"/>
  <c r="F4624" i="5"/>
  <c r="H4623" i="5"/>
  <c r="G4623" i="5"/>
  <c r="F4623" i="5"/>
  <c r="H4622" i="5"/>
  <c r="G4622" i="5"/>
  <c r="F4622" i="5"/>
  <c r="H4621" i="5"/>
  <c r="G4621" i="5"/>
  <c r="F4621" i="5"/>
  <c r="H4620" i="5"/>
  <c r="G4620" i="5"/>
  <c r="F4620" i="5"/>
  <c r="H4619" i="5"/>
  <c r="G4619" i="5"/>
  <c r="F4619" i="5"/>
  <c r="H4618" i="5"/>
  <c r="G4618" i="5"/>
  <c r="F4618" i="5"/>
  <c r="H4617" i="5"/>
  <c r="G4617" i="5"/>
  <c r="F4617" i="5"/>
  <c r="H4616" i="5"/>
  <c r="G4616" i="5"/>
  <c r="F4616" i="5"/>
  <c r="H4615" i="5"/>
  <c r="G4615" i="5"/>
  <c r="F4615" i="5"/>
  <c r="H4614" i="5"/>
  <c r="G4614" i="5"/>
  <c r="F4614" i="5"/>
  <c r="H4613" i="5"/>
  <c r="G4613" i="5"/>
  <c r="F4613" i="5"/>
  <c r="H4612" i="5"/>
  <c r="G4612" i="5"/>
  <c r="F4612" i="5"/>
  <c r="H4611" i="5"/>
  <c r="G4611" i="5"/>
  <c r="F4611" i="5"/>
  <c r="H4610" i="5"/>
  <c r="G4610" i="5"/>
  <c r="F4610" i="5"/>
  <c r="H4609" i="5"/>
  <c r="G4609" i="5"/>
  <c r="F4609" i="5"/>
  <c r="H4608" i="5"/>
  <c r="G4608" i="5"/>
  <c r="F4608" i="5"/>
  <c r="H4607" i="5"/>
  <c r="G4607" i="5"/>
  <c r="F4607" i="5"/>
  <c r="H4606" i="5"/>
  <c r="G4606" i="5"/>
  <c r="F4606" i="5"/>
  <c r="H4605" i="5"/>
  <c r="G4605" i="5"/>
  <c r="F4605" i="5"/>
  <c r="H4604" i="5"/>
  <c r="G4604" i="5"/>
  <c r="F4604" i="5"/>
  <c r="H4603" i="5"/>
  <c r="G4603" i="5"/>
  <c r="F4603" i="5"/>
  <c r="H4602" i="5"/>
  <c r="G4602" i="5"/>
  <c r="F4602" i="5"/>
  <c r="H4601" i="5"/>
  <c r="G4601" i="5"/>
  <c r="F4601" i="5"/>
  <c r="H4600" i="5"/>
  <c r="G4600" i="5"/>
  <c r="F4600" i="5"/>
  <c r="H4599" i="5"/>
  <c r="G4599" i="5"/>
  <c r="F4599" i="5"/>
  <c r="H4598" i="5"/>
  <c r="G4598" i="5"/>
  <c r="F4598" i="5"/>
  <c r="H4597" i="5"/>
  <c r="G4597" i="5"/>
  <c r="F4597" i="5"/>
  <c r="H4596" i="5"/>
  <c r="G4596" i="5"/>
  <c r="F4596" i="5"/>
  <c r="H4595" i="5"/>
  <c r="G4595" i="5"/>
  <c r="F4595" i="5"/>
  <c r="H4594" i="5"/>
  <c r="G4594" i="5"/>
  <c r="F4594" i="5"/>
  <c r="H4593" i="5"/>
  <c r="G4593" i="5"/>
  <c r="F4593" i="5"/>
  <c r="H4592" i="5"/>
  <c r="G4592" i="5"/>
  <c r="F4592" i="5"/>
  <c r="H4591" i="5"/>
  <c r="G4591" i="5"/>
  <c r="F4591" i="5"/>
  <c r="H4590" i="5"/>
  <c r="G4590" i="5"/>
  <c r="F4590" i="5"/>
  <c r="H4589" i="5"/>
  <c r="G4589" i="5"/>
  <c r="F4589" i="5"/>
  <c r="H4588" i="5"/>
  <c r="G4588" i="5"/>
  <c r="F4588" i="5"/>
  <c r="H4587" i="5"/>
  <c r="G4587" i="5"/>
  <c r="F4587" i="5"/>
  <c r="H4586" i="5"/>
  <c r="G4586" i="5"/>
  <c r="F4586" i="5"/>
  <c r="H4585" i="5"/>
  <c r="G4585" i="5"/>
  <c r="F4585" i="5"/>
  <c r="H4584" i="5"/>
  <c r="G4584" i="5"/>
  <c r="F4584" i="5"/>
  <c r="H4583" i="5"/>
  <c r="G4583" i="5"/>
  <c r="F4583" i="5"/>
  <c r="H4582" i="5"/>
  <c r="G4582" i="5"/>
  <c r="F4582" i="5"/>
  <c r="H4581" i="5"/>
  <c r="G4581" i="5"/>
  <c r="F4581" i="5"/>
  <c r="H4580" i="5"/>
  <c r="G4580" i="5"/>
  <c r="F4580" i="5"/>
  <c r="H4579" i="5"/>
  <c r="G4579" i="5"/>
  <c r="F4579" i="5"/>
  <c r="H4578" i="5"/>
  <c r="G4578" i="5"/>
  <c r="F4578" i="5"/>
  <c r="H4577" i="5"/>
  <c r="G4577" i="5"/>
  <c r="F4577" i="5"/>
  <c r="H4576" i="5"/>
  <c r="G4576" i="5"/>
  <c r="F4576" i="5"/>
  <c r="H4575" i="5"/>
  <c r="G4575" i="5"/>
  <c r="F4575" i="5"/>
  <c r="H4574" i="5"/>
  <c r="G4574" i="5"/>
  <c r="F4574" i="5"/>
  <c r="H4573" i="5"/>
  <c r="G4573" i="5"/>
  <c r="F4573" i="5"/>
  <c r="H4572" i="5"/>
  <c r="G4572" i="5"/>
  <c r="F4572" i="5"/>
  <c r="H4571" i="5"/>
  <c r="G4571" i="5"/>
  <c r="F4571" i="5"/>
  <c r="H4570" i="5"/>
  <c r="G4570" i="5"/>
  <c r="F4570" i="5"/>
  <c r="H4569" i="5"/>
  <c r="G4569" i="5"/>
  <c r="F4569" i="5"/>
  <c r="H4568" i="5"/>
  <c r="G4568" i="5"/>
  <c r="F4568" i="5"/>
  <c r="H4567" i="5"/>
  <c r="G4567" i="5"/>
  <c r="F4567" i="5"/>
  <c r="H4566" i="5"/>
  <c r="G4566" i="5"/>
  <c r="F4566" i="5"/>
  <c r="H4565" i="5"/>
  <c r="G4565" i="5"/>
  <c r="F4565" i="5"/>
  <c r="H4564" i="5"/>
  <c r="G4564" i="5"/>
  <c r="F4564" i="5"/>
  <c r="H4563" i="5"/>
  <c r="G4563" i="5"/>
  <c r="F4563" i="5"/>
  <c r="H4562" i="5"/>
  <c r="G4562" i="5"/>
  <c r="F4562" i="5"/>
  <c r="H4561" i="5"/>
  <c r="G4561" i="5"/>
  <c r="F4561" i="5"/>
  <c r="H4560" i="5"/>
  <c r="G4560" i="5"/>
  <c r="F4560" i="5"/>
  <c r="H4559" i="5"/>
  <c r="G4559" i="5"/>
  <c r="F4559" i="5"/>
  <c r="H4558" i="5"/>
  <c r="G4558" i="5"/>
  <c r="F4558" i="5"/>
  <c r="H4557" i="5"/>
  <c r="G4557" i="5"/>
  <c r="F4557" i="5"/>
  <c r="H4556" i="5"/>
  <c r="G4556" i="5"/>
  <c r="F4556" i="5"/>
  <c r="H4555" i="5"/>
  <c r="G4555" i="5"/>
  <c r="F4555" i="5"/>
  <c r="H4554" i="5"/>
  <c r="G4554" i="5"/>
  <c r="F4554" i="5"/>
  <c r="H4553" i="5"/>
  <c r="G4553" i="5"/>
  <c r="F4553" i="5"/>
  <c r="H4552" i="5"/>
  <c r="G4552" i="5"/>
  <c r="F4552" i="5"/>
  <c r="H4551" i="5"/>
  <c r="G4551" i="5"/>
  <c r="F4551" i="5"/>
  <c r="H4550" i="5"/>
  <c r="G4550" i="5"/>
  <c r="F4550" i="5"/>
  <c r="H4549" i="5"/>
  <c r="G4549" i="5"/>
  <c r="F4549" i="5"/>
  <c r="H4548" i="5"/>
  <c r="G4548" i="5"/>
  <c r="F4548" i="5"/>
  <c r="H4547" i="5"/>
  <c r="G4547" i="5"/>
  <c r="F4547" i="5"/>
  <c r="H4546" i="5"/>
  <c r="G4546" i="5"/>
  <c r="F4546" i="5"/>
  <c r="H4545" i="5"/>
  <c r="G4545" i="5"/>
  <c r="F4545" i="5"/>
  <c r="H4544" i="5"/>
  <c r="G4544" i="5"/>
  <c r="F4544" i="5"/>
  <c r="H4543" i="5"/>
  <c r="G4543" i="5"/>
  <c r="F4543" i="5"/>
  <c r="H4542" i="5"/>
  <c r="G4542" i="5"/>
  <c r="F4542" i="5"/>
  <c r="H4541" i="5"/>
  <c r="G4541" i="5"/>
  <c r="F4541" i="5"/>
  <c r="H4540" i="5"/>
  <c r="G4540" i="5"/>
  <c r="F4540" i="5"/>
  <c r="H4539" i="5"/>
  <c r="G4539" i="5"/>
  <c r="F4539" i="5"/>
  <c r="H4538" i="5"/>
  <c r="G4538" i="5"/>
  <c r="F4538" i="5"/>
  <c r="H4537" i="5"/>
  <c r="G4537" i="5"/>
  <c r="F4537" i="5"/>
  <c r="H4536" i="5"/>
  <c r="G4536" i="5"/>
  <c r="F4536" i="5"/>
  <c r="H4535" i="5"/>
  <c r="G4535" i="5"/>
  <c r="F4535" i="5"/>
  <c r="H4534" i="5"/>
  <c r="G4534" i="5"/>
  <c r="F4534" i="5"/>
  <c r="H4533" i="5"/>
  <c r="G4533" i="5"/>
  <c r="F4533" i="5"/>
  <c r="H4532" i="5"/>
  <c r="G4532" i="5"/>
  <c r="F4532" i="5"/>
  <c r="H4531" i="5"/>
  <c r="G4531" i="5"/>
  <c r="F4531" i="5"/>
  <c r="H4530" i="5"/>
  <c r="G4530" i="5"/>
  <c r="F4530" i="5"/>
  <c r="H4529" i="5"/>
  <c r="G4529" i="5"/>
  <c r="F4529" i="5"/>
  <c r="H4528" i="5"/>
  <c r="G4528" i="5"/>
  <c r="F4528" i="5"/>
  <c r="H4527" i="5"/>
  <c r="G4527" i="5"/>
  <c r="F4527" i="5"/>
  <c r="H4526" i="5"/>
  <c r="G4526" i="5"/>
  <c r="F4526" i="5"/>
  <c r="H4525" i="5"/>
  <c r="G4525" i="5"/>
  <c r="F4525" i="5"/>
  <c r="H4524" i="5"/>
  <c r="G4524" i="5"/>
  <c r="F4524" i="5"/>
  <c r="H4523" i="5"/>
  <c r="G4523" i="5"/>
  <c r="F4523" i="5"/>
  <c r="H4522" i="5"/>
  <c r="G4522" i="5"/>
  <c r="F4522" i="5"/>
  <c r="H4521" i="5"/>
  <c r="G4521" i="5"/>
  <c r="F4521" i="5"/>
  <c r="H4520" i="5"/>
  <c r="G4520" i="5"/>
  <c r="F4520" i="5"/>
  <c r="H4519" i="5"/>
  <c r="G4519" i="5"/>
  <c r="F4519" i="5"/>
  <c r="H4518" i="5"/>
  <c r="G4518" i="5"/>
  <c r="F4518" i="5"/>
  <c r="H4517" i="5"/>
  <c r="G4517" i="5"/>
  <c r="F4517" i="5"/>
  <c r="H4516" i="5"/>
  <c r="G4516" i="5"/>
  <c r="F4516" i="5"/>
  <c r="H4515" i="5"/>
  <c r="G4515" i="5"/>
  <c r="F4515" i="5"/>
  <c r="H4514" i="5"/>
  <c r="G4514" i="5"/>
  <c r="F4514" i="5"/>
  <c r="H4513" i="5"/>
  <c r="G4513" i="5"/>
  <c r="F4513" i="5"/>
  <c r="H4512" i="5"/>
  <c r="G4512" i="5"/>
  <c r="F4512" i="5"/>
  <c r="H4511" i="5"/>
  <c r="G4511" i="5"/>
  <c r="F4511" i="5"/>
  <c r="H4510" i="5"/>
  <c r="G4510" i="5"/>
  <c r="F4510" i="5"/>
  <c r="H4509" i="5"/>
  <c r="G4509" i="5"/>
  <c r="F4509" i="5"/>
  <c r="H4508" i="5"/>
  <c r="G4508" i="5"/>
  <c r="F4508" i="5"/>
  <c r="H4507" i="5"/>
  <c r="G4507" i="5"/>
  <c r="F4507" i="5"/>
  <c r="H4506" i="5"/>
  <c r="G4506" i="5"/>
  <c r="F4506" i="5"/>
  <c r="H4505" i="5"/>
  <c r="G4505" i="5"/>
  <c r="F4505" i="5"/>
  <c r="H4504" i="5"/>
  <c r="G4504" i="5"/>
  <c r="F4504" i="5"/>
  <c r="H4503" i="5"/>
  <c r="G4503" i="5"/>
  <c r="F4503" i="5"/>
  <c r="H4502" i="5"/>
  <c r="G4502" i="5"/>
  <c r="F4502" i="5"/>
  <c r="H4501" i="5"/>
  <c r="G4501" i="5"/>
  <c r="F4501" i="5"/>
  <c r="H4500" i="5"/>
  <c r="G4500" i="5"/>
  <c r="F4500" i="5"/>
  <c r="H4499" i="5"/>
  <c r="G4499" i="5"/>
  <c r="F4499" i="5"/>
  <c r="H4498" i="5"/>
  <c r="G4498" i="5"/>
  <c r="F4498" i="5"/>
  <c r="H4497" i="5"/>
  <c r="G4497" i="5"/>
  <c r="F4497" i="5"/>
  <c r="H4496" i="5"/>
  <c r="G4496" i="5"/>
  <c r="F4496" i="5"/>
  <c r="H4495" i="5"/>
  <c r="G4495" i="5"/>
  <c r="F4495" i="5"/>
  <c r="H4494" i="5"/>
  <c r="G4494" i="5"/>
  <c r="F4494" i="5"/>
  <c r="H4493" i="5"/>
  <c r="G4493" i="5"/>
  <c r="F4493" i="5"/>
  <c r="H4492" i="5"/>
  <c r="G4492" i="5"/>
  <c r="F4492" i="5"/>
  <c r="H4491" i="5"/>
  <c r="G4491" i="5"/>
  <c r="F4491" i="5"/>
  <c r="H4490" i="5"/>
  <c r="G4490" i="5"/>
  <c r="F4490" i="5"/>
  <c r="H4489" i="5"/>
  <c r="G4489" i="5"/>
  <c r="F4489" i="5"/>
  <c r="H4488" i="5"/>
  <c r="G4488" i="5"/>
  <c r="F4488" i="5"/>
  <c r="H4487" i="5"/>
  <c r="G4487" i="5"/>
  <c r="F4487" i="5"/>
  <c r="H4486" i="5"/>
  <c r="G4486" i="5"/>
  <c r="F4486" i="5"/>
  <c r="H4485" i="5"/>
  <c r="G4485" i="5"/>
  <c r="F4485" i="5"/>
  <c r="H4484" i="5"/>
  <c r="G4484" i="5"/>
  <c r="F4484" i="5"/>
  <c r="H4483" i="5"/>
  <c r="G4483" i="5"/>
  <c r="F4483" i="5"/>
  <c r="H4482" i="5"/>
  <c r="G4482" i="5"/>
  <c r="F4482" i="5"/>
  <c r="H4481" i="5"/>
  <c r="G4481" i="5"/>
  <c r="F4481" i="5"/>
  <c r="H4480" i="5"/>
  <c r="G4480" i="5"/>
  <c r="F4480" i="5"/>
  <c r="H4479" i="5"/>
  <c r="G4479" i="5"/>
  <c r="F4479" i="5"/>
  <c r="H4478" i="5"/>
  <c r="G4478" i="5"/>
  <c r="F4478" i="5"/>
  <c r="H4477" i="5"/>
  <c r="G4477" i="5"/>
  <c r="F4477" i="5"/>
  <c r="H4476" i="5"/>
  <c r="G4476" i="5"/>
  <c r="F4476" i="5"/>
  <c r="H4475" i="5"/>
  <c r="G4475" i="5"/>
  <c r="F4475" i="5"/>
  <c r="H4474" i="5"/>
  <c r="G4474" i="5"/>
  <c r="F4474" i="5"/>
  <c r="H4473" i="5"/>
  <c r="G4473" i="5"/>
  <c r="F4473" i="5"/>
  <c r="H4472" i="5"/>
  <c r="G4472" i="5"/>
  <c r="F4472" i="5"/>
  <c r="H4471" i="5"/>
  <c r="G4471" i="5"/>
  <c r="F4471" i="5"/>
  <c r="H4470" i="5"/>
  <c r="G4470" i="5"/>
  <c r="F4470" i="5"/>
  <c r="H4469" i="5"/>
  <c r="G4469" i="5"/>
  <c r="F4469" i="5"/>
  <c r="H4468" i="5"/>
  <c r="G4468" i="5"/>
  <c r="F4468" i="5"/>
  <c r="H4467" i="5"/>
  <c r="G4467" i="5"/>
  <c r="F4467" i="5"/>
  <c r="H4466" i="5"/>
  <c r="G4466" i="5"/>
  <c r="F4466" i="5"/>
  <c r="H4465" i="5"/>
  <c r="G4465" i="5"/>
  <c r="F4465" i="5"/>
  <c r="H4464" i="5"/>
  <c r="G4464" i="5"/>
  <c r="F4464" i="5"/>
  <c r="H4463" i="5"/>
  <c r="G4463" i="5"/>
  <c r="F4463" i="5"/>
  <c r="H4462" i="5"/>
  <c r="G4462" i="5"/>
  <c r="F4462" i="5"/>
  <c r="H4461" i="5"/>
  <c r="G4461" i="5"/>
  <c r="F4461" i="5"/>
  <c r="H4460" i="5"/>
  <c r="G4460" i="5"/>
  <c r="F4460" i="5"/>
  <c r="H4459" i="5"/>
  <c r="G4459" i="5"/>
  <c r="F4459" i="5"/>
  <c r="H4458" i="5"/>
  <c r="G4458" i="5"/>
  <c r="F4458" i="5"/>
  <c r="H4457" i="5"/>
  <c r="G4457" i="5"/>
  <c r="F4457" i="5"/>
  <c r="H4456" i="5"/>
  <c r="G4456" i="5"/>
  <c r="F4456" i="5"/>
  <c r="H4455" i="5"/>
  <c r="G4455" i="5"/>
  <c r="F4455" i="5"/>
  <c r="H4454" i="5"/>
  <c r="G4454" i="5"/>
  <c r="F4454" i="5"/>
  <c r="H4453" i="5"/>
  <c r="G4453" i="5"/>
  <c r="F4453" i="5"/>
  <c r="H4452" i="5"/>
  <c r="G4452" i="5"/>
  <c r="F4452" i="5"/>
  <c r="H4451" i="5"/>
  <c r="G4451" i="5"/>
  <c r="F4451" i="5"/>
  <c r="H4450" i="5"/>
  <c r="G4450" i="5"/>
  <c r="F4450" i="5"/>
  <c r="H4449" i="5"/>
  <c r="G4449" i="5"/>
  <c r="F4449" i="5"/>
  <c r="H4448" i="5"/>
  <c r="G4448" i="5"/>
  <c r="F4448" i="5"/>
  <c r="H4447" i="5"/>
  <c r="G4447" i="5"/>
  <c r="F4447" i="5"/>
  <c r="H4446" i="5"/>
  <c r="G4446" i="5"/>
  <c r="F4446" i="5"/>
  <c r="H4445" i="5"/>
  <c r="G4445" i="5"/>
  <c r="F4445" i="5"/>
  <c r="H4444" i="5"/>
  <c r="G4444" i="5"/>
  <c r="F4444" i="5"/>
  <c r="H4443" i="5"/>
  <c r="G4443" i="5"/>
  <c r="F4443" i="5"/>
  <c r="H4442" i="5"/>
  <c r="G4442" i="5"/>
  <c r="F4442" i="5"/>
  <c r="H4441" i="5"/>
  <c r="G4441" i="5"/>
  <c r="F4441" i="5"/>
  <c r="H4440" i="5"/>
  <c r="G4440" i="5"/>
  <c r="F4440" i="5"/>
  <c r="H4439" i="5"/>
  <c r="G4439" i="5"/>
  <c r="F4439" i="5"/>
  <c r="H4438" i="5"/>
  <c r="G4438" i="5"/>
  <c r="F4438" i="5"/>
  <c r="H4437" i="5"/>
  <c r="G4437" i="5"/>
  <c r="F4437" i="5"/>
  <c r="H4436" i="5"/>
  <c r="G4436" i="5"/>
  <c r="F4436" i="5"/>
  <c r="H4435" i="5"/>
  <c r="G4435" i="5"/>
  <c r="F4435" i="5"/>
  <c r="H4434" i="5"/>
  <c r="G4434" i="5"/>
  <c r="F4434" i="5"/>
  <c r="H4433" i="5"/>
  <c r="G4433" i="5"/>
  <c r="F4433" i="5"/>
  <c r="H4432" i="5"/>
  <c r="G4432" i="5"/>
  <c r="F4432" i="5"/>
  <c r="H4431" i="5"/>
  <c r="G4431" i="5"/>
  <c r="F4431" i="5"/>
  <c r="H4430" i="5"/>
  <c r="G4430" i="5"/>
  <c r="F4430" i="5"/>
  <c r="H4429" i="5"/>
  <c r="G4429" i="5"/>
  <c r="F4429" i="5"/>
  <c r="H4428" i="5"/>
  <c r="G4428" i="5"/>
  <c r="F4428" i="5"/>
  <c r="H4427" i="5"/>
  <c r="G4427" i="5"/>
  <c r="F4427" i="5"/>
  <c r="H4426" i="5"/>
  <c r="G4426" i="5"/>
  <c r="F4426" i="5"/>
  <c r="H4425" i="5"/>
  <c r="G4425" i="5"/>
  <c r="F4425" i="5"/>
  <c r="H4424" i="5"/>
  <c r="G4424" i="5"/>
  <c r="F4424" i="5"/>
  <c r="H4423" i="5"/>
  <c r="G4423" i="5"/>
  <c r="F4423" i="5"/>
  <c r="H4422" i="5"/>
  <c r="G4422" i="5"/>
  <c r="F4422" i="5"/>
  <c r="H4421" i="5"/>
  <c r="G4421" i="5"/>
  <c r="F4421" i="5"/>
  <c r="H4420" i="5"/>
  <c r="G4420" i="5"/>
  <c r="F4420" i="5"/>
  <c r="H4419" i="5"/>
  <c r="G4419" i="5"/>
  <c r="F4419" i="5"/>
  <c r="H4418" i="5"/>
  <c r="G4418" i="5"/>
  <c r="F4418" i="5"/>
  <c r="H4417" i="5"/>
  <c r="G4417" i="5"/>
  <c r="F4417" i="5"/>
  <c r="H4416" i="5"/>
  <c r="G4416" i="5"/>
  <c r="F4416" i="5"/>
  <c r="H4415" i="5"/>
  <c r="G4415" i="5"/>
  <c r="F4415" i="5"/>
  <c r="H4414" i="5"/>
  <c r="G4414" i="5"/>
  <c r="F4414" i="5"/>
  <c r="H4413" i="5"/>
  <c r="G4413" i="5"/>
  <c r="F4413" i="5"/>
  <c r="H4412" i="5"/>
  <c r="G4412" i="5"/>
  <c r="F4412" i="5"/>
  <c r="H4411" i="5"/>
  <c r="G4411" i="5"/>
  <c r="F4411" i="5"/>
  <c r="H4410" i="5"/>
  <c r="G4410" i="5"/>
  <c r="F4410" i="5"/>
  <c r="H4409" i="5"/>
  <c r="G4409" i="5"/>
  <c r="F4409" i="5"/>
  <c r="H4408" i="5"/>
  <c r="G4408" i="5"/>
  <c r="F4408" i="5"/>
  <c r="H4407" i="5"/>
  <c r="G4407" i="5"/>
  <c r="F4407" i="5"/>
  <c r="H4406" i="5"/>
  <c r="G4406" i="5"/>
  <c r="F4406" i="5"/>
  <c r="H4405" i="5"/>
  <c r="G4405" i="5"/>
  <c r="F4405" i="5"/>
  <c r="H4404" i="5"/>
  <c r="G4404" i="5"/>
  <c r="F4404" i="5"/>
  <c r="H4403" i="5"/>
  <c r="G4403" i="5"/>
  <c r="F4403" i="5"/>
  <c r="H4402" i="5"/>
  <c r="G4402" i="5"/>
  <c r="F4402" i="5"/>
  <c r="H4401" i="5"/>
  <c r="G4401" i="5"/>
  <c r="F4401" i="5"/>
  <c r="H4400" i="5"/>
  <c r="G4400" i="5"/>
  <c r="F4400" i="5"/>
  <c r="H4399" i="5"/>
  <c r="G4399" i="5"/>
  <c r="F4399" i="5"/>
  <c r="H4398" i="5"/>
  <c r="G4398" i="5"/>
  <c r="F4398" i="5"/>
  <c r="H4397" i="5"/>
  <c r="G4397" i="5"/>
  <c r="F4397" i="5"/>
  <c r="H4396" i="5"/>
  <c r="G4396" i="5"/>
  <c r="F4396" i="5"/>
  <c r="H4395" i="5"/>
  <c r="G4395" i="5"/>
  <c r="F4395" i="5"/>
  <c r="H4394" i="5"/>
  <c r="G4394" i="5"/>
  <c r="F4394" i="5"/>
  <c r="H4393" i="5"/>
  <c r="G4393" i="5"/>
  <c r="F4393" i="5"/>
  <c r="H4392" i="5"/>
  <c r="G4392" i="5"/>
  <c r="F4392" i="5"/>
  <c r="H4391" i="5"/>
  <c r="G4391" i="5"/>
  <c r="F4391" i="5"/>
  <c r="H4390" i="5"/>
  <c r="G4390" i="5"/>
  <c r="F4390" i="5"/>
  <c r="H4389" i="5"/>
  <c r="G4389" i="5"/>
  <c r="F4389" i="5"/>
  <c r="H4388" i="5"/>
  <c r="G4388" i="5"/>
  <c r="F4388" i="5"/>
  <c r="H4387" i="5"/>
  <c r="G4387" i="5"/>
  <c r="F4387" i="5"/>
  <c r="H4386" i="5"/>
  <c r="G4386" i="5"/>
  <c r="F4386" i="5"/>
  <c r="H4385" i="5"/>
  <c r="G4385" i="5"/>
  <c r="F4385" i="5"/>
  <c r="H4384" i="5"/>
  <c r="G4384" i="5"/>
  <c r="F4384" i="5"/>
  <c r="H4383" i="5"/>
  <c r="G4383" i="5"/>
  <c r="F4383" i="5"/>
  <c r="H4382" i="5"/>
  <c r="G4382" i="5"/>
  <c r="F4382" i="5"/>
  <c r="H4381" i="5"/>
  <c r="G4381" i="5"/>
  <c r="F4381" i="5"/>
  <c r="H4380" i="5"/>
  <c r="G4380" i="5"/>
  <c r="F4380" i="5"/>
  <c r="H4379" i="5"/>
  <c r="G4379" i="5"/>
  <c r="F4379" i="5"/>
  <c r="H4378" i="5"/>
  <c r="G4378" i="5"/>
  <c r="F4378" i="5"/>
  <c r="H4377" i="5"/>
  <c r="G4377" i="5"/>
  <c r="F4377" i="5"/>
  <c r="H4376" i="5"/>
  <c r="G4376" i="5"/>
  <c r="F4376" i="5"/>
  <c r="H4375" i="5"/>
  <c r="G4375" i="5"/>
  <c r="F4375" i="5"/>
  <c r="H4374" i="5"/>
  <c r="G4374" i="5"/>
  <c r="F4374" i="5"/>
  <c r="H4373" i="5"/>
  <c r="G4373" i="5"/>
  <c r="F4373" i="5"/>
  <c r="H4372" i="5"/>
  <c r="G4372" i="5"/>
  <c r="F4372" i="5"/>
  <c r="H4371" i="5"/>
  <c r="G4371" i="5"/>
  <c r="F4371" i="5"/>
  <c r="H4370" i="5"/>
  <c r="G4370" i="5"/>
  <c r="F4370" i="5"/>
  <c r="H4369" i="5"/>
  <c r="G4369" i="5"/>
  <c r="F4369" i="5"/>
  <c r="H4368" i="5"/>
  <c r="G4368" i="5"/>
  <c r="F4368" i="5"/>
  <c r="H4367" i="5"/>
  <c r="G4367" i="5"/>
  <c r="F4367" i="5"/>
  <c r="H4366" i="5"/>
  <c r="G4366" i="5"/>
  <c r="F4366" i="5"/>
  <c r="H4365" i="5"/>
  <c r="G4365" i="5"/>
  <c r="F4365" i="5"/>
  <c r="H4364" i="5"/>
  <c r="G4364" i="5"/>
  <c r="F4364" i="5"/>
  <c r="H4363" i="5"/>
  <c r="G4363" i="5"/>
  <c r="F4363" i="5"/>
  <c r="H4362" i="5"/>
  <c r="G4362" i="5"/>
  <c r="F4362" i="5"/>
  <c r="H4361" i="5"/>
  <c r="G4361" i="5"/>
  <c r="F4361" i="5"/>
  <c r="H4360" i="5"/>
  <c r="G4360" i="5"/>
  <c r="F4360" i="5"/>
  <c r="H4359" i="5"/>
  <c r="G4359" i="5"/>
  <c r="F4359" i="5"/>
  <c r="H4358" i="5"/>
  <c r="G4358" i="5"/>
  <c r="F4358" i="5"/>
  <c r="H4357" i="5"/>
  <c r="G4357" i="5"/>
  <c r="F4357" i="5"/>
  <c r="H4356" i="5"/>
  <c r="G4356" i="5"/>
  <c r="F4356" i="5"/>
  <c r="H4355" i="5"/>
  <c r="G4355" i="5"/>
  <c r="F4355" i="5"/>
  <c r="H4354" i="5"/>
  <c r="G4354" i="5"/>
  <c r="F4354" i="5"/>
  <c r="H4353" i="5"/>
  <c r="G4353" i="5"/>
  <c r="F4353" i="5"/>
  <c r="H4352" i="5"/>
  <c r="G4352" i="5"/>
  <c r="F4352" i="5"/>
  <c r="H4351" i="5"/>
  <c r="G4351" i="5"/>
  <c r="F4351" i="5"/>
  <c r="H4350" i="5"/>
  <c r="G4350" i="5"/>
  <c r="F4350" i="5"/>
  <c r="H4349" i="5"/>
  <c r="G4349" i="5"/>
  <c r="F4349" i="5"/>
  <c r="H4348" i="5"/>
  <c r="G4348" i="5"/>
  <c r="F4348" i="5"/>
  <c r="H4347" i="5"/>
  <c r="G4347" i="5"/>
  <c r="F4347" i="5"/>
  <c r="H4346" i="5"/>
  <c r="G4346" i="5"/>
  <c r="F4346" i="5"/>
  <c r="H4345" i="5"/>
  <c r="G4345" i="5"/>
  <c r="F4345" i="5"/>
  <c r="H4344" i="5"/>
  <c r="G4344" i="5"/>
  <c r="F4344" i="5"/>
  <c r="H4343" i="5"/>
  <c r="G4343" i="5"/>
  <c r="F4343" i="5"/>
  <c r="H4342" i="5"/>
  <c r="G4342" i="5"/>
  <c r="F4342" i="5"/>
  <c r="H4341" i="5"/>
  <c r="G4341" i="5"/>
  <c r="F4341" i="5"/>
  <c r="H4340" i="5"/>
  <c r="G4340" i="5"/>
  <c r="F4340" i="5"/>
  <c r="H4339" i="5"/>
  <c r="G4339" i="5"/>
  <c r="F4339" i="5"/>
  <c r="H4338" i="5"/>
  <c r="G4338" i="5"/>
  <c r="F4338" i="5"/>
  <c r="H4337" i="5"/>
  <c r="G4337" i="5"/>
  <c r="F4337" i="5"/>
  <c r="H4336" i="5"/>
  <c r="G4336" i="5"/>
  <c r="F4336" i="5"/>
  <c r="H4335" i="5"/>
  <c r="G4335" i="5"/>
  <c r="F4335" i="5"/>
  <c r="H4334" i="5"/>
  <c r="G4334" i="5"/>
  <c r="F4334" i="5"/>
  <c r="H4333" i="5"/>
  <c r="G4333" i="5"/>
  <c r="F4333" i="5"/>
  <c r="H4332" i="5"/>
  <c r="G4332" i="5"/>
  <c r="F4332" i="5"/>
  <c r="H4331" i="5"/>
  <c r="G4331" i="5"/>
  <c r="F4331" i="5"/>
  <c r="H4330" i="5"/>
  <c r="G4330" i="5"/>
  <c r="F4330" i="5"/>
  <c r="H4329" i="5"/>
  <c r="G4329" i="5"/>
  <c r="F4329" i="5"/>
  <c r="H4328" i="5"/>
  <c r="G4328" i="5"/>
  <c r="F4328" i="5"/>
  <c r="H4327" i="5"/>
  <c r="G4327" i="5"/>
  <c r="F4327" i="5"/>
  <c r="H4326" i="5"/>
  <c r="G4326" i="5"/>
  <c r="F4326" i="5"/>
  <c r="H4325" i="5"/>
  <c r="G4325" i="5"/>
  <c r="F4325" i="5"/>
  <c r="H4324" i="5"/>
  <c r="G4324" i="5"/>
  <c r="F4324" i="5"/>
  <c r="H4323" i="5"/>
  <c r="G4323" i="5"/>
  <c r="F4323" i="5"/>
  <c r="H4322" i="5"/>
  <c r="G4322" i="5"/>
  <c r="F4322" i="5"/>
  <c r="H4321" i="5"/>
  <c r="G4321" i="5"/>
  <c r="F4321" i="5"/>
  <c r="H4320" i="5"/>
  <c r="G4320" i="5"/>
  <c r="F4320" i="5"/>
  <c r="H4319" i="5"/>
  <c r="G4319" i="5"/>
  <c r="F4319" i="5"/>
  <c r="H4318" i="5"/>
  <c r="G4318" i="5"/>
  <c r="F4318" i="5"/>
  <c r="H4317" i="5"/>
  <c r="G4317" i="5"/>
  <c r="F4317" i="5"/>
  <c r="H4316" i="5"/>
  <c r="G4316" i="5"/>
  <c r="F4316" i="5"/>
  <c r="H4315" i="5"/>
  <c r="G4315" i="5"/>
  <c r="F4315" i="5"/>
  <c r="H4314" i="5"/>
  <c r="G4314" i="5"/>
  <c r="F4314" i="5"/>
  <c r="H4313" i="5"/>
  <c r="G4313" i="5"/>
  <c r="F4313" i="5"/>
  <c r="H4312" i="5"/>
  <c r="G4312" i="5"/>
  <c r="F4312" i="5"/>
  <c r="H4311" i="5"/>
  <c r="G4311" i="5"/>
  <c r="F4311" i="5"/>
  <c r="H4310" i="5"/>
  <c r="G4310" i="5"/>
  <c r="F4310" i="5"/>
  <c r="H4309" i="5"/>
  <c r="G4309" i="5"/>
  <c r="F4309" i="5"/>
  <c r="H4308" i="5"/>
  <c r="G4308" i="5"/>
  <c r="F4308" i="5"/>
  <c r="H4307" i="5"/>
  <c r="G4307" i="5"/>
  <c r="F4307" i="5"/>
  <c r="H4306" i="5"/>
  <c r="G4306" i="5"/>
  <c r="F4306" i="5"/>
  <c r="H4305" i="5"/>
  <c r="G4305" i="5"/>
  <c r="F4305" i="5"/>
  <c r="H4304" i="5"/>
  <c r="G4304" i="5"/>
  <c r="F4304" i="5"/>
  <c r="H4303" i="5"/>
  <c r="G4303" i="5"/>
  <c r="F4303" i="5"/>
  <c r="H4302" i="5"/>
  <c r="G4302" i="5"/>
  <c r="F4302" i="5"/>
  <c r="H4301" i="5"/>
  <c r="G4301" i="5"/>
  <c r="F4301" i="5"/>
  <c r="H4300" i="5"/>
  <c r="G4300" i="5"/>
  <c r="F4300" i="5"/>
  <c r="H4299" i="5"/>
  <c r="G4299" i="5"/>
  <c r="F4299" i="5"/>
  <c r="H4298" i="5"/>
  <c r="G4298" i="5"/>
  <c r="F4298" i="5"/>
  <c r="H4297" i="5"/>
  <c r="G4297" i="5"/>
  <c r="F4297" i="5"/>
  <c r="H4296" i="5"/>
  <c r="G4296" i="5"/>
  <c r="F4296" i="5"/>
  <c r="H4295" i="5"/>
  <c r="G4295" i="5"/>
  <c r="F4295" i="5"/>
  <c r="H4294" i="5"/>
  <c r="G4294" i="5"/>
  <c r="F4294" i="5"/>
  <c r="H4293" i="5"/>
  <c r="G4293" i="5"/>
  <c r="F4293" i="5"/>
  <c r="H4292" i="5"/>
  <c r="G4292" i="5"/>
  <c r="F4292" i="5"/>
  <c r="H4291" i="5"/>
  <c r="G4291" i="5"/>
  <c r="F4291" i="5"/>
  <c r="H4290" i="5"/>
  <c r="G4290" i="5"/>
  <c r="F4290" i="5"/>
  <c r="H4289" i="5"/>
  <c r="G4289" i="5"/>
  <c r="F4289" i="5"/>
  <c r="H4288" i="5"/>
  <c r="G4288" i="5"/>
  <c r="F4288" i="5"/>
  <c r="H4287" i="5"/>
  <c r="G4287" i="5"/>
  <c r="F4287" i="5"/>
  <c r="H4286" i="5"/>
  <c r="G4286" i="5"/>
  <c r="F4286" i="5"/>
  <c r="H4285" i="5"/>
  <c r="G4285" i="5"/>
  <c r="F4285" i="5"/>
  <c r="H4284" i="5"/>
  <c r="G4284" i="5"/>
  <c r="F4284" i="5"/>
  <c r="H4283" i="5"/>
  <c r="G4283" i="5"/>
  <c r="F4283" i="5"/>
  <c r="H4282" i="5"/>
  <c r="G4282" i="5"/>
  <c r="F4282" i="5"/>
  <c r="H4281" i="5"/>
  <c r="G4281" i="5"/>
  <c r="F4281" i="5"/>
  <c r="H4280" i="5"/>
  <c r="G4280" i="5"/>
  <c r="F4280" i="5"/>
  <c r="H4279" i="5"/>
  <c r="G4279" i="5"/>
  <c r="F4279" i="5"/>
  <c r="H4278" i="5"/>
  <c r="G4278" i="5"/>
  <c r="F4278" i="5"/>
  <c r="H4277" i="5"/>
  <c r="G4277" i="5"/>
  <c r="F4277" i="5"/>
  <c r="H4276" i="5"/>
  <c r="G4276" i="5"/>
  <c r="F4276" i="5"/>
  <c r="H4275" i="5"/>
  <c r="G4275" i="5"/>
  <c r="F4275" i="5"/>
  <c r="H4274" i="5"/>
  <c r="G4274" i="5"/>
  <c r="F4274" i="5"/>
  <c r="H4273" i="5"/>
  <c r="G4273" i="5"/>
  <c r="F4273" i="5"/>
  <c r="H4272" i="5"/>
  <c r="G4272" i="5"/>
  <c r="F4272" i="5"/>
  <c r="H4271" i="5"/>
  <c r="G4271" i="5"/>
  <c r="F4271" i="5"/>
  <c r="H4270" i="5"/>
  <c r="G4270" i="5"/>
  <c r="F4270" i="5"/>
  <c r="H4269" i="5"/>
  <c r="G4269" i="5"/>
  <c r="F4269" i="5"/>
  <c r="H4268" i="5"/>
  <c r="G4268" i="5"/>
  <c r="F4268" i="5"/>
  <c r="H4267" i="5"/>
  <c r="G4267" i="5"/>
  <c r="F4267" i="5"/>
  <c r="H4266" i="5"/>
  <c r="G4266" i="5"/>
  <c r="F4266" i="5"/>
  <c r="H4265" i="5"/>
  <c r="G4265" i="5"/>
  <c r="F4265" i="5"/>
  <c r="H4264" i="5"/>
  <c r="G4264" i="5"/>
  <c r="F4264" i="5"/>
  <c r="H4263" i="5"/>
  <c r="G4263" i="5"/>
  <c r="F4263" i="5"/>
  <c r="H4262" i="5"/>
  <c r="G4262" i="5"/>
  <c r="F4262" i="5"/>
  <c r="H4261" i="5"/>
  <c r="G4261" i="5"/>
  <c r="F4261" i="5"/>
  <c r="H4260" i="5"/>
  <c r="G4260" i="5"/>
  <c r="F4260" i="5"/>
  <c r="H4259" i="5"/>
  <c r="G4259" i="5"/>
  <c r="F4259" i="5"/>
  <c r="H4258" i="5"/>
  <c r="G4258" i="5"/>
  <c r="F4258" i="5"/>
  <c r="H4257" i="5"/>
  <c r="G4257" i="5"/>
  <c r="F4257" i="5"/>
  <c r="H4256" i="5"/>
  <c r="G4256" i="5"/>
  <c r="F4256" i="5"/>
  <c r="H4255" i="5"/>
  <c r="G4255" i="5"/>
  <c r="F4255" i="5"/>
  <c r="H4254" i="5"/>
  <c r="G4254" i="5"/>
  <c r="F4254" i="5"/>
  <c r="H4253" i="5"/>
  <c r="G4253" i="5"/>
  <c r="F4253" i="5"/>
  <c r="H4252" i="5"/>
  <c r="G4252" i="5"/>
  <c r="F4252" i="5"/>
  <c r="H4251" i="5"/>
  <c r="G4251" i="5"/>
  <c r="F4251" i="5"/>
  <c r="H4250" i="5"/>
  <c r="G4250" i="5"/>
  <c r="F4250" i="5"/>
  <c r="H4249" i="5"/>
  <c r="G4249" i="5"/>
  <c r="F4249" i="5"/>
  <c r="H4248" i="5"/>
  <c r="G4248" i="5"/>
  <c r="F4248" i="5"/>
  <c r="H4247" i="5"/>
  <c r="G4247" i="5"/>
  <c r="F4247" i="5"/>
  <c r="H4246" i="5"/>
  <c r="G4246" i="5"/>
  <c r="F4246" i="5"/>
  <c r="H4245" i="5"/>
  <c r="G4245" i="5"/>
  <c r="F4245" i="5"/>
  <c r="H4244" i="5"/>
  <c r="G4244" i="5"/>
  <c r="F4244" i="5"/>
  <c r="H4243" i="5"/>
  <c r="G4243" i="5"/>
  <c r="F4243" i="5"/>
  <c r="H4242" i="5"/>
  <c r="G4242" i="5"/>
  <c r="F4242" i="5"/>
  <c r="H4241" i="5"/>
  <c r="G4241" i="5"/>
  <c r="F4241" i="5"/>
  <c r="H4240" i="5"/>
  <c r="G4240" i="5"/>
  <c r="F4240" i="5"/>
  <c r="H4239" i="5"/>
  <c r="G4239" i="5"/>
  <c r="F4239" i="5"/>
  <c r="H4238" i="5"/>
  <c r="G4238" i="5"/>
  <c r="F4238" i="5"/>
  <c r="H4237" i="5"/>
  <c r="G4237" i="5"/>
  <c r="F4237" i="5"/>
  <c r="H4236" i="5"/>
  <c r="G4236" i="5"/>
  <c r="F4236" i="5"/>
  <c r="H4235" i="5"/>
  <c r="G4235" i="5"/>
  <c r="F4235" i="5"/>
  <c r="H4234" i="5"/>
  <c r="G4234" i="5"/>
  <c r="F4234" i="5"/>
  <c r="H4233" i="5"/>
  <c r="G4233" i="5"/>
  <c r="F4233" i="5"/>
  <c r="H4232" i="5"/>
  <c r="G4232" i="5"/>
  <c r="F4232" i="5"/>
  <c r="H4231" i="5"/>
  <c r="G4231" i="5"/>
  <c r="F4231" i="5"/>
  <c r="H4230" i="5"/>
  <c r="G4230" i="5"/>
  <c r="F4230" i="5"/>
  <c r="H4229" i="5"/>
  <c r="G4229" i="5"/>
  <c r="F4229" i="5"/>
  <c r="H4228" i="5"/>
  <c r="G4228" i="5"/>
  <c r="F4228" i="5"/>
  <c r="H4227" i="5"/>
  <c r="G4227" i="5"/>
  <c r="F4227" i="5"/>
  <c r="H4226" i="5"/>
  <c r="G4226" i="5"/>
  <c r="F4226" i="5"/>
  <c r="H4225" i="5"/>
  <c r="G4225" i="5"/>
  <c r="F4225" i="5"/>
  <c r="H4224" i="5"/>
  <c r="G4224" i="5"/>
  <c r="F4224" i="5"/>
  <c r="H4223" i="5"/>
  <c r="G4223" i="5"/>
  <c r="F4223" i="5"/>
  <c r="H4222" i="5"/>
  <c r="G4222" i="5"/>
  <c r="F4222" i="5"/>
  <c r="H4221" i="5"/>
  <c r="G4221" i="5"/>
  <c r="F4221" i="5"/>
  <c r="H4220" i="5"/>
  <c r="G4220" i="5"/>
  <c r="F4220" i="5"/>
  <c r="H4219" i="5"/>
  <c r="G4219" i="5"/>
  <c r="F4219" i="5"/>
  <c r="H4218" i="5"/>
  <c r="G4218" i="5"/>
  <c r="F4218" i="5"/>
  <c r="H4217" i="5"/>
  <c r="G4217" i="5"/>
  <c r="F4217" i="5"/>
  <c r="H4216" i="5"/>
  <c r="G4216" i="5"/>
  <c r="F4216" i="5"/>
  <c r="H4215" i="5"/>
  <c r="G4215" i="5"/>
  <c r="F4215" i="5"/>
  <c r="H4214" i="5"/>
  <c r="G4214" i="5"/>
  <c r="F4214" i="5"/>
  <c r="H4213" i="5"/>
  <c r="G4213" i="5"/>
  <c r="F4213" i="5"/>
  <c r="H4212" i="5"/>
  <c r="G4212" i="5"/>
  <c r="F4212" i="5"/>
  <c r="H4211" i="5"/>
  <c r="G4211" i="5"/>
  <c r="F4211" i="5"/>
  <c r="H4210" i="5"/>
  <c r="G4210" i="5"/>
  <c r="F4210" i="5"/>
  <c r="H4209" i="5"/>
  <c r="G4209" i="5"/>
  <c r="F4209" i="5"/>
  <c r="H4208" i="5"/>
  <c r="G4208" i="5"/>
  <c r="F4208" i="5"/>
  <c r="H4207" i="5"/>
  <c r="G4207" i="5"/>
  <c r="F4207" i="5"/>
  <c r="H4206" i="5"/>
  <c r="G4206" i="5"/>
  <c r="F4206" i="5"/>
  <c r="H4205" i="5"/>
  <c r="G4205" i="5"/>
  <c r="F4205" i="5"/>
  <c r="H4204" i="5"/>
  <c r="G4204" i="5"/>
  <c r="F4204" i="5"/>
  <c r="H4203" i="5"/>
  <c r="G4203" i="5"/>
  <c r="F4203" i="5"/>
  <c r="H4202" i="5"/>
  <c r="G4202" i="5"/>
  <c r="F4202" i="5"/>
  <c r="H4201" i="5"/>
  <c r="G4201" i="5"/>
  <c r="F4201" i="5"/>
  <c r="H4200" i="5"/>
  <c r="G4200" i="5"/>
  <c r="F4200" i="5"/>
  <c r="H4199" i="5"/>
  <c r="G4199" i="5"/>
  <c r="F4199" i="5"/>
  <c r="H4198" i="5"/>
  <c r="G4198" i="5"/>
  <c r="F4198" i="5"/>
  <c r="H4197" i="5"/>
  <c r="G4197" i="5"/>
  <c r="F4197" i="5"/>
  <c r="H4196" i="5"/>
  <c r="G4196" i="5"/>
  <c r="F4196" i="5"/>
  <c r="H4195" i="5"/>
  <c r="G4195" i="5"/>
  <c r="F4195" i="5"/>
  <c r="H4194" i="5"/>
  <c r="G4194" i="5"/>
  <c r="F4194" i="5"/>
  <c r="H4193" i="5"/>
  <c r="G4193" i="5"/>
  <c r="F4193" i="5"/>
  <c r="H4192" i="5"/>
  <c r="G4192" i="5"/>
  <c r="F4192" i="5"/>
  <c r="H4191" i="5"/>
  <c r="G4191" i="5"/>
  <c r="F4191" i="5"/>
  <c r="H4190" i="5"/>
  <c r="G4190" i="5"/>
  <c r="F4190" i="5"/>
  <c r="H4189" i="5"/>
  <c r="G4189" i="5"/>
  <c r="F4189" i="5"/>
  <c r="H4188" i="5"/>
  <c r="G4188" i="5"/>
  <c r="F4188" i="5"/>
  <c r="H4187" i="5"/>
  <c r="G4187" i="5"/>
  <c r="F4187" i="5"/>
  <c r="H4186" i="5"/>
  <c r="G4186" i="5"/>
  <c r="F4186" i="5"/>
  <c r="H4185" i="5"/>
  <c r="G4185" i="5"/>
  <c r="F4185" i="5"/>
  <c r="H4184" i="5"/>
  <c r="G4184" i="5"/>
  <c r="F4184" i="5"/>
  <c r="H4183" i="5"/>
  <c r="G4183" i="5"/>
  <c r="F4183" i="5"/>
  <c r="H4182" i="5"/>
  <c r="G4182" i="5"/>
  <c r="F4182" i="5"/>
  <c r="H4181" i="5"/>
  <c r="G4181" i="5"/>
  <c r="F4181" i="5"/>
  <c r="H4180" i="5"/>
  <c r="G4180" i="5"/>
  <c r="F4180" i="5"/>
  <c r="H4179" i="5"/>
  <c r="G4179" i="5"/>
  <c r="F4179" i="5"/>
  <c r="H4178" i="5"/>
  <c r="G4178" i="5"/>
  <c r="F4178" i="5"/>
  <c r="H4177" i="5"/>
  <c r="G4177" i="5"/>
  <c r="F4177" i="5"/>
  <c r="H4176" i="5"/>
  <c r="G4176" i="5"/>
  <c r="F4176" i="5"/>
  <c r="H4175" i="5"/>
  <c r="G4175" i="5"/>
  <c r="F4175" i="5"/>
  <c r="H4174" i="5"/>
  <c r="G4174" i="5"/>
  <c r="F4174" i="5"/>
  <c r="H4173" i="5"/>
  <c r="G4173" i="5"/>
  <c r="F4173" i="5"/>
  <c r="H4172" i="5"/>
  <c r="G4172" i="5"/>
  <c r="F4172" i="5"/>
  <c r="H4171" i="5"/>
  <c r="G4171" i="5"/>
  <c r="F4171" i="5"/>
  <c r="H4170" i="5"/>
  <c r="G4170" i="5"/>
  <c r="F4170" i="5"/>
  <c r="H4169" i="5"/>
  <c r="G4169" i="5"/>
  <c r="F4169" i="5"/>
  <c r="H4168" i="5"/>
  <c r="G4168" i="5"/>
  <c r="F4168" i="5"/>
  <c r="H4167" i="5"/>
  <c r="G4167" i="5"/>
  <c r="F4167" i="5"/>
  <c r="H4166" i="5"/>
  <c r="G4166" i="5"/>
  <c r="F4166" i="5"/>
  <c r="H4165" i="5"/>
  <c r="G4165" i="5"/>
  <c r="F4165" i="5"/>
  <c r="H4164" i="5"/>
  <c r="G4164" i="5"/>
  <c r="F4164" i="5"/>
  <c r="H4163" i="5"/>
  <c r="G4163" i="5"/>
  <c r="F4163" i="5"/>
  <c r="H4162" i="5"/>
  <c r="G4162" i="5"/>
  <c r="F4162" i="5"/>
  <c r="H4161" i="5"/>
  <c r="G4161" i="5"/>
  <c r="F4161" i="5"/>
  <c r="H4160" i="5"/>
  <c r="G4160" i="5"/>
  <c r="F4160" i="5"/>
  <c r="H4159" i="5"/>
  <c r="G4159" i="5"/>
  <c r="F4159" i="5"/>
  <c r="H4158" i="5"/>
  <c r="G4158" i="5"/>
  <c r="F4158" i="5"/>
  <c r="H4157" i="5"/>
  <c r="G4157" i="5"/>
  <c r="F4157" i="5"/>
  <c r="H4156" i="5"/>
  <c r="G4156" i="5"/>
  <c r="F4156" i="5"/>
  <c r="H4155" i="5"/>
  <c r="G4155" i="5"/>
  <c r="F4155" i="5"/>
  <c r="H4154" i="5"/>
  <c r="G4154" i="5"/>
  <c r="F4154" i="5"/>
  <c r="H4153" i="5"/>
  <c r="G4153" i="5"/>
  <c r="F4153" i="5"/>
  <c r="H4152" i="5"/>
  <c r="G4152" i="5"/>
  <c r="F4152" i="5"/>
  <c r="H4151" i="5"/>
  <c r="G4151" i="5"/>
  <c r="F4151" i="5"/>
  <c r="H4150" i="5"/>
  <c r="G4150" i="5"/>
  <c r="F4150" i="5"/>
  <c r="H4149" i="5"/>
  <c r="G4149" i="5"/>
  <c r="F4149" i="5"/>
  <c r="H4148" i="5"/>
  <c r="G4148" i="5"/>
  <c r="F4148" i="5"/>
  <c r="H4147" i="5"/>
  <c r="G4147" i="5"/>
  <c r="F4147" i="5"/>
  <c r="H4146" i="5"/>
  <c r="G4146" i="5"/>
  <c r="F4146" i="5"/>
  <c r="H4145" i="5"/>
  <c r="G4145" i="5"/>
  <c r="F4145" i="5"/>
  <c r="H4144" i="5"/>
  <c r="G4144" i="5"/>
  <c r="F4144" i="5"/>
  <c r="H4143" i="5"/>
  <c r="G4143" i="5"/>
  <c r="F4143" i="5"/>
  <c r="H4142" i="5"/>
  <c r="G4142" i="5"/>
  <c r="F4142" i="5"/>
  <c r="H4141" i="5"/>
  <c r="G4141" i="5"/>
  <c r="F4141" i="5"/>
  <c r="H4140" i="5"/>
  <c r="G4140" i="5"/>
  <c r="F4140" i="5"/>
  <c r="H4139" i="5"/>
  <c r="G4139" i="5"/>
  <c r="F4139" i="5"/>
  <c r="H4138" i="5"/>
  <c r="G4138" i="5"/>
  <c r="F4138" i="5"/>
  <c r="H4137" i="5"/>
  <c r="G4137" i="5"/>
  <c r="F4137" i="5"/>
  <c r="H4136" i="5"/>
  <c r="G4136" i="5"/>
  <c r="F4136" i="5"/>
  <c r="H4135" i="5"/>
  <c r="G4135" i="5"/>
  <c r="F4135" i="5"/>
  <c r="H4134" i="5"/>
  <c r="G4134" i="5"/>
  <c r="F4134" i="5"/>
  <c r="H4133" i="5"/>
  <c r="G4133" i="5"/>
  <c r="F4133" i="5"/>
  <c r="H4132" i="5"/>
  <c r="G4132" i="5"/>
  <c r="F4132" i="5"/>
  <c r="H4131" i="5"/>
  <c r="G4131" i="5"/>
  <c r="F4131" i="5"/>
  <c r="H4130" i="5"/>
  <c r="G4130" i="5"/>
  <c r="F4130" i="5"/>
  <c r="H4129" i="5"/>
  <c r="G4129" i="5"/>
  <c r="F4129" i="5"/>
  <c r="H4128" i="5"/>
  <c r="G4128" i="5"/>
  <c r="F4128" i="5"/>
  <c r="H4127" i="5"/>
  <c r="G4127" i="5"/>
  <c r="F4127" i="5"/>
  <c r="H4126" i="5"/>
  <c r="G4126" i="5"/>
  <c r="F4126" i="5"/>
  <c r="H4125" i="5"/>
  <c r="G4125" i="5"/>
  <c r="F4125" i="5"/>
  <c r="H4124" i="5"/>
  <c r="G4124" i="5"/>
  <c r="F4124" i="5"/>
  <c r="H4123" i="5"/>
  <c r="G4123" i="5"/>
  <c r="F4123" i="5"/>
  <c r="H4122" i="5"/>
  <c r="G4122" i="5"/>
  <c r="F4122" i="5"/>
  <c r="H4121" i="5"/>
  <c r="G4121" i="5"/>
  <c r="F4121" i="5"/>
  <c r="H4120" i="5"/>
  <c r="G4120" i="5"/>
  <c r="F4120" i="5"/>
  <c r="H4119" i="5"/>
  <c r="G4119" i="5"/>
  <c r="F4119" i="5"/>
  <c r="H4118" i="5"/>
  <c r="G4118" i="5"/>
  <c r="F4118" i="5"/>
  <c r="H4117" i="5"/>
  <c r="G4117" i="5"/>
  <c r="F4117" i="5"/>
  <c r="H4116" i="5"/>
  <c r="G4116" i="5"/>
  <c r="F4116" i="5"/>
  <c r="H4115" i="5"/>
  <c r="G4115" i="5"/>
  <c r="F4115" i="5"/>
  <c r="H4114" i="5"/>
  <c r="G4114" i="5"/>
  <c r="F4114" i="5"/>
  <c r="H4113" i="5"/>
  <c r="G4113" i="5"/>
  <c r="F4113" i="5"/>
  <c r="H4112" i="5"/>
  <c r="G4112" i="5"/>
  <c r="F4112" i="5"/>
  <c r="H4111" i="5"/>
  <c r="G4111" i="5"/>
  <c r="F4111" i="5"/>
  <c r="H4110" i="5"/>
  <c r="G4110" i="5"/>
  <c r="F4110" i="5"/>
  <c r="H4109" i="5"/>
  <c r="G4109" i="5"/>
  <c r="F4109" i="5"/>
  <c r="H4108" i="5"/>
  <c r="G4108" i="5"/>
  <c r="F4108" i="5"/>
  <c r="H4107" i="5"/>
  <c r="G4107" i="5"/>
  <c r="F4107" i="5"/>
  <c r="H4106" i="5"/>
  <c r="G4106" i="5"/>
  <c r="F4106" i="5"/>
  <c r="H4105" i="5"/>
  <c r="G4105" i="5"/>
  <c r="F4105" i="5"/>
  <c r="H4104" i="5"/>
  <c r="G4104" i="5"/>
  <c r="F4104" i="5"/>
  <c r="H4103" i="5"/>
  <c r="G4103" i="5"/>
  <c r="F4103" i="5"/>
  <c r="H4102" i="5"/>
  <c r="G4102" i="5"/>
  <c r="F4102" i="5"/>
  <c r="H4101" i="5"/>
  <c r="G4101" i="5"/>
  <c r="F4101" i="5"/>
  <c r="H4100" i="5"/>
  <c r="G4100" i="5"/>
  <c r="F4100" i="5"/>
  <c r="H4099" i="5"/>
  <c r="G4099" i="5"/>
  <c r="F4099" i="5"/>
  <c r="H4098" i="5"/>
  <c r="G4098" i="5"/>
  <c r="F4098" i="5"/>
  <c r="H4097" i="5"/>
  <c r="G4097" i="5"/>
  <c r="F4097" i="5"/>
  <c r="H4096" i="5"/>
  <c r="G4096" i="5"/>
  <c r="F4096" i="5"/>
  <c r="H4095" i="5"/>
  <c r="G4095" i="5"/>
  <c r="F4095" i="5"/>
  <c r="H4094" i="5"/>
  <c r="G4094" i="5"/>
  <c r="F4094" i="5"/>
  <c r="H4093" i="5"/>
  <c r="G4093" i="5"/>
  <c r="F4093" i="5"/>
  <c r="H4092" i="5"/>
  <c r="G4092" i="5"/>
  <c r="F4092" i="5"/>
  <c r="H4091" i="5"/>
  <c r="G4091" i="5"/>
  <c r="F4091" i="5"/>
  <c r="H4090" i="5"/>
  <c r="G4090" i="5"/>
  <c r="F4090" i="5"/>
  <c r="H4089" i="5"/>
  <c r="G4089" i="5"/>
  <c r="F4089" i="5"/>
  <c r="H4088" i="5"/>
  <c r="G4088" i="5"/>
  <c r="F4088" i="5"/>
  <c r="H4087" i="5"/>
  <c r="G4087" i="5"/>
  <c r="F4087" i="5"/>
  <c r="H4086" i="5"/>
  <c r="G4086" i="5"/>
  <c r="F4086" i="5"/>
  <c r="H4085" i="5"/>
  <c r="G4085" i="5"/>
  <c r="F4085" i="5"/>
  <c r="H4084" i="5"/>
  <c r="G4084" i="5"/>
  <c r="F4084" i="5"/>
  <c r="H4083" i="5"/>
  <c r="G4083" i="5"/>
  <c r="F4083" i="5"/>
  <c r="H4082" i="5"/>
  <c r="G4082" i="5"/>
  <c r="F4082" i="5"/>
  <c r="H4081" i="5"/>
  <c r="G4081" i="5"/>
  <c r="F4081" i="5"/>
  <c r="H4080" i="5"/>
  <c r="G4080" i="5"/>
  <c r="F4080" i="5"/>
  <c r="H4079" i="5"/>
  <c r="G4079" i="5"/>
  <c r="F4079" i="5"/>
  <c r="H4078" i="5"/>
  <c r="G4078" i="5"/>
  <c r="F4078" i="5"/>
  <c r="H4077" i="5"/>
  <c r="G4077" i="5"/>
  <c r="F4077" i="5"/>
  <c r="H4076" i="5"/>
  <c r="G4076" i="5"/>
  <c r="F4076" i="5"/>
  <c r="H4075" i="5"/>
  <c r="G4075" i="5"/>
  <c r="F4075" i="5"/>
  <c r="H4074" i="5"/>
  <c r="G4074" i="5"/>
  <c r="F4074" i="5"/>
  <c r="H4073" i="5"/>
  <c r="G4073" i="5"/>
  <c r="F4073" i="5"/>
  <c r="H4072" i="5"/>
  <c r="G4072" i="5"/>
  <c r="F4072" i="5"/>
  <c r="H4071" i="5"/>
  <c r="G4071" i="5"/>
  <c r="F4071" i="5"/>
  <c r="H4070" i="5"/>
  <c r="G4070" i="5"/>
  <c r="F4070" i="5"/>
  <c r="H4069" i="5"/>
  <c r="G4069" i="5"/>
  <c r="F4069" i="5"/>
  <c r="H4068" i="5"/>
  <c r="G4068" i="5"/>
  <c r="F4068" i="5"/>
  <c r="H4067" i="5"/>
  <c r="G4067" i="5"/>
  <c r="F4067" i="5"/>
  <c r="H4066" i="5"/>
  <c r="G4066" i="5"/>
  <c r="F4066" i="5"/>
  <c r="H4065" i="5"/>
  <c r="G4065" i="5"/>
  <c r="F4065" i="5"/>
  <c r="H4064" i="5"/>
  <c r="G4064" i="5"/>
  <c r="F4064" i="5"/>
  <c r="H4063" i="5"/>
  <c r="G4063" i="5"/>
  <c r="F4063" i="5"/>
  <c r="H4062" i="5"/>
  <c r="G4062" i="5"/>
  <c r="F4062" i="5"/>
  <c r="H4061" i="5"/>
  <c r="G4061" i="5"/>
  <c r="F4061" i="5"/>
  <c r="H4060" i="5"/>
  <c r="G4060" i="5"/>
  <c r="F4060" i="5"/>
  <c r="H4059" i="5"/>
  <c r="G4059" i="5"/>
  <c r="F4059" i="5"/>
  <c r="H4058" i="5"/>
  <c r="G4058" i="5"/>
  <c r="F4058" i="5"/>
  <c r="H4057" i="5"/>
  <c r="G4057" i="5"/>
  <c r="F4057" i="5"/>
  <c r="H4056" i="5"/>
  <c r="G4056" i="5"/>
  <c r="F4056" i="5"/>
  <c r="H4055" i="5"/>
  <c r="G4055" i="5"/>
  <c r="F4055" i="5"/>
  <c r="H4054" i="5"/>
  <c r="G4054" i="5"/>
  <c r="F4054" i="5"/>
  <c r="H4053" i="5"/>
  <c r="G4053" i="5"/>
  <c r="F4053" i="5"/>
  <c r="H4052" i="5"/>
  <c r="G4052" i="5"/>
  <c r="F4052" i="5"/>
  <c r="H4051" i="5"/>
  <c r="G4051" i="5"/>
  <c r="F4051" i="5"/>
  <c r="H4050" i="5"/>
  <c r="G4050" i="5"/>
  <c r="F4050" i="5"/>
  <c r="H4049" i="5"/>
  <c r="G4049" i="5"/>
  <c r="F4049" i="5"/>
  <c r="H4048" i="5"/>
  <c r="G4048" i="5"/>
  <c r="F4048" i="5"/>
  <c r="H4047" i="5"/>
  <c r="G4047" i="5"/>
  <c r="F4047" i="5"/>
  <c r="H4046" i="5"/>
  <c r="G4046" i="5"/>
  <c r="F4046" i="5"/>
  <c r="H4045" i="5"/>
  <c r="G4045" i="5"/>
  <c r="F4045" i="5"/>
  <c r="H4044" i="5"/>
  <c r="G4044" i="5"/>
  <c r="F4044" i="5"/>
  <c r="H4043" i="5"/>
  <c r="G4043" i="5"/>
  <c r="F4043" i="5"/>
  <c r="H4042" i="5"/>
  <c r="G4042" i="5"/>
  <c r="F4042" i="5"/>
  <c r="H4041" i="5"/>
  <c r="G4041" i="5"/>
  <c r="F4041" i="5"/>
  <c r="H4040" i="5"/>
  <c r="G4040" i="5"/>
  <c r="F4040" i="5"/>
  <c r="H4039" i="5"/>
  <c r="G4039" i="5"/>
  <c r="F4039" i="5"/>
  <c r="H4038" i="5"/>
  <c r="G4038" i="5"/>
  <c r="F4038" i="5"/>
  <c r="H4037" i="5"/>
  <c r="G4037" i="5"/>
  <c r="F4037" i="5"/>
  <c r="H4036" i="5"/>
  <c r="G4036" i="5"/>
  <c r="F4036" i="5"/>
  <c r="H4035" i="5"/>
  <c r="G4035" i="5"/>
  <c r="F4035" i="5"/>
  <c r="H4034" i="5"/>
  <c r="G4034" i="5"/>
  <c r="F4034" i="5"/>
  <c r="H4033" i="5"/>
  <c r="G4033" i="5"/>
  <c r="F4033" i="5"/>
  <c r="H4032" i="5"/>
  <c r="G4032" i="5"/>
  <c r="F4032" i="5"/>
  <c r="H4031" i="5"/>
  <c r="G4031" i="5"/>
  <c r="F4031" i="5"/>
  <c r="H4030" i="5"/>
  <c r="G4030" i="5"/>
  <c r="F4030" i="5"/>
  <c r="H4029" i="5"/>
  <c r="G4029" i="5"/>
  <c r="F4029" i="5"/>
  <c r="H4028" i="5"/>
  <c r="G4028" i="5"/>
  <c r="F4028" i="5"/>
  <c r="H4027" i="5"/>
  <c r="G4027" i="5"/>
  <c r="F4027" i="5"/>
  <c r="H4026" i="5"/>
  <c r="G4026" i="5"/>
  <c r="F4026" i="5"/>
  <c r="H4025" i="5"/>
  <c r="G4025" i="5"/>
  <c r="F4025" i="5"/>
  <c r="H4024" i="5"/>
  <c r="G4024" i="5"/>
  <c r="F4024" i="5"/>
  <c r="H4023" i="5"/>
  <c r="G4023" i="5"/>
  <c r="F4023" i="5"/>
  <c r="H4022" i="5"/>
  <c r="G4022" i="5"/>
  <c r="F4022" i="5"/>
  <c r="H4021" i="5"/>
  <c r="G4021" i="5"/>
  <c r="F4021" i="5"/>
  <c r="H4020" i="5"/>
  <c r="G4020" i="5"/>
  <c r="F4020" i="5"/>
  <c r="H4019" i="5"/>
  <c r="G4019" i="5"/>
  <c r="F4019" i="5"/>
  <c r="H4018" i="5"/>
  <c r="G4018" i="5"/>
  <c r="F4018" i="5"/>
  <c r="H4017" i="5"/>
  <c r="G4017" i="5"/>
  <c r="F4017" i="5"/>
  <c r="H4016" i="5"/>
  <c r="G4016" i="5"/>
  <c r="F4016" i="5"/>
  <c r="H4015" i="5"/>
  <c r="G4015" i="5"/>
  <c r="F4015" i="5"/>
  <c r="H4014" i="5"/>
  <c r="G4014" i="5"/>
  <c r="F4014" i="5"/>
  <c r="H4013" i="5"/>
  <c r="G4013" i="5"/>
  <c r="F4013" i="5"/>
  <c r="H4012" i="5"/>
  <c r="G4012" i="5"/>
  <c r="F4012" i="5"/>
  <c r="H4011" i="5"/>
  <c r="G4011" i="5"/>
  <c r="F4011" i="5"/>
  <c r="H4010" i="5"/>
  <c r="G4010" i="5"/>
  <c r="F4010" i="5"/>
  <c r="H4009" i="5"/>
  <c r="G4009" i="5"/>
  <c r="F4009" i="5"/>
  <c r="H4008" i="5"/>
  <c r="G4008" i="5"/>
  <c r="F4008" i="5"/>
  <c r="H4007" i="5"/>
  <c r="G4007" i="5"/>
  <c r="F4007" i="5"/>
  <c r="H4006" i="5"/>
  <c r="G4006" i="5"/>
  <c r="F4006" i="5"/>
  <c r="H4005" i="5"/>
  <c r="G4005" i="5"/>
  <c r="F4005" i="5"/>
  <c r="H4004" i="5"/>
  <c r="G4004" i="5"/>
  <c r="F4004" i="5"/>
  <c r="H4003" i="5"/>
  <c r="G4003" i="5"/>
  <c r="F4003" i="5"/>
  <c r="H4002" i="5"/>
  <c r="G4002" i="5"/>
  <c r="F4002" i="5"/>
  <c r="H4001" i="5"/>
  <c r="G4001" i="5"/>
  <c r="F4001" i="5"/>
  <c r="H4000" i="5"/>
  <c r="G4000" i="5"/>
  <c r="F4000" i="5"/>
  <c r="H3999" i="5"/>
  <c r="G3999" i="5"/>
  <c r="F3999" i="5"/>
  <c r="H3998" i="5"/>
  <c r="G3998" i="5"/>
  <c r="F3998" i="5"/>
  <c r="H3997" i="5"/>
  <c r="G3997" i="5"/>
  <c r="F3997" i="5"/>
  <c r="H3996" i="5"/>
  <c r="G3996" i="5"/>
  <c r="F3996" i="5"/>
  <c r="H3995" i="5"/>
  <c r="G3995" i="5"/>
  <c r="F3995" i="5"/>
  <c r="H3994" i="5"/>
  <c r="G3994" i="5"/>
  <c r="F3994" i="5"/>
  <c r="H3993" i="5"/>
  <c r="G3993" i="5"/>
  <c r="F3993" i="5"/>
  <c r="H3992" i="5"/>
  <c r="G3992" i="5"/>
  <c r="F3992" i="5"/>
  <c r="H3991" i="5"/>
  <c r="G3991" i="5"/>
  <c r="F3991" i="5"/>
  <c r="H3990" i="5"/>
  <c r="G3990" i="5"/>
  <c r="F3990" i="5"/>
  <c r="H3989" i="5"/>
  <c r="G3989" i="5"/>
  <c r="F3989" i="5"/>
  <c r="H3988" i="5"/>
  <c r="G3988" i="5"/>
  <c r="F3988" i="5"/>
  <c r="H3987" i="5"/>
  <c r="G3987" i="5"/>
  <c r="F3987" i="5"/>
  <c r="H3986" i="5"/>
  <c r="G3986" i="5"/>
  <c r="F3986" i="5"/>
  <c r="H3985" i="5"/>
  <c r="G3985" i="5"/>
  <c r="F3985" i="5"/>
  <c r="H3984" i="5"/>
  <c r="G3984" i="5"/>
  <c r="F3984" i="5"/>
  <c r="H3983" i="5"/>
  <c r="G3983" i="5"/>
  <c r="F3983" i="5"/>
  <c r="H3982" i="5"/>
  <c r="G3982" i="5"/>
  <c r="F3982" i="5"/>
  <c r="H3981" i="5"/>
  <c r="G3981" i="5"/>
  <c r="F3981" i="5"/>
  <c r="H3980" i="5"/>
  <c r="G3980" i="5"/>
  <c r="F3980" i="5"/>
  <c r="H3979" i="5"/>
  <c r="G3979" i="5"/>
  <c r="F3979" i="5"/>
  <c r="H3978" i="5"/>
  <c r="G3978" i="5"/>
  <c r="F3978" i="5"/>
  <c r="H3977" i="5"/>
  <c r="G3977" i="5"/>
  <c r="F3977" i="5"/>
  <c r="H3976" i="5"/>
  <c r="G3976" i="5"/>
  <c r="F3976" i="5"/>
  <c r="H3975" i="5"/>
  <c r="G3975" i="5"/>
  <c r="F3975" i="5"/>
  <c r="H3974" i="5"/>
  <c r="G3974" i="5"/>
  <c r="F3974" i="5"/>
  <c r="H3973" i="5"/>
  <c r="G3973" i="5"/>
  <c r="F3973" i="5"/>
  <c r="H3972" i="5"/>
  <c r="G3972" i="5"/>
  <c r="F3972" i="5"/>
  <c r="H3971" i="5"/>
  <c r="G3971" i="5"/>
  <c r="F3971" i="5"/>
  <c r="H3970" i="5"/>
  <c r="G3970" i="5"/>
  <c r="F3970" i="5"/>
  <c r="H3969" i="5"/>
  <c r="G3969" i="5"/>
  <c r="F3969" i="5"/>
  <c r="H3968" i="5"/>
  <c r="G3968" i="5"/>
  <c r="F3968" i="5"/>
  <c r="H3967" i="5"/>
  <c r="G3967" i="5"/>
  <c r="F3967" i="5"/>
  <c r="H3966" i="5"/>
  <c r="G3966" i="5"/>
  <c r="F3966" i="5"/>
  <c r="H3965" i="5"/>
  <c r="G3965" i="5"/>
  <c r="F3965" i="5"/>
  <c r="H3964" i="5"/>
  <c r="G3964" i="5"/>
  <c r="F3964" i="5"/>
  <c r="H3963" i="5"/>
  <c r="G3963" i="5"/>
  <c r="F3963" i="5"/>
  <c r="H3962" i="5"/>
  <c r="G3962" i="5"/>
  <c r="F3962" i="5"/>
  <c r="H3961" i="5"/>
  <c r="G3961" i="5"/>
  <c r="F3961" i="5"/>
  <c r="H3960" i="5"/>
  <c r="G3960" i="5"/>
  <c r="F3960" i="5"/>
  <c r="H3959" i="5"/>
  <c r="G3959" i="5"/>
  <c r="F3959" i="5"/>
  <c r="H3958" i="5"/>
  <c r="G3958" i="5"/>
  <c r="F3958" i="5"/>
  <c r="H3957" i="5"/>
  <c r="G3957" i="5"/>
  <c r="F3957" i="5"/>
  <c r="H3956" i="5"/>
  <c r="G3956" i="5"/>
  <c r="F3956" i="5"/>
  <c r="H3955" i="5"/>
  <c r="G3955" i="5"/>
  <c r="F3955" i="5"/>
  <c r="H3954" i="5"/>
  <c r="G3954" i="5"/>
  <c r="F3954" i="5"/>
  <c r="H3953" i="5"/>
  <c r="G3953" i="5"/>
  <c r="F3953" i="5"/>
  <c r="H3952" i="5"/>
  <c r="G3952" i="5"/>
  <c r="F3952" i="5"/>
  <c r="H3951" i="5"/>
  <c r="G3951" i="5"/>
  <c r="F3951" i="5"/>
  <c r="H3950" i="5"/>
  <c r="G3950" i="5"/>
  <c r="F3950" i="5"/>
  <c r="H3949" i="5"/>
  <c r="G3949" i="5"/>
  <c r="F3949" i="5"/>
  <c r="H3948" i="5"/>
  <c r="G3948" i="5"/>
  <c r="F3948" i="5"/>
  <c r="H3947" i="5"/>
  <c r="G3947" i="5"/>
  <c r="F3947" i="5"/>
  <c r="H3946" i="5"/>
  <c r="G3946" i="5"/>
  <c r="F3946" i="5"/>
  <c r="H3945" i="5"/>
  <c r="G3945" i="5"/>
  <c r="F3945" i="5"/>
  <c r="H3944" i="5"/>
  <c r="G3944" i="5"/>
  <c r="F3944" i="5"/>
  <c r="H3943" i="5"/>
  <c r="G3943" i="5"/>
  <c r="F3943" i="5"/>
  <c r="H3942" i="5"/>
  <c r="G3942" i="5"/>
  <c r="F3942" i="5"/>
  <c r="H3941" i="5"/>
  <c r="G3941" i="5"/>
  <c r="F3941" i="5"/>
  <c r="H3940" i="5"/>
  <c r="G3940" i="5"/>
  <c r="F3940" i="5"/>
  <c r="H3939" i="5"/>
  <c r="G3939" i="5"/>
  <c r="F3939" i="5"/>
  <c r="H3938" i="5"/>
  <c r="G3938" i="5"/>
  <c r="F3938" i="5"/>
  <c r="H3937" i="5"/>
  <c r="G3937" i="5"/>
  <c r="F3937" i="5"/>
  <c r="H3936" i="5"/>
  <c r="G3936" i="5"/>
  <c r="F3936" i="5"/>
  <c r="H3935" i="5"/>
  <c r="G3935" i="5"/>
  <c r="F3935" i="5"/>
  <c r="H3934" i="5"/>
  <c r="G3934" i="5"/>
  <c r="F3934" i="5"/>
  <c r="H3933" i="5"/>
  <c r="G3933" i="5"/>
  <c r="F3933" i="5"/>
  <c r="H3932" i="5"/>
  <c r="G3932" i="5"/>
  <c r="F3932" i="5"/>
  <c r="H3931" i="5"/>
  <c r="G3931" i="5"/>
  <c r="F3931" i="5"/>
  <c r="H3930" i="5"/>
  <c r="G3930" i="5"/>
  <c r="F3930" i="5"/>
  <c r="H3929" i="5"/>
  <c r="G3929" i="5"/>
  <c r="F3929" i="5"/>
  <c r="H3928" i="5"/>
  <c r="G3928" i="5"/>
  <c r="F3928" i="5"/>
  <c r="H3927" i="5"/>
  <c r="G3927" i="5"/>
  <c r="F3927" i="5"/>
  <c r="H3926" i="5"/>
  <c r="G3926" i="5"/>
  <c r="F3926" i="5"/>
  <c r="H3925" i="5"/>
  <c r="G3925" i="5"/>
  <c r="F3925" i="5"/>
  <c r="H3924" i="5"/>
  <c r="G3924" i="5"/>
  <c r="F3924" i="5"/>
  <c r="H3923" i="5"/>
  <c r="G3923" i="5"/>
  <c r="F3923" i="5"/>
  <c r="H3922" i="5"/>
  <c r="G3922" i="5"/>
  <c r="F3922" i="5"/>
  <c r="H3921" i="5"/>
  <c r="G3921" i="5"/>
  <c r="F3921" i="5"/>
  <c r="H3920" i="5"/>
  <c r="G3920" i="5"/>
  <c r="F3920" i="5"/>
  <c r="H3919" i="5"/>
  <c r="G3919" i="5"/>
  <c r="F3919" i="5"/>
  <c r="H3918" i="5"/>
  <c r="G3918" i="5"/>
  <c r="F3918" i="5"/>
  <c r="H3917" i="5"/>
  <c r="G3917" i="5"/>
  <c r="F3917" i="5"/>
  <c r="H3916" i="5"/>
  <c r="G3916" i="5"/>
  <c r="F3916" i="5"/>
  <c r="H3915" i="5"/>
  <c r="G3915" i="5"/>
  <c r="F3915" i="5"/>
  <c r="H3914" i="5"/>
  <c r="G3914" i="5"/>
  <c r="F3914" i="5"/>
  <c r="H3913" i="5"/>
  <c r="G3913" i="5"/>
  <c r="F3913" i="5"/>
  <c r="H3912" i="5"/>
  <c r="G3912" i="5"/>
  <c r="F3912" i="5"/>
  <c r="H3911" i="5"/>
  <c r="G3911" i="5"/>
  <c r="F3911" i="5"/>
  <c r="H3910" i="5"/>
  <c r="G3910" i="5"/>
  <c r="F3910" i="5"/>
  <c r="H3909" i="5"/>
  <c r="G3909" i="5"/>
  <c r="F3909" i="5"/>
  <c r="H3908" i="5"/>
  <c r="G3908" i="5"/>
  <c r="F3908" i="5"/>
  <c r="H3907" i="5"/>
  <c r="G3907" i="5"/>
  <c r="F3907" i="5"/>
  <c r="H3906" i="5"/>
  <c r="G3906" i="5"/>
  <c r="F3906" i="5"/>
  <c r="H3905" i="5"/>
  <c r="G3905" i="5"/>
  <c r="F3905" i="5"/>
  <c r="H3904" i="5"/>
  <c r="G3904" i="5"/>
  <c r="F3904" i="5"/>
  <c r="H3903" i="5"/>
  <c r="G3903" i="5"/>
  <c r="F3903" i="5"/>
  <c r="H3902" i="5"/>
  <c r="G3902" i="5"/>
  <c r="F3902" i="5"/>
  <c r="H3901" i="5"/>
  <c r="G3901" i="5"/>
  <c r="F3901" i="5"/>
  <c r="H3900" i="5"/>
  <c r="G3900" i="5"/>
  <c r="F3900" i="5"/>
  <c r="H3899" i="5"/>
  <c r="G3899" i="5"/>
  <c r="F3899" i="5"/>
  <c r="H3898" i="5"/>
  <c r="G3898" i="5"/>
  <c r="F3898" i="5"/>
  <c r="H3897" i="5"/>
  <c r="G3897" i="5"/>
  <c r="F3897" i="5"/>
  <c r="H3896" i="5"/>
  <c r="G3896" i="5"/>
  <c r="F3896" i="5"/>
  <c r="H3895" i="5"/>
  <c r="G3895" i="5"/>
  <c r="F3895" i="5"/>
  <c r="H3894" i="5"/>
  <c r="G3894" i="5"/>
  <c r="F3894" i="5"/>
  <c r="H3893" i="5"/>
  <c r="G3893" i="5"/>
  <c r="F3893" i="5"/>
  <c r="H3892" i="5"/>
  <c r="G3892" i="5"/>
  <c r="F3892" i="5"/>
  <c r="H3891" i="5"/>
  <c r="G3891" i="5"/>
  <c r="F3891" i="5"/>
  <c r="H3890" i="5"/>
  <c r="G3890" i="5"/>
  <c r="F3890" i="5"/>
  <c r="H3889" i="5"/>
  <c r="G3889" i="5"/>
  <c r="F3889" i="5"/>
  <c r="H3888" i="5"/>
  <c r="G3888" i="5"/>
  <c r="F3888" i="5"/>
  <c r="H3887" i="5"/>
  <c r="G3887" i="5"/>
  <c r="F3887" i="5"/>
  <c r="H3886" i="5"/>
  <c r="G3886" i="5"/>
  <c r="F3886" i="5"/>
  <c r="H3885" i="5"/>
  <c r="G3885" i="5"/>
  <c r="F3885" i="5"/>
  <c r="H3884" i="5"/>
  <c r="G3884" i="5"/>
  <c r="F3884" i="5"/>
  <c r="H3883" i="5"/>
  <c r="G3883" i="5"/>
  <c r="F3883" i="5"/>
  <c r="H3882" i="5"/>
  <c r="G3882" i="5"/>
  <c r="F3882" i="5"/>
  <c r="H3881" i="5"/>
  <c r="G3881" i="5"/>
  <c r="F3881" i="5"/>
  <c r="H3880" i="5"/>
  <c r="G3880" i="5"/>
  <c r="F3880" i="5"/>
  <c r="H3879" i="5"/>
  <c r="G3879" i="5"/>
  <c r="F3879" i="5"/>
  <c r="H3878" i="5"/>
  <c r="G3878" i="5"/>
  <c r="F3878" i="5"/>
  <c r="H3877" i="5"/>
  <c r="G3877" i="5"/>
  <c r="F3877" i="5"/>
  <c r="H3876" i="5"/>
  <c r="G3876" i="5"/>
  <c r="F3876" i="5"/>
  <c r="H3875" i="5"/>
  <c r="G3875" i="5"/>
  <c r="F3875" i="5"/>
  <c r="H3874" i="5"/>
  <c r="G3874" i="5"/>
  <c r="F3874" i="5"/>
  <c r="H3873" i="5"/>
  <c r="G3873" i="5"/>
  <c r="F3873" i="5"/>
  <c r="H3872" i="5"/>
  <c r="G3872" i="5"/>
  <c r="F3872" i="5"/>
  <c r="H3871" i="5"/>
  <c r="G3871" i="5"/>
  <c r="F3871" i="5"/>
  <c r="H3870" i="5"/>
  <c r="G3870" i="5"/>
  <c r="F3870" i="5"/>
  <c r="H3869" i="5"/>
  <c r="G3869" i="5"/>
  <c r="F3869" i="5"/>
  <c r="H3868" i="5"/>
  <c r="G3868" i="5"/>
  <c r="F3868" i="5"/>
  <c r="H3867" i="5"/>
  <c r="G3867" i="5"/>
  <c r="F3867" i="5"/>
  <c r="H3866" i="5"/>
  <c r="G3866" i="5"/>
  <c r="F3866" i="5"/>
  <c r="H3865" i="5"/>
  <c r="G3865" i="5"/>
  <c r="F3865" i="5"/>
  <c r="H3864" i="5"/>
  <c r="G3864" i="5"/>
  <c r="F3864" i="5"/>
  <c r="H3863" i="5"/>
  <c r="G3863" i="5"/>
  <c r="F3863" i="5"/>
  <c r="H3862" i="5"/>
  <c r="G3862" i="5"/>
  <c r="F3862" i="5"/>
  <c r="H3861" i="5"/>
  <c r="G3861" i="5"/>
  <c r="F3861" i="5"/>
  <c r="H3860" i="5"/>
  <c r="G3860" i="5"/>
  <c r="F3860" i="5"/>
  <c r="H3859" i="5"/>
  <c r="G3859" i="5"/>
  <c r="F3859" i="5"/>
  <c r="H3858" i="5"/>
  <c r="G3858" i="5"/>
  <c r="F3858" i="5"/>
  <c r="H3857" i="5"/>
  <c r="G3857" i="5"/>
  <c r="F3857" i="5"/>
  <c r="H3856" i="5"/>
  <c r="G3856" i="5"/>
  <c r="F3856" i="5"/>
  <c r="H3855" i="5"/>
  <c r="G3855" i="5"/>
  <c r="F3855" i="5"/>
  <c r="H3854" i="5"/>
  <c r="G3854" i="5"/>
  <c r="F3854" i="5"/>
  <c r="H3853" i="5"/>
  <c r="G3853" i="5"/>
  <c r="F3853" i="5"/>
  <c r="H3852" i="5"/>
  <c r="G3852" i="5"/>
  <c r="F3852" i="5"/>
  <c r="H3851" i="5"/>
  <c r="G3851" i="5"/>
  <c r="F3851" i="5"/>
  <c r="H3850" i="5"/>
  <c r="G3850" i="5"/>
  <c r="F3850" i="5"/>
  <c r="H3849" i="5"/>
  <c r="G3849" i="5"/>
  <c r="F3849" i="5"/>
  <c r="H3848" i="5"/>
  <c r="G3848" i="5"/>
  <c r="F3848" i="5"/>
  <c r="H3847" i="5"/>
  <c r="G3847" i="5"/>
  <c r="F3847" i="5"/>
  <c r="H3846" i="5"/>
  <c r="G3846" i="5"/>
  <c r="F3846" i="5"/>
  <c r="H3845" i="5"/>
  <c r="G3845" i="5"/>
  <c r="F3845" i="5"/>
  <c r="H3844" i="5"/>
  <c r="G3844" i="5"/>
  <c r="F3844" i="5"/>
  <c r="H3843" i="5"/>
  <c r="G3843" i="5"/>
  <c r="F3843" i="5"/>
  <c r="H3842" i="5"/>
  <c r="G3842" i="5"/>
  <c r="F3842" i="5"/>
  <c r="H3841" i="5"/>
  <c r="G3841" i="5"/>
  <c r="F3841" i="5"/>
  <c r="H3840" i="5"/>
  <c r="G3840" i="5"/>
  <c r="F3840" i="5"/>
  <c r="H3839" i="5"/>
  <c r="G3839" i="5"/>
  <c r="F3839" i="5"/>
  <c r="H3838" i="5"/>
  <c r="G3838" i="5"/>
  <c r="F3838" i="5"/>
  <c r="H3837" i="5"/>
  <c r="G3837" i="5"/>
  <c r="F3837" i="5"/>
  <c r="H3836" i="5"/>
  <c r="G3836" i="5"/>
  <c r="F3836" i="5"/>
  <c r="H3835" i="5"/>
  <c r="G3835" i="5"/>
  <c r="F3835" i="5"/>
  <c r="H3834" i="5"/>
  <c r="G3834" i="5"/>
  <c r="F3834" i="5"/>
  <c r="H3833" i="5"/>
  <c r="G3833" i="5"/>
  <c r="F3833" i="5"/>
  <c r="H3832" i="5"/>
  <c r="G3832" i="5"/>
  <c r="F3832" i="5"/>
  <c r="H3831" i="5"/>
  <c r="G3831" i="5"/>
  <c r="F3831" i="5"/>
  <c r="H3830" i="5"/>
  <c r="G3830" i="5"/>
  <c r="F3830" i="5"/>
  <c r="H3829" i="5"/>
  <c r="G3829" i="5"/>
  <c r="F3829" i="5"/>
  <c r="H3828" i="5"/>
  <c r="G3828" i="5"/>
  <c r="F3828" i="5"/>
  <c r="H3827" i="5"/>
  <c r="G3827" i="5"/>
  <c r="F3827" i="5"/>
  <c r="H3826" i="5"/>
  <c r="G3826" i="5"/>
  <c r="F3826" i="5"/>
  <c r="H3825" i="5"/>
  <c r="G3825" i="5"/>
  <c r="F3825" i="5"/>
  <c r="H3824" i="5"/>
  <c r="G3824" i="5"/>
  <c r="F3824" i="5"/>
  <c r="H3823" i="5"/>
  <c r="G3823" i="5"/>
  <c r="F3823" i="5"/>
  <c r="H3822" i="5"/>
  <c r="G3822" i="5"/>
  <c r="F3822" i="5"/>
  <c r="H3821" i="5"/>
  <c r="G3821" i="5"/>
  <c r="F3821" i="5"/>
  <c r="H3820" i="5"/>
  <c r="G3820" i="5"/>
  <c r="F3820" i="5"/>
  <c r="H3819" i="5"/>
  <c r="G3819" i="5"/>
  <c r="F3819" i="5"/>
  <c r="H3818" i="5"/>
  <c r="G3818" i="5"/>
  <c r="F3818" i="5"/>
  <c r="H3817" i="5"/>
  <c r="G3817" i="5"/>
  <c r="F3817" i="5"/>
  <c r="H3816" i="5"/>
  <c r="G3816" i="5"/>
  <c r="F3816" i="5"/>
  <c r="H3815" i="5"/>
  <c r="G3815" i="5"/>
  <c r="F3815" i="5"/>
  <c r="H3814" i="5"/>
  <c r="G3814" i="5"/>
  <c r="F3814" i="5"/>
  <c r="H3813" i="5"/>
  <c r="G3813" i="5"/>
  <c r="F3813" i="5"/>
  <c r="H3812" i="5"/>
  <c r="G3812" i="5"/>
  <c r="F3812" i="5"/>
  <c r="H3811" i="5"/>
  <c r="G3811" i="5"/>
  <c r="F3811" i="5"/>
  <c r="H3810" i="5"/>
  <c r="G3810" i="5"/>
  <c r="F3810" i="5"/>
  <c r="H3809" i="5"/>
  <c r="G3809" i="5"/>
  <c r="F3809" i="5"/>
  <c r="H3808" i="5"/>
  <c r="G3808" i="5"/>
  <c r="F3808" i="5"/>
  <c r="H3807" i="5"/>
  <c r="G3807" i="5"/>
  <c r="F3807" i="5"/>
  <c r="H3806" i="5"/>
  <c r="G3806" i="5"/>
  <c r="F3806" i="5"/>
  <c r="H3805" i="5"/>
  <c r="G3805" i="5"/>
  <c r="F3805" i="5"/>
  <c r="H3804" i="5"/>
  <c r="G3804" i="5"/>
  <c r="F3804" i="5"/>
  <c r="H3803" i="5"/>
  <c r="G3803" i="5"/>
  <c r="F3803" i="5"/>
  <c r="H3802" i="5"/>
  <c r="G3802" i="5"/>
  <c r="F3802" i="5"/>
  <c r="H3801" i="5"/>
  <c r="G3801" i="5"/>
  <c r="F3801" i="5"/>
  <c r="H3800" i="5"/>
  <c r="G3800" i="5"/>
  <c r="F3800" i="5"/>
  <c r="H3799" i="5"/>
  <c r="G3799" i="5"/>
  <c r="F3799" i="5"/>
  <c r="H3798" i="5"/>
  <c r="G3798" i="5"/>
  <c r="F3798" i="5"/>
  <c r="H3797" i="5"/>
  <c r="G3797" i="5"/>
  <c r="F3797" i="5"/>
  <c r="H3796" i="5"/>
  <c r="G3796" i="5"/>
  <c r="F3796" i="5"/>
  <c r="H3795" i="5"/>
  <c r="G3795" i="5"/>
  <c r="F3795" i="5"/>
  <c r="H3794" i="5"/>
  <c r="G3794" i="5"/>
  <c r="F3794" i="5"/>
  <c r="H3793" i="5"/>
  <c r="G3793" i="5"/>
  <c r="F3793" i="5"/>
  <c r="H3792" i="5"/>
  <c r="G3792" i="5"/>
  <c r="F3792" i="5"/>
  <c r="H3791" i="5"/>
  <c r="G3791" i="5"/>
  <c r="F3791" i="5"/>
  <c r="H3790" i="5"/>
  <c r="G3790" i="5"/>
  <c r="F3790" i="5"/>
  <c r="H3789" i="5"/>
  <c r="G3789" i="5"/>
  <c r="F3789" i="5"/>
  <c r="H3788" i="5"/>
  <c r="G3788" i="5"/>
  <c r="F3788" i="5"/>
  <c r="H3787" i="5"/>
  <c r="G3787" i="5"/>
  <c r="F3787" i="5"/>
  <c r="H3786" i="5"/>
  <c r="G3786" i="5"/>
  <c r="F3786" i="5"/>
  <c r="H3785" i="5"/>
  <c r="G3785" i="5"/>
  <c r="F3785" i="5"/>
  <c r="H3784" i="5"/>
  <c r="G3784" i="5"/>
  <c r="F3784" i="5"/>
  <c r="H3783" i="5"/>
  <c r="G3783" i="5"/>
  <c r="F3783" i="5"/>
  <c r="H3782" i="5"/>
  <c r="G3782" i="5"/>
  <c r="F3782" i="5"/>
  <c r="H3781" i="5"/>
  <c r="G3781" i="5"/>
  <c r="F3781" i="5"/>
  <c r="H3780" i="5"/>
  <c r="G3780" i="5"/>
  <c r="F3780" i="5"/>
  <c r="H3779" i="5"/>
  <c r="G3779" i="5"/>
  <c r="F3779" i="5"/>
  <c r="H3778" i="5"/>
  <c r="G3778" i="5"/>
  <c r="F3778" i="5"/>
  <c r="H3777" i="5"/>
  <c r="G3777" i="5"/>
  <c r="F3777" i="5"/>
  <c r="H3776" i="5"/>
  <c r="G3776" i="5"/>
  <c r="F3776" i="5"/>
  <c r="H3775" i="5"/>
  <c r="G3775" i="5"/>
  <c r="F3775" i="5"/>
  <c r="H3774" i="5"/>
  <c r="G3774" i="5"/>
  <c r="F3774" i="5"/>
  <c r="H3773" i="5"/>
  <c r="G3773" i="5"/>
  <c r="F3773" i="5"/>
  <c r="H3772" i="5"/>
  <c r="G3772" i="5"/>
  <c r="F3772" i="5"/>
  <c r="H3771" i="5"/>
  <c r="G3771" i="5"/>
  <c r="F3771" i="5"/>
  <c r="H3770" i="5"/>
  <c r="G3770" i="5"/>
  <c r="F3770" i="5"/>
  <c r="H3769" i="5"/>
  <c r="G3769" i="5"/>
  <c r="F3769" i="5"/>
  <c r="H3768" i="5"/>
  <c r="G3768" i="5"/>
  <c r="F3768" i="5"/>
  <c r="H3767" i="5"/>
  <c r="G3767" i="5"/>
  <c r="F3767" i="5"/>
  <c r="H3766" i="5"/>
  <c r="G3766" i="5"/>
  <c r="F3766" i="5"/>
  <c r="H3765" i="5"/>
  <c r="G3765" i="5"/>
  <c r="F3765" i="5"/>
  <c r="H3764" i="5"/>
  <c r="G3764" i="5"/>
  <c r="F3764" i="5"/>
  <c r="H3763" i="5"/>
  <c r="G3763" i="5"/>
  <c r="F3763" i="5"/>
  <c r="H3762" i="5"/>
  <c r="G3762" i="5"/>
  <c r="F3762" i="5"/>
  <c r="H3761" i="5"/>
  <c r="G3761" i="5"/>
  <c r="F3761" i="5"/>
  <c r="H3760" i="5"/>
  <c r="G3760" i="5"/>
  <c r="F3760" i="5"/>
  <c r="H3759" i="5"/>
  <c r="G3759" i="5"/>
  <c r="F3759" i="5"/>
  <c r="H3758" i="5"/>
  <c r="G3758" i="5"/>
  <c r="F3758" i="5"/>
  <c r="H3757" i="5"/>
  <c r="G3757" i="5"/>
  <c r="F3757" i="5"/>
  <c r="H3756" i="5"/>
  <c r="G3756" i="5"/>
  <c r="F3756" i="5"/>
  <c r="H3755" i="5"/>
  <c r="G3755" i="5"/>
  <c r="F3755" i="5"/>
  <c r="H3754" i="5"/>
  <c r="G3754" i="5"/>
  <c r="F3754" i="5"/>
  <c r="H3753" i="5"/>
  <c r="G3753" i="5"/>
  <c r="F3753" i="5"/>
  <c r="H3752" i="5"/>
  <c r="G3752" i="5"/>
  <c r="F3752" i="5"/>
  <c r="H3751" i="5"/>
  <c r="G3751" i="5"/>
  <c r="F3751" i="5"/>
  <c r="H3750" i="5"/>
  <c r="G3750" i="5"/>
  <c r="F3750" i="5"/>
  <c r="H3749" i="5"/>
  <c r="G3749" i="5"/>
  <c r="F3749" i="5"/>
  <c r="H3748" i="5"/>
  <c r="G3748" i="5"/>
  <c r="F3748" i="5"/>
  <c r="H3747" i="5"/>
  <c r="G3747" i="5"/>
  <c r="F3747" i="5"/>
  <c r="H3746" i="5"/>
  <c r="G3746" i="5"/>
  <c r="F3746" i="5"/>
  <c r="H3745" i="5"/>
  <c r="G3745" i="5"/>
  <c r="F3745" i="5"/>
  <c r="H3744" i="5"/>
  <c r="G3744" i="5"/>
  <c r="F3744" i="5"/>
  <c r="H3743" i="5"/>
  <c r="G3743" i="5"/>
  <c r="F3743" i="5"/>
  <c r="H3742" i="5"/>
  <c r="G3742" i="5"/>
  <c r="F3742" i="5"/>
  <c r="H3741" i="5"/>
  <c r="G3741" i="5"/>
  <c r="F3741" i="5"/>
  <c r="H3740" i="5"/>
  <c r="G3740" i="5"/>
  <c r="F3740" i="5"/>
  <c r="H3739" i="5"/>
  <c r="G3739" i="5"/>
  <c r="F3739" i="5"/>
  <c r="H3738" i="5"/>
  <c r="G3738" i="5"/>
  <c r="F3738" i="5"/>
  <c r="H3737" i="5"/>
  <c r="G3737" i="5"/>
  <c r="F3737" i="5"/>
  <c r="H3736" i="5"/>
  <c r="G3736" i="5"/>
  <c r="F3736" i="5"/>
  <c r="H3735" i="5"/>
  <c r="G3735" i="5"/>
  <c r="F3735" i="5"/>
  <c r="H3734" i="5"/>
  <c r="G3734" i="5"/>
  <c r="F3734" i="5"/>
  <c r="H3733" i="5"/>
  <c r="G3733" i="5"/>
  <c r="F3733" i="5"/>
  <c r="H3732" i="5"/>
  <c r="G3732" i="5"/>
  <c r="F3732" i="5"/>
  <c r="H3731" i="5"/>
  <c r="G3731" i="5"/>
  <c r="F3731" i="5"/>
  <c r="H3730" i="5"/>
  <c r="G3730" i="5"/>
  <c r="F3730" i="5"/>
  <c r="H3729" i="5"/>
  <c r="G3729" i="5"/>
  <c r="F3729" i="5"/>
  <c r="H3728" i="5"/>
  <c r="G3728" i="5"/>
  <c r="F3728" i="5"/>
  <c r="H3727" i="5"/>
  <c r="G3727" i="5"/>
  <c r="F3727" i="5"/>
  <c r="H3726" i="5"/>
  <c r="G3726" i="5"/>
  <c r="F3726" i="5"/>
  <c r="H3725" i="5"/>
  <c r="G3725" i="5"/>
  <c r="F3725" i="5"/>
  <c r="H3724" i="5"/>
  <c r="G3724" i="5"/>
  <c r="F3724" i="5"/>
  <c r="H3723" i="5"/>
  <c r="G3723" i="5"/>
  <c r="F3723" i="5"/>
  <c r="H3722" i="5"/>
  <c r="G3722" i="5"/>
  <c r="F3722" i="5"/>
  <c r="H3721" i="5"/>
  <c r="G3721" i="5"/>
  <c r="F3721" i="5"/>
  <c r="H3720" i="5"/>
  <c r="G3720" i="5"/>
  <c r="F3720" i="5"/>
  <c r="H3719" i="5"/>
  <c r="G3719" i="5"/>
  <c r="F3719" i="5"/>
  <c r="H3718" i="5"/>
  <c r="G3718" i="5"/>
  <c r="F3718" i="5"/>
  <c r="H3717" i="5"/>
  <c r="G3717" i="5"/>
  <c r="F3717" i="5"/>
  <c r="H3716" i="5"/>
  <c r="G3716" i="5"/>
  <c r="F3716" i="5"/>
  <c r="H3715" i="5"/>
  <c r="G3715" i="5"/>
  <c r="F3715" i="5"/>
  <c r="H3714" i="5"/>
  <c r="G3714" i="5"/>
  <c r="F3714" i="5"/>
  <c r="H3713" i="5"/>
  <c r="G3713" i="5"/>
  <c r="F3713" i="5"/>
  <c r="H3712" i="5"/>
  <c r="G3712" i="5"/>
  <c r="F3712" i="5"/>
  <c r="H3711" i="5"/>
  <c r="G3711" i="5"/>
  <c r="F3711" i="5"/>
  <c r="H3710" i="5"/>
  <c r="G3710" i="5"/>
  <c r="F3710" i="5"/>
  <c r="H3709" i="5"/>
  <c r="G3709" i="5"/>
  <c r="F3709" i="5"/>
  <c r="H3708" i="5"/>
  <c r="G3708" i="5"/>
  <c r="F3708" i="5"/>
  <c r="H3707" i="5"/>
  <c r="G3707" i="5"/>
  <c r="F3707" i="5"/>
  <c r="H3706" i="5"/>
  <c r="G3706" i="5"/>
  <c r="F3706" i="5"/>
  <c r="H3705" i="5"/>
  <c r="G3705" i="5"/>
  <c r="F3705" i="5"/>
  <c r="H3704" i="5"/>
  <c r="G3704" i="5"/>
  <c r="F3704" i="5"/>
  <c r="H3703" i="5"/>
  <c r="G3703" i="5"/>
  <c r="F3703" i="5"/>
  <c r="H3702" i="5"/>
  <c r="G3702" i="5"/>
  <c r="F3702" i="5"/>
  <c r="H3701" i="5"/>
  <c r="G3701" i="5"/>
  <c r="F3701" i="5"/>
  <c r="H3700" i="5"/>
  <c r="G3700" i="5"/>
  <c r="F3700" i="5"/>
  <c r="H3699" i="5"/>
  <c r="G3699" i="5"/>
  <c r="F3699" i="5"/>
  <c r="H3698" i="5"/>
  <c r="G3698" i="5"/>
  <c r="F3698" i="5"/>
  <c r="H3697" i="5"/>
  <c r="G3697" i="5"/>
  <c r="F3697" i="5"/>
  <c r="H3696" i="5"/>
  <c r="G3696" i="5"/>
  <c r="F3696" i="5"/>
  <c r="H3695" i="5"/>
  <c r="G3695" i="5"/>
  <c r="F3695" i="5"/>
  <c r="H3694" i="5"/>
  <c r="G3694" i="5"/>
  <c r="F3694" i="5"/>
  <c r="H3693" i="5"/>
  <c r="G3693" i="5"/>
  <c r="F3693" i="5"/>
  <c r="H3692" i="5"/>
  <c r="G3692" i="5"/>
  <c r="F3692" i="5"/>
  <c r="H3691" i="5"/>
  <c r="G3691" i="5"/>
  <c r="F3691" i="5"/>
  <c r="H3690" i="5"/>
  <c r="G3690" i="5"/>
  <c r="F3690" i="5"/>
  <c r="H3689" i="5"/>
  <c r="G3689" i="5"/>
  <c r="F3689" i="5"/>
  <c r="H3688" i="5"/>
  <c r="G3688" i="5"/>
  <c r="F3688" i="5"/>
  <c r="H3687" i="5"/>
  <c r="G3687" i="5"/>
  <c r="F3687" i="5"/>
  <c r="H3686" i="5"/>
  <c r="G3686" i="5"/>
  <c r="F3686" i="5"/>
  <c r="H3685" i="5"/>
  <c r="G3685" i="5"/>
  <c r="F3685" i="5"/>
  <c r="H3684" i="5"/>
  <c r="G3684" i="5"/>
  <c r="F3684" i="5"/>
  <c r="H3683" i="5"/>
  <c r="G3683" i="5"/>
  <c r="F3683" i="5"/>
  <c r="H3682" i="5"/>
  <c r="G3682" i="5"/>
  <c r="F3682" i="5"/>
  <c r="H3681" i="5"/>
  <c r="G3681" i="5"/>
  <c r="F3681" i="5"/>
  <c r="H3680" i="5"/>
  <c r="G3680" i="5"/>
  <c r="F3680" i="5"/>
  <c r="H3679" i="5"/>
  <c r="G3679" i="5"/>
  <c r="F3679" i="5"/>
  <c r="H3678" i="5"/>
  <c r="G3678" i="5"/>
  <c r="F3678" i="5"/>
  <c r="H3677" i="5"/>
  <c r="G3677" i="5"/>
  <c r="F3677" i="5"/>
  <c r="H3676" i="5"/>
  <c r="G3676" i="5"/>
  <c r="F3676" i="5"/>
  <c r="H3675" i="5"/>
  <c r="G3675" i="5"/>
  <c r="F3675" i="5"/>
  <c r="H3674" i="5"/>
  <c r="G3674" i="5"/>
  <c r="F3674" i="5"/>
  <c r="H3673" i="5"/>
  <c r="G3673" i="5"/>
  <c r="F3673" i="5"/>
  <c r="H3672" i="5"/>
  <c r="G3672" i="5"/>
  <c r="F3672" i="5"/>
  <c r="H3671" i="5"/>
  <c r="G3671" i="5"/>
  <c r="F3671" i="5"/>
  <c r="H3670" i="5"/>
  <c r="G3670" i="5"/>
  <c r="F3670" i="5"/>
  <c r="H3669" i="5"/>
  <c r="G3669" i="5"/>
  <c r="F3669" i="5"/>
  <c r="H3668" i="5"/>
  <c r="G3668" i="5"/>
  <c r="F3668" i="5"/>
  <c r="H3667" i="5"/>
  <c r="G3667" i="5"/>
  <c r="F3667" i="5"/>
  <c r="H3666" i="5"/>
  <c r="G3666" i="5"/>
  <c r="F3666" i="5"/>
  <c r="H3665" i="5"/>
  <c r="G3665" i="5"/>
  <c r="F3665" i="5"/>
  <c r="H3664" i="5"/>
  <c r="G3664" i="5"/>
  <c r="F3664" i="5"/>
  <c r="H3663" i="5"/>
  <c r="G3663" i="5"/>
  <c r="F3663" i="5"/>
  <c r="H3662" i="5"/>
  <c r="G3662" i="5"/>
  <c r="F3662" i="5"/>
  <c r="H3661" i="5"/>
  <c r="G3661" i="5"/>
  <c r="F3661" i="5"/>
  <c r="H3660" i="5"/>
  <c r="G3660" i="5"/>
  <c r="F3660" i="5"/>
  <c r="H3659" i="5"/>
  <c r="G3659" i="5"/>
  <c r="F3659" i="5"/>
  <c r="H3658" i="5"/>
  <c r="G3658" i="5"/>
  <c r="F3658" i="5"/>
  <c r="H3657" i="5"/>
  <c r="G3657" i="5"/>
  <c r="F3657" i="5"/>
  <c r="H3656" i="5"/>
  <c r="G3656" i="5"/>
  <c r="F3656" i="5"/>
  <c r="H3655" i="5"/>
  <c r="G3655" i="5"/>
  <c r="F3655" i="5"/>
  <c r="H3654" i="5"/>
  <c r="G3654" i="5"/>
  <c r="F3654" i="5"/>
  <c r="H3653" i="5"/>
  <c r="G3653" i="5"/>
  <c r="F3653" i="5"/>
  <c r="H3652" i="5"/>
  <c r="G3652" i="5"/>
  <c r="F3652" i="5"/>
  <c r="H3651" i="5"/>
  <c r="G3651" i="5"/>
  <c r="F3651" i="5"/>
  <c r="H3650" i="5"/>
  <c r="G3650" i="5"/>
  <c r="F3650" i="5"/>
  <c r="H3649" i="5"/>
  <c r="G3649" i="5"/>
  <c r="F3649" i="5"/>
  <c r="H3648" i="5"/>
  <c r="G3648" i="5"/>
  <c r="F3648" i="5"/>
  <c r="H3647" i="5"/>
  <c r="G3647" i="5"/>
  <c r="F3647" i="5"/>
  <c r="H3646" i="5"/>
  <c r="G3646" i="5"/>
  <c r="F3646" i="5"/>
  <c r="H3645" i="5"/>
  <c r="G3645" i="5"/>
  <c r="F3645" i="5"/>
  <c r="H3644" i="5"/>
  <c r="G3644" i="5"/>
  <c r="F3644" i="5"/>
  <c r="H3643" i="5"/>
  <c r="G3643" i="5"/>
  <c r="F3643" i="5"/>
  <c r="H3642" i="5"/>
  <c r="G3642" i="5"/>
  <c r="F3642" i="5"/>
  <c r="H3641" i="5"/>
  <c r="G3641" i="5"/>
  <c r="F3641" i="5"/>
  <c r="H3640" i="5"/>
  <c r="G3640" i="5"/>
  <c r="F3640" i="5"/>
  <c r="H3639" i="5"/>
  <c r="G3639" i="5"/>
  <c r="F3639" i="5"/>
  <c r="H3638" i="5"/>
  <c r="G3638" i="5"/>
  <c r="F3638" i="5"/>
  <c r="H3637" i="5"/>
  <c r="G3637" i="5"/>
  <c r="F3637" i="5"/>
  <c r="H3636" i="5"/>
  <c r="G3636" i="5"/>
  <c r="F3636" i="5"/>
  <c r="H3635" i="5"/>
  <c r="G3635" i="5"/>
  <c r="F3635" i="5"/>
  <c r="H3634" i="5"/>
  <c r="G3634" i="5"/>
  <c r="F3634" i="5"/>
  <c r="H3633" i="5"/>
  <c r="G3633" i="5"/>
  <c r="F3633" i="5"/>
  <c r="H3632" i="5"/>
  <c r="G3632" i="5"/>
  <c r="F3632" i="5"/>
  <c r="H3631" i="5"/>
  <c r="G3631" i="5"/>
  <c r="F3631" i="5"/>
  <c r="H3630" i="5"/>
  <c r="G3630" i="5"/>
  <c r="F3630" i="5"/>
  <c r="H3629" i="5"/>
  <c r="G3629" i="5"/>
  <c r="F3629" i="5"/>
  <c r="H3628" i="5"/>
  <c r="G3628" i="5"/>
  <c r="F3628" i="5"/>
  <c r="H3627" i="5"/>
  <c r="G3627" i="5"/>
  <c r="F3627" i="5"/>
  <c r="H3626" i="5"/>
  <c r="G3626" i="5"/>
  <c r="F3626" i="5"/>
  <c r="H3625" i="5"/>
  <c r="G3625" i="5"/>
  <c r="F3625" i="5"/>
  <c r="H3624" i="5"/>
  <c r="G3624" i="5"/>
  <c r="F3624" i="5"/>
  <c r="H3623" i="5"/>
  <c r="G3623" i="5"/>
  <c r="F3623" i="5"/>
  <c r="H3622" i="5"/>
  <c r="G3622" i="5"/>
  <c r="F3622" i="5"/>
  <c r="H3621" i="5"/>
  <c r="G3621" i="5"/>
  <c r="F3621" i="5"/>
  <c r="H3620" i="5"/>
  <c r="G3620" i="5"/>
  <c r="F3620" i="5"/>
  <c r="H3619" i="5"/>
  <c r="G3619" i="5"/>
  <c r="F3619" i="5"/>
  <c r="H3618" i="5"/>
  <c r="G3618" i="5"/>
  <c r="F3618" i="5"/>
  <c r="H3617" i="5"/>
  <c r="G3617" i="5"/>
  <c r="F3617" i="5"/>
  <c r="H3616" i="5"/>
  <c r="G3616" i="5"/>
  <c r="F3616" i="5"/>
  <c r="H3615" i="5"/>
  <c r="G3615" i="5"/>
  <c r="F3615" i="5"/>
  <c r="H3614" i="5"/>
  <c r="G3614" i="5"/>
  <c r="F3614" i="5"/>
  <c r="H3613" i="5"/>
  <c r="G3613" i="5"/>
  <c r="F3613" i="5"/>
  <c r="H3612" i="5"/>
  <c r="G3612" i="5"/>
  <c r="F3612" i="5"/>
  <c r="H3611" i="5"/>
  <c r="G3611" i="5"/>
  <c r="F3611" i="5"/>
  <c r="H3610" i="5"/>
  <c r="G3610" i="5"/>
  <c r="F3610" i="5"/>
  <c r="H3609" i="5"/>
  <c r="G3609" i="5"/>
  <c r="F3609" i="5"/>
  <c r="H3608" i="5"/>
  <c r="G3608" i="5"/>
  <c r="F3608" i="5"/>
  <c r="H3607" i="5"/>
  <c r="G3607" i="5"/>
  <c r="F3607" i="5"/>
  <c r="H3606" i="5"/>
  <c r="G3606" i="5"/>
  <c r="F3606" i="5"/>
  <c r="H3605" i="5"/>
  <c r="G3605" i="5"/>
  <c r="F3605" i="5"/>
  <c r="H3604" i="5"/>
  <c r="G3604" i="5"/>
  <c r="F3604" i="5"/>
  <c r="H3603" i="5"/>
  <c r="G3603" i="5"/>
  <c r="F3603" i="5"/>
  <c r="H3602" i="5"/>
  <c r="G3602" i="5"/>
  <c r="F3602" i="5"/>
  <c r="H3601" i="5"/>
  <c r="G3601" i="5"/>
  <c r="F3601" i="5"/>
  <c r="H3600" i="5"/>
  <c r="G3600" i="5"/>
  <c r="F3600" i="5"/>
  <c r="H3599" i="5"/>
  <c r="G3599" i="5"/>
  <c r="F3599" i="5"/>
  <c r="H3598" i="5"/>
  <c r="G3598" i="5"/>
  <c r="F3598" i="5"/>
  <c r="H3597" i="5"/>
  <c r="G3597" i="5"/>
  <c r="F3597" i="5"/>
  <c r="H3596" i="5"/>
  <c r="G3596" i="5"/>
  <c r="F3596" i="5"/>
  <c r="H3595" i="5"/>
  <c r="G3595" i="5"/>
  <c r="F3595" i="5"/>
  <c r="H3594" i="5"/>
  <c r="G3594" i="5"/>
  <c r="F3594" i="5"/>
  <c r="H3593" i="5"/>
  <c r="G3593" i="5"/>
  <c r="F3593" i="5"/>
  <c r="H3592" i="5"/>
  <c r="G3592" i="5"/>
  <c r="F3592" i="5"/>
  <c r="H3591" i="5"/>
  <c r="G3591" i="5"/>
  <c r="F3591" i="5"/>
  <c r="H3590" i="5"/>
  <c r="G3590" i="5"/>
  <c r="F3590" i="5"/>
  <c r="H3589" i="5"/>
  <c r="G3589" i="5"/>
  <c r="F3589" i="5"/>
  <c r="H3588" i="5"/>
  <c r="G3588" i="5"/>
  <c r="F3588" i="5"/>
  <c r="H3587" i="5"/>
  <c r="G3587" i="5"/>
  <c r="F3587" i="5"/>
  <c r="H3586" i="5"/>
  <c r="G3586" i="5"/>
  <c r="F3586" i="5"/>
  <c r="H3585" i="5"/>
  <c r="G3585" i="5"/>
  <c r="F3585" i="5"/>
  <c r="H3584" i="5"/>
  <c r="G3584" i="5"/>
  <c r="F3584" i="5"/>
  <c r="H3583" i="5"/>
  <c r="G3583" i="5"/>
  <c r="F3583" i="5"/>
  <c r="H3582" i="5"/>
  <c r="G3582" i="5"/>
  <c r="F3582" i="5"/>
  <c r="H3581" i="5"/>
  <c r="G3581" i="5"/>
  <c r="F3581" i="5"/>
  <c r="H3580" i="5"/>
  <c r="G3580" i="5"/>
  <c r="F3580" i="5"/>
  <c r="H3579" i="5"/>
  <c r="G3579" i="5"/>
  <c r="F3579" i="5"/>
  <c r="H3578" i="5"/>
  <c r="G3578" i="5"/>
  <c r="F3578" i="5"/>
  <c r="H3577" i="5"/>
  <c r="G3577" i="5"/>
  <c r="F3577" i="5"/>
  <c r="H3576" i="5"/>
  <c r="G3576" i="5"/>
  <c r="F3576" i="5"/>
  <c r="H3575" i="5"/>
  <c r="G3575" i="5"/>
  <c r="F3575" i="5"/>
  <c r="H3574" i="5"/>
  <c r="G3574" i="5"/>
  <c r="F3574" i="5"/>
  <c r="H3573" i="5"/>
  <c r="G3573" i="5"/>
  <c r="F3573" i="5"/>
  <c r="H3572" i="5"/>
  <c r="G3572" i="5"/>
  <c r="F3572" i="5"/>
  <c r="H3571" i="5"/>
  <c r="G3571" i="5"/>
  <c r="F3571" i="5"/>
  <c r="H3570" i="5"/>
  <c r="G3570" i="5"/>
  <c r="F3570" i="5"/>
  <c r="H3569" i="5"/>
  <c r="G3569" i="5"/>
  <c r="F3569" i="5"/>
  <c r="H3568" i="5"/>
  <c r="G3568" i="5"/>
  <c r="F3568" i="5"/>
  <c r="H3567" i="5"/>
  <c r="G3567" i="5"/>
  <c r="F3567" i="5"/>
  <c r="H3566" i="5"/>
  <c r="G3566" i="5"/>
  <c r="F3566" i="5"/>
  <c r="H3565" i="5"/>
  <c r="G3565" i="5"/>
  <c r="F3565" i="5"/>
  <c r="H3564" i="5"/>
  <c r="G3564" i="5"/>
  <c r="F3564" i="5"/>
  <c r="H3563" i="5"/>
  <c r="G3563" i="5"/>
  <c r="F3563" i="5"/>
  <c r="H3562" i="5"/>
  <c r="G3562" i="5"/>
  <c r="F3562" i="5"/>
  <c r="H3561" i="5"/>
  <c r="G3561" i="5"/>
  <c r="F3561" i="5"/>
  <c r="H3560" i="5"/>
  <c r="G3560" i="5"/>
  <c r="F3560" i="5"/>
  <c r="H3559" i="5"/>
  <c r="G3559" i="5"/>
  <c r="F3559" i="5"/>
  <c r="H3558" i="5"/>
  <c r="G3558" i="5"/>
  <c r="F3558" i="5"/>
  <c r="H3557" i="5"/>
  <c r="G3557" i="5"/>
  <c r="F3557" i="5"/>
  <c r="H3556" i="5"/>
  <c r="G3556" i="5"/>
  <c r="F3556" i="5"/>
  <c r="H3555" i="5"/>
  <c r="G3555" i="5"/>
  <c r="F3555" i="5"/>
  <c r="H3554" i="5"/>
  <c r="G3554" i="5"/>
  <c r="F3554" i="5"/>
  <c r="H3553" i="5"/>
  <c r="G3553" i="5"/>
  <c r="F3553" i="5"/>
  <c r="H3552" i="5"/>
  <c r="G3552" i="5"/>
  <c r="F3552" i="5"/>
  <c r="H3551" i="5"/>
  <c r="G3551" i="5"/>
  <c r="F3551" i="5"/>
  <c r="H3550" i="5"/>
  <c r="G3550" i="5"/>
  <c r="F3550" i="5"/>
  <c r="H3549" i="5"/>
  <c r="G3549" i="5"/>
  <c r="F3549" i="5"/>
  <c r="H3548" i="5"/>
  <c r="G3548" i="5"/>
  <c r="F3548" i="5"/>
  <c r="H3547" i="5"/>
  <c r="G3547" i="5"/>
  <c r="F3547" i="5"/>
  <c r="H3546" i="5"/>
  <c r="G3546" i="5"/>
  <c r="F3546" i="5"/>
  <c r="H3545" i="5"/>
  <c r="G3545" i="5"/>
  <c r="F3545" i="5"/>
  <c r="H3544" i="5"/>
  <c r="G3544" i="5"/>
  <c r="F3544" i="5"/>
  <c r="H3543" i="5"/>
  <c r="G3543" i="5"/>
  <c r="F3543" i="5"/>
  <c r="H3542" i="5"/>
  <c r="G3542" i="5"/>
  <c r="F3542" i="5"/>
  <c r="H3541" i="5"/>
  <c r="G3541" i="5"/>
  <c r="F3541" i="5"/>
  <c r="H3540" i="5"/>
  <c r="G3540" i="5"/>
  <c r="F3540" i="5"/>
  <c r="H3539" i="5"/>
  <c r="G3539" i="5"/>
  <c r="F3539" i="5"/>
  <c r="H3538" i="5"/>
  <c r="G3538" i="5"/>
  <c r="F3538" i="5"/>
  <c r="H3537" i="5"/>
  <c r="G3537" i="5"/>
  <c r="F3537" i="5"/>
  <c r="H3536" i="5"/>
  <c r="G3536" i="5"/>
  <c r="F3536" i="5"/>
  <c r="H3535" i="5"/>
  <c r="G3535" i="5"/>
  <c r="F3535" i="5"/>
  <c r="H3534" i="5"/>
  <c r="G3534" i="5"/>
  <c r="F3534" i="5"/>
  <c r="H3533" i="5"/>
  <c r="G3533" i="5"/>
  <c r="F3533" i="5"/>
  <c r="H3532" i="5"/>
  <c r="G3532" i="5"/>
  <c r="F3532" i="5"/>
  <c r="H3531" i="5"/>
  <c r="G3531" i="5"/>
  <c r="F3531" i="5"/>
  <c r="H3530" i="5"/>
  <c r="G3530" i="5"/>
  <c r="F3530" i="5"/>
  <c r="H3529" i="5"/>
  <c r="G3529" i="5"/>
  <c r="F3529" i="5"/>
  <c r="H3528" i="5"/>
  <c r="G3528" i="5"/>
  <c r="F3528" i="5"/>
  <c r="H3527" i="5"/>
  <c r="G3527" i="5"/>
  <c r="F3527" i="5"/>
  <c r="H3526" i="5"/>
  <c r="G3526" i="5"/>
  <c r="F3526" i="5"/>
  <c r="H3525" i="5"/>
  <c r="G3525" i="5"/>
  <c r="F3525" i="5"/>
  <c r="H3524" i="5"/>
  <c r="G3524" i="5"/>
  <c r="F3524" i="5"/>
  <c r="H3523" i="5"/>
  <c r="G3523" i="5"/>
  <c r="F3523" i="5"/>
  <c r="H3522" i="5"/>
  <c r="G3522" i="5"/>
  <c r="F3522" i="5"/>
  <c r="H3521" i="5"/>
  <c r="G3521" i="5"/>
  <c r="F3521" i="5"/>
  <c r="H3520" i="5"/>
  <c r="G3520" i="5"/>
  <c r="F3520" i="5"/>
  <c r="H3519" i="5"/>
  <c r="G3519" i="5"/>
  <c r="F3519" i="5"/>
  <c r="H3518" i="5"/>
  <c r="G3518" i="5"/>
  <c r="F3518" i="5"/>
  <c r="H3517" i="5"/>
  <c r="G3517" i="5"/>
  <c r="F3517" i="5"/>
  <c r="H3516" i="5"/>
  <c r="G3516" i="5"/>
  <c r="F3516" i="5"/>
  <c r="H3515" i="5"/>
  <c r="G3515" i="5"/>
  <c r="F3515" i="5"/>
  <c r="H3514" i="5"/>
  <c r="G3514" i="5"/>
  <c r="F3514" i="5"/>
  <c r="H3513" i="5"/>
  <c r="G3513" i="5"/>
  <c r="F3513" i="5"/>
  <c r="H3512" i="5"/>
  <c r="G3512" i="5"/>
  <c r="F3512" i="5"/>
  <c r="H3511" i="5"/>
  <c r="G3511" i="5"/>
  <c r="F3511" i="5"/>
  <c r="H3510" i="5"/>
  <c r="G3510" i="5"/>
  <c r="F3510" i="5"/>
  <c r="H3509" i="5"/>
  <c r="G3509" i="5"/>
  <c r="F3509" i="5"/>
  <c r="H3508" i="5"/>
  <c r="G3508" i="5"/>
  <c r="F3508" i="5"/>
  <c r="H3507" i="5"/>
  <c r="G3507" i="5"/>
  <c r="F3507" i="5"/>
  <c r="H3506" i="5"/>
  <c r="G3506" i="5"/>
  <c r="F3506" i="5"/>
  <c r="H3505" i="5"/>
  <c r="G3505" i="5"/>
  <c r="F3505" i="5"/>
  <c r="H3504" i="5"/>
  <c r="G3504" i="5"/>
  <c r="F3504" i="5"/>
  <c r="H3503" i="5"/>
  <c r="G3503" i="5"/>
  <c r="F3503" i="5"/>
  <c r="H3502" i="5"/>
  <c r="G3502" i="5"/>
  <c r="F3502" i="5"/>
  <c r="H3501" i="5"/>
  <c r="G3501" i="5"/>
  <c r="F3501" i="5"/>
  <c r="H3500" i="5"/>
  <c r="G3500" i="5"/>
  <c r="F3500" i="5"/>
  <c r="H3499" i="5"/>
  <c r="G3499" i="5"/>
  <c r="F3499" i="5"/>
  <c r="H3498" i="5"/>
  <c r="G3498" i="5"/>
  <c r="F3498" i="5"/>
  <c r="H3497" i="5"/>
  <c r="G3497" i="5"/>
  <c r="F3497" i="5"/>
  <c r="H3496" i="5"/>
  <c r="G3496" i="5"/>
  <c r="F3496" i="5"/>
  <c r="H3495" i="5"/>
  <c r="G3495" i="5"/>
  <c r="F3495" i="5"/>
  <c r="H3494" i="5"/>
  <c r="G3494" i="5"/>
  <c r="F3494" i="5"/>
  <c r="H3493" i="5"/>
  <c r="G3493" i="5"/>
  <c r="F3493" i="5"/>
  <c r="H3492" i="5"/>
  <c r="G3492" i="5"/>
  <c r="F3492" i="5"/>
  <c r="H3491" i="5"/>
  <c r="G3491" i="5"/>
  <c r="F3491" i="5"/>
  <c r="H3490" i="5"/>
  <c r="G3490" i="5"/>
  <c r="F3490" i="5"/>
  <c r="H3489" i="5"/>
  <c r="G3489" i="5"/>
  <c r="F3489" i="5"/>
  <c r="H3488" i="5"/>
  <c r="G3488" i="5"/>
  <c r="F3488" i="5"/>
  <c r="H3487" i="5"/>
  <c r="G3487" i="5"/>
  <c r="F3487" i="5"/>
  <c r="H3486" i="5"/>
  <c r="G3486" i="5"/>
  <c r="F3486" i="5"/>
  <c r="H3485" i="5"/>
  <c r="G3485" i="5"/>
  <c r="F3485" i="5"/>
  <c r="H3484" i="5"/>
  <c r="G3484" i="5"/>
  <c r="F3484" i="5"/>
  <c r="H3483" i="5"/>
  <c r="G3483" i="5"/>
  <c r="F3483" i="5"/>
  <c r="H3482" i="5"/>
  <c r="G3482" i="5"/>
  <c r="F3482" i="5"/>
  <c r="H3481" i="5"/>
  <c r="G3481" i="5"/>
  <c r="F3481" i="5"/>
  <c r="H3480" i="5"/>
  <c r="G3480" i="5"/>
  <c r="F3480" i="5"/>
  <c r="H3479" i="5"/>
  <c r="G3479" i="5"/>
  <c r="F3479" i="5"/>
  <c r="H3478" i="5"/>
  <c r="G3478" i="5"/>
  <c r="F3478" i="5"/>
  <c r="H3477" i="5"/>
  <c r="G3477" i="5"/>
  <c r="F3477" i="5"/>
  <c r="H3476" i="5"/>
  <c r="G3476" i="5"/>
  <c r="F3476" i="5"/>
  <c r="H3475" i="5"/>
  <c r="G3475" i="5"/>
  <c r="F3475" i="5"/>
  <c r="H3474" i="5"/>
  <c r="G3474" i="5"/>
  <c r="F3474" i="5"/>
  <c r="H3473" i="5"/>
  <c r="G3473" i="5"/>
  <c r="F3473" i="5"/>
  <c r="H3472" i="5"/>
  <c r="G3472" i="5"/>
  <c r="F3472" i="5"/>
  <c r="H3471" i="5"/>
  <c r="G3471" i="5"/>
  <c r="F3471" i="5"/>
  <c r="H3470" i="5"/>
  <c r="G3470" i="5"/>
  <c r="F3470" i="5"/>
  <c r="H3469" i="5"/>
  <c r="G3469" i="5"/>
  <c r="F3469" i="5"/>
  <c r="H3468" i="5"/>
  <c r="G3468" i="5"/>
  <c r="F3468" i="5"/>
  <c r="H3467" i="5"/>
  <c r="G3467" i="5"/>
  <c r="F3467" i="5"/>
  <c r="H3466" i="5"/>
  <c r="G3466" i="5"/>
  <c r="F3466" i="5"/>
  <c r="H3465" i="5"/>
  <c r="G3465" i="5"/>
  <c r="F3465" i="5"/>
  <c r="H3464" i="5"/>
  <c r="G3464" i="5"/>
  <c r="F3464" i="5"/>
  <c r="H3463" i="5"/>
  <c r="G3463" i="5"/>
  <c r="F3463" i="5"/>
  <c r="H3462" i="5"/>
  <c r="G3462" i="5"/>
  <c r="F3462" i="5"/>
  <c r="H3461" i="5"/>
  <c r="G3461" i="5"/>
  <c r="F3461" i="5"/>
  <c r="H3460" i="5"/>
  <c r="G3460" i="5"/>
  <c r="F3460" i="5"/>
  <c r="H3459" i="5"/>
  <c r="G3459" i="5"/>
  <c r="F3459" i="5"/>
  <c r="H3458" i="5"/>
  <c r="G3458" i="5"/>
  <c r="F3458" i="5"/>
  <c r="H3457" i="5"/>
  <c r="G3457" i="5"/>
  <c r="F3457" i="5"/>
  <c r="H3456" i="5"/>
  <c r="G3456" i="5"/>
  <c r="F3456" i="5"/>
  <c r="H3455" i="5"/>
  <c r="G3455" i="5"/>
  <c r="F3455" i="5"/>
  <c r="H3454" i="5"/>
  <c r="G3454" i="5"/>
  <c r="F3454" i="5"/>
  <c r="H3453" i="5"/>
  <c r="G3453" i="5"/>
  <c r="F3453" i="5"/>
  <c r="H3452" i="5"/>
  <c r="G3452" i="5"/>
  <c r="F3452" i="5"/>
  <c r="H3451" i="5"/>
  <c r="G3451" i="5"/>
  <c r="F3451" i="5"/>
  <c r="H3450" i="5"/>
  <c r="G3450" i="5"/>
  <c r="F3450" i="5"/>
  <c r="H3449" i="5"/>
  <c r="G3449" i="5"/>
  <c r="F3449" i="5"/>
  <c r="H3448" i="5"/>
  <c r="G3448" i="5"/>
  <c r="F3448" i="5"/>
  <c r="H3447" i="5"/>
  <c r="G3447" i="5"/>
  <c r="F3447" i="5"/>
  <c r="H3446" i="5"/>
  <c r="G3446" i="5"/>
  <c r="F3446" i="5"/>
  <c r="H3445" i="5"/>
  <c r="G3445" i="5"/>
  <c r="F3445" i="5"/>
  <c r="H3444" i="5"/>
  <c r="G3444" i="5"/>
  <c r="F3444" i="5"/>
  <c r="H3443" i="5"/>
  <c r="G3443" i="5"/>
  <c r="F3443" i="5"/>
  <c r="H3442" i="5"/>
  <c r="G3442" i="5"/>
  <c r="F3442" i="5"/>
  <c r="H3441" i="5"/>
  <c r="G3441" i="5"/>
  <c r="F3441" i="5"/>
  <c r="H3440" i="5"/>
  <c r="G3440" i="5"/>
  <c r="F3440" i="5"/>
  <c r="H3439" i="5"/>
  <c r="G3439" i="5"/>
  <c r="F3439" i="5"/>
  <c r="H3438" i="5"/>
  <c r="G3438" i="5"/>
  <c r="F3438" i="5"/>
  <c r="H3437" i="5"/>
  <c r="G3437" i="5"/>
  <c r="F3437" i="5"/>
  <c r="H3436" i="5"/>
  <c r="G3436" i="5"/>
  <c r="F3436" i="5"/>
  <c r="H3435" i="5"/>
  <c r="G3435" i="5"/>
  <c r="F3435" i="5"/>
  <c r="H3434" i="5"/>
  <c r="G3434" i="5"/>
  <c r="F3434" i="5"/>
  <c r="H3433" i="5"/>
  <c r="G3433" i="5"/>
  <c r="F3433" i="5"/>
  <c r="H3432" i="5"/>
  <c r="G3432" i="5"/>
  <c r="F3432" i="5"/>
  <c r="H3431" i="5"/>
  <c r="G3431" i="5"/>
  <c r="F3431" i="5"/>
  <c r="H3430" i="5"/>
  <c r="G3430" i="5"/>
  <c r="F3430" i="5"/>
  <c r="H3429" i="5"/>
  <c r="G3429" i="5"/>
  <c r="F3429" i="5"/>
  <c r="H3428" i="5"/>
  <c r="G3428" i="5"/>
  <c r="F3428" i="5"/>
  <c r="H3427" i="5"/>
  <c r="G3427" i="5"/>
  <c r="F3427" i="5"/>
  <c r="H3426" i="5"/>
  <c r="G3426" i="5"/>
  <c r="F3426" i="5"/>
  <c r="H3425" i="5"/>
  <c r="G3425" i="5"/>
  <c r="F3425" i="5"/>
  <c r="H3424" i="5"/>
  <c r="G3424" i="5"/>
  <c r="F3424" i="5"/>
  <c r="H3423" i="5"/>
  <c r="G3423" i="5"/>
  <c r="F3423" i="5"/>
  <c r="H3422" i="5"/>
  <c r="G3422" i="5"/>
  <c r="F3422" i="5"/>
  <c r="H3421" i="5"/>
  <c r="G3421" i="5"/>
  <c r="F3421" i="5"/>
  <c r="H3420" i="5"/>
  <c r="G3420" i="5"/>
  <c r="F3420" i="5"/>
  <c r="H3419" i="5"/>
  <c r="G3419" i="5"/>
  <c r="F3419" i="5"/>
  <c r="H3418" i="5"/>
  <c r="G3418" i="5"/>
  <c r="F3418" i="5"/>
  <c r="H3417" i="5"/>
  <c r="G3417" i="5"/>
  <c r="F3417" i="5"/>
  <c r="H3416" i="5"/>
  <c r="G3416" i="5"/>
  <c r="F3416" i="5"/>
  <c r="H3415" i="5"/>
  <c r="G3415" i="5"/>
  <c r="F3415" i="5"/>
  <c r="H3414" i="5"/>
  <c r="G3414" i="5"/>
  <c r="F3414" i="5"/>
  <c r="H3413" i="5"/>
  <c r="G3413" i="5"/>
  <c r="F3413" i="5"/>
  <c r="H3412" i="5"/>
  <c r="G3412" i="5"/>
  <c r="F3412" i="5"/>
  <c r="H3411" i="5"/>
  <c r="G3411" i="5"/>
  <c r="F3411" i="5"/>
  <c r="H3410" i="5"/>
  <c r="G3410" i="5"/>
  <c r="F3410" i="5"/>
  <c r="H3409" i="5"/>
  <c r="G3409" i="5"/>
  <c r="F3409" i="5"/>
  <c r="H3408" i="5"/>
  <c r="G3408" i="5"/>
  <c r="F3408" i="5"/>
  <c r="H3407" i="5"/>
  <c r="G3407" i="5"/>
  <c r="F3407" i="5"/>
  <c r="H3406" i="5"/>
  <c r="G3406" i="5"/>
  <c r="F3406" i="5"/>
  <c r="H3405" i="5"/>
  <c r="G3405" i="5"/>
  <c r="F3405" i="5"/>
  <c r="H3404" i="5"/>
  <c r="G3404" i="5"/>
  <c r="F3404" i="5"/>
  <c r="H3403" i="5"/>
  <c r="G3403" i="5"/>
  <c r="F3403" i="5"/>
  <c r="H3402" i="5"/>
  <c r="G3402" i="5"/>
  <c r="F3402" i="5"/>
  <c r="H3401" i="5"/>
  <c r="G3401" i="5"/>
  <c r="F3401" i="5"/>
  <c r="H3400" i="5"/>
  <c r="G3400" i="5"/>
  <c r="F3400" i="5"/>
  <c r="H3399" i="5"/>
  <c r="G3399" i="5"/>
  <c r="F3399" i="5"/>
  <c r="H3398" i="5"/>
  <c r="G3398" i="5"/>
  <c r="F3398" i="5"/>
  <c r="H3397" i="5"/>
  <c r="G3397" i="5"/>
  <c r="F3397" i="5"/>
  <c r="H3396" i="5"/>
  <c r="G3396" i="5"/>
  <c r="F3396" i="5"/>
  <c r="H3395" i="5"/>
  <c r="G3395" i="5"/>
  <c r="F3395" i="5"/>
  <c r="H3394" i="5"/>
  <c r="G3394" i="5"/>
  <c r="F3394" i="5"/>
  <c r="H3393" i="5"/>
  <c r="G3393" i="5"/>
  <c r="F3393" i="5"/>
  <c r="H3392" i="5"/>
  <c r="G3392" i="5"/>
  <c r="F3392" i="5"/>
  <c r="H3391" i="5"/>
  <c r="G3391" i="5"/>
  <c r="F3391" i="5"/>
  <c r="H3390" i="5"/>
  <c r="G3390" i="5"/>
  <c r="F3390" i="5"/>
  <c r="H3389" i="5"/>
  <c r="G3389" i="5"/>
  <c r="F3389" i="5"/>
  <c r="H3388" i="5"/>
  <c r="G3388" i="5"/>
  <c r="F3388" i="5"/>
  <c r="H3387" i="5"/>
  <c r="G3387" i="5"/>
  <c r="F3387" i="5"/>
  <c r="H3386" i="5"/>
  <c r="G3386" i="5"/>
  <c r="F3386" i="5"/>
  <c r="H3385" i="5"/>
  <c r="G3385" i="5"/>
  <c r="F3385" i="5"/>
  <c r="H3384" i="5"/>
  <c r="G3384" i="5"/>
  <c r="F3384" i="5"/>
  <c r="H3383" i="5"/>
  <c r="G3383" i="5"/>
  <c r="F3383" i="5"/>
  <c r="H3382" i="5"/>
  <c r="G3382" i="5"/>
  <c r="F3382" i="5"/>
  <c r="H3381" i="5"/>
  <c r="G3381" i="5"/>
  <c r="F3381" i="5"/>
  <c r="H3380" i="5"/>
  <c r="G3380" i="5"/>
  <c r="F3380" i="5"/>
  <c r="H3379" i="5"/>
  <c r="G3379" i="5"/>
  <c r="F3379" i="5"/>
  <c r="H3378" i="5"/>
  <c r="G3378" i="5"/>
  <c r="F3378" i="5"/>
  <c r="H3377" i="5"/>
  <c r="G3377" i="5"/>
  <c r="F3377" i="5"/>
  <c r="H3376" i="5"/>
  <c r="G3376" i="5"/>
  <c r="F3376" i="5"/>
  <c r="H3375" i="5"/>
  <c r="G3375" i="5"/>
  <c r="F3375" i="5"/>
  <c r="H3374" i="5"/>
  <c r="G3374" i="5"/>
  <c r="F3374" i="5"/>
  <c r="H3373" i="5"/>
  <c r="G3373" i="5"/>
  <c r="F3373" i="5"/>
  <c r="H3372" i="5"/>
  <c r="G3372" i="5"/>
  <c r="F3372" i="5"/>
  <c r="H3371" i="5"/>
  <c r="G3371" i="5"/>
  <c r="F3371" i="5"/>
  <c r="H3370" i="5"/>
  <c r="G3370" i="5"/>
  <c r="F3370" i="5"/>
  <c r="H3369" i="5"/>
  <c r="G3369" i="5"/>
  <c r="F3369" i="5"/>
  <c r="H3368" i="5"/>
  <c r="G3368" i="5"/>
  <c r="F3368" i="5"/>
  <c r="H3367" i="5"/>
  <c r="G3367" i="5"/>
  <c r="F3367" i="5"/>
  <c r="H3366" i="5"/>
  <c r="G3366" i="5"/>
  <c r="F3366" i="5"/>
  <c r="H3365" i="5"/>
  <c r="G3365" i="5"/>
  <c r="F3365" i="5"/>
  <c r="H3364" i="5"/>
  <c r="G3364" i="5"/>
  <c r="F3364" i="5"/>
  <c r="H3363" i="5"/>
  <c r="G3363" i="5"/>
  <c r="F3363" i="5"/>
  <c r="H3362" i="5"/>
  <c r="G3362" i="5"/>
  <c r="F3362" i="5"/>
  <c r="H3361" i="5"/>
  <c r="G3361" i="5"/>
  <c r="F3361" i="5"/>
  <c r="H3360" i="5"/>
  <c r="G3360" i="5"/>
  <c r="F3360" i="5"/>
  <c r="H3359" i="5"/>
  <c r="G3359" i="5"/>
  <c r="F3359" i="5"/>
  <c r="H3358" i="5"/>
  <c r="G3358" i="5"/>
  <c r="F3358" i="5"/>
  <c r="H3357" i="5"/>
  <c r="G3357" i="5"/>
  <c r="F3357" i="5"/>
  <c r="H3356" i="5"/>
  <c r="G3356" i="5"/>
  <c r="F3356" i="5"/>
  <c r="H3355" i="5"/>
  <c r="G3355" i="5"/>
  <c r="F3355" i="5"/>
  <c r="H3354" i="5"/>
  <c r="G3354" i="5"/>
  <c r="F3354" i="5"/>
  <c r="H3353" i="5"/>
  <c r="G3353" i="5"/>
  <c r="F3353" i="5"/>
  <c r="H3352" i="5"/>
  <c r="G3352" i="5"/>
  <c r="F3352" i="5"/>
  <c r="H3351" i="5"/>
  <c r="G3351" i="5"/>
  <c r="F3351" i="5"/>
  <c r="H3350" i="5"/>
  <c r="G3350" i="5"/>
  <c r="F3350" i="5"/>
  <c r="H3349" i="5"/>
  <c r="G3349" i="5"/>
  <c r="F3349" i="5"/>
  <c r="H3348" i="5"/>
  <c r="G3348" i="5"/>
  <c r="F3348" i="5"/>
  <c r="H3347" i="5"/>
  <c r="G3347" i="5"/>
  <c r="F3347" i="5"/>
  <c r="H3346" i="5"/>
  <c r="G3346" i="5"/>
  <c r="F3346" i="5"/>
  <c r="H3345" i="5"/>
  <c r="G3345" i="5"/>
  <c r="F3345" i="5"/>
  <c r="H3344" i="5"/>
  <c r="G3344" i="5"/>
  <c r="F3344" i="5"/>
  <c r="H3343" i="5"/>
  <c r="G3343" i="5"/>
  <c r="F3343" i="5"/>
  <c r="H3342" i="5"/>
  <c r="G3342" i="5"/>
  <c r="F3342" i="5"/>
  <c r="H3341" i="5"/>
  <c r="G3341" i="5"/>
  <c r="F3341" i="5"/>
  <c r="H3340" i="5"/>
  <c r="G3340" i="5"/>
  <c r="F3340" i="5"/>
  <c r="H3339" i="5"/>
  <c r="G3339" i="5"/>
  <c r="F3339" i="5"/>
  <c r="H3338" i="5"/>
  <c r="G3338" i="5"/>
  <c r="F3338" i="5"/>
  <c r="H3337" i="5"/>
  <c r="G3337" i="5"/>
  <c r="F3337" i="5"/>
  <c r="H3336" i="5"/>
  <c r="G3336" i="5"/>
  <c r="F3336" i="5"/>
  <c r="H3335" i="5"/>
  <c r="G3335" i="5"/>
  <c r="F3335" i="5"/>
  <c r="H3334" i="5"/>
  <c r="G3334" i="5"/>
  <c r="F3334" i="5"/>
  <c r="H3333" i="5"/>
  <c r="G3333" i="5"/>
  <c r="F3333" i="5"/>
  <c r="H3332" i="5"/>
  <c r="G3332" i="5"/>
  <c r="F3332" i="5"/>
  <c r="H3331" i="5"/>
  <c r="G3331" i="5"/>
  <c r="F3331" i="5"/>
  <c r="H3330" i="5"/>
  <c r="G3330" i="5"/>
  <c r="F3330" i="5"/>
  <c r="H3329" i="5"/>
  <c r="G3329" i="5"/>
  <c r="F3329" i="5"/>
  <c r="H3328" i="5"/>
  <c r="G3328" i="5"/>
  <c r="F3328" i="5"/>
  <c r="H3327" i="5"/>
  <c r="G3327" i="5"/>
  <c r="F3327" i="5"/>
  <c r="H3326" i="5"/>
  <c r="G3326" i="5"/>
  <c r="F3326" i="5"/>
  <c r="H3325" i="5"/>
  <c r="G3325" i="5"/>
  <c r="F3325" i="5"/>
  <c r="H3324" i="5"/>
  <c r="G3324" i="5"/>
  <c r="F3324" i="5"/>
  <c r="H3323" i="5"/>
  <c r="G3323" i="5"/>
  <c r="F3323" i="5"/>
  <c r="H3322" i="5"/>
  <c r="G3322" i="5"/>
  <c r="F3322" i="5"/>
  <c r="H3321" i="5"/>
  <c r="G3321" i="5"/>
  <c r="F3321" i="5"/>
  <c r="H3320" i="5"/>
  <c r="G3320" i="5"/>
  <c r="F3320" i="5"/>
  <c r="H3319" i="5"/>
  <c r="G3319" i="5"/>
  <c r="F3319" i="5"/>
  <c r="H3318" i="5"/>
  <c r="G3318" i="5"/>
  <c r="F3318" i="5"/>
  <c r="H3317" i="5"/>
  <c r="G3317" i="5"/>
  <c r="F3317" i="5"/>
  <c r="H3316" i="5"/>
  <c r="G3316" i="5"/>
  <c r="F3316" i="5"/>
  <c r="H3315" i="5"/>
  <c r="G3315" i="5"/>
  <c r="F3315" i="5"/>
  <c r="H3314" i="5"/>
  <c r="G3314" i="5"/>
  <c r="F3314" i="5"/>
  <c r="H3313" i="5"/>
  <c r="G3313" i="5"/>
  <c r="F3313" i="5"/>
  <c r="H3312" i="5"/>
  <c r="G3312" i="5"/>
  <c r="F3312" i="5"/>
  <c r="H3311" i="5"/>
  <c r="G3311" i="5"/>
  <c r="F3311" i="5"/>
  <c r="H3310" i="5"/>
  <c r="G3310" i="5"/>
  <c r="F3310" i="5"/>
  <c r="H3309" i="5"/>
  <c r="G3309" i="5"/>
  <c r="F3309" i="5"/>
  <c r="H3308" i="5"/>
  <c r="G3308" i="5"/>
  <c r="F3308" i="5"/>
  <c r="H3307" i="5"/>
  <c r="G3307" i="5"/>
  <c r="F3307" i="5"/>
  <c r="H3306" i="5"/>
  <c r="G3306" i="5"/>
  <c r="F3306" i="5"/>
  <c r="H3305" i="5"/>
  <c r="G3305" i="5"/>
  <c r="F3305" i="5"/>
  <c r="H3304" i="5"/>
  <c r="G3304" i="5"/>
  <c r="F3304" i="5"/>
  <c r="H3303" i="5"/>
  <c r="G3303" i="5"/>
  <c r="F3303" i="5"/>
  <c r="H3302" i="5"/>
  <c r="G3302" i="5"/>
  <c r="F3302" i="5"/>
  <c r="H3301" i="5"/>
  <c r="G3301" i="5"/>
  <c r="F3301" i="5"/>
  <c r="H3300" i="5"/>
  <c r="G3300" i="5"/>
  <c r="F3300" i="5"/>
  <c r="H3299" i="5"/>
  <c r="G3299" i="5"/>
  <c r="F3299" i="5"/>
  <c r="H3298" i="5"/>
  <c r="G3298" i="5"/>
  <c r="F3298" i="5"/>
  <c r="H3297" i="5"/>
  <c r="G3297" i="5"/>
  <c r="F3297" i="5"/>
  <c r="H3296" i="5"/>
  <c r="G3296" i="5"/>
  <c r="F3296" i="5"/>
  <c r="H3295" i="5"/>
  <c r="G3295" i="5"/>
  <c r="F3295" i="5"/>
  <c r="H3294" i="5"/>
  <c r="G3294" i="5"/>
  <c r="F3294" i="5"/>
  <c r="H3293" i="5"/>
  <c r="G3293" i="5"/>
  <c r="F3293" i="5"/>
  <c r="H3292" i="5"/>
  <c r="G3292" i="5"/>
  <c r="F3292" i="5"/>
  <c r="H3291" i="5"/>
  <c r="G3291" i="5"/>
  <c r="F3291" i="5"/>
  <c r="H3290" i="5"/>
  <c r="G3290" i="5"/>
  <c r="F3290" i="5"/>
  <c r="H3289" i="5"/>
  <c r="G3289" i="5"/>
  <c r="F3289" i="5"/>
  <c r="H3288" i="5"/>
  <c r="G3288" i="5"/>
  <c r="F3288" i="5"/>
  <c r="H3287" i="5"/>
  <c r="G3287" i="5"/>
  <c r="F3287" i="5"/>
  <c r="H3286" i="5"/>
  <c r="G3286" i="5"/>
  <c r="F3286" i="5"/>
  <c r="H3285" i="5"/>
  <c r="G3285" i="5"/>
  <c r="F3285" i="5"/>
  <c r="H3284" i="5"/>
  <c r="G3284" i="5"/>
  <c r="F3284" i="5"/>
  <c r="H3283" i="5"/>
  <c r="G3283" i="5"/>
  <c r="F3283" i="5"/>
  <c r="H3282" i="5"/>
  <c r="G3282" i="5"/>
  <c r="F3282" i="5"/>
  <c r="H3281" i="5"/>
  <c r="G3281" i="5"/>
  <c r="F3281" i="5"/>
  <c r="H3280" i="5"/>
  <c r="G3280" i="5"/>
  <c r="F3280" i="5"/>
  <c r="H3279" i="5"/>
  <c r="G3279" i="5"/>
  <c r="F3279" i="5"/>
  <c r="H3278" i="5"/>
  <c r="G3278" i="5"/>
  <c r="F3278" i="5"/>
  <c r="H3277" i="5"/>
  <c r="G3277" i="5"/>
  <c r="F3277" i="5"/>
  <c r="H3276" i="5"/>
  <c r="G3276" i="5"/>
  <c r="F3276" i="5"/>
  <c r="H3275" i="5"/>
  <c r="G3275" i="5"/>
  <c r="F3275" i="5"/>
  <c r="H3274" i="5"/>
  <c r="G3274" i="5"/>
  <c r="F3274" i="5"/>
  <c r="H3273" i="5"/>
  <c r="G3273" i="5"/>
  <c r="F3273" i="5"/>
  <c r="H3272" i="5"/>
  <c r="G3272" i="5"/>
  <c r="F3272" i="5"/>
  <c r="H3271" i="5"/>
  <c r="G3271" i="5"/>
  <c r="F3271" i="5"/>
  <c r="H3270" i="5"/>
  <c r="G3270" i="5"/>
  <c r="F3270" i="5"/>
  <c r="H3269" i="5"/>
  <c r="G3269" i="5"/>
  <c r="F3269" i="5"/>
  <c r="H3268" i="5"/>
  <c r="G3268" i="5"/>
  <c r="F3268" i="5"/>
  <c r="H3267" i="5"/>
  <c r="G3267" i="5"/>
  <c r="F3267" i="5"/>
  <c r="H3266" i="5"/>
  <c r="G3266" i="5"/>
  <c r="F3266" i="5"/>
  <c r="H3265" i="5"/>
  <c r="G3265" i="5"/>
  <c r="F3265" i="5"/>
  <c r="H3264" i="5"/>
  <c r="G3264" i="5"/>
  <c r="F3264" i="5"/>
  <c r="H3263" i="5"/>
  <c r="G3263" i="5"/>
  <c r="F3263" i="5"/>
  <c r="H3262" i="5"/>
  <c r="G3262" i="5"/>
  <c r="F3262" i="5"/>
  <c r="H3261" i="5"/>
  <c r="G3261" i="5"/>
  <c r="F3261" i="5"/>
  <c r="H3260" i="5"/>
  <c r="G3260" i="5"/>
  <c r="F3260" i="5"/>
  <c r="H3259" i="5"/>
  <c r="G3259" i="5"/>
  <c r="F3259" i="5"/>
  <c r="H3258" i="5"/>
  <c r="G3258" i="5"/>
  <c r="F3258" i="5"/>
  <c r="H3257" i="5"/>
  <c r="G3257" i="5"/>
  <c r="F3257" i="5"/>
  <c r="H3256" i="5"/>
  <c r="G3256" i="5"/>
  <c r="F3256" i="5"/>
  <c r="H3255" i="5"/>
  <c r="G3255" i="5"/>
  <c r="F3255" i="5"/>
  <c r="H3254" i="5"/>
  <c r="G3254" i="5"/>
  <c r="F3254" i="5"/>
  <c r="H3253" i="5"/>
  <c r="G3253" i="5"/>
  <c r="F3253" i="5"/>
  <c r="H3252" i="5"/>
  <c r="G3252" i="5"/>
  <c r="F3252" i="5"/>
  <c r="H3251" i="5"/>
  <c r="G3251" i="5"/>
  <c r="F3251" i="5"/>
  <c r="H3250" i="5"/>
  <c r="G3250" i="5"/>
  <c r="F3250" i="5"/>
  <c r="H3249" i="5"/>
  <c r="G3249" i="5"/>
  <c r="F3249" i="5"/>
  <c r="H3248" i="5"/>
  <c r="G3248" i="5"/>
  <c r="F3248" i="5"/>
  <c r="H3247" i="5"/>
  <c r="G3247" i="5"/>
  <c r="F3247" i="5"/>
  <c r="H3246" i="5"/>
  <c r="G3246" i="5"/>
  <c r="F3246" i="5"/>
  <c r="H3245" i="5"/>
  <c r="G3245" i="5"/>
  <c r="F3245" i="5"/>
  <c r="H3244" i="5"/>
  <c r="G3244" i="5"/>
  <c r="F3244" i="5"/>
  <c r="H3243" i="5"/>
  <c r="G3243" i="5"/>
  <c r="F3243" i="5"/>
  <c r="H3242" i="5"/>
  <c r="G3242" i="5"/>
  <c r="F3242" i="5"/>
  <c r="H3241" i="5"/>
  <c r="G3241" i="5"/>
  <c r="F3241" i="5"/>
  <c r="H3240" i="5"/>
  <c r="G3240" i="5"/>
  <c r="F3240" i="5"/>
  <c r="H3239" i="5"/>
  <c r="G3239" i="5"/>
  <c r="F3239" i="5"/>
  <c r="H3238" i="5"/>
  <c r="G3238" i="5"/>
  <c r="F3238" i="5"/>
  <c r="H3237" i="5"/>
  <c r="G3237" i="5"/>
  <c r="F3237" i="5"/>
  <c r="H3236" i="5"/>
  <c r="G3236" i="5"/>
  <c r="F3236" i="5"/>
  <c r="H3235" i="5"/>
  <c r="G3235" i="5"/>
  <c r="F3235" i="5"/>
  <c r="H3234" i="5"/>
  <c r="G3234" i="5"/>
  <c r="F3234" i="5"/>
  <c r="H3233" i="5"/>
  <c r="G3233" i="5"/>
  <c r="F3233" i="5"/>
  <c r="H3232" i="5"/>
  <c r="G3232" i="5"/>
  <c r="F3232" i="5"/>
  <c r="H3231" i="5"/>
  <c r="G3231" i="5"/>
  <c r="F3231" i="5"/>
  <c r="H3230" i="5"/>
  <c r="G3230" i="5"/>
  <c r="F3230" i="5"/>
  <c r="H3229" i="5"/>
  <c r="G3229" i="5"/>
  <c r="F3229" i="5"/>
  <c r="H3228" i="5"/>
  <c r="G3228" i="5"/>
  <c r="F3228" i="5"/>
  <c r="H3227" i="5"/>
  <c r="G3227" i="5"/>
  <c r="F3227" i="5"/>
  <c r="H3226" i="5"/>
  <c r="G3226" i="5"/>
  <c r="F3226" i="5"/>
  <c r="H3225" i="5"/>
  <c r="G3225" i="5"/>
  <c r="F3225" i="5"/>
  <c r="H3224" i="5"/>
  <c r="G3224" i="5"/>
  <c r="F3224" i="5"/>
  <c r="H3223" i="5"/>
  <c r="G3223" i="5"/>
  <c r="F3223" i="5"/>
  <c r="H3222" i="5"/>
  <c r="G3222" i="5"/>
  <c r="F3222" i="5"/>
  <c r="H3221" i="5"/>
  <c r="G3221" i="5"/>
  <c r="F3221" i="5"/>
  <c r="H3220" i="5"/>
  <c r="G3220" i="5"/>
  <c r="F3220" i="5"/>
  <c r="H3219" i="5"/>
  <c r="G3219" i="5"/>
  <c r="F3219" i="5"/>
  <c r="H3218" i="5"/>
  <c r="G3218" i="5"/>
  <c r="F3218" i="5"/>
  <c r="H3217" i="5"/>
  <c r="G3217" i="5"/>
  <c r="F3217" i="5"/>
  <c r="H3216" i="5"/>
  <c r="G3216" i="5"/>
  <c r="F3216" i="5"/>
  <c r="H3215" i="5"/>
  <c r="G3215" i="5"/>
  <c r="F3215" i="5"/>
  <c r="H3214" i="5"/>
  <c r="G3214" i="5"/>
  <c r="F3214" i="5"/>
  <c r="H3213" i="5"/>
  <c r="G3213" i="5"/>
  <c r="F3213" i="5"/>
  <c r="H3212" i="5"/>
  <c r="G3212" i="5"/>
  <c r="F3212" i="5"/>
  <c r="H3211" i="5"/>
  <c r="G3211" i="5"/>
  <c r="F3211" i="5"/>
  <c r="H3210" i="5"/>
  <c r="G3210" i="5"/>
  <c r="F3210" i="5"/>
  <c r="H3209" i="5"/>
  <c r="G3209" i="5"/>
  <c r="F3209" i="5"/>
  <c r="H3208" i="5"/>
  <c r="G3208" i="5"/>
  <c r="F3208" i="5"/>
  <c r="H3207" i="5"/>
  <c r="G3207" i="5"/>
  <c r="F3207" i="5"/>
  <c r="H3206" i="5"/>
  <c r="G3206" i="5"/>
  <c r="F3206" i="5"/>
  <c r="H3205" i="5"/>
  <c r="G3205" i="5"/>
  <c r="F3205" i="5"/>
  <c r="H3204" i="5"/>
  <c r="G3204" i="5"/>
  <c r="F3204" i="5"/>
  <c r="H3203" i="5"/>
  <c r="G3203" i="5"/>
  <c r="F3203" i="5"/>
  <c r="H3202" i="5"/>
  <c r="G3202" i="5"/>
  <c r="F3202" i="5"/>
  <c r="H3201" i="5"/>
  <c r="G3201" i="5"/>
  <c r="F3201" i="5"/>
  <c r="H3200" i="5"/>
  <c r="G3200" i="5"/>
  <c r="F3200" i="5"/>
  <c r="H3199" i="5"/>
  <c r="G3199" i="5"/>
  <c r="F3199" i="5"/>
  <c r="H3198" i="5"/>
  <c r="G3198" i="5"/>
  <c r="F3198" i="5"/>
  <c r="H3197" i="5"/>
  <c r="G3197" i="5"/>
  <c r="F3197" i="5"/>
  <c r="H3196" i="5"/>
  <c r="G3196" i="5"/>
  <c r="F3196" i="5"/>
  <c r="H3195" i="5"/>
  <c r="G3195" i="5"/>
  <c r="F3195" i="5"/>
  <c r="H3194" i="5"/>
  <c r="G3194" i="5"/>
  <c r="F3194" i="5"/>
  <c r="H3193" i="5"/>
  <c r="G3193" i="5"/>
  <c r="F3193" i="5"/>
  <c r="H3192" i="5"/>
  <c r="G3192" i="5"/>
  <c r="F3192" i="5"/>
  <c r="H3191" i="5"/>
  <c r="G3191" i="5"/>
  <c r="F3191" i="5"/>
  <c r="H3190" i="5"/>
  <c r="G3190" i="5"/>
  <c r="F3190" i="5"/>
  <c r="H3189" i="5"/>
  <c r="G3189" i="5"/>
  <c r="F3189" i="5"/>
  <c r="H3188" i="5"/>
  <c r="G3188" i="5"/>
  <c r="F3188" i="5"/>
  <c r="H3187" i="5"/>
  <c r="G3187" i="5"/>
  <c r="F3187" i="5"/>
  <c r="H3186" i="5"/>
  <c r="G3186" i="5"/>
  <c r="F3186" i="5"/>
  <c r="H3185" i="5"/>
  <c r="G3185" i="5"/>
  <c r="F3185" i="5"/>
  <c r="H3184" i="5"/>
  <c r="G3184" i="5"/>
  <c r="F3184" i="5"/>
  <c r="H3183" i="5"/>
  <c r="G3183" i="5"/>
  <c r="F3183" i="5"/>
  <c r="H3182" i="5"/>
  <c r="G3182" i="5"/>
  <c r="F3182" i="5"/>
  <c r="H3181" i="5"/>
  <c r="G3181" i="5"/>
  <c r="F3181" i="5"/>
  <c r="H3180" i="5"/>
  <c r="G3180" i="5"/>
  <c r="F3180" i="5"/>
  <c r="H3179" i="5"/>
  <c r="G3179" i="5"/>
  <c r="F3179" i="5"/>
  <c r="H3178" i="5"/>
  <c r="G3178" i="5"/>
  <c r="F3178" i="5"/>
  <c r="H3177" i="5"/>
  <c r="G3177" i="5"/>
  <c r="F3177" i="5"/>
  <c r="H3176" i="5"/>
  <c r="G3176" i="5"/>
  <c r="F3176" i="5"/>
  <c r="H3175" i="5"/>
  <c r="G3175" i="5"/>
  <c r="F3175" i="5"/>
  <c r="H3174" i="5"/>
  <c r="G3174" i="5"/>
  <c r="F3174" i="5"/>
  <c r="H3173" i="5"/>
  <c r="G3173" i="5"/>
  <c r="F3173" i="5"/>
  <c r="H3172" i="5"/>
  <c r="G3172" i="5"/>
  <c r="F3172" i="5"/>
  <c r="H3171" i="5"/>
  <c r="G3171" i="5"/>
  <c r="F3171" i="5"/>
  <c r="H3170" i="5"/>
  <c r="G3170" i="5"/>
  <c r="F3170" i="5"/>
  <c r="H3169" i="5"/>
  <c r="G3169" i="5"/>
  <c r="F3169" i="5"/>
  <c r="H3168" i="5"/>
  <c r="G3168" i="5"/>
  <c r="F3168" i="5"/>
  <c r="H3167" i="5"/>
  <c r="G3167" i="5"/>
  <c r="F3167" i="5"/>
  <c r="H3166" i="5"/>
  <c r="G3166" i="5"/>
  <c r="F3166" i="5"/>
  <c r="H3165" i="5"/>
  <c r="G3165" i="5"/>
  <c r="F3165" i="5"/>
  <c r="H3164" i="5"/>
  <c r="G3164" i="5"/>
  <c r="F3164" i="5"/>
  <c r="H3163" i="5"/>
  <c r="G3163" i="5"/>
  <c r="F3163" i="5"/>
  <c r="H3162" i="5"/>
  <c r="G3162" i="5"/>
  <c r="F3162" i="5"/>
  <c r="H3161" i="5"/>
  <c r="G3161" i="5"/>
  <c r="F3161" i="5"/>
  <c r="H3160" i="5"/>
  <c r="G3160" i="5"/>
  <c r="F3160" i="5"/>
  <c r="H3159" i="5"/>
  <c r="G3159" i="5"/>
  <c r="F3159" i="5"/>
  <c r="H3158" i="5"/>
  <c r="G3158" i="5"/>
  <c r="F3158" i="5"/>
  <c r="H3157" i="5"/>
  <c r="G3157" i="5"/>
  <c r="F3157" i="5"/>
  <c r="H3156" i="5"/>
  <c r="G3156" i="5"/>
  <c r="F3156" i="5"/>
  <c r="H3155" i="5"/>
  <c r="G3155" i="5"/>
  <c r="F3155" i="5"/>
  <c r="H3154" i="5"/>
  <c r="G3154" i="5"/>
  <c r="F3154" i="5"/>
  <c r="H3153" i="5"/>
  <c r="G3153" i="5"/>
  <c r="F3153" i="5"/>
  <c r="H3152" i="5"/>
  <c r="G3152" i="5"/>
  <c r="F3152" i="5"/>
  <c r="H3151" i="5"/>
  <c r="G3151" i="5"/>
  <c r="F3151" i="5"/>
  <c r="H3150" i="5"/>
  <c r="G3150" i="5"/>
  <c r="F3150" i="5"/>
  <c r="H3149" i="5"/>
  <c r="G3149" i="5"/>
  <c r="F3149" i="5"/>
  <c r="H3148" i="5"/>
  <c r="G3148" i="5"/>
  <c r="F3148" i="5"/>
  <c r="H3147" i="5"/>
  <c r="G3147" i="5"/>
  <c r="F3147" i="5"/>
  <c r="H3146" i="5"/>
  <c r="G3146" i="5"/>
  <c r="F3146" i="5"/>
  <c r="H3145" i="5"/>
  <c r="G3145" i="5"/>
  <c r="F3145" i="5"/>
  <c r="H3144" i="5"/>
  <c r="G3144" i="5"/>
  <c r="F3144" i="5"/>
  <c r="H3143" i="5"/>
  <c r="G3143" i="5"/>
  <c r="F3143" i="5"/>
  <c r="H3142" i="5"/>
  <c r="G3142" i="5"/>
  <c r="F3142" i="5"/>
  <c r="H3141" i="5"/>
  <c r="G3141" i="5"/>
  <c r="F3141" i="5"/>
  <c r="H3140" i="5"/>
  <c r="G3140" i="5"/>
  <c r="F3140" i="5"/>
  <c r="H3139" i="5"/>
  <c r="G3139" i="5"/>
  <c r="F3139" i="5"/>
  <c r="H3138" i="5"/>
  <c r="G3138" i="5"/>
  <c r="F3138" i="5"/>
  <c r="H3137" i="5"/>
  <c r="G3137" i="5"/>
  <c r="F3137" i="5"/>
  <c r="H3136" i="5"/>
  <c r="G3136" i="5"/>
  <c r="F3136" i="5"/>
  <c r="H3135" i="5"/>
  <c r="G3135" i="5"/>
  <c r="F3135" i="5"/>
  <c r="H3134" i="5"/>
  <c r="G3134" i="5"/>
  <c r="F3134" i="5"/>
  <c r="H3133" i="5"/>
  <c r="G3133" i="5"/>
  <c r="F3133" i="5"/>
  <c r="H3132" i="5"/>
  <c r="G3132" i="5"/>
  <c r="F3132" i="5"/>
  <c r="H3131" i="5"/>
  <c r="G3131" i="5"/>
  <c r="F3131" i="5"/>
  <c r="H3130" i="5"/>
  <c r="G3130" i="5"/>
  <c r="F3130" i="5"/>
  <c r="H3129" i="5"/>
  <c r="G3129" i="5"/>
  <c r="F3129" i="5"/>
  <c r="H3128" i="5"/>
  <c r="G3128" i="5"/>
  <c r="F3128" i="5"/>
  <c r="H3127" i="5"/>
  <c r="G3127" i="5"/>
  <c r="F3127" i="5"/>
  <c r="H3126" i="5"/>
  <c r="G3126" i="5"/>
  <c r="F3126" i="5"/>
  <c r="H3125" i="5"/>
  <c r="G3125" i="5"/>
  <c r="F3125" i="5"/>
  <c r="H3124" i="5"/>
  <c r="G3124" i="5"/>
  <c r="F3124" i="5"/>
  <c r="H3123" i="5"/>
  <c r="G3123" i="5"/>
  <c r="F3123" i="5"/>
  <c r="H3122" i="5"/>
  <c r="G3122" i="5"/>
  <c r="F3122" i="5"/>
  <c r="H3121" i="5"/>
  <c r="G3121" i="5"/>
  <c r="F3121" i="5"/>
  <c r="H3120" i="5"/>
  <c r="G3120" i="5"/>
  <c r="F3120" i="5"/>
  <c r="H3119" i="5"/>
  <c r="G3119" i="5"/>
  <c r="F3119" i="5"/>
  <c r="H3118" i="5"/>
  <c r="G3118" i="5"/>
  <c r="F3118" i="5"/>
  <c r="H3117" i="5"/>
  <c r="G3117" i="5"/>
  <c r="F3117" i="5"/>
  <c r="H3116" i="5"/>
  <c r="G3116" i="5"/>
  <c r="F3116" i="5"/>
  <c r="H3115" i="5"/>
  <c r="G3115" i="5"/>
  <c r="F3115" i="5"/>
  <c r="H3114" i="5"/>
  <c r="G3114" i="5"/>
  <c r="F3114" i="5"/>
  <c r="H3113" i="5"/>
  <c r="G3113" i="5"/>
  <c r="F3113" i="5"/>
  <c r="H3112" i="5"/>
  <c r="G3112" i="5"/>
  <c r="F3112" i="5"/>
  <c r="H3111" i="5"/>
  <c r="G3111" i="5"/>
  <c r="F3111" i="5"/>
  <c r="H3110" i="5"/>
  <c r="G3110" i="5"/>
  <c r="F3110" i="5"/>
  <c r="H3109" i="5"/>
  <c r="G3109" i="5"/>
  <c r="F3109" i="5"/>
  <c r="H3108" i="5"/>
  <c r="G3108" i="5"/>
  <c r="F3108" i="5"/>
  <c r="H3107" i="5"/>
  <c r="G3107" i="5"/>
  <c r="F3107" i="5"/>
  <c r="H3106" i="5"/>
  <c r="G3106" i="5"/>
  <c r="F3106" i="5"/>
  <c r="H3105" i="5"/>
  <c r="G3105" i="5"/>
  <c r="F3105" i="5"/>
  <c r="H3104" i="5"/>
  <c r="G3104" i="5"/>
  <c r="F3104" i="5"/>
  <c r="H3103" i="5"/>
  <c r="G3103" i="5"/>
  <c r="F3103" i="5"/>
  <c r="H3102" i="5"/>
  <c r="G3102" i="5"/>
  <c r="F3102" i="5"/>
  <c r="H3101" i="5"/>
  <c r="G3101" i="5"/>
  <c r="F3101" i="5"/>
  <c r="H3100" i="5"/>
  <c r="G3100" i="5"/>
  <c r="F3100" i="5"/>
  <c r="H3099" i="5"/>
  <c r="G3099" i="5"/>
  <c r="F3099" i="5"/>
  <c r="H3098" i="5"/>
  <c r="G3098" i="5"/>
  <c r="F3098" i="5"/>
  <c r="H3097" i="5"/>
  <c r="G3097" i="5"/>
  <c r="F3097" i="5"/>
  <c r="H3096" i="5"/>
  <c r="G3096" i="5"/>
  <c r="F3096" i="5"/>
  <c r="H3095" i="5"/>
  <c r="G3095" i="5"/>
  <c r="F3095" i="5"/>
  <c r="H3094" i="5"/>
  <c r="G3094" i="5"/>
  <c r="F3094" i="5"/>
  <c r="H3093" i="5"/>
  <c r="G3093" i="5"/>
  <c r="F3093" i="5"/>
  <c r="H3092" i="5"/>
  <c r="G3092" i="5"/>
  <c r="F3092" i="5"/>
  <c r="H3091" i="5"/>
  <c r="G3091" i="5"/>
  <c r="F3091" i="5"/>
  <c r="H3090" i="5"/>
  <c r="G3090" i="5"/>
  <c r="F3090" i="5"/>
  <c r="H3089" i="5"/>
  <c r="G3089" i="5"/>
  <c r="F3089" i="5"/>
  <c r="H3088" i="5"/>
  <c r="G3088" i="5"/>
  <c r="F3088" i="5"/>
  <c r="H3087" i="5"/>
  <c r="G3087" i="5"/>
  <c r="F3087" i="5"/>
  <c r="H3086" i="5"/>
  <c r="G3086" i="5"/>
  <c r="F3086" i="5"/>
  <c r="H3085" i="5"/>
  <c r="G3085" i="5"/>
  <c r="F3085" i="5"/>
  <c r="H3084" i="5"/>
  <c r="G3084" i="5"/>
  <c r="F3084" i="5"/>
  <c r="H3083" i="5"/>
  <c r="G3083" i="5"/>
  <c r="F3083" i="5"/>
  <c r="H3082" i="5"/>
  <c r="G3082" i="5"/>
  <c r="F3082" i="5"/>
  <c r="H3081" i="5"/>
  <c r="G3081" i="5"/>
  <c r="F3081" i="5"/>
  <c r="H3080" i="5"/>
  <c r="G3080" i="5"/>
  <c r="F3080" i="5"/>
  <c r="H3079" i="5"/>
  <c r="G3079" i="5"/>
  <c r="F3079" i="5"/>
  <c r="H3078" i="5"/>
  <c r="G3078" i="5"/>
  <c r="F3078" i="5"/>
  <c r="H3077" i="5"/>
  <c r="G3077" i="5"/>
  <c r="F3077" i="5"/>
  <c r="H3076" i="5"/>
  <c r="G3076" i="5"/>
  <c r="F3076" i="5"/>
  <c r="H3075" i="5"/>
  <c r="G3075" i="5"/>
  <c r="F3075" i="5"/>
  <c r="H3074" i="5"/>
  <c r="G3074" i="5"/>
  <c r="F3074" i="5"/>
  <c r="H3073" i="5"/>
  <c r="G3073" i="5"/>
  <c r="F3073" i="5"/>
  <c r="H3072" i="5"/>
  <c r="G3072" i="5"/>
  <c r="F3072" i="5"/>
  <c r="H3071" i="5"/>
  <c r="G3071" i="5"/>
  <c r="F3071" i="5"/>
  <c r="H3070" i="5"/>
  <c r="G3070" i="5"/>
  <c r="F3070" i="5"/>
  <c r="H3069" i="5"/>
  <c r="G3069" i="5"/>
  <c r="F3069" i="5"/>
  <c r="H3068" i="5"/>
  <c r="G3068" i="5"/>
  <c r="F3068" i="5"/>
  <c r="H3067" i="5"/>
  <c r="G3067" i="5"/>
  <c r="F3067" i="5"/>
  <c r="H3066" i="5"/>
  <c r="G3066" i="5"/>
  <c r="F3066" i="5"/>
  <c r="H3065" i="5"/>
  <c r="G3065" i="5"/>
  <c r="F3065" i="5"/>
  <c r="H3064" i="5"/>
  <c r="G3064" i="5"/>
  <c r="F3064" i="5"/>
  <c r="H3063" i="5"/>
  <c r="G3063" i="5"/>
  <c r="F3063" i="5"/>
  <c r="H3062" i="5"/>
  <c r="G3062" i="5"/>
  <c r="F3062" i="5"/>
  <c r="H3061" i="5"/>
  <c r="G3061" i="5"/>
  <c r="F3061" i="5"/>
  <c r="H3060" i="5"/>
  <c r="G3060" i="5"/>
  <c r="F3060" i="5"/>
  <c r="H3059" i="5"/>
  <c r="G3059" i="5"/>
  <c r="F3059" i="5"/>
  <c r="H3058" i="5"/>
  <c r="G3058" i="5"/>
  <c r="F3058" i="5"/>
  <c r="H3057" i="5"/>
  <c r="G3057" i="5"/>
  <c r="F3057" i="5"/>
  <c r="H3056" i="5"/>
  <c r="G3056" i="5"/>
  <c r="F3056" i="5"/>
  <c r="H3055" i="5"/>
  <c r="G3055" i="5"/>
  <c r="F3055" i="5"/>
  <c r="H3054" i="5"/>
  <c r="G3054" i="5"/>
  <c r="F3054" i="5"/>
  <c r="H3053" i="5"/>
  <c r="G3053" i="5"/>
  <c r="F3053" i="5"/>
  <c r="H3052" i="5"/>
  <c r="G3052" i="5"/>
  <c r="F3052" i="5"/>
  <c r="H3051" i="5"/>
  <c r="G3051" i="5"/>
  <c r="F3051" i="5"/>
  <c r="H3050" i="5"/>
  <c r="G3050" i="5"/>
  <c r="F3050" i="5"/>
  <c r="H3049" i="5"/>
  <c r="G3049" i="5"/>
  <c r="F3049" i="5"/>
  <c r="H3048" i="5"/>
  <c r="G3048" i="5"/>
  <c r="F3048" i="5"/>
  <c r="H3047" i="5"/>
  <c r="G3047" i="5"/>
  <c r="F3047" i="5"/>
  <c r="H3046" i="5"/>
  <c r="G3046" i="5"/>
  <c r="F3046" i="5"/>
  <c r="H3045" i="5"/>
  <c r="G3045" i="5"/>
  <c r="F3045" i="5"/>
  <c r="H3044" i="5"/>
  <c r="G3044" i="5"/>
  <c r="F3044" i="5"/>
  <c r="H3043" i="5"/>
  <c r="G3043" i="5"/>
  <c r="F3043" i="5"/>
  <c r="H3042" i="5"/>
  <c r="G3042" i="5"/>
  <c r="F3042" i="5"/>
  <c r="H3041" i="5"/>
  <c r="G3041" i="5"/>
  <c r="F3041" i="5"/>
  <c r="H3040" i="5"/>
  <c r="G3040" i="5"/>
  <c r="F3040" i="5"/>
  <c r="H3039" i="5"/>
  <c r="G3039" i="5"/>
  <c r="F3039" i="5"/>
  <c r="H3038" i="5"/>
  <c r="G3038" i="5"/>
  <c r="F3038" i="5"/>
  <c r="H3037" i="5"/>
  <c r="G3037" i="5"/>
  <c r="F3037" i="5"/>
  <c r="H3036" i="5"/>
  <c r="G3036" i="5"/>
  <c r="F3036" i="5"/>
  <c r="H3035" i="5"/>
  <c r="G3035" i="5"/>
  <c r="F3035" i="5"/>
  <c r="H3034" i="5"/>
  <c r="G3034" i="5"/>
  <c r="F3034" i="5"/>
  <c r="H3033" i="5"/>
  <c r="G3033" i="5"/>
  <c r="F3033" i="5"/>
  <c r="H3032" i="5"/>
  <c r="G3032" i="5"/>
  <c r="F3032" i="5"/>
  <c r="H3031" i="5"/>
  <c r="G3031" i="5"/>
  <c r="F3031" i="5"/>
  <c r="H3030" i="5"/>
  <c r="G3030" i="5"/>
  <c r="F3030" i="5"/>
  <c r="H3029" i="5"/>
  <c r="G3029" i="5"/>
  <c r="F3029" i="5"/>
  <c r="H3028" i="5"/>
  <c r="G3028" i="5"/>
  <c r="F3028" i="5"/>
  <c r="H3027" i="5"/>
  <c r="G3027" i="5"/>
  <c r="F3027" i="5"/>
  <c r="H3026" i="5"/>
  <c r="G3026" i="5"/>
  <c r="F3026" i="5"/>
  <c r="H3025" i="5"/>
  <c r="G3025" i="5"/>
  <c r="F3025" i="5"/>
  <c r="H3024" i="5"/>
  <c r="G3024" i="5"/>
  <c r="F3024" i="5"/>
  <c r="H3023" i="5"/>
  <c r="G3023" i="5"/>
  <c r="F3023" i="5"/>
  <c r="H3022" i="5"/>
  <c r="G3022" i="5"/>
  <c r="F3022" i="5"/>
  <c r="H3021" i="5"/>
  <c r="G3021" i="5"/>
  <c r="F3021" i="5"/>
  <c r="H3020" i="5"/>
  <c r="G3020" i="5"/>
  <c r="F3020" i="5"/>
  <c r="H3019" i="5"/>
  <c r="G3019" i="5"/>
  <c r="F3019" i="5"/>
  <c r="H3018" i="5"/>
  <c r="G3018" i="5"/>
  <c r="F3018" i="5"/>
  <c r="H3017" i="5"/>
  <c r="G3017" i="5"/>
  <c r="F3017" i="5"/>
  <c r="H3016" i="5"/>
  <c r="G3016" i="5"/>
  <c r="F3016" i="5"/>
  <c r="H3015" i="5"/>
  <c r="G3015" i="5"/>
  <c r="F3015" i="5"/>
  <c r="H3014" i="5"/>
  <c r="G3014" i="5"/>
  <c r="F3014" i="5"/>
  <c r="H3013" i="5"/>
  <c r="G3013" i="5"/>
  <c r="F3013" i="5"/>
  <c r="H3012" i="5"/>
  <c r="G3012" i="5"/>
  <c r="F3012" i="5"/>
  <c r="H3011" i="5"/>
  <c r="G3011" i="5"/>
  <c r="F3011" i="5"/>
  <c r="H3010" i="5"/>
  <c r="G3010" i="5"/>
  <c r="F3010" i="5"/>
  <c r="H3009" i="5"/>
  <c r="G3009" i="5"/>
  <c r="F3009" i="5"/>
  <c r="H3008" i="5"/>
  <c r="G3008" i="5"/>
  <c r="F3008" i="5"/>
  <c r="H3007" i="5"/>
  <c r="G3007" i="5"/>
  <c r="F3007" i="5"/>
  <c r="H3006" i="5"/>
  <c r="G3006" i="5"/>
  <c r="F3006" i="5"/>
  <c r="H3005" i="5"/>
  <c r="G3005" i="5"/>
  <c r="F3005" i="5"/>
  <c r="H3004" i="5"/>
  <c r="G3004" i="5"/>
  <c r="F3004" i="5"/>
  <c r="H3003" i="5"/>
  <c r="G3003" i="5"/>
  <c r="F3003" i="5"/>
  <c r="H3002" i="5"/>
  <c r="G3002" i="5"/>
  <c r="F3002" i="5"/>
  <c r="H3001" i="5"/>
  <c r="G3001" i="5"/>
  <c r="F3001" i="5"/>
  <c r="H3000" i="5"/>
  <c r="G3000" i="5"/>
  <c r="F3000" i="5"/>
  <c r="H2999" i="5"/>
  <c r="G2999" i="5"/>
  <c r="F2999" i="5"/>
  <c r="H2998" i="5"/>
  <c r="G2998" i="5"/>
  <c r="F2998" i="5"/>
  <c r="H2997" i="5"/>
  <c r="G2997" i="5"/>
  <c r="F2997" i="5"/>
  <c r="H2996" i="5"/>
  <c r="G2996" i="5"/>
  <c r="F2996" i="5"/>
  <c r="H2995" i="5"/>
  <c r="G2995" i="5"/>
  <c r="F2995" i="5"/>
  <c r="H2994" i="5"/>
  <c r="G2994" i="5"/>
  <c r="F2994" i="5"/>
  <c r="H2993" i="5"/>
  <c r="G2993" i="5"/>
  <c r="F2993" i="5"/>
  <c r="H2992" i="5"/>
  <c r="G2992" i="5"/>
  <c r="F2992" i="5"/>
  <c r="H2991" i="5"/>
  <c r="G2991" i="5"/>
  <c r="F2991" i="5"/>
  <c r="H2990" i="5"/>
  <c r="G2990" i="5"/>
  <c r="F2990" i="5"/>
  <c r="H2989" i="5"/>
  <c r="G2989" i="5"/>
  <c r="F2989" i="5"/>
  <c r="H2988" i="5"/>
  <c r="G2988" i="5"/>
  <c r="F2988" i="5"/>
  <c r="H2987" i="5"/>
  <c r="G2987" i="5"/>
  <c r="F2987" i="5"/>
  <c r="H2986" i="5"/>
  <c r="G2986" i="5"/>
  <c r="F2986" i="5"/>
  <c r="H2985" i="5"/>
  <c r="G2985" i="5"/>
  <c r="F2985" i="5"/>
  <c r="H2984" i="5"/>
  <c r="G2984" i="5"/>
  <c r="F2984" i="5"/>
  <c r="H2983" i="5"/>
  <c r="G2983" i="5"/>
  <c r="F2983" i="5"/>
  <c r="H2982" i="5"/>
  <c r="G2982" i="5"/>
  <c r="F2982" i="5"/>
  <c r="H2981" i="5"/>
  <c r="G2981" i="5"/>
  <c r="F2981" i="5"/>
  <c r="H2980" i="5"/>
  <c r="G2980" i="5"/>
  <c r="F2980" i="5"/>
  <c r="H2979" i="5"/>
  <c r="G2979" i="5"/>
  <c r="F2979" i="5"/>
  <c r="H2978" i="5"/>
  <c r="G2978" i="5"/>
  <c r="F2978" i="5"/>
  <c r="H2977" i="5"/>
  <c r="G2977" i="5"/>
  <c r="F2977" i="5"/>
  <c r="H2976" i="5"/>
  <c r="G2976" i="5"/>
  <c r="F2976" i="5"/>
  <c r="H2975" i="5"/>
  <c r="G2975" i="5"/>
  <c r="F2975" i="5"/>
  <c r="H2974" i="5"/>
  <c r="G2974" i="5"/>
  <c r="F2974" i="5"/>
  <c r="H2973" i="5"/>
  <c r="G2973" i="5"/>
  <c r="F2973" i="5"/>
  <c r="H2972" i="5"/>
  <c r="G2972" i="5"/>
  <c r="F2972" i="5"/>
  <c r="H2971" i="5"/>
  <c r="G2971" i="5"/>
  <c r="F2971" i="5"/>
  <c r="H2970" i="5"/>
  <c r="G2970" i="5"/>
  <c r="F2970" i="5"/>
  <c r="H2969" i="5"/>
  <c r="G2969" i="5"/>
  <c r="F2969" i="5"/>
  <c r="H2968" i="5"/>
  <c r="G2968" i="5"/>
  <c r="F2968" i="5"/>
  <c r="H2967" i="5"/>
  <c r="G2967" i="5"/>
  <c r="F2967" i="5"/>
  <c r="H2966" i="5"/>
  <c r="G2966" i="5"/>
  <c r="F2966" i="5"/>
  <c r="H2965" i="5"/>
  <c r="G2965" i="5"/>
  <c r="F2965" i="5"/>
  <c r="H2964" i="5"/>
  <c r="G2964" i="5"/>
  <c r="F2964" i="5"/>
  <c r="H2963" i="5"/>
  <c r="G2963" i="5"/>
  <c r="F2963" i="5"/>
  <c r="H2962" i="5"/>
  <c r="G2962" i="5"/>
  <c r="F2962" i="5"/>
  <c r="H2961" i="5"/>
  <c r="G2961" i="5"/>
  <c r="F2961" i="5"/>
  <c r="H2960" i="5"/>
  <c r="G2960" i="5"/>
  <c r="F2960" i="5"/>
  <c r="H2959" i="5"/>
  <c r="G2959" i="5"/>
  <c r="F2959" i="5"/>
  <c r="H2958" i="5"/>
  <c r="G2958" i="5"/>
  <c r="F2958" i="5"/>
  <c r="H2957" i="5"/>
  <c r="G2957" i="5"/>
  <c r="F2957" i="5"/>
  <c r="H2956" i="5"/>
  <c r="G2956" i="5"/>
  <c r="F2956" i="5"/>
  <c r="H2955" i="5"/>
  <c r="G2955" i="5"/>
  <c r="F2955" i="5"/>
  <c r="H2954" i="5"/>
  <c r="G2954" i="5"/>
  <c r="F2954" i="5"/>
  <c r="H2953" i="5"/>
  <c r="G2953" i="5"/>
  <c r="F2953" i="5"/>
  <c r="H2952" i="5"/>
  <c r="G2952" i="5"/>
  <c r="F2952" i="5"/>
  <c r="H2951" i="5"/>
  <c r="G2951" i="5"/>
  <c r="F2951" i="5"/>
  <c r="H2950" i="5"/>
  <c r="G2950" i="5"/>
  <c r="F2950" i="5"/>
  <c r="H2949" i="5"/>
  <c r="G2949" i="5"/>
  <c r="F2949" i="5"/>
  <c r="H2948" i="5"/>
  <c r="G2948" i="5"/>
  <c r="F2948" i="5"/>
  <c r="H2947" i="5"/>
  <c r="G2947" i="5"/>
  <c r="F2947" i="5"/>
  <c r="H2946" i="5"/>
  <c r="G2946" i="5"/>
  <c r="F2946" i="5"/>
  <c r="H2945" i="5"/>
  <c r="G2945" i="5"/>
  <c r="F2945" i="5"/>
  <c r="H2944" i="5"/>
  <c r="G2944" i="5"/>
  <c r="F2944" i="5"/>
  <c r="H2943" i="5"/>
  <c r="G2943" i="5"/>
  <c r="F2943" i="5"/>
  <c r="H2942" i="5"/>
  <c r="G2942" i="5"/>
  <c r="F2942" i="5"/>
  <c r="H2941" i="5"/>
  <c r="G2941" i="5"/>
  <c r="F2941" i="5"/>
  <c r="H2940" i="5"/>
  <c r="G2940" i="5"/>
  <c r="F2940" i="5"/>
  <c r="H2939" i="5"/>
  <c r="G2939" i="5"/>
  <c r="F2939" i="5"/>
  <c r="H2938" i="5"/>
  <c r="G2938" i="5"/>
  <c r="F2938" i="5"/>
  <c r="H2937" i="5"/>
  <c r="G2937" i="5"/>
  <c r="F2937" i="5"/>
  <c r="H2936" i="5"/>
  <c r="G2936" i="5"/>
  <c r="F2936" i="5"/>
  <c r="H2935" i="5"/>
  <c r="G2935" i="5"/>
  <c r="F2935" i="5"/>
  <c r="H2934" i="5"/>
  <c r="G2934" i="5"/>
  <c r="F2934" i="5"/>
  <c r="H2933" i="5"/>
  <c r="G2933" i="5"/>
  <c r="F2933" i="5"/>
  <c r="H2932" i="5"/>
  <c r="G2932" i="5"/>
  <c r="F2932" i="5"/>
  <c r="H2931" i="5"/>
  <c r="G2931" i="5"/>
  <c r="F2931" i="5"/>
  <c r="H2930" i="5"/>
  <c r="G2930" i="5"/>
  <c r="F2930" i="5"/>
  <c r="H2929" i="5"/>
  <c r="G2929" i="5"/>
  <c r="F2929" i="5"/>
  <c r="H2928" i="5"/>
  <c r="G2928" i="5"/>
  <c r="F2928" i="5"/>
  <c r="H2927" i="5"/>
  <c r="G2927" i="5"/>
  <c r="F2927" i="5"/>
  <c r="H2926" i="5"/>
  <c r="G2926" i="5"/>
  <c r="F2926" i="5"/>
  <c r="H2925" i="5"/>
  <c r="G2925" i="5"/>
  <c r="F2925" i="5"/>
  <c r="H2924" i="5"/>
  <c r="G2924" i="5"/>
  <c r="F2924" i="5"/>
  <c r="H2923" i="5"/>
  <c r="G2923" i="5"/>
  <c r="F2923" i="5"/>
  <c r="H2922" i="5"/>
  <c r="G2922" i="5"/>
  <c r="F2922" i="5"/>
  <c r="H2921" i="5"/>
  <c r="G2921" i="5"/>
  <c r="F2921" i="5"/>
  <c r="H2920" i="5"/>
  <c r="G2920" i="5"/>
  <c r="F2920" i="5"/>
  <c r="H2919" i="5"/>
  <c r="G2919" i="5"/>
  <c r="F2919" i="5"/>
  <c r="H2918" i="5"/>
  <c r="G2918" i="5"/>
  <c r="F2918" i="5"/>
  <c r="H2917" i="5"/>
  <c r="G2917" i="5"/>
  <c r="F2917" i="5"/>
  <c r="H2916" i="5"/>
  <c r="G2916" i="5"/>
  <c r="F2916" i="5"/>
  <c r="H2915" i="5"/>
  <c r="G2915" i="5"/>
  <c r="F2915" i="5"/>
  <c r="H2914" i="5"/>
  <c r="G2914" i="5"/>
  <c r="F2914" i="5"/>
  <c r="H2913" i="5"/>
  <c r="G2913" i="5"/>
  <c r="F2913" i="5"/>
  <c r="H2912" i="5"/>
  <c r="G2912" i="5"/>
  <c r="F2912" i="5"/>
  <c r="H2911" i="5"/>
  <c r="G2911" i="5"/>
  <c r="F2911" i="5"/>
  <c r="H2910" i="5"/>
  <c r="G2910" i="5"/>
  <c r="F2910" i="5"/>
  <c r="H2909" i="5"/>
  <c r="G2909" i="5"/>
  <c r="F2909" i="5"/>
  <c r="H2908" i="5"/>
  <c r="G2908" i="5"/>
  <c r="F2908" i="5"/>
  <c r="H2907" i="5"/>
  <c r="G2907" i="5"/>
  <c r="F2907" i="5"/>
  <c r="H2906" i="5"/>
  <c r="G2906" i="5"/>
  <c r="F2906" i="5"/>
  <c r="H2905" i="5"/>
  <c r="G2905" i="5"/>
  <c r="F2905" i="5"/>
  <c r="H2904" i="5"/>
  <c r="G2904" i="5"/>
  <c r="F2904" i="5"/>
  <c r="H2903" i="5"/>
  <c r="G2903" i="5"/>
  <c r="F2903" i="5"/>
  <c r="H2902" i="5"/>
  <c r="G2902" i="5"/>
  <c r="F2902" i="5"/>
  <c r="H2901" i="5"/>
  <c r="G2901" i="5"/>
  <c r="F2901" i="5"/>
  <c r="H2900" i="5"/>
  <c r="G2900" i="5"/>
  <c r="F2900" i="5"/>
  <c r="H2899" i="5"/>
  <c r="G2899" i="5"/>
  <c r="F2899" i="5"/>
  <c r="H2898" i="5"/>
  <c r="G2898" i="5"/>
  <c r="F2898" i="5"/>
  <c r="H2897" i="5"/>
  <c r="G2897" i="5"/>
  <c r="F2897" i="5"/>
  <c r="H2896" i="5"/>
  <c r="G2896" i="5"/>
  <c r="F2896" i="5"/>
  <c r="H2895" i="5"/>
  <c r="G2895" i="5"/>
  <c r="F2895" i="5"/>
  <c r="H2894" i="5"/>
  <c r="G2894" i="5"/>
  <c r="F2894" i="5"/>
  <c r="H2893" i="5"/>
  <c r="G2893" i="5"/>
  <c r="F2893" i="5"/>
  <c r="H2892" i="5"/>
  <c r="G2892" i="5"/>
  <c r="F2892" i="5"/>
  <c r="H2891" i="5"/>
  <c r="G2891" i="5"/>
  <c r="F2891" i="5"/>
  <c r="H2890" i="5"/>
  <c r="G2890" i="5"/>
  <c r="F2890" i="5"/>
  <c r="H2889" i="5"/>
  <c r="G2889" i="5"/>
  <c r="F2889" i="5"/>
  <c r="H2888" i="5"/>
  <c r="G2888" i="5"/>
  <c r="F2888" i="5"/>
  <c r="H2887" i="5"/>
  <c r="G2887" i="5"/>
  <c r="F2887" i="5"/>
  <c r="H2886" i="5"/>
  <c r="G2886" i="5"/>
  <c r="F2886" i="5"/>
  <c r="H2885" i="5"/>
  <c r="G2885" i="5"/>
  <c r="F2885" i="5"/>
  <c r="H2884" i="5"/>
  <c r="G2884" i="5"/>
  <c r="F2884" i="5"/>
  <c r="H2883" i="5"/>
  <c r="G2883" i="5"/>
  <c r="F2883" i="5"/>
  <c r="H2882" i="5"/>
  <c r="G2882" i="5"/>
  <c r="F2882" i="5"/>
  <c r="H2881" i="5"/>
  <c r="G2881" i="5"/>
  <c r="F2881" i="5"/>
  <c r="H2880" i="5"/>
  <c r="G2880" i="5"/>
  <c r="F2880" i="5"/>
  <c r="H2879" i="5"/>
  <c r="G2879" i="5"/>
  <c r="F2879" i="5"/>
  <c r="H2878" i="5"/>
  <c r="G2878" i="5"/>
  <c r="F2878" i="5"/>
  <c r="H2877" i="5"/>
  <c r="G2877" i="5"/>
  <c r="F2877" i="5"/>
  <c r="H2876" i="5"/>
  <c r="G2876" i="5"/>
  <c r="F2876" i="5"/>
  <c r="H2875" i="5"/>
  <c r="G2875" i="5"/>
  <c r="F2875" i="5"/>
  <c r="H2874" i="5"/>
  <c r="G2874" i="5"/>
  <c r="F2874" i="5"/>
  <c r="H2873" i="5"/>
  <c r="G2873" i="5"/>
  <c r="F2873" i="5"/>
  <c r="H2872" i="5"/>
  <c r="G2872" i="5"/>
  <c r="F2872" i="5"/>
  <c r="H2871" i="5"/>
  <c r="G2871" i="5"/>
  <c r="F2871" i="5"/>
  <c r="H2870" i="5"/>
  <c r="G2870" i="5"/>
  <c r="F2870" i="5"/>
  <c r="H2869" i="5"/>
  <c r="G2869" i="5"/>
  <c r="F2869" i="5"/>
  <c r="H2868" i="5"/>
  <c r="G2868" i="5"/>
  <c r="F2868" i="5"/>
  <c r="H2867" i="5"/>
  <c r="G2867" i="5"/>
  <c r="F2867" i="5"/>
  <c r="H2866" i="5"/>
  <c r="G2866" i="5"/>
  <c r="F2866" i="5"/>
  <c r="H2865" i="5"/>
  <c r="G2865" i="5"/>
  <c r="F2865" i="5"/>
  <c r="H2864" i="5"/>
  <c r="G2864" i="5"/>
  <c r="F2864" i="5"/>
  <c r="H2863" i="5"/>
  <c r="G2863" i="5"/>
  <c r="F2863" i="5"/>
  <c r="H2862" i="5"/>
  <c r="G2862" i="5"/>
  <c r="F2862" i="5"/>
  <c r="H2861" i="5"/>
  <c r="G2861" i="5"/>
  <c r="F2861" i="5"/>
  <c r="H2860" i="5"/>
  <c r="G2860" i="5"/>
  <c r="F2860" i="5"/>
  <c r="H2859" i="5"/>
  <c r="G2859" i="5"/>
  <c r="F2859" i="5"/>
  <c r="H2858" i="5"/>
  <c r="G2858" i="5"/>
  <c r="F2858" i="5"/>
  <c r="H2857" i="5"/>
  <c r="G2857" i="5"/>
  <c r="F2857" i="5"/>
  <c r="H2856" i="5"/>
  <c r="G2856" i="5"/>
  <c r="F2856" i="5"/>
  <c r="H2855" i="5"/>
  <c r="G2855" i="5"/>
  <c r="F2855" i="5"/>
  <c r="H2854" i="5"/>
  <c r="G2854" i="5"/>
  <c r="F2854" i="5"/>
  <c r="H2853" i="5"/>
  <c r="G2853" i="5"/>
  <c r="F2853" i="5"/>
  <c r="H2852" i="5"/>
  <c r="G2852" i="5"/>
  <c r="F2852" i="5"/>
  <c r="H2851" i="5"/>
  <c r="G2851" i="5"/>
  <c r="F2851" i="5"/>
  <c r="H2850" i="5"/>
  <c r="G2850" i="5"/>
  <c r="F2850" i="5"/>
  <c r="H2849" i="5"/>
  <c r="G2849" i="5"/>
  <c r="F2849" i="5"/>
  <c r="H2848" i="5"/>
  <c r="G2848" i="5"/>
  <c r="F2848" i="5"/>
  <c r="H2847" i="5"/>
  <c r="G2847" i="5"/>
  <c r="F2847" i="5"/>
  <c r="H2846" i="5"/>
  <c r="G2846" i="5"/>
  <c r="F2846" i="5"/>
  <c r="H2845" i="5"/>
  <c r="G2845" i="5"/>
  <c r="F2845" i="5"/>
  <c r="H2844" i="5"/>
  <c r="G2844" i="5"/>
  <c r="F2844" i="5"/>
  <c r="H2843" i="5"/>
  <c r="G2843" i="5"/>
  <c r="F2843" i="5"/>
  <c r="H2842" i="5"/>
  <c r="G2842" i="5"/>
  <c r="F2842" i="5"/>
  <c r="H2841" i="5"/>
  <c r="G2841" i="5"/>
  <c r="F2841" i="5"/>
  <c r="H2840" i="5"/>
  <c r="G2840" i="5"/>
  <c r="F2840" i="5"/>
  <c r="H2839" i="5"/>
  <c r="G2839" i="5"/>
  <c r="F2839" i="5"/>
  <c r="H2838" i="5"/>
  <c r="G2838" i="5"/>
  <c r="F2838" i="5"/>
  <c r="H2837" i="5"/>
  <c r="G2837" i="5"/>
  <c r="F2837" i="5"/>
  <c r="H2836" i="5"/>
  <c r="G2836" i="5"/>
  <c r="F2836" i="5"/>
  <c r="H2835" i="5"/>
  <c r="G2835" i="5"/>
  <c r="F2835" i="5"/>
  <c r="H2834" i="5"/>
  <c r="G2834" i="5"/>
  <c r="F2834" i="5"/>
  <c r="H2833" i="5"/>
  <c r="G2833" i="5"/>
  <c r="F2833" i="5"/>
  <c r="H2832" i="5"/>
  <c r="G2832" i="5"/>
  <c r="F2832" i="5"/>
  <c r="H2831" i="5"/>
  <c r="G2831" i="5"/>
  <c r="F2831" i="5"/>
  <c r="H2830" i="5"/>
  <c r="G2830" i="5"/>
  <c r="F2830" i="5"/>
  <c r="H2829" i="5"/>
  <c r="G2829" i="5"/>
  <c r="F2829" i="5"/>
  <c r="H2828" i="5"/>
  <c r="G2828" i="5"/>
  <c r="F2828" i="5"/>
  <c r="H2827" i="5"/>
  <c r="G2827" i="5"/>
  <c r="F2827" i="5"/>
  <c r="H2826" i="5"/>
  <c r="G2826" i="5"/>
  <c r="F2826" i="5"/>
  <c r="H2825" i="5"/>
  <c r="G2825" i="5"/>
  <c r="F2825" i="5"/>
  <c r="H2824" i="5"/>
  <c r="G2824" i="5"/>
  <c r="F2824" i="5"/>
  <c r="H2823" i="5"/>
  <c r="G2823" i="5"/>
  <c r="F2823" i="5"/>
  <c r="H2822" i="5"/>
  <c r="G2822" i="5"/>
  <c r="F2822" i="5"/>
  <c r="H2821" i="5"/>
  <c r="G2821" i="5"/>
  <c r="F2821" i="5"/>
  <c r="H2820" i="5"/>
  <c r="G2820" i="5"/>
  <c r="F2820" i="5"/>
  <c r="H2819" i="5"/>
  <c r="G2819" i="5"/>
  <c r="F2819" i="5"/>
  <c r="H2818" i="5"/>
  <c r="G2818" i="5"/>
  <c r="F2818" i="5"/>
  <c r="H2817" i="5"/>
  <c r="G2817" i="5"/>
  <c r="F2817" i="5"/>
  <c r="H2816" i="5"/>
  <c r="G2816" i="5"/>
  <c r="F2816" i="5"/>
  <c r="H2815" i="5"/>
  <c r="G2815" i="5"/>
  <c r="F2815" i="5"/>
  <c r="H2814" i="5"/>
  <c r="G2814" i="5"/>
  <c r="F2814" i="5"/>
  <c r="H2813" i="5"/>
  <c r="G2813" i="5"/>
  <c r="F2813" i="5"/>
  <c r="H2812" i="5"/>
  <c r="G2812" i="5"/>
  <c r="F2812" i="5"/>
  <c r="H2811" i="5"/>
  <c r="G2811" i="5"/>
  <c r="F2811" i="5"/>
  <c r="H2810" i="5"/>
  <c r="G2810" i="5"/>
  <c r="F2810" i="5"/>
  <c r="H2809" i="5"/>
  <c r="G2809" i="5"/>
  <c r="F2809" i="5"/>
  <c r="H2808" i="5"/>
  <c r="G2808" i="5"/>
  <c r="F2808" i="5"/>
  <c r="H2807" i="5"/>
  <c r="G2807" i="5"/>
  <c r="F2807" i="5"/>
  <c r="H2806" i="5"/>
  <c r="G2806" i="5"/>
  <c r="F2806" i="5"/>
  <c r="H2805" i="5"/>
  <c r="G2805" i="5"/>
  <c r="F2805" i="5"/>
  <c r="H2804" i="5"/>
  <c r="G2804" i="5"/>
  <c r="F2804" i="5"/>
  <c r="H2803" i="5"/>
  <c r="G2803" i="5"/>
  <c r="F2803" i="5"/>
  <c r="H2802" i="5"/>
  <c r="G2802" i="5"/>
  <c r="F2802" i="5"/>
  <c r="H2801" i="5"/>
  <c r="G2801" i="5"/>
  <c r="F2801" i="5"/>
  <c r="H2800" i="5"/>
  <c r="G2800" i="5"/>
  <c r="F2800" i="5"/>
  <c r="H2799" i="5"/>
  <c r="G2799" i="5"/>
  <c r="F2799" i="5"/>
  <c r="H2798" i="5"/>
  <c r="G2798" i="5"/>
  <c r="F2798" i="5"/>
  <c r="H2797" i="5"/>
  <c r="G2797" i="5"/>
  <c r="F2797" i="5"/>
  <c r="H2796" i="5"/>
  <c r="G2796" i="5"/>
  <c r="F2796" i="5"/>
  <c r="H2795" i="5"/>
  <c r="G2795" i="5"/>
  <c r="F2795" i="5"/>
  <c r="H2794" i="5"/>
  <c r="G2794" i="5"/>
  <c r="F2794" i="5"/>
  <c r="H2793" i="5"/>
  <c r="G2793" i="5"/>
  <c r="F2793" i="5"/>
  <c r="H2792" i="5"/>
  <c r="G2792" i="5"/>
  <c r="F2792" i="5"/>
  <c r="H2791" i="5"/>
  <c r="G2791" i="5"/>
  <c r="F2791" i="5"/>
  <c r="H2790" i="5"/>
  <c r="G2790" i="5"/>
  <c r="F2790" i="5"/>
  <c r="H2789" i="5"/>
  <c r="G2789" i="5"/>
  <c r="F2789" i="5"/>
  <c r="H2788" i="5"/>
  <c r="G2788" i="5"/>
  <c r="F2788" i="5"/>
  <c r="H2787" i="5"/>
  <c r="G2787" i="5"/>
  <c r="F2787" i="5"/>
  <c r="H2786" i="5"/>
  <c r="G2786" i="5"/>
  <c r="F2786" i="5"/>
  <c r="H2785" i="5"/>
  <c r="G2785" i="5"/>
  <c r="F2785" i="5"/>
  <c r="H2784" i="5"/>
  <c r="G2784" i="5"/>
  <c r="F2784" i="5"/>
  <c r="H2783" i="5"/>
  <c r="G2783" i="5"/>
  <c r="F2783" i="5"/>
  <c r="H2782" i="5"/>
  <c r="G2782" i="5"/>
  <c r="F2782" i="5"/>
  <c r="H2781" i="5"/>
  <c r="G2781" i="5"/>
  <c r="F2781" i="5"/>
  <c r="H2780" i="5"/>
  <c r="G2780" i="5"/>
  <c r="F2780" i="5"/>
  <c r="H2779" i="5"/>
  <c r="G2779" i="5"/>
  <c r="F2779" i="5"/>
  <c r="H2778" i="5"/>
  <c r="G2778" i="5"/>
  <c r="F2778" i="5"/>
  <c r="H2777" i="5"/>
  <c r="G2777" i="5"/>
  <c r="F2777" i="5"/>
  <c r="H2776" i="5"/>
  <c r="G2776" i="5"/>
  <c r="F2776" i="5"/>
  <c r="H2775" i="5"/>
  <c r="G2775" i="5"/>
  <c r="F2775" i="5"/>
  <c r="H2774" i="5"/>
  <c r="G2774" i="5"/>
  <c r="F2774" i="5"/>
  <c r="H2773" i="5"/>
  <c r="G2773" i="5"/>
  <c r="F2773" i="5"/>
  <c r="H2772" i="5"/>
  <c r="G2772" i="5"/>
  <c r="F2772" i="5"/>
  <c r="H2771" i="5"/>
  <c r="G2771" i="5"/>
  <c r="F2771" i="5"/>
  <c r="H2770" i="5"/>
  <c r="G2770" i="5"/>
  <c r="F2770" i="5"/>
  <c r="H2769" i="5"/>
  <c r="G2769" i="5"/>
  <c r="F2769" i="5"/>
  <c r="H2768" i="5"/>
  <c r="G2768" i="5"/>
  <c r="F2768" i="5"/>
  <c r="H2767" i="5"/>
  <c r="G2767" i="5"/>
  <c r="F2767" i="5"/>
  <c r="H2766" i="5"/>
  <c r="G2766" i="5"/>
  <c r="F2766" i="5"/>
  <c r="H2765" i="5"/>
  <c r="G2765" i="5"/>
  <c r="F2765" i="5"/>
  <c r="H2764" i="5"/>
  <c r="G2764" i="5"/>
  <c r="F2764" i="5"/>
  <c r="H2763" i="5"/>
  <c r="G2763" i="5"/>
  <c r="F2763" i="5"/>
  <c r="H2762" i="5"/>
  <c r="G2762" i="5"/>
  <c r="F2762" i="5"/>
  <c r="H2761" i="5"/>
  <c r="G2761" i="5"/>
  <c r="F2761" i="5"/>
  <c r="H2760" i="5"/>
  <c r="G2760" i="5"/>
  <c r="F2760" i="5"/>
  <c r="H2759" i="5"/>
  <c r="G2759" i="5"/>
  <c r="F2759" i="5"/>
  <c r="H2758" i="5"/>
  <c r="G2758" i="5"/>
  <c r="F2758" i="5"/>
  <c r="H2757" i="5"/>
  <c r="G2757" i="5"/>
  <c r="F2757" i="5"/>
  <c r="H2756" i="5"/>
  <c r="G2756" i="5"/>
  <c r="F2756" i="5"/>
  <c r="H2755" i="5"/>
  <c r="G2755" i="5"/>
  <c r="F2755" i="5"/>
  <c r="H2754" i="5"/>
  <c r="G2754" i="5"/>
  <c r="F2754" i="5"/>
  <c r="H2753" i="5"/>
  <c r="G2753" i="5"/>
  <c r="F2753" i="5"/>
  <c r="H2752" i="5"/>
  <c r="G2752" i="5"/>
  <c r="F2752" i="5"/>
  <c r="H2751" i="5"/>
  <c r="G2751" i="5"/>
  <c r="F2751" i="5"/>
  <c r="H2750" i="5"/>
  <c r="G2750" i="5"/>
  <c r="F2750" i="5"/>
  <c r="H2749" i="5"/>
  <c r="G2749" i="5"/>
  <c r="F2749" i="5"/>
  <c r="H2748" i="5"/>
  <c r="G2748" i="5"/>
  <c r="F2748" i="5"/>
  <c r="H2747" i="5"/>
  <c r="G2747" i="5"/>
  <c r="F2747" i="5"/>
  <c r="H2746" i="5"/>
  <c r="G2746" i="5"/>
  <c r="F2746" i="5"/>
  <c r="H2745" i="5"/>
  <c r="G2745" i="5"/>
  <c r="F2745" i="5"/>
  <c r="H2744" i="5"/>
  <c r="G2744" i="5"/>
  <c r="F2744" i="5"/>
  <c r="H2743" i="5"/>
  <c r="G2743" i="5"/>
  <c r="F2743" i="5"/>
  <c r="H2742" i="5"/>
  <c r="G2742" i="5"/>
  <c r="F2742" i="5"/>
  <c r="H2741" i="5"/>
  <c r="G2741" i="5"/>
  <c r="F2741" i="5"/>
  <c r="H2740" i="5"/>
  <c r="G2740" i="5"/>
  <c r="F2740" i="5"/>
  <c r="H2739" i="5"/>
  <c r="G2739" i="5"/>
  <c r="F2739" i="5"/>
  <c r="H2738" i="5"/>
  <c r="G2738" i="5"/>
  <c r="F2738" i="5"/>
  <c r="H2737" i="5"/>
  <c r="G2737" i="5"/>
  <c r="F2737" i="5"/>
  <c r="H2736" i="5"/>
  <c r="G2736" i="5"/>
  <c r="F2736" i="5"/>
  <c r="H2735" i="5"/>
  <c r="G2735" i="5"/>
  <c r="F2735" i="5"/>
  <c r="H2734" i="5"/>
  <c r="G2734" i="5"/>
  <c r="F2734" i="5"/>
  <c r="H2733" i="5"/>
  <c r="G2733" i="5"/>
  <c r="F2733" i="5"/>
  <c r="H2732" i="5"/>
  <c r="G2732" i="5"/>
  <c r="F2732" i="5"/>
  <c r="H2731" i="5"/>
  <c r="G2731" i="5"/>
  <c r="F2731" i="5"/>
  <c r="H2730" i="5"/>
  <c r="G2730" i="5"/>
  <c r="F2730" i="5"/>
  <c r="H2729" i="5"/>
  <c r="G2729" i="5"/>
  <c r="F2729" i="5"/>
  <c r="H2728" i="5"/>
  <c r="G2728" i="5"/>
  <c r="F2728" i="5"/>
  <c r="H2727" i="5"/>
  <c r="G2727" i="5"/>
  <c r="F2727" i="5"/>
  <c r="H2726" i="5"/>
  <c r="G2726" i="5"/>
  <c r="F2726" i="5"/>
  <c r="H2725" i="5"/>
  <c r="G2725" i="5"/>
  <c r="F2725" i="5"/>
  <c r="H2724" i="5"/>
  <c r="G2724" i="5"/>
  <c r="F2724" i="5"/>
  <c r="H2723" i="5"/>
  <c r="G2723" i="5"/>
  <c r="F2723" i="5"/>
  <c r="H2722" i="5"/>
  <c r="G2722" i="5"/>
  <c r="F2722" i="5"/>
  <c r="H2721" i="5"/>
  <c r="G2721" i="5"/>
  <c r="F2721" i="5"/>
  <c r="H2720" i="5"/>
  <c r="G2720" i="5"/>
  <c r="F2720" i="5"/>
  <c r="H2719" i="5"/>
  <c r="G2719" i="5"/>
  <c r="F2719" i="5"/>
  <c r="H2718" i="5"/>
  <c r="G2718" i="5"/>
  <c r="F2718" i="5"/>
  <c r="H2717" i="5"/>
  <c r="G2717" i="5"/>
  <c r="F2717" i="5"/>
  <c r="H2716" i="5"/>
  <c r="G2716" i="5"/>
  <c r="F2716" i="5"/>
  <c r="H2715" i="5"/>
  <c r="G2715" i="5"/>
  <c r="F2715" i="5"/>
  <c r="H2714" i="5"/>
  <c r="G2714" i="5"/>
  <c r="F2714" i="5"/>
  <c r="H2713" i="5"/>
  <c r="G2713" i="5"/>
  <c r="F2713" i="5"/>
  <c r="H2712" i="5"/>
  <c r="G2712" i="5"/>
  <c r="F2712" i="5"/>
  <c r="H2711" i="5"/>
  <c r="G2711" i="5"/>
  <c r="F2711" i="5"/>
  <c r="H2710" i="5"/>
  <c r="G2710" i="5"/>
  <c r="F2710" i="5"/>
  <c r="H2709" i="5"/>
  <c r="G2709" i="5"/>
  <c r="F2709" i="5"/>
  <c r="H2708" i="5"/>
  <c r="G2708" i="5"/>
  <c r="F2708" i="5"/>
  <c r="H2707" i="5"/>
  <c r="G2707" i="5"/>
  <c r="F2707" i="5"/>
  <c r="H2706" i="5"/>
  <c r="G2706" i="5"/>
  <c r="F2706" i="5"/>
  <c r="H2705" i="5"/>
  <c r="G2705" i="5"/>
  <c r="F2705" i="5"/>
  <c r="H2704" i="5"/>
  <c r="G2704" i="5"/>
  <c r="F2704" i="5"/>
  <c r="H2703" i="5"/>
  <c r="G2703" i="5"/>
  <c r="F2703" i="5"/>
  <c r="H2702" i="5"/>
  <c r="G2702" i="5"/>
  <c r="F2702" i="5"/>
  <c r="H2701" i="5"/>
  <c r="G2701" i="5"/>
  <c r="F2701" i="5"/>
  <c r="H2700" i="5"/>
  <c r="G2700" i="5"/>
  <c r="F2700" i="5"/>
  <c r="H2699" i="5"/>
  <c r="G2699" i="5"/>
  <c r="F2699" i="5"/>
  <c r="H2698" i="5"/>
  <c r="G2698" i="5"/>
  <c r="F2698" i="5"/>
  <c r="H2697" i="5"/>
  <c r="G2697" i="5"/>
  <c r="F2697" i="5"/>
  <c r="H2696" i="5"/>
  <c r="G2696" i="5"/>
  <c r="F2696" i="5"/>
  <c r="H2695" i="5"/>
  <c r="G2695" i="5"/>
  <c r="F2695" i="5"/>
  <c r="H2694" i="5"/>
  <c r="G2694" i="5"/>
  <c r="F2694" i="5"/>
  <c r="H2693" i="5"/>
  <c r="G2693" i="5"/>
  <c r="F2693" i="5"/>
  <c r="H2692" i="5"/>
  <c r="G2692" i="5"/>
  <c r="F2692" i="5"/>
  <c r="H2691" i="5"/>
  <c r="G2691" i="5"/>
  <c r="F2691" i="5"/>
  <c r="H2690" i="5"/>
  <c r="G2690" i="5"/>
  <c r="F2690" i="5"/>
  <c r="H2689" i="5"/>
  <c r="G2689" i="5"/>
  <c r="F2689" i="5"/>
  <c r="H2688" i="5"/>
  <c r="G2688" i="5"/>
  <c r="F2688" i="5"/>
  <c r="H2687" i="5"/>
  <c r="G2687" i="5"/>
  <c r="F2687" i="5"/>
  <c r="H2686" i="5"/>
  <c r="G2686" i="5"/>
  <c r="F2686" i="5"/>
  <c r="H2685" i="5"/>
  <c r="G2685" i="5"/>
  <c r="F2685" i="5"/>
  <c r="H2684" i="5"/>
  <c r="G2684" i="5"/>
  <c r="F2684" i="5"/>
  <c r="H2683" i="5"/>
  <c r="G2683" i="5"/>
  <c r="F2683" i="5"/>
  <c r="H2682" i="5"/>
  <c r="G2682" i="5"/>
  <c r="F2682" i="5"/>
  <c r="H2681" i="5"/>
  <c r="G2681" i="5"/>
  <c r="F2681" i="5"/>
  <c r="H2680" i="5"/>
  <c r="G2680" i="5"/>
  <c r="F2680" i="5"/>
  <c r="H2679" i="5"/>
  <c r="G2679" i="5"/>
  <c r="F2679" i="5"/>
  <c r="H2678" i="5"/>
  <c r="G2678" i="5"/>
  <c r="F2678" i="5"/>
  <c r="H2677" i="5"/>
  <c r="G2677" i="5"/>
  <c r="F2677" i="5"/>
  <c r="H2676" i="5"/>
  <c r="G2676" i="5"/>
  <c r="F2676" i="5"/>
  <c r="H2675" i="5"/>
  <c r="G2675" i="5"/>
  <c r="F2675" i="5"/>
  <c r="H2674" i="5"/>
  <c r="G2674" i="5"/>
  <c r="F2674" i="5"/>
  <c r="H2673" i="5"/>
  <c r="G2673" i="5"/>
  <c r="F2673" i="5"/>
  <c r="H2672" i="5"/>
  <c r="G2672" i="5"/>
  <c r="F2672" i="5"/>
  <c r="H2671" i="5"/>
  <c r="G2671" i="5"/>
  <c r="F2671" i="5"/>
  <c r="H2670" i="5"/>
  <c r="G2670" i="5"/>
  <c r="F2670" i="5"/>
  <c r="H2669" i="5"/>
  <c r="G2669" i="5"/>
  <c r="F2669" i="5"/>
  <c r="H2668" i="5"/>
  <c r="G2668" i="5"/>
  <c r="F2668" i="5"/>
  <c r="H2667" i="5"/>
  <c r="G2667" i="5"/>
  <c r="F2667" i="5"/>
  <c r="H2666" i="5"/>
  <c r="G2666" i="5"/>
  <c r="F2666" i="5"/>
  <c r="H2665" i="5"/>
  <c r="G2665" i="5"/>
  <c r="F2665" i="5"/>
  <c r="H2664" i="5"/>
  <c r="G2664" i="5"/>
  <c r="F2664" i="5"/>
  <c r="H2663" i="5"/>
  <c r="G2663" i="5"/>
  <c r="F2663" i="5"/>
  <c r="H2662" i="5"/>
  <c r="G2662" i="5"/>
  <c r="F2662" i="5"/>
  <c r="H2661" i="5"/>
  <c r="G2661" i="5"/>
  <c r="F2661" i="5"/>
  <c r="H2660" i="5"/>
  <c r="G2660" i="5"/>
  <c r="F2660" i="5"/>
  <c r="H2659" i="5"/>
  <c r="G2659" i="5"/>
  <c r="F2659" i="5"/>
  <c r="H2658" i="5"/>
  <c r="G2658" i="5"/>
  <c r="F2658" i="5"/>
  <c r="H2657" i="5"/>
  <c r="G2657" i="5"/>
  <c r="F2657" i="5"/>
  <c r="H2656" i="5"/>
  <c r="G2656" i="5"/>
  <c r="F2656" i="5"/>
  <c r="H2655" i="5"/>
  <c r="G2655" i="5"/>
  <c r="F2655" i="5"/>
  <c r="H2654" i="5"/>
  <c r="G2654" i="5"/>
  <c r="F2654" i="5"/>
  <c r="H2653" i="5"/>
  <c r="G2653" i="5"/>
  <c r="F2653" i="5"/>
  <c r="H2652" i="5"/>
  <c r="G2652" i="5"/>
  <c r="F2652" i="5"/>
  <c r="H2651" i="5"/>
  <c r="G2651" i="5"/>
  <c r="F2651" i="5"/>
  <c r="H2650" i="5"/>
  <c r="G2650" i="5"/>
  <c r="F2650" i="5"/>
  <c r="H2649" i="5"/>
  <c r="G2649" i="5"/>
  <c r="F2649" i="5"/>
  <c r="H2648" i="5"/>
  <c r="G2648" i="5"/>
  <c r="F2648" i="5"/>
  <c r="H2647" i="5"/>
  <c r="G2647" i="5"/>
  <c r="F2647" i="5"/>
  <c r="H2646" i="5"/>
  <c r="G2646" i="5"/>
  <c r="F2646" i="5"/>
  <c r="H2645" i="5"/>
  <c r="G2645" i="5"/>
  <c r="F2645" i="5"/>
  <c r="H2644" i="5"/>
  <c r="G2644" i="5"/>
  <c r="F2644" i="5"/>
  <c r="H2643" i="5"/>
  <c r="G2643" i="5"/>
  <c r="F2643" i="5"/>
  <c r="H2642" i="5"/>
  <c r="G2642" i="5"/>
  <c r="F2642" i="5"/>
  <c r="H2641" i="5"/>
  <c r="G2641" i="5"/>
  <c r="F2641" i="5"/>
  <c r="H2640" i="5"/>
  <c r="G2640" i="5"/>
  <c r="F2640" i="5"/>
  <c r="H2639" i="5"/>
  <c r="G2639" i="5"/>
  <c r="F2639" i="5"/>
  <c r="H2638" i="5"/>
  <c r="G2638" i="5"/>
  <c r="F2638" i="5"/>
  <c r="H2637" i="5"/>
  <c r="G2637" i="5"/>
  <c r="F2637" i="5"/>
  <c r="H2636" i="5"/>
  <c r="G2636" i="5"/>
  <c r="F2636" i="5"/>
  <c r="H2635" i="5"/>
  <c r="G2635" i="5"/>
  <c r="F2635" i="5"/>
  <c r="H2634" i="5"/>
  <c r="G2634" i="5"/>
  <c r="F2634" i="5"/>
  <c r="H2633" i="5"/>
  <c r="G2633" i="5"/>
  <c r="F2633" i="5"/>
  <c r="H2632" i="5"/>
  <c r="G2632" i="5"/>
  <c r="F2632" i="5"/>
  <c r="H2631" i="5"/>
  <c r="G2631" i="5"/>
  <c r="F2631" i="5"/>
  <c r="H2630" i="5"/>
  <c r="G2630" i="5"/>
  <c r="F2630" i="5"/>
  <c r="H2629" i="5"/>
  <c r="G2629" i="5"/>
  <c r="F2629" i="5"/>
  <c r="H2628" i="5"/>
  <c r="G2628" i="5"/>
  <c r="F2628" i="5"/>
  <c r="H2627" i="5"/>
  <c r="G2627" i="5"/>
  <c r="F2627" i="5"/>
  <c r="H2626" i="5"/>
  <c r="G2626" i="5"/>
  <c r="F2626" i="5"/>
  <c r="H2625" i="5"/>
  <c r="G2625" i="5"/>
  <c r="F2625" i="5"/>
  <c r="H2624" i="5"/>
  <c r="G2624" i="5"/>
  <c r="F2624" i="5"/>
  <c r="H2623" i="5"/>
  <c r="G2623" i="5"/>
  <c r="F2623" i="5"/>
  <c r="H2622" i="5"/>
  <c r="G2622" i="5"/>
  <c r="F2622" i="5"/>
  <c r="H2621" i="5"/>
  <c r="G2621" i="5"/>
  <c r="F2621" i="5"/>
  <c r="H2620" i="5"/>
  <c r="G2620" i="5"/>
  <c r="F2620" i="5"/>
  <c r="H2619" i="5"/>
  <c r="G2619" i="5"/>
  <c r="F2619" i="5"/>
  <c r="H2618" i="5"/>
  <c r="G2618" i="5"/>
  <c r="F2618" i="5"/>
  <c r="H2617" i="5"/>
  <c r="G2617" i="5"/>
  <c r="F2617" i="5"/>
  <c r="H2616" i="5"/>
  <c r="G2616" i="5"/>
  <c r="F2616" i="5"/>
  <c r="H2615" i="5"/>
  <c r="G2615" i="5"/>
  <c r="F2615" i="5"/>
  <c r="H2614" i="5"/>
  <c r="G2614" i="5"/>
  <c r="F2614" i="5"/>
  <c r="H2613" i="5"/>
  <c r="G2613" i="5"/>
  <c r="F2613" i="5"/>
  <c r="H2612" i="5"/>
  <c r="G2612" i="5"/>
  <c r="F2612" i="5"/>
  <c r="H2611" i="5"/>
  <c r="G2611" i="5"/>
  <c r="F2611" i="5"/>
  <c r="H2610" i="5"/>
  <c r="G2610" i="5"/>
  <c r="F2610" i="5"/>
  <c r="H2609" i="5"/>
  <c r="G2609" i="5"/>
  <c r="F2609" i="5"/>
  <c r="H2608" i="5"/>
  <c r="G2608" i="5"/>
  <c r="F2608" i="5"/>
  <c r="H2607" i="5"/>
  <c r="G2607" i="5"/>
  <c r="F2607" i="5"/>
  <c r="H2606" i="5"/>
  <c r="G2606" i="5"/>
  <c r="F2606" i="5"/>
  <c r="H2605" i="5"/>
  <c r="G2605" i="5"/>
  <c r="F2605" i="5"/>
  <c r="H2604" i="5"/>
  <c r="G2604" i="5"/>
  <c r="F2604" i="5"/>
  <c r="H2603" i="5"/>
  <c r="G2603" i="5"/>
  <c r="F2603" i="5"/>
  <c r="H2602" i="5"/>
  <c r="G2602" i="5"/>
  <c r="F2602" i="5"/>
  <c r="H2601" i="5"/>
  <c r="G2601" i="5"/>
  <c r="F2601" i="5"/>
  <c r="H2600" i="5"/>
  <c r="G2600" i="5"/>
  <c r="F2600" i="5"/>
  <c r="H2599" i="5"/>
  <c r="G2599" i="5"/>
  <c r="F2599" i="5"/>
  <c r="H2598" i="5"/>
  <c r="G2598" i="5"/>
  <c r="F2598" i="5"/>
  <c r="H2597" i="5"/>
  <c r="G2597" i="5"/>
  <c r="F2597" i="5"/>
  <c r="H2596" i="5"/>
  <c r="G2596" i="5"/>
  <c r="F2596" i="5"/>
  <c r="H2595" i="5"/>
  <c r="G2595" i="5"/>
  <c r="F2595" i="5"/>
  <c r="H2594" i="5"/>
  <c r="G2594" i="5"/>
  <c r="F2594" i="5"/>
  <c r="H2593" i="5"/>
  <c r="G2593" i="5"/>
  <c r="F2593" i="5"/>
  <c r="H2592" i="5"/>
  <c r="G2592" i="5"/>
  <c r="F2592" i="5"/>
  <c r="H2591" i="5"/>
  <c r="G2591" i="5"/>
  <c r="F2591" i="5"/>
  <c r="H2590" i="5"/>
  <c r="G2590" i="5"/>
  <c r="F2590" i="5"/>
  <c r="H2589" i="5"/>
  <c r="G2589" i="5"/>
  <c r="F2589" i="5"/>
  <c r="H2588" i="5"/>
  <c r="G2588" i="5"/>
  <c r="F2588" i="5"/>
  <c r="H2587" i="5"/>
  <c r="G2587" i="5"/>
  <c r="F2587" i="5"/>
  <c r="H2586" i="5"/>
  <c r="G2586" i="5"/>
  <c r="F2586" i="5"/>
  <c r="H2585" i="5"/>
  <c r="G2585" i="5"/>
  <c r="F2585" i="5"/>
  <c r="H2584" i="5"/>
  <c r="G2584" i="5"/>
  <c r="F2584" i="5"/>
  <c r="H2583" i="5"/>
  <c r="G2583" i="5"/>
  <c r="F2583" i="5"/>
  <c r="H2582" i="5"/>
  <c r="G2582" i="5"/>
  <c r="F2582" i="5"/>
  <c r="H2581" i="5"/>
  <c r="G2581" i="5"/>
  <c r="F2581" i="5"/>
  <c r="H2580" i="5"/>
  <c r="G2580" i="5"/>
  <c r="F2580" i="5"/>
  <c r="H2579" i="5"/>
  <c r="G2579" i="5"/>
  <c r="F2579" i="5"/>
  <c r="H2578" i="5"/>
  <c r="G2578" i="5"/>
  <c r="F2578" i="5"/>
  <c r="H2577" i="5"/>
  <c r="G2577" i="5"/>
  <c r="F2577" i="5"/>
  <c r="H2576" i="5"/>
  <c r="G2576" i="5"/>
  <c r="F2576" i="5"/>
  <c r="H2575" i="5"/>
  <c r="G2575" i="5"/>
  <c r="F2575" i="5"/>
  <c r="H2574" i="5"/>
  <c r="G2574" i="5"/>
  <c r="F2574" i="5"/>
  <c r="H2573" i="5"/>
  <c r="G2573" i="5"/>
  <c r="F2573" i="5"/>
  <c r="H2572" i="5"/>
  <c r="G2572" i="5"/>
  <c r="F2572" i="5"/>
  <c r="H2571" i="5"/>
  <c r="G2571" i="5"/>
  <c r="F2571" i="5"/>
  <c r="H2570" i="5"/>
  <c r="G2570" i="5"/>
  <c r="F2570" i="5"/>
  <c r="H2569" i="5"/>
  <c r="G2569" i="5"/>
  <c r="F2569" i="5"/>
  <c r="H2568" i="5"/>
  <c r="G2568" i="5"/>
  <c r="F2568" i="5"/>
  <c r="H2567" i="5"/>
  <c r="G2567" i="5"/>
  <c r="F2567" i="5"/>
  <c r="H2566" i="5"/>
  <c r="G2566" i="5"/>
  <c r="F2566" i="5"/>
  <c r="H2565" i="5"/>
  <c r="G2565" i="5"/>
  <c r="F2565" i="5"/>
  <c r="H2564" i="5"/>
  <c r="G2564" i="5"/>
  <c r="F2564" i="5"/>
  <c r="H2563" i="5"/>
  <c r="G2563" i="5"/>
  <c r="F2563" i="5"/>
  <c r="H2562" i="5"/>
  <c r="G2562" i="5"/>
  <c r="F2562" i="5"/>
  <c r="H2561" i="5"/>
  <c r="G2561" i="5"/>
  <c r="F2561" i="5"/>
  <c r="H2560" i="5"/>
  <c r="G2560" i="5"/>
  <c r="F2560" i="5"/>
  <c r="H2559" i="5"/>
  <c r="G2559" i="5"/>
  <c r="F2559" i="5"/>
  <c r="H2558" i="5"/>
  <c r="G2558" i="5"/>
  <c r="F2558" i="5"/>
  <c r="H2557" i="5"/>
  <c r="G2557" i="5"/>
  <c r="F2557" i="5"/>
  <c r="H2556" i="5"/>
  <c r="G2556" i="5"/>
  <c r="F2556" i="5"/>
  <c r="H2555" i="5"/>
  <c r="G2555" i="5"/>
  <c r="F2555" i="5"/>
  <c r="H2554" i="5"/>
  <c r="G2554" i="5"/>
  <c r="F2554" i="5"/>
  <c r="H2553" i="5"/>
  <c r="G2553" i="5"/>
  <c r="F2553" i="5"/>
  <c r="H2552" i="5"/>
  <c r="G2552" i="5"/>
  <c r="F2552" i="5"/>
  <c r="H2551" i="5"/>
  <c r="G2551" i="5"/>
  <c r="F2551" i="5"/>
  <c r="H2550" i="5"/>
  <c r="G2550" i="5"/>
  <c r="F2550" i="5"/>
  <c r="H2549" i="5"/>
  <c r="G2549" i="5"/>
  <c r="F2549" i="5"/>
  <c r="H2548" i="5"/>
  <c r="G2548" i="5"/>
  <c r="F2548" i="5"/>
  <c r="H2547" i="5"/>
  <c r="G2547" i="5"/>
  <c r="F2547" i="5"/>
  <c r="H2546" i="5"/>
  <c r="G2546" i="5"/>
  <c r="F2546" i="5"/>
  <c r="H2545" i="5"/>
  <c r="G2545" i="5"/>
  <c r="F2545" i="5"/>
  <c r="H2544" i="5"/>
  <c r="G2544" i="5"/>
  <c r="F2544" i="5"/>
  <c r="H2543" i="5"/>
  <c r="G2543" i="5"/>
  <c r="F2543" i="5"/>
  <c r="H2542" i="5"/>
  <c r="G2542" i="5"/>
  <c r="F2542" i="5"/>
  <c r="H2541" i="5"/>
  <c r="G2541" i="5"/>
  <c r="F2541" i="5"/>
  <c r="H2540" i="5"/>
  <c r="G2540" i="5"/>
  <c r="F2540" i="5"/>
  <c r="H2539" i="5"/>
  <c r="G2539" i="5"/>
  <c r="F2539" i="5"/>
  <c r="H2538" i="5"/>
  <c r="G2538" i="5"/>
  <c r="F2538" i="5"/>
  <c r="H2537" i="5"/>
  <c r="G2537" i="5"/>
  <c r="F2537" i="5"/>
  <c r="H2536" i="5"/>
  <c r="G2536" i="5"/>
  <c r="F2536" i="5"/>
  <c r="H2535" i="5"/>
  <c r="G2535" i="5"/>
  <c r="F2535" i="5"/>
  <c r="H2534" i="5"/>
  <c r="G2534" i="5"/>
  <c r="F2534" i="5"/>
  <c r="H2533" i="5"/>
  <c r="G2533" i="5"/>
  <c r="F2533" i="5"/>
  <c r="H2532" i="5"/>
  <c r="G2532" i="5"/>
  <c r="F2532" i="5"/>
  <c r="H2531" i="5"/>
  <c r="G2531" i="5"/>
  <c r="F2531" i="5"/>
  <c r="H2530" i="5"/>
  <c r="G2530" i="5"/>
  <c r="F2530" i="5"/>
  <c r="H2529" i="5"/>
  <c r="G2529" i="5"/>
  <c r="F2529" i="5"/>
  <c r="H2528" i="5"/>
  <c r="G2528" i="5"/>
  <c r="F2528" i="5"/>
  <c r="H2527" i="5"/>
  <c r="G2527" i="5"/>
  <c r="F2527" i="5"/>
  <c r="H2526" i="5"/>
  <c r="G2526" i="5"/>
  <c r="F2526" i="5"/>
  <c r="H2525" i="5"/>
  <c r="G2525" i="5"/>
  <c r="F2525" i="5"/>
  <c r="H2524" i="5"/>
  <c r="G2524" i="5"/>
  <c r="F2524" i="5"/>
  <c r="H2523" i="5"/>
  <c r="G2523" i="5"/>
  <c r="F2523" i="5"/>
  <c r="H2522" i="5"/>
  <c r="G2522" i="5"/>
  <c r="F2522" i="5"/>
  <c r="H2521" i="5"/>
  <c r="G2521" i="5"/>
  <c r="F2521" i="5"/>
  <c r="H2520" i="5"/>
  <c r="G2520" i="5"/>
  <c r="F2520" i="5"/>
  <c r="H2519" i="5"/>
  <c r="G2519" i="5"/>
  <c r="F2519" i="5"/>
  <c r="H2518" i="5"/>
  <c r="G2518" i="5"/>
  <c r="F2518" i="5"/>
  <c r="H2517" i="5"/>
  <c r="G2517" i="5"/>
  <c r="F2517" i="5"/>
  <c r="H2516" i="5"/>
  <c r="G2516" i="5"/>
  <c r="F2516" i="5"/>
  <c r="H2515" i="5"/>
  <c r="G2515" i="5"/>
  <c r="F2515" i="5"/>
  <c r="H2514" i="5"/>
  <c r="G2514" i="5"/>
  <c r="F2514" i="5"/>
  <c r="H2513" i="5"/>
  <c r="G2513" i="5"/>
  <c r="F2513" i="5"/>
  <c r="H2512" i="5"/>
  <c r="G2512" i="5"/>
  <c r="F2512" i="5"/>
  <c r="H2511" i="5"/>
  <c r="G2511" i="5"/>
  <c r="F2511" i="5"/>
  <c r="H2510" i="5"/>
  <c r="G2510" i="5"/>
  <c r="F2510" i="5"/>
  <c r="H2509" i="5"/>
  <c r="G2509" i="5"/>
  <c r="F2509" i="5"/>
  <c r="H2508" i="5"/>
  <c r="G2508" i="5"/>
  <c r="F2508" i="5"/>
  <c r="H2507" i="5"/>
  <c r="G2507" i="5"/>
  <c r="F2507" i="5"/>
  <c r="H2506" i="5"/>
  <c r="G2506" i="5"/>
  <c r="F2506" i="5"/>
  <c r="H2505" i="5"/>
  <c r="G2505" i="5"/>
  <c r="F2505" i="5"/>
  <c r="H2504" i="5"/>
  <c r="G2504" i="5"/>
  <c r="F2504" i="5"/>
  <c r="H2503" i="5"/>
  <c r="G2503" i="5"/>
  <c r="F2503" i="5"/>
  <c r="H2502" i="5"/>
  <c r="G2502" i="5"/>
  <c r="F2502" i="5"/>
  <c r="H2501" i="5"/>
  <c r="G2501" i="5"/>
  <c r="F2501" i="5"/>
  <c r="H2500" i="5"/>
  <c r="G2500" i="5"/>
  <c r="F2500" i="5"/>
  <c r="H2499" i="5"/>
  <c r="G2499" i="5"/>
  <c r="F2499" i="5"/>
  <c r="H2498" i="5"/>
  <c r="G2498" i="5"/>
  <c r="F2498" i="5"/>
  <c r="H2497" i="5"/>
  <c r="G2497" i="5"/>
  <c r="F2497" i="5"/>
  <c r="H2496" i="5"/>
  <c r="G2496" i="5"/>
  <c r="F2496" i="5"/>
  <c r="H2495" i="5"/>
  <c r="G2495" i="5"/>
  <c r="F2495" i="5"/>
  <c r="H2494" i="5"/>
  <c r="G2494" i="5"/>
  <c r="F2494" i="5"/>
  <c r="H2493" i="5"/>
  <c r="G2493" i="5"/>
  <c r="F2493" i="5"/>
  <c r="H2492" i="5"/>
  <c r="G2492" i="5"/>
  <c r="F2492" i="5"/>
  <c r="H2491" i="5"/>
  <c r="G2491" i="5"/>
  <c r="F2491" i="5"/>
  <c r="H2490" i="5"/>
  <c r="G2490" i="5"/>
  <c r="F2490" i="5"/>
  <c r="H2489" i="5"/>
  <c r="G2489" i="5"/>
  <c r="F2489" i="5"/>
  <c r="H2488" i="5"/>
  <c r="G2488" i="5"/>
  <c r="F2488" i="5"/>
  <c r="H2487" i="5"/>
  <c r="G2487" i="5"/>
  <c r="F2487" i="5"/>
  <c r="H2486" i="5"/>
  <c r="G2486" i="5"/>
  <c r="F2486" i="5"/>
  <c r="H2485" i="5"/>
  <c r="G2485" i="5"/>
  <c r="F2485" i="5"/>
  <c r="H2484" i="5"/>
  <c r="G2484" i="5"/>
  <c r="F2484" i="5"/>
  <c r="H2483" i="5"/>
  <c r="G2483" i="5"/>
  <c r="F2483" i="5"/>
  <c r="H2482" i="5"/>
  <c r="G2482" i="5"/>
  <c r="F2482" i="5"/>
  <c r="H2481" i="5"/>
  <c r="G2481" i="5"/>
  <c r="F2481" i="5"/>
  <c r="H2480" i="5"/>
  <c r="G2480" i="5"/>
  <c r="F2480" i="5"/>
  <c r="H2479" i="5"/>
  <c r="G2479" i="5"/>
  <c r="F2479" i="5"/>
  <c r="H2478" i="5"/>
  <c r="G2478" i="5"/>
  <c r="F2478" i="5"/>
  <c r="H2477" i="5"/>
  <c r="G2477" i="5"/>
  <c r="F2477" i="5"/>
  <c r="H2476" i="5"/>
  <c r="G2476" i="5"/>
  <c r="F2476" i="5"/>
  <c r="H2475" i="5"/>
  <c r="G2475" i="5"/>
  <c r="F2475" i="5"/>
  <c r="H2474" i="5"/>
  <c r="G2474" i="5"/>
  <c r="F2474" i="5"/>
  <c r="H2473" i="5"/>
  <c r="G2473" i="5"/>
  <c r="F2473" i="5"/>
  <c r="H2472" i="5"/>
  <c r="G2472" i="5"/>
  <c r="F2472" i="5"/>
  <c r="H2471" i="5"/>
  <c r="G2471" i="5"/>
  <c r="F2471" i="5"/>
  <c r="H2470" i="5"/>
  <c r="G2470" i="5"/>
  <c r="F2470" i="5"/>
  <c r="H2469" i="5"/>
  <c r="G2469" i="5"/>
  <c r="F2469" i="5"/>
  <c r="H2468" i="5"/>
  <c r="G2468" i="5"/>
  <c r="F2468" i="5"/>
  <c r="H2467" i="5"/>
  <c r="G2467" i="5"/>
  <c r="F2467" i="5"/>
  <c r="H2466" i="5"/>
  <c r="G2466" i="5"/>
  <c r="F2466" i="5"/>
  <c r="H2465" i="5"/>
  <c r="G2465" i="5"/>
  <c r="F2465" i="5"/>
  <c r="H2464" i="5"/>
  <c r="G2464" i="5"/>
  <c r="F2464" i="5"/>
  <c r="H2463" i="5"/>
  <c r="G2463" i="5"/>
  <c r="F2463" i="5"/>
  <c r="H2462" i="5"/>
  <c r="G2462" i="5"/>
  <c r="F2462" i="5"/>
  <c r="H2461" i="5"/>
  <c r="G2461" i="5"/>
  <c r="F2461" i="5"/>
  <c r="H2460" i="5"/>
  <c r="G2460" i="5"/>
  <c r="F2460" i="5"/>
  <c r="H2459" i="5"/>
  <c r="G2459" i="5"/>
  <c r="F2459" i="5"/>
  <c r="H2458" i="5"/>
  <c r="G2458" i="5"/>
  <c r="F2458" i="5"/>
  <c r="H2457" i="5"/>
  <c r="G2457" i="5"/>
  <c r="F2457" i="5"/>
  <c r="H2456" i="5"/>
  <c r="G2456" i="5"/>
  <c r="F2456" i="5"/>
  <c r="H2455" i="5"/>
  <c r="G2455" i="5"/>
  <c r="F2455" i="5"/>
  <c r="H2454" i="5"/>
  <c r="G2454" i="5"/>
  <c r="F2454" i="5"/>
  <c r="H2453" i="5"/>
  <c r="G2453" i="5"/>
  <c r="F2453" i="5"/>
  <c r="H2452" i="5"/>
  <c r="G2452" i="5"/>
  <c r="F2452" i="5"/>
  <c r="H2451" i="5"/>
  <c r="G2451" i="5"/>
  <c r="F2451" i="5"/>
  <c r="H2450" i="5"/>
  <c r="G2450" i="5"/>
  <c r="F2450" i="5"/>
  <c r="H2449" i="5"/>
  <c r="G2449" i="5"/>
  <c r="F2449" i="5"/>
  <c r="H2448" i="5"/>
  <c r="G2448" i="5"/>
  <c r="F2448" i="5"/>
  <c r="H2447" i="5"/>
  <c r="G2447" i="5"/>
  <c r="F2447" i="5"/>
  <c r="H2446" i="5"/>
  <c r="G2446" i="5"/>
  <c r="F2446" i="5"/>
  <c r="H2445" i="5"/>
  <c r="G2445" i="5"/>
  <c r="F2445" i="5"/>
  <c r="H2444" i="5"/>
  <c r="G2444" i="5"/>
  <c r="F2444" i="5"/>
  <c r="H2443" i="5"/>
  <c r="G2443" i="5"/>
  <c r="F2443" i="5"/>
  <c r="H2442" i="5"/>
  <c r="G2442" i="5"/>
  <c r="F2442" i="5"/>
  <c r="H2441" i="5"/>
  <c r="G2441" i="5"/>
  <c r="F2441" i="5"/>
  <c r="H2440" i="5"/>
  <c r="G2440" i="5"/>
  <c r="F2440" i="5"/>
  <c r="H2439" i="5"/>
  <c r="G2439" i="5"/>
  <c r="F2439" i="5"/>
  <c r="H2438" i="5"/>
  <c r="G2438" i="5"/>
  <c r="F2438" i="5"/>
  <c r="H2437" i="5"/>
  <c r="G2437" i="5"/>
  <c r="F2437" i="5"/>
  <c r="H2436" i="5"/>
  <c r="G2436" i="5"/>
  <c r="F2436" i="5"/>
  <c r="H2435" i="5"/>
  <c r="G2435" i="5"/>
  <c r="F2435" i="5"/>
  <c r="H2434" i="5"/>
  <c r="G2434" i="5"/>
  <c r="F2434" i="5"/>
  <c r="H2433" i="5"/>
  <c r="G2433" i="5"/>
  <c r="F2433" i="5"/>
  <c r="H2432" i="5"/>
  <c r="G2432" i="5"/>
  <c r="F2432" i="5"/>
  <c r="H2431" i="5"/>
  <c r="G2431" i="5"/>
  <c r="F2431" i="5"/>
  <c r="H2430" i="5"/>
  <c r="G2430" i="5"/>
  <c r="F2430" i="5"/>
  <c r="H2429" i="5"/>
  <c r="G2429" i="5"/>
  <c r="F2429" i="5"/>
  <c r="H2428" i="5"/>
  <c r="G2428" i="5"/>
  <c r="F2428" i="5"/>
  <c r="H2427" i="5"/>
  <c r="G2427" i="5"/>
  <c r="F2427" i="5"/>
  <c r="H2426" i="5"/>
  <c r="G2426" i="5"/>
  <c r="F2426" i="5"/>
  <c r="H2425" i="5"/>
  <c r="G2425" i="5"/>
  <c r="F2425" i="5"/>
  <c r="H2424" i="5"/>
  <c r="G2424" i="5"/>
  <c r="F2424" i="5"/>
  <c r="H2423" i="5"/>
  <c r="G2423" i="5"/>
  <c r="F2423" i="5"/>
  <c r="H2422" i="5"/>
  <c r="G2422" i="5"/>
  <c r="F2422" i="5"/>
  <c r="H2421" i="5"/>
  <c r="G2421" i="5"/>
  <c r="F2421" i="5"/>
  <c r="H2420" i="5"/>
  <c r="G2420" i="5"/>
  <c r="F2420" i="5"/>
  <c r="H2419" i="5"/>
  <c r="G2419" i="5"/>
  <c r="F2419" i="5"/>
  <c r="H2418" i="5"/>
  <c r="G2418" i="5"/>
  <c r="F2418" i="5"/>
  <c r="H2417" i="5"/>
  <c r="G2417" i="5"/>
  <c r="F2417" i="5"/>
  <c r="H2416" i="5"/>
  <c r="G2416" i="5"/>
  <c r="F2416" i="5"/>
  <c r="H2415" i="5"/>
  <c r="G2415" i="5"/>
  <c r="F2415" i="5"/>
  <c r="H2414" i="5"/>
  <c r="G2414" i="5"/>
  <c r="F2414" i="5"/>
  <c r="H2413" i="5"/>
  <c r="G2413" i="5"/>
  <c r="F2413" i="5"/>
  <c r="H2412" i="5"/>
  <c r="G2412" i="5"/>
  <c r="F2412" i="5"/>
  <c r="H2411" i="5"/>
  <c r="G2411" i="5"/>
  <c r="F2411" i="5"/>
  <c r="H2410" i="5"/>
  <c r="G2410" i="5"/>
  <c r="F2410" i="5"/>
  <c r="H2409" i="5"/>
  <c r="G2409" i="5"/>
  <c r="F2409" i="5"/>
  <c r="H2408" i="5"/>
  <c r="G2408" i="5"/>
  <c r="F2408" i="5"/>
  <c r="H2407" i="5"/>
  <c r="G2407" i="5"/>
  <c r="F2407" i="5"/>
  <c r="H2406" i="5"/>
  <c r="G2406" i="5"/>
  <c r="F2406" i="5"/>
  <c r="H2405" i="5"/>
  <c r="G2405" i="5"/>
  <c r="F2405" i="5"/>
  <c r="H2404" i="5"/>
  <c r="G2404" i="5"/>
  <c r="F2404" i="5"/>
  <c r="H2403" i="5"/>
  <c r="G2403" i="5"/>
  <c r="F2403" i="5"/>
  <c r="H2402" i="5"/>
  <c r="G2402" i="5"/>
  <c r="F2402" i="5"/>
  <c r="H2401" i="5"/>
  <c r="G2401" i="5"/>
  <c r="F2401" i="5"/>
  <c r="H2400" i="5"/>
  <c r="G2400" i="5"/>
  <c r="F2400" i="5"/>
  <c r="H2399" i="5"/>
  <c r="G2399" i="5"/>
  <c r="F2399" i="5"/>
  <c r="H2398" i="5"/>
  <c r="G2398" i="5"/>
  <c r="F2398" i="5"/>
  <c r="H2397" i="5"/>
  <c r="G2397" i="5"/>
  <c r="F2397" i="5"/>
  <c r="H2396" i="5"/>
  <c r="G2396" i="5"/>
  <c r="F2396" i="5"/>
  <c r="H2395" i="5"/>
  <c r="G2395" i="5"/>
  <c r="F2395" i="5"/>
  <c r="H2394" i="5"/>
  <c r="G2394" i="5"/>
  <c r="F2394" i="5"/>
  <c r="H2393" i="5"/>
  <c r="G2393" i="5"/>
  <c r="F2393" i="5"/>
  <c r="H2392" i="5"/>
  <c r="G2392" i="5"/>
  <c r="F2392" i="5"/>
  <c r="H2391" i="5"/>
  <c r="G2391" i="5"/>
  <c r="F2391" i="5"/>
  <c r="H2390" i="5"/>
  <c r="G2390" i="5"/>
  <c r="F2390" i="5"/>
  <c r="H2389" i="5"/>
  <c r="G2389" i="5"/>
  <c r="F2389" i="5"/>
  <c r="H2388" i="5"/>
  <c r="G2388" i="5"/>
  <c r="F2388" i="5"/>
  <c r="H2387" i="5"/>
  <c r="G2387" i="5"/>
  <c r="F2387" i="5"/>
  <c r="H2386" i="5"/>
  <c r="G2386" i="5"/>
  <c r="F2386" i="5"/>
  <c r="H2385" i="5"/>
  <c r="G2385" i="5"/>
  <c r="F2385" i="5"/>
  <c r="H2384" i="5"/>
  <c r="G2384" i="5"/>
  <c r="F2384" i="5"/>
  <c r="H2383" i="5"/>
  <c r="G2383" i="5"/>
  <c r="F2383" i="5"/>
  <c r="H2382" i="5"/>
  <c r="G2382" i="5"/>
  <c r="F2382" i="5"/>
  <c r="H2381" i="5"/>
  <c r="G2381" i="5"/>
  <c r="F2381" i="5"/>
  <c r="H2380" i="5"/>
  <c r="G2380" i="5"/>
  <c r="F2380" i="5"/>
  <c r="H2379" i="5"/>
  <c r="G2379" i="5"/>
  <c r="F2379" i="5"/>
  <c r="H2378" i="5"/>
  <c r="G2378" i="5"/>
  <c r="F2378" i="5"/>
  <c r="H2377" i="5"/>
  <c r="G2377" i="5"/>
  <c r="F2377" i="5"/>
  <c r="H2376" i="5"/>
  <c r="G2376" i="5"/>
  <c r="F2376" i="5"/>
  <c r="H2375" i="5"/>
  <c r="G2375" i="5"/>
  <c r="F2375" i="5"/>
  <c r="H2374" i="5"/>
  <c r="G2374" i="5"/>
  <c r="F2374" i="5"/>
  <c r="H2373" i="5"/>
  <c r="G2373" i="5"/>
  <c r="F2373" i="5"/>
  <c r="H2372" i="5"/>
  <c r="G2372" i="5"/>
  <c r="F2372" i="5"/>
  <c r="H2371" i="5"/>
  <c r="G2371" i="5"/>
  <c r="F2371" i="5"/>
  <c r="H2370" i="5"/>
  <c r="G2370" i="5"/>
  <c r="F2370" i="5"/>
  <c r="H2369" i="5"/>
  <c r="G2369" i="5"/>
  <c r="F2369" i="5"/>
  <c r="H2368" i="5"/>
  <c r="G2368" i="5"/>
  <c r="F2368" i="5"/>
  <c r="H2367" i="5"/>
  <c r="G2367" i="5"/>
  <c r="F2367" i="5"/>
  <c r="H2366" i="5"/>
  <c r="G2366" i="5"/>
  <c r="F2366" i="5"/>
  <c r="H2365" i="5"/>
  <c r="G2365" i="5"/>
  <c r="F2365" i="5"/>
  <c r="H2364" i="5"/>
  <c r="G2364" i="5"/>
  <c r="F2364" i="5"/>
  <c r="H2363" i="5"/>
  <c r="G2363" i="5"/>
  <c r="F2363" i="5"/>
  <c r="H2362" i="5"/>
  <c r="G2362" i="5"/>
  <c r="F2362" i="5"/>
  <c r="H2361" i="5"/>
  <c r="G2361" i="5"/>
  <c r="F2361" i="5"/>
  <c r="H2360" i="5"/>
  <c r="G2360" i="5"/>
  <c r="F2360" i="5"/>
  <c r="H2359" i="5"/>
  <c r="G2359" i="5"/>
  <c r="F2359" i="5"/>
  <c r="H2358" i="5"/>
  <c r="G2358" i="5"/>
  <c r="F2358" i="5"/>
  <c r="H2357" i="5"/>
  <c r="G2357" i="5"/>
  <c r="F2357" i="5"/>
  <c r="H2356" i="5"/>
  <c r="G2356" i="5"/>
  <c r="F2356" i="5"/>
  <c r="H2355" i="5"/>
  <c r="G2355" i="5"/>
  <c r="F2355" i="5"/>
  <c r="H2354" i="5"/>
  <c r="G2354" i="5"/>
  <c r="F2354" i="5"/>
  <c r="H2353" i="5"/>
  <c r="G2353" i="5"/>
  <c r="F2353" i="5"/>
  <c r="H2352" i="5"/>
  <c r="G2352" i="5"/>
  <c r="F2352" i="5"/>
  <c r="H2351" i="5"/>
  <c r="G2351" i="5"/>
  <c r="F2351" i="5"/>
  <c r="H2350" i="5"/>
  <c r="G2350" i="5"/>
  <c r="F2350" i="5"/>
  <c r="H2349" i="5"/>
  <c r="G2349" i="5"/>
  <c r="F2349" i="5"/>
  <c r="H2348" i="5"/>
  <c r="G2348" i="5"/>
  <c r="F2348" i="5"/>
  <c r="H2347" i="5"/>
  <c r="G2347" i="5"/>
  <c r="F2347" i="5"/>
  <c r="H2346" i="5"/>
  <c r="G2346" i="5"/>
  <c r="F2346" i="5"/>
  <c r="H2345" i="5"/>
  <c r="G2345" i="5"/>
  <c r="F2345" i="5"/>
  <c r="H2344" i="5"/>
  <c r="G2344" i="5"/>
  <c r="F2344" i="5"/>
  <c r="H2343" i="5"/>
  <c r="G2343" i="5"/>
  <c r="F2343" i="5"/>
  <c r="H2342" i="5"/>
  <c r="G2342" i="5"/>
  <c r="F2342" i="5"/>
  <c r="H2341" i="5"/>
  <c r="G2341" i="5"/>
  <c r="F2341" i="5"/>
  <c r="H2340" i="5"/>
  <c r="G2340" i="5"/>
  <c r="F2340" i="5"/>
  <c r="H2339" i="5"/>
  <c r="G2339" i="5"/>
  <c r="F2339" i="5"/>
  <c r="H2338" i="5"/>
  <c r="G2338" i="5"/>
  <c r="F2338" i="5"/>
  <c r="H2337" i="5"/>
  <c r="G2337" i="5"/>
  <c r="F2337" i="5"/>
  <c r="H2336" i="5"/>
  <c r="G2336" i="5"/>
  <c r="F2336" i="5"/>
  <c r="H2335" i="5"/>
  <c r="G2335" i="5"/>
  <c r="F2335" i="5"/>
  <c r="H2334" i="5"/>
  <c r="G2334" i="5"/>
  <c r="F2334" i="5"/>
  <c r="H2333" i="5"/>
  <c r="G2333" i="5"/>
  <c r="F2333" i="5"/>
  <c r="H2332" i="5"/>
  <c r="G2332" i="5"/>
  <c r="F2332" i="5"/>
  <c r="H2331" i="5"/>
  <c r="G2331" i="5"/>
  <c r="F2331" i="5"/>
  <c r="H2330" i="5"/>
  <c r="G2330" i="5"/>
  <c r="F2330" i="5"/>
  <c r="H2329" i="5"/>
  <c r="G2329" i="5"/>
  <c r="F2329" i="5"/>
  <c r="H2328" i="5"/>
  <c r="G2328" i="5"/>
  <c r="F2328" i="5"/>
  <c r="H2327" i="5"/>
  <c r="G2327" i="5"/>
  <c r="F2327" i="5"/>
  <c r="H2326" i="5"/>
  <c r="G2326" i="5"/>
  <c r="F2326" i="5"/>
  <c r="H2325" i="5"/>
  <c r="G2325" i="5"/>
  <c r="F2325" i="5"/>
  <c r="H2324" i="5"/>
  <c r="G2324" i="5"/>
  <c r="F2324" i="5"/>
  <c r="H2323" i="5"/>
  <c r="G2323" i="5"/>
  <c r="F2323" i="5"/>
  <c r="H2322" i="5"/>
  <c r="G2322" i="5"/>
  <c r="F2322" i="5"/>
  <c r="H2321" i="5"/>
  <c r="G2321" i="5"/>
  <c r="F2321" i="5"/>
  <c r="H2320" i="5"/>
  <c r="G2320" i="5"/>
  <c r="F2320" i="5"/>
  <c r="H2319" i="5"/>
  <c r="G2319" i="5"/>
  <c r="F2319" i="5"/>
  <c r="H2318" i="5"/>
  <c r="G2318" i="5"/>
  <c r="F2318" i="5"/>
  <c r="H2317" i="5"/>
  <c r="G2317" i="5"/>
  <c r="F2317" i="5"/>
  <c r="H2316" i="5"/>
  <c r="G2316" i="5"/>
  <c r="F2316" i="5"/>
  <c r="H2315" i="5"/>
  <c r="G2315" i="5"/>
  <c r="F2315" i="5"/>
  <c r="H2314" i="5"/>
  <c r="G2314" i="5"/>
  <c r="F2314" i="5"/>
  <c r="H2313" i="5"/>
  <c r="G2313" i="5"/>
  <c r="F2313" i="5"/>
  <c r="H2312" i="5"/>
  <c r="G2312" i="5"/>
  <c r="F2312" i="5"/>
  <c r="H2311" i="5"/>
  <c r="G2311" i="5"/>
  <c r="F2311" i="5"/>
  <c r="H2310" i="5"/>
  <c r="G2310" i="5"/>
  <c r="F2310" i="5"/>
  <c r="H2309" i="5"/>
  <c r="G2309" i="5"/>
  <c r="F2309" i="5"/>
  <c r="H2308" i="5"/>
  <c r="G2308" i="5"/>
  <c r="F2308" i="5"/>
  <c r="H2307" i="5"/>
  <c r="G2307" i="5"/>
  <c r="F2307" i="5"/>
  <c r="H2306" i="5"/>
  <c r="G2306" i="5"/>
  <c r="F2306" i="5"/>
  <c r="H2305" i="5"/>
  <c r="G2305" i="5"/>
  <c r="F2305" i="5"/>
  <c r="H2304" i="5"/>
  <c r="G2304" i="5"/>
  <c r="F2304" i="5"/>
  <c r="H2303" i="5"/>
  <c r="G2303" i="5"/>
  <c r="F2303" i="5"/>
  <c r="H2302" i="5"/>
  <c r="G2302" i="5"/>
  <c r="F2302" i="5"/>
  <c r="H2301" i="5"/>
  <c r="G2301" i="5"/>
  <c r="F2301" i="5"/>
  <c r="H2300" i="5"/>
  <c r="G2300" i="5"/>
  <c r="F2300" i="5"/>
  <c r="H2299" i="5"/>
  <c r="G2299" i="5"/>
  <c r="F2299" i="5"/>
  <c r="H2298" i="5"/>
  <c r="G2298" i="5"/>
  <c r="F2298" i="5"/>
  <c r="H2297" i="5"/>
  <c r="G2297" i="5"/>
  <c r="F2297" i="5"/>
  <c r="H2296" i="5"/>
  <c r="G2296" i="5"/>
  <c r="F2296" i="5"/>
  <c r="H2295" i="5"/>
  <c r="G2295" i="5"/>
  <c r="F2295" i="5"/>
  <c r="H2294" i="5"/>
  <c r="G2294" i="5"/>
  <c r="F2294" i="5"/>
  <c r="H2293" i="5"/>
  <c r="G2293" i="5"/>
  <c r="F2293" i="5"/>
  <c r="H2292" i="5"/>
  <c r="G2292" i="5"/>
  <c r="F2292" i="5"/>
  <c r="H2291" i="5"/>
  <c r="G2291" i="5"/>
  <c r="F2291" i="5"/>
  <c r="H2290" i="5"/>
  <c r="G2290" i="5"/>
  <c r="F2290" i="5"/>
  <c r="H2289" i="5"/>
  <c r="G2289" i="5"/>
  <c r="F2289" i="5"/>
  <c r="H2288" i="5"/>
  <c r="G2288" i="5"/>
  <c r="F2288" i="5"/>
  <c r="H2287" i="5"/>
  <c r="G2287" i="5"/>
  <c r="F2287" i="5"/>
  <c r="H2286" i="5"/>
  <c r="G2286" i="5"/>
  <c r="F2286" i="5"/>
  <c r="H2285" i="5"/>
  <c r="G2285" i="5"/>
  <c r="F2285" i="5"/>
  <c r="H2284" i="5"/>
  <c r="G2284" i="5"/>
  <c r="F2284" i="5"/>
  <c r="H2283" i="5"/>
  <c r="G2283" i="5"/>
  <c r="F2283" i="5"/>
  <c r="H2282" i="5"/>
  <c r="G2282" i="5"/>
  <c r="F2282" i="5"/>
  <c r="H2281" i="5"/>
  <c r="G2281" i="5"/>
  <c r="F2281" i="5"/>
  <c r="H2280" i="5"/>
  <c r="G2280" i="5"/>
  <c r="F2280" i="5"/>
  <c r="H2279" i="5"/>
  <c r="G2279" i="5"/>
  <c r="F2279" i="5"/>
  <c r="H2278" i="5"/>
  <c r="G2278" i="5"/>
  <c r="F2278" i="5"/>
  <c r="H2277" i="5"/>
  <c r="G2277" i="5"/>
  <c r="F2277" i="5"/>
  <c r="H2276" i="5"/>
  <c r="G2276" i="5"/>
  <c r="F2276" i="5"/>
  <c r="H2275" i="5"/>
  <c r="G2275" i="5"/>
  <c r="F2275" i="5"/>
  <c r="H2274" i="5"/>
  <c r="G2274" i="5"/>
  <c r="F2274" i="5"/>
  <c r="H2273" i="5"/>
  <c r="G2273" i="5"/>
  <c r="F2273" i="5"/>
  <c r="H2272" i="5"/>
  <c r="G2272" i="5"/>
  <c r="F2272" i="5"/>
  <c r="H2271" i="5"/>
  <c r="G2271" i="5"/>
  <c r="F2271" i="5"/>
  <c r="H2270" i="5"/>
  <c r="G2270" i="5"/>
  <c r="F2270" i="5"/>
  <c r="H2269" i="5"/>
  <c r="G2269" i="5"/>
  <c r="F2269" i="5"/>
  <c r="H2268" i="5"/>
  <c r="G2268" i="5"/>
  <c r="F2268" i="5"/>
  <c r="H2267" i="5"/>
  <c r="G2267" i="5"/>
  <c r="F2267" i="5"/>
  <c r="H2266" i="5"/>
  <c r="G2266" i="5"/>
  <c r="F2266" i="5"/>
  <c r="H2265" i="5"/>
  <c r="G2265" i="5"/>
  <c r="F2265" i="5"/>
  <c r="H2264" i="5"/>
  <c r="G2264" i="5"/>
  <c r="F2264" i="5"/>
  <c r="H2263" i="5"/>
  <c r="G2263" i="5"/>
  <c r="F2263" i="5"/>
  <c r="H2262" i="5"/>
  <c r="G2262" i="5"/>
  <c r="F2262" i="5"/>
  <c r="H2261" i="5"/>
  <c r="G2261" i="5"/>
  <c r="F2261" i="5"/>
  <c r="H2260" i="5"/>
  <c r="G2260" i="5"/>
  <c r="F2260" i="5"/>
  <c r="H2259" i="5"/>
  <c r="G2259" i="5"/>
  <c r="F2259" i="5"/>
  <c r="H2258" i="5"/>
  <c r="G2258" i="5"/>
  <c r="F2258" i="5"/>
  <c r="H2257" i="5"/>
  <c r="G2257" i="5"/>
  <c r="F2257" i="5"/>
  <c r="H2256" i="5"/>
  <c r="G2256" i="5"/>
  <c r="F2256" i="5"/>
  <c r="H2255" i="5"/>
  <c r="G2255" i="5"/>
  <c r="F2255" i="5"/>
  <c r="H2254" i="5"/>
  <c r="G2254" i="5"/>
  <c r="F2254" i="5"/>
  <c r="H2253" i="5"/>
  <c r="G2253" i="5"/>
  <c r="F2253" i="5"/>
  <c r="H2252" i="5"/>
  <c r="G2252" i="5"/>
  <c r="F2252" i="5"/>
  <c r="H2251" i="5"/>
  <c r="G2251" i="5"/>
  <c r="F2251" i="5"/>
  <c r="H2250" i="5"/>
  <c r="G2250" i="5"/>
  <c r="F2250" i="5"/>
  <c r="H2249" i="5"/>
  <c r="G2249" i="5"/>
  <c r="F2249" i="5"/>
  <c r="H2248" i="5"/>
  <c r="G2248" i="5"/>
  <c r="F2248" i="5"/>
  <c r="H2247" i="5"/>
  <c r="G2247" i="5"/>
  <c r="F2247" i="5"/>
  <c r="H2246" i="5"/>
  <c r="G2246" i="5"/>
  <c r="F2246" i="5"/>
  <c r="H2245" i="5"/>
  <c r="G2245" i="5"/>
  <c r="F2245" i="5"/>
  <c r="H2244" i="5"/>
  <c r="G2244" i="5"/>
  <c r="F2244" i="5"/>
  <c r="H2243" i="5"/>
  <c r="G2243" i="5"/>
  <c r="F2243" i="5"/>
  <c r="H2242" i="5"/>
  <c r="G2242" i="5"/>
  <c r="F2242" i="5"/>
  <c r="H2241" i="5"/>
  <c r="G2241" i="5"/>
  <c r="F2241" i="5"/>
  <c r="H2240" i="5"/>
  <c r="G2240" i="5"/>
  <c r="F2240" i="5"/>
  <c r="H2239" i="5"/>
  <c r="G2239" i="5"/>
  <c r="F2239" i="5"/>
  <c r="H2238" i="5"/>
  <c r="G2238" i="5"/>
  <c r="F2238" i="5"/>
  <c r="H2237" i="5"/>
  <c r="G2237" i="5"/>
  <c r="F2237" i="5"/>
  <c r="H2236" i="5"/>
  <c r="G2236" i="5"/>
  <c r="F2236" i="5"/>
  <c r="H2235" i="5"/>
  <c r="G2235" i="5"/>
  <c r="F2235" i="5"/>
  <c r="H2234" i="5"/>
  <c r="G2234" i="5"/>
  <c r="F2234" i="5"/>
  <c r="H2233" i="5"/>
  <c r="G2233" i="5"/>
  <c r="F2233" i="5"/>
  <c r="H2232" i="5"/>
  <c r="G2232" i="5"/>
  <c r="F2232" i="5"/>
  <c r="H2231" i="5"/>
  <c r="G2231" i="5"/>
  <c r="F2231" i="5"/>
  <c r="H2230" i="5"/>
  <c r="G2230" i="5"/>
  <c r="F2230" i="5"/>
  <c r="H2229" i="5"/>
  <c r="G2229" i="5"/>
  <c r="F2229" i="5"/>
  <c r="H2228" i="5"/>
  <c r="G2228" i="5"/>
  <c r="F2228" i="5"/>
  <c r="H2227" i="5"/>
  <c r="G2227" i="5"/>
  <c r="F2227" i="5"/>
  <c r="H2226" i="5"/>
  <c r="G2226" i="5"/>
  <c r="F2226" i="5"/>
  <c r="H2225" i="5"/>
  <c r="G2225" i="5"/>
  <c r="F2225" i="5"/>
  <c r="H2224" i="5"/>
  <c r="G2224" i="5"/>
  <c r="F2224" i="5"/>
  <c r="H2223" i="5"/>
  <c r="G2223" i="5"/>
  <c r="F2223" i="5"/>
  <c r="H2222" i="5"/>
  <c r="G2222" i="5"/>
  <c r="F2222" i="5"/>
  <c r="H2221" i="5"/>
  <c r="G2221" i="5"/>
  <c r="F2221" i="5"/>
  <c r="H2220" i="5"/>
  <c r="G2220" i="5"/>
  <c r="F2220" i="5"/>
  <c r="H2219" i="5"/>
  <c r="G2219" i="5"/>
  <c r="F2219" i="5"/>
  <c r="H2218" i="5"/>
  <c r="G2218" i="5"/>
  <c r="F2218" i="5"/>
  <c r="H2217" i="5"/>
  <c r="G2217" i="5"/>
  <c r="F2217" i="5"/>
  <c r="H2216" i="5"/>
  <c r="G2216" i="5"/>
  <c r="F2216" i="5"/>
  <c r="H2215" i="5"/>
  <c r="G2215" i="5"/>
  <c r="F2215" i="5"/>
  <c r="H2214" i="5"/>
  <c r="G2214" i="5"/>
  <c r="F2214" i="5"/>
  <c r="H2213" i="5"/>
  <c r="G2213" i="5"/>
  <c r="F2213" i="5"/>
  <c r="H2212" i="5"/>
  <c r="G2212" i="5"/>
  <c r="F2212" i="5"/>
  <c r="H2211" i="5"/>
  <c r="G2211" i="5"/>
  <c r="F2211" i="5"/>
  <c r="H2210" i="5"/>
  <c r="G2210" i="5"/>
  <c r="F2210" i="5"/>
  <c r="H2209" i="5"/>
  <c r="G2209" i="5"/>
  <c r="F2209" i="5"/>
  <c r="H2208" i="5"/>
  <c r="G2208" i="5"/>
  <c r="F2208" i="5"/>
  <c r="H2207" i="5"/>
  <c r="G2207" i="5"/>
  <c r="F2207" i="5"/>
  <c r="H2206" i="5"/>
  <c r="G2206" i="5"/>
  <c r="F2206" i="5"/>
  <c r="H2205" i="5"/>
  <c r="G2205" i="5"/>
  <c r="F2205" i="5"/>
  <c r="H2204" i="5"/>
  <c r="G2204" i="5"/>
  <c r="F2204" i="5"/>
  <c r="H2203" i="5"/>
  <c r="G2203" i="5"/>
  <c r="F2203" i="5"/>
  <c r="H2202" i="5"/>
  <c r="G2202" i="5"/>
  <c r="F2202" i="5"/>
  <c r="H2201" i="5"/>
  <c r="G2201" i="5"/>
  <c r="F2201" i="5"/>
  <c r="H2200" i="5"/>
  <c r="G2200" i="5"/>
  <c r="F2200" i="5"/>
  <c r="H2199" i="5"/>
  <c r="G2199" i="5"/>
  <c r="F2199" i="5"/>
  <c r="H2198" i="5"/>
  <c r="G2198" i="5"/>
  <c r="F2198" i="5"/>
  <c r="H2197" i="5"/>
  <c r="G2197" i="5"/>
  <c r="F2197" i="5"/>
  <c r="H2196" i="5"/>
  <c r="G2196" i="5"/>
  <c r="F2196" i="5"/>
  <c r="H2195" i="5"/>
  <c r="G2195" i="5"/>
  <c r="F2195" i="5"/>
  <c r="H2194" i="5"/>
  <c r="G2194" i="5"/>
  <c r="F2194" i="5"/>
  <c r="H2193" i="5"/>
  <c r="G2193" i="5"/>
  <c r="F2193" i="5"/>
  <c r="H2192" i="5"/>
  <c r="G2192" i="5"/>
  <c r="F2192" i="5"/>
  <c r="H2191" i="5"/>
  <c r="G2191" i="5"/>
  <c r="F2191" i="5"/>
  <c r="H2190" i="5"/>
  <c r="G2190" i="5"/>
  <c r="F2190" i="5"/>
  <c r="H2189" i="5"/>
  <c r="G2189" i="5"/>
  <c r="F2189" i="5"/>
  <c r="H2188" i="5"/>
  <c r="G2188" i="5"/>
  <c r="F2188" i="5"/>
  <c r="H2187" i="5"/>
  <c r="G2187" i="5"/>
  <c r="F2187" i="5"/>
  <c r="H2186" i="5"/>
  <c r="G2186" i="5"/>
  <c r="F2186" i="5"/>
  <c r="H2185" i="5"/>
  <c r="G2185" i="5"/>
  <c r="F2185" i="5"/>
  <c r="H2184" i="5"/>
  <c r="G2184" i="5"/>
  <c r="F2184" i="5"/>
  <c r="H2183" i="5"/>
  <c r="G2183" i="5"/>
  <c r="F2183" i="5"/>
  <c r="H2182" i="5"/>
  <c r="G2182" i="5"/>
  <c r="F2182" i="5"/>
  <c r="H2181" i="5"/>
  <c r="G2181" i="5"/>
  <c r="F2181" i="5"/>
  <c r="H2180" i="5"/>
  <c r="G2180" i="5"/>
  <c r="F2180" i="5"/>
  <c r="H2179" i="5"/>
  <c r="G2179" i="5"/>
  <c r="F2179" i="5"/>
  <c r="H2178" i="5"/>
  <c r="G2178" i="5"/>
  <c r="F2178" i="5"/>
  <c r="H2177" i="5"/>
  <c r="G2177" i="5"/>
  <c r="F2177" i="5"/>
  <c r="H2176" i="5"/>
  <c r="G2176" i="5"/>
  <c r="F2176" i="5"/>
  <c r="H2175" i="5"/>
  <c r="G2175" i="5"/>
  <c r="F2175" i="5"/>
  <c r="H2174" i="5"/>
  <c r="G2174" i="5"/>
  <c r="F2174" i="5"/>
  <c r="H2173" i="5"/>
  <c r="G2173" i="5"/>
  <c r="F2173" i="5"/>
  <c r="H2172" i="5"/>
  <c r="G2172" i="5"/>
  <c r="F2172" i="5"/>
  <c r="H2171" i="5"/>
  <c r="G2171" i="5"/>
  <c r="F2171" i="5"/>
  <c r="H2170" i="5"/>
  <c r="G2170" i="5"/>
  <c r="F2170" i="5"/>
  <c r="H2169" i="5"/>
  <c r="G2169" i="5"/>
  <c r="F2169" i="5"/>
  <c r="H2168" i="5"/>
  <c r="G2168" i="5"/>
  <c r="F2168" i="5"/>
  <c r="H2167" i="5"/>
  <c r="G2167" i="5"/>
  <c r="F2167" i="5"/>
  <c r="H2166" i="5"/>
  <c r="G2166" i="5"/>
  <c r="F2166" i="5"/>
  <c r="H2165" i="5"/>
  <c r="G2165" i="5"/>
  <c r="F2165" i="5"/>
  <c r="H2164" i="5"/>
  <c r="G2164" i="5"/>
  <c r="F2164" i="5"/>
  <c r="H2163" i="5"/>
  <c r="G2163" i="5"/>
  <c r="F2163" i="5"/>
  <c r="H2162" i="5"/>
  <c r="G2162" i="5"/>
  <c r="F2162" i="5"/>
  <c r="H2161" i="5"/>
  <c r="G2161" i="5"/>
  <c r="F2161" i="5"/>
  <c r="H2160" i="5"/>
  <c r="G2160" i="5"/>
  <c r="F2160" i="5"/>
  <c r="H2159" i="5"/>
  <c r="G2159" i="5"/>
  <c r="F2159" i="5"/>
  <c r="H2158" i="5"/>
  <c r="G2158" i="5"/>
  <c r="F2158" i="5"/>
  <c r="H2157" i="5"/>
  <c r="G2157" i="5"/>
  <c r="F2157" i="5"/>
  <c r="H2156" i="5"/>
  <c r="G2156" i="5"/>
  <c r="F2156" i="5"/>
  <c r="H2155" i="5"/>
  <c r="G2155" i="5"/>
  <c r="F2155" i="5"/>
  <c r="H2154" i="5"/>
  <c r="G2154" i="5"/>
  <c r="F2154" i="5"/>
  <c r="H2153" i="5"/>
  <c r="G2153" i="5"/>
  <c r="F2153" i="5"/>
  <c r="H2152" i="5"/>
  <c r="G2152" i="5"/>
  <c r="F2152" i="5"/>
  <c r="H2151" i="5"/>
  <c r="G2151" i="5"/>
  <c r="F2151" i="5"/>
  <c r="H2150" i="5"/>
  <c r="G2150" i="5"/>
  <c r="F2150" i="5"/>
  <c r="H2149" i="5"/>
  <c r="G2149" i="5"/>
  <c r="F2149" i="5"/>
  <c r="H2148" i="5"/>
  <c r="G2148" i="5"/>
  <c r="F2148" i="5"/>
  <c r="H2147" i="5"/>
  <c r="G2147" i="5"/>
  <c r="F2147" i="5"/>
  <c r="H2146" i="5"/>
  <c r="G2146" i="5"/>
  <c r="F2146" i="5"/>
  <c r="H2145" i="5"/>
  <c r="G2145" i="5"/>
  <c r="F2145" i="5"/>
  <c r="H2144" i="5"/>
  <c r="G2144" i="5"/>
  <c r="F2144" i="5"/>
  <c r="H2143" i="5"/>
  <c r="G2143" i="5"/>
  <c r="F2143" i="5"/>
  <c r="H2142" i="5"/>
  <c r="G2142" i="5"/>
  <c r="F2142" i="5"/>
  <c r="H2141" i="5"/>
  <c r="G2141" i="5"/>
  <c r="F2141" i="5"/>
  <c r="H2140" i="5"/>
  <c r="G2140" i="5"/>
  <c r="F2140" i="5"/>
  <c r="H2139" i="5"/>
  <c r="G2139" i="5"/>
  <c r="F2139" i="5"/>
  <c r="H2138" i="5"/>
  <c r="G2138" i="5"/>
  <c r="F2138" i="5"/>
  <c r="H2137" i="5"/>
  <c r="G2137" i="5"/>
  <c r="F2137" i="5"/>
  <c r="H2136" i="5"/>
  <c r="G2136" i="5"/>
  <c r="F2136" i="5"/>
  <c r="H2135" i="5"/>
  <c r="G2135" i="5"/>
  <c r="F2135" i="5"/>
  <c r="H2134" i="5"/>
  <c r="G2134" i="5"/>
  <c r="F2134" i="5"/>
  <c r="H2133" i="5"/>
  <c r="G2133" i="5"/>
  <c r="F2133" i="5"/>
  <c r="H2132" i="5"/>
  <c r="G2132" i="5"/>
  <c r="F2132" i="5"/>
  <c r="H2131" i="5"/>
  <c r="G2131" i="5"/>
  <c r="F2131" i="5"/>
  <c r="H2130" i="5"/>
  <c r="G2130" i="5"/>
  <c r="F2130" i="5"/>
  <c r="H2129" i="5"/>
  <c r="G2129" i="5"/>
  <c r="F2129" i="5"/>
  <c r="H2128" i="5"/>
  <c r="G2128" i="5"/>
  <c r="F2128" i="5"/>
  <c r="H2127" i="5"/>
  <c r="G2127" i="5"/>
  <c r="F2127" i="5"/>
  <c r="H2126" i="5"/>
  <c r="G2126" i="5"/>
  <c r="F2126" i="5"/>
  <c r="H2125" i="5"/>
  <c r="G2125" i="5"/>
  <c r="F2125" i="5"/>
  <c r="H2124" i="5"/>
  <c r="G2124" i="5"/>
  <c r="F2124" i="5"/>
  <c r="H2123" i="5"/>
  <c r="G2123" i="5"/>
  <c r="F2123" i="5"/>
  <c r="H2122" i="5"/>
  <c r="G2122" i="5"/>
  <c r="F2122" i="5"/>
  <c r="H2121" i="5"/>
  <c r="G2121" i="5"/>
  <c r="F2121" i="5"/>
  <c r="H2120" i="5"/>
  <c r="G2120" i="5"/>
  <c r="F2120" i="5"/>
  <c r="H2119" i="5"/>
  <c r="G2119" i="5"/>
  <c r="F2119" i="5"/>
  <c r="H2118" i="5"/>
  <c r="G2118" i="5"/>
  <c r="F2118" i="5"/>
  <c r="H2117" i="5"/>
  <c r="G2117" i="5"/>
  <c r="F2117" i="5"/>
  <c r="H2116" i="5"/>
  <c r="G2116" i="5"/>
  <c r="F2116" i="5"/>
  <c r="H2115" i="5"/>
  <c r="G2115" i="5"/>
  <c r="F2115" i="5"/>
  <c r="H2114" i="5"/>
  <c r="G2114" i="5"/>
  <c r="F2114" i="5"/>
  <c r="H2113" i="5"/>
  <c r="G2113" i="5"/>
  <c r="F2113" i="5"/>
  <c r="H2112" i="5"/>
  <c r="G2112" i="5"/>
  <c r="F2112" i="5"/>
  <c r="H2111" i="5"/>
  <c r="G2111" i="5"/>
  <c r="F2111" i="5"/>
  <c r="H2110" i="5"/>
  <c r="G2110" i="5"/>
  <c r="F2110" i="5"/>
  <c r="H2109" i="5"/>
  <c r="G2109" i="5"/>
  <c r="F2109" i="5"/>
  <c r="H2108" i="5"/>
  <c r="G2108" i="5"/>
  <c r="F2108" i="5"/>
  <c r="H2107" i="5"/>
  <c r="G2107" i="5"/>
  <c r="F2107" i="5"/>
  <c r="H2106" i="5"/>
  <c r="G2106" i="5"/>
  <c r="F2106" i="5"/>
  <c r="H2105" i="5"/>
  <c r="G2105" i="5"/>
  <c r="F2105" i="5"/>
  <c r="H2104" i="5"/>
  <c r="G2104" i="5"/>
  <c r="F2104" i="5"/>
  <c r="H2103" i="5"/>
  <c r="G2103" i="5"/>
  <c r="F2103" i="5"/>
  <c r="H2102" i="5"/>
  <c r="G2102" i="5"/>
  <c r="F2102" i="5"/>
  <c r="H2101" i="5"/>
  <c r="G2101" i="5"/>
  <c r="F2101" i="5"/>
  <c r="H2100" i="5"/>
  <c r="G2100" i="5"/>
  <c r="F2100" i="5"/>
  <c r="H2099" i="5"/>
  <c r="G2099" i="5"/>
  <c r="F2099" i="5"/>
  <c r="H2098" i="5"/>
  <c r="G2098" i="5"/>
  <c r="F2098" i="5"/>
  <c r="H2097" i="5"/>
  <c r="G2097" i="5"/>
  <c r="F2097" i="5"/>
  <c r="H2096" i="5"/>
  <c r="G2096" i="5"/>
  <c r="F2096" i="5"/>
  <c r="H2095" i="5"/>
  <c r="G2095" i="5"/>
  <c r="F2095" i="5"/>
  <c r="H2094" i="5"/>
  <c r="G2094" i="5"/>
  <c r="F2094" i="5"/>
  <c r="H2093" i="5"/>
  <c r="G2093" i="5"/>
  <c r="F2093" i="5"/>
  <c r="H2092" i="5"/>
  <c r="G2092" i="5"/>
  <c r="F2092" i="5"/>
  <c r="H2091" i="5"/>
  <c r="G2091" i="5"/>
  <c r="F2091" i="5"/>
  <c r="H2090" i="5"/>
  <c r="G2090" i="5"/>
  <c r="F2090" i="5"/>
  <c r="H2089" i="5"/>
  <c r="G2089" i="5"/>
  <c r="F2089" i="5"/>
  <c r="H2088" i="5"/>
  <c r="G2088" i="5"/>
  <c r="F2088" i="5"/>
  <c r="H2087" i="5"/>
  <c r="G2087" i="5"/>
  <c r="F2087" i="5"/>
  <c r="H2086" i="5"/>
  <c r="G2086" i="5"/>
  <c r="F2086" i="5"/>
  <c r="H2085" i="5"/>
  <c r="G2085" i="5"/>
  <c r="F2085" i="5"/>
  <c r="H2084" i="5"/>
  <c r="G2084" i="5"/>
  <c r="F2084" i="5"/>
  <c r="H2083" i="5"/>
  <c r="G2083" i="5"/>
  <c r="F2083" i="5"/>
  <c r="H2082" i="5"/>
  <c r="G2082" i="5"/>
  <c r="F2082" i="5"/>
  <c r="H2081" i="5"/>
  <c r="G2081" i="5"/>
  <c r="F2081" i="5"/>
  <c r="H2080" i="5"/>
  <c r="G2080" i="5"/>
  <c r="F2080" i="5"/>
  <c r="H2079" i="5"/>
  <c r="G2079" i="5"/>
  <c r="F2079" i="5"/>
  <c r="H2078" i="5"/>
  <c r="G2078" i="5"/>
  <c r="F2078" i="5"/>
  <c r="H2077" i="5"/>
  <c r="G2077" i="5"/>
  <c r="F2077" i="5"/>
  <c r="H2076" i="5"/>
  <c r="G2076" i="5"/>
  <c r="F2076" i="5"/>
  <c r="H2075" i="5"/>
  <c r="G2075" i="5"/>
  <c r="F2075" i="5"/>
  <c r="H2074" i="5"/>
  <c r="G2074" i="5"/>
  <c r="F2074" i="5"/>
  <c r="H2073" i="5"/>
  <c r="G2073" i="5"/>
  <c r="F2073" i="5"/>
  <c r="H2072" i="5"/>
  <c r="G2072" i="5"/>
  <c r="F2072" i="5"/>
  <c r="H2071" i="5"/>
  <c r="G2071" i="5"/>
  <c r="F2071" i="5"/>
  <c r="H2070" i="5"/>
  <c r="G2070" i="5"/>
  <c r="F2070" i="5"/>
  <c r="H2069" i="5"/>
  <c r="G2069" i="5"/>
  <c r="F2069" i="5"/>
  <c r="H2068" i="5"/>
  <c r="G2068" i="5"/>
  <c r="F2068" i="5"/>
  <c r="H2067" i="5"/>
  <c r="G2067" i="5"/>
  <c r="F2067" i="5"/>
  <c r="H2066" i="5"/>
  <c r="G2066" i="5"/>
  <c r="F2066" i="5"/>
  <c r="H2065" i="5"/>
  <c r="G2065" i="5"/>
  <c r="F2065" i="5"/>
  <c r="H2064" i="5"/>
  <c r="G2064" i="5"/>
  <c r="F2064" i="5"/>
  <c r="H2063" i="5"/>
  <c r="G2063" i="5"/>
  <c r="F2063" i="5"/>
  <c r="H2062" i="5"/>
  <c r="G2062" i="5"/>
  <c r="F2062" i="5"/>
  <c r="H2061" i="5"/>
  <c r="G2061" i="5"/>
  <c r="F2061" i="5"/>
  <c r="H2060" i="5"/>
  <c r="G2060" i="5"/>
  <c r="F2060" i="5"/>
  <c r="H2059" i="5"/>
  <c r="G2059" i="5"/>
  <c r="F2059" i="5"/>
  <c r="H2058" i="5"/>
  <c r="G2058" i="5"/>
  <c r="F2058" i="5"/>
  <c r="H2057" i="5"/>
  <c r="G2057" i="5"/>
  <c r="F2057" i="5"/>
  <c r="H2056" i="5"/>
  <c r="G2056" i="5"/>
  <c r="F2056" i="5"/>
  <c r="H2055" i="5"/>
  <c r="G2055" i="5"/>
  <c r="F2055" i="5"/>
  <c r="H2054" i="5"/>
  <c r="G2054" i="5"/>
  <c r="F2054" i="5"/>
  <c r="H2053" i="5"/>
  <c r="G2053" i="5"/>
  <c r="F2053" i="5"/>
  <c r="H2052" i="5"/>
  <c r="G2052" i="5"/>
  <c r="F2052" i="5"/>
  <c r="H2051" i="5"/>
  <c r="G2051" i="5"/>
  <c r="F2051" i="5"/>
  <c r="H2050" i="5"/>
  <c r="G2050" i="5"/>
  <c r="F2050" i="5"/>
  <c r="H2049" i="5"/>
  <c r="G2049" i="5"/>
  <c r="F2049" i="5"/>
  <c r="H2048" i="5"/>
  <c r="G2048" i="5"/>
  <c r="F2048" i="5"/>
  <c r="H2047" i="5"/>
  <c r="G2047" i="5"/>
  <c r="F2047" i="5"/>
  <c r="H2046" i="5"/>
  <c r="G2046" i="5"/>
  <c r="F2046" i="5"/>
  <c r="H2045" i="5"/>
  <c r="G2045" i="5"/>
  <c r="F2045" i="5"/>
  <c r="H2044" i="5"/>
  <c r="G2044" i="5"/>
  <c r="F2044" i="5"/>
  <c r="H2043" i="5"/>
  <c r="G2043" i="5"/>
  <c r="F2043" i="5"/>
  <c r="H2042" i="5"/>
  <c r="G2042" i="5"/>
  <c r="F2042" i="5"/>
  <c r="H2041" i="5"/>
  <c r="G2041" i="5"/>
  <c r="F2041" i="5"/>
  <c r="H2040" i="5"/>
  <c r="G2040" i="5"/>
  <c r="F2040" i="5"/>
  <c r="H2039" i="5"/>
  <c r="G2039" i="5"/>
  <c r="F2039" i="5"/>
  <c r="H2038" i="5"/>
  <c r="G2038" i="5"/>
  <c r="F2038" i="5"/>
  <c r="H2037" i="5"/>
  <c r="G2037" i="5"/>
  <c r="F2037" i="5"/>
  <c r="H2036" i="5"/>
  <c r="G2036" i="5"/>
  <c r="F2036" i="5"/>
  <c r="H2035" i="5"/>
  <c r="G2035" i="5"/>
  <c r="F2035" i="5"/>
  <c r="H2034" i="5"/>
  <c r="G2034" i="5"/>
  <c r="F2034" i="5"/>
  <c r="H2033" i="5"/>
  <c r="G2033" i="5"/>
  <c r="F2033" i="5"/>
  <c r="H2032" i="5"/>
  <c r="G2032" i="5"/>
  <c r="F2032" i="5"/>
  <c r="H2031" i="5"/>
  <c r="G2031" i="5"/>
  <c r="F2031" i="5"/>
  <c r="H2030" i="5"/>
  <c r="G2030" i="5"/>
  <c r="F2030" i="5"/>
  <c r="H2029" i="5"/>
  <c r="G2029" i="5"/>
  <c r="F2029" i="5"/>
  <c r="H2028" i="5"/>
  <c r="G2028" i="5"/>
  <c r="F2028" i="5"/>
  <c r="H2027" i="5"/>
  <c r="G2027" i="5"/>
  <c r="F2027" i="5"/>
  <c r="H2026" i="5"/>
  <c r="G2026" i="5"/>
  <c r="F2026" i="5"/>
  <c r="H2025" i="5"/>
  <c r="G2025" i="5"/>
  <c r="F2025" i="5"/>
  <c r="H2024" i="5"/>
  <c r="G2024" i="5"/>
  <c r="F2024" i="5"/>
  <c r="H2023" i="5"/>
  <c r="G2023" i="5"/>
  <c r="F2023" i="5"/>
  <c r="H2022" i="5"/>
  <c r="G2022" i="5"/>
  <c r="F2022" i="5"/>
  <c r="H2021" i="5"/>
  <c r="G2021" i="5"/>
  <c r="F2021" i="5"/>
  <c r="H2020" i="5"/>
  <c r="G2020" i="5"/>
  <c r="F2020" i="5"/>
  <c r="H2019" i="5"/>
  <c r="G2019" i="5"/>
  <c r="F2019" i="5"/>
  <c r="H2018" i="5"/>
  <c r="G2018" i="5"/>
  <c r="F2018" i="5"/>
  <c r="H2017" i="5"/>
  <c r="G2017" i="5"/>
  <c r="F2017" i="5"/>
  <c r="H2016" i="5"/>
  <c r="G2016" i="5"/>
  <c r="F2016" i="5"/>
  <c r="H2015" i="5"/>
  <c r="G2015" i="5"/>
  <c r="F2015" i="5"/>
  <c r="H2014" i="5"/>
  <c r="G2014" i="5"/>
  <c r="F2014" i="5"/>
  <c r="H2013" i="5"/>
  <c r="G2013" i="5"/>
  <c r="F2013" i="5"/>
  <c r="H2012" i="5"/>
  <c r="G2012" i="5"/>
  <c r="F2012" i="5"/>
  <c r="H2011" i="5"/>
  <c r="G2011" i="5"/>
  <c r="F2011" i="5"/>
  <c r="H2010" i="5"/>
  <c r="G2010" i="5"/>
  <c r="F2010" i="5"/>
  <c r="H2009" i="5"/>
  <c r="G2009" i="5"/>
  <c r="F2009" i="5"/>
  <c r="H2008" i="5"/>
  <c r="G2008" i="5"/>
  <c r="F2008" i="5"/>
  <c r="H2007" i="5"/>
  <c r="G2007" i="5"/>
  <c r="F2007" i="5"/>
  <c r="H2006" i="5"/>
  <c r="G2006" i="5"/>
  <c r="F2006" i="5"/>
  <c r="H2005" i="5"/>
  <c r="G2005" i="5"/>
  <c r="F2005" i="5"/>
  <c r="H2004" i="5"/>
  <c r="G2004" i="5"/>
  <c r="F2004" i="5"/>
  <c r="H2003" i="5"/>
  <c r="G2003" i="5"/>
  <c r="F2003" i="5"/>
  <c r="H2002" i="5"/>
  <c r="G2002" i="5"/>
  <c r="F2002" i="5"/>
  <c r="H2001" i="5"/>
  <c r="G2001" i="5"/>
  <c r="F2001" i="5"/>
  <c r="H2000" i="5"/>
  <c r="G2000" i="5"/>
  <c r="F2000" i="5"/>
  <c r="H1999" i="5"/>
  <c r="G1999" i="5"/>
  <c r="F1999" i="5"/>
  <c r="H1998" i="5"/>
  <c r="G1998" i="5"/>
  <c r="F1998" i="5"/>
  <c r="H1997" i="5"/>
  <c r="G1997" i="5"/>
  <c r="F1997" i="5"/>
  <c r="H1996" i="5"/>
  <c r="G1996" i="5"/>
  <c r="F1996" i="5"/>
  <c r="H1995" i="5"/>
  <c r="G1995" i="5"/>
  <c r="F1995" i="5"/>
  <c r="H1994" i="5"/>
  <c r="G1994" i="5"/>
  <c r="F1994" i="5"/>
  <c r="H1993" i="5"/>
  <c r="G1993" i="5"/>
  <c r="F1993" i="5"/>
  <c r="H1992" i="5"/>
  <c r="G1992" i="5"/>
  <c r="F1992" i="5"/>
  <c r="H1991" i="5"/>
  <c r="G1991" i="5"/>
  <c r="F1991" i="5"/>
  <c r="H1990" i="5"/>
  <c r="G1990" i="5"/>
  <c r="F1990" i="5"/>
  <c r="H1989" i="5"/>
  <c r="G1989" i="5"/>
  <c r="F1989" i="5"/>
  <c r="H1988" i="5"/>
  <c r="G1988" i="5"/>
  <c r="F1988" i="5"/>
  <c r="H1987" i="5"/>
  <c r="G1987" i="5"/>
  <c r="F1987" i="5"/>
  <c r="H1986" i="5"/>
  <c r="G1986" i="5"/>
  <c r="F1986" i="5"/>
  <c r="H1985" i="5"/>
  <c r="G1985" i="5"/>
  <c r="F1985" i="5"/>
  <c r="H1984" i="5"/>
  <c r="G1984" i="5"/>
  <c r="F1984" i="5"/>
  <c r="H1983" i="5"/>
  <c r="G1983" i="5"/>
  <c r="F1983" i="5"/>
  <c r="H1982" i="5"/>
  <c r="G1982" i="5"/>
  <c r="F1982" i="5"/>
  <c r="H1981" i="5"/>
  <c r="G1981" i="5"/>
  <c r="F1981" i="5"/>
  <c r="H1980" i="5"/>
  <c r="G1980" i="5"/>
  <c r="F1980" i="5"/>
  <c r="H1979" i="5"/>
  <c r="G1979" i="5"/>
  <c r="F1979" i="5"/>
  <c r="H1978" i="5"/>
  <c r="G1978" i="5"/>
  <c r="F1978" i="5"/>
  <c r="H1977" i="5"/>
  <c r="G1977" i="5"/>
  <c r="F1977" i="5"/>
  <c r="H1976" i="5"/>
  <c r="G1976" i="5"/>
  <c r="F1976" i="5"/>
  <c r="H1975" i="5"/>
  <c r="G1975" i="5"/>
  <c r="F1975" i="5"/>
  <c r="H1974" i="5"/>
  <c r="G1974" i="5"/>
  <c r="F1974" i="5"/>
  <c r="H1973" i="5"/>
  <c r="G1973" i="5"/>
  <c r="F1973" i="5"/>
  <c r="H1972" i="5"/>
  <c r="G1972" i="5"/>
  <c r="F1972" i="5"/>
  <c r="H1971" i="5"/>
  <c r="G1971" i="5"/>
  <c r="F1971" i="5"/>
  <c r="H1970" i="5"/>
  <c r="G1970" i="5"/>
  <c r="F1970" i="5"/>
  <c r="H1969" i="5"/>
  <c r="G1969" i="5"/>
  <c r="F1969" i="5"/>
  <c r="H1968" i="5"/>
  <c r="G1968" i="5"/>
  <c r="F1968" i="5"/>
  <c r="H1967" i="5"/>
  <c r="G1967" i="5"/>
  <c r="F1967" i="5"/>
  <c r="H1966" i="5"/>
  <c r="G1966" i="5"/>
  <c r="F1966" i="5"/>
  <c r="H1965" i="5"/>
  <c r="G1965" i="5"/>
  <c r="F1965" i="5"/>
  <c r="H1964" i="5"/>
  <c r="G1964" i="5"/>
  <c r="F1964" i="5"/>
  <c r="H1963" i="5"/>
  <c r="G1963" i="5"/>
  <c r="F1963" i="5"/>
  <c r="H1962" i="5"/>
  <c r="G1962" i="5"/>
  <c r="F1962" i="5"/>
  <c r="H1961" i="5"/>
  <c r="G1961" i="5"/>
  <c r="F1961" i="5"/>
  <c r="H1960" i="5"/>
  <c r="G1960" i="5"/>
  <c r="F1960" i="5"/>
  <c r="H1959" i="5"/>
  <c r="G1959" i="5"/>
  <c r="F1959" i="5"/>
  <c r="H1958" i="5"/>
  <c r="G1958" i="5"/>
  <c r="F1958" i="5"/>
  <c r="H1957" i="5"/>
  <c r="G1957" i="5"/>
  <c r="F1957" i="5"/>
  <c r="H1956" i="5"/>
  <c r="G1956" i="5"/>
  <c r="F1956" i="5"/>
  <c r="H1955" i="5"/>
  <c r="G1955" i="5"/>
  <c r="F1955" i="5"/>
  <c r="H1954" i="5"/>
  <c r="G1954" i="5"/>
  <c r="F1954" i="5"/>
  <c r="H1953" i="5"/>
  <c r="G1953" i="5"/>
  <c r="F1953" i="5"/>
  <c r="H1952" i="5"/>
  <c r="G1952" i="5"/>
  <c r="F1952" i="5"/>
  <c r="H1951" i="5"/>
  <c r="G1951" i="5"/>
  <c r="F1951" i="5"/>
  <c r="H1950" i="5"/>
  <c r="G1950" i="5"/>
  <c r="F1950" i="5"/>
  <c r="H1949" i="5"/>
  <c r="G1949" i="5"/>
  <c r="F1949" i="5"/>
  <c r="H1948" i="5"/>
  <c r="G1948" i="5"/>
  <c r="F1948" i="5"/>
  <c r="H1947" i="5"/>
  <c r="G1947" i="5"/>
  <c r="F1947" i="5"/>
  <c r="H1946" i="5"/>
  <c r="G1946" i="5"/>
  <c r="F1946" i="5"/>
  <c r="H1945" i="5"/>
  <c r="G1945" i="5"/>
  <c r="F1945" i="5"/>
  <c r="H1944" i="5"/>
  <c r="G1944" i="5"/>
  <c r="F1944" i="5"/>
  <c r="H1943" i="5"/>
  <c r="G1943" i="5"/>
  <c r="F1943" i="5"/>
  <c r="H1942" i="5"/>
  <c r="G1942" i="5"/>
  <c r="F1942" i="5"/>
  <c r="H1941" i="5"/>
  <c r="G1941" i="5"/>
  <c r="F1941" i="5"/>
  <c r="H1940" i="5"/>
  <c r="G1940" i="5"/>
  <c r="F1940" i="5"/>
  <c r="H1939" i="5"/>
  <c r="G1939" i="5"/>
  <c r="F1939" i="5"/>
  <c r="H1938" i="5"/>
  <c r="G1938" i="5"/>
  <c r="F1938" i="5"/>
  <c r="H1937" i="5"/>
  <c r="G1937" i="5"/>
  <c r="F1937" i="5"/>
  <c r="H1936" i="5"/>
  <c r="G1936" i="5"/>
  <c r="F1936" i="5"/>
  <c r="H1935" i="5"/>
  <c r="G1935" i="5"/>
  <c r="F1935" i="5"/>
  <c r="H1934" i="5"/>
  <c r="G1934" i="5"/>
  <c r="F1934" i="5"/>
  <c r="H1933" i="5"/>
  <c r="G1933" i="5"/>
  <c r="F1933" i="5"/>
  <c r="H1932" i="5"/>
  <c r="G1932" i="5"/>
  <c r="F1932" i="5"/>
  <c r="H1931" i="5"/>
  <c r="G1931" i="5"/>
  <c r="F1931" i="5"/>
  <c r="H1930" i="5"/>
  <c r="G1930" i="5"/>
  <c r="F1930" i="5"/>
  <c r="H1929" i="5"/>
  <c r="G1929" i="5"/>
  <c r="F1929" i="5"/>
  <c r="H1928" i="5"/>
  <c r="G1928" i="5"/>
  <c r="F1928" i="5"/>
  <c r="H1927" i="5"/>
  <c r="G1927" i="5"/>
  <c r="F1927" i="5"/>
  <c r="H1926" i="5"/>
  <c r="G1926" i="5"/>
  <c r="F1926" i="5"/>
  <c r="H1925" i="5"/>
  <c r="G1925" i="5"/>
  <c r="F1925" i="5"/>
  <c r="H1924" i="5"/>
  <c r="G1924" i="5"/>
  <c r="F1924" i="5"/>
  <c r="H1923" i="5"/>
  <c r="G1923" i="5"/>
  <c r="F1923" i="5"/>
  <c r="H1922" i="5"/>
  <c r="G1922" i="5"/>
  <c r="F1922" i="5"/>
  <c r="H1921" i="5"/>
  <c r="G1921" i="5"/>
  <c r="F1921" i="5"/>
  <c r="H1920" i="5"/>
  <c r="G1920" i="5"/>
  <c r="F1920" i="5"/>
  <c r="H1919" i="5"/>
  <c r="G1919" i="5"/>
  <c r="F1919" i="5"/>
  <c r="H1918" i="5"/>
  <c r="G1918" i="5"/>
  <c r="F1918" i="5"/>
  <c r="H1917" i="5"/>
  <c r="G1917" i="5"/>
  <c r="F1917" i="5"/>
  <c r="H1916" i="5"/>
  <c r="G1916" i="5"/>
  <c r="F1916" i="5"/>
  <c r="H1915" i="5"/>
  <c r="G1915" i="5"/>
  <c r="F1915" i="5"/>
  <c r="H1914" i="5"/>
  <c r="G1914" i="5"/>
  <c r="F1914" i="5"/>
  <c r="H1913" i="5"/>
  <c r="G1913" i="5"/>
  <c r="F1913" i="5"/>
  <c r="H1912" i="5"/>
  <c r="G1912" i="5"/>
  <c r="F1912" i="5"/>
  <c r="H1911" i="5"/>
  <c r="G1911" i="5"/>
  <c r="F1911" i="5"/>
  <c r="H1910" i="5"/>
  <c r="G1910" i="5"/>
  <c r="F1910" i="5"/>
  <c r="H1909" i="5"/>
  <c r="G1909" i="5"/>
  <c r="F1909" i="5"/>
  <c r="H1908" i="5"/>
  <c r="G1908" i="5"/>
  <c r="F1908" i="5"/>
  <c r="H1907" i="5"/>
  <c r="G1907" i="5"/>
  <c r="F1907" i="5"/>
  <c r="H1906" i="5"/>
  <c r="G1906" i="5"/>
  <c r="F1906" i="5"/>
  <c r="H1905" i="5"/>
  <c r="G1905" i="5"/>
  <c r="F1905" i="5"/>
  <c r="H1904" i="5"/>
  <c r="G1904" i="5"/>
  <c r="F1904" i="5"/>
  <c r="H1903" i="5"/>
  <c r="G1903" i="5"/>
  <c r="F1903" i="5"/>
  <c r="H1902" i="5"/>
  <c r="G1902" i="5"/>
  <c r="F1902" i="5"/>
  <c r="H1901" i="5"/>
  <c r="G1901" i="5"/>
  <c r="F1901" i="5"/>
  <c r="H1900" i="5"/>
  <c r="G1900" i="5"/>
  <c r="F1900" i="5"/>
  <c r="H1899" i="5"/>
  <c r="G1899" i="5"/>
  <c r="F1899" i="5"/>
  <c r="H1898" i="5"/>
  <c r="G1898" i="5"/>
  <c r="F1898" i="5"/>
  <c r="H1897" i="5"/>
  <c r="G1897" i="5"/>
  <c r="F1897" i="5"/>
  <c r="H1896" i="5"/>
  <c r="G1896" i="5"/>
  <c r="F1896" i="5"/>
  <c r="H1895" i="5"/>
  <c r="G1895" i="5"/>
  <c r="F1895" i="5"/>
  <c r="H1894" i="5"/>
  <c r="G1894" i="5"/>
  <c r="F1894" i="5"/>
  <c r="H1893" i="5"/>
  <c r="G1893" i="5"/>
  <c r="F1893" i="5"/>
  <c r="H1892" i="5"/>
  <c r="G1892" i="5"/>
  <c r="F1892" i="5"/>
  <c r="H1891" i="5"/>
  <c r="G1891" i="5"/>
  <c r="F1891" i="5"/>
  <c r="H1890" i="5"/>
  <c r="G1890" i="5"/>
  <c r="F1890" i="5"/>
  <c r="H1889" i="5"/>
  <c r="G1889" i="5"/>
  <c r="F1889" i="5"/>
  <c r="H1888" i="5"/>
  <c r="G1888" i="5"/>
  <c r="F1888" i="5"/>
  <c r="H1887" i="5"/>
  <c r="G1887" i="5"/>
  <c r="F1887" i="5"/>
  <c r="H1886" i="5"/>
  <c r="G1886" i="5"/>
  <c r="F1886" i="5"/>
  <c r="H1885" i="5"/>
  <c r="G1885" i="5"/>
  <c r="F1885" i="5"/>
  <c r="H1884" i="5"/>
  <c r="G1884" i="5"/>
  <c r="F1884" i="5"/>
  <c r="H1883" i="5"/>
  <c r="G1883" i="5"/>
  <c r="F1883" i="5"/>
  <c r="H1882" i="5"/>
  <c r="G1882" i="5"/>
  <c r="F1882" i="5"/>
  <c r="H1881" i="5"/>
  <c r="G1881" i="5"/>
  <c r="F1881" i="5"/>
  <c r="H1880" i="5"/>
  <c r="G1880" i="5"/>
  <c r="F1880" i="5"/>
  <c r="H1879" i="5"/>
  <c r="G1879" i="5"/>
  <c r="F1879" i="5"/>
  <c r="H1878" i="5"/>
  <c r="G1878" i="5"/>
  <c r="F1878" i="5"/>
  <c r="H1877" i="5"/>
  <c r="G1877" i="5"/>
  <c r="F1877" i="5"/>
  <c r="H1876" i="5"/>
  <c r="G1876" i="5"/>
  <c r="F1876" i="5"/>
  <c r="H1875" i="5"/>
  <c r="G1875" i="5"/>
  <c r="F1875" i="5"/>
  <c r="H1874" i="5"/>
  <c r="G1874" i="5"/>
  <c r="F1874" i="5"/>
  <c r="H1873" i="5"/>
  <c r="G1873" i="5"/>
  <c r="F1873" i="5"/>
  <c r="H1872" i="5"/>
  <c r="G1872" i="5"/>
  <c r="F1872" i="5"/>
  <c r="H1871" i="5"/>
  <c r="G1871" i="5"/>
  <c r="F1871" i="5"/>
  <c r="H1870" i="5"/>
  <c r="G1870" i="5"/>
  <c r="F1870" i="5"/>
  <c r="H1869" i="5"/>
  <c r="G1869" i="5"/>
  <c r="F1869" i="5"/>
  <c r="H1868" i="5"/>
  <c r="G1868" i="5"/>
  <c r="F1868" i="5"/>
  <c r="H1867" i="5"/>
  <c r="G1867" i="5"/>
  <c r="F1867" i="5"/>
  <c r="H1866" i="5"/>
  <c r="G1866" i="5"/>
  <c r="F1866" i="5"/>
  <c r="H1865" i="5"/>
  <c r="G1865" i="5"/>
  <c r="F1865" i="5"/>
  <c r="H1864" i="5"/>
  <c r="G1864" i="5"/>
  <c r="F1864" i="5"/>
  <c r="H1863" i="5"/>
  <c r="G1863" i="5"/>
  <c r="F1863" i="5"/>
  <c r="H1862" i="5"/>
  <c r="G1862" i="5"/>
  <c r="F1862" i="5"/>
  <c r="H1861" i="5"/>
  <c r="G1861" i="5"/>
  <c r="F1861" i="5"/>
  <c r="H1860" i="5"/>
  <c r="G1860" i="5"/>
  <c r="F1860" i="5"/>
  <c r="H1859" i="5"/>
  <c r="G1859" i="5"/>
  <c r="F1859" i="5"/>
  <c r="H1858" i="5"/>
  <c r="G1858" i="5"/>
  <c r="F1858" i="5"/>
  <c r="H1857" i="5"/>
  <c r="G1857" i="5"/>
  <c r="F1857" i="5"/>
  <c r="H1856" i="5"/>
  <c r="G1856" i="5"/>
  <c r="F1856" i="5"/>
  <c r="H1855" i="5"/>
  <c r="G1855" i="5"/>
  <c r="F1855" i="5"/>
  <c r="H1854" i="5"/>
  <c r="G1854" i="5"/>
  <c r="F1854" i="5"/>
  <c r="H1853" i="5"/>
  <c r="G1853" i="5"/>
  <c r="F1853" i="5"/>
  <c r="H1852" i="5"/>
  <c r="G1852" i="5"/>
  <c r="F1852" i="5"/>
  <c r="H1851" i="5"/>
  <c r="G1851" i="5"/>
  <c r="F1851" i="5"/>
  <c r="H1850" i="5"/>
  <c r="G1850" i="5"/>
  <c r="F1850" i="5"/>
  <c r="H1849" i="5"/>
  <c r="G1849" i="5"/>
  <c r="F1849" i="5"/>
  <c r="H1848" i="5"/>
  <c r="G1848" i="5"/>
  <c r="F1848" i="5"/>
  <c r="H1847" i="5"/>
  <c r="G1847" i="5"/>
  <c r="F1847" i="5"/>
  <c r="H1846" i="5"/>
  <c r="G1846" i="5"/>
  <c r="F1846" i="5"/>
  <c r="H1845" i="5"/>
  <c r="G1845" i="5"/>
  <c r="F1845" i="5"/>
  <c r="H1844" i="5"/>
  <c r="G1844" i="5"/>
  <c r="F1844" i="5"/>
  <c r="H1843" i="5"/>
  <c r="G1843" i="5"/>
  <c r="F1843" i="5"/>
  <c r="H1842" i="5"/>
  <c r="G1842" i="5"/>
  <c r="F1842" i="5"/>
  <c r="H1841" i="5"/>
  <c r="G1841" i="5"/>
  <c r="F1841" i="5"/>
  <c r="H1840" i="5"/>
  <c r="G1840" i="5"/>
  <c r="F1840" i="5"/>
  <c r="H1839" i="5"/>
  <c r="G1839" i="5"/>
  <c r="F1839" i="5"/>
  <c r="H1838" i="5"/>
  <c r="G1838" i="5"/>
  <c r="F1838" i="5"/>
  <c r="H1837" i="5"/>
  <c r="G1837" i="5"/>
  <c r="F1837" i="5"/>
  <c r="H1836" i="5"/>
  <c r="G1836" i="5"/>
  <c r="F1836" i="5"/>
  <c r="H1835" i="5"/>
  <c r="G1835" i="5"/>
  <c r="F1835" i="5"/>
  <c r="H1834" i="5"/>
  <c r="G1834" i="5"/>
  <c r="F1834" i="5"/>
  <c r="H1833" i="5"/>
  <c r="G1833" i="5"/>
  <c r="F1833" i="5"/>
  <c r="H1832" i="5"/>
  <c r="G1832" i="5"/>
  <c r="F1832" i="5"/>
  <c r="H1831" i="5"/>
  <c r="G1831" i="5"/>
  <c r="F1831" i="5"/>
  <c r="H1830" i="5"/>
  <c r="G1830" i="5"/>
  <c r="F1830" i="5"/>
  <c r="H1829" i="5"/>
  <c r="G1829" i="5"/>
  <c r="F1829" i="5"/>
  <c r="H1828" i="5"/>
  <c r="G1828" i="5"/>
  <c r="F1828" i="5"/>
  <c r="H1827" i="5"/>
  <c r="G1827" i="5"/>
  <c r="F1827" i="5"/>
  <c r="H1826" i="5"/>
  <c r="G1826" i="5"/>
  <c r="F1826" i="5"/>
  <c r="H1825" i="5"/>
  <c r="G1825" i="5"/>
  <c r="F1825" i="5"/>
  <c r="H1824" i="5"/>
  <c r="G1824" i="5"/>
  <c r="F1824" i="5"/>
  <c r="H1823" i="5"/>
  <c r="G1823" i="5"/>
  <c r="F1823" i="5"/>
  <c r="H1822" i="5"/>
  <c r="G1822" i="5"/>
  <c r="F1822" i="5"/>
  <c r="H1821" i="5"/>
  <c r="G1821" i="5"/>
  <c r="F1821" i="5"/>
  <c r="H1820" i="5"/>
  <c r="G1820" i="5"/>
  <c r="F1820" i="5"/>
  <c r="H1819" i="5"/>
  <c r="G1819" i="5"/>
  <c r="F1819" i="5"/>
  <c r="H1818" i="5"/>
  <c r="G1818" i="5"/>
  <c r="F1818" i="5"/>
  <c r="H1817" i="5"/>
  <c r="G1817" i="5"/>
  <c r="F1817" i="5"/>
  <c r="H1816" i="5"/>
  <c r="G1816" i="5"/>
  <c r="F1816" i="5"/>
  <c r="H1815" i="5"/>
  <c r="G1815" i="5"/>
  <c r="F1815" i="5"/>
  <c r="H1814" i="5"/>
  <c r="G1814" i="5"/>
  <c r="F1814" i="5"/>
  <c r="H1813" i="5"/>
  <c r="G1813" i="5"/>
  <c r="F1813" i="5"/>
  <c r="H1812" i="5"/>
  <c r="G1812" i="5"/>
  <c r="F1812" i="5"/>
  <c r="H1811" i="5"/>
  <c r="G1811" i="5"/>
  <c r="F1811" i="5"/>
  <c r="H1810" i="5"/>
  <c r="G1810" i="5"/>
  <c r="F1810" i="5"/>
  <c r="H1809" i="5"/>
  <c r="G1809" i="5"/>
  <c r="F1809" i="5"/>
  <c r="H1808" i="5"/>
  <c r="G1808" i="5"/>
  <c r="F1808" i="5"/>
  <c r="H1807" i="5"/>
  <c r="G1807" i="5"/>
  <c r="F1807" i="5"/>
  <c r="H1806" i="5"/>
  <c r="G1806" i="5"/>
  <c r="F1806" i="5"/>
  <c r="H1805" i="5"/>
  <c r="G1805" i="5"/>
  <c r="F1805" i="5"/>
  <c r="H1804" i="5"/>
  <c r="G1804" i="5"/>
  <c r="F1804" i="5"/>
  <c r="H1803" i="5"/>
  <c r="G1803" i="5"/>
  <c r="F1803" i="5"/>
  <c r="H1802" i="5"/>
  <c r="G1802" i="5"/>
  <c r="F1802" i="5"/>
  <c r="H1801" i="5"/>
  <c r="G1801" i="5"/>
  <c r="F1801" i="5"/>
  <c r="H1800" i="5"/>
  <c r="G1800" i="5"/>
  <c r="F1800" i="5"/>
  <c r="H1799" i="5"/>
  <c r="G1799" i="5"/>
  <c r="F1799" i="5"/>
  <c r="H1798" i="5"/>
  <c r="G1798" i="5"/>
  <c r="F1798" i="5"/>
  <c r="H1797" i="5"/>
  <c r="G1797" i="5"/>
  <c r="F1797" i="5"/>
  <c r="H1796" i="5"/>
  <c r="G1796" i="5"/>
  <c r="F1796" i="5"/>
  <c r="H1795" i="5"/>
  <c r="G1795" i="5"/>
  <c r="F1795" i="5"/>
  <c r="H1794" i="5"/>
  <c r="G1794" i="5"/>
  <c r="F1794" i="5"/>
  <c r="H1793" i="5"/>
  <c r="G1793" i="5"/>
  <c r="F1793" i="5"/>
  <c r="H1792" i="5"/>
  <c r="G1792" i="5"/>
  <c r="F1792" i="5"/>
  <c r="H1791" i="5"/>
  <c r="G1791" i="5"/>
  <c r="F1791" i="5"/>
  <c r="H1790" i="5"/>
  <c r="G1790" i="5"/>
  <c r="F1790" i="5"/>
  <c r="H1789" i="5"/>
  <c r="G1789" i="5"/>
  <c r="F1789" i="5"/>
  <c r="H1788" i="5"/>
  <c r="G1788" i="5"/>
  <c r="F1788" i="5"/>
  <c r="H1787" i="5"/>
  <c r="G1787" i="5"/>
  <c r="F1787" i="5"/>
  <c r="H1786" i="5"/>
  <c r="G1786" i="5"/>
  <c r="F1786" i="5"/>
  <c r="H1785" i="5"/>
  <c r="G1785" i="5"/>
  <c r="F1785" i="5"/>
  <c r="H1784" i="5"/>
  <c r="G1784" i="5"/>
  <c r="F1784" i="5"/>
  <c r="H1783" i="5"/>
  <c r="G1783" i="5"/>
  <c r="F1783" i="5"/>
  <c r="H1782" i="5"/>
  <c r="G1782" i="5"/>
  <c r="F1782" i="5"/>
  <c r="H1781" i="5"/>
  <c r="G1781" i="5"/>
  <c r="F1781" i="5"/>
  <c r="H1780" i="5"/>
  <c r="G1780" i="5"/>
  <c r="F1780" i="5"/>
  <c r="H1779" i="5"/>
  <c r="G1779" i="5"/>
  <c r="F1779" i="5"/>
  <c r="H1778" i="5"/>
  <c r="G1778" i="5"/>
  <c r="F1778" i="5"/>
  <c r="H1777" i="5"/>
  <c r="G1777" i="5"/>
  <c r="F1777" i="5"/>
  <c r="H1776" i="5"/>
  <c r="G1776" i="5"/>
  <c r="F1776" i="5"/>
  <c r="H1775" i="5"/>
  <c r="G1775" i="5"/>
  <c r="F1775" i="5"/>
  <c r="H1774" i="5"/>
  <c r="G1774" i="5"/>
  <c r="F1774" i="5"/>
  <c r="H1773" i="5"/>
  <c r="G1773" i="5"/>
  <c r="F1773" i="5"/>
  <c r="H1772" i="5"/>
  <c r="G1772" i="5"/>
  <c r="F1772" i="5"/>
  <c r="H1771" i="5"/>
  <c r="G1771" i="5"/>
  <c r="F1771" i="5"/>
  <c r="H1770" i="5"/>
  <c r="G1770" i="5"/>
  <c r="F1770" i="5"/>
  <c r="H1769" i="5"/>
  <c r="G1769" i="5"/>
  <c r="F1769" i="5"/>
  <c r="H1768" i="5"/>
  <c r="G1768" i="5"/>
  <c r="F1768" i="5"/>
  <c r="H1767" i="5"/>
  <c r="G1767" i="5"/>
  <c r="F1767" i="5"/>
  <c r="H1766" i="5"/>
  <c r="G1766" i="5"/>
  <c r="F1766" i="5"/>
  <c r="H1765" i="5"/>
  <c r="G1765" i="5"/>
  <c r="F1765" i="5"/>
  <c r="H1764" i="5"/>
  <c r="G1764" i="5"/>
  <c r="F1764" i="5"/>
  <c r="H1763" i="5"/>
  <c r="G1763" i="5"/>
  <c r="F1763" i="5"/>
  <c r="H1762" i="5"/>
  <c r="G1762" i="5"/>
  <c r="F1762" i="5"/>
  <c r="H1761" i="5"/>
  <c r="G1761" i="5"/>
  <c r="F1761" i="5"/>
  <c r="H1760" i="5"/>
  <c r="G1760" i="5"/>
  <c r="F1760" i="5"/>
  <c r="H1759" i="5"/>
  <c r="G1759" i="5"/>
  <c r="F1759" i="5"/>
  <c r="H1758" i="5"/>
  <c r="G1758" i="5"/>
  <c r="F1758" i="5"/>
  <c r="H1757" i="5"/>
  <c r="G1757" i="5"/>
  <c r="F1757" i="5"/>
  <c r="H1756" i="5"/>
  <c r="G1756" i="5"/>
  <c r="F1756" i="5"/>
  <c r="H1755" i="5"/>
  <c r="G1755" i="5"/>
  <c r="F1755" i="5"/>
  <c r="H1754" i="5"/>
  <c r="G1754" i="5"/>
  <c r="F1754" i="5"/>
  <c r="H1753" i="5"/>
  <c r="G1753" i="5"/>
  <c r="F1753" i="5"/>
  <c r="H1752" i="5"/>
  <c r="G1752" i="5"/>
  <c r="F1752" i="5"/>
  <c r="H1751" i="5"/>
  <c r="G1751" i="5"/>
  <c r="F1751" i="5"/>
  <c r="H1750" i="5"/>
  <c r="G1750" i="5"/>
  <c r="F1750" i="5"/>
  <c r="H1749" i="5"/>
  <c r="G1749" i="5"/>
  <c r="F1749" i="5"/>
  <c r="H1748" i="5"/>
  <c r="G1748" i="5"/>
  <c r="F1748" i="5"/>
  <c r="H1747" i="5"/>
  <c r="G1747" i="5"/>
  <c r="F1747" i="5"/>
  <c r="H1746" i="5"/>
  <c r="G1746" i="5"/>
  <c r="F1746" i="5"/>
  <c r="H1745" i="5"/>
  <c r="G1745" i="5"/>
  <c r="F1745" i="5"/>
  <c r="H1744" i="5"/>
  <c r="G1744" i="5"/>
  <c r="F1744" i="5"/>
  <c r="H1743" i="5"/>
  <c r="G1743" i="5"/>
  <c r="F1743" i="5"/>
  <c r="H1742" i="5"/>
  <c r="G1742" i="5"/>
  <c r="F1742" i="5"/>
  <c r="H1741" i="5"/>
  <c r="G1741" i="5"/>
  <c r="F1741" i="5"/>
  <c r="H1740" i="5"/>
  <c r="G1740" i="5"/>
  <c r="F1740" i="5"/>
  <c r="H1739" i="5"/>
  <c r="G1739" i="5"/>
  <c r="F1739" i="5"/>
  <c r="H1738" i="5"/>
  <c r="G1738" i="5"/>
  <c r="F1738" i="5"/>
  <c r="H1737" i="5"/>
  <c r="G1737" i="5"/>
  <c r="F1737" i="5"/>
  <c r="H1736" i="5"/>
  <c r="G1736" i="5"/>
  <c r="F1736" i="5"/>
  <c r="H1735" i="5"/>
  <c r="G1735" i="5"/>
  <c r="F1735" i="5"/>
  <c r="H1734" i="5"/>
  <c r="G1734" i="5"/>
  <c r="F1734" i="5"/>
  <c r="H1733" i="5"/>
  <c r="G1733" i="5"/>
  <c r="F1733" i="5"/>
  <c r="H1732" i="5"/>
  <c r="G1732" i="5"/>
  <c r="F1732" i="5"/>
  <c r="H1731" i="5"/>
  <c r="G1731" i="5"/>
  <c r="F1731" i="5"/>
  <c r="H1730" i="5"/>
  <c r="G1730" i="5"/>
  <c r="F1730" i="5"/>
  <c r="H1729" i="5"/>
  <c r="G1729" i="5"/>
  <c r="F1729" i="5"/>
  <c r="H1728" i="5"/>
  <c r="G1728" i="5"/>
  <c r="F1728" i="5"/>
  <c r="H1727" i="5"/>
  <c r="G1727" i="5"/>
  <c r="F1727" i="5"/>
  <c r="H1726" i="5"/>
  <c r="G1726" i="5"/>
  <c r="F1726" i="5"/>
  <c r="H1725" i="5"/>
  <c r="G1725" i="5"/>
  <c r="F1725" i="5"/>
  <c r="H1724" i="5"/>
  <c r="G1724" i="5"/>
  <c r="F1724" i="5"/>
  <c r="H1723" i="5"/>
  <c r="G1723" i="5"/>
  <c r="F1723" i="5"/>
  <c r="H1722" i="5"/>
  <c r="G1722" i="5"/>
  <c r="F1722" i="5"/>
  <c r="H1721" i="5"/>
  <c r="G1721" i="5"/>
  <c r="F1721" i="5"/>
  <c r="H1720" i="5"/>
  <c r="G1720" i="5"/>
  <c r="F1720" i="5"/>
  <c r="H1719" i="5"/>
  <c r="G1719" i="5"/>
  <c r="F1719" i="5"/>
  <c r="H1718" i="5"/>
  <c r="G1718" i="5"/>
  <c r="F1718" i="5"/>
  <c r="H1717" i="5"/>
  <c r="G1717" i="5"/>
  <c r="F1717" i="5"/>
  <c r="H1716" i="5"/>
  <c r="G1716" i="5"/>
  <c r="F1716" i="5"/>
  <c r="H1715" i="5"/>
  <c r="G1715" i="5"/>
  <c r="F1715" i="5"/>
  <c r="H1714" i="5"/>
  <c r="G1714" i="5"/>
  <c r="F1714" i="5"/>
  <c r="H1713" i="5"/>
  <c r="G1713" i="5"/>
  <c r="F1713" i="5"/>
  <c r="H1712" i="5"/>
  <c r="G1712" i="5"/>
  <c r="F1712" i="5"/>
  <c r="H1711" i="5"/>
  <c r="G1711" i="5"/>
  <c r="F1711" i="5"/>
  <c r="H1710" i="5"/>
  <c r="G1710" i="5"/>
  <c r="F1710" i="5"/>
  <c r="H1709" i="5"/>
  <c r="G1709" i="5"/>
  <c r="F1709" i="5"/>
  <c r="H1708" i="5"/>
  <c r="G1708" i="5"/>
  <c r="F1708" i="5"/>
  <c r="H1707" i="5"/>
  <c r="G1707" i="5"/>
  <c r="F1707" i="5"/>
  <c r="H1706" i="5"/>
  <c r="G1706" i="5"/>
  <c r="F1706" i="5"/>
  <c r="H1705" i="5"/>
  <c r="G1705" i="5"/>
  <c r="F1705" i="5"/>
  <c r="H1704" i="5"/>
  <c r="G1704" i="5"/>
  <c r="F1704" i="5"/>
  <c r="H1703" i="5"/>
  <c r="G1703" i="5"/>
  <c r="F1703" i="5"/>
  <c r="H1702" i="5"/>
  <c r="G1702" i="5"/>
  <c r="F1702" i="5"/>
  <c r="H1701" i="5"/>
  <c r="G1701" i="5"/>
  <c r="F1701" i="5"/>
  <c r="H1700" i="5"/>
  <c r="G1700" i="5"/>
  <c r="F1700" i="5"/>
  <c r="H1699" i="5"/>
  <c r="G1699" i="5"/>
  <c r="F1699" i="5"/>
  <c r="H1698" i="5"/>
  <c r="G1698" i="5"/>
  <c r="F1698" i="5"/>
  <c r="H1697" i="5"/>
  <c r="G1697" i="5"/>
  <c r="F1697" i="5"/>
  <c r="H1696" i="5"/>
  <c r="G1696" i="5"/>
  <c r="F1696" i="5"/>
  <c r="H1695" i="5"/>
  <c r="G1695" i="5"/>
  <c r="F1695" i="5"/>
  <c r="H1694" i="5"/>
  <c r="G1694" i="5"/>
  <c r="F1694" i="5"/>
  <c r="H1693" i="5"/>
  <c r="G1693" i="5"/>
  <c r="F1693" i="5"/>
  <c r="H1692" i="5"/>
  <c r="G1692" i="5"/>
  <c r="F1692" i="5"/>
  <c r="H1691" i="5"/>
  <c r="G1691" i="5"/>
  <c r="F1691" i="5"/>
  <c r="H1690" i="5"/>
  <c r="G1690" i="5"/>
  <c r="F1690" i="5"/>
  <c r="H1689" i="5"/>
  <c r="G1689" i="5"/>
  <c r="F1689" i="5"/>
  <c r="H1688" i="5"/>
  <c r="G1688" i="5"/>
  <c r="F1688" i="5"/>
  <c r="H1687" i="5"/>
  <c r="G1687" i="5"/>
  <c r="F1687" i="5"/>
  <c r="H1686" i="5"/>
  <c r="G1686" i="5"/>
  <c r="F1686" i="5"/>
  <c r="H1685" i="5"/>
  <c r="G1685" i="5"/>
  <c r="F1685" i="5"/>
  <c r="H1684" i="5"/>
  <c r="G1684" i="5"/>
  <c r="F1684" i="5"/>
  <c r="H1683" i="5"/>
  <c r="G1683" i="5"/>
  <c r="F1683" i="5"/>
  <c r="H1682" i="5"/>
  <c r="G1682" i="5"/>
  <c r="F1682" i="5"/>
  <c r="H1681" i="5"/>
  <c r="G1681" i="5"/>
  <c r="F1681" i="5"/>
  <c r="H1680" i="5"/>
  <c r="G1680" i="5"/>
  <c r="F1680" i="5"/>
  <c r="H1679" i="5"/>
  <c r="G1679" i="5"/>
  <c r="F1679" i="5"/>
  <c r="H1678" i="5"/>
  <c r="G1678" i="5"/>
  <c r="F1678" i="5"/>
  <c r="H1677" i="5"/>
  <c r="G1677" i="5"/>
  <c r="F1677" i="5"/>
  <c r="H1676" i="5"/>
  <c r="G1676" i="5"/>
  <c r="F1676" i="5"/>
  <c r="H1675" i="5"/>
  <c r="G1675" i="5"/>
  <c r="F1675" i="5"/>
  <c r="H1674" i="5"/>
  <c r="G1674" i="5"/>
  <c r="F1674" i="5"/>
  <c r="H1673" i="5"/>
  <c r="G1673" i="5"/>
  <c r="F1673" i="5"/>
  <c r="H1672" i="5"/>
  <c r="G1672" i="5"/>
  <c r="F1672" i="5"/>
  <c r="H1671" i="5"/>
  <c r="G1671" i="5"/>
  <c r="F1671" i="5"/>
  <c r="H1670" i="5"/>
  <c r="G1670" i="5"/>
  <c r="F1670" i="5"/>
  <c r="H1669" i="5"/>
  <c r="G1669" i="5"/>
  <c r="F1669" i="5"/>
  <c r="H1668" i="5"/>
  <c r="G1668" i="5"/>
  <c r="F1668" i="5"/>
  <c r="H1667" i="5"/>
  <c r="G1667" i="5"/>
  <c r="F1667" i="5"/>
  <c r="H1666" i="5"/>
  <c r="G1666" i="5"/>
  <c r="F1666" i="5"/>
  <c r="H1665" i="5"/>
  <c r="G1665" i="5"/>
  <c r="F1665" i="5"/>
  <c r="H1664" i="5"/>
  <c r="G1664" i="5"/>
  <c r="F1664" i="5"/>
  <c r="H1663" i="5"/>
  <c r="G1663" i="5"/>
  <c r="F1663" i="5"/>
  <c r="H1662" i="5"/>
  <c r="G1662" i="5"/>
  <c r="F1662" i="5"/>
  <c r="H1661" i="5"/>
  <c r="G1661" i="5"/>
  <c r="F1661" i="5"/>
  <c r="H1660" i="5"/>
  <c r="G1660" i="5"/>
  <c r="F1660" i="5"/>
  <c r="H1659" i="5"/>
  <c r="G1659" i="5"/>
  <c r="F1659" i="5"/>
  <c r="H1658" i="5"/>
  <c r="G1658" i="5"/>
  <c r="F1658" i="5"/>
  <c r="H1657" i="5"/>
  <c r="G1657" i="5"/>
  <c r="F1657" i="5"/>
  <c r="H1656" i="5"/>
  <c r="G1656" i="5"/>
  <c r="F1656" i="5"/>
  <c r="H1655" i="5"/>
  <c r="G1655" i="5"/>
  <c r="F1655" i="5"/>
  <c r="H1654" i="5"/>
  <c r="G1654" i="5"/>
  <c r="F1654" i="5"/>
  <c r="H1653" i="5"/>
  <c r="G1653" i="5"/>
  <c r="F1653" i="5"/>
  <c r="H1652" i="5"/>
  <c r="G1652" i="5"/>
  <c r="F1652" i="5"/>
  <c r="H1651" i="5"/>
  <c r="G1651" i="5"/>
  <c r="F1651" i="5"/>
  <c r="H1650" i="5"/>
  <c r="G1650" i="5"/>
  <c r="F1650" i="5"/>
  <c r="H1649" i="5"/>
  <c r="G1649" i="5"/>
  <c r="F1649" i="5"/>
  <c r="H1648" i="5"/>
  <c r="G1648" i="5"/>
  <c r="F1648" i="5"/>
  <c r="H1647" i="5"/>
  <c r="G1647" i="5"/>
  <c r="F1647" i="5"/>
  <c r="H1646" i="5"/>
  <c r="G1646" i="5"/>
  <c r="F1646" i="5"/>
  <c r="H1645" i="5"/>
  <c r="G1645" i="5"/>
  <c r="F1645" i="5"/>
  <c r="H1644" i="5"/>
  <c r="G1644" i="5"/>
  <c r="F1644" i="5"/>
  <c r="H1643" i="5"/>
  <c r="G1643" i="5"/>
  <c r="F1643" i="5"/>
  <c r="H1642" i="5"/>
  <c r="G1642" i="5"/>
  <c r="F1642" i="5"/>
  <c r="H1641" i="5"/>
  <c r="G1641" i="5"/>
  <c r="F1641" i="5"/>
  <c r="H1640" i="5"/>
  <c r="G1640" i="5"/>
  <c r="F1640" i="5"/>
  <c r="H1639" i="5"/>
  <c r="G1639" i="5"/>
  <c r="F1639" i="5"/>
  <c r="H1638" i="5"/>
  <c r="G1638" i="5"/>
  <c r="F1638" i="5"/>
  <c r="H1637" i="5"/>
  <c r="G1637" i="5"/>
  <c r="F1637" i="5"/>
  <c r="H1636" i="5"/>
  <c r="G1636" i="5"/>
  <c r="F1636" i="5"/>
  <c r="H1635" i="5"/>
  <c r="G1635" i="5"/>
  <c r="F1635" i="5"/>
  <c r="H1634" i="5"/>
  <c r="G1634" i="5"/>
  <c r="F1634" i="5"/>
  <c r="H1633" i="5"/>
  <c r="G1633" i="5"/>
  <c r="F1633" i="5"/>
  <c r="H1632" i="5"/>
  <c r="G1632" i="5"/>
  <c r="F1632" i="5"/>
  <c r="H1631" i="5"/>
  <c r="G1631" i="5"/>
  <c r="F1631" i="5"/>
  <c r="H1630" i="5"/>
  <c r="G1630" i="5"/>
  <c r="F1630" i="5"/>
  <c r="H1629" i="5"/>
  <c r="G1629" i="5"/>
  <c r="F1629" i="5"/>
  <c r="H1628" i="5"/>
  <c r="G1628" i="5"/>
  <c r="F1628" i="5"/>
  <c r="H1627" i="5"/>
  <c r="G1627" i="5"/>
  <c r="F1627" i="5"/>
  <c r="H1626" i="5"/>
  <c r="G1626" i="5"/>
  <c r="F1626" i="5"/>
  <c r="H1625" i="5"/>
  <c r="G1625" i="5"/>
  <c r="F1625" i="5"/>
  <c r="H1624" i="5"/>
  <c r="G1624" i="5"/>
  <c r="F1624" i="5"/>
  <c r="H1623" i="5"/>
  <c r="G1623" i="5"/>
  <c r="F1623" i="5"/>
  <c r="H1622" i="5"/>
  <c r="G1622" i="5"/>
  <c r="F1622" i="5"/>
  <c r="H1621" i="5"/>
  <c r="G1621" i="5"/>
  <c r="F1621" i="5"/>
  <c r="H1620" i="5"/>
  <c r="G1620" i="5"/>
  <c r="F1620" i="5"/>
  <c r="H1619" i="5"/>
  <c r="G1619" i="5"/>
  <c r="F1619" i="5"/>
  <c r="H1618" i="5"/>
  <c r="G1618" i="5"/>
  <c r="F1618" i="5"/>
  <c r="H1617" i="5"/>
  <c r="G1617" i="5"/>
  <c r="F1617" i="5"/>
  <c r="H1616" i="5"/>
  <c r="G1616" i="5"/>
  <c r="F1616" i="5"/>
  <c r="H1615" i="5"/>
  <c r="G1615" i="5"/>
  <c r="F1615" i="5"/>
  <c r="H1614" i="5"/>
  <c r="G1614" i="5"/>
  <c r="F1614" i="5"/>
  <c r="H1613" i="5"/>
  <c r="G1613" i="5"/>
  <c r="F1613" i="5"/>
  <c r="H1612" i="5"/>
  <c r="G1612" i="5"/>
  <c r="F1612" i="5"/>
  <c r="H1611" i="5"/>
  <c r="G1611" i="5"/>
  <c r="F1611" i="5"/>
  <c r="H1610" i="5"/>
  <c r="G1610" i="5"/>
  <c r="F1610" i="5"/>
  <c r="H1609" i="5"/>
  <c r="G1609" i="5"/>
  <c r="F1609" i="5"/>
  <c r="H1608" i="5"/>
  <c r="G1608" i="5"/>
  <c r="F1608" i="5"/>
  <c r="H1607" i="5"/>
  <c r="G1607" i="5"/>
  <c r="F1607" i="5"/>
  <c r="H1606" i="5"/>
  <c r="G1606" i="5"/>
  <c r="F1606" i="5"/>
  <c r="H1605" i="5"/>
  <c r="G1605" i="5"/>
  <c r="F1605" i="5"/>
  <c r="H1604" i="5"/>
  <c r="G1604" i="5"/>
  <c r="F1604" i="5"/>
  <c r="H1603" i="5"/>
  <c r="G1603" i="5"/>
  <c r="F1603" i="5"/>
  <c r="H1602" i="5"/>
  <c r="G1602" i="5"/>
  <c r="F1602" i="5"/>
  <c r="H1601" i="5"/>
  <c r="G1601" i="5"/>
  <c r="F1601" i="5"/>
  <c r="H1600" i="5"/>
  <c r="G1600" i="5"/>
  <c r="F1600" i="5"/>
  <c r="H1599" i="5"/>
  <c r="G1599" i="5"/>
  <c r="F1599" i="5"/>
  <c r="H1598" i="5"/>
  <c r="G1598" i="5"/>
  <c r="F1598" i="5"/>
  <c r="H1597" i="5"/>
  <c r="G1597" i="5"/>
  <c r="F1597" i="5"/>
  <c r="H1596" i="5"/>
  <c r="G1596" i="5"/>
  <c r="F1596" i="5"/>
  <c r="H1595" i="5"/>
  <c r="G1595" i="5"/>
  <c r="F1595" i="5"/>
  <c r="H1594" i="5"/>
  <c r="G1594" i="5"/>
  <c r="F1594" i="5"/>
  <c r="H1593" i="5"/>
  <c r="G1593" i="5"/>
  <c r="F1593" i="5"/>
  <c r="H1592" i="5"/>
  <c r="G1592" i="5"/>
  <c r="F1592" i="5"/>
  <c r="H1591" i="5"/>
  <c r="G1591" i="5"/>
  <c r="F1591" i="5"/>
  <c r="H1590" i="5"/>
  <c r="G1590" i="5"/>
  <c r="F1590" i="5"/>
  <c r="H1589" i="5"/>
  <c r="G1589" i="5"/>
  <c r="F1589" i="5"/>
  <c r="H1588" i="5"/>
  <c r="G1588" i="5"/>
  <c r="F1588" i="5"/>
  <c r="H1587" i="5"/>
  <c r="G1587" i="5"/>
  <c r="F1587" i="5"/>
  <c r="H1586" i="5"/>
  <c r="G1586" i="5"/>
  <c r="F1586" i="5"/>
  <c r="H1585" i="5"/>
  <c r="G1585" i="5"/>
  <c r="F1585" i="5"/>
  <c r="H1584" i="5"/>
  <c r="G1584" i="5"/>
  <c r="F1584" i="5"/>
  <c r="H1583" i="5"/>
  <c r="G1583" i="5"/>
  <c r="F1583" i="5"/>
  <c r="H1582" i="5"/>
  <c r="G1582" i="5"/>
  <c r="F1582" i="5"/>
  <c r="H1581" i="5"/>
  <c r="G1581" i="5"/>
  <c r="F1581" i="5"/>
  <c r="H1580" i="5"/>
  <c r="G1580" i="5"/>
  <c r="F1580" i="5"/>
  <c r="H1579" i="5"/>
  <c r="G1579" i="5"/>
  <c r="F1579" i="5"/>
  <c r="H1578" i="5"/>
  <c r="G1578" i="5"/>
  <c r="F1578" i="5"/>
  <c r="H1577" i="5"/>
  <c r="G1577" i="5"/>
  <c r="F1577" i="5"/>
  <c r="H1576" i="5"/>
  <c r="G1576" i="5"/>
  <c r="F1576" i="5"/>
  <c r="H1575" i="5"/>
  <c r="G1575" i="5"/>
  <c r="F1575" i="5"/>
  <c r="H1574" i="5"/>
  <c r="G1574" i="5"/>
  <c r="F1574" i="5"/>
  <c r="H1573" i="5"/>
  <c r="G1573" i="5"/>
  <c r="F1573" i="5"/>
  <c r="H1572" i="5"/>
  <c r="G1572" i="5"/>
  <c r="F1572" i="5"/>
  <c r="H1571" i="5"/>
  <c r="G1571" i="5"/>
  <c r="F1571" i="5"/>
  <c r="H1570" i="5"/>
  <c r="G1570" i="5"/>
  <c r="F1570" i="5"/>
  <c r="H1569" i="5"/>
  <c r="G1569" i="5"/>
  <c r="F1569" i="5"/>
  <c r="H1568" i="5"/>
  <c r="G1568" i="5"/>
  <c r="F1568" i="5"/>
  <c r="H1567" i="5"/>
  <c r="G1567" i="5"/>
  <c r="F1567" i="5"/>
  <c r="H1566" i="5"/>
  <c r="G1566" i="5"/>
  <c r="F1566" i="5"/>
  <c r="H1565" i="5"/>
  <c r="G1565" i="5"/>
  <c r="F1565" i="5"/>
  <c r="H1564" i="5"/>
  <c r="G1564" i="5"/>
  <c r="F1564" i="5"/>
  <c r="H1563" i="5"/>
  <c r="G1563" i="5"/>
  <c r="F1563" i="5"/>
  <c r="H1562" i="5"/>
  <c r="G1562" i="5"/>
  <c r="F1562" i="5"/>
  <c r="H1561" i="5"/>
  <c r="G1561" i="5"/>
  <c r="F1561" i="5"/>
  <c r="H1560" i="5"/>
  <c r="G1560" i="5"/>
  <c r="F1560" i="5"/>
  <c r="H1559" i="5"/>
  <c r="G1559" i="5"/>
  <c r="F1559" i="5"/>
  <c r="H1558" i="5"/>
  <c r="G1558" i="5"/>
  <c r="F1558" i="5"/>
  <c r="H1557" i="5"/>
  <c r="G1557" i="5"/>
  <c r="F1557" i="5"/>
  <c r="H1556" i="5"/>
  <c r="G1556" i="5"/>
  <c r="F1556" i="5"/>
  <c r="H1555" i="5"/>
  <c r="G1555" i="5"/>
  <c r="F1555" i="5"/>
  <c r="H1554" i="5"/>
  <c r="G1554" i="5"/>
  <c r="F1554" i="5"/>
  <c r="H1553" i="5"/>
  <c r="G1553" i="5"/>
  <c r="F1553" i="5"/>
  <c r="H1552" i="5"/>
  <c r="G1552" i="5"/>
  <c r="F1552" i="5"/>
  <c r="H1551" i="5"/>
  <c r="G1551" i="5"/>
  <c r="F1551" i="5"/>
  <c r="H1550" i="5"/>
  <c r="G1550" i="5"/>
  <c r="F1550" i="5"/>
  <c r="H1549" i="5"/>
  <c r="G1549" i="5"/>
  <c r="F1549" i="5"/>
  <c r="H1548" i="5"/>
  <c r="G1548" i="5"/>
  <c r="F1548" i="5"/>
  <c r="H1547" i="5"/>
  <c r="G1547" i="5"/>
  <c r="F1547" i="5"/>
  <c r="H1546" i="5"/>
  <c r="G1546" i="5"/>
  <c r="F1546" i="5"/>
  <c r="H1545" i="5"/>
  <c r="G1545" i="5"/>
  <c r="F1545" i="5"/>
  <c r="H1544" i="5"/>
  <c r="G1544" i="5"/>
  <c r="F1544" i="5"/>
  <c r="H1543" i="5"/>
  <c r="G1543" i="5"/>
  <c r="F1543" i="5"/>
  <c r="H1542" i="5"/>
  <c r="G1542" i="5"/>
  <c r="F1542" i="5"/>
  <c r="H1541" i="5"/>
  <c r="G1541" i="5"/>
  <c r="F1541" i="5"/>
  <c r="H1540" i="5"/>
  <c r="G1540" i="5"/>
  <c r="F1540" i="5"/>
  <c r="H1539" i="5"/>
  <c r="G1539" i="5"/>
  <c r="F1539" i="5"/>
  <c r="H1538" i="5"/>
  <c r="G1538" i="5"/>
  <c r="F1538" i="5"/>
  <c r="H1537" i="5"/>
  <c r="G1537" i="5"/>
  <c r="F1537" i="5"/>
  <c r="H1536" i="5"/>
  <c r="G1536" i="5"/>
  <c r="F1536" i="5"/>
  <c r="H1535" i="5"/>
  <c r="G1535" i="5"/>
  <c r="F1535" i="5"/>
  <c r="H1534" i="5"/>
  <c r="G1534" i="5"/>
  <c r="F1534" i="5"/>
  <c r="H1533" i="5"/>
  <c r="G1533" i="5"/>
  <c r="F1533" i="5"/>
  <c r="H1532" i="5"/>
  <c r="G1532" i="5"/>
  <c r="F1532" i="5"/>
  <c r="H1531" i="5"/>
  <c r="G1531" i="5"/>
  <c r="F1531" i="5"/>
  <c r="H1530" i="5"/>
  <c r="G1530" i="5"/>
  <c r="F1530" i="5"/>
  <c r="H1529" i="5"/>
  <c r="G1529" i="5"/>
  <c r="F1529" i="5"/>
  <c r="H1528" i="5"/>
  <c r="G1528" i="5"/>
  <c r="F1528" i="5"/>
  <c r="H1527" i="5"/>
  <c r="G1527" i="5"/>
  <c r="F1527" i="5"/>
  <c r="H1526" i="5"/>
  <c r="G1526" i="5"/>
  <c r="F1526" i="5"/>
  <c r="H1525" i="5"/>
  <c r="G1525" i="5"/>
  <c r="F1525" i="5"/>
  <c r="H1524" i="5"/>
  <c r="G1524" i="5"/>
  <c r="F1524" i="5"/>
  <c r="H1523" i="5"/>
  <c r="G1523" i="5"/>
  <c r="F1523" i="5"/>
  <c r="H1522" i="5"/>
  <c r="G1522" i="5"/>
  <c r="F1522" i="5"/>
  <c r="H1521" i="5"/>
  <c r="G1521" i="5"/>
  <c r="F1521" i="5"/>
  <c r="H1520" i="5"/>
  <c r="G1520" i="5"/>
  <c r="F1520" i="5"/>
  <c r="H1519" i="5"/>
  <c r="G1519" i="5"/>
  <c r="F1519" i="5"/>
  <c r="H1518" i="5"/>
  <c r="G1518" i="5"/>
  <c r="F1518" i="5"/>
  <c r="H1517" i="5"/>
  <c r="G1517" i="5"/>
  <c r="F1517" i="5"/>
  <c r="H1516" i="5"/>
  <c r="G1516" i="5"/>
  <c r="F1516" i="5"/>
  <c r="H1515" i="5"/>
  <c r="G1515" i="5"/>
  <c r="F1515" i="5"/>
  <c r="H1514" i="5"/>
  <c r="G1514" i="5"/>
  <c r="F1514" i="5"/>
  <c r="H1513" i="5"/>
  <c r="G1513" i="5"/>
  <c r="F1513" i="5"/>
  <c r="H1512" i="5"/>
  <c r="G1512" i="5"/>
  <c r="F1512" i="5"/>
  <c r="H1511" i="5"/>
  <c r="G1511" i="5"/>
  <c r="F1511" i="5"/>
  <c r="H1510" i="5"/>
  <c r="G1510" i="5"/>
  <c r="F1510" i="5"/>
  <c r="H1509" i="5"/>
  <c r="G1509" i="5"/>
  <c r="F1509" i="5"/>
  <c r="H1508" i="5"/>
  <c r="G1508" i="5"/>
  <c r="F1508" i="5"/>
  <c r="H1507" i="5"/>
  <c r="G1507" i="5"/>
  <c r="F1507" i="5"/>
  <c r="H1506" i="5"/>
  <c r="G1506" i="5"/>
  <c r="F1506" i="5"/>
  <c r="H1505" i="5"/>
  <c r="G1505" i="5"/>
  <c r="F1505" i="5"/>
  <c r="H1504" i="5"/>
  <c r="G1504" i="5"/>
  <c r="F1504" i="5"/>
  <c r="H1503" i="5"/>
  <c r="G1503" i="5"/>
  <c r="F1503" i="5"/>
  <c r="H1502" i="5"/>
  <c r="G1502" i="5"/>
  <c r="F1502" i="5"/>
  <c r="H1501" i="5"/>
  <c r="G1501" i="5"/>
  <c r="F1501" i="5"/>
  <c r="H1500" i="5"/>
  <c r="G1500" i="5"/>
  <c r="F1500" i="5"/>
  <c r="H1499" i="5"/>
  <c r="G1499" i="5"/>
  <c r="F1499" i="5"/>
  <c r="H1498" i="5"/>
  <c r="G1498" i="5"/>
  <c r="F1498" i="5"/>
  <c r="H1497" i="5"/>
  <c r="G1497" i="5"/>
  <c r="F1497" i="5"/>
  <c r="H1496" i="5"/>
  <c r="G1496" i="5"/>
  <c r="F1496" i="5"/>
  <c r="H1495" i="5"/>
  <c r="G1495" i="5"/>
  <c r="F1495" i="5"/>
  <c r="H1494" i="5"/>
  <c r="G1494" i="5"/>
  <c r="F1494" i="5"/>
  <c r="H1493" i="5"/>
  <c r="G1493" i="5"/>
  <c r="F1493" i="5"/>
  <c r="H1492" i="5"/>
  <c r="G1492" i="5"/>
  <c r="F1492" i="5"/>
  <c r="H1491" i="5"/>
  <c r="G1491" i="5"/>
  <c r="F1491" i="5"/>
  <c r="H1490" i="5"/>
  <c r="G1490" i="5"/>
  <c r="F1490" i="5"/>
  <c r="H1489" i="5"/>
  <c r="G1489" i="5"/>
  <c r="F1489" i="5"/>
  <c r="H1488" i="5"/>
  <c r="G1488" i="5"/>
  <c r="F1488" i="5"/>
  <c r="H1487" i="5"/>
  <c r="G1487" i="5"/>
  <c r="F1487" i="5"/>
  <c r="H1486" i="5"/>
  <c r="G1486" i="5"/>
  <c r="F1486" i="5"/>
  <c r="H1485" i="5"/>
  <c r="G1485" i="5"/>
  <c r="F1485" i="5"/>
  <c r="H1484" i="5"/>
  <c r="G1484" i="5"/>
  <c r="F1484" i="5"/>
  <c r="H1483" i="5"/>
  <c r="G1483" i="5"/>
  <c r="F1483" i="5"/>
  <c r="H1482" i="5"/>
  <c r="G1482" i="5"/>
  <c r="F1482" i="5"/>
  <c r="H1481" i="5"/>
  <c r="G1481" i="5"/>
  <c r="F1481" i="5"/>
  <c r="H1480" i="5"/>
  <c r="G1480" i="5"/>
  <c r="F1480" i="5"/>
  <c r="H1479" i="5"/>
  <c r="G1479" i="5"/>
  <c r="F1479" i="5"/>
  <c r="H1478" i="5"/>
  <c r="G1478" i="5"/>
  <c r="F1478" i="5"/>
  <c r="H1477" i="5"/>
  <c r="G1477" i="5"/>
  <c r="F1477" i="5"/>
  <c r="H1476" i="5"/>
  <c r="G1476" i="5"/>
  <c r="F1476" i="5"/>
  <c r="H1475" i="5"/>
  <c r="G1475" i="5"/>
  <c r="F1475" i="5"/>
  <c r="H1474" i="5"/>
  <c r="G1474" i="5"/>
  <c r="F1474" i="5"/>
  <c r="H1473" i="5"/>
  <c r="G1473" i="5"/>
  <c r="F1473" i="5"/>
  <c r="H1472" i="5"/>
  <c r="G1472" i="5"/>
  <c r="F1472" i="5"/>
  <c r="H1471" i="5"/>
  <c r="G1471" i="5"/>
  <c r="F1471" i="5"/>
  <c r="H1470" i="5"/>
  <c r="G1470" i="5"/>
  <c r="F1470" i="5"/>
  <c r="H1469" i="5"/>
  <c r="G1469" i="5"/>
  <c r="F1469" i="5"/>
  <c r="H1468" i="5"/>
  <c r="G1468" i="5"/>
  <c r="F1468" i="5"/>
  <c r="H1467" i="5"/>
  <c r="G1467" i="5"/>
  <c r="F1467" i="5"/>
  <c r="H1466" i="5"/>
  <c r="G1466" i="5"/>
  <c r="F1466" i="5"/>
  <c r="H1465" i="5"/>
  <c r="G1465" i="5"/>
  <c r="F1465" i="5"/>
  <c r="H1464" i="5"/>
  <c r="G1464" i="5"/>
  <c r="F1464" i="5"/>
  <c r="H1463" i="5"/>
  <c r="G1463" i="5"/>
  <c r="F1463" i="5"/>
  <c r="H1462" i="5"/>
  <c r="G1462" i="5"/>
  <c r="F1462" i="5"/>
  <c r="H1461" i="5"/>
  <c r="G1461" i="5"/>
  <c r="F1461" i="5"/>
  <c r="H1460" i="5"/>
  <c r="G1460" i="5"/>
  <c r="F1460" i="5"/>
  <c r="H1459" i="5"/>
  <c r="G1459" i="5"/>
  <c r="F1459" i="5"/>
  <c r="H1458" i="5"/>
  <c r="G1458" i="5"/>
  <c r="F1458" i="5"/>
  <c r="H1457" i="5"/>
  <c r="G1457" i="5"/>
  <c r="F1457" i="5"/>
  <c r="H1456" i="5"/>
  <c r="G1456" i="5"/>
  <c r="F1456" i="5"/>
  <c r="H1455" i="5"/>
  <c r="G1455" i="5"/>
  <c r="F1455" i="5"/>
  <c r="H1454" i="5"/>
  <c r="G1454" i="5"/>
  <c r="F1454" i="5"/>
  <c r="H1453" i="5"/>
  <c r="G1453" i="5"/>
  <c r="F1453" i="5"/>
  <c r="H1452" i="5"/>
  <c r="G1452" i="5"/>
  <c r="F1452" i="5"/>
  <c r="H1451" i="5"/>
  <c r="G1451" i="5"/>
  <c r="F1451" i="5"/>
  <c r="H1450" i="5"/>
  <c r="G1450" i="5"/>
  <c r="F1450" i="5"/>
  <c r="H1449" i="5"/>
  <c r="G1449" i="5"/>
  <c r="F1449" i="5"/>
  <c r="H1448" i="5"/>
  <c r="G1448" i="5"/>
  <c r="F1448" i="5"/>
  <c r="H1447" i="5"/>
  <c r="G1447" i="5"/>
  <c r="F1447" i="5"/>
  <c r="H1446" i="5"/>
  <c r="G1446" i="5"/>
  <c r="F1446" i="5"/>
  <c r="H1445" i="5"/>
  <c r="G1445" i="5"/>
  <c r="F1445" i="5"/>
  <c r="H1444" i="5"/>
  <c r="G1444" i="5"/>
  <c r="F1444" i="5"/>
  <c r="H1443" i="5"/>
  <c r="G1443" i="5"/>
  <c r="F1443" i="5"/>
  <c r="H1442" i="5"/>
  <c r="G1442" i="5"/>
  <c r="F1442" i="5"/>
  <c r="H1441" i="5"/>
  <c r="G1441" i="5"/>
  <c r="F1441" i="5"/>
  <c r="H1440" i="5"/>
  <c r="G1440" i="5"/>
  <c r="F1440" i="5"/>
  <c r="H1439" i="5"/>
  <c r="G1439" i="5"/>
  <c r="F1439" i="5"/>
  <c r="H1438" i="5"/>
  <c r="G1438" i="5"/>
  <c r="F1438" i="5"/>
  <c r="H1437" i="5"/>
  <c r="G1437" i="5"/>
  <c r="F1437" i="5"/>
  <c r="H1436" i="5"/>
  <c r="G1436" i="5"/>
  <c r="F1436" i="5"/>
  <c r="H1435" i="5"/>
  <c r="G1435" i="5"/>
  <c r="F1435" i="5"/>
  <c r="H1434" i="5"/>
  <c r="G1434" i="5"/>
  <c r="F1434" i="5"/>
  <c r="H1433" i="5"/>
  <c r="G1433" i="5"/>
  <c r="F1433" i="5"/>
  <c r="H1432" i="5"/>
  <c r="G1432" i="5"/>
  <c r="F1432" i="5"/>
  <c r="H1431" i="5"/>
  <c r="G1431" i="5"/>
  <c r="F1431" i="5"/>
  <c r="H1430" i="5"/>
  <c r="G1430" i="5"/>
  <c r="F1430" i="5"/>
  <c r="H1429" i="5"/>
  <c r="G1429" i="5"/>
  <c r="F1429" i="5"/>
  <c r="H1428" i="5"/>
  <c r="G1428" i="5"/>
  <c r="F1428" i="5"/>
  <c r="H1427" i="5"/>
  <c r="G1427" i="5"/>
  <c r="F1427" i="5"/>
  <c r="H1426" i="5"/>
  <c r="G1426" i="5"/>
  <c r="F1426" i="5"/>
  <c r="H1425" i="5"/>
  <c r="G1425" i="5"/>
  <c r="F1425" i="5"/>
  <c r="H1424" i="5"/>
  <c r="G1424" i="5"/>
  <c r="F1424" i="5"/>
  <c r="H1423" i="5"/>
  <c r="G1423" i="5"/>
  <c r="F1423" i="5"/>
  <c r="H1422" i="5"/>
  <c r="G1422" i="5"/>
  <c r="F1422" i="5"/>
  <c r="H1421" i="5"/>
  <c r="G1421" i="5"/>
  <c r="F1421" i="5"/>
  <c r="H1420" i="5"/>
  <c r="G1420" i="5"/>
  <c r="F1420" i="5"/>
  <c r="H1419" i="5"/>
  <c r="G1419" i="5"/>
  <c r="F1419" i="5"/>
  <c r="H1418" i="5"/>
  <c r="G1418" i="5"/>
  <c r="F1418" i="5"/>
  <c r="H1417" i="5"/>
  <c r="G1417" i="5"/>
  <c r="F1417" i="5"/>
  <c r="H1416" i="5"/>
  <c r="G1416" i="5"/>
  <c r="F1416" i="5"/>
  <c r="H1415" i="5"/>
  <c r="G1415" i="5"/>
  <c r="F1415" i="5"/>
  <c r="H1414" i="5"/>
  <c r="G1414" i="5"/>
  <c r="F1414" i="5"/>
  <c r="H1413" i="5"/>
  <c r="G1413" i="5"/>
  <c r="F1413" i="5"/>
  <c r="H1412" i="5"/>
  <c r="G1412" i="5"/>
  <c r="F1412" i="5"/>
  <c r="H1411" i="5"/>
  <c r="G1411" i="5"/>
  <c r="F1411" i="5"/>
  <c r="H1410" i="5"/>
  <c r="G1410" i="5"/>
  <c r="F1410" i="5"/>
  <c r="H1409" i="5"/>
  <c r="G1409" i="5"/>
  <c r="F1409" i="5"/>
  <c r="H1408" i="5"/>
  <c r="G1408" i="5"/>
  <c r="F1408" i="5"/>
  <c r="H1407" i="5"/>
  <c r="G1407" i="5"/>
  <c r="F1407" i="5"/>
  <c r="H1406" i="5"/>
  <c r="G1406" i="5"/>
  <c r="F1406" i="5"/>
  <c r="H1405" i="5"/>
  <c r="G1405" i="5"/>
  <c r="F1405" i="5"/>
  <c r="H1404" i="5"/>
  <c r="G1404" i="5"/>
  <c r="F1404" i="5"/>
  <c r="H1403" i="5"/>
  <c r="G1403" i="5"/>
  <c r="F1403" i="5"/>
  <c r="H1402" i="5"/>
  <c r="G1402" i="5"/>
  <c r="F1402" i="5"/>
  <c r="H1401" i="5"/>
  <c r="G1401" i="5"/>
  <c r="F1401" i="5"/>
  <c r="H1400" i="5"/>
  <c r="G1400" i="5"/>
  <c r="F1400" i="5"/>
  <c r="H1399" i="5"/>
  <c r="G1399" i="5"/>
  <c r="F1399" i="5"/>
  <c r="H1398" i="5"/>
  <c r="G1398" i="5"/>
  <c r="F1398" i="5"/>
  <c r="H1397" i="5"/>
  <c r="G1397" i="5"/>
  <c r="F1397" i="5"/>
  <c r="H1396" i="5"/>
  <c r="G1396" i="5"/>
  <c r="F1396" i="5"/>
  <c r="H1395" i="5"/>
  <c r="G1395" i="5"/>
  <c r="F1395" i="5"/>
  <c r="H1394" i="5"/>
  <c r="G1394" i="5"/>
  <c r="F1394" i="5"/>
  <c r="H1393" i="5"/>
  <c r="G1393" i="5"/>
  <c r="F1393" i="5"/>
  <c r="H1392" i="5"/>
  <c r="G1392" i="5"/>
  <c r="F1392" i="5"/>
  <c r="H1391" i="5"/>
  <c r="G1391" i="5"/>
  <c r="F1391" i="5"/>
  <c r="H1390" i="5"/>
  <c r="G1390" i="5"/>
  <c r="F1390" i="5"/>
  <c r="H1389" i="5"/>
  <c r="G1389" i="5"/>
  <c r="F1389" i="5"/>
  <c r="H1388" i="5"/>
  <c r="G1388" i="5"/>
  <c r="F1388" i="5"/>
  <c r="H1387" i="5"/>
  <c r="G1387" i="5"/>
  <c r="F1387" i="5"/>
  <c r="H1386" i="5"/>
  <c r="G1386" i="5"/>
  <c r="F1386" i="5"/>
  <c r="H1385" i="5"/>
  <c r="G1385" i="5"/>
  <c r="F1385" i="5"/>
  <c r="H1384" i="5"/>
  <c r="G1384" i="5"/>
  <c r="F1384" i="5"/>
  <c r="H1383" i="5"/>
  <c r="G1383" i="5"/>
  <c r="F1383" i="5"/>
  <c r="H1382" i="5"/>
  <c r="G1382" i="5"/>
  <c r="F1382" i="5"/>
  <c r="H1381" i="5"/>
  <c r="G1381" i="5"/>
  <c r="F1381" i="5"/>
  <c r="H1380" i="5"/>
  <c r="G1380" i="5"/>
  <c r="F1380" i="5"/>
  <c r="H1379" i="5"/>
  <c r="G1379" i="5"/>
  <c r="F1379" i="5"/>
  <c r="H1378" i="5"/>
  <c r="G1378" i="5"/>
  <c r="F1378" i="5"/>
  <c r="H1377" i="5"/>
  <c r="G1377" i="5"/>
  <c r="F1377" i="5"/>
  <c r="H1376" i="5"/>
  <c r="G1376" i="5"/>
  <c r="F1376" i="5"/>
  <c r="H1375" i="5"/>
  <c r="G1375" i="5"/>
  <c r="F1375" i="5"/>
  <c r="H1374" i="5"/>
  <c r="G1374" i="5"/>
  <c r="F1374" i="5"/>
  <c r="H1373" i="5"/>
  <c r="G1373" i="5"/>
  <c r="F1373" i="5"/>
  <c r="H1372" i="5"/>
  <c r="G1372" i="5"/>
  <c r="F1372" i="5"/>
  <c r="H1371" i="5"/>
  <c r="G1371" i="5"/>
  <c r="F1371" i="5"/>
  <c r="H1370" i="5"/>
  <c r="G1370" i="5"/>
  <c r="F1370" i="5"/>
  <c r="H1369" i="5"/>
  <c r="G1369" i="5"/>
  <c r="F1369" i="5"/>
  <c r="H1368" i="5"/>
  <c r="G1368" i="5"/>
  <c r="F1368" i="5"/>
  <c r="H1367" i="5"/>
  <c r="G1367" i="5"/>
  <c r="F1367" i="5"/>
  <c r="H1366" i="5"/>
  <c r="G1366" i="5"/>
  <c r="F1366" i="5"/>
  <c r="H1365" i="5"/>
  <c r="G1365" i="5"/>
  <c r="F1365" i="5"/>
  <c r="H1364" i="5"/>
  <c r="G1364" i="5"/>
  <c r="F1364" i="5"/>
  <c r="H1363" i="5"/>
  <c r="G1363" i="5"/>
  <c r="F1363" i="5"/>
  <c r="H1362" i="5"/>
  <c r="G1362" i="5"/>
  <c r="F1362" i="5"/>
  <c r="H1361" i="5"/>
  <c r="G1361" i="5"/>
  <c r="F1361" i="5"/>
  <c r="H1360" i="5"/>
  <c r="G1360" i="5"/>
  <c r="F1360" i="5"/>
  <c r="H1359" i="5"/>
  <c r="G1359" i="5"/>
  <c r="F1359" i="5"/>
  <c r="H1358" i="5"/>
  <c r="G1358" i="5"/>
  <c r="F1358" i="5"/>
  <c r="H1357" i="5"/>
  <c r="G1357" i="5"/>
  <c r="F1357" i="5"/>
  <c r="H1356" i="5"/>
  <c r="G1356" i="5"/>
  <c r="F1356" i="5"/>
  <c r="H1355" i="5"/>
  <c r="G1355" i="5"/>
  <c r="F1355" i="5"/>
  <c r="H1354" i="5"/>
  <c r="G1354" i="5"/>
  <c r="F1354" i="5"/>
  <c r="H1353" i="5"/>
  <c r="G1353" i="5"/>
  <c r="F1353" i="5"/>
  <c r="H1352" i="5"/>
  <c r="G1352" i="5"/>
  <c r="F1352" i="5"/>
  <c r="H1351" i="5"/>
  <c r="G1351" i="5"/>
  <c r="F1351" i="5"/>
  <c r="H1350" i="5"/>
  <c r="G1350" i="5"/>
  <c r="F1350" i="5"/>
  <c r="H1349" i="5"/>
  <c r="G1349" i="5"/>
  <c r="F1349" i="5"/>
  <c r="H1348" i="5"/>
  <c r="G1348" i="5"/>
  <c r="F1348" i="5"/>
  <c r="H1347" i="5"/>
  <c r="G1347" i="5"/>
  <c r="F1347" i="5"/>
  <c r="H1346" i="5"/>
  <c r="G1346" i="5"/>
  <c r="F1346" i="5"/>
  <c r="H1345" i="5"/>
  <c r="G1345" i="5"/>
  <c r="F1345" i="5"/>
  <c r="H1344" i="5"/>
  <c r="G1344" i="5"/>
  <c r="F1344" i="5"/>
  <c r="H1343" i="5"/>
  <c r="G1343" i="5"/>
  <c r="F1343" i="5"/>
  <c r="H1342" i="5"/>
  <c r="G1342" i="5"/>
  <c r="F1342" i="5"/>
  <c r="H1341" i="5"/>
  <c r="G1341" i="5"/>
  <c r="F1341" i="5"/>
  <c r="H1340" i="5"/>
  <c r="G1340" i="5"/>
  <c r="F1340" i="5"/>
  <c r="H1339" i="5"/>
  <c r="G1339" i="5"/>
  <c r="F1339" i="5"/>
  <c r="H1338" i="5"/>
  <c r="G1338" i="5"/>
  <c r="F1338" i="5"/>
  <c r="H1337" i="5"/>
  <c r="G1337" i="5"/>
  <c r="F1337" i="5"/>
  <c r="H1336" i="5"/>
  <c r="G1336" i="5"/>
  <c r="F1336" i="5"/>
  <c r="H1335" i="5"/>
  <c r="G1335" i="5"/>
  <c r="F1335" i="5"/>
  <c r="H1334" i="5"/>
  <c r="G1334" i="5"/>
  <c r="F1334" i="5"/>
  <c r="H1333" i="5"/>
  <c r="G1333" i="5"/>
  <c r="F1333" i="5"/>
  <c r="H1332" i="5"/>
  <c r="G1332" i="5"/>
  <c r="F1332" i="5"/>
  <c r="H1331" i="5"/>
  <c r="G1331" i="5"/>
  <c r="F1331" i="5"/>
  <c r="H1330" i="5"/>
  <c r="G1330" i="5"/>
  <c r="F1330" i="5"/>
  <c r="H1329" i="5"/>
  <c r="G1329" i="5"/>
  <c r="F1329" i="5"/>
  <c r="H1328" i="5"/>
  <c r="G1328" i="5"/>
  <c r="F1328" i="5"/>
  <c r="H1327" i="5"/>
  <c r="G1327" i="5"/>
  <c r="F1327" i="5"/>
  <c r="H1326" i="5"/>
  <c r="G1326" i="5"/>
  <c r="F1326" i="5"/>
  <c r="H1325" i="5"/>
  <c r="G1325" i="5"/>
  <c r="F1325" i="5"/>
  <c r="H1324" i="5"/>
  <c r="G1324" i="5"/>
  <c r="F1324" i="5"/>
  <c r="H1323" i="5"/>
  <c r="G1323" i="5"/>
  <c r="F1323" i="5"/>
  <c r="H1322" i="5"/>
  <c r="G1322" i="5"/>
  <c r="F1322" i="5"/>
  <c r="H1321" i="5"/>
  <c r="G1321" i="5"/>
  <c r="F1321" i="5"/>
  <c r="H1320" i="5"/>
  <c r="G1320" i="5"/>
  <c r="F1320" i="5"/>
  <c r="H1319" i="5"/>
  <c r="G1319" i="5"/>
  <c r="F1319" i="5"/>
  <c r="H1318" i="5"/>
  <c r="G1318" i="5"/>
  <c r="F1318" i="5"/>
  <c r="H1317" i="5"/>
  <c r="G1317" i="5"/>
  <c r="F1317" i="5"/>
  <c r="H1316" i="5"/>
  <c r="G1316" i="5"/>
  <c r="F1316" i="5"/>
  <c r="H1315" i="5"/>
  <c r="G1315" i="5"/>
  <c r="F1315" i="5"/>
  <c r="H1314" i="5"/>
  <c r="G1314" i="5"/>
  <c r="F1314" i="5"/>
  <c r="H1313" i="5"/>
  <c r="G1313" i="5"/>
  <c r="F1313" i="5"/>
  <c r="H1312" i="5"/>
  <c r="G1312" i="5"/>
  <c r="F1312" i="5"/>
  <c r="H1311" i="5"/>
  <c r="G1311" i="5"/>
  <c r="F1311" i="5"/>
  <c r="H1310" i="5"/>
  <c r="G1310" i="5"/>
  <c r="F1310" i="5"/>
  <c r="H1309" i="5"/>
  <c r="G1309" i="5"/>
  <c r="F1309" i="5"/>
  <c r="H1308" i="5"/>
  <c r="G1308" i="5"/>
  <c r="F1308" i="5"/>
  <c r="H1307" i="5"/>
  <c r="G1307" i="5"/>
  <c r="F1307" i="5"/>
  <c r="H1306" i="5"/>
  <c r="G1306" i="5"/>
  <c r="F1306" i="5"/>
  <c r="H1305" i="5"/>
  <c r="G1305" i="5"/>
  <c r="F1305" i="5"/>
  <c r="H1304" i="5"/>
  <c r="G1304" i="5"/>
  <c r="F1304" i="5"/>
  <c r="H1303" i="5"/>
  <c r="G1303" i="5"/>
  <c r="F1303" i="5"/>
  <c r="H1302" i="5"/>
  <c r="G1302" i="5"/>
  <c r="F1302" i="5"/>
  <c r="H1301" i="5"/>
  <c r="G1301" i="5"/>
  <c r="F1301" i="5"/>
  <c r="H1300" i="5"/>
  <c r="G1300" i="5"/>
  <c r="F1300" i="5"/>
  <c r="H1299" i="5"/>
  <c r="G1299" i="5"/>
  <c r="F1299" i="5"/>
  <c r="H1298" i="5"/>
  <c r="G1298" i="5"/>
  <c r="F1298" i="5"/>
  <c r="H1297" i="5"/>
  <c r="G1297" i="5"/>
  <c r="F1297" i="5"/>
  <c r="H1296" i="5"/>
  <c r="G1296" i="5"/>
  <c r="F1296" i="5"/>
  <c r="H1295" i="5"/>
  <c r="G1295" i="5"/>
  <c r="F1295" i="5"/>
  <c r="H1294" i="5"/>
  <c r="G1294" i="5"/>
  <c r="F1294" i="5"/>
  <c r="H1293" i="5"/>
  <c r="G1293" i="5"/>
  <c r="F1293" i="5"/>
  <c r="H1292" i="5"/>
  <c r="G1292" i="5"/>
  <c r="F1292" i="5"/>
  <c r="H1291" i="5"/>
  <c r="G1291" i="5"/>
  <c r="F1291" i="5"/>
  <c r="H1290" i="5"/>
  <c r="G1290" i="5"/>
  <c r="F1290" i="5"/>
  <c r="H1289" i="5"/>
  <c r="G1289" i="5"/>
  <c r="F1289" i="5"/>
  <c r="H1288" i="5"/>
  <c r="G1288" i="5"/>
  <c r="F1288" i="5"/>
  <c r="H1287" i="5"/>
  <c r="G1287" i="5"/>
  <c r="F1287" i="5"/>
  <c r="H1286" i="5"/>
  <c r="G1286" i="5"/>
  <c r="F1286" i="5"/>
  <c r="H1285" i="5"/>
  <c r="G1285" i="5"/>
  <c r="F1285" i="5"/>
  <c r="H1284" i="5"/>
  <c r="G1284" i="5"/>
  <c r="F1284" i="5"/>
  <c r="H1283" i="5"/>
  <c r="G1283" i="5"/>
  <c r="F1283" i="5"/>
  <c r="H1282" i="5"/>
  <c r="G1282" i="5"/>
  <c r="F1282" i="5"/>
  <c r="H1281" i="5"/>
  <c r="G1281" i="5"/>
  <c r="F1281" i="5"/>
  <c r="H1280" i="5"/>
  <c r="G1280" i="5"/>
  <c r="F1280" i="5"/>
  <c r="H1279" i="5"/>
  <c r="G1279" i="5"/>
  <c r="F1279" i="5"/>
  <c r="H1278" i="5"/>
  <c r="G1278" i="5"/>
  <c r="F1278" i="5"/>
  <c r="H1277" i="5"/>
  <c r="G1277" i="5"/>
  <c r="F1277" i="5"/>
  <c r="H1276" i="5"/>
  <c r="G1276" i="5"/>
  <c r="F1276" i="5"/>
  <c r="H1275" i="5"/>
  <c r="G1275" i="5"/>
  <c r="F1275" i="5"/>
  <c r="H1274" i="5"/>
  <c r="G1274" i="5"/>
  <c r="F1274" i="5"/>
  <c r="H1273" i="5"/>
  <c r="G1273" i="5"/>
  <c r="F1273" i="5"/>
  <c r="H1272" i="5"/>
  <c r="G1272" i="5"/>
  <c r="F1272" i="5"/>
  <c r="H1271" i="5"/>
  <c r="G1271" i="5"/>
  <c r="F1271" i="5"/>
  <c r="H1270" i="5"/>
  <c r="G1270" i="5"/>
  <c r="F1270" i="5"/>
  <c r="H1269" i="5"/>
  <c r="G1269" i="5"/>
  <c r="F1269" i="5"/>
  <c r="H1268" i="5"/>
  <c r="G1268" i="5"/>
  <c r="F1268" i="5"/>
  <c r="H1267" i="5"/>
  <c r="G1267" i="5"/>
  <c r="F1267" i="5"/>
  <c r="H1266" i="5"/>
  <c r="G1266" i="5"/>
  <c r="F1266" i="5"/>
  <c r="H1265" i="5"/>
  <c r="G1265" i="5"/>
  <c r="F1265" i="5"/>
  <c r="H1264" i="5"/>
  <c r="G1264" i="5"/>
  <c r="F1264" i="5"/>
  <c r="H1263" i="5"/>
  <c r="G1263" i="5"/>
  <c r="F1263" i="5"/>
  <c r="H1262" i="5"/>
  <c r="G1262" i="5"/>
  <c r="F1262" i="5"/>
  <c r="H1261" i="5"/>
  <c r="G1261" i="5"/>
  <c r="F1261" i="5"/>
  <c r="H1260" i="5"/>
  <c r="G1260" i="5"/>
  <c r="F1260" i="5"/>
  <c r="H1259" i="5"/>
  <c r="G1259" i="5"/>
  <c r="F1259" i="5"/>
  <c r="H1258" i="5"/>
  <c r="G1258" i="5"/>
  <c r="F1258" i="5"/>
  <c r="H1257" i="5"/>
  <c r="G1257" i="5"/>
  <c r="F1257" i="5"/>
  <c r="H1256" i="5"/>
  <c r="G1256" i="5"/>
  <c r="F1256" i="5"/>
  <c r="H1255" i="5"/>
  <c r="G1255" i="5"/>
  <c r="F1255" i="5"/>
  <c r="H1254" i="5"/>
  <c r="G1254" i="5"/>
  <c r="F1254" i="5"/>
  <c r="H1253" i="5"/>
  <c r="G1253" i="5"/>
  <c r="F1253" i="5"/>
  <c r="H1252" i="5"/>
  <c r="G1252" i="5"/>
  <c r="F1252" i="5"/>
  <c r="H1251" i="5"/>
  <c r="G1251" i="5"/>
  <c r="F1251" i="5"/>
  <c r="H1250" i="5"/>
  <c r="G1250" i="5"/>
  <c r="F1250" i="5"/>
  <c r="H1249" i="5"/>
  <c r="G1249" i="5"/>
  <c r="F1249" i="5"/>
  <c r="H1248" i="5"/>
  <c r="G1248" i="5"/>
  <c r="F1248" i="5"/>
  <c r="H1247" i="5"/>
  <c r="G1247" i="5"/>
  <c r="F1247" i="5"/>
  <c r="H1246" i="5"/>
  <c r="G1246" i="5"/>
  <c r="F1246" i="5"/>
  <c r="H1245" i="5"/>
  <c r="G1245" i="5"/>
  <c r="F1245" i="5"/>
  <c r="H1244" i="5"/>
  <c r="G1244" i="5"/>
  <c r="F1244" i="5"/>
  <c r="H1243" i="5"/>
  <c r="G1243" i="5"/>
  <c r="F1243" i="5"/>
  <c r="H1242" i="5"/>
  <c r="G1242" i="5"/>
  <c r="F1242" i="5"/>
  <c r="H1241" i="5"/>
  <c r="G1241" i="5"/>
  <c r="F1241" i="5"/>
  <c r="H1240" i="5"/>
  <c r="G1240" i="5"/>
  <c r="F1240" i="5"/>
  <c r="H1239" i="5"/>
  <c r="G1239" i="5"/>
  <c r="F1239" i="5"/>
  <c r="H1238" i="5"/>
  <c r="G1238" i="5"/>
  <c r="F1238" i="5"/>
  <c r="H1237" i="5"/>
  <c r="G1237" i="5"/>
  <c r="F1237" i="5"/>
  <c r="H1236" i="5"/>
  <c r="G1236" i="5"/>
  <c r="F1236" i="5"/>
  <c r="H1235" i="5"/>
  <c r="G1235" i="5"/>
  <c r="F1235" i="5"/>
  <c r="H1234" i="5"/>
  <c r="G1234" i="5"/>
  <c r="F1234" i="5"/>
  <c r="H1233" i="5"/>
  <c r="G1233" i="5"/>
  <c r="F1233" i="5"/>
  <c r="H1232" i="5"/>
  <c r="G1232" i="5"/>
  <c r="F1232" i="5"/>
  <c r="H1231" i="5"/>
  <c r="G1231" i="5"/>
  <c r="F1231" i="5"/>
  <c r="H1230" i="5"/>
  <c r="G1230" i="5"/>
  <c r="F1230" i="5"/>
  <c r="H1229" i="5"/>
  <c r="G1229" i="5"/>
  <c r="F1229" i="5"/>
  <c r="H1228" i="5"/>
  <c r="G1228" i="5"/>
  <c r="F1228" i="5"/>
  <c r="H1227" i="5"/>
  <c r="G1227" i="5"/>
  <c r="F1227" i="5"/>
  <c r="H1226" i="5"/>
  <c r="G1226" i="5"/>
  <c r="F1226" i="5"/>
  <c r="H1225" i="5"/>
  <c r="G1225" i="5"/>
  <c r="F1225" i="5"/>
  <c r="H1224" i="5"/>
  <c r="G1224" i="5"/>
  <c r="F1224" i="5"/>
  <c r="H1223" i="5"/>
  <c r="G1223" i="5"/>
  <c r="F1223" i="5"/>
  <c r="H1222" i="5"/>
  <c r="G1222" i="5"/>
  <c r="F1222" i="5"/>
  <c r="H1221" i="5"/>
  <c r="G1221" i="5"/>
  <c r="F1221" i="5"/>
  <c r="H1220" i="5"/>
  <c r="G1220" i="5"/>
  <c r="F1220" i="5"/>
  <c r="H1219" i="5"/>
  <c r="G1219" i="5"/>
  <c r="F1219" i="5"/>
  <c r="H1218" i="5"/>
  <c r="G1218" i="5"/>
  <c r="F1218" i="5"/>
  <c r="H1217" i="5"/>
  <c r="G1217" i="5"/>
  <c r="F1217" i="5"/>
  <c r="H1216" i="5"/>
  <c r="G1216" i="5"/>
  <c r="F1216" i="5"/>
  <c r="H1215" i="5"/>
  <c r="G1215" i="5"/>
  <c r="F1215" i="5"/>
  <c r="H1214" i="5"/>
  <c r="G1214" i="5"/>
  <c r="F1214" i="5"/>
  <c r="H1213" i="5"/>
  <c r="G1213" i="5"/>
  <c r="F1213" i="5"/>
  <c r="H1212" i="5"/>
  <c r="G1212" i="5"/>
  <c r="F1212" i="5"/>
  <c r="H1211" i="5"/>
  <c r="G1211" i="5"/>
  <c r="F1211" i="5"/>
  <c r="H1210" i="5"/>
  <c r="G1210" i="5"/>
  <c r="F1210" i="5"/>
  <c r="H1209" i="5"/>
  <c r="G1209" i="5"/>
  <c r="F1209" i="5"/>
  <c r="H1208" i="5"/>
  <c r="G1208" i="5"/>
  <c r="F1208" i="5"/>
  <c r="H1207" i="5"/>
  <c r="G1207" i="5"/>
  <c r="F1207" i="5"/>
  <c r="H1206" i="5"/>
  <c r="G1206" i="5"/>
  <c r="F1206" i="5"/>
  <c r="H1205" i="5"/>
  <c r="G1205" i="5"/>
  <c r="F1205" i="5"/>
  <c r="H1204" i="5"/>
  <c r="G1204" i="5"/>
  <c r="F1204" i="5"/>
  <c r="H1203" i="5"/>
  <c r="G1203" i="5"/>
  <c r="F1203" i="5"/>
  <c r="H1202" i="5"/>
  <c r="G1202" i="5"/>
  <c r="F1202" i="5"/>
  <c r="H1201" i="5"/>
  <c r="G1201" i="5"/>
  <c r="F1201" i="5"/>
  <c r="H1200" i="5"/>
  <c r="G1200" i="5"/>
  <c r="F1200" i="5"/>
  <c r="H1199" i="5"/>
  <c r="G1199" i="5"/>
  <c r="F1199" i="5"/>
  <c r="H1198" i="5"/>
  <c r="G1198" i="5"/>
  <c r="F1198" i="5"/>
  <c r="H1197" i="5"/>
  <c r="G1197" i="5"/>
  <c r="F1197" i="5"/>
  <c r="H1196" i="5"/>
  <c r="G1196" i="5"/>
  <c r="F1196" i="5"/>
  <c r="H1195" i="5"/>
  <c r="G1195" i="5"/>
  <c r="F1195" i="5"/>
  <c r="H1194" i="5"/>
  <c r="G1194" i="5"/>
  <c r="F1194" i="5"/>
  <c r="H1193" i="5"/>
  <c r="G1193" i="5"/>
  <c r="F1193" i="5"/>
  <c r="H1192" i="5"/>
  <c r="G1192" i="5"/>
  <c r="F1192" i="5"/>
  <c r="H1191" i="5"/>
  <c r="G1191" i="5"/>
  <c r="F1191" i="5"/>
  <c r="H1190" i="5"/>
  <c r="G1190" i="5"/>
  <c r="F1190" i="5"/>
  <c r="H1189" i="5"/>
  <c r="G1189" i="5"/>
  <c r="F1189" i="5"/>
  <c r="H1188" i="5"/>
  <c r="G1188" i="5"/>
  <c r="F1188" i="5"/>
  <c r="H1187" i="5"/>
  <c r="G1187" i="5"/>
  <c r="F1187" i="5"/>
  <c r="H1186" i="5"/>
  <c r="G1186" i="5"/>
  <c r="F1186" i="5"/>
  <c r="H1185" i="5"/>
  <c r="G1185" i="5"/>
  <c r="F1185" i="5"/>
  <c r="H1184" i="5"/>
  <c r="G1184" i="5"/>
  <c r="F1184" i="5"/>
  <c r="H1183" i="5"/>
  <c r="G1183" i="5"/>
  <c r="F1183" i="5"/>
  <c r="H1182" i="5"/>
  <c r="G1182" i="5"/>
  <c r="F1182" i="5"/>
  <c r="H1181" i="5"/>
  <c r="G1181" i="5"/>
  <c r="F1181" i="5"/>
  <c r="H1180" i="5"/>
  <c r="G1180" i="5"/>
  <c r="F1180" i="5"/>
  <c r="H1179" i="5"/>
  <c r="G1179" i="5"/>
  <c r="F1179" i="5"/>
  <c r="H1178" i="5"/>
  <c r="G1178" i="5"/>
  <c r="F1178" i="5"/>
  <c r="H1177" i="5"/>
  <c r="G1177" i="5"/>
  <c r="F1177" i="5"/>
  <c r="H1176" i="5"/>
  <c r="G1176" i="5"/>
  <c r="F1176" i="5"/>
  <c r="H1175" i="5"/>
  <c r="G1175" i="5"/>
  <c r="F1175" i="5"/>
  <c r="H1174" i="5"/>
  <c r="G1174" i="5"/>
  <c r="F1174" i="5"/>
  <c r="H1173" i="5"/>
  <c r="G1173" i="5"/>
  <c r="F1173" i="5"/>
  <c r="H1172" i="5"/>
  <c r="G1172" i="5"/>
  <c r="F1172" i="5"/>
  <c r="H1171" i="5"/>
  <c r="G1171" i="5"/>
  <c r="F1171" i="5"/>
  <c r="H1170" i="5"/>
  <c r="G1170" i="5"/>
  <c r="F1170" i="5"/>
  <c r="H1169" i="5"/>
  <c r="G1169" i="5"/>
  <c r="F1169" i="5"/>
  <c r="H1168" i="5"/>
  <c r="G1168" i="5"/>
  <c r="F1168" i="5"/>
  <c r="H1167" i="5"/>
  <c r="G1167" i="5"/>
  <c r="F1167" i="5"/>
  <c r="H1166" i="5"/>
  <c r="G1166" i="5"/>
  <c r="F1166" i="5"/>
  <c r="H1165" i="5"/>
  <c r="G1165" i="5"/>
  <c r="F1165" i="5"/>
  <c r="H1164" i="5"/>
  <c r="G1164" i="5"/>
  <c r="F1164" i="5"/>
  <c r="H1163" i="5"/>
  <c r="G1163" i="5"/>
  <c r="F1163" i="5"/>
  <c r="H1162" i="5"/>
  <c r="G1162" i="5"/>
  <c r="F1162" i="5"/>
  <c r="H1161" i="5"/>
  <c r="G1161" i="5"/>
  <c r="F1161" i="5"/>
  <c r="H1160" i="5"/>
  <c r="G1160" i="5"/>
  <c r="F1160" i="5"/>
  <c r="H1159" i="5"/>
  <c r="G1159" i="5"/>
  <c r="F1159" i="5"/>
  <c r="H1158" i="5"/>
  <c r="G1158" i="5"/>
  <c r="F1158" i="5"/>
  <c r="H1157" i="5"/>
  <c r="G1157" i="5"/>
  <c r="F1157" i="5"/>
  <c r="H1156" i="5"/>
  <c r="G1156" i="5"/>
  <c r="F1156" i="5"/>
  <c r="H1155" i="5"/>
  <c r="G1155" i="5"/>
  <c r="F1155" i="5"/>
  <c r="H1154" i="5"/>
  <c r="G1154" i="5"/>
  <c r="F1154" i="5"/>
  <c r="H1153" i="5"/>
  <c r="G1153" i="5"/>
  <c r="F1153" i="5"/>
  <c r="H1152" i="5"/>
  <c r="G1152" i="5"/>
  <c r="F1152" i="5"/>
  <c r="H1151" i="5"/>
  <c r="G1151" i="5"/>
  <c r="F1151" i="5"/>
  <c r="H1150" i="5"/>
  <c r="G1150" i="5"/>
  <c r="F1150" i="5"/>
  <c r="H1149" i="5"/>
  <c r="G1149" i="5"/>
  <c r="F1149" i="5"/>
  <c r="H1148" i="5"/>
  <c r="G1148" i="5"/>
  <c r="F1148" i="5"/>
  <c r="H1147" i="5"/>
  <c r="G1147" i="5"/>
  <c r="F1147" i="5"/>
  <c r="H1146" i="5"/>
  <c r="G1146" i="5"/>
  <c r="F1146" i="5"/>
  <c r="H1145" i="5"/>
  <c r="G1145" i="5"/>
  <c r="F1145" i="5"/>
  <c r="H1144" i="5"/>
  <c r="G1144" i="5"/>
  <c r="F1144" i="5"/>
  <c r="H1143" i="5"/>
  <c r="G1143" i="5"/>
  <c r="F1143" i="5"/>
  <c r="H1142" i="5"/>
  <c r="G1142" i="5"/>
  <c r="F1142" i="5"/>
  <c r="H1141" i="5"/>
  <c r="G1141" i="5"/>
  <c r="F1141" i="5"/>
  <c r="H1140" i="5"/>
  <c r="G1140" i="5"/>
  <c r="F1140" i="5"/>
  <c r="H1139" i="5"/>
  <c r="G1139" i="5"/>
  <c r="F1139" i="5"/>
  <c r="H1138" i="5"/>
  <c r="G1138" i="5"/>
  <c r="F1138" i="5"/>
  <c r="H1137" i="5"/>
  <c r="G1137" i="5"/>
  <c r="F1137" i="5"/>
  <c r="H1136" i="5"/>
  <c r="G1136" i="5"/>
  <c r="F1136" i="5"/>
  <c r="H1135" i="5"/>
  <c r="G1135" i="5"/>
  <c r="F1135" i="5"/>
  <c r="H1134" i="5"/>
  <c r="G1134" i="5"/>
  <c r="F1134" i="5"/>
  <c r="H1133" i="5"/>
  <c r="G1133" i="5"/>
  <c r="F1133" i="5"/>
  <c r="H1132" i="5"/>
  <c r="G1132" i="5"/>
  <c r="F1132" i="5"/>
  <c r="H1131" i="5"/>
  <c r="G1131" i="5"/>
  <c r="F1131" i="5"/>
  <c r="H1130" i="5"/>
  <c r="G1130" i="5"/>
  <c r="F1130" i="5"/>
  <c r="H1129" i="5"/>
  <c r="G1129" i="5"/>
  <c r="F1129" i="5"/>
  <c r="H1128" i="5"/>
  <c r="G1128" i="5"/>
  <c r="F1128" i="5"/>
  <c r="H1127" i="5"/>
  <c r="G1127" i="5"/>
  <c r="F1127" i="5"/>
  <c r="H1126" i="5"/>
  <c r="G1126" i="5"/>
  <c r="F1126" i="5"/>
  <c r="H1125" i="5"/>
  <c r="G1125" i="5"/>
  <c r="F1125" i="5"/>
  <c r="H1124" i="5"/>
  <c r="G1124" i="5"/>
  <c r="F1124" i="5"/>
  <c r="H1123" i="5"/>
  <c r="G1123" i="5"/>
  <c r="F1123" i="5"/>
  <c r="H1122" i="5"/>
  <c r="G1122" i="5"/>
  <c r="F1122" i="5"/>
  <c r="H1121" i="5"/>
  <c r="G1121" i="5"/>
  <c r="F1121" i="5"/>
  <c r="H1120" i="5"/>
  <c r="G1120" i="5"/>
  <c r="F1120" i="5"/>
  <c r="H1119" i="5"/>
  <c r="G1119" i="5"/>
  <c r="F1119" i="5"/>
  <c r="H1118" i="5"/>
  <c r="G1118" i="5"/>
  <c r="F1118" i="5"/>
  <c r="H1117" i="5"/>
  <c r="G1117" i="5"/>
  <c r="F1117" i="5"/>
  <c r="H1116" i="5"/>
  <c r="G1116" i="5"/>
  <c r="F1116" i="5"/>
  <c r="H1115" i="5"/>
  <c r="G1115" i="5"/>
  <c r="F1115" i="5"/>
  <c r="H1114" i="5"/>
  <c r="G1114" i="5"/>
  <c r="F1114" i="5"/>
  <c r="H1113" i="5"/>
  <c r="G1113" i="5"/>
  <c r="F1113" i="5"/>
  <c r="H1112" i="5"/>
  <c r="G1112" i="5"/>
  <c r="F1112" i="5"/>
  <c r="H1111" i="5"/>
  <c r="G1111" i="5"/>
  <c r="F1111" i="5"/>
  <c r="H1110" i="5"/>
  <c r="G1110" i="5"/>
  <c r="F1110" i="5"/>
  <c r="H1109" i="5"/>
  <c r="G1109" i="5"/>
  <c r="F1109" i="5"/>
  <c r="H1108" i="5"/>
  <c r="G1108" i="5"/>
  <c r="F1108" i="5"/>
  <c r="H1107" i="5"/>
  <c r="G1107" i="5"/>
  <c r="F1107" i="5"/>
  <c r="H1106" i="5"/>
  <c r="G1106" i="5"/>
  <c r="F1106" i="5"/>
  <c r="H1105" i="5"/>
  <c r="G1105" i="5"/>
  <c r="F1105" i="5"/>
  <c r="H1104" i="5"/>
  <c r="G1104" i="5"/>
  <c r="F1104" i="5"/>
  <c r="H1103" i="5"/>
  <c r="G1103" i="5"/>
  <c r="F1103" i="5"/>
  <c r="H1102" i="5"/>
  <c r="G1102" i="5"/>
  <c r="F1102" i="5"/>
  <c r="H1101" i="5"/>
  <c r="G1101" i="5"/>
  <c r="F1101" i="5"/>
  <c r="H1100" i="5"/>
  <c r="G1100" i="5"/>
  <c r="F1100" i="5"/>
  <c r="H1099" i="5"/>
  <c r="G1099" i="5"/>
  <c r="F1099" i="5"/>
  <c r="H1098" i="5"/>
  <c r="G1098" i="5"/>
  <c r="F1098" i="5"/>
  <c r="H1097" i="5"/>
  <c r="G1097" i="5"/>
  <c r="F1097" i="5"/>
  <c r="H1096" i="5"/>
  <c r="G1096" i="5"/>
  <c r="F1096" i="5"/>
  <c r="H1095" i="5"/>
  <c r="G1095" i="5"/>
  <c r="F1095" i="5"/>
  <c r="H1094" i="5"/>
  <c r="G1094" i="5"/>
  <c r="F1094" i="5"/>
  <c r="H1093" i="5"/>
  <c r="G1093" i="5"/>
  <c r="F1093" i="5"/>
  <c r="H1092" i="5"/>
  <c r="G1092" i="5"/>
  <c r="F1092" i="5"/>
  <c r="H1091" i="5"/>
  <c r="G1091" i="5"/>
  <c r="F1091" i="5"/>
  <c r="H1090" i="5"/>
  <c r="G1090" i="5"/>
  <c r="F1090" i="5"/>
  <c r="H1089" i="5"/>
  <c r="G1089" i="5"/>
  <c r="F1089" i="5"/>
  <c r="H1088" i="5"/>
  <c r="G1088" i="5"/>
  <c r="F1088" i="5"/>
  <c r="H1087" i="5"/>
  <c r="G1087" i="5"/>
  <c r="F1087" i="5"/>
  <c r="H1086" i="5"/>
  <c r="G1086" i="5"/>
  <c r="F1086" i="5"/>
  <c r="H1085" i="5"/>
  <c r="G1085" i="5"/>
  <c r="F1085" i="5"/>
  <c r="H1084" i="5"/>
  <c r="G1084" i="5"/>
  <c r="F1084" i="5"/>
  <c r="H1083" i="5"/>
  <c r="G1083" i="5"/>
  <c r="F1083" i="5"/>
  <c r="H1082" i="5"/>
  <c r="G1082" i="5"/>
  <c r="F1082" i="5"/>
  <c r="H1081" i="5"/>
  <c r="G1081" i="5"/>
  <c r="F1081" i="5"/>
  <c r="H1080" i="5"/>
  <c r="G1080" i="5"/>
  <c r="F1080" i="5"/>
  <c r="H1079" i="5"/>
  <c r="G1079" i="5"/>
  <c r="F1079" i="5"/>
  <c r="H1078" i="5"/>
  <c r="G1078" i="5"/>
  <c r="F1078" i="5"/>
  <c r="H1077" i="5"/>
  <c r="G1077" i="5"/>
  <c r="F1077" i="5"/>
  <c r="H1076" i="5"/>
  <c r="G1076" i="5"/>
  <c r="F1076" i="5"/>
  <c r="H1075" i="5"/>
  <c r="G1075" i="5"/>
  <c r="F1075" i="5"/>
  <c r="H1074" i="5"/>
  <c r="G1074" i="5"/>
  <c r="F1074" i="5"/>
  <c r="H1073" i="5"/>
  <c r="G1073" i="5"/>
  <c r="F1073" i="5"/>
  <c r="H1072" i="5"/>
  <c r="G1072" i="5"/>
  <c r="F1072" i="5"/>
  <c r="H1071" i="5"/>
  <c r="G1071" i="5"/>
  <c r="F1071" i="5"/>
  <c r="H1070" i="5"/>
  <c r="G1070" i="5"/>
  <c r="F1070" i="5"/>
  <c r="H1069" i="5"/>
  <c r="G1069" i="5"/>
  <c r="F1069" i="5"/>
  <c r="H1068" i="5"/>
  <c r="G1068" i="5"/>
  <c r="F1068" i="5"/>
  <c r="H1067" i="5"/>
  <c r="G1067" i="5"/>
  <c r="F1067" i="5"/>
  <c r="H1066" i="5"/>
  <c r="G1066" i="5"/>
  <c r="F1066" i="5"/>
  <c r="H1065" i="5"/>
  <c r="G1065" i="5"/>
  <c r="F1065" i="5"/>
  <c r="H1064" i="5"/>
  <c r="G1064" i="5"/>
  <c r="F1064" i="5"/>
  <c r="H1063" i="5"/>
  <c r="G1063" i="5"/>
  <c r="F1063" i="5"/>
  <c r="H1062" i="5"/>
  <c r="G1062" i="5"/>
  <c r="F1062" i="5"/>
  <c r="H1061" i="5"/>
  <c r="G1061" i="5"/>
  <c r="F1061" i="5"/>
  <c r="H1060" i="5"/>
  <c r="G1060" i="5"/>
  <c r="F1060" i="5"/>
  <c r="H1059" i="5"/>
  <c r="G1059" i="5"/>
  <c r="F1059" i="5"/>
  <c r="H1058" i="5"/>
  <c r="G1058" i="5"/>
  <c r="F1058" i="5"/>
  <c r="H1057" i="5"/>
  <c r="G1057" i="5"/>
  <c r="F1057" i="5"/>
  <c r="H1056" i="5"/>
  <c r="G1056" i="5"/>
  <c r="F1056" i="5"/>
  <c r="H1055" i="5"/>
  <c r="G1055" i="5"/>
  <c r="F1055" i="5"/>
  <c r="H1054" i="5"/>
  <c r="G1054" i="5"/>
  <c r="F1054" i="5"/>
  <c r="H1053" i="5"/>
  <c r="G1053" i="5"/>
  <c r="F1053" i="5"/>
  <c r="H1052" i="5"/>
  <c r="G1052" i="5"/>
  <c r="F1052" i="5"/>
  <c r="H1051" i="5"/>
  <c r="G1051" i="5"/>
  <c r="F1051" i="5"/>
  <c r="H1050" i="5"/>
  <c r="G1050" i="5"/>
  <c r="F1050" i="5"/>
  <c r="H1049" i="5"/>
  <c r="G1049" i="5"/>
  <c r="F1049" i="5"/>
  <c r="H1048" i="5"/>
  <c r="G1048" i="5"/>
  <c r="F1048" i="5"/>
  <c r="H1047" i="5"/>
  <c r="G1047" i="5"/>
  <c r="F1047" i="5"/>
  <c r="H1046" i="5"/>
  <c r="G1046" i="5"/>
  <c r="F1046" i="5"/>
  <c r="H1045" i="5"/>
  <c r="G1045" i="5"/>
  <c r="F1045" i="5"/>
  <c r="H1044" i="5"/>
  <c r="G1044" i="5"/>
  <c r="F1044" i="5"/>
  <c r="H1043" i="5"/>
  <c r="G1043" i="5"/>
  <c r="F1043" i="5"/>
  <c r="H1042" i="5"/>
  <c r="G1042" i="5"/>
  <c r="F1042" i="5"/>
  <c r="H1041" i="5"/>
  <c r="G1041" i="5"/>
  <c r="F1041" i="5"/>
  <c r="H1040" i="5"/>
  <c r="G1040" i="5"/>
  <c r="F1040" i="5"/>
  <c r="H1039" i="5"/>
  <c r="G1039" i="5"/>
  <c r="F1039" i="5"/>
  <c r="H1038" i="5"/>
  <c r="G1038" i="5"/>
  <c r="F1038" i="5"/>
  <c r="H1037" i="5"/>
  <c r="G1037" i="5"/>
  <c r="F1037" i="5"/>
  <c r="H1036" i="5"/>
  <c r="G1036" i="5"/>
  <c r="F1036" i="5"/>
  <c r="H1035" i="5"/>
  <c r="G1035" i="5"/>
  <c r="F1035" i="5"/>
  <c r="H1034" i="5"/>
  <c r="G1034" i="5"/>
  <c r="F1034" i="5"/>
  <c r="H1033" i="5"/>
  <c r="G1033" i="5"/>
  <c r="F1033" i="5"/>
  <c r="H1032" i="5"/>
  <c r="G1032" i="5"/>
  <c r="F1032" i="5"/>
  <c r="H1031" i="5"/>
  <c r="G1031" i="5"/>
  <c r="F1031" i="5"/>
  <c r="H1030" i="5"/>
  <c r="G1030" i="5"/>
  <c r="F1030" i="5"/>
  <c r="H1029" i="5"/>
  <c r="G1029" i="5"/>
  <c r="F1029" i="5"/>
  <c r="H1028" i="5"/>
  <c r="G1028" i="5"/>
  <c r="F1028" i="5"/>
  <c r="H1027" i="5"/>
  <c r="G1027" i="5"/>
  <c r="F1027" i="5"/>
  <c r="H1026" i="5"/>
  <c r="G1026" i="5"/>
  <c r="F1026" i="5"/>
  <c r="H1025" i="5"/>
  <c r="G1025" i="5"/>
  <c r="F1025" i="5"/>
  <c r="H1024" i="5"/>
  <c r="G1024" i="5"/>
  <c r="F1024" i="5"/>
  <c r="H1023" i="5"/>
  <c r="G1023" i="5"/>
  <c r="F1023" i="5"/>
  <c r="H1022" i="5"/>
  <c r="G1022" i="5"/>
  <c r="F1022" i="5"/>
  <c r="H1021" i="5"/>
  <c r="G1021" i="5"/>
  <c r="F1021" i="5"/>
  <c r="H1020" i="5"/>
  <c r="G1020" i="5"/>
  <c r="F1020" i="5"/>
  <c r="H1019" i="5"/>
  <c r="G1019" i="5"/>
  <c r="F1019" i="5"/>
  <c r="H1018" i="5"/>
  <c r="G1018" i="5"/>
  <c r="F1018" i="5"/>
  <c r="H1017" i="5"/>
  <c r="G1017" i="5"/>
  <c r="F1017" i="5"/>
  <c r="H1016" i="5"/>
  <c r="G1016" i="5"/>
  <c r="F1016" i="5"/>
  <c r="H1015" i="5"/>
  <c r="G1015" i="5"/>
  <c r="F1015" i="5"/>
  <c r="H1014" i="5"/>
  <c r="G1014" i="5"/>
  <c r="F1014" i="5"/>
  <c r="H1013" i="5"/>
  <c r="G1013" i="5"/>
  <c r="F1013" i="5"/>
  <c r="H1012" i="5"/>
  <c r="G1012" i="5"/>
  <c r="F1012" i="5"/>
  <c r="H1011" i="5"/>
  <c r="G1011" i="5"/>
  <c r="F1011" i="5"/>
  <c r="H1010" i="5"/>
  <c r="G1010" i="5"/>
  <c r="F1010" i="5"/>
  <c r="H1009" i="5"/>
  <c r="G1009" i="5"/>
  <c r="F1009" i="5"/>
  <c r="H1008" i="5"/>
  <c r="G1008" i="5"/>
  <c r="F1008" i="5"/>
  <c r="H1007" i="5"/>
  <c r="G1007" i="5"/>
  <c r="F1007" i="5"/>
  <c r="H1006" i="5"/>
  <c r="G1006" i="5"/>
  <c r="F1006" i="5"/>
  <c r="H1005" i="5"/>
  <c r="G1005" i="5"/>
  <c r="F1005" i="5"/>
  <c r="H1004" i="5"/>
  <c r="G1004" i="5"/>
  <c r="F1004" i="5"/>
  <c r="H1003" i="5"/>
  <c r="G1003" i="5"/>
  <c r="F1003" i="5"/>
  <c r="H1002" i="5"/>
  <c r="G1002" i="5"/>
  <c r="F1002" i="5"/>
  <c r="H1001" i="5"/>
  <c r="G1001" i="5"/>
  <c r="F1001" i="5"/>
  <c r="H1000" i="5"/>
  <c r="G1000" i="5"/>
  <c r="F1000" i="5"/>
  <c r="H999" i="5"/>
  <c r="G999" i="5"/>
  <c r="F999" i="5"/>
  <c r="H998" i="5"/>
  <c r="G998" i="5"/>
  <c r="F998" i="5"/>
  <c r="H997" i="5"/>
  <c r="G997" i="5"/>
  <c r="F997" i="5"/>
  <c r="H996" i="5"/>
  <c r="G996" i="5"/>
  <c r="F996" i="5"/>
  <c r="H995" i="5"/>
  <c r="G995" i="5"/>
  <c r="F995" i="5"/>
  <c r="H994" i="5"/>
  <c r="G994" i="5"/>
  <c r="F994" i="5"/>
  <c r="H993" i="5"/>
  <c r="G993" i="5"/>
  <c r="F993" i="5"/>
  <c r="H992" i="5"/>
  <c r="G992" i="5"/>
  <c r="F992" i="5"/>
  <c r="H991" i="5"/>
  <c r="G991" i="5"/>
  <c r="F991" i="5"/>
  <c r="H990" i="5"/>
  <c r="G990" i="5"/>
  <c r="F990" i="5"/>
  <c r="H989" i="5"/>
  <c r="G989" i="5"/>
  <c r="F989" i="5"/>
  <c r="H988" i="5"/>
  <c r="G988" i="5"/>
  <c r="F988" i="5"/>
  <c r="H987" i="5"/>
  <c r="G987" i="5"/>
  <c r="F987" i="5"/>
  <c r="H986" i="5"/>
  <c r="G986" i="5"/>
  <c r="F986" i="5"/>
  <c r="H985" i="5"/>
  <c r="G985" i="5"/>
  <c r="F985" i="5"/>
  <c r="H984" i="5"/>
  <c r="G984" i="5"/>
  <c r="F984" i="5"/>
  <c r="H983" i="5"/>
  <c r="G983" i="5"/>
  <c r="F983" i="5"/>
  <c r="H982" i="5"/>
  <c r="G982" i="5"/>
  <c r="F982" i="5"/>
  <c r="H981" i="5"/>
  <c r="G981" i="5"/>
  <c r="F981" i="5"/>
  <c r="H980" i="5"/>
  <c r="G980" i="5"/>
  <c r="F980" i="5"/>
  <c r="H979" i="5"/>
  <c r="G979" i="5"/>
  <c r="F979" i="5"/>
  <c r="H978" i="5"/>
  <c r="G978" i="5"/>
  <c r="F978" i="5"/>
  <c r="H977" i="5"/>
  <c r="G977" i="5"/>
  <c r="F977" i="5"/>
  <c r="H976" i="5"/>
  <c r="G976" i="5"/>
  <c r="F976" i="5"/>
  <c r="H975" i="5"/>
  <c r="G975" i="5"/>
  <c r="F975" i="5"/>
  <c r="H974" i="5"/>
  <c r="G974" i="5"/>
  <c r="F974" i="5"/>
  <c r="H973" i="5"/>
  <c r="G973" i="5"/>
  <c r="F973" i="5"/>
  <c r="H972" i="5"/>
  <c r="G972" i="5"/>
  <c r="F972" i="5"/>
  <c r="H971" i="5"/>
  <c r="G971" i="5"/>
  <c r="F971" i="5"/>
  <c r="H970" i="5"/>
  <c r="G970" i="5"/>
  <c r="F970" i="5"/>
  <c r="H969" i="5"/>
  <c r="G969" i="5"/>
  <c r="F969" i="5"/>
  <c r="H968" i="5"/>
  <c r="G968" i="5"/>
  <c r="F968" i="5"/>
  <c r="H967" i="5"/>
  <c r="G967" i="5"/>
  <c r="F967" i="5"/>
  <c r="H966" i="5"/>
  <c r="G966" i="5"/>
  <c r="F966" i="5"/>
  <c r="H965" i="5"/>
  <c r="G965" i="5"/>
  <c r="F965" i="5"/>
  <c r="H964" i="5"/>
  <c r="G964" i="5"/>
  <c r="F964" i="5"/>
  <c r="H963" i="5"/>
  <c r="G963" i="5"/>
  <c r="F963" i="5"/>
  <c r="H962" i="5"/>
  <c r="G962" i="5"/>
  <c r="F962" i="5"/>
  <c r="H961" i="5"/>
  <c r="G961" i="5"/>
  <c r="F961" i="5"/>
  <c r="H960" i="5"/>
  <c r="G960" i="5"/>
  <c r="F960" i="5"/>
  <c r="H959" i="5"/>
  <c r="G959" i="5"/>
  <c r="F959" i="5"/>
  <c r="H958" i="5"/>
  <c r="G958" i="5"/>
  <c r="F958" i="5"/>
  <c r="H957" i="5"/>
  <c r="G957" i="5"/>
  <c r="F957" i="5"/>
  <c r="H956" i="5"/>
  <c r="G956" i="5"/>
  <c r="F956" i="5"/>
  <c r="H955" i="5"/>
  <c r="G955" i="5"/>
  <c r="F955" i="5"/>
  <c r="H954" i="5"/>
  <c r="G954" i="5"/>
  <c r="F954" i="5"/>
  <c r="H953" i="5"/>
  <c r="G953" i="5"/>
  <c r="F953" i="5"/>
  <c r="H952" i="5"/>
  <c r="G952" i="5"/>
  <c r="F952" i="5"/>
  <c r="H951" i="5"/>
  <c r="G951" i="5"/>
  <c r="F951" i="5"/>
  <c r="H950" i="5"/>
  <c r="G950" i="5"/>
  <c r="F950" i="5"/>
  <c r="H949" i="5"/>
  <c r="G949" i="5"/>
  <c r="F949" i="5"/>
  <c r="H948" i="5"/>
  <c r="G948" i="5"/>
  <c r="F948" i="5"/>
  <c r="H947" i="5"/>
  <c r="G947" i="5"/>
  <c r="F947" i="5"/>
  <c r="H946" i="5"/>
  <c r="G946" i="5"/>
  <c r="F946" i="5"/>
  <c r="H945" i="5"/>
  <c r="G945" i="5"/>
  <c r="F945" i="5"/>
  <c r="H944" i="5"/>
  <c r="G944" i="5"/>
  <c r="F944" i="5"/>
  <c r="H943" i="5"/>
  <c r="G943" i="5"/>
  <c r="F943" i="5"/>
  <c r="H942" i="5"/>
  <c r="G942" i="5"/>
  <c r="F942" i="5"/>
  <c r="H941" i="5"/>
  <c r="G941" i="5"/>
  <c r="F941" i="5"/>
  <c r="H940" i="5"/>
  <c r="G940" i="5"/>
  <c r="F940" i="5"/>
  <c r="H939" i="5"/>
  <c r="G939" i="5"/>
  <c r="F939" i="5"/>
  <c r="H938" i="5"/>
  <c r="G938" i="5"/>
  <c r="F938" i="5"/>
  <c r="H937" i="5"/>
  <c r="G937" i="5"/>
  <c r="F937" i="5"/>
  <c r="H936" i="5"/>
  <c r="G936" i="5"/>
  <c r="F936" i="5"/>
  <c r="H935" i="5"/>
  <c r="G935" i="5"/>
  <c r="F935" i="5"/>
  <c r="H934" i="5"/>
  <c r="G934" i="5"/>
  <c r="F934" i="5"/>
  <c r="H933" i="5"/>
  <c r="G933" i="5"/>
  <c r="F933" i="5"/>
  <c r="H932" i="5"/>
  <c r="G932" i="5"/>
  <c r="F932" i="5"/>
  <c r="H931" i="5"/>
  <c r="G931" i="5"/>
  <c r="F931" i="5"/>
  <c r="H930" i="5"/>
  <c r="G930" i="5"/>
  <c r="F930" i="5"/>
  <c r="H929" i="5"/>
  <c r="G929" i="5"/>
  <c r="F929" i="5"/>
  <c r="H928" i="5"/>
  <c r="G928" i="5"/>
  <c r="F928" i="5"/>
  <c r="H927" i="5"/>
  <c r="G927" i="5"/>
  <c r="F927" i="5"/>
  <c r="H926" i="5"/>
  <c r="G926" i="5"/>
  <c r="F926" i="5"/>
  <c r="H925" i="5"/>
  <c r="G925" i="5"/>
  <c r="F925" i="5"/>
  <c r="H924" i="5"/>
  <c r="G924" i="5"/>
  <c r="F924" i="5"/>
  <c r="H923" i="5"/>
  <c r="G923" i="5"/>
  <c r="F923" i="5"/>
  <c r="H922" i="5"/>
  <c r="G922" i="5"/>
  <c r="F922" i="5"/>
  <c r="H921" i="5"/>
  <c r="G921" i="5"/>
  <c r="F921" i="5"/>
  <c r="H920" i="5"/>
  <c r="G920" i="5"/>
  <c r="F920" i="5"/>
  <c r="H919" i="5"/>
  <c r="G919" i="5"/>
  <c r="F919" i="5"/>
  <c r="H918" i="5"/>
  <c r="G918" i="5"/>
  <c r="F918" i="5"/>
  <c r="H917" i="5"/>
  <c r="G917" i="5"/>
  <c r="F917" i="5"/>
  <c r="H916" i="5"/>
  <c r="G916" i="5"/>
  <c r="F916" i="5"/>
  <c r="H915" i="5"/>
  <c r="G915" i="5"/>
  <c r="F915" i="5"/>
  <c r="H914" i="5"/>
  <c r="G914" i="5"/>
  <c r="F914" i="5"/>
  <c r="H913" i="5"/>
  <c r="G913" i="5"/>
  <c r="F913" i="5"/>
  <c r="H912" i="5"/>
  <c r="G912" i="5"/>
  <c r="F912" i="5"/>
  <c r="H911" i="5"/>
  <c r="G911" i="5"/>
  <c r="F911" i="5"/>
  <c r="H910" i="5"/>
  <c r="G910" i="5"/>
  <c r="F910" i="5"/>
  <c r="H909" i="5"/>
  <c r="G909" i="5"/>
  <c r="F909" i="5"/>
  <c r="H908" i="5"/>
  <c r="G908" i="5"/>
  <c r="F908" i="5"/>
  <c r="H907" i="5"/>
  <c r="G907" i="5"/>
  <c r="F907" i="5"/>
  <c r="H906" i="5"/>
  <c r="G906" i="5"/>
  <c r="F906" i="5"/>
  <c r="H905" i="5"/>
  <c r="G905" i="5"/>
  <c r="F905" i="5"/>
  <c r="H904" i="5"/>
  <c r="G904" i="5"/>
  <c r="F904" i="5"/>
  <c r="H903" i="5"/>
  <c r="G903" i="5"/>
  <c r="F903" i="5"/>
  <c r="H902" i="5"/>
  <c r="G902" i="5"/>
  <c r="F902" i="5"/>
  <c r="H901" i="5"/>
  <c r="G901" i="5"/>
  <c r="F901" i="5"/>
  <c r="H900" i="5"/>
  <c r="G900" i="5"/>
  <c r="F900" i="5"/>
  <c r="H899" i="5"/>
  <c r="G899" i="5"/>
  <c r="F899" i="5"/>
  <c r="H898" i="5"/>
  <c r="G898" i="5"/>
  <c r="F898" i="5"/>
  <c r="H897" i="5"/>
  <c r="G897" i="5"/>
  <c r="F897" i="5"/>
  <c r="H896" i="5"/>
  <c r="G896" i="5"/>
  <c r="F896" i="5"/>
  <c r="H895" i="5"/>
  <c r="G895" i="5"/>
  <c r="F895" i="5"/>
  <c r="H894" i="5"/>
  <c r="G894" i="5"/>
  <c r="F894" i="5"/>
  <c r="H893" i="5"/>
  <c r="G893" i="5"/>
  <c r="F893" i="5"/>
  <c r="H892" i="5"/>
  <c r="G892" i="5"/>
  <c r="F892" i="5"/>
  <c r="H891" i="5"/>
  <c r="G891" i="5"/>
  <c r="F891" i="5"/>
  <c r="H890" i="5"/>
  <c r="G890" i="5"/>
  <c r="F890" i="5"/>
  <c r="H889" i="5"/>
  <c r="G889" i="5"/>
  <c r="F889" i="5"/>
  <c r="H888" i="5"/>
  <c r="G888" i="5"/>
  <c r="F888" i="5"/>
  <c r="H887" i="5"/>
  <c r="G887" i="5"/>
  <c r="F887" i="5"/>
  <c r="H886" i="5"/>
  <c r="G886" i="5"/>
  <c r="F886" i="5"/>
  <c r="H885" i="5"/>
  <c r="G885" i="5"/>
  <c r="F885" i="5"/>
  <c r="H884" i="5"/>
  <c r="G884" i="5"/>
  <c r="F884" i="5"/>
  <c r="H883" i="5"/>
  <c r="G883" i="5"/>
  <c r="F883" i="5"/>
  <c r="H882" i="5"/>
  <c r="G882" i="5"/>
  <c r="F882" i="5"/>
  <c r="H881" i="5"/>
  <c r="G881" i="5"/>
  <c r="F881" i="5"/>
  <c r="H880" i="5"/>
  <c r="G880" i="5"/>
  <c r="F880" i="5"/>
  <c r="H879" i="5"/>
  <c r="G879" i="5"/>
  <c r="F879" i="5"/>
  <c r="H878" i="5"/>
  <c r="G878" i="5"/>
  <c r="F878" i="5"/>
  <c r="H877" i="5"/>
  <c r="G877" i="5"/>
  <c r="F877" i="5"/>
  <c r="H876" i="5"/>
  <c r="G876" i="5"/>
  <c r="F876" i="5"/>
  <c r="H875" i="5"/>
  <c r="G875" i="5"/>
  <c r="F875" i="5"/>
  <c r="H874" i="5"/>
  <c r="G874" i="5"/>
  <c r="F874" i="5"/>
  <c r="H873" i="5"/>
  <c r="G873" i="5"/>
  <c r="F873" i="5"/>
  <c r="H872" i="5"/>
  <c r="G872" i="5"/>
  <c r="F872" i="5"/>
  <c r="H871" i="5"/>
  <c r="G871" i="5"/>
  <c r="F871" i="5"/>
  <c r="H870" i="5"/>
  <c r="G870" i="5"/>
  <c r="F870" i="5"/>
  <c r="H869" i="5"/>
  <c r="G869" i="5"/>
  <c r="F869" i="5"/>
  <c r="H868" i="5"/>
  <c r="G868" i="5"/>
  <c r="F868" i="5"/>
  <c r="H867" i="5"/>
  <c r="G867" i="5"/>
  <c r="F867" i="5"/>
  <c r="H866" i="5"/>
  <c r="G866" i="5"/>
  <c r="F866" i="5"/>
  <c r="H865" i="5"/>
  <c r="G865" i="5"/>
  <c r="F865" i="5"/>
  <c r="H864" i="5"/>
  <c r="G864" i="5"/>
  <c r="F864" i="5"/>
  <c r="H863" i="5"/>
  <c r="G863" i="5"/>
  <c r="F863" i="5"/>
  <c r="H862" i="5"/>
  <c r="G862" i="5"/>
  <c r="F862" i="5"/>
  <c r="H861" i="5"/>
  <c r="G861" i="5"/>
  <c r="F861" i="5"/>
  <c r="H860" i="5"/>
  <c r="G860" i="5"/>
  <c r="F860" i="5"/>
  <c r="H859" i="5"/>
  <c r="G859" i="5"/>
  <c r="F859" i="5"/>
  <c r="H858" i="5"/>
  <c r="G858" i="5"/>
  <c r="F858" i="5"/>
  <c r="H857" i="5"/>
  <c r="G857" i="5"/>
  <c r="F857" i="5"/>
  <c r="H856" i="5"/>
  <c r="G856" i="5"/>
  <c r="F856" i="5"/>
  <c r="H855" i="5"/>
  <c r="G855" i="5"/>
  <c r="F855" i="5"/>
  <c r="H854" i="5"/>
  <c r="G854" i="5"/>
  <c r="F854" i="5"/>
  <c r="H853" i="5"/>
  <c r="G853" i="5"/>
  <c r="F853" i="5"/>
  <c r="H852" i="5"/>
  <c r="G852" i="5"/>
  <c r="F852" i="5"/>
  <c r="H851" i="5"/>
  <c r="G851" i="5"/>
  <c r="F851" i="5"/>
  <c r="H850" i="5"/>
  <c r="G850" i="5"/>
  <c r="F850" i="5"/>
  <c r="H849" i="5"/>
  <c r="G849" i="5"/>
  <c r="F849" i="5"/>
  <c r="H848" i="5"/>
  <c r="G848" i="5"/>
  <c r="F848" i="5"/>
  <c r="H847" i="5"/>
  <c r="G847" i="5"/>
  <c r="F847" i="5"/>
  <c r="H846" i="5"/>
  <c r="G846" i="5"/>
  <c r="F846" i="5"/>
  <c r="H845" i="5"/>
  <c r="G845" i="5"/>
  <c r="F845" i="5"/>
  <c r="H844" i="5"/>
  <c r="G844" i="5"/>
  <c r="F844" i="5"/>
  <c r="H843" i="5"/>
  <c r="G843" i="5"/>
  <c r="F843" i="5"/>
  <c r="H842" i="5"/>
  <c r="G842" i="5"/>
  <c r="F842" i="5"/>
  <c r="H841" i="5"/>
  <c r="G841" i="5"/>
  <c r="F841" i="5"/>
  <c r="H840" i="5"/>
  <c r="G840" i="5"/>
  <c r="F840" i="5"/>
  <c r="H839" i="5"/>
  <c r="G839" i="5"/>
  <c r="F839" i="5"/>
  <c r="H838" i="5"/>
  <c r="G838" i="5"/>
  <c r="F838" i="5"/>
  <c r="H837" i="5"/>
  <c r="G837" i="5"/>
  <c r="F837" i="5"/>
  <c r="H836" i="5"/>
  <c r="G836" i="5"/>
  <c r="F836" i="5"/>
  <c r="H835" i="5"/>
  <c r="G835" i="5"/>
  <c r="F835" i="5"/>
  <c r="H834" i="5"/>
  <c r="G834" i="5"/>
  <c r="F834" i="5"/>
  <c r="H833" i="5"/>
  <c r="G833" i="5"/>
  <c r="F833" i="5"/>
  <c r="H832" i="5"/>
  <c r="G832" i="5"/>
  <c r="F832" i="5"/>
  <c r="H831" i="5"/>
  <c r="G831" i="5"/>
  <c r="F831" i="5"/>
  <c r="H830" i="5"/>
  <c r="G830" i="5"/>
  <c r="F830" i="5"/>
  <c r="H829" i="5"/>
  <c r="G829" i="5"/>
  <c r="F829" i="5"/>
  <c r="H828" i="5"/>
  <c r="G828" i="5"/>
  <c r="F828" i="5"/>
  <c r="H827" i="5"/>
  <c r="G827" i="5"/>
  <c r="F827" i="5"/>
  <c r="H826" i="5"/>
  <c r="G826" i="5"/>
  <c r="F826" i="5"/>
  <c r="H825" i="5"/>
  <c r="G825" i="5"/>
  <c r="F825" i="5"/>
  <c r="H824" i="5"/>
  <c r="G824" i="5"/>
  <c r="F824" i="5"/>
  <c r="H823" i="5"/>
  <c r="G823" i="5"/>
  <c r="F823" i="5"/>
  <c r="H822" i="5"/>
  <c r="G822" i="5"/>
  <c r="F822" i="5"/>
  <c r="H821" i="5"/>
  <c r="G821" i="5"/>
  <c r="F821" i="5"/>
  <c r="H820" i="5"/>
  <c r="G820" i="5"/>
  <c r="F820" i="5"/>
  <c r="H819" i="5"/>
  <c r="G819" i="5"/>
  <c r="F819" i="5"/>
  <c r="H818" i="5"/>
  <c r="G818" i="5"/>
  <c r="F818" i="5"/>
  <c r="H817" i="5"/>
  <c r="G817" i="5"/>
  <c r="F817" i="5"/>
  <c r="H816" i="5"/>
  <c r="G816" i="5"/>
  <c r="F816" i="5"/>
  <c r="H815" i="5"/>
  <c r="G815" i="5"/>
  <c r="F815" i="5"/>
  <c r="H814" i="5"/>
  <c r="G814" i="5"/>
  <c r="F814" i="5"/>
  <c r="H813" i="5"/>
  <c r="G813" i="5"/>
  <c r="F813" i="5"/>
  <c r="H812" i="5"/>
  <c r="G812" i="5"/>
  <c r="F812" i="5"/>
  <c r="H811" i="5"/>
  <c r="G811" i="5"/>
  <c r="F811" i="5"/>
  <c r="H810" i="5"/>
  <c r="G810" i="5"/>
  <c r="F810" i="5"/>
  <c r="H809" i="5"/>
  <c r="G809" i="5"/>
  <c r="F809" i="5"/>
  <c r="H808" i="5"/>
  <c r="G808" i="5"/>
  <c r="F808" i="5"/>
  <c r="H807" i="5"/>
  <c r="G807" i="5"/>
  <c r="F807" i="5"/>
  <c r="H806" i="5"/>
  <c r="G806" i="5"/>
  <c r="F806" i="5"/>
  <c r="H805" i="5"/>
  <c r="G805" i="5"/>
  <c r="F805" i="5"/>
  <c r="H804" i="5"/>
  <c r="G804" i="5"/>
  <c r="F804" i="5"/>
  <c r="H803" i="5"/>
  <c r="G803" i="5"/>
  <c r="F803" i="5"/>
  <c r="H802" i="5"/>
  <c r="G802" i="5"/>
  <c r="F802" i="5"/>
  <c r="H801" i="5"/>
  <c r="G801" i="5"/>
  <c r="F801" i="5"/>
  <c r="H800" i="5"/>
  <c r="G800" i="5"/>
  <c r="F800" i="5"/>
  <c r="H799" i="5"/>
  <c r="G799" i="5"/>
  <c r="F799" i="5"/>
  <c r="H798" i="5"/>
  <c r="G798" i="5"/>
  <c r="F798" i="5"/>
  <c r="H797" i="5"/>
  <c r="G797" i="5"/>
  <c r="F797" i="5"/>
  <c r="H796" i="5"/>
  <c r="G796" i="5"/>
  <c r="F796" i="5"/>
  <c r="H795" i="5"/>
  <c r="G795" i="5"/>
  <c r="F795" i="5"/>
  <c r="H794" i="5"/>
  <c r="G794" i="5"/>
  <c r="F794" i="5"/>
  <c r="H793" i="5"/>
  <c r="G793" i="5"/>
  <c r="F793" i="5"/>
  <c r="H792" i="5"/>
  <c r="G792" i="5"/>
  <c r="F792" i="5"/>
  <c r="H791" i="5"/>
  <c r="G791" i="5"/>
  <c r="F791" i="5"/>
  <c r="H790" i="5"/>
  <c r="G790" i="5"/>
  <c r="F790" i="5"/>
  <c r="H789" i="5"/>
  <c r="G789" i="5"/>
  <c r="F789" i="5"/>
  <c r="H788" i="5"/>
  <c r="G788" i="5"/>
  <c r="F788" i="5"/>
  <c r="H787" i="5"/>
  <c r="G787" i="5"/>
  <c r="F787" i="5"/>
  <c r="H786" i="5"/>
  <c r="G786" i="5"/>
  <c r="F786" i="5"/>
  <c r="H785" i="5"/>
  <c r="G785" i="5"/>
  <c r="F785" i="5"/>
  <c r="H784" i="5"/>
  <c r="G784" i="5"/>
  <c r="F784" i="5"/>
  <c r="H783" i="5"/>
  <c r="G783" i="5"/>
  <c r="F783" i="5"/>
  <c r="H782" i="5"/>
  <c r="G782" i="5"/>
  <c r="F782" i="5"/>
  <c r="H781" i="5"/>
  <c r="G781" i="5"/>
  <c r="F781" i="5"/>
  <c r="H780" i="5"/>
  <c r="G780" i="5"/>
  <c r="F780" i="5"/>
  <c r="H779" i="5"/>
  <c r="G779" i="5"/>
  <c r="F779" i="5"/>
  <c r="H778" i="5"/>
  <c r="G778" i="5"/>
  <c r="F778" i="5"/>
  <c r="H777" i="5"/>
  <c r="G777" i="5"/>
  <c r="F777" i="5"/>
  <c r="H776" i="5"/>
  <c r="G776" i="5"/>
  <c r="F776" i="5"/>
  <c r="H775" i="5"/>
  <c r="G775" i="5"/>
  <c r="F775" i="5"/>
  <c r="H774" i="5"/>
  <c r="G774" i="5"/>
  <c r="F774" i="5"/>
  <c r="H773" i="5"/>
  <c r="G773" i="5"/>
  <c r="F773" i="5"/>
  <c r="H772" i="5"/>
  <c r="G772" i="5"/>
  <c r="F772" i="5"/>
  <c r="H771" i="5"/>
  <c r="G771" i="5"/>
  <c r="F771" i="5"/>
  <c r="H770" i="5"/>
  <c r="G770" i="5"/>
  <c r="F770" i="5"/>
  <c r="H769" i="5"/>
  <c r="G769" i="5"/>
  <c r="F769" i="5"/>
  <c r="H768" i="5"/>
  <c r="G768" i="5"/>
  <c r="F768" i="5"/>
  <c r="H767" i="5"/>
  <c r="G767" i="5"/>
  <c r="F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H179" i="5"/>
  <c r="G179" i="5"/>
  <c r="F179" i="5"/>
  <c r="H178" i="5"/>
  <c r="G178" i="5"/>
  <c r="F178" i="5"/>
  <c r="H177" i="5"/>
  <c r="G177" i="5"/>
  <c r="F177" i="5"/>
  <c r="H176" i="5"/>
  <c r="G176" i="5"/>
  <c r="F176" i="5"/>
  <c r="H175" i="5"/>
  <c r="G175" i="5"/>
  <c r="F175" i="5"/>
  <c r="H174" i="5"/>
  <c r="G174" i="5"/>
  <c r="F174" i="5"/>
  <c r="H173" i="5"/>
  <c r="G173" i="5"/>
  <c r="F173" i="5"/>
  <c r="H172" i="5"/>
  <c r="G172" i="5"/>
  <c r="F172" i="5"/>
  <c r="H171" i="5"/>
  <c r="G171" i="5"/>
  <c r="F171" i="5"/>
  <c r="H170" i="5"/>
  <c r="G170" i="5"/>
  <c r="F170" i="5"/>
  <c r="H169" i="5"/>
  <c r="G169" i="5"/>
  <c r="F169" i="5"/>
  <c r="H168" i="5"/>
  <c r="G168" i="5"/>
  <c r="F168" i="5"/>
  <c r="H167" i="5"/>
  <c r="G167" i="5"/>
  <c r="F167" i="5"/>
  <c r="H166" i="5"/>
  <c r="G166" i="5"/>
  <c r="F166" i="5"/>
  <c r="H165" i="5"/>
  <c r="G165" i="5"/>
  <c r="F165" i="5"/>
  <c r="H164" i="5"/>
  <c r="G164" i="5"/>
  <c r="F164" i="5"/>
  <c r="H163" i="5"/>
  <c r="G163" i="5"/>
  <c r="F163" i="5"/>
  <c r="H162" i="5"/>
  <c r="G162" i="5"/>
  <c r="F162" i="5"/>
  <c r="H161" i="5"/>
  <c r="G161" i="5"/>
  <c r="F161" i="5"/>
  <c r="H160" i="5"/>
  <c r="G160" i="5"/>
  <c r="F160" i="5"/>
  <c r="H159" i="5"/>
  <c r="G159" i="5"/>
  <c r="F159" i="5"/>
  <c r="H158" i="5"/>
  <c r="G158" i="5"/>
  <c r="F158" i="5"/>
  <c r="H157" i="5"/>
  <c r="G157" i="5"/>
  <c r="F157" i="5"/>
  <c r="H156" i="5"/>
  <c r="G156" i="5"/>
  <c r="F156" i="5"/>
  <c r="H155" i="5"/>
  <c r="G155" i="5"/>
  <c r="F155" i="5"/>
  <c r="H154" i="5"/>
  <c r="G154" i="5"/>
  <c r="F154" i="5"/>
  <c r="H153" i="5"/>
  <c r="G153" i="5"/>
  <c r="F153" i="5"/>
  <c r="H152" i="5"/>
  <c r="G152" i="5"/>
  <c r="F152" i="5"/>
  <c r="H151" i="5"/>
  <c r="G151" i="5"/>
  <c r="F151" i="5"/>
  <c r="H150" i="5"/>
  <c r="G150" i="5"/>
  <c r="F150" i="5"/>
  <c r="H149" i="5"/>
  <c r="G149" i="5"/>
  <c r="F149" i="5"/>
  <c r="H148" i="5"/>
  <c r="G148" i="5"/>
  <c r="F148" i="5"/>
  <c r="H147" i="5"/>
  <c r="G147" i="5"/>
  <c r="F147" i="5"/>
  <c r="H146" i="5"/>
  <c r="G146" i="5"/>
  <c r="F146" i="5"/>
  <c r="H145" i="5"/>
  <c r="G145" i="5"/>
  <c r="F145" i="5"/>
  <c r="H144" i="5"/>
  <c r="G144" i="5"/>
  <c r="F144" i="5"/>
  <c r="H143" i="5"/>
  <c r="G143" i="5"/>
  <c r="F143" i="5"/>
  <c r="H142" i="5"/>
  <c r="G142" i="5"/>
  <c r="F142" i="5"/>
  <c r="H141" i="5"/>
  <c r="G141" i="5"/>
  <c r="F141" i="5"/>
  <c r="H140" i="5"/>
  <c r="G140" i="5"/>
  <c r="F140" i="5"/>
  <c r="H139" i="5"/>
  <c r="G139" i="5"/>
  <c r="F139" i="5"/>
  <c r="H138" i="5"/>
  <c r="G138" i="5"/>
  <c r="F138" i="5"/>
  <c r="H137" i="5"/>
  <c r="G137" i="5"/>
  <c r="F137" i="5"/>
  <c r="H136" i="5"/>
  <c r="G136" i="5"/>
  <c r="F136" i="5"/>
  <c r="H135" i="5"/>
  <c r="G135" i="5"/>
  <c r="F135" i="5"/>
  <c r="H134" i="5"/>
  <c r="G134" i="5"/>
  <c r="F134" i="5"/>
  <c r="H133" i="5"/>
  <c r="G133" i="5"/>
  <c r="F133" i="5"/>
  <c r="H132" i="5"/>
  <c r="G132" i="5"/>
  <c r="F132" i="5"/>
  <c r="H131" i="5"/>
  <c r="G131" i="5"/>
  <c r="F131" i="5"/>
  <c r="H130" i="5"/>
  <c r="G130" i="5"/>
  <c r="F130" i="5"/>
  <c r="H129" i="5"/>
  <c r="G129" i="5"/>
  <c r="F129" i="5"/>
  <c r="H128" i="5"/>
  <c r="G128" i="5"/>
  <c r="F128" i="5"/>
  <c r="H127" i="5"/>
  <c r="G127" i="5"/>
  <c r="F127" i="5"/>
  <c r="H126" i="5"/>
  <c r="G126" i="5"/>
  <c r="F126" i="5"/>
  <c r="H125" i="5"/>
  <c r="G125" i="5"/>
  <c r="F125" i="5"/>
  <c r="H124" i="5"/>
  <c r="G124" i="5"/>
  <c r="F124" i="5"/>
  <c r="H123" i="5"/>
  <c r="G123" i="5"/>
  <c r="F123" i="5"/>
  <c r="H122" i="5"/>
  <c r="G122" i="5"/>
  <c r="F122" i="5"/>
  <c r="H121" i="5"/>
  <c r="G121" i="5"/>
  <c r="F121" i="5"/>
  <c r="H120" i="5"/>
  <c r="G120" i="5"/>
  <c r="F120" i="5"/>
  <c r="H119" i="5"/>
  <c r="G119" i="5"/>
  <c r="F119" i="5"/>
  <c r="H118" i="5"/>
  <c r="G118" i="5"/>
  <c r="F118" i="5"/>
  <c r="H117" i="5"/>
  <c r="G117" i="5"/>
  <c r="F117" i="5"/>
  <c r="H116" i="5"/>
  <c r="G116" i="5"/>
  <c r="F116" i="5"/>
  <c r="H115" i="5"/>
  <c r="G115" i="5"/>
  <c r="F115" i="5"/>
  <c r="H114" i="5"/>
  <c r="G114" i="5"/>
  <c r="F114" i="5"/>
  <c r="H113" i="5"/>
  <c r="G113" i="5"/>
  <c r="F113" i="5"/>
  <c r="H112" i="5"/>
  <c r="G112" i="5"/>
  <c r="F112" i="5"/>
  <c r="H111" i="5"/>
  <c r="G111" i="5"/>
  <c r="F111" i="5"/>
  <c r="H110" i="5"/>
  <c r="G110" i="5"/>
  <c r="F110" i="5"/>
  <c r="H109" i="5"/>
  <c r="G109" i="5"/>
  <c r="F109" i="5"/>
  <c r="H108" i="5"/>
  <c r="G108" i="5"/>
  <c r="F108" i="5"/>
  <c r="H107" i="5"/>
  <c r="G107" i="5"/>
  <c r="F107" i="5"/>
  <c r="H106" i="5"/>
  <c r="G106" i="5"/>
  <c r="F106" i="5"/>
  <c r="H105" i="5"/>
  <c r="G105" i="5"/>
  <c r="F105" i="5"/>
  <c r="H104" i="5"/>
  <c r="G104" i="5"/>
  <c r="F104" i="5"/>
  <c r="H103" i="5"/>
  <c r="G103" i="5"/>
  <c r="F103" i="5"/>
  <c r="H102" i="5"/>
  <c r="G102" i="5"/>
  <c r="F102" i="5"/>
  <c r="H101" i="5"/>
  <c r="G101" i="5"/>
  <c r="F101" i="5"/>
  <c r="H100" i="5"/>
  <c r="G100" i="5"/>
  <c r="F100" i="5"/>
  <c r="H99" i="5"/>
  <c r="G99" i="5"/>
  <c r="F99" i="5"/>
  <c r="H98" i="5"/>
  <c r="G98" i="5"/>
  <c r="F98" i="5"/>
  <c r="H97" i="5"/>
  <c r="G97" i="5"/>
  <c r="F97" i="5"/>
  <c r="H96" i="5"/>
  <c r="G96" i="5"/>
  <c r="F96" i="5"/>
  <c r="H95" i="5"/>
  <c r="G95" i="5"/>
  <c r="F95" i="5"/>
  <c r="H94" i="5"/>
  <c r="G94" i="5"/>
  <c r="F94" i="5"/>
  <c r="H93" i="5"/>
  <c r="G93" i="5"/>
  <c r="F93" i="5"/>
  <c r="H92" i="5"/>
  <c r="G92" i="5"/>
  <c r="F92" i="5"/>
  <c r="H91" i="5"/>
  <c r="G91" i="5"/>
  <c r="F91" i="5"/>
  <c r="H90" i="5"/>
  <c r="G90" i="5"/>
  <c r="F90" i="5"/>
  <c r="H89" i="5"/>
  <c r="G89" i="5"/>
  <c r="F89" i="5"/>
  <c r="H88" i="5"/>
  <c r="G88" i="5"/>
  <c r="F88" i="5"/>
  <c r="H87" i="5"/>
  <c r="G87" i="5"/>
  <c r="F87" i="5"/>
  <c r="H86" i="5"/>
  <c r="G86" i="5"/>
  <c r="F86" i="5"/>
  <c r="H85" i="5"/>
  <c r="G85" i="5"/>
  <c r="F85" i="5"/>
  <c r="H84" i="5"/>
  <c r="G84" i="5"/>
  <c r="F84" i="5"/>
  <c r="H83" i="5"/>
  <c r="G83" i="5"/>
  <c r="F83" i="5"/>
  <c r="H82" i="5"/>
  <c r="G82" i="5"/>
  <c r="F82" i="5"/>
  <c r="H81" i="5"/>
  <c r="G81" i="5"/>
  <c r="F81" i="5"/>
  <c r="H80" i="5"/>
  <c r="G80" i="5"/>
  <c r="F80" i="5"/>
  <c r="H79" i="5"/>
  <c r="G79" i="5"/>
  <c r="F79" i="5"/>
  <c r="H78" i="5"/>
  <c r="G78" i="5"/>
  <c r="F78" i="5"/>
  <c r="H77" i="5"/>
  <c r="G77" i="5"/>
  <c r="F77" i="5"/>
  <c r="H76" i="5"/>
  <c r="G76" i="5"/>
  <c r="F76" i="5"/>
  <c r="H75" i="5"/>
  <c r="G75" i="5"/>
  <c r="F75" i="5"/>
  <c r="H74" i="5"/>
  <c r="G74" i="5"/>
  <c r="F74" i="5"/>
  <c r="H73" i="5"/>
  <c r="G73" i="5"/>
  <c r="F73" i="5"/>
  <c r="H72" i="5"/>
  <c r="G72" i="5"/>
  <c r="F72" i="5"/>
  <c r="H71" i="5"/>
  <c r="G71" i="5"/>
  <c r="F71" i="5"/>
  <c r="H70" i="5"/>
  <c r="G70" i="5"/>
  <c r="F70" i="5"/>
  <c r="H69" i="5"/>
  <c r="G69" i="5"/>
  <c r="F69" i="5"/>
  <c r="H68" i="5"/>
  <c r="G68" i="5"/>
  <c r="F68" i="5"/>
  <c r="H67" i="5"/>
  <c r="G67" i="5"/>
  <c r="F67" i="5"/>
  <c r="H66" i="5"/>
  <c r="G66" i="5"/>
  <c r="F66" i="5"/>
  <c r="H65" i="5"/>
  <c r="G65" i="5"/>
  <c r="F65" i="5"/>
  <c r="H64" i="5"/>
  <c r="G64" i="5"/>
  <c r="F64" i="5"/>
  <c r="H63" i="5"/>
  <c r="G63" i="5"/>
  <c r="F63" i="5"/>
  <c r="H62" i="5"/>
  <c r="G62" i="5"/>
  <c r="F62" i="5"/>
  <c r="H61" i="5"/>
  <c r="G61" i="5"/>
  <c r="F61" i="5"/>
  <c r="H60" i="5"/>
  <c r="G60" i="5"/>
  <c r="F60" i="5"/>
  <c r="H59" i="5"/>
  <c r="G59" i="5"/>
  <c r="F59" i="5"/>
  <c r="H58" i="5"/>
  <c r="G58" i="5"/>
  <c r="F58" i="5"/>
  <c r="H57" i="5"/>
  <c r="G57" i="5"/>
  <c r="F57" i="5"/>
  <c r="H56" i="5"/>
  <c r="G56" i="5"/>
  <c r="F56" i="5"/>
  <c r="H55" i="5"/>
  <c r="G55" i="5"/>
  <c r="F55" i="5"/>
  <c r="H54" i="5"/>
  <c r="G54" i="5"/>
  <c r="F54" i="5"/>
  <c r="H53" i="5"/>
  <c r="G53" i="5"/>
  <c r="F53" i="5"/>
  <c r="H52" i="5"/>
  <c r="G52" i="5"/>
  <c r="F52" i="5"/>
  <c r="H51" i="5"/>
  <c r="G51" i="5"/>
  <c r="F51" i="5"/>
  <c r="H50" i="5"/>
  <c r="G50" i="5"/>
  <c r="F50" i="5"/>
  <c r="H49" i="5"/>
  <c r="G49" i="5"/>
  <c r="F49" i="5"/>
  <c r="H48" i="5"/>
  <c r="G48" i="5"/>
  <c r="F48" i="5"/>
  <c r="H47" i="5"/>
  <c r="G47" i="5"/>
  <c r="F47" i="5"/>
  <c r="H46" i="5"/>
  <c r="G46" i="5"/>
  <c r="F46" i="5"/>
  <c r="H45" i="5"/>
  <c r="G45" i="5"/>
  <c r="F45" i="5"/>
  <c r="H44" i="5"/>
  <c r="G44" i="5"/>
  <c r="F44" i="5"/>
  <c r="H43" i="5"/>
  <c r="G43" i="5"/>
  <c r="F43" i="5"/>
  <c r="H42" i="5"/>
  <c r="G42" i="5"/>
  <c r="F42" i="5"/>
  <c r="H41" i="5"/>
  <c r="G41" i="5"/>
  <c r="F41" i="5"/>
  <c r="H40" i="5"/>
  <c r="G40" i="5"/>
  <c r="F40" i="5"/>
  <c r="H39" i="5"/>
  <c r="G39" i="5"/>
  <c r="F39" i="5"/>
  <c r="H38" i="5"/>
  <c r="G38" i="5"/>
  <c r="F38" i="5"/>
  <c r="H37" i="5"/>
  <c r="G37" i="5"/>
  <c r="F37" i="5"/>
  <c r="H36" i="5"/>
  <c r="G36" i="5"/>
  <c r="F36" i="5"/>
  <c r="H35" i="5"/>
  <c r="G35" i="5"/>
  <c r="F35" i="5"/>
  <c r="H34" i="5"/>
  <c r="G34" i="5"/>
  <c r="F34" i="5"/>
  <c r="H33" i="5"/>
  <c r="G33" i="5"/>
  <c r="F33" i="5"/>
  <c r="H32" i="5"/>
  <c r="G32" i="5"/>
  <c r="F32" i="5"/>
  <c r="H31" i="5"/>
  <c r="G31" i="5"/>
  <c r="F31" i="5"/>
  <c r="H30" i="5"/>
  <c r="G30" i="5"/>
  <c r="F30" i="5"/>
  <c r="H29" i="5"/>
  <c r="G29" i="5"/>
  <c r="F29" i="5"/>
  <c r="H28" i="5"/>
  <c r="G28" i="5"/>
  <c r="F28" i="5"/>
  <c r="H27" i="5"/>
  <c r="G27" i="5"/>
  <c r="F27" i="5"/>
  <c r="H26" i="5"/>
  <c r="G26" i="5"/>
  <c r="F26" i="5"/>
  <c r="H25" i="5"/>
  <c r="G25" i="5"/>
  <c r="F25" i="5"/>
  <c r="H24" i="5"/>
  <c r="G24" i="5"/>
  <c r="F24" i="5"/>
  <c r="H23" i="5"/>
  <c r="G23" i="5"/>
  <c r="F23" i="5"/>
  <c r="H22" i="5"/>
  <c r="G22" i="5"/>
  <c r="F22" i="5"/>
  <c r="H21" i="5"/>
  <c r="G21" i="5"/>
  <c r="F21" i="5"/>
  <c r="H20" i="5"/>
  <c r="G20" i="5"/>
  <c r="F20" i="5"/>
  <c r="H19" i="5"/>
  <c r="G19" i="5"/>
  <c r="F19" i="5"/>
  <c r="H18" i="5"/>
  <c r="G18" i="5"/>
  <c r="F18" i="5"/>
  <c r="H17" i="5"/>
  <c r="G17" i="5"/>
  <c r="F17" i="5"/>
  <c r="H16" i="5"/>
  <c r="G16" i="5"/>
  <c r="F16" i="5"/>
  <c r="H15" i="5"/>
  <c r="G15" i="5"/>
  <c r="F15" i="5"/>
  <c r="H14" i="5"/>
  <c r="G14" i="5"/>
  <c r="F14" i="5"/>
  <c r="H13" i="5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F5" i="3"/>
  <c r="F4" i="3"/>
  <c r="F3" i="3"/>
  <c r="F12" i="2"/>
  <c r="F11" i="2"/>
  <c r="F10" i="2"/>
  <c r="F9" i="2"/>
  <c r="F8" i="2"/>
  <c r="F7" i="2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R19" i="1"/>
  <c r="G19" i="1"/>
  <c r="R18" i="1"/>
  <c r="G18" i="1"/>
  <c r="R17" i="1"/>
  <c r="G17" i="1"/>
  <c r="R16" i="1"/>
  <c r="G16" i="1"/>
  <c r="R15" i="1"/>
  <c r="G15" i="1"/>
  <c r="R14" i="1"/>
  <c r="G14" i="1"/>
  <c r="R13" i="1"/>
  <c r="G13" i="1"/>
  <c r="R12" i="1"/>
  <c r="G12" i="1"/>
  <c r="R11" i="1"/>
  <c r="G11" i="1"/>
  <c r="R10" i="1"/>
  <c r="G10" i="1"/>
  <c r="R9" i="1"/>
  <c r="G9" i="1"/>
  <c r="R8" i="1"/>
  <c r="G8" i="1"/>
  <c r="R7" i="1"/>
  <c r="G7" i="1"/>
  <c r="R6" i="1"/>
  <c r="G6" i="1"/>
  <c r="R5" i="1"/>
  <c r="G5" i="1"/>
  <c r="R4" i="1"/>
  <c r="G4" i="1"/>
  <c r="R3" i="1"/>
  <c r="G3" i="1"/>
  <c r="R2" i="1"/>
  <c r="G2" i="1"/>
</calcChain>
</file>

<file path=xl/sharedStrings.xml><?xml version="1.0" encoding="utf-8"?>
<sst xmlns="http://schemas.openxmlformats.org/spreadsheetml/2006/main" count="64603" uniqueCount="15337">
  <si>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</si>
  <si>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</si>
  <si>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</si>
  <si>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</si>
  <si>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</si>
  <si>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</si>
  <si>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</si>
  <si>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</si>
  <si>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</si>
  <si>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</si>
  <si>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</si>
  <si>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content_rating</t>
  </si>
  <si>
    <t>budget</t>
  </si>
  <si>
    <t>title_year</t>
  </si>
  <si>
    <t>imdb_score</t>
  </si>
  <si>
    <t>James Cameron</t>
  </si>
  <si>
    <t>Action|Adventure|Fantasy|Sci-Fi</t>
  </si>
  <si>
    <t>CCH Pounder</t>
  </si>
  <si>
    <t>AvatarÂ </t>
  </si>
  <si>
    <t>English</t>
  </si>
  <si>
    <t>USA</t>
  </si>
  <si>
    <t>PG-13</t>
  </si>
  <si>
    <t>Gore Verbinski</t>
  </si>
  <si>
    <t>Action|Adventure|Fantasy</t>
  </si>
  <si>
    <t>Johnny Depp</t>
  </si>
  <si>
    <t>Pirates of the Caribbean: At World's EndÂ </t>
  </si>
  <si>
    <t>Action</t>
  </si>
  <si>
    <t>Sam Mendes</t>
  </si>
  <si>
    <t>Action|Adventure|Thriller</t>
  </si>
  <si>
    <t>Christoph Waltz</t>
  </si>
  <si>
    <t>SpectreÂ </t>
  </si>
  <si>
    <t>UK</t>
  </si>
  <si>
    <t>Adventure</t>
  </si>
  <si>
    <t>Christopher Nolan</t>
  </si>
  <si>
    <t>Action|Thriller</t>
  </si>
  <si>
    <t>Tom Hardy</t>
  </si>
  <si>
    <t>The Dark Knight RisesÂ </t>
  </si>
  <si>
    <t>Animation</t>
  </si>
  <si>
    <t>Doug Walker</t>
  </si>
  <si>
    <t>Documentary</t>
  </si>
  <si>
    <t xml:space="preserve">Star Wars: Episode VII - The Force AwakensÂ             </t>
  </si>
  <si>
    <t>Biography</t>
  </si>
  <si>
    <t>Andrew Stanton</t>
  </si>
  <si>
    <t>Action|Adventure|Sci-Fi</t>
  </si>
  <si>
    <t>Daryl Sabara</t>
  </si>
  <si>
    <t>John CarterÂ </t>
  </si>
  <si>
    <t>Comedy</t>
  </si>
  <si>
    <t>Sam Raimi</t>
  </si>
  <si>
    <t>Action|Adventure|Romance</t>
  </si>
  <si>
    <t>J.K. Simmons</t>
  </si>
  <si>
    <t>Spider-Man 3Â </t>
  </si>
  <si>
    <t>PG</t>
  </si>
  <si>
    <t>Crime</t>
  </si>
  <si>
    <t>Nathan Greno</t>
  </si>
  <si>
    <t>Adventure|Animation|Comedy|Family|Fantasy|Musical|Romance</t>
  </si>
  <si>
    <t>Brad Garrett</t>
  </si>
  <si>
    <t>TangledÂ </t>
  </si>
  <si>
    <t>Joss Whedon</t>
  </si>
  <si>
    <t>Chris Hemsworth</t>
  </si>
  <si>
    <t>Avengers: Age of UltronÂ </t>
  </si>
  <si>
    <t>Drama</t>
  </si>
  <si>
    <t>David Yates</t>
  </si>
  <si>
    <t>Adventure|Family|Fantasy|Mystery</t>
  </si>
  <si>
    <t>Alan Rickman</t>
  </si>
  <si>
    <t>Harry Potter and the Half-Blood PrinceÂ </t>
  </si>
  <si>
    <t>Family</t>
  </si>
  <si>
    <t>Zack Snyder</t>
  </si>
  <si>
    <t>Henry Cavill</t>
  </si>
  <si>
    <t>Batman v Superman: Dawn of JusticeÂ </t>
  </si>
  <si>
    <t>Fantasy</t>
  </si>
  <si>
    <t>Bryan Singer</t>
  </si>
  <si>
    <t>Kevin Spacey</t>
  </si>
  <si>
    <t>Superman ReturnsÂ </t>
  </si>
  <si>
    <t>Film-Noir</t>
  </si>
  <si>
    <t>Marc Forster</t>
  </si>
  <si>
    <t>Action|Adventure</t>
  </si>
  <si>
    <t>Giancarlo Giannini</t>
  </si>
  <si>
    <t>Quantum of SolaceÂ </t>
  </si>
  <si>
    <t>Game-Show</t>
  </si>
  <si>
    <t>Pirates of the Caribbean: Dead Man's ChestÂ </t>
  </si>
  <si>
    <t>History</t>
  </si>
  <si>
    <t>Action|Adventure|Western</t>
  </si>
  <si>
    <t>The Lone RangerÂ </t>
  </si>
  <si>
    <t>Horror</t>
  </si>
  <si>
    <t>Man of SteelÂ </t>
  </si>
  <si>
    <t>Music</t>
  </si>
  <si>
    <t>Andrew Adamson</t>
  </si>
  <si>
    <t>Action|Adventure|Family|Fantasy</t>
  </si>
  <si>
    <t>Peter Dinklage</t>
  </si>
  <si>
    <t>The Chronicles of Narnia: Prince CaspianÂ </t>
  </si>
  <si>
    <t>Musical</t>
  </si>
  <si>
    <t>The AvengersÂ </t>
  </si>
  <si>
    <t>Mystery</t>
  </si>
  <si>
    <t>Rob Marshall</t>
  </si>
  <si>
    <t>Pirates of the Caribbean: On Stranger TidesÂ </t>
  </si>
  <si>
    <t>News</t>
  </si>
  <si>
    <t>Barry Sonnenfeld</t>
  </si>
  <si>
    <t>Action|Adventure|Comedy|Family|Fantasy|Sci-Fi</t>
  </si>
  <si>
    <t>Will Smith</t>
  </si>
  <si>
    <t>Men in Black 3Â </t>
  </si>
  <si>
    <t>New Zealand</t>
  </si>
  <si>
    <t>Reality-TV</t>
  </si>
  <si>
    <t>Peter Jackson</t>
  </si>
  <si>
    <t>Adventure|Fantasy</t>
  </si>
  <si>
    <t>Aidan Turner</t>
  </si>
  <si>
    <t>The Hobbit: The Battle of the Five ArmiesÂ </t>
  </si>
  <si>
    <t>Romance</t>
  </si>
  <si>
    <t>Marc Webb</t>
  </si>
  <si>
    <t>Emma Stone</t>
  </si>
  <si>
    <t>The Amazing Spider-ManÂ </t>
  </si>
  <si>
    <t>Sci-Fi</t>
  </si>
  <si>
    <t>Ridley Scott</t>
  </si>
  <si>
    <t>Action|Adventure|Drama|History</t>
  </si>
  <si>
    <t>Mark Addy</t>
  </si>
  <si>
    <t>Robin HoodÂ </t>
  </si>
  <si>
    <t>Short</t>
  </si>
  <si>
    <t>The Hobbit: The Desolation of SmaugÂ </t>
  </si>
  <si>
    <t>Sport</t>
  </si>
  <si>
    <t>Chris Weitz</t>
  </si>
  <si>
    <t>Adventure|Family|Fantasy</t>
  </si>
  <si>
    <t>Christopher Lee</t>
  </si>
  <si>
    <t>The Golden CompassÂ </t>
  </si>
  <si>
    <t>Thriller</t>
  </si>
  <si>
    <t>Action|Adventure|Drama|Romance</t>
  </si>
  <si>
    <t>Naomi Watts</t>
  </si>
  <si>
    <t>King KongÂ </t>
  </si>
  <si>
    <t>War</t>
  </si>
  <si>
    <t>Drama|Romance</t>
  </si>
  <si>
    <t>Leonardo DiCaprio</t>
  </si>
  <si>
    <t>TitanicÂ </t>
  </si>
  <si>
    <t>Western</t>
  </si>
  <si>
    <t>Anthony Russo</t>
  </si>
  <si>
    <t>Robert Downey Jr.</t>
  </si>
  <si>
    <t>Captain America: Civil WarÂ </t>
  </si>
  <si>
    <t>Peter Berg</t>
  </si>
  <si>
    <t>Action|Adventure|Sci-Fi|Thriller</t>
  </si>
  <si>
    <t>Liam Neeson</t>
  </si>
  <si>
    <t>BattleshipÂ </t>
  </si>
  <si>
    <t>Colin Trevorrow</t>
  </si>
  <si>
    <t>Bryce Dallas Howard</t>
  </si>
  <si>
    <t>Jurassic WorldÂ </t>
  </si>
  <si>
    <t>Albert Finney</t>
  </si>
  <si>
    <t>SkyfallÂ </t>
  </si>
  <si>
    <t>Action|Adventure|Fantasy|Romance</t>
  </si>
  <si>
    <t>Spider-Man 2Â </t>
  </si>
  <si>
    <t>Shane Black</t>
  </si>
  <si>
    <t>Iron Man 3Â </t>
  </si>
  <si>
    <t>Tim Burton</t>
  </si>
  <si>
    <t>Alice in WonderlandÂ </t>
  </si>
  <si>
    <t>Canada</t>
  </si>
  <si>
    <t>Brett Ratner</t>
  </si>
  <si>
    <t>Action|Adventure|Fantasy|Sci-Fi|Thriller</t>
  </si>
  <si>
    <t>Hugh Jackman</t>
  </si>
  <si>
    <t>X-Men: The Last StandÂ </t>
  </si>
  <si>
    <t>G</t>
  </si>
  <si>
    <t>Dan Scanlon</t>
  </si>
  <si>
    <t>Adventure|Animation|Comedy|Family|Fantasy</t>
  </si>
  <si>
    <t>Steve Buscemi</t>
  </si>
  <si>
    <t>Monsters UniversityÂ </t>
  </si>
  <si>
    <t>Michael Bay</t>
  </si>
  <si>
    <t>Glenn Morshower</t>
  </si>
  <si>
    <t>Transformers: Revenge of the FallenÂ </t>
  </si>
  <si>
    <t>Bingbing Li</t>
  </si>
  <si>
    <t>Transformers: Age of ExtinctionÂ </t>
  </si>
  <si>
    <t>Tim Holmes</t>
  </si>
  <si>
    <t>Oz the Great and PowerfulÂ </t>
  </si>
  <si>
    <t>The Amazing Spider-Man 2Â </t>
  </si>
  <si>
    <t>Joseph Kosinski</t>
  </si>
  <si>
    <t>Jeff Bridges</t>
  </si>
  <si>
    <t>TRON: LegacyÂ </t>
  </si>
  <si>
    <t>John Lasseter</t>
  </si>
  <si>
    <t>Adventure|Animation|Comedy|Family|Sport</t>
  </si>
  <si>
    <t>Joe Mantegna</t>
  </si>
  <si>
    <t>Cars 2Â </t>
  </si>
  <si>
    <t>Martin Campbell</t>
  </si>
  <si>
    <t>Ryan Reynolds</t>
  </si>
  <si>
    <t>Green LanternÂ </t>
  </si>
  <si>
    <t>Lee Unkrich</t>
  </si>
  <si>
    <t>Tom Hanks</t>
  </si>
  <si>
    <t>Toy Story 3Â </t>
  </si>
  <si>
    <t>McG</t>
  </si>
  <si>
    <t>Christian Bale</t>
  </si>
  <si>
    <t>Terminator SalvationÂ </t>
  </si>
  <si>
    <t>James Wan</t>
  </si>
  <si>
    <t>Action|Crime|Thriller</t>
  </si>
  <si>
    <t>Jason Statham</t>
  </si>
  <si>
    <t>Furious 7Â </t>
  </si>
  <si>
    <t>Action|Adventure|Horror|Sci-Fi|Thriller</t>
  </si>
  <si>
    <t>Peter Capaldi</t>
  </si>
  <si>
    <t>World War ZÂ </t>
  </si>
  <si>
    <t>Jennifer Lawrence</t>
  </si>
  <si>
    <t>X-Men: Days of Future PastÂ </t>
  </si>
  <si>
    <t>J.J. Abrams</t>
  </si>
  <si>
    <t>Benedict Cumberbatch</t>
  </si>
  <si>
    <t>Star Trek Into DarknessÂ </t>
  </si>
  <si>
    <t>Eddie Marsan</t>
  </si>
  <si>
    <t>Jack the Giant SlayerÂ </t>
  </si>
  <si>
    <t>Australia</t>
  </si>
  <si>
    <t>Baz Luhrmann</t>
  </si>
  <si>
    <t>The Great GatsbyÂ </t>
  </si>
  <si>
    <t>Mike Newell</t>
  </si>
  <si>
    <t>Jake Gyllenhaal</t>
  </si>
  <si>
    <t>Prince of Persia: The Sands of TimeÂ </t>
  </si>
  <si>
    <t>Guillermo del Toro</t>
  </si>
  <si>
    <t>Charlie Hunnam</t>
  </si>
  <si>
    <t>Pacific RimÂ </t>
  </si>
  <si>
    <t>Transformers: Dark of the MoonÂ </t>
  </si>
  <si>
    <t>Steven Spielberg</t>
  </si>
  <si>
    <t>Harrison Ford</t>
  </si>
  <si>
    <t>Indiana Jones and the Kingdom of the Crystal SkullÂ </t>
  </si>
  <si>
    <t>Peter Sohn</t>
  </si>
  <si>
    <t>A.J. Buckley</t>
  </si>
  <si>
    <t>The Good DinosaurÂ </t>
  </si>
  <si>
    <t>Mark Andrews</t>
  </si>
  <si>
    <t>Kelly Macdonald</t>
  </si>
  <si>
    <t>BraveÂ </t>
  </si>
  <si>
    <t>Justin Lin</t>
  </si>
  <si>
    <t>Sofia Boutella</t>
  </si>
  <si>
    <t>Star Trek BeyondÂ </t>
  </si>
  <si>
    <t>Adventure|Animation|Family|Sci-Fi</t>
  </si>
  <si>
    <t>John Ratzenberger</t>
  </si>
  <si>
    <t>WALLÂ·EÂ </t>
  </si>
  <si>
    <t>Action|Comedy|Crime|Thriller</t>
  </si>
  <si>
    <t>Tzi Ma</t>
  </si>
  <si>
    <t>Rush Hour 3Â </t>
  </si>
  <si>
    <t>Roland Emmerich</t>
  </si>
  <si>
    <t>Oliver Platt</t>
  </si>
  <si>
    <t>2012Â </t>
  </si>
  <si>
    <t>Robert Zemeckis</t>
  </si>
  <si>
    <t>Animation|Drama|Family|Fantasy</t>
  </si>
  <si>
    <t>Robin Wright</t>
  </si>
  <si>
    <t>A Christmas CarolÂ </t>
  </si>
  <si>
    <t>Lana Wachowski</t>
  </si>
  <si>
    <t>Channing Tatum</t>
  </si>
  <si>
    <t>Jupiter AscendingÂ </t>
  </si>
  <si>
    <t>The Legend of TarzanÂ </t>
  </si>
  <si>
    <t>Jim Broadbent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</si>
  <si>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</si>
  <si>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</si>
  <si>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</si>
  <si>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</si>
  <si>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</si>
  <si>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</si>
  <si>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</si>
  <si>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</si>
  <si>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</si>
  <si>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Amy Poehler</t>
  </si>
  <si>
    <t>Monsters vs. AliensÂ </t>
  </si>
  <si>
    <t>Jon Favreau</t>
  </si>
  <si>
    <t>Iron ManÂ </t>
  </si>
  <si>
    <t>Martin Scorsese</t>
  </si>
  <si>
    <t>Adventure|Drama|Family|Mystery</t>
  </si>
  <si>
    <t>ChloÃ« Grace Moretz</t>
  </si>
  <si>
    <t>HugoÂ </t>
  </si>
  <si>
    <t>Action|Comedy|Sci-Fi|Western</t>
  </si>
  <si>
    <t>Wild Wild WestÂ </t>
  </si>
  <si>
    <t>Rob Cohen</t>
  </si>
  <si>
    <t>Action|Adventure|Fantasy|Horror|Thriller</t>
  </si>
  <si>
    <t>Jet Li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</si>
  <si>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</si>
  <si>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</si>
  <si>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</si>
  <si>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</si>
  <si>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</si>
  <si>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</si>
  <si>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Jimmy Bennett</t>
  </si>
  <si>
    <t>Evan AlmightyÂ </t>
  </si>
  <si>
    <t>Doug Liman</t>
  </si>
  <si>
    <t>Tom Cruise</t>
  </si>
  <si>
    <t>Edge of TomorrowÂ </t>
  </si>
  <si>
    <t>Kevin Reynolds</t>
  </si>
  <si>
    <t>Jeanne Tripplehorn</t>
  </si>
  <si>
    <t>WaterworldÂ </t>
  </si>
  <si>
    <t>Stephen Sommers</t>
  </si>
  <si>
    <t>Joseph Gordon-Levitt</t>
  </si>
  <si>
    <t>G.I. Joe: The Rise of CobraÂ </t>
  </si>
  <si>
    <t>Adventure|Animation|Comedy|Drama|Family|Fantasy</t>
  </si>
  <si>
    <t>Inside OutÂ </t>
  </si>
  <si>
    <t>Adventure|Drama|Family|Fantasy</t>
  </si>
  <si>
    <t>Scarlett Johansson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</si>
  <si>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</si>
  <si>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</si>
  <si>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</si>
  <si>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</si>
  <si>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</si>
  <si>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</si>
  <si>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</si>
  <si>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Angelina Jolie Pitt</t>
  </si>
  <si>
    <t>MaleficentÂ </t>
  </si>
  <si>
    <t>Matt Reeves</t>
  </si>
  <si>
    <t>Action|Adventure|Drama|Sci-Fi</t>
  </si>
  <si>
    <t>Gary Oldman</t>
  </si>
  <si>
    <t>Dawn of the Planet of the ApesÂ </t>
  </si>
  <si>
    <t>Belgium</t>
  </si>
  <si>
    <t>R</t>
  </si>
  <si>
    <t>Roland JoffÃ©</t>
  </si>
  <si>
    <t>Action|Adventure|Romance|Sci-Fi</t>
  </si>
  <si>
    <t>Tamsin Egerton</t>
  </si>
  <si>
    <t>The LoversÂ </t>
  </si>
  <si>
    <t>Carl Rinsch</t>
  </si>
  <si>
    <t>Keanu Reeves</t>
  </si>
  <si>
    <t>47 RoninÂ </t>
  </si>
  <si>
    <t>Captain America: The Winter SoldierÂ </t>
  </si>
  <si>
    <t>Mike Mitchell</t>
  </si>
  <si>
    <t>Jon Hamm</t>
  </si>
  <si>
    <t>Shrek Forever AfterÂ </t>
  </si>
  <si>
    <t>Brad Bird</t>
  </si>
  <si>
    <t>Action|Adventure|Family|Mystery|Sci-Fi</t>
  </si>
  <si>
    <t>Judy Greer</t>
  </si>
  <si>
    <t>TomorrowlandÂ </t>
  </si>
  <si>
    <t>Don Hall</t>
  </si>
  <si>
    <t>Action|Adventure|Animation|Comedy|Drama|Family|Sci-Fi</t>
  </si>
  <si>
    <t>Damon Wayans Jr.</t>
  </si>
  <si>
    <t>Big Hero 6Â </t>
  </si>
  <si>
    <t>Rich Moore</t>
  </si>
  <si>
    <t>Adventure|Animation|Comedy|Family|Sci-Fi</t>
  </si>
  <si>
    <t>Jack McBrayer</t>
  </si>
  <si>
    <t>Wreck-It RalphÂ </t>
  </si>
  <si>
    <t>Adventure|Animation|Family|Fantasy</t>
  </si>
  <si>
    <t>The Polar ExpressÂ </t>
  </si>
  <si>
    <t>Vivica A. Fox</t>
  </si>
  <si>
    <t>Independence Day: ResurgenceÂ </t>
  </si>
  <si>
    <t>Dean DeBlois</t>
  </si>
  <si>
    <t>Gerard Butler</t>
  </si>
  <si>
    <t>How to Train Your DragonÂ 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</si>
  <si>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</si>
  <si>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</si>
  <si>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</si>
  <si>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</si>
  <si>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</si>
  <si>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</si>
  <si>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</si>
  <si>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Adventure|Drama|Sci-Fi</t>
  </si>
  <si>
    <t>Matthew McConaughey</t>
  </si>
  <si>
    <t>InterstellarÂ </t>
  </si>
  <si>
    <t>InceptionÂ </t>
  </si>
  <si>
    <t>Japanese</t>
  </si>
  <si>
    <t>Japan</t>
  </si>
  <si>
    <t>Hideaki Anno</t>
  </si>
  <si>
    <t>Action|Adventure|Drama|Horror|Sci-Fi</t>
  </si>
  <si>
    <t>Mark Chinnery</t>
  </si>
  <si>
    <t>Godzilla ResurgenceÂ </t>
  </si>
  <si>
    <t>The Hobbit: An Unexpected JourneyÂ </t>
  </si>
  <si>
    <t>Paul Walker</t>
  </si>
  <si>
    <t>The Fast and the FuriousÂ </t>
  </si>
  <si>
    <t>David Fincher</t>
  </si>
  <si>
    <t>Drama|Fantasy|Romance</t>
  </si>
  <si>
    <t>Brad Pitt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</si>
  <si>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</si>
  <si>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</si>
  <si>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</si>
  <si>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</si>
  <si>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</si>
  <si>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</si>
  <si>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</si>
  <si>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Nicolas Cage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</si>
  <si>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</si>
  <si>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</si>
  <si>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</si>
  <si>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</si>
  <si>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</si>
  <si>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</si>
  <si>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</si>
  <si>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Justin Timberlake</t>
  </si>
  <si>
    <t>Shrek the ThirdÂ </t>
  </si>
  <si>
    <t>Duncan Jones</t>
  </si>
  <si>
    <t>Dominic Cooper</t>
  </si>
  <si>
    <t>WarcraftÂ </t>
  </si>
  <si>
    <t>Alan Taylor</t>
  </si>
  <si>
    <t>Terminator GenisysÂ </t>
  </si>
  <si>
    <t>Michael Apted</t>
  </si>
  <si>
    <t>Bruce Spence</t>
  </si>
  <si>
    <t>The Chronicles of Narnia: The Voyage of the Dawn TreaderÂ </t>
  </si>
  <si>
    <t>Action|Drama|History|Romance|War</t>
  </si>
  <si>
    <t>Jennifer Garner</t>
  </si>
  <si>
    <t>Pearl HarborÂ </t>
  </si>
  <si>
    <t>Zack Ward</t>
  </si>
  <si>
    <t>TransformersÂ </t>
  </si>
  <si>
    <t>Germany</t>
  </si>
  <si>
    <t>Oliver Stone</t>
  </si>
  <si>
    <t>Action|Adventure|Biography|Drama|History|Romance|War</t>
  </si>
  <si>
    <t>Anthony Hopkins</t>
  </si>
  <si>
    <t>AlexanderÂ </t>
  </si>
  <si>
    <t>Robert Pattinson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</si>
  <si>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</si>
  <si>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</si>
  <si>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</si>
  <si>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</si>
  <si>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</si>
  <si>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</si>
  <si>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</si>
  <si>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</si>
  <si>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</si>
  <si>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Janeane Garofalo</t>
  </si>
  <si>
    <t>RatatouilleÂ </t>
  </si>
  <si>
    <t>Batman BeginsÂ </t>
  </si>
  <si>
    <t>Eric Darnell</t>
  </si>
  <si>
    <t>Action|Adventure|Animation|Comedy|Family</t>
  </si>
  <si>
    <t>Bernie Mac</t>
  </si>
  <si>
    <t>Madagascar: Escape 2 AfricaÂ </t>
  </si>
  <si>
    <t>Shawn Levy</t>
  </si>
  <si>
    <t>Robin Williams</t>
  </si>
  <si>
    <t>Night at the Museum: Battle of the SmithsonianÂ </t>
  </si>
  <si>
    <t>Gavin Hood</t>
  </si>
  <si>
    <t>X-Men Origins: WolverineÂ </t>
  </si>
  <si>
    <t>Essie Davis</t>
  </si>
  <si>
    <t>The Matrix RevolutionsÂ </t>
  </si>
  <si>
    <t>Chris Buck</t>
  </si>
  <si>
    <t>Adventure|Animation|Comedy|Family|Fantasy|Musical</t>
  </si>
  <si>
    <t>Josh Gad</t>
  </si>
  <si>
    <t>FrozenÂ </t>
  </si>
  <si>
    <t>Steve Bastoni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</si>
  <si>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</si>
  <si>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</si>
  <si>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</si>
  <si>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</si>
  <si>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</si>
  <si>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</si>
  <si>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</si>
  <si>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</si>
  <si>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</si>
  <si>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</si>
  <si>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</si>
  <si>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</si>
  <si>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</si>
  <si>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</si>
  <si>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Kelli Garner</t>
  </si>
  <si>
    <t>G-ForceÂ </t>
  </si>
  <si>
    <t>Jonathan Liebesman</t>
  </si>
  <si>
    <t>Wrath of the TitansÂ </t>
  </si>
  <si>
    <t>Comedy|Fantasy|Horror</t>
  </si>
  <si>
    <t>Dark ShadowsÂ </t>
  </si>
  <si>
    <t>China</t>
  </si>
  <si>
    <t>Christopher McQuarrie</t>
  </si>
  <si>
    <t>Mission: Impossible - Rogue NationÂ </t>
  </si>
  <si>
    <t>Joe Johnston</t>
  </si>
  <si>
    <t>Drama|Fantasy|Horror|Thriller</t>
  </si>
  <si>
    <t>The WolfmanÂ </t>
  </si>
  <si>
    <t>Steve Hickner</t>
  </si>
  <si>
    <t>Matthew Broderick</t>
  </si>
  <si>
    <t>Bee MovieÂ </t>
  </si>
  <si>
    <t>Jennifer Yuh Nelson</t>
  </si>
  <si>
    <t>Kung Fu Panda 2Â </t>
  </si>
  <si>
    <t>M. Night Shyamalan</t>
  </si>
  <si>
    <t>Seychelle Gabriel</t>
  </si>
  <si>
    <t>The Last AirbenderÂ </t>
  </si>
  <si>
    <t>Philip Seymour Hoffman</t>
  </si>
  <si>
    <t>Mission: Impossible IIIÂ </t>
  </si>
  <si>
    <t>Action|Drama|Thriller</t>
  </si>
  <si>
    <t>White House DownÂ </t>
  </si>
  <si>
    <t>Simon Wells</t>
  </si>
  <si>
    <t>Elisabeth Harnois</t>
  </si>
  <si>
    <t>Mars Needs MomsÂ 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</si>
  <si>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</si>
  <si>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</si>
  <si>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</si>
  <si>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</si>
  <si>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</si>
  <si>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</si>
  <si>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</si>
  <si>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TroyÂ </t>
  </si>
  <si>
    <t>Jada Pinkett Smith</t>
  </si>
  <si>
    <t>Madagascar 3: Europe's Most WantedÂ </t>
  </si>
  <si>
    <t>Lee Tamahori</t>
  </si>
  <si>
    <t>Toby Stephens</t>
  </si>
  <si>
    <t>Die Another DayÂ </t>
  </si>
  <si>
    <t>Paul Feig</t>
  </si>
  <si>
    <t>Action|Comedy|Fantasy|Sci-Fi</t>
  </si>
  <si>
    <t>Ed Begley Jr.</t>
  </si>
  <si>
    <t>GhostbustersÂ </t>
  </si>
  <si>
    <t>Bruce Willis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</si>
  <si>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</si>
  <si>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</si>
  <si>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</si>
  <si>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</si>
  <si>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</si>
  <si>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</si>
  <si>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</si>
  <si>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</si>
  <si>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</si>
  <si>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</si>
  <si>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</si>
  <si>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</si>
  <si>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John Michael Higgins</t>
  </si>
  <si>
    <t>Fun with Dick and JaneÂ </t>
  </si>
  <si>
    <t>Edward Zwick</t>
  </si>
  <si>
    <t>Action|Drama|History|War</t>
  </si>
  <si>
    <t>The Last SamuraiÂ </t>
  </si>
  <si>
    <t>Action|Adventure|Drama</t>
  </si>
  <si>
    <t>Exodus: Gods and KingsÂ 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</si>
  <si>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</si>
  <si>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</si>
  <si>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</si>
  <si>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</si>
  <si>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</si>
  <si>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</si>
  <si>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Sam Shepard</t>
  </si>
  <si>
    <t>StealthÂ </t>
  </si>
  <si>
    <t>Action|Drama|Mystery|Sci-Fi</t>
  </si>
  <si>
    <t>Matt Frewer</t>
  </si>
  <si>
    <t>WatchmenÂ </t>
  </si>
  <si>
    <t>Richard Donner</t>
  </si>
  <si>
    <t>Lethal Weapon 4Â </t>
  </si>
  <si>
    <t>Ang Lee</t>
  </si>
  <si>
    <t>Kevin Rankin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</si>
  <si>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</si>
  <si>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</si>
  <si>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</si>
  <si>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</si>
  <si>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</si>
  <si>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</si>
  <si>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</si>
  <si>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</si>
  <si>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</si>
  <si>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Chris Evans</t>
  </si>
  <si>
    <t>Captain America: The First AvengerÂ </t>
  </si>
  <si>
    <t>Colin Salmon</t>
  </si>
  <si>
    <t>The World Is Not EnoughÂ </t>
  </si>
  <si>
    <t>Peter Weir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</si>
  <si>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</si>
  <si>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</si>
  <si>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</si>
  <si>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</si>
  <si>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</si>
  <si>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</si>
  <si>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</si>
  <si>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</si>
  <si>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TV-14</t>
  </si>
  <si>
    <t>Louis Leterrier</t>
  </si>
  <si>
    <t>The Incredible HulkÂ </t>
  </si>
  <si>
    <t>Action|Crime|Drama|Mystery|Thriller</t>
  </si>
  <si>
    <t>Don Johnson</t>
  </si>
  <si>
    <t xml:space="preserve">Miami ViceÂ             </t>
  </si>
  <si>
    <t>Alejandro G. IÃ±Ã¡rritu</t>
  </si>
  <si>
    <t>Mark Rylance</t>
  </si>
  <si>
    <t>The BFGÂ </t>
  </si>
  <si>
    <t>David Soren</t>
  </si>
  <si>
    <t>Adventure|Drama|Thriller|Western</t>
  </si>
  <si>
    <t>The RevenantÂ </t>
  </si>
  <si>
    <t>TurboÂ </t>
  </si>
  <si>
    <t>Adventure|Animation|Comedy|Family|Western</t>
  </si>
  <si>
    <t>RangoÂ </t>
  </si>
  <si>
    <t>Paul Greengrass</t>
  </si>
  <si>
    <t>Penguins of MadagascarÂ </t>
  </si>
  <si>
    <t>Mark Osborne</t>
  </si>
  <si>
    <t>Action|Mystery|Thriller</t>
  </si>
  <si>
    <t>Matt Damon</t>
  </si>
  <si>
    <t>The Bourne UltimatumÂ </t>
  </si>
  <si>
    <t>Peyton Reed</t>
  </si>
  <si>
    <t>Kung Fu PandaÂ 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</si>
  <si>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</si>
  <si>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</si>
  <si>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</si>
  <si>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</si>
  <si>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</si>
  <si>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Jim Parsons</t>
  </si>
  <si>
    <t>HomeÂ </t>
  </si>
  <si>
    <t>War of the WorldsÂ </t>
  </si>
  <si>
    <t>Bad Boys IIÂ </t>
  </si>
  <si>
    <t>Phillip Noyce</t>
  </si>
  <si>
    <t>Salma Hayek</t>
  </si>
  <si>
    <t>Puss in BootsÂ </t>
  </si>
  <si>
    <t>Darren Aronofsky</t>
  </si>
  <si>
    <t>Action|Crime|Mystery|Thriller</t>
  </si>
  <si>
    <t>SaltÂ </t>
  </si>
  <si>
    <t>NoahÂ </t>
  </si>
  <si>
    <t>Alfonso CuarÃ³n</t>
  </si>
  <si>
    <t>Action|Adventure|Family|Mystery</t>
  </si>
  <si>
    <t>Toby Jones</t>
  </si>
  <si>
    <t>The Adventures of TintinÂ </t>
  </si>
  <si>
    <t>Daniel Radcliffe</t>
  </si>
  <si>
    <t>Harry Potter and the Prisoner of AzkabanÂ </t>
  </si>
  <si>
    <t>Adventure|Drama|Romance|War</t>
  </si>
  <si>
    <t>AustraliaÂ </t>
  </si>
  <si>
    <t>Eric Leighton</t>
  </si>
  <si>
    <t>After EarthÂ </t>
  </si>
  <si>
    <t>Matt Birch</t>
  </si>
  <si>
    <t>Adventure|Animation|Family|Thriller</t>
  </si>
  <si>
    <t>Alfre Woodard</t>
  </si>
  <si>
    <t>DinosaurÂ </t>
  </si>
  <si>
    <t>Action|Fantasy</t>
  </si>
  <si>
    <t>Rupert Grint</t>
  </si>
  <si>
    <t>Harry Potter and the Deathly Hallows: Part IIÂ </t>
  </si>
  <si>
    <t>Tom McGrath</t>
  </si>
  <si>
    <t>Night at the Museum: Secret of the TombÂ </t>
  </si>
  <si>
    <t>Chris Columbus</t>
  </si>
  <si>
    <t>Action|Animation|Comedy|Family|Sci-Fi</t>
  </si>
  <si>
    <t>MegamindÂ </t>
  </si>
  <si>
    <t>Robert Schwentke</t>
  </si>
  <si>
    <t>Harry Potter and the Sorcerer's StoneÂ </t>
  </si>
  <si>
    <t>Action|Comedy|Fantasy</t>
  </si>
  <si>
    <t>R.I.P.D.Â </t>
  </si>
  <si>
    <t>Pirates of the Caribbean: The Curse of the Black PearlÂ </t>
  </si>
  <si>
    <t>Harry Potter and the Deathly Hallows: Part IÂ </t>
  </si>
  <si>
    <t>The Hunger Games: Mockingjay - Part 1Â </t>
  </si>
  <si>
    <t>Carlos Saldanha</t>
  </si>
  <si>
    <t>The Da Vinci CodeÂ </t>
  </si>
  <si>
    <t>Adventure|Animation|Comedy|Family|Musical</t>
  </si>
  <si>
    <t>Miguel Ferrer</t>
  </si>
  <si>
    <t>Rio 2Â </t>
  </si>
  <si>
    <t>X-Men 2Â </t>
  </si>
  <si>
    <t>Guy Ritchie</t>
  </si>
  <si>
    <t>Fast FiveÂ </t>
  </si>
  <si>
    <t>Action|Adventure|Crime|Mystery|Thriller</t>
  </si>
  <si>
    <t>Sherlock Holmes: A Game of ShadowsÂ </t>
  </si>
  <si>
    <t>Paul Verhoeven</t>
  </si>
  <si>
    <t>Clash of the TitansÂ </t>
  </si>
  <si>
    <t>John McTiernan</t>
  </si>
  <si>
    <t>Ronny Cox</t>
  </si>
  <si>
    <t>Total RecallÂ </t>
  </si>
  <si>
    <t>Tony Gilroy</t>
  </si>
  <si>
    <t>Action|Adventure|History</t>
  </si>
  <si>
    <t>Tony Curran</t>
  </si>
  <si>
    <t>The 13th WarriorÂ </t>
  </si>
  <si>
    <t>Joel Schumacher</t>
  </si>
  <si>
    <t>Jeremy Renner</t>
  </si>
  <si>
    <t>The Bourne LegacyÂ </t>
  </si>
  <si>
    <t>Michael Gough</t>
  </si>
  <si>
    <t>Batman &amp; RobinÂ </t>
  </si>
  <si>
    <t>Clint Howard</t>
  </si>
  <si>
    <t>How the Grinch Stole ChristmasÂ </t>
  </si>
  <si>
    <t>John Woo</t>
  </si>
  <si>
    <t>The Day After TomorrowÂ </t>
  </si>
  <si>
    <t>Mission: Impossible IIÂ </t>
  </si>
  <si>
    <t>Tim Story</t>
  </si>
  <si>
    <t>Karen Allen</t>
  </si>
  <si>
    <t>The Perfect StormÂ </t>
  </si>
  <si>
    <t>Fantastic 4: Rise of the Silver SurferÂ </t>
  </si>
  <si>
    <t>Mark Steven Johnson</t>
  </si>
  <si>
    <t>Adventure|Drama|Fantasy</t>
  </si>
  <si>
    <t>Suraj Sharma</t>
  </si>
  <si>
    <t>Life of PiÂ </t>
  </si>
  <si>
    <t>Action|Fantasy|Thriller</t>
  </si>
  <si>
    <t>Ghost RiderÂ </t>
  </si>
  <si>
    <t>Jason BourneÂ </t>
  </si>
  <si>
    <t>Action|Adventure|Comedy|Crime</t>
  </si>
  <si>
    <t>Demi Moore</t>
  </si>
  <si>
    <t>Charlie's Angels: Full ThrottleÂ </t>
  </si>
  <si>
    <t>Adventure|Mystery|Sci-Fi</t>
  </si>
  <si>
    <t>Michael Fassbender</t>
  </si>
  <si>
    <t>PrometheusÂ </t>
  </si>
  <si>
    <t>Neill Blomkamp</t>
  </si>
  <si>
    <t>Nathan Lane</t>
  </si>
  <si>
    <t>Stuart Little 2Â </t>
  </si>
  <si>
    <t>David Twohy</t>
  </si>
  <si>
    <t>Action|Drama|Sci-Fi|Thriller</t>
  </si>
  <si>
    <t>ElysiumÂ </t>
  </si>
  <si>
    <t>JosÃ© Padilha</t>
  </si>
  <si>
    <t>Vin Diesel</t>
  </si>
  <si>
    <t>The Chronicles of RiddickÂ </t>
  </si>
  <si>
    <t>Action|Crime|Sci-Fi|Thriller</t>
  </si>
  <si>
    <t>RoboCopÂ </t>
  </si>
  <si>
    <t>James L. Brooks</t>
  </si>
  <si>
    <t>Action|Family|Sport</t>
  </si>
  <si>
    <t>Scott Porter</t>
  </si>
  <si>
    <t>Speed RacerÂ </t>
  </si>
  <si>
    <t>James Mangold</t>
  </si>
  <si>
    <t>Comedy|Drama|Romance</t>
  </si>
  <si>
    <t>Shelley Conn</t>
  </si>
  <si>
    <t>How Do You KnowÂ </t>
  </si>
  <si>
    <t>Action|Comedy|Romance</t>
  </si>
  <si>
    <t>Knight and DayÂ </t>
  </si>
  <si>
    <t>George Lucas</t>
  </si>
  <si>
    <t>Action|Adventure|Mystery|Sci-Fi</t>
  </si>
  <si>
    <t>Morgan Freeman</t>
  </si>
  <si>
    <t>OblivionÂ </t>
  </si>
  <si>
    <t>Natalie Portman</t>
  </si>
  <si>
    <t>Star Wars: Episode III - Revenge of the SithÂ </t>
  </si>
  <si>
    <t>Star Wars: Episode II - Attack of the ClonesÂ </t>
  </si>
  <si>
    <t>Monsters, Inc.Â </t>
  </si>
  <si>
    <t>The WolverineÂ </t>
  </si>
  <si>
    <t>Kirk De Micco</t>
  </si>
  <si>
    <t>Star Wars: Episode I - The Phantom MenaceÂ </t>
  </si>
  <si>
    <t>FrÃ©dÃ©ric Forestier</t>
  </si>
  <si>
    <t>The CroodsÂ </t>
  </si>
  <si>
    <t>French</t>
  </si>
  <si>
    <t>France</t>
  </si>
  <si>
    <t>Alain Delon</t>
  </si>
  <si>
    <t>Asterix at the Olympic GamesÂ </t>
  </si>
  <si>
    <t>Cedric Nicolas-Troyan</t>
  </si>
  <si>
    <t>Action|Drama|War</t>
  </si>
  <si>
    <t>WindtalkersÂ </t>
  </si>
  <si>
    <t>The Huntsman: Winter's WarÂ </t>
  </si>
  <si>
    <t>Noel Fisher</t>
  </si>
  <si>
    <t>Teenage Mutant Ninja TurtlesÂ </t>
  </si>
  <si>
    <t>Roger Donaldson</t>
  </si>
  <si>
    <t>Adventure|Drama|Sci-Fi|Thriller</t>
  </si>
  <si>
    <t>Phaldut Sharma</t>
  </si>
  <si>
    <t>GravityÂ </t>
  </si>
  <si>
    <t>Dave Green</t>
  </si>
  <si>
    <t>Jamie RenÃ©e Smith</t>
  </si>
  <si>
    <t>Dante's PeakÂ </t>
  </si>
  <si>
    <t>Josh Trank</t>
  </si>
  <si>
    <t>Stephen Amell</t>
  </si>
  <si>
    <t>Teenage Mutant Ninja Turtles: Out of the ShadowsÂ </t>
  </si>
  <si>
    <t>Tim Blake Nelson</t>
  </si>
  <si>
    <t>Fantastic FourÂ </t>
  </si>
  <si>
    <t>Brad Peyton</t>
  </si>
  <si>
    <t>Action|Adventure|Comedy|Family|Fantasy</t>
  </si>
  <si>
    <t>Night at the MuseumÂ </t>
  </si>
  <si>
    <t>Roger Spottiswoode</t>
  </si>
  <si>
    <t>Dwayne Johnson</t>
  </si>
  <si>
    <t>San AndreasÂ </t>
  </si>
  <si>
    <t>Vincent Schiavelli</t>
  </si>
  <si>
    <t>Tomorrow Never DiesÂ </t>
  </si>
  <si>
    <t>Steven Soderbergh</t>
  </si>
  <si>
    <t>Heath Ledger</t>
  </si>
  <si>
    <t>The PatriotÂ </t>
  </si>
  <si>
    <t>Crime|Thriller</t>
  </si>
  <si>
    <t>Ocean's TwelveÂ </t>
  </si>
  <si>
    <t>TV-PG</t>
  </si>
  <si>
    <t>Action|Comedy|Crime|Romance|Thriller</t>
  </si>
  <si>
    <t>Mr. &amp; Mrs. SmithÂ </t>
  </si>
  <si>
    <t>Kate Winslet</t>
  </si>
  <si>
    <t>InsurgentÂ </t>
  </si>
  <si>
    <t>Biography|Drama</t>
  </si>
  <si>
    <t>The AviatorÂ </t>
  </si>
  <si>
    <t>Michel Gondry</t>
  </si>
  <si>
    <t>James Corden</t>
  </si>
  <si>
    <t>Gulliver's TravelsÂ </t>
  </si>
  <si>
    <t>Noam Murro</t>
  </si>
  <si>
    <t>Action|Comedy|Crime|Sci-Fi|Thriller</t>
  </si>
  <si>
    <t>The Green HornetÂ </t>
  </si>
  <si>
    <t>Raja Gosnell</t>
  </si>
  <si>
    <t>Action|Adventure|Crime</t>
  </si>
  <si>
    <t>George Peppard</t>
  </si>
  <si>
    <t xml:space="preserve">The A-TeamÂ             </t>
  </si>
  <si>
    <t>Will Finn</t>
  </si>
  <si>
    <t>Action|Drama|Fantasy|War</t>
  </si>
  <si>
    <t>Eva Green</t>
  </si>
  <si>
    <t>300: Rise of an EmpireÂ </t>
  </si>
  <si>
    <t>Mahadeo Shivraj</t>
  </si>
  <si>
    <t>The SmurfsÂ </t>
  </si>
  <si>
    <t>Animation|Comedy|Family|Music|Western</t>
  </si>
  <si>
    <t>Home on the RangeÂ </t>
  </si>
  <si>
    <t>Action|Adventure|Mystery|Sci-Fi|Thriller</t>
  </si>
  <si>
    <t>AllegiantÂ </t>
  </si>
  <si>
    <t>Jan de Bont</t>
  </si>
  <si>
    <t>Action|Drama|Sci-Fi|Sport</t>
  </si>
  <si>
    <t>Real SteelÂ </t>
  </si>
  <si>
    <t>Jacob Tremblay</t>
  </si>
  <si>
    <t>The Smurfs 2Â </t>
  </si>
  <si>
    <t>Len Wiseman</t>
  </si>
  <si>
    <t>Action|Crime|Romance|Thriller</t>
  </si>
  <si>
    <t>Jason Patric</t>
  </si>
  <si>
    <t>Speed 2: Cruise ControlÂ </t>
  </si>
  <si>
    <t>Ender's GameÂ </t>
  </si>
  <si>
    <t>Frank Coraci</t>
  </si>
  <si>
    <t>Live Free or Die HardÂ </t>
  </si>
  <si>
    <t>Michael Mann</t>
  </si>
  <si>
    <t>The Lord of the Rings: The Fellowship of the RingÂ </t>
  </si>
  <si>
    <t>Bo Welch</t>
  </si>
  <si>
    <t>Action|Adventure|Comedy</t>
  </si>
  <si>
    <t>Around the World in 80 DaysÂ </t>
  </si>
  <si>
    <t>Biography|Drama|Sport</t>
  </si>
  <si>
    <t>AliÂ </t>
  </si>
  <si>
    <t>Sean Hayes</t>
  </si>
  <si>
    <t>The Cat in the HatÂ </t>
  </si>
  <si>
    <t>Action|Mystery|Sci-Fi|Thriller</t>
  </si>
  <si>
    <t>I, RobotÂ </t>
  </si>
  <si>
    <t>Ron Clements</t>
  </si>
  <si>
    <t>Kingdom of HeavenÂ </t>
  </si>
  <si>
    <t>Chazz Palminteri</t>
  </si>
  <si>
    <t>Stuart LittleÂ </t>
  </si>
  <si>
    <t>Christopher Barnard</t>
  </si>
  <si>
    <t>Animation|Family|Fantasy|Musical|Romance</t>
  </si>
  <si>
    <t>Oprah Winfrey</t>
  </si>
  <si>
    <t>The Princess and the FrogÂ </t>
  </si>
  <si>
    <t>The MartianÂ </t>
  </si>
  <si>
    <t>Peter Chelsom</t>
  </si>
  <si>
    <t>Mathew Buck</t>
  </si>
  <si>
    <t xml:space="preserve">10,000 B.C.Â             </t>
  </si>
  <si>
    <t>New Line</t>
  </si>
  <si>
    <t>Dominic Sena</t>
  </si>
  <si>
    <t>Action|Adventure|Romance|Sci-Fi|Thriller</t>
  </si>
  <si>
    <t>The IslandÂ </t>
  </si>
  <si>
    <t>Comedy|Romance</t>
  </si>
  <si>
    <t>Del Zamora</t>
  </si>
  <si>
    <t>Town &amp; CountryÂ </t>
  </si>
  <si>
    <t>Gone in Sixty SecondsÂ </t>
  </si>
  <si>
    <t>Action|Drama|Romance</t>
  </si>
  <si>
    <t>Djimon Hounsou</t>
  </si>
  <si>
    <t>GladiatorÂ </t>
  </si>
  <si>
    <t>Minority ReportÂ </t>
  </si>
  <si>
    <t>Harry Potter and the Chamber of SecretsÂ </t>
  </si>
  <si>
    <t>Casino RoyaleÂ </t>
  </si>
  <si>
    <t>Cary-Hiroyuki Tagawa</t>
  </si>
  <si>
    <t>Planet of the ApesÂ </t>
  </si>
  <si>
    <t>Joe Morton</t>
  </si>
  <si>
    <t>Terminator 2: Judgment DayÂ </t>
  </si>
  <si>
    <t>Biography|Crime|Drama|History|Romance</t>
  </si>
  <si>
    <t>Public EnemiesÂ </t>
  </si>
  <si>
    <t>Tony Scott</t>
  </si>
  <si>
    <t>Biography|Crime|Drama</t>
  </si>
  <si>
    <t>Denzel Washington</t>
  </si>
  <si>
    <t>American GangsterÂ </t>
  </si>
  <si>
    <t>Paul Weitz</t>
  </si>
  <si>
    <t>Action|Comedy|Thriller</t>
  </si>
  <si>
    <t>Jamie Lee Curtis</t>
  </si>
  <si>
    <t>True LiesÂ </t>
  </si>
  <si>
    <t>Adam McKay</t>
  </si>
  <si>
    <t>The Taking of Pelham 1 2 3Â </t>
  </si>
  <si>
    <t>Chuck Russell</t>
  </si>
  <si>
    <t>Robert De Niro</t>
  </si>
  <si>
    <t>Little FockersÂ </t>
  </si>
  <si>
    <t>Quentin Tarantino</t>
  </si>
  <si>
    <t>Action|Comedy|Crime</t>
  </si>
  <si>
    <t>The Other GuysÂ </t>
  </si>
  <si>
    <t>Gary Trousdale</t>
  </si>
  <si>
    <t>Action|Drama|Mystery|Thriller</t>
  </si>
  <si>
    <t>Vanessa Williams</t>
  </si>
  <si>
    <t>EraserÂ </t>
  </si>
  <si>
    <t>Mark Dindal</t>
  </si>
  <si>
    <t>Drama|Western</t>
  </si>
  <si>
    <t>Django UnchainedÂ </t>
  </si>
  <si>
    <t>Simon West</t>
  </si>
  <si>
    <t>Animation|Drama|Family|Musical|Romance</t>
  </si>
  <si>
    <t>The Hunchback of Notre DameÂ </t>
  </si>
  <si>
    <t>Eartha Kitt</t>
  </si>
  <si>
    <t>The Emperor's New GrooveÂ </t>
  </si>
  <si>
    <t>Stefen Fangmeier</t>
  </si>
  <si>
    <t>The Expendables 2Â </t>
  </si>
  <si>
    <t>Spike Jonze</t>
  </si>
  <si>
    <t>Action|Adventure|Comedy|Family|Mystery</t>
  </si>
  <si>
    <t>National TreasureÂ </t>
  </si>
  <si>
    <t>EragonÂ </t>
  </si>
  <si>
    <t>Chris Wedge</t>
  </si>
  <si>
    <t>Catherine O'Hara</t>
  </si>
  <si>
    <t>Where the Wild Things AreÂ </t>
  </si>
  <si>
    <t>Florian Henckel von Donnersmarck</t>
  </si>
  <si>
    <t>Peter Hyams</t>
  </si>
  <si>
    <t>Josh Hutcherson</t>
  </si>
  <si>
    <t>EpicÂ </t>
  </si>
  <si>
    <t>Action|Romance|Thriller</t>
  </si>
  <si>
    <t>The TouristÂ 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</si>
  <si>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</si>
  <si>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</si>
  <si>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</si>
  <si>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</si>
  <si>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</si>
  <si>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</si>
  <si>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Tom Tykwer</t>
  </si>
  <si>
    <t>Batman ForeverÂ </t>
  </si>
  <si>
    <t>Action|Sci-Fi|War</t>
  </si>
  <si>
    <t>Jake Busey</t>
  </si>
  <si>
    <t>Starship TroopersÂ </t>
  </si>
  <si>
    <t>Pitof</t>
  </si>
  <si>
    <t>Drama|Sci-Fi</t>
  </si>
  <si>
    <t>Cloud AtlasÂ </t>
  </si>
  <si>
    <t>Action|Adventure|Animation|Family|Fantasy</t>
  </si>
  <si>
    <t>Abbie Cornish</t>
  </si>
  <si>
    <t>Legend of the Guardians: The Owls of Ga'HooleÂ </t>
  </si>
  <si>
    <t>Action|Crime|Fantasy|Romance|Thriller</t>
  </si>
  <si>
    <t>Frances Conroy</t>
  </si>
  <si>
    <t>CatwomanÂ </t>
  </si>
  <si>
    <t>Brad Silberling</t>
  </si>
  <si>
    <t>HerculesÂ </t>
  </si>
  <si>
    <t>Patrick Hughes</t>
  </si>
  <si>
    <t>Treasure PlanetÂ </t>
  </si>
  <si>
    <t>Ericson Core</t>
  </si>
  <si>
    <t>Adventure|Comedy|Sci-Fi</t>
  </si>
  <si>
    <t>Will Ferrell</t>
  </si>
  <si>
    <t>Land of the LostÂ </t>
  </si>
  <si>
    <t>Lawrence Guterman</t>
  </si>
  <si>
    <t>The Expendables 3Â </t>
  </si>
  <si>
    <t>Action|Crime|Sport|Thriller</t>
  </si>
  <si>
    <t>Ray Winstone</t>
  </si>
  <si>
    <t>Point BreakÂ </t>
  </si>
  <si>
    <t>Ron Underwood</t>
  </si>
  <si>
    <t>Jamie Kennedy</t>
  </si>
  <si>
    <t>Son of the MaskÂ </t>
  </si>
  <si>
    <t>Action|Adventure|Biography|Drama|History|Thriller</t>
  </si>
  <si>
    <t>In the Heart of the SeaÂ </t>
  </si>
  <si>
    <t>Steve Martino</t>
  </si>
  <si>
    <t>Action|Comedy|Sci-Fi</t>
  </si>
  <si>
    <t>Rosario Dawson</t>
  </si>
  <si>
    <t>The Adventures of Pluto NashÂ </t>
  </si>
  <si>
    <t>David Mamet</t>
  </si>
  <si>
    <t>Action|Drama|Thriller|War</t>
  </si>
  <si>
    <t>Green ZoneÂ </t>
  </si>
  <si>
    <t>Francesca Capaldi</t>
  </si>
  <si>
    <t>The Peanuts MovieÂ </t>
  </si>
  <si>
    <t>Drama|Mystery|Thriller</t>
  </si>
  <si>
    <t>Ben Gazzara</t>
  </si>
  <si>
    <t>The Spanish PrisonerÂ </t>
  </si>
  <si>
    <t>Yimou Zhang</t>
  </si>
  <si>
    <t>Action|Adventure|Fantasy|Thriller</t>
  </si>
  <si>
    <t>The Mummy ReturnsÂ </t>
  </si>
  <si>
    <t>Mandarin</t>
  </si>
  <si>
    <t>Ash Brannon</t>
  </si>
  <si>
    <t>Crime|Drama</t>
  </si>
  <si>
    <t>Gangs of New YorkÂ </t>
  </si>
  <si>
    <t>Frank Oz</t>
  </si>
  <si>
    <t>Drama|History|Romance|War</t>
  </si>
  <si>
    <t>The Flowers of WarÂ </t>
  </si>
  <si>
    <t>Animation|Comedy|Family|Sport</t>
  </si>
  <si>
    <t>Surf's UpÂ </t>
  </si>
  <si>
    <t>Jay Roach</t>
  </si>
  <si>
    <t>Comedy|Sci-Fi|Thriller</t>
  </si>
  <si>
    <t>Jon Lovitz</t>
  </si>
  <si>
    <t>The Stepford WivesÂ </t>
  </si>
  <si>
    <t>Luc Besson</t>
  </si>
  <si>
    <t>Drama|History|War</t>
  </si>
  <si>
    <t>Ioan Gruffudd</t>
  </si>
  <si>
    <t>Black Hawk DownÂ </t>
  </si>
  <si>
    <t>Michael Patrick King</t>
  </si>
  <si>
    <t>The CampaignÂ </t>
  </si>
  <si>
    <t>Bibo Bergeron</t>
  </si>
  <si>
    <t>Milla Jovovich</t>
  </si>
  <si>
    <t>The Fifth ElementÂ </t>
  </si>
  <si>
    <t>Chris Noth</t>
  </si>
  <si>
    <t>Sex and the City 2Â </t>
  </si>
  <si>
    <t>Adventure|Animation|Comedy|Family|Romance</t>
  </si>
  <si>
    <t>Frank Welker</t>
  </si>
  <si>
    <t>The Road to El DoradoÂ </t>
  </si>
  <si>
    <t>Ice Age: Continental DriftÂ </t>
  </si>
  <si>
    <t>Drama|Family|Fantasy|Romance</t>
  </si>
  <si>
    <t>Hayley Atwell</t>
  </si>
  <si>
    <t>CinderellaÂ </t>
  </si>
  <si>
    <t>Drama|Fantasy|Thriller</t>
  </si>
  <si>
    <t>Michael Imperioli</t>
  </si>
  <si>
    <t>The Lovely BonesÂ </t>
  </si>
  <si>
    <t>Alexander Gould</t>
  </si>
  <si>
    <t>Finding NemoÂ </t>
  </si>
  <si>
    <t>Sergey Bodrov</t>
  </si>
  <si>
    <t>Orlando Bloom</t>
  </si>
  <si>
    <t>The Lord of the Rings: The Return of the KingÂ </t>
  </si>
  <si>
    <t>The Lord of the Rings: The Two TowersÂ </t>
  </si>
  <si>
    <t>Wally Pfister</t>
  </si>
  <si>
    <t>Seventh SonÂ </t>
  </si>
  <si>
    <t>Lara Croft: Tomb RaiderÂ </t>
  </si>
  <si>
    <t>Rupert Wyatt</t>
  </si>
  <si>
    <t>Drama|Mystery|Romance|Sci-Fi|Thriller</t>
  </si>
  <si>
    <t>TranscendenceÂ </t>
  </si>
  <si>
    <t>Mark Waters</t>
  </si>
  <si>
    <t>Michael Jeter</t>
  </si>
  <si>
    <t>Jurassic Park IIIÂ </t>
  </si>
  <si>
    <t>John Moore</t>
  </si>
  <si>
    <t>James Franco</t>
  </si>
  <si>
    <t>Rise of the Planet of the ApesÂ </t>
  </si>
  <si>
    <t>John Lee Hancock</t>
  </si>
  <si>
    <t>Martin Short</t>
  </si>
  <si>
    <t>The Spiderwick ChroniclesÂ </t>
  </si>
  <si>
    <t>A Good Day to Die HardÂ </t>
  </si>
  <si>
    <t>Renny Harlin</t>
  </si>
  <si>
    <t>Drama|History|War|Western</t>
  </si>
  <si>
    <t>Dennis Quaid</t>
  </si>
  <si>
    <t>The AlamoÂ </t>
  </si>
  <si>
    <t>Action|Adventure|Animation|Family</t>
  </si>
  <si>
    <t>Holly Hunter</t>
  </si>
  <si>
    <t>The IncrediblesÂ </t>
  </si>
  <si>
    <t>Christopher Masterson</t>
  </si>
  <si>
    <t>Cutthroat IslandÂ </t>
  </si>
  <si>
    <t>Logan Lerman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</si>
  <si>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</si>
  <si>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</si>
  <si>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</si>
  <si>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</si>
  <si>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</si>
  <si>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Phil Lord</t>
  </si>
  <si>
    <t>Mei MelanÃ§on</t>
  </si>
  <si>
    <t>Rush Hour 2Â </t>
  </si>
  <si>
    <t>Drama|Fantasy|Horror|Mystery|Thriller</t>
  </si>
  <si>
    <t>What Lies BeneathÂ </t>
  </si>
  <si>
    <t>Ben Stiller</t>
  </si>
  <si>
    <t>Animation|Comedy|Family|Sci-Fi</t>
  </si>
  <si>
    <t>Will Forte</t>
  </si>
  <si>
    <t>Cloudy with a Chance of MeatballsÂ </t>
  </si>
  <si>
    <t>Denis Leary</t>
  </si>
  <si>
    <t>Ice Age: Dawn of the DinosaursÂ </t>
  </si>
  <si>
    <t>Adventure|Comedy|Drama|Fantasy|Romance</t>
  </si>
  <si>
    <t>Adam Scott</t>
  </si>
  <si>
    <t>The Secret Life of Walter MittyÂ </t>
  </si>
  <si>
    <t>Tony Bancroft</t>
  </si>
  <si>
    <t>Action|Adventure|Comedy|Crime|Thriller</t>
  </si>
  <si>
    <t>Bill Murray</t>
  </si>
  <si>
    <t>Charlie's AngelsÂ </t>
  </si>
  <si>
    <t>Crime|Drama|Thriller</t>
  </si>
  <si>
    <t>The DepartedÂ </t>
  </si>
  <si>
    <t>Adventure|Animation|Family|Fantasy|Musical|War</t>
  </si>
  <si>
    <t>Ming-Na Wen</t>
  </si>
  <si>
    <t>MulanÂ </t>
  </si>
  <si>
    <t>Action|Comedy</t>
  </si>
  <si>
    <t>Tropic ThunderÂ </t>
  </si>
  <si>
    <t>Crime|Drama|Mystery|Thriller</t>
  </si>
  <si>
    <t>The Girl with the Dragon TattooÂ </t>
  </si>
  <si>
    <t>Timur Bekmambetov</t>
  </si>
  <si>
    <t>Die Hard with a VengeanceÂ </t>
  </si>
  <si>
    <t>Sherlock HolmesÂ </t>
  </si>
  <si>
    <t>Walt Becker</t>
  </si>
  <si>
    <t>Adventure|Drama|History</t>
  </si>
  <si>
    <t>Ben-HurÂ </t>
  </si>
  <si>
    <t>Action|Adventure|Animation|Family|Fantasy|Sci-Fi</t>
  </si>
  <si>
    <t>Leonard Nimoy</t>
  </si>
  <si>
    <t>Atlantis: The Lost EmpireÂ </t>
  </si>
  <si>
    <t>Dennis Dugan</t>
  </si>
  <si>
    <t>Adventure|Animation|Comedy|Family|Fantasy|Music</t>
  </si>
  <si>
    <t>Bella Thorne</t>
  </si>
  <si>
    <t>Alvin and the Chipmunks: The Road ChipÂ </t>
  </si>
  <si>
    <t>Drama|History|Thriller|War</t>
  </si>
  <si>
    <t>ValkyrieÂ </t>
  </si>
  <si>
    <t>Adam Sandler</t>
  </si>
  <si>
    <t>You Don't Mess with the ZohanÂ </t>
  </si>
  <si>
    <t>Action|Animation|Comedy|Sci-Fi</t>
  </si>
  <si>
    <t>PixelsÂ </t>
  </si>
  <si>
    <t>Haley Joel Osment</t>
  </si>
  <si>
    <t>A.I. Artificial IntelligenceÂ </t>
  </si>
  <si>
    <t>Comedy|Family|Fantasy|Horror|Mystery</t>
  </si>
  <si>
    <t>Marsha Thomason</t>
  </si>
  <si>
    <t>The Haunted MansionÂ </t>
  </si>
  <si>
    <t>Sydney Pollack</t>
  </si>
  <si>
    <t>Drama|Mystery|Sci-Fi|Thriller</t>
  </si>
  <si>
    <t>ContactÂ </t>
  </si>
  <si>
    <t>Aboriginal</t>
  </si>
  <si>
    <t>Thor Freudenthal</t>
  </si>
  <si>
    <t>Action|Horror|Sci-Fi|Thriller</t>
  </si>
  <si>
    <t>Greg Grunberg</t>
  </si>
  <si>
    <t>Hollow ManÂ </t>
  </si>
  <si>
    <t>Crime|Mystery|Thriller</t>
  </si>
  <si>
    <t>Curtiss Cook</t>
  </si>
  <si>
    <t>The InterpreterÂ 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</si>
  <si>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</si>
  <si>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</si>
  <si>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</si>
  <si>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</si>
  <si>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Brian De Palma</t>
  </si>
  <si>
    <t>Alun Armstrong</t>
  </si>
  <si>
    <t>The SaintÂ </t>
  </si>
  <si>
    <t>Spy GameÂ </t>
  </si>
  <si>
    <t>Don Cheadle</t>
  </si>
  <si>
    <t>Mission to MarsÂ </t>
  </si>
  <si>
    <t>Mick Jackson</t>
  </si>
  <si>
    <t>Anne Hathaway</t>
  </si>
  <si>
    <t>RioÂ </t>
  </si>
  <si>
    <t>Alan J. Pakula</t>
  </si>
  <si>
    <t>Comedy|Drama|Sci-Fi</t>
  </si>
  <si>
    <t>Bicentennial ManÂ </t>
  </si>
  <si>
    <t>Kathryn Bigelow</t>
  </si>
  <si>
    <t>VolcanoÂ </t>
  </si>
  <si>
    <t>The Devil's OwnÂ </t>
  </si>
  <si>
    <t>John Milius</t>
  </si>
  <si>
    <t>K-19: The WidowmakerÂ </t>
  </si>
  <si>
    <t>Andrey Konchalovskiy</t>
  </si>
  <si>
    <t>William Smith</t>
  </si>
  <si>
    <t>Conan the BarbarianÂ </t>
  </si>
  <si>
    <t>Gary Ross</t>
  </si>
  <si>
    <t>Paddy Considine</t>
  </si>
  <si>
    <t>Cinderella ManÂ </t>
  </si>
  <si>
    <t>Action|Family|Fantasy|Musical</t>
  </si>
  <si>
    <t>Shirley Henderson</t>
  </si>
  <si>
    <t>The Nutcracker in 3DÂ 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</si>
  <si>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</si>
  <si>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</si>
  <si>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</si>
  <si>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</si>
  <si>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</si>
  <si>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</si>
  <si>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</si>
  <si>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</si>
  <si>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Paul W.S. Anderson</t>
  </si>
  <si>
    <t>Air Force OneÂ </t>
  </si>
  <si>
    <t>Genndy Tartakovsky</t>
  </si>
  <si>
    <t>Ocean's ElevenÂ </t>
  </si>
  <si>
    <t>Kevin Lima</t>
  </si>
  <si>
    <t>The Three MusketeersÂ </t>
  </si>
  <si>
    <t>Daniel Espinosa</t>
  </si>
  <si>
    <t>Hotel TransylvaniaÂ </t>
  </si>
  <si>
    <t>Animation|Comedy|Family|Fantasy|Musical|Romance</t>
  </si>
  <si>
    <t>Jeff Bennett</t>
  </si>
  <si>
    <t>EnchantedÂ </t>
  </si>
  <si>
    <t>Crime|Drama|Horror|Mystery|Thriller</t>
  </si>
  <si>
    <t>Caroline Dhavernas</t>
  </si>
  <si>
    <t xml:space="preserve">HannibalÂ             </t>
  </si>
  <si>
    <t>Nancy Meyers</t>
  </si>
  <si>
    <t>Safe HouseÂ </t>
  </si>
  <si>
    <t>Adventure|Comedy|Family</t>
  </si>
  <si>
    <t>102 DalmatiansÂ </t>
  </si>
  <si>
    <t>Tower HeistÂ </t>
  </si>
  <si>
    <t>The HolidayÂ </t>
  </si>
  <si>
    <t>Roger Allers</t>
  </si>
  <si>
    <t>Enemy of the StateÂ </t>
  </si>
  <si>
    <t>Neil Burger</t>
  </si>
  <si>
    <t>Meryl Streep</t>
  </si>
  <si>
    <t>It's ComplicatedÂ </t>
  </si>
  <si>
    <t>Jean-Jacques Annaud</t>
  </si>
  <si>
    <t>Al Pacino</t>
  </si>
  <si>
    <t>Ocean's ThirteenÂ </t>
  </si>
  <si>
    <t>Open SeasonÂ </t>
  </si>
  <si>
    <t>DivergentÂ </t>
  </si>
  <si>
    <t>Bob Hoskins</t>
  </si>
  <si>
    <t>Enemy at the GatesÂ </t>
  </si>
  <si>
    <t>The RundownÂ </t>
  </si>
  <si>
    <t>Sarah Smith</t>
  </si>
  <si>
    <t>Action|Adventure|Comedy|Fantasy</t>
  </si>
  <si>
    <t>F. Murray Abraham</t>
  </si>
  <si>
    <t>Last Action HeroÂ </t>
  </si>
  <si>
    <t>Martin Brest</t>
  </si>
  <si>
    <t>Li Gong</t>
  </si>
  <si>
    <t>Memoirs of a GeishaÂ </t>
  </si>
  <si>
    <t>Andrew Davis</t>
  </si>
  <si>
    <t>Amber Stevens West</t>
  </si>
  <si>
    <t>The Fast and the Furious: Tokyo DriftÂ </t>
  </si>
  <si>
    <t>Bob Fosse</t>
  </si>
  <si>
    <t>Arthur ChristmasÂ </t>
  </si>
  <si>
    <t>Tarsem Singh</t>
  </si>
  <si>
    <t>Meet Joe BlackÂ </t>
  </si>
  <si>
    <t>Edgar Wright</t>
  </si>
  <si>
    <t>Raymond Cruz</t>
  </si>
  <si>
    <t>Collateral DamageÂ </t>
  </si>
  <si>
    <t>Jon Amiel</t>
  </si>
  <si>
    <t>Comedy|Drama|Music|Musical</t>
  </si>
  <si>
    <t>Roy Scheider</t>
  </si>
  <si>
    <t>All That JazzÂ </t>
  </si>
  <si>
    <t>Peter Segal</t>
  </si>
  <si>
    <t>Adventure|Comedy|Drama|Family|Fantasy</t>
  </si>
  <si>
    <t>Julia Roberts</t>
  </si>
  <si>
    <t>Mirror MirrorÂ </t>
  </si>
  <si>
    <t>Action|Comedy|Fantasy|Romance</t>
  </si>
  <si>
    <t>Anna Kendrick</t>
  </si>
  <si>
    <t>Scott Pilgrim vs. the WorldÂ </t>
  </si>
  <si>
    <t>Pete Travis</t>
  </si>
  <si>
    <t>The CoreÂ </t>
  </si>
  <si>
    <t>Comedy|Romance|Sci-Fi</t>
  </si>
  <si>
    <t>Larry Miller</t>
  </si>
  <si>
    <t>Nutty Professor II: The KlumpsÂ </t>
  </si>
  <si>
    <t>George A. Romero</t>
  </si>
  <si>
    <t>Adventure|Comedy|Mystery</t>
  </si>
  <si>
    <t>Sarah Michelle Gellar</t>
  </si>
  <si>
    <t>Scooby-DooÂ </t>
  </si>
  <si>
    <t>Wood Harris</t>
  </si>
  <si>
    <t>DreddÂ </t>
  </si>
  <si>
    <t>Comedy|Drama|Fantasy|Romance</t>
  </si>
  <si>
    <t>ClickÂ </t>
  </si>
  <si>
    <t>Ted Danson</t>
  </si>
  <si>
    <t>CreepshowÂ </t>
  </si>
  <si>
    <t>Action|Comedy|Family|Fantasy</t>
  </si>
  <si>
    <t>Cats &amp; Dogs: The Revenge of Kitty GaloreÂ </t>
  </si>
  <si>
    <t>Kristen Stewart</t>
  </si>
  <si>
    <t>JumperÂ </t>
  </si>
  <si>
    <t>Action|Adventure|Fantasy|Horror|Sci-Fi</t>
  </si>
  <si>
    <t>Seth MacFarlane</t>
  </si>
  <si>
    <t>Hellboy II: The Golden ArmyÂ </t>
  </si>
  <si>
    <t>Sylvester Stallone</t>
  </si>
  <si>
    <t>Crime|Drama|History|Mystery|Thriller</t>
  </si>
  <si>
    <t>ZodiacÂ </t>
  </si>
  <si>
    <t>Robert Duvall</t>
  </si>
  <si>
    <t>The 6th DayÂ </t>
  </si>
  <si>
    <t>Comedy|Drama</t>
  </si>
  <si>
    <t>Bruce AlmightyÂ </t>
  </si>
  <si>
    <t>Todd Phillips</t>
  </si>
  <si>
    <t>The ExpendablesÂ </t>
  </si>
  <si>
    <t>Mission: ImpossibleÂ </t>
  </si>
  <si>
    <t>The Hunger GamesÂ </t>
  </si>
  <si>
    <t>The Hangover Part IIÂ </t>
  </si>
  <si>
    <t>Gary Winick</t>
  </si>
  <si>
    <t>Batman ReturnsÂ </t>
  </si>
  <si>
    <t>Mimi Leder</t>
  </si>
  <si>
    <t>Over the HedgeÂ </t>
  </si>
  <si>
    <t>Adventure|Animation|Comedy|Drama|Family|Fantasy|Sci-Fi</t>
  </si>
  <si>
    <t>Tia Carrere</t>
  </si>
  <si>
    <t>Lilo &amp; StitchÂ </t>
  </si>
  <si>
    <t>Charlotte's WebÂ 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</si>
  <si>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</si>
  <si>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</si>
  <si>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</si>
  <si>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</si>
  <si>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</si>
  <si>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</si>
  <si>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</si>
  <si>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Seth Gordon</t>
  </si>
  <si>
    <t>Get SmartÂ </t>
  </si>
  <si>
    <t>Something's Gotta GiveÂ </t>
  </si>
  <si>
    <t>Shutter IslandÂ </t>
  </si>
  <si>
    <t>TV-MA</t>
  </si>
  <si>
    <t>Adam Shankman</t>
  </si>
  <si>
    <t>Four ChristmasesÂ </t>
  </si>
  <si>
    <t>RobotsÂ </t>
  </si>
  <si>
    <t>Face/OffÂ </t>
  </si>
  <si>
    <t>Comedy|Family|Fantasy|Romance</t>
  </si>
  <si>
    <t>Bedtime StoriesÂ </t>
  </si>
  <si>
    <t>D.J. Caruso</t>
  </si>
  <si>
    <t>Road to PerditionÂ </t>
  </si>
  <si>
    <t>Anthony Minghella</t>
  </si>
  <si>
    <t>Just Go with ItÂ </t>
  </si>
  <si>
    <t>Albert Hughes</t>
  </si>
  <si>
    <t>Action|Adventure|Crime|Drama|Sci-Fi|Thriller</t>
  </si>
  <si>
    <t>Elden Henson</t>
  </si>
  <si>
    <t xml:space="preserve">DaredevilÂ             </t>
  </si>
  <si>
    <t>Les Mayfield</t>
  </si>
  <si>
    <t>Con AirÂ </t>
  </si>
  <si>
    <t>Eagle EyeÂ </t>
  </si>
  <si>
    <t>Joe Pytka</t>
  </si>
  <si>
    <t>Adventure|Drama|History|Romance|War</t>
  </si>
  <si>
    <t>Cold MountainÂ </t>
  </si>
  <si>
    <t>The Book of EliÂ </t>
  </si>
  <si>
    <t>Scott Derrickson</t>
  </si>
  <si>
    <t>Comedy|Family|Sci-Fi</t>
  </si>
  <si>
    <t>FlubberÂ </t>
  </si>
  <si>
    <t>Fantasy|Horror|Mystery|Thriller</t>
  </si>
  <si>
    <t>The HauntingÂ </t>
  </si>
  <si>
    <t>Adventure|Animation|Comedy|Family|Fantasy|Sci-Fi|Sport</t>
  </si>
  <si>
    <t>Space JamÂ </t>
  </si>
  <si>
    <t>Ivan Reitman</t>
  </si>
  <si>
    <t>Adventure|Comedy|Crime|Family|Mystery</t>
  </si>
  <si>
    <t>Roger Rees</t>
  </si>
  <si>
    <t>The Pink PantherÂ </t>
  </si>
  <si>
    <t>Eric Brevig</t>
  </si>
  <si>
    <t>Drama|Sci-Fi|Thriller</t>
  </si>
  <si>
    <t>The Day the Earth Stood StillÂ </t>
  </si>
  <si>
    <t>Kelly Asbury</t>
  </si>
  <si>
    <t>Action|Crime|Mystery|Romance|Thriller</t>
  </si>
  <si>
    <t>Conspiracy TheoryÂ </t>
  </si>
  <si>
    <t>FuryÂ </t>
  </si>
  <si>
    <t>Stephen Hopkins</t>
  </si>
  <si>
    <t>Action|Adventure|Comedy|Romance</t>
  </si>
  <si>
    <t>Six Days Seven NightsÂ </t>
  </si>
  <si>
    <t>Jonathan Demme</t>
  </si>
  <si>
    <t>Yogi BearÂ </t>
  </si>
  <si>
    <t>TV-G</t>
  </si>
  <si>
    <t>Henry Jaglom</t>
  </si>
  <si>
    <t>Adventure|Animation|Family|Western</t>
  </si>
  <si>
    <t>Spirit: Stallion of the CimarronÂ </t>
  </si>
  <si>
    <t>Comedy|Family|Romance</t>
  </si>
  <si>
    <t>ZookeeperÂ </t>
  </si>
  <si>
    <t>James Algar</t>
  </si>
  <si>
    <t>Action|Adventure|Family|Sci-Fi|Thriller</t>
  </si>
  <si>
    <t>Lost in SpaceÂ </t>
  </si>
  <si>
    <t>The Manchurian CandidateÂ </t>
  </si>
  <si>
    <t>Vanessa Redgrave</t>
  </si>
  <si>
    <t>DÃ©jÃ  VuÂ </t>
  </si>
  <si>
    <t>Hotel Transylvania 2Â </t>
  </si>
  <si>
    <t>Elizabeth Montgomery</t>
  </si>
  <si>
    <t xml:space="preserve">BewitchedÂ             </t>
  </si>
  <si>
    <t>Vincent Ward</t>
  </si>
  <si>
    <t>Animation|Family|Fantasy|Music</t>
  </si>
  <si>
    <t>Quincy Jones</t>
  </si>
  <si>
    <t>Fantasia 2000Â </t>
  </si>
  <si>
    <t>Steven Brill</t>
  </si>
  <si>
    <t>The Time MachineÂ </t>
  </si>
  <si>
    <t>Terry Gilliam</t>
  </si>
  <si>
    <t>Action|Adventure|Family|Fantasy|Thriller</t>
  </si>
  <si>
    <t>Charlize Theron</t>
  </si>
  <si>
    <t>Mighty Joe YoungÂ </t>
  </si>
  <si>
    <t>Spanish</t>
  </si>
  <si>
    <t>SwordfishÂ </t>
  </si>
  <si>
    <t>Lucile Hadzihalilovic</t>
  </si>
  <si>
    <t>Michael Emerson</t>
  </si>
  <si>
    <t>The Legend of ZorroÂ </t>
  </si>
  <si>
    <t>What Dreams May ComeÂ </t>
  </si>
  <si>
    <t>Comedy|Fantasy</t>
  </si>
  <si>
    <t>Little NickyÂ </t>
  </si>
  <si>
    <t>Action|Adventure|Comedy|Fantasy|Thriller</t>
  </si>
  <si>
    <t>The Brothers GrimmÂ </t>
  </si>
  <si>
    <t>Mars Attacks!Â </t>
  </si>
  <si>
    <t>Barry Cook</t>
  </si>
  <si>
    <t>Drama|Horror|Mystery|Sci-Fi</t>
  </si>
  <si>
    <t>Nissim Renard</t>
  </si>
  <si>
    <t>EvolutionÂ </t>
  </si>
  <si>
    <t>Roger Christian</t>
  </si>
  <si>
    <t>The EdgeÂ </t>
  </si>
  <si>
    <t>Joe Dante</t>
  </si>
  <si>
    <t>Action|Sci-Fi|Thriller</t>
  </si>
  <si>
    <t>SurrogatesÂ </t>
  </si>
  <si>
    <t>Drama|History|Thriller</t>
  </si>
  <si>
    <t>Bruce Greenwood</t>
  </si>
  <si>
    <t>Thirteen DaysÂ </t>
  </si>
  <si>
    <t>DaylightÂ </t>
  </si>
  <si>
    <t>Kevin Costner</t>
  </si>
  <si>
    <t>Adventure|Animation|Family</t>
  </si>
  <si>
    <t>Charlie Rowe</t>
  </si>
  <si>
    <t>Walking with Dinosaurs 3DÂ </t>
  </si>
  <si>
    <t>Richard Tyson</t>
  </si>
  <si>
    <t>Battlefield EarthÂ </t>
  </si>
  <si>
    <t>Brendan Fraser</t>
  </si>
  <si>
    <t>Looney Tunes: Back in ActionÂ </t>
  </si>
  <si>
    <t>Antony Hoffman</t>
  </si>
  <si>
    <t>Drama|Musical|Romance</t>
  </si>
  <si>
    <t>Fergie</t>
  </si>
  <si>
    <t>NineÂ </t>
  </si>
  <si>
    <t>TimelineÂ </t>
  </si>
  <si>
    <t>Jacques Perrin</t>
  </si>
  <si>
    <t>Olivia Williams</t>
  </si>
  <si>
    <t>The PostmanÂ </t>
  </si>
  <si>
    <t>Adam Goldberg</t>
  </si>
  <si>
    <t>Babe: Pig in the CityÂ </t>
  </si>
  <si>
    <t>The Last Witch HunterÂ </t>
  </si>
  <si>
    <t>AndrÃ©s Couturier</t>
  </si>
  <si>
    <t>Bob Neill</t>
  </si>
  <si>
    <t>Red PlanetÂ </t>
  </si>
  <si>
    <t>Mia Farrow</t>
  </si>
  <si>
    <t>Arthur and the InvisiblesÂ </t>
  </si>
  <si>
    <t>Documentary|Drama</t>
  </si>
  <si>
    <t>Pedro ArmendÃ¡riz Jr.</t>
  </si>
  <si>
    <t>OceansÂ </t>
  </si>
  <si>
    <t>David Oyelowo</t>
  </si>
  <si>
    <t>A Sound of ThunderÂ </t>
  </si>
  <si>
    <t>Mexico</t>
  </si>
  <si>
    <t>Cody Cameron</t>
  </si>
  <si>
    <t>Action|Adventure|Drama|History|Romance</t>
  </si>
  <si>
    <t>Sasha Roiz</t>
  </si>
  <si>
    <t>PompeiiÂ </t>
  </si>
  <si>
    <t>Animation|Family</t>
  </si>
  <si>
    <t>Sariann Monaco</t>
  </si>
  <si>
    <t>Top Cat BeginsÂ </t>
  </si>
  <si>
    <t>A Beautiful MindÂ </t>
  </si>
  <si>
    <t>Adventure|Animation|Drama|Family|Musical</t>
  </si>
  <si>
    <t>The Lion KingÂ </t>
  </si>
  <si>
    <t>John Singleton</t>
  </si>
  <si>
    <t>Journey 2: The Mysterious IslandÂ </t>
  </si>
  <si>
    <t>Animation|Comedy|Family|Fantasy|Sci-Fi</t>
  </si>
  <si>
    <t>Cloudy with a Chance of Meatballs 2Â </t>
  </si>
  <si>
    <t>Oliver Hirschbiegel</t>
  </si>
  <si>
    <t>Red DragonÂ </t>
  </si>
  <si>
    <t>Des McAnuff</t>
  </si>
  <si>
    <t>HidalgoÂ </t>
  </si>
  <si>
    <t>Yarrow Cheney</t>
  </si>
  <si>
    <t>Jack and JillÂ </t>
  </si>
  <si>
    <t>Stephen Norrington</t>
  </si>
  <si>
    <t>2 Fast 2 FuriousÂ </t>
  </si>
  <si>
    <t>Pierre Coffin</t>
  </si>
  <si>
    <t>Adventure|Animation|Drama|Family|Fantasy</t>
  </si>
  <si>
    <t>The Little PrinceÂ </t>
  </si>
  <si>
    <t>Sci-Fi|Thriller</t>
  </si>
  <si>
    <t>The InvasionÂ </t>
  </si>
  <si>
    <t>The Adventures of Rocky &amp; BullwinkleÂ </t>
  </si>
  <si>
    <t>Animation|Comedy|Family</t>
  </si>
  <si>
    <t>Steve Coogan</t>
  </si>
  <si>
    <t>The Secret Life of PetsÂ </t>
  </si>
  <si>
    <t>Jason Flemyng</t>
  </si>
  <si>
    <t>The League of Extraordinary GentlemenÂ </t>
  </si>
  <si>
    <t>Steve Carell</t>
  </si>
  <si>
    <t>Despicable Me 2Â </t>
  </si>
  <si>
    <t>Independence DayÂ </t>
  </si>
  <si>
    <t>Ariana Richards</t>
  </si>
  <si>
    <t>The Lost World: Jurassic ParkÂ </t>
  </si>
  <si>
    <t>MadagascarÂ </t>
  </si>
  <si>
    <t>Children of MenÂ </t>
  </si>
  <si>
    <t>X-MenÂ </t>
  </si>
  <si>
    <t>Action|Crime|Fantasy|Thriller</t>
  </si>
  <si>
    <t>WantedÂ </t>
  </si>
  <si>
    <t>David Kellogg</t>
  </si>
  <si>
    <t>The RockÂ </t>
  </si>
  <si>
    <t>Ice Age: The MeltdownÂ </t>
  </si>
  <si>
    <t>50 First DatesÂ </t>
  </si>
  <si>
    <t>Comedy|Drama|Family|Music|Musical|Romance</t>
  </si>
  <si>
    <t>Jerry Stiller</t>
  </si>
  <si>
    <t>HairsprayÂ </t>
  </si>
  <si>
    <t>Horror|Mystery|Thriller</t>
  </si>
  <si>
    <t>Exorcist: The BeginningÂ </t>
  </si>
  <si>
    <t>Action|Adventure|Comedy|Family|Sci-Fi</t>
  </si>
  <si>
    <t>Inspector GadgetÂ </t>
  </si>
  <si>
    <t>Mike Nichols</t>
  </si>
  <si>
    <t>Now You See MeÂ </t>
  </si>
  <si>
    <t>Grown UpsÂ </t>
  </si>
  <si>
    <t>The TerminalÂ </t>
  </si>
  <si>
    <t>F. Gary Gray</t>
  </si>
  <si>
    <t>Harold Perrineau</t>
  </si>
  <si>
    <t xml:space="preserve">ConstantineÂ             </t>
  </si>
  <si>
    <t>Comedy|Family</t>
  </si>
  <si>
    <t>Hotel for DogsÂ </t>
  </si>
  <si>
    <t>Antoine Fuqua</t>
  </si>
  <si>
    <t>Nicholas Lea</t>
  </si>
  <si>
    <t>Vertical LimitÂ </t>
  </si>
  <si>
    <t>Robert Luketic</t>
  </si>
  <si>
    <t>Biography|Comedy|Drama|History</t>
  </si>
  <si>
    <t>Charlie Wilson's WarÂ </t>
  </si>
  <si>
    <t>Shark TaleÂ </t>
  </si>
  <si>
    <t>Drama|Music|Musical</t>
  </si>
  <si>
    <t>Loretta Devine</t>
  </si>
  <si>
    <t>DreamgirlsÂ </t>
  </si>
  <si>
    <t>Gil Kenan</t>
  </si>
  <si>
    <t>Crime|Drama|Mystery</t>
  </si>
  <si>
    <t>Adam Arkin</t>
  </si>
  <si>
    <t xml:space="preserve">LifeÂ             </t>
  </si>
  <si>
    <t>Barry Levinson</t>
  </si>
  <si>
    <t>Comedy|Crime|Music</t>
  </si>
  <si>
    <t>Be CoolÂ </t>
  </si>
  <si>
    <t>Jerry Zucker</t>
  </si>
  <si>
    <t>Ayelet Zurer</t>
  </si>
  <si>
    <t>MunichÂ </t>
  </si>
  <si>
    <t>Andy Tennant</t>
  </si>
  <si>
    <t>Tears of the SunÂ </t>
  </si>
  <si>
    <t>Action|Comedy|Romance|Thriller</t>
  </si>
  <si>
    <t>Tom Selleck</t>
  </si>
  <si>
    <t>KillersÂ </t>
  </si>
  <si>
    <t>Florent-Emilio Siri</t>
  </si>
  <si>
    <t>The Man from U.N.C.L.E.Â </t>
  </si>
  <si>
    <t>Don Bluth</t>
  </si>
  <si>
    <t>SpanglishÂ </t>
  </si>
  <si>
    <t>Ron Shelton</t>
  </si>
  <si>
    <t>Animation|Comedy|Family|Fantasy|Mystery</t>
  </si>
  <si>
    <t>Monster HouseÂ </t>
  </si>
  <si>
    <t>Comedy|Crime|Drama|Romance</t>
  </si>
  <si>
    <t>BanditsÂ </t>
  </si>
  <si>
    <t>David Pastor</t>
  </si>
  <si>
    <t>Action|Adventure|Romance|Thriller</t>
  </si>
  <si>
    <t>Julia Ormond</t>
  </si>
  <si>
    <t>First KnightÂ </t>
  </si>
  <si>
    <t>Henry Selick</t>
  </si>
  <si>
    <t>Drama|History|Romance</t>
  </si>
  <si>
    <t>Bai Ling</t>
  </si>
  <si>
    <t>Anna and the KingÂ </t>
  </si>
  <si>
    <t>Action|Drama|Fantasy|Romance</t>
  </si>
  <si>
    <t>ImmortalsÂ </t>
  </si>
  <si>
    <t>HostageÂ </t>
  </si>
  <si>
    <t>Kyle Balda</t>
  </si>
  <si>
    <t>Action|Adventure|Animation|Family|Sci-Fi</t>
  </si>
  <si>
    <t>Titan A.E.Â </t>
  </si>
  <si>
    <t>Hollywood HomicideÂ </t>
  </si>
  <si>
    <t>Action|Drama|Sci-Fi</t>
  </si>
  <si>
    <t>Connie Nielsen</t>
  </si>
  <si>
    <t>SoldierÂ </t>
  </si>
  <si>
    <t>Drama|Horror|Sci-Fi|Thriller</t>
  </si>
  <si>
    <t>Christopher Meloni</t>
  </si>
  <si>
    <t>CarriersÂ </t>
  </si>
  <si>
    <t>Clay Kaytis</t>
  </si>
  <si>
    <t>Animation|Comedy|Fantasy</t>
  </si>
  <si>
    <t>MonkeyboneÂ </t>
  </si>
  <si>
    <t>Flight of the PhoenixÂ </t>
  </si>
  <si>
    <t>Judd Apatow</t>
  </si>
  <si>
    <t>UnbreakableÂ </t>
  </si>
  <si>
    <t>MinionsÂ </t>
  </si>
  <si>
    <t>Sucker PunchÂ </t>
  </si>
  <si>
    <t>Steve Carr</t>
  </si>
  <si>
    <t>Snake EyesÂ </t>
  </si>
  <si>
    <t>Mel Gibson</t>
  </si>
  <si>
    <t>Peter Coyote</t>
  </si>
  <si>
    <t>SphereÂ </t>
  </si>
  <si>
    <t>Action|Animation|Comedy|Family</t>
  </si>
  <si>
    <t>The Angry Birds MovieÂ </t>
  </si>
  <si>
    <t>David Silverman</t>
  </si>
  <si>
    <t>Action|Adventure|Comedy|Romance|Thriller</t>
  </si>
  <si>
    <t>Fool's GoldÂ </t>
  </si>
  <si>
    <t>Frank Darabont</t>
  </si>
  <si>
    <t>Funny PeopleÂ </t>
  </si>
  <si>
    <t>The KingdomÂ </t>
  </si>
  <si>
    <t>Action|Comedy|Sport</t>
  </si>
  <si>
    <t>Talladega Nights: The Ballad of Ricky BobbyÂ </t>
  </si>
  <si>
    <t>Raven-SymonÃ©</t>
  </si>
  <si>
    <t>Dr. Dolittle 2Â </t>
  </si>
  <si>
    <t>Betty Thomas</t>
  </si>
  <si>
    <t>Biography|Drama|History|War</t>
  </si>
  <si>
    <t>Mhairi Calvey</t>
  </si>
  <si>
    <t>BraveheartÂ </t>
  </si>
  <si>
    <t>JarheadÂ </t>
  </si>
  <si>
    <t>Adventure|Animation|Comedy</t>
  </si>
  <si>
    <t>Albert Brooks</t>
  </si>
  <si>
    <t>The Simpsons MovieÂ </t>
  </si>
  <si>
    <t>Martin Landau</t>
  </si>
  <si>
    <t>The MajesticÂ </t>
  </si>
  <si>
    <t>Garry Marshall</t>
  </si>
  <si>
    <t>Action|Drama|Sport</t>
  </si>
  <si>
    <t>DrivenÂ </t>
  </si>
  <si>
    <t>Adventure|Drama|Family</t>
  </si>
  <si>
    <t>David Gant</t>
  </si>
  <si>
    <t>Two BrothersÂ </t>
  </si>
  <si>
    <t>Paul Tibbitt</t>
  </si>
  <si>
    <t>Drama|Mystery|Romance|Thriller</t>
  </si>
  <si>
    <t>The VillageÂ </t>
  </si>
  <si>
    <t>Doctor DolittleÂ </t>
  </si>
  <si>
    <t>Rory Culkin</t>
  </si>
  <si>
    <t>SignsÂ </t>
  </si>
  <si>
    <t>Adventure|Animation|Comedy|Family|Fantasy|Romance</t>
  </si>
  <si>
    <t>Rupert Everett</t>
  </si>
  <si>
    <t>Shrek 2Â </t>
  </si>
  <si>
    <t>CarsÂ </t>
  </si>
  <si>
    <t>Runaway BrideÂ </t>
  </si>
  <si>
    <t>Clark Johnson</t>
  </si>
  <si>
    <t>xXxÂ </t>
  </si>
  <si>
    <t>Cameron Crowe</t>
  </si>
  <si>
    <t>Tim Conway</t>
  </si>
  <si>
    <t>The SpongeBob Movie: Sponge Out of WaterÂ </t>
  </si>
  <si>
    <t>Lili Taylor</t>
  </si>
  <si>
    <t>RansomÂ </t>
  </si>
  <si>
    <t>Adventure|Drama|War</t>
  </si>
  <si>
    <t>Inglourious BasterdsÂ </t>
  </si>
  <si>
    <t>HookÂ </t>
  </si>
  <si>
    <t>Randall Wallace</t>
  </si>
  <si>
    <t>Die Hard 2Â </t>
  </si>
  <si>
    <t>Jonathan Frakes</t>
  </si>
  <si>
    <t>Action|Adventure|Crime|Thriller</t>
  </si>
  <si>
    <t>S.W.A.T.Â </t>
  </si>
  <si>
    <t>Adventure|Drama|Fantasy|Mystery|Thriller</t>
  </si>
  <si>
    <t>Nicole Beharie</t>
  </si>
  <si>
    <t xml:space="preserve">Sleepy HollowÂ             </t>
  </si>
  <si>
    <t>Fantasy|Mystery|Romance|Sci-Fi|Thriller</t>
  </si>
  <si>
    <t>Vanilla SkyÂ </t>
  </si>
  <si>
    <t>Drama|Fantasy|Mystery|Thriller</t>
  </si>
  <si>
    <t>Lady in the WaterÂ </t>
  </si>
  <si>
    <t>Sanaa Lathan</t>
  </si>
  <si>
    <t>AVP: Alien vs. PredatorÂ </t>
  </si>
  <si>
    <t>George Clooney</t>
  </si>
  <si>
    <t>Animation|Comedy|Family|Fantasy|Music</t>
  </si>
  <si>
    <t>Alvin and the Chipmunks: The SqueakquelÂ </t>
  </si>
  <si>
    <t>We Were SoldiersÂ </t>
  </si>
  <si>
    <t>Olympus Has FallenÂ </t>
  </si>
  <si>
    <t>Gary Shore</t>
  </si>
  <si>
    <t>LeVar Burton</t>
  </si>
  <si>
    <t>Star Trek: InsurrectionÂ </t>
  </si>
  <si>
    <t>Battle Los AngelesÂ </t>
  </si>
  <si>
    <t>Big FishÂ </t>
  </si>
  <si>
    <t>Drama|Horror|Romance|Thriller</t>
  </si>
  <si>
    <t>David Hyde Pierce</t>
  </si>
  <si>
    <t>WolfÂ </t>
  </si>
  <si>
    <t>Drama|War</t>
  </si>
  <si>
    <t>Jeremy Irvine</t>
  </si>
  <si>
    <t>War HorseÂ </t>
  </si>
  <si>
    <t>The Monuments MenÂ </t>
  </si>
  <si>
    <t>Andrzej Bartkowiak</t>
  </si>
  <si>
    <t>Michael Biehn</t>
  </si>
  <si>
    <t>The AbyssÂ </t>
  </si>
  <si>
    <t>Frank Langella</t>
  </si>
  <si>
    <t>Wall Street: Money Never SleepsÂ </t>
  </si>
  <si>
    <t>MÃ¥ns MÃ¥rlind</t>
  </si>
  <si>
    <t>Action|Drama|Fantasy|Horror|War</t>
  </si>
  <si>
    <t>Dracula UntoldÂ </t>
  </si>
  <si>
    <t>The SiegeÂ </t>
  </si>
  <si>
    <t>Gregory Hoblit</t>
  </si>
  <si>
    <t>Adventure|Family|Fantasy|Romance</t>
  </si>
  <si>
    <t>StardustÂ </t>
  </si>
  <si>
    <t>Gary McKendry</t>
  </si>
  <si>
    <t>Adventure|Biography|Drama|History|War</t>
  </si>
  <si>
    <t>Seven Years in TibetÂ </t>
  </si>
  <si>
    <t>The DilemmaÂ </t>
  </si>
  <si>
    <t>Wych Kaosayananda</t>
  </si>
  <si>
    <t>Bad CompanyÂ </t>
  </si>
  <si>
    <t>Mikael Salomon</t>
  </si>
  <si>
    <t>Action|Adventure|Horror|Sci-Fi</t>
  </si>
  <si>
    <t>DoomÂ </t>
  </si>
  <si>
    <t>Bobby Farrelly</t>
  </si>
  <si>
    <t>Gary Cole</t>
  </si>
  <si>
    <t>I SpyÂ </t>
  </si>
  <si>
    <t>Action|Fantasy|Horror</t>
  </si>
  <si>
    <t>Theo James</t>
  </si>
  <si>
    <t>Underworld: AwakeningÂ </t>
  </si>
  <si>
    <t>Comedy|Drama|Musical|Romance</t>
  </si>
  <si>
    <t>James Martin Kelly</t>
  </si>
  <si>
    <t>Rock of AgesÂ </t>
  </si>
  <si>
    <t>Kerry Conran</t>
  </si>
  <si>
    <t>Hart's WarÂ </t>
  </si>
  <si>
    <t>Michael Caton-Jones</t>
  </si>
  <si>
    <t>Killer EliteÂ </t>
  </si>
  <si>
    <t>Mikael HÃ¥fstrÃ¶m</t>
  </si>
  <si>
    <t>Action|Sci-Fi|Sport</t>
  </si>
  <si>
    <t>LL Cool J</t>
  </si>
  <si>
    <t>RollerballÂ </t>
  </si>
  <si>
    <t>Talisa Soto</t>
  </si>
  <si>
    <t>Ballistic: Ecks vs. SeverÂ </t>
  </si>
  <si>
    <t>Phil Alden Robinson</t>
  </si>
  <si>
    <t>Hard RainÂ </t>
  </si>
  <si>
    <t>David Slade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</si>
  <si>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</si>
  <si>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</si>
  <si>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</si>
  <si>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</si>
  <si>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</si>
  <si>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BlackhatÂ </t>
  </si>
  <si>
    <t>Joseph Ruben</t>
  </si>
  <si>
    <t>Sky Captain and the World of TomorrowÂ </t>
  </si>
  <si>
    <t>Charlotte Rampling</t>
  </si>
  <si>
    <t>Basic Instinct 2Â </t>
  </si>
  <si>
    <t>Alejandro AmenÃ¡bar</t>
  </si>
  <si>
    <t>Action|Crime|Mystery|Sci-Fi|Thriller</t>
  </si>
  <si>
    <t>Escape PlanÂ </t>
  </si>
  <si>
    <t>Kinka Usher</t>
  </si>
  <si>
    <t>Roxanne McKee</t>
  </si>
  <si>
    <t>The Legend of HerculesÂ </t>
  </si>
  <si>
    <t>The Sum of All FearsÂ </t>
  </si>
  <si>
    <t>The Twilight Saga: EclipseÂ </t>
  </si>
  <si>
    <t>Craig Gillespie</t>
  </si>
  <si>
    <t>The ScoreÂ </t>
  </si>
  <si>
    <t>Despicable MeÂ </t>
  </si>
  <si>
    <t>Action|Comedy|Crime|Drama|Thriller</t>
  </si>
  <si>
    <t>Vincent Pastore</t>
  </si>
  <si>
    <t>Money TrainÂ </t>
  </si>
  <si>
    <t>Spain</t>
  </si>
  <si>
    <t>Ted 2Â </t>
  </si>
  <si>
    <t>Adventure|Drama|History|Romance</t>
  </si>
  <si>
    <t>Max Minghella</t>
  </si>
  <si>
    <t>AgoraÂ </t>
  </si>
  <si>
    <t>Rob Bowman</t>
  </si>
  <si>
    <t>Mystery MenÂ </t>
  </si>
  <si>
    <t>Doug Lefler</t>
  </si>
  <si>
    <t>Jenna Fischer</t>
  </si>
  <si>
    <t>Hall PassÂ </t>
  </si>
  <si>
    <t>Biography|Drama|Thriller</t>
  </si>
  <si>
    <t>The InsiderÂ </t>
  </si>
  <si>
    <t>Scott Waugh</t>
  </si>
  <si>
    <t>Action|Drama|History|Thriller</t>
  </si>
  <si>
    <t>Michael Raymond-James</t>
  </si>
  <si>
    <t>The Finest HoursÂ </t>
  </si>
  <si>
    <t>Body of LiesÂ </t>
  </si>
  <si>
    <t>Dinner for SchmucksÂ </t>
  </si>
  <si>
    <t>Lawrence Kasdan</t>
  </si>
  <si>
    <t>Rufus Sewell</t>
  </si>
  <si>
    <t>Abraham Lincoln: Vampire HunterÂ </t>
  </si>
  <si>
    <t>Will Patton</t>
  </si>
  <si>
    <t>EntrapmentÂ </t>
  </si>
  <si>
    <t>Hector Elizondo</t>
  </si>
  <si>
    <t xml:space="preserve">Last Man StandingÂ             </t>
  </si>
  <si>
    <t>The X FilesÂ </t>
  </si>
  <si>
    <t>Action|Adventure|Fantasy|War</t>
  </si>
  <si>
    <t>Colin Firth</t>
  </si>
  <si>
    <t>The Last LegionÂ </t>
  </si>
  <si>
    <t>Michael Lembeck</t>
  </si>
  <si>
    <t>Saving Private RyanÂ </t>
  </si>
  <si>
    <t>Tom Hooper</t>
  </si>
  <si>
    <t>Rami Malek</t>
  </si>
  <si>
    <t>Need for SpeedÂ </t>
  </si>
  <si>
    <t>Nora Ephron</t>
  </si>
  <si>
    <t>Comedy|Fantasy|Romance</t>
  </si>
  <si>
    <t>What Women WantÂ </t>
  </si>
  <si>
    <t>Goran Visnjic</t>
  </si>
  <si>
    <t>Ice AgeÂ </t>
  </si>
  <si>
    <t>DreamcatcherÂ </t>
  </si>
  <si>
    <t>LincolnÂ </t>
  </si>
  <si>
    <t>The MatrixÂ </t>
  </si>
  <si>
    <t>Clint Eastwood</t>
  </si>
  <si>
    <t>Apollo 13Â </t>
  </si>
  <si>
    <t>Judge Reinhold</t>
  </si>
  <si>
    <t>The Santa Clause 2Â </t>
  </si>
  <si>
    <t>Les MisÃ©rablesÂ </t>
  </si>
  <si>
    <t>You've Got MailÂ </t>
  </si>
  <si>
    <t>Step BrothersÂ </t>
  </si>
  <si>
    <t>Larry Charles</t>
  </si>
  <si>
    <t>Action|Adventure|Comedy|Romance|Thriller|Western</t>
  </si>
  <si>
    <t>The Mask of ZorroÂ </t>
  </si>
  <si>
    <t>Stanley Kubrick</t>
  </si>
  <si>
    <t>Due DateÂ </t>
  </si>
  <si>
    <t>Will Gluck</t>
  </si>
  <si>
    <t>Biography|Drama|Sport|War</t>
  </si>
  <si>
    <t>Finn Wittrock</t>
  </si>
  <si>
    <t>UnbrokenÂ </t>
  </si>
  <si>
    <t>Glenn Ficarra</t>
  </si>
  <si>
    <t>Space CowboysÂ </t>
  </si>
  <si>
    <t>CliffhangerÂ </t>
  </si>
  <si>
    <t>David S. Goyer</t>
  </si>
  <si>
    <t>Delroy Lindo</t>
  </si>
  <si>
    <t>Broken ArrowÂ </t>
  </si>
  <si>
    <t>The KidÂ </t>
  </si>
  <si>
    <t>World Trade CenterÂ </t>
  </si>
  <si>
    <t>Mona Lisa SmileÂ </t>
  </si>
  <si>
    <t>Sayed Badreya</t>
  </si>
  <si>
    <t>The DictatorÂ </t>
  </si>
  <si>
    <t>Eyes Wide ShutÂ </t>
  </si>
  <si>
    <t>Taylor Hackford</t>
  </si>
  <si>
    <t>Comedy|Drama|Family|Musical</t>
  </si>
  <si>
    <t>QuvenzhanÃ© Wallis</t>
  </si>
  <si>
    <t>AnnieÂ </t>
  </si>
  <si>
    <t>FocusÂ </t>
  </si>
  <si>
    <t>This Means WarÂ </t>
  </si>
  <si>
    <t>Action|Adventure|Fantasy|Horror|Sci-Fi|Thriller</t>
  </si>
  <si>
    <t>Blade: TrinityÂ </t>
  </si>
  <si>
    <t>Michael Lehmann</t>
  </si>
  <si>
    <t>Lea Thompson</t>
  </si>
  <si>
    <t>Red DawnÂ </t>
  </si>
  <si>
    <t>Maura Tierney</t>
  </si>
  <si>
    <t>Primary ColorsÂ </t>
  </si>
  <si>
    <t>Stuart Beattie</t>
  </si>
  <si>
    <t>Resident Evil: RetributionÂ </t>
  </si>
  <si>
    <t>Roman Polanski</t>
  </si>
  <si>
    <t>Death RaceÂ </t>
  </si>
  <si>
    <t>Melina Kanakaredes</t>
  </si>
  <si>
    <t>The Long Kiss GoodnightÂ </t>
  </si>
  <si>
    <t>Frank Miller</t>
  </si>
  <si>
    <t>Pamela Reed</t>
  </si>
  <si>
    <t>Proof of LifeÂ </t>
  </si>
  <si>
    <t>Zathura: A Space AdventureÂ </t>
  </si>
  <si>
    <t>Baltasar KormÃ¡kur</t>
  </si>
  <si>
    <t>Fight ClubÂ </t>
  </si>
  <si>
    <t>Drama|Sport</t>
  </si>
  <si>
    <t>We Are MarshallÂ </t>
  </si>
  <si>
    <t xml:space="preserve">The MissingÂ             </t>
  </si>
  <si>
    <t>Hudson HawkÂ </t>
  </si>
  <si>
    <t>Michael Rapaport</t>
  </si>
  <si>
    <t>Lucky NumbersÂ </t>
  </si>
  <si>
    <t>Action|Fantasy|Sci-Fi|Thriller</t>
  </si>
  <si>
    <t>Caitlin Stasey</t>
  </si>
  <si>
    <t>I, FrankensteinÂ </t>
  </si>
  <si>
    <t>Ian McNeice</t>
  </si>
  <si>
    <t>Oliver TwistÂ </t>
  </si>
  <si>
    <t>Daniel Lee</t>
  </si>
  <si>
    <t>ElektraÂ </t>
  </si>
  <si>
    <t>Keenen Ivory Wayans</t>
  </si>
  <si>
    <t>Sin City: A Dame to Kill ForÂ </t>
  </si>
  <si>
    <t>Drama|Mystery|Romance</t>
  </si>
  <si>
    <t>Random HeartsÂ </t>
  </si>
  <si>
    <t>Rob Reiner</t>
  </si>
  <si>
    <t>Adventure|Biography|Drama|History|Sport|Thriller</t>
  </si>
  <si>
    <t>Michael Kelly</t>
  </si>
  <si>
    <t>EverestÂ </t>
  </si>
  <si>
    <t>Marco Schnabel</t>
  </si>
  <si>
    <t>Crime|Drama|Fantasy</t>
  </si>
  <si>
    <t>Michael Smiley</t>
  </si>
  <si>
    <t>Perfume: The Story of a MurdererÂ </t>
  </si>
  <si>
    <t>Hong Kong</t>
  </si>
  <si>
    <t>Demian Lichtenstein</t>
  </si>
  <si>
    <t>Verne Troyer</t>
  </si>
  <si>
    <t>Austin Powers in GoldmemberÂ </t>
  </si>
  <si>
    <t>Astro BoyÂ </t>
  </si>
  <si>
    <t>Josh Gordon</t>
  </si>
  <si>
    <t>Wayne Knight</t>
  </si>
  <si>
    <t>Jurassic ParkÂ </t>
  </si>
  <si>
    <t>Tim Hill</t>
  </si>
  <si>
    <t>Adventure|Biography|Crime|Drama|Western</t>
  </si>
  <si>
    <t>Wyatt EarpÂ </t>
  </si>
  <si>
    <t>Clear and Present DangerÂ </t>
  </si>
  <si>
    <t>Si Won Choi</t>
  </si>
  <si>
    <t>Dragon BladeÂ </t>
  </si>
  <si>
    <t>David Frankel</t>
  </si>
  <si>
    <t>LittlemanÂ </t>
  </si>
  <si>
    <t>Action|War</t>
  </si>
  <si>
    <t>U-571Â </t>
  </si>
  <si>
    <t>Shawna Waldron</t>
  </si>
  <si>
    <t>The American PresidentÂ </t>
  </si>
  <si>
    <t>Comedy|Romance|Sport</t>
  </si>
  <si>
    <t>The Love GuruÂ </t>
  </si>
  <si>
    <t>3000 Miles to GracelandÂ </t>
  </si>
  <si>
    <t>Crime|Drama|Mystery|Thriller|Western</t>
  </si>
  <si>
    <t>Craig Stark</t>
  </si>
  <si>
    <t>The Hateful EightÂ </t>
  </si>
  <si>
    <t>Comedy|Sport</t>
  </si>
  <si>
    <t>Blades of GloryÂ </t>
  </si>
  <si>
    <t>HopÂ </t>
  </si>
  <si>
    <t>300Â </t>
  </si>
  <si>
    <t>Brenda Chapman</t>
  </si>
  <si>
    <t>Meet the FockersÂ </t>
  </si>
  <si>
    <t>Comedy|Drama|Family</t>
  </si>
  <si>
    <t>Eric Dane</t>
  </si>
  <si>
    <t>Marley &amp; MeÂ </t>
  </si>
  <si>
    <t>Crime|Drama|Fantasy|Mystery</t>
  </si>
  <si>
    <t>The Green MileÂ </t>
  </si>
  <si>
    <t>Jill Hennessy</t>
  </si>
  <si>
    <t>Wild HogsÂ </t>
  </si>
  <si>
    <t>Chicken LittleÂ </t>
  </si>
  <si>
    <t>Marc Lawrence</t>
  </si>
  <si>
    <t>Patrick Fugit</t>
  </si>
  <si>
    <t>Gone GirlÂ </t>
  </si>
  <si>
    <t>The Bourne IdentityÂ </t>
  </si>
  <si>
    <t>Peter Billingsley</t>
  </si>
  <si>
    <t>Izabella Scorupco</t>
  </si>
  <si>
    <t>GoldenEyeÂ </t>
  </si>
  <si>
    <t>Daniel von Bargen</t>
  </si>
  <si>
    <t>The General's DaughterÂ </t>
  </si>
  <si>
    <t>Natascha McElhone</t>
  </si>
  <si>
    <t>The Truman ShowÂ </t>
  </si>
  <si>
    <t>Wes Ball</t>
  </si>
  <si>
    <t>Adventure|Animation|Biography|Drama|Family|Fantasy|Musical</t>
  </si>
  <si>
    <t>The Prince of EgyptÂ </t>
  </si>
  <si>
    <t>Ryan Murphy</t>
  </si>
  <si>
    <t>Anjelica Huston</t>
  </si>
  <si>
    <t>Daddy Day CareÂ </t>
  </si>
  <si>
    <t>2 GunsÂ </t>
  </si>
  <si>
    <t>Carol Ann Susi</t>
  </si>
  <si>
    <t>Cats &amp; DogsÂ </t>
  </si>
  <si>
    <t>The Italian JobÂ </t>
  </si>
  <si>
    <t>Robert Redford</t>
  </si>
  <si>
    <t>Dorian Missick</t>
  </si>
  <si>
    <t>Two Weeks NoticeÂ </t>
  </si>
  <si>
    <t>AntzÂ </t>
  </si>
  <si>
    <t>Couples RetreatÂ </t>
  </si>
  <si>
    <t>Jay Russell</t>
  </si>
  <si>
    <t>Days of ThunderÂ </t>
  </si>
  <si>
    <t>Taylor Lautner</t>
  </si>
  <si>
    <t>Cheaper by the Dozen 2Â </t>
  </si>
  <si>
    <t>Ki Hong Lee</t>
  </si>
  <si>
    <t>The Scorch TrialsÂ </t>
  </si>
  <si>
    <t>Kenny Ortega</t>
  </si>
  <si>
    <t>Eat Pray LoveÂ </t>
  </si>
  <si>
    <t>The Family ManÂ </t>
  </si>
  <si>
    <t>David McNally</t>
  </si>
  <si>
    <t>REDÂ </t>
  </si>
  <si>
    <t>Any Given SundayÂ </t>
  </si>
  <si>
    <t>Drama|Romance|Western</t>
  </si>
  <si>
    <t>The Horse WhispererÂ </t>
  </si>
  <si>
    <t>CollateralÂ </t>
  </si>
  <si>
    <t>Brian Robbins</t>
  </si>
  <si>
    <t>The Scorpion KingÂ </t>
  </si>
  <si>
    <t>Billy Burke</t>
  </si>
  <si>
    <t>Ladder 49Â </t>
  </si>
  <si>
    <t>Brian Levant</t>
  </si>
  <si>
    <t>Jack ReacherÂ </t>
  </si>
  <si>
    <t>Deep Blue SeaÂ </t>
  </si>
  <si>
    <t>Steven Zaillian</t>
  </si>
  <si>
    <t>Documentary|Music</t>
  </si>
  <si>
    <t>Misha Gabriel Hamilton</t>
  </si>
  <si>
    <t>This Is ItÂ </t>
  </si>
  <si>
    <t>Chris Butler</t>
  </si>
  <si>
    <t>Drama|Thriller</t>
  </si>
  <si>
    <t>ContagionÂ </t>
  </si>
  <si>
    <t>Estella Warren</t>
  </si>
  <si>
    <t>Kangaroo JackÂ </t>
  </si>
  <si>
    <t>Animation|Family|Fantasy</t>
  </si>
  <si>
    <t>Jennifer Saunders</t>
  </si>
  <si>
    <t>CoralineÂ </t>
  </si>
  <si>
    <t>Jon Avnet</t>
  </si>
  <si>
    <t>Zooey Deschanel</t>
  </si>
  <si>
    <t>The HappeningÂ </t>
  </si>
  <si>
    <t>Sam Fell</t>
  </si>
  <si>
    <t>Man on FireÂ </t>
  </si>
  <si>
    <t>Kevin Donovan</t>
  </si>
  <si>
    <t>The Shaggy DogÂ </t>
  </si>
  <si>
    <t>Geoff Murphy</t>
  </si>
  <si>
    <t>Snoop Dogg</t>
  </si>
  <si>
    <t>Starsky &amp; HutchÂ </t>
  </si>
  <si>
    <t>Jim Belushi</t>
  </si>
  <si>
    <t>Jingle All the WayÂ </t>
  </si>
  <si>
    <t>David O. Russell</t>
  </si>
  <si>
    <t>Action|Fantasy|Horror|Sci-Fi</t>
  </si>
  <si>
    <t>James Babson</t>
  </si>
  <si>
    <t>HellboyÂ </t>
  </si>
  <si>
    <t>Babak Najafi</t>
  </si>
  <si>
    <t>A Civil ActionÂ </t>
  </si>
  <si>
    <t>Jean-Pierre Jeunet</t>
  </si>
  <si>
    <t>ParaNormanÂ </t>
  </si>
  <si>
    <t>The JackalÂ </t>
  </si>
  <si>
    <t>Graham Annable</t>
  </si>
  <si>
    <t>Ivana Milicevic</t>
  </si>
  <si>
    <t>PaycheckÂ </t>
  </si>
  <si>
    <t>Griffin Dunne</t>
  </si>
  <si>
    <t>Up Close &amp; PersonalÂ </t>
  </si>
  <si>
    <t>Emma Watson</t>
  </si>
  <si>
    <t>The Tale of DespereauxÂ </t>
  </si>
  <si>
    <t>John Pasquin</t>
  </si>
  <si>
    <t>Bianca Kajlich</t>
  </si>
  <si>
    <t xml:space="preserve">Rules of EngagementÂ             </t>
  </si>
  <si>
    <t>Romany Malco</t>
  </si>
  <si>
    <t>The TuxedoÂ </t>
  </si>
  <si>
    <t>Ruben Fleischer</t>
  </si>
  <si>
    <t>Peter Greene</t>
  </si>
  <si>
    <t>Under Siege 2: Dark TerritoryÂ </t>
  </si>
  <si>
    <t>Harold Ramis</t>
  </si>
  <si>
    <t>Colm Feore</t>
  </si>
  <si>
    <t>Jack Ryan: Shadow RecruitÂ </t>
  </si>
  <si>
    <t>Biography|Comedy|Drama</t>
  </si>
  <si>
    <t>JoyÂ </t>
  </si>
  <si>
    <t>Kevin Macdonald</t>
  </si>
  <si>
    <t>London Has FallenÂ </t>
  </si>
  <si>
    <t>Action|Horror|Sci-Fi</t>
  </si>
  <si>
    <t>Gary Dourdan</t>
  </si>
  <si>
    <t>Alien: ResurrectionÂ </t>
  </si>
  <si>
    <t>Donald Petrie</t>
  </si>
  <si>
    <t>Tate Donovan</t>
  </si>
  <si>
    <t>ShooterÂ </t>
  </si>
  <si>
    <t>Isaac Hempstead Wright</t>
  </si>
  <si>
    <t>The BoxtrollsÂ </t>
  </si>
  <si>
    <t>Jorge Blanco</t>
  </si>
  <si>
    <t>Practical MagicÂ </t>
  </si>
  <si>
    <t>Stuart Baird</t>
  </si>
  <si>
    <t>The Lego MovieÂ </t>
  </si>
  <si>
    <t>Joel Coen</t>
  </si>
  <si>
    <t>Eileen Brennan</t>
  </si>
  <si>
    <t>Miss Congeniality 2: Armed and FabulousÂ </t>
  </si>
  <si>
    <t>Robert Lorenz</t>
  </si>
  <si>
    <t>Reign of FireÂ </t>
  </si>
  <si>
    <t>Ryan Gosling</t>
  </si>
  <si>
    <t>Gangster SquadÂ </t>
  </si>
  <si>
    <t>Adventure|Comedy</t>
  </si>
  <si>
    <t>Olivia Wilde</t>
  </si>
  <si>
    <t>Year OneÂ </t>
  </si>
  <si>
    <t>Biography|Drama|History|Sport</t>
  </si>
  <si>
    <t>InvictusÂ </t>
  </si>
  <si>
    <t>State of PlayÂ </t>
  </si>
  <si>
    <t>Harold Becker</t>
  </si>
  <si>
    <t>Comedy|Crime|Romance|Thriller</t>
  </si>
  <si>
    <t>DuplicityÂ </t>
  </si>
  <si>
    <t>Steven Anthony Lawrence</t>
  </si>
  <si>
    <t>My Favorite MartianÂ </t>
  </si>
  <si>
    <t>Blair Brown</t>
  </si>
  <si>
    <t>The SentinelÂ </t>
  </si>
  <si>
    <t>Planet 51Â </t>
  </si>
  <si>
    <t>Star Trek: NemesisÂ </t>
  </si>
  <si>
    <t>Comedy|Crime|Romance</t>
  </si>
  <si>
    <t>Cedric the Entertainer</t>
  </si>
  <si>
    <t>Intolerable CrueltyÂ </t>
  </si>
  <si>
    <t>Scott Stewart</t>
  </si>
  <si>
    <t>Trouble with the CurveÂ </t>
  </si>
  <si>
    <t>Patrick Gilmore</t>
  </si>
  <si>
    <t>Bojana Novakovic</t>
  </si>
  <si>
    <t>Edge of DarknessÂ </t>
  </si>
  <si>
    <t>Horror|Mystery|Sci-Fi|Thriller</t>
  </si>
  <si>
    <t>John Kapelos</t>
  </si>
  <si>
    <t>The RelicÂ </t>
  </si>
  <si>
    <t>Analyze ThatÂ </t>
  </si>
  <si>
    <t>Righteous KillÂ </t>
  </si>
  <si>
    <t>Mercury RisingÂ </t>
  </si>
  <si>
    <t>Tony Bill</t>
  </si>
  <si>
    <t>Biography|Drama|Music</t>
  </si>
  <si>
    <t>The SoloistÂ </t>
  </si>
  <si>
    <t>Rod Lurie</t>
  </si>
  <si>
    <t>Drama|Fantasy|Sport</t>
  </si>
  <si>
    <t>The Legend of Bagger VanceÂ </t>
  </si>
  <si>
    <t>Walter Hill</t>
  </si>
  <si>
    <t>Adventure|Comedy|Drama|Music</t>
  </si>
  <si>
    <t>Almost FamousÂ </t>
  </si>
  <si>
    <t>Akiva Goldsman</t>
  </si>
  <si>
    <t>Garfield 2Â </t>
  </si>
  <si>
    <t>Harald Zwart</t>
  </si>
  <si>
    <t>Sunny Mabrey</t>
  </si>
  <si>
    <t>xXx: State of the UnionÂ </t>
  </si>
  <si>
    <t>Action|Fantasy|Horror|Sci-Fi|Thriller</t>
  </si>
  <si>
    <t>Josh Wingate</t>
  </si>
  <si>
    <t>PriestÂ </t>
  </si>
  <si>
    <t>Walter Salles</t>
  </si>
  <si>
    <t>Adventure|Animation|Comedy|Drama|Family|Fantasy|Romance</t>
  </si>
  <si>
    <t>Sinbad: Legend of the Seven SeasÂ </t>
  </si>
  <si>
    <t>Horror|Sci-Fi|Thriller</t>
  </si>
  <si>
    <t>Sean Pertwee</t>
  </si>
  <si>
    <t>Event HorizonÂ </t>
  </si>
  <si>
    <t>Iain Softley</t>
  </si>
  <si>
    <t>Drama|Fantasy|Mystery|Romance|Thriller</t>
  </si>
  <si>
    <t>DragonflyÂ </t>
  </si>
  <si>
    <t>David Koepp</t>
  </si>
  <si>
    <t>The Black DahliaÂ </t>
  </si>
  <si>
    <t>Uwe Boll</t>
  </si>
  <si>
    <t>Action|Adventure|Drama|History|Romance|War</t>
  </si>
  <si>
    <t>FlyboysÂ </t>
  </si>
  <si>
    <t>Clifton Collins Jr.</t>
  </si>
  <si>
    <t>The Last CastleÂ </t>
  </si>
  <si>
    <t>Pou-Soi Cheang</t>
  </si>
  <si>
    <t>Robert Forster</t>
  </si>
  <si>
    <t>SupernovaÂ </t>
  </si>
  <si>
    <t>John Dahl</t>
  </si>
  <si>
    <t>Drama|Fantasy|Mystery|Romance</t>
  </si>
  <si>
    <t>Matt Bomer</t>
  </si>
  <si>
    <t>Winter's TaleÂ </t>
  </si>
  <si>
    <t>Tim Miller</t>
  </si>
  <si>
    <t>Fantasy|Horror|Mystery|Romance</t>
  </si>
  <si>
    <t>The Mortal Instruments: City of BonesÂ </t>
  </si>
  <si>
    <t>Stephen Herek</t>
  </si>
  <si>
    <t>Adventure|Comedy|Family|Romance|Sci-Fi</t>
  </si>
  <si>
    <t>Marc Blucas</t>
  </si>
  <si>
    <t>Meet DaveÂ </t>
  </si>
  <si>
    <t>Drama|Horror|Thriller</t>
  </si>
  <si>
    <t>Dougray Scott</t>
  </si>
  <si>
    <t>Dark WaterÂ </t>
  </si>
  <si>
    <t>EdtvÂ </t>
  </si>
  <si>
    <t>InkheartÂ </t>
  </si>
  <si>
    <t>The SpiritÂ </t>
  </si>
  <si>
    <t>Peter MacDonald</t>
  </si>
  <si>
    <t>Action|Comedy|Mystery|Romance</t>
  </si>
  <si>
    <t>MortdecaiÂ </t>
  </si>
  <si>
    <t>In the Name of the King: A Dungeon Siege TaleÂ </t>
  </si>
  <si>
    <t>Beyond BordersÂ </t>
  </si>
  <si>
    <t>Filipino</t>
  </si>
  <si>
    <t>Xi you ji zhi: Sun Wukong san da Baigu JingÂ </t>
  </si>
  <si>
    <t>The Great RaidÂ </t>
  </si>
  <si>
    <t>Action|Adventure|Comedy|Romance|Sci-Fi</t>
  </si>
  <si>
    <t>DeadpoolÂ </t>
  </si>
  <si>
    <t>Anthony Hemingway</t>
  </si>
  <si>
    <t>Kelly Preston</t>
  </si>
  <si>
    <t>Holy ManÂ </t>
  </si>
  <si>
    <t>Action|Biography|Drama|History|Thriller|War</t>
  </si>
  <si>
    <t>American SniperÂ </t>
  </si>
  <si>
    <t>Sean Anders</t>
  </si>
  <si>
    <t>Adventure|Comedy|Family|Fantasy|Horror</t>
  </si>
  <si>
    <t>Odeya Rush</t>
  </si>
  <si>
    <t>GoosebumpsÂ </t>
  </si>
  <si>
    <t>Nate Richert</t>
  </si>
  <si>
    <t xml:space="preserve">Sabrina, the Teenage WitchÂ             </t>
  </si>
  <si>
    <t>Jon Heder</t>
  </si>
  <si>
    <t>Just Like HeavenÂ </t>
  </si>
  <si>
    <t>Mark Neveldine</t>
  </si>
  <si>
    <t>Comedy|Family|Romance|Sci-Fi</t>
  </si>
  <si>
    <t>Taylor Negron</t>
  </si>
  <si>
    <t>The Flintstones in Viva Rock VegasÂ </t>
  </si>
  <si>
    <t>John Madden</t>
  </si>
  <si>
    <t>Action|Adventure|Thriller|War</t>
  </si>
  <si>
    <t>Rambo IIIÂ </t>
  </si>
  <si>
    <t>Comedy|Drama|Romance|Sport</t>
  </si>
  <si>
    <t>Robert Baker</t>
  </si>
  <si>
    <t>LeatherheadsÂ </t>
  </si>
  <si>
    <t>Kevin Bray</t>
  </si>
  <si>
    <t>Comedy|Western</t>
  </si>
  <si>
    <t>The Ridiculous 6Â </t>
  </si>
  <si>
    <t>Did You Hear About the Morgans?Â </t>
  </si>
  <si>
    <t>The InternshipÂ </t>
  </si>
  <si>
    <t>Resident Evil: AfterlifeÂ </t>
  </si>
  <si>
    <t>Mike Gabriel</t>
  </si>
  <si>
    <t>Red TailsÂ </t>
  </si>
  <si>
    <t xml:space="preserve">Sex and the CityÂ             </t>
  </si>
  <si>
    <t>The Devil's AdvocateÂ </t>
  </si>
  <si>
    <t>That's My BoyÂ </t>
  </si>
  <si>
    <t>Sam Weisman</t>
  </si>
  <si>
    <t>DragonHeartÂ </t>
  </si>
  <si>
    <t>Jesse Dylan</t>
  </si>
  <si>
    <t>Action|Comedy|Crime|Drama</t>
  </si>
  <si>
    <t>After the SunsetÂ </t>
  </si>
  <si>
    <t>Ghost Rider: Spirit of VengeanceÂ </t>
  </si>
  <si>
    <t>Drama|Music|Romance|War</t>
  </si>
  <si>
    <t>Captain Corelli's MandolinÂ </t>
  </si>
  <si>
    <t>Barry Corbin</t>
  </si>
  <si>
    <t xml:space="preserve">Anger ManagementÂ             </t>
  </si>
  <si>
    <t>Action|Comedy|Drama|Family|Thriller</t>
  </si>
  <si>
    <t>The PacifierÂ </t>
  </si>
  <si>
    <t>Wayne Wang</t>
  </si>
  <si>
    <t>Action|Crime</t>
  </si>
  <si>
    <t>Walking TallÂ </t>
  </si>
  <si>
    <t>Forrest GumpÂ </t>
  </si>
  <si>
    <t>Gabriele Muccino</t>
  </si>
  <si>
    <t>Jesse McCartney</t>
  </si>
  <si>
    <t>Alvin and the ChipmunksÂ </t>
  </si>
  <si>
    <t>Meet the ParentsÂ </t>
  </si>
  <si>
    <t>Adventure|Animation|Drama|Family|History|Musical|Romance</t>
  </si>
  <si>
    <t>PocahontasÂ </t>
  </si>
  <si>
    <t>Action|Adventure|Drama|Romance|Sci-Fi</t>
  </si>
  <si>
    <t>Marlon Brando</t>
  </si>
  <si>
    <t>SupermanÂ </t>
  </si>
  <si>
    <t>The Nutty ProfessorÂ </t>
  </si>
  <si>
    <t>HitchÂ </t>
  </si>
  <si>
    <t>Action|Adventure|Comedy|Family|Romance</t>
  </si>
  <si>
    <t>George of the JungleÂ </t>
  </si>
  <si>
    <t>Alyson Hannigan</t>
  </si>
  <si>
    <t>American WeddingÂ </t>
  </si>
  <si>
    <t>Captain PhillipsÂ </t>
  </si>
  <si>
    <t>Tom Dey</t>
  </si>
  <si>
    <t>Mila Kunis</t>
  </si>
  <si>
    <t>Date NightÂ </t>
  </si>
  <si>
    <t>Eric Idle</t>
  </si>
  <si>
    <t>CasperÂ </t>
  </si>
  <si>
    <t>The EqualizerÂ </t>
  </si>
  <si>
    <t>Maid in ManhattanÂ </t>
  </si>
  <si>
    <t>Jimmy Hayward</t>
  </si>
  <si>
    <t>Crimson TideÂ </t>
  </si>
  <si>
    <t>The Pursuit of HappynessÂ </t>
  </si>
  <si>
    <t>Alan Parker</t>
  </si>
  <si>
    <t>Erika Christensen</t>
  </si>
  <si>
    <t>FlightplanÂ </t>
  </si>
  <si>
    <t>John Frankenheimer</t>
  </si>
  <si>
    <t>DisclosureÂ </t>
  </si>
  <si>
    <t>City of AngelsÂ </t>
  </si>
  <si>
    <t>Paul King</t>
  </si>
  <si>
    <t>David Carradine</t>
  </si>
  <si>
    <t>Kill Bill: Vol. 1Â </t>
  </si>
  <si>
    <t>Akiva Schaffer</t>
  </si>
  <si>
    <t>BowfingerÂ </t>
  </si>
  <si>
    <t>William Friedkin</t>
  </si>
  <si>
    <t>Christopher Judge</t>
  </si>
  <si>
    <t xml:space="preserve">Stargate SG-1Â             </t>
  </si>
  <si>
    <t>Kill Bill: Vol. 2Â </t>
  </si>
  <si>
    <t>Tango &amp; CashÂ </t>
  </si>
  <si>
    <t>Kent Alterman</t>
  </si>
  <si>
    <t>Death Becomes HerÂ </t>
  </si>
  <si>
    <t>Peter Lord</t>
  </si>
  <si>
    <t>Action|Adventure|Comedy|Western</t>
  </si>
  <si>
    <t>Xander Berkeley</t>
  </si>
  <si>
    <t>Shanghai NoonÂ </t>
  </si>
  <si>
    <t>Executive DecisionÂ </t>
  </si>
  <si>
    <t>Madeline Carroll</t>
  </si>
  <si>
    <t>Mr. Popper's PenguinsÂ </t>
  </si>
  <si>
    <t>The Forbidden KingdomÂ </t>
  </si>
  <si>
    <t>Free BirdsÂ </t>
  </si>
  <si>
    <t>Shekhar Kapur</t>
  </si>
  <si>
    <t>Charles S. Dutton</t>
  </si>
  <si>
    <t>Alien 3Â </t>
  </si>
  <si>
    <t>Karyn Kusama</t>
  </si>
  <si>
    <t>Biography|Drama|History|Musical</t>
  </si>
  <si>
    <t>Andrea Corr</t>
  </si>
  <si>
    <t>EvitaÂ </t>
  </si>
  <si>
    <t>Ron Maxwell</t>
  </si>
  <si>
    <t>RoninÂ </t>
  </si>
  <si>
    <t>Robert Butler</t>
  </si>
  <si>
    <t>Adventure|Drama|Horror|Thriller</t>
  </si>
  <si>
    <t>Tom Wilkinson</t>
  </si>
  <si>
    <t>The Ghost and the DarknessÂ </t>
  </si>
  <si>
    <t>Karey Kirkpatrick</t>
  </si>
  <si>
    <t>Julie Walters</t>
  </si>
  <si>
    <t>PaddingtonÂ </t>
  </si>
  <si>
    <t>The WatchÂ </t>
  </si>
  <si>
    <t>The HuntedÂ </t>
  </si>
  <si>
    <t>Steve Antin</t>
  </si>
  <si>
    <t>InstinctÂ </t>
  </si>
  <si>
    <t>Stuck on YouÂ </t>
  </si>
  <si>
    <t>Semi-ProÂ </t>
  </si>
  <si>
    <t>Jim Gillespie</t>
  </si>
  <si>
    <t>The Pirates! Band of MisfitsÂ </t>
  </si>
  <si>
    <t>ChangelingÂ </t>
  </si>
  <si>
    <t>Chain ReactionÂ </t>
  </si>
  <si>
    <t>Not Rated</t>
  </si>
  <si>
    <t>Action|Drama|Sport|Thriller</t>
  </si>
  <si>
    <t>The FanÂ </t>
  </si>
  <si>
    <t>Francis Ford Coppola</t>
  </si>
  <si>
    <t>Drama|Musical|Romance|Thriller</t>
  </si>
  <si>
    <t>The Phantom of the OperaÂ </t>
  </si>
  <si>
    <t>Eddie Redmayne</t>
  </si>
  <si>
    <t>Elizabeth: The Golden AgeÂ </t>
  </si>
  <si>
    <t>Ã†on FluxÂ </t>
  </si>
  <si>
    <t>Richard Lester</t>
  </si>
  <si>
    <t>Billy Campbell</t>
  </si>
  <si>
    <t>Gods and GeneralsÂ </t>
  </si>
  <si>
    <t>TurbulenceÂ </t>
  </si>
  <si>
    <t>Comedy|Drama|Family|Fantasy</t>
  </si>
  <si>
    <t>Stephen Root</t>
  </si>
  <si>
    <t>Imagine ThatÂ </t>
  </si>
  <si>
    <t>Adventure|Comedy|Crime|Family|Musical</t>
  </si>
  <si>
    <t>Muppets Most WantedÂ </t>
  </si>
  <si>
    <t>Sophia Myles</t>
  </si>
  <si>
    <t>ThunderbirdsÂ </t>
  </si>
  <si>
    <t>Drama|Music|Musical|Romance</t>
  </si>
  <si>
    <t>BurlesqueÂ </t>
  </si>
  <si>
    <t>Drama|Mystery|Romance|War</t>
  </si>
  <si>
    <t>Denis Lavant</t>
  </si>
  <si>
    <t>A Very Long EngagementÂ </t>
  </si>
  <si>
    <t>Scott Cooper</t>
  </si>
  <si>
    <t>Crime|Drama|Romance</t>
  </si>
  <si>
    <t>James Mason</t>
  </si>
  <si>
    <t>LolitaÂ </t>
  </si>
  <si>
    <t>Crime|Horror|Mystery|Thriller</t>
  </si>
  <si>
    <t>Eye See YouÂ </t>
  </si>
  <si>
    <t>Norman Reedus</t>
  </si>
  <si>
    <t>Blade IIÂ </t>
  </si>
  <si>
    <t>Robert Rodriguez</t>
  </si>
  <si>
    <t>Seven PoundsÂ </t>
  </si>
  <si>
    <t>Bullet to the HeadÂ </t>
  </si>
  <si>
    <t>Curtis Hanson</t>
  </si>
  <si>
    <t>The Godfather: Part IIIÂ </t>
  </si>
  <si>
    <t>ElizabethtownÂ </t>
  </si>
  <si>
    <t>Todd Stashwick</t>
  </si>
  <si>
    <t>You, Me and DupreeÂ </t>
  </si>
  <si>
    <t>Margot Kidder</t>
  </si>
  <si>
    <t>Superman IIÂ </t>
  </si>
  <si>
    <t>Phyllida Lloyd</t>
  </si>
  <si>
    <t>Todd Giebenhain</t>
  </si>
  <si>
    <t>GigliÂ </t>
  </si>
  <si>
    <t>All the King's MenÂ </t>
  </si>
  <si>
    <t>Jay Chandrasekhar</t>
  </si>
  <si>
    <t>ShaftÂ </t>
  </si>
  <si>
    <t>Terrence Malick</t>
  </si>
  <si>
    <t>Adventure|Animation|Drama|Family|Fantasy|Musical|Mystery|Romance</t>
  </si>
  <si>
    <t>Kirsten Dunst</t>
  </si>
  <si>
    <t>AnastasiaÂ </t>
  </si>
  <si>
    <t>David Dobkin</t>
  </si>
  <si>
    <t>Moulin Rouge!Â </t>
  </si>
  <si>
    <t>Milos Forman</t>
  </si>
  <si>
    <t>Domestic DisturbanceÂ </t>
  </si>
  <si>
    <t>Black MassÂ </t>
  </si>
  <si>
    <t>Pierre Morel</t>
  </si>
  <si>
    <t>Flags of Our FathersÂ </t>
  </si>
  <si>
    <t>Paul Hunter</t>
  </si>
  <si>
    <t>Law Abiding CitizenÂ </t>
  </si>
  <si>
    <t>Action|Horror|Thriller</t>
  </si>
  <si>
    <t>GrindhouseÂ </t>
  </si>
  <si>
    <t>Steve Oedekerk</t>
  </si>
  <si>
    <t>Drama|History|Horror</t>
  </si>
  <si>
    <t>BelovedÂ </t>
  </si>
  <si>
    <t>John Whitesell</t>
  </si>
  <si>
    <t>Drama|Romance|Sport</t>
  </si>
  <si>
    <t>Lucky YouÂ </t>
  </si>
  <si>
    <t>Catch Me If You CanÂ </t>
  </si>
  <si>
    <t>Jennifer Ehle</t>
  </si>
  <si>
    <t>Zero Dark ThirtyÂ </t>
  </si>
  <si>
    <t>George Nolfi</t>
  </si>
  <si>
    <t>The Break-UpÂ </t>
  </si>
  <si>
    <t>Comedy|Family|Musical|Romance</t>
  </si>
  <si>
    <t>Mamma Mia!Â </t>
  </si>
  <si>
    <t>Valentine's DayÂ </t>
  </si>
  <si>
    <t>Alice Greczyn</t>
  </si>
  <si>
    <t>The Dukes of HazzardÂ </t>
  </si>
  <si>
    <t>The Thin Red LineÂ </t>
  </si>
  <si>
    <t>The Change-UpÂ </t>
  </si>
  <si>
    <t>Matt Price</t>
  </si>
  <si>
    <t>Man on the MoonÂ </t>
  </si>
  <si>
    <t>CasinoÂ </t>
  </si>
  <si>
    <t>Kasia Smutniak</t>
  </si>
  <si>
    <t>From Paris with LoveÂ </t>
  </si>
  <si>
    <t>Jaime King</t>
  </si>
  <si>
    <t>Bulletproof MonkÂ </t>
  </si>
  <si>
    <t>Me, Myself &amp; IreneÂ </t>
  </si>
  <si>
    <t>Rob Paulsen</t>
  </si>
  <si>
    <t>BarnyardÂ </t>
  </si>
  <si>
    <t>Neil Jordan</t>
  </si>
  <si>
    <t>Deck the HallsÂ </t>
  </si>
  <si>
    <t>The Twilight Saga: New MoonÂ </t>
  </si>
  <si>
    <t>Rawson Marshall Thurber</t>
  </si>
  <si>
    <t>Kathleen Freeman</t>
  </si>
  <si>
    <t>ShrekÂ </t>
  </si>
  <si>
    <t>Romance|Sci-Fi|Thriller</t>
  </si>
  <si>
    <t>The Adjustment BureauÂ </t>
  </si>
  <si>
    <t>Robin Hood: Prince of ThievesÂ </t>
  </si>
  <si>
    <t>Jerry MaguireÂ </t>
  </si>
  <si>
    <t>Spike Lee</t>
  </si>
  <si>
    <t>TedÂ </t>
  </si>
  <si>
    <t>Brian Helgeland</t>
  </si>
  <si>
    <t>Lupe Ontiveros</t>
  </si>
  <si>
    <t>As Good as It GetsÂ </t>
  </si>
  <si>
    <t>Frank Marshall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</si>
  <si>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</si>
  <si>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</si>
  <si>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</si>
  <si>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</si>
  <si>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</si>
  <si>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</si>
  <si>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</si>
  <si>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Hideo Nakata</t>
  </si>
  <si>
    <t>Erin BrockovichÂ </t>
  </si>
  <si>
    <t>How to Lose a Guy in 10 DaysÂ </t>
  </si>
  <si>
    <t>Peter Hewitt</t>
  </si>
  <si>
    <t>22 Jump StreetÂ </t>
  </si>
  <si>
    <t>Joe Roth</t>
  </si>
  <si>
    <t>Drama|Fantasy|Horror</t>
  </si>
  <si>
    <t>Interview with the Vampire: The Vampire ChroniclesÂ </t>
  </si>
  <si>
    <t>Bennett Miller</t>
  </si>
  <si>
    <t>Yes ManÂ </t>
  </si>
  <si>
    <t>Central IntelligenceÂ </t>
  </si>
  <si>
    <t>Jaume Collet-Serra</t>
  </si>
  <si>
    <t>StepmomÂ </t>
  </si>
  <si>
    <t>Andy Fickman</t>
  </si>
  <si>
    <t>Daddy's HomeÂ </t>
  </si>
  <si>
    <t>James McTeigue</t>
  </si>
  <si>
    <t>Adventure|Comedy|Drama|Fantasy|Musical</t>
  </si>
  <si>
    <t>Into the WoodsÂ </t>
  </si>
  <si>
    <t>Inside ManÂ </t>
  </si>
  <si>
    <t>Matthew O'Callaghan</t>
  </si>
  <si>
    <t>Bill Duke</t>
  </si>
  <si>
    <t>PaybackÂ </t>
  </si>
  <si>
    <t>Angela Robinson</t>
  </si>
  <si>
    <t>Dylan Walsh</t>
  </si>
  <si>
    <t>CongoÂ </t>
  </si>
  <si>
    <t>Gary Fleder</t>
  </si>
  <si>
    <t>We Bought a ZooÂ </t>
  </si>
  <si>
    <t>Tommy Wirkola</t>
  </si>
  <si>
    <t>KnowingÂ </t>
  </si>
  <si>
    <t>Adrian Lyne</t>
  </si>
  <si>
    <t>Failure to LaunchÂ </t>
  </si>
  <si>
    <t>Horror|Mystery</t>
  </si>
  <si>
    <t>The Ring TwoÂ </t>
  </si>
  <si>
    <t>Stephen Gaghan</t>
  </si>
  <si>
    <t>Crazy, Stupid, Love.Â </t>
  </si>
  <si>
    <t>GarfieldÂ </t>
  </si>
  <si>
    <t>Jorge R. GutiÃ©rrez</t>
  </si>
  <si>
    <t>Christmas with the KranksÂ </t>
  </si>
  <si>
    <t>Richard Loncraine</t>
  </si>
  <si>
    <t>MoneyballÂ </t>
  </si>
  <si>
    <t>OutbreakÂ </t>
  </si>
  <si>
    <t>Non-StopÂ </t>
  </si>
  <si>
    <t>Action|Adventure|Family|Fantasy|Sci-Fi|Thriller</t>
  </si>
  <si>
    <t>Race to Witch MountainÂ </t>
  </si>
  <si>
    <t>Christophe Gans</t>
  </si>
  <si>
    <t>V for VendettaÂ </t>
  </si>
  <si>
    <t>Howard Deutch</t>
  </si>
  <si>
    <t>Fann Wong</t>
  </si>
  <si>
    <t>Shanghai KnightsÂ </t>
  </si>
  <si>
    <t>Jon Hurwitz</t>
  </si>
  <si>
    <t>Bernard Hill</t>
  </si>
  <si>
    <t xml:space="preserve">UnforgottenÂ             </t>
  </si>
  <si>
    <t>Curious GeorgeÂ </t>
  </si>
  <si>
    <t>Steven Quale</t>
  </si>
  <si>
    <t>Adventure|Comedy|Family|Fantasy|Romance|Sport</t>
  </si>
  <si>
    <t>Scoot McNairy</t>
  </si>
  <si>
    <t>Herbie Fully LoadedÂ </t>
  </si>
  <si>
    <t>John Landis</t>
  </si>
  <si>
    <t>Don't Say a WordÂ </t>
  </si>
  <si>
    <t>Hansel &amp; Gretel: Witch HuntersÂ </t>
  </si>
  <si>
    <t>Olivier Martinez</t>
  </si>
  <si>
    <t>UnfaithfulÂ </t>
  </si>
  <si>
    <t>Alex Pettyfer</t>
  </si>
  <si>
    <t>I Am Number FourÂ </t>
  </si>
  <si>
    <t>Alexander Witt</t>
  </si>
  <si>
    <t>SyrianaÂ </t>
  </si>
  <si>
    <t>Beeban Kidron</t>
  </si>
  <si>
    <t>13 HoursÂ </t>
  </si>
  <si>
    <t>Carl Franklin</t>
  </si>
  <si>
    <t>The Book of LifeÂ </t>
  </si>
  <si>
    <t>Steven Seagal</t>
  </si>
  <si>
    <t>FirewallÂ </t>
  </si>
  <si>
    <t>Absolute PowerÂ </t>
  </si>
  <si>
    <t>Danny Boyle</t>
  </si>
  <si>
    <t>Viggo Mortensen</t>
  </si>
  <si>
    <t>G.I. JaneÂ </t>
  </si>
  <si>
    <t>Deborah Kara Unger</t>
  </si>
  <si>
    <t>The GameÂ </t>
  </si>
  <si>
    <t>Adventure|Horror|Mystery</t>
  </si>
  <si>
    <t>Radha Mitchell</t>
  </si>
  <si>
    <t>Silent HillÂ </t>
  </si>
  <si>
    <t>The ReplacementsÂ </t>
  </si>
  <si>
    <t>Andrew Bergman</t>
  </si>
  <si>
    <t>American ReunionÂ </t>
  </si>
  <si>
    <t>The NegotiatorÂ </t>
  </si>
  <si>
    <t>Matt Walsh</t>
  </si>
  <si>
    <t>Into the StormÂ </t>
  </si>
  <si>
    <t>Barbet Schroeder</t>
  </si>
  <si>
    <t>Louis Lombardi</t>
  </si>
  <si>
    <t>Beverly Hills Cop IIIÂ </t>
  </si>
  <si>
    <t>Gremlins 2: The New BatchÂ </t>
  </si>
  <si>
    <t>Peter Webber</t>
  </si>
  <si>
    <t>The JudgeÂ </t>
  </si>
  <si>
    <t>Armin Mueller-Stahl</t>
  </si>
  <si>
    <t>The PeacemakerÂ </t>
  </si>
  <si>
    <t>Andrew Niccol</t>
  </si>
  <si>
    <t>Resident Evil: ApocalypseÂ </t>
  </si>
  <si>
    <t>Bridget Jones: The Edge of ReasonÂ </t>
  </si>
  <si>
    <t>Crime|Drama|Romance|Thriller</t>
  </si>
  <si>
    <t>Out of TimeÂ </t>
  </si>
  <si>
    <t>Mike Starr</t>
  </si>
  <si>
    <t>On Deadly GroundÂ </t>
  </si>
  <si>
    <t>John Carpenter</t>
  </si>
  <si>
    <t>The Adventures of Sharkboy and Lavagirl 3-DÂ </t>
  </si>
  <si>
    <t>The BeachÂ </t>
  </si>
  <si>
    <t>Wes Anderson</t>
  </si>
  <si>
    <t>Amber Valletta</t>
  </si>
  <si>
    <t>Raising HelenÂ </t>
  </si>
  <si>
    <t>ShÃ´ Kosugi</t>
  </si>
  <si>
    <t>Ninja AssassinÂ </t>
  </si>
  <si>
    <t>For Love of the GameÂ </t>
  </si>
  <si>
    <t>David Jason</t>
  </si>
  <si>
    <t xml:space="preserve">A Touch of FrostÂ             </t>
  </si>
  <si>
    <t>Comedy|Crime|Drama|Thriller</t>
  </si>
  <si>
    <t>StripteaseÂ </t>
  </si>
  <si>
    <t>David Cronenberg</t>
  </si>
  <si>
    <t>MarmadukeÂ </t>
  </si>
  <si>
    <t>John Stockwell</t>
  </si>
  <si>
    <t>Drama|Fantasy</t>
  </si>
  <si>
    <t>HereafterÂ </t>
  </si>
  <si>
    <t>Murder by NumbersÂ </t>
  </si>
  <si>
    <t>David Gordon Green</t>
  </si>
  <si>
    <t>Muse Watson</t>
  </si>
  <si>
    <t>AssassinsÂ </t>
  </si>
  <si>
    <t>Jim Sheridan</t>
  </si>
  <si>
    <t>Hannibal RisingÂ </t>
  </si>
  <si>
    <t>Costa-Gavras</t>
  </si>
  <si>
    <t>The Story of UsÂ </t>
  </si>
  <si>
    <t>Patrick Read Johnson</t>
  </si>
  <si>
    <t>J.D. Evermore</t>
  </si>
  <si>
    <t>The HostÂ </t>
  </si>
  <si>
    <t>BasicÂ </t>
  </si>
  <si>
    <t>Blood WorkÂ </t>
  </si>
  <si>
    <t>The InternationalÂ </t>
  </si>
  <si>
    <t>Escape from L.A.Â </t>
  </si>
  <si>
    <t>Grey Damon</t>
  </si>
  <si>
    <t xml:space="preserve">TwistedÂ             </t>
  </si>
  <si>
    <t>Richard LaGravenese</t>
  </si>
  <si>
    <t>The Iron GiantÂ </t>
  </si>
  <si>
    <t>Danny DeVito</t>
  </si>
  <si>
    <t>Adventure|Comedy|Drama</t>
  </si>
  <si>
    <t>The Life Aquatic with Steve ZissouÂ </t>
  </si>
  <si>
    <t>Action|Biography|Drama|History|War</t>
  </si>
  <si>
    <t>Free State of JonesÂ </t>
  </si>
  <si>
    <t>George Armitage</t>
  </si>
  <si>
    <t>The Life of David GaleÂ </t>
  </si>
  <si>
    <t>Christina Milian</t>
  </si>
  <si>
    <t>Man of the HouseÂ </t>
  </si>
  <si>
    <t>Patrick Lussier</t>
  </si>
  <si>
    <t>Run All NightÂ </t>
  </si>
  <si>
    <t>Eastern PromisesÂ </t>
  </si>
  <si>
    <t>James Wong</t>
  </si>
  <si>
    <t>Into the BlueÂ </t>
  </si>
  <si>
    <t>Paul Brooke</t>
  </si>
  <si>
    <t>The Messenger: The Story of Joan of ArcÂ </t>
  </si>
  <si>
    <t>Richard Curtis</t>
  </si>
  <si>
    <t>Adventure|Comedy|Fantasy</t>
  </si>
  <si>
    <t>Your HighnessÂ </t>
  </si>
  <si>
    <t>Dream HouseÂ </t>
  </si>
  <si>
    <t>Mia Kirshner</t>
  </si>
  <si>
    <t>Mad CityÂ </t>
  </si>
  <si>
    <t>Adventure|Comedy|Crime|Drama|Family</t>
  </si>
  <si>
    <t>Baby's Day OutÂ </t>
  </si>
  <si>
    <t>The Scarlet LetterÂ </t>
  </si>
  <si>
    <t>Fair GameÂ </t>
  </si>
  <si>
    <t>Julie Benz</t>
  </si>
  <si>
    <t xml:space="preserve">DefianceÂ             </t>
  </si>
  <si>
    <t>Chuck Bowman</t>
  </si>
  <si>
    <t>Action|Biography|Crime|Drama|Thriller</t>
  </si>
  <si>
    <t>Ian Ziering</t>
  </si>
  <si>
    <t>DominoÂ </t>
  </si>
  <si>
    <t>JadeÂ </t>
  </si>
  <si>
    <t>GamerÂ </t>
  </si>
  <si>
    <t>Alden Ehrenreich</t>
  </si>
  <si>
    <t>Beautiful CreaturesÂ </t>
  </si>
  <si>
    <t>Death to SmoochyÂ </t>
  </si>
  <si>
    <t>Zoolander 2Â </t>
  </si>
  <si>
    <t>The Big BounceÂ </t>
  </si>
  <si>
    <t>Comedy|Sci-Fi</t>
  </si>
  <si>
    <t>What Planet Are You From?Â </t>
  </si>
  <si>
    <t>Drive AngryÂ </t>
  </si>
  <si>
    <t>Olivier Megaton</t>
  </si>
  <si>
    <t>Chris Klein</t>
  </si>
  <si>
    <t>Street Fighter: The Legend of Chun-LiÂ </t>
  </si>
  <si>
    <t>The OneÂ </t>
  </si>
  <si>
    <t>Drama|Romance|Sci-Fi</t>
  </si>
  <si>
    <t>Tobias Menzies</t>
  </si>
  <si>
    <t xml:space="preserve">OutlanderÂ             </t>
  </si>
  <si>
    <t>Deepa Mehta</t>
  </si>
  <si>
    <t>Action|Adventure|Comedy|Crime|Music|Mystery</t>
  </si>
  <si>
    <t>Lauren Holly</t>
  </si>
  <si>
    <t>The Adventures of Ford FairlaneÂ </t>
  </si>
  <si>
    <t>Warren Beatty</t>
  </si>
  <si>
    <t>Comedy|Drama|Music</t>
  </si>
  <si>
    <t>Pirate RadioÂ </t>
  </si>
  <si>
    <t>Michael O'Neill</t>
  </si>
  <si>
    <t>TrafficÂ </t>
  </si>
  <si>
    <t>Penny Marshall</t>
  </si>
  <si>
    <t>Indiana Jones and the Last CrusadeÂ </t>
  </si>
  <si>
    <t>Ted Kotcheff</t>
  </si>
  <si>
    <t>Anna KareninaÂ </t>
  </si>
  <si>
    <t>Unrated</t>
  </si>
  <si>
    <t>Andrei Tarkovsky</t>
  </si>
  <si>
    <t>Action|Crime|Drama|Sci-Fi|Thriller</t>
  </si>
  <si>
    <t>ChappieÂ </t>
  </si>
  <si>
    <t>Paul Bolger</t>
  </si>
  <si>
    <t>The Bone CollectorÂ </t>
  </si>
  <si>
    <t>Stephen Frears</t>
  </si>
  <si>
    <t>Panic RoomÂ </t>
  </si>
  <si>
    <t>P.J. Hogan</t>
  </si>
  <si>
    <t>Horror|Thriller</t>
  </si>
  <si>
    <t>P.J. Soles</t>
  </si>
  <si>
    <t>The Tooth FairyÂ </t>
  </si>
  <si>
    <t>Czech Republic</t>
  </si>
  <si>
    <t>Action|Adventure|Comedy|Drama|War</t>
  </si>
  <si>
    <t>Three KingsÂ </t>
  </si>
  <si>
    <t>Child 44Â </t>
  </si>
  <si>
    <t>Corinna Harney</t>
  </si>
  <si>
    <t>Rat RaceÂ </t>
  </si>
  <si>
    <t>Drama|Mystery|Sci-Fi</t>
  </si>
  <si>
    <t>K-PAXÂ </t>
  </si>
  <si>
    <t>Kate &amp; LeopoldÂ </t>
  </si>
  <si>
    <t>BedazzledÂ </t>
  </si>
  <si>
    <t>Brad Furman</t>
  </si>
  <si>
    <t>Crime|Drama|Music</t>
  </si>
  <si>
    <t>The Cotton ClubÂ </t>
  </si>
  <si>
    <t>Terence Young</t>
  </si>
  <si>
    <t>Adventure|Crime|Drama|Western</t>
  </si>
  <si>
    <t>3:10 to YumaÂ </t>
  </si>
  <si>
    <t>Taken 3Â </t>
  </si>
  <si>
    <t>Out of SightÂ </t>
  </si>
  <si>
    <t>Hindi</t>
  </si>
  <si>
    <t>India</t>
  </si>
  <si>
    <t>David Zucker</t>
  </si>
  <si>
    <t>Comedy|Drama|Thriller</t>
  </si>
  <si>
    <t>The Cable GuyÂ </t>
  </si>
  <si>
    <t>Drama|Romance|War</t>
  </si>
  <si>
    <t>Nandita Das</t>
  </si>
  <si>
    <t>EarthÂ </t>
  </si>
  <si>
    <t>Action|Comedy|Crime|Music|Romance|Thriller</t>
  </si>
  <si>
    <t>Charlie Korsmo</t>
  </si>
  <si>
    <t>Dick TracyÂ </t>
  </si>
  <si>
    <t>Crime|Romance|Thriller</t>
  </si>
  <si>
    <t>Mark Margolis</t>
  </si>
  <si>
    <t>The Thomas Crown AffairÂ </t>
  </si>
  <si>
    <t>Rosie Perez</t>
  </si>
  <si>
    <t>Riding in Cars with BoysÂ </t>
  </si>
  <si>
    <t>Russian</t>
  </si>
  <si>
    <t>Soviet Union</t>
  </si>
  <si>
    <t>First BloodÂ </t>
  </si>
  <si>
    <t>Donatas Banionis</t>
  </si>
  <si>
    <t>SolarisÂ </t>
  </si>
  <si>
    <t>Happily N'Ever AfterÂ </t>
  </si>
  <si>
    <t>Mary ReillyÂ </t>
  </si>
  <si>
    <t>Denis Villeneuve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</si>
  <si>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</si>
  <si>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</si>
  <si>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</si>
  <si>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</si>
  <si>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</si>
  <si>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</si>
  <si>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</si>
  <si>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</si>
  <si>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</si>
  <si>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Thomas Carter</t>
  </si>
  <si>
    <t>Liar LiarÂ </t>
  </si>
  <si>
    <t>South Korea</t>
  </si>
  <si>
    <t>Roger Michell</t>
  </si>
  <si>
    <t>Biography|Crime|Drama|Thriller</t>
  </si>
  <si>
    <t>Joseph Gilgun</t>
  </si>
  <si>
    <t>The InfiltratorÂ </t>
  </si>
  <si>
    <t>Luis Llosa</t>
  </si>
  <si>
    <t>Laurence Olivier</t>
  </si>
  <si>
    <t>InchonÂ </t>
  </si>
  <si>
    <t>Jonathan Winters</t>
  </si>
  <si>
    <t>The FlintstonesÂ </t>
  </si>
  <si>
    <t>Taken 2Â </t>
  </si>
  <si>
    <t>Regina Hall</t>
  </si>
  <si>
    <t>Scary Movie 3Â </t>
  </si>
  <si>
    <t>Action|Comedy|Crime|Romance</t>
  </si>
  <si>
    <t>Candice Bergen</t>
  </si>
  <si>
    <t>Miss CongenialityÂ </t>
  </si>
  <si>
    <t>Action|Adventure|Family|Fantasy|Sci-Fi</t>
  </si>
  <si>
    <t>Journey to the Center of the EarthÂ </t>
  </si>
  <si>
    <t>The Princess Diaries 2: Royal EngagementÂ </t>
  </si>
  <si>
    <t>Melville Shavelson</t>
  </si>
  <si>
    <t>The Pelican BriefÂ </t>
  </si>
  <si>
    <t>Bradley Whitford</t>
  </si>
  <si>
    <t>The ClientÂ </t>
  </si>
  <si>
    <t>Garth Jennings</t>
  </si>
  <si>
    <t>The Bucket ListÂ </t>
  </si>
  <si>
    <t>Joel Zwick</t>
  </si>
  <si>
    <t>Patriot GamesÂ </t>
  </si>
  <si>
    <t>Russell Mulcahy</t>
  </si>
  <si>
    <t>Monster-in-LawÂ </t>
  </si>
  <si>
    <t>PrisonersÂ </t>
  </si>
  <si>
    <t>Training DayÂ </t>
  </si>
  <si>
    <t>Galaxy QuestÂ </t>
  </si>
  <si>
    <t>Natasha Lyonne</t>
  </si>
  <si>
    <t>Scary Movie 2Â </t>
  </si>
  <si>
    <t>Adventure|Comedy|Family|Musical</t>
  </si>
  <si>
    <t>Bill Cobbs</t>
  </si>
  <si>
    <t>The MuppetsÂ </t>
  </si>
  <si>
    <t>David R. Ellis</t>
  </si>
  <si>
    <t>Action|Horror</t>
  </si>
  <si>
    <t>BladeÂ </t>
  </si>
  <si>
    <t>Peter Howitt</t>
  </si>
  <si>
    <t>Coach CarterÂ </t>
  </si>
  <si>
    <t>John A. Davis</t>
  </si>
  <si>
    <t>Changing LanesÂ </t>
  </si>
  <si>
    <t>David Lynch</t>
  </si>
  <si>
    <t>Action|Adventure|Horror|Thriller</t>
  </si>
  <si>
    <t>AnacondaÂ </t>
  </si>
  <si>
    <t>Julie Taymor</t>
  </si>
  <si>
    <t>Comedy|Drama|Music|Romance</t>
  </si>
  <si>
    <t>Adam Garcia</t>
  </si>
  <si>
    <t>Coyote UglyÂ </t>
  </si>
  <si>
    <t>Love ActuallyÂ </t>
  </si>
  <si>
    <t>A Bug's LifeÂ </t>
  </si>
  <si>
    <t>Peru</t>
  </si>
  <si>
    <t>Mathieu Kassovitz</t>
  </si>
  <si>
    <t>From HellÂ </t>
  </si>
  <si>
    <t>John Gray</t>
  </si>
  <si>
    <t>Action|Crime|Drama|Romance|Thriller</t>
  </si>
  <si>
    <t>The SpecialistÂ </t>
  </si>
  <si>
    <t>Tin CupÂ </t>
  </si>
  <si>
    <t>John Schultz</t>
  </si>
  <si>
    <t>Lucille Ball</t>
  </si>
  <si>
    <t>Yours, Mine and OursÂ </t>
  </si>
  <si>
    <t>Sean Penn</t>
  </si>
  <si>
    <t>Comedy|Family|Romance|Sport</t>
  </si>
  <si>
    <t>Kicking &amp; ScreamingÂ </t>
  </si>
  <si>
    <t>Susan Stroman</t>
  </si>
  <si>
    <t>The Hitchhiker's Guide to the GalaxyÂ </t>
  </si>
  <si>
    <t>Dania Ramirez</t>
  </si>
  <si>
    <t>Fat AlbertÂ </t>
  </si>
  <si>
    <t>Simon Wincer</t>
  </si>
  <si>
    <t>Resident Evil: ExtinctionÂ </t>
  </si>
  <si>
    <t>Billy Bob Thornton</t>
  </si>
  <si>
    <t>BlendedÂ </t>
  </si>
  <si>
    <t>Last HolidayÂ </t>
  </si>
  <si>
    <t>The River WildÂ </t>
  </si>
  <si>
    <t>Drama|Family|Fantasy</t>
  </si>
  <si>
    <t>The Indian in the CupboardÂ </t>
  </si>
  <si>
    <t>DemiÃ¡n Bichir</t>
  </si>
  <si>
    <t>SavagesÂ </t>
  </si>
  <si>
    <t>Richard Burgi</t>
  </si>
  <si>
    <t>CellularÂ </t>
  </si>
  <si>
    <t>Danny Pang</t>
  </si>
  <si>
    <t>Kevin McNally</t>
  </si>
  <si>
    <t>Johnny EnglishÂ </t>
  </si>
  <si>
    <t>The Ant BullyÂ </t>
  </si>
  <si>
    <t>Virginia Madsen</t>
  </si>
  <si>
    <t>DuneÂ </t>
  </si>
  <si>
    <t>George P. Cosmatos</t>
  </si>
  <si>
    <t>Drama|Fantasy|Musical|Romance</t>
  </si>
  <si>
    <t>Jim Sturgess</t>
  </si>
  <si>
    <t>Across the UniverseÂ </t>
  </si>
  <si>
    <t>Oliver Parker</t>
  </si>
  <si>
    <t>Revolutionary RoadÂ </t>
  </si>
  <si>
    <t>Lawrence Kasanoff</t>
  </si>
  <si>
    <t>16 BlocksÂ </t>
  </si>
  <si>
    <t>Ben Affleck</t>
  </si>
  <si>
    <t>Babylon A.D.Â </t>
  </si>
  <si>
    <t>Alexa PenaVega</t>
  </si>
  <si>
    <t>The Glimmer ManÂ </t>
  </si>
  <si>
    <t>John de Lancie</t>
  </si>
  <si>
    <t>MultiplicityÂ </t>
  </si>
  <si>
    <t>Adventure|Comedy|Family|Fantasy|Sci-Fi</t>
  </si>
  <si>
    <t>Malese Jow</t>
  </si>
  <si>
    <t>Aliens in the AtticÂ </t>
  </si>
  <si>
    <t>Costas Mandylor</t>
  </si>
  <si>
    <t>The PledgeÂ </t>
  </si>
  <si>
    <t>Brian Gibson</t>
  </si>
  <si>
    <t>Comedy|Musical</t>
  </si>
  <si>
    <t>The ProducersÂ </t>
  </si>
  <si>
    <t>Norman Ferguson</t>
  </si>
  <si>
    <t>Michael Cimino</t>
  </si>
  <si>
    <t>The PhantomÂ </t>
  </si>
  <si>
    <t>All the Pretty HorsesÂ </t>
  </si>
  <si>
    <t>Paul McGuigan</t>
  </si>
  <si>
    <t>Biography|Drama|History</t>
  </si>
  <si>
    <t>NixonÂ </t>
  </si>
  <si>
    <t>Gus Van Sant</t>
  </si>
  <si>
    <t>The Ghost WriterÂ </t>
  </si>
  <si>
    <t>Deep RisingÂ </t>
  </si>
  <si>
    <t>Approved</t>
  </si>
  <si>
    <t>Action|Crime|Drama|Thriller|War</t>
  </si>
  <si>
    <t>Miracle at St. AnnaÂ </t>
  </si>
  <si>
    <t>Roger Kumble</t>
  </si>
  <si>
    <t>Curse of the Golden FlowerÂ </t>
  </si>
  <si>
    <t>Bangkok DangerousÂ </t>
  </si>
  <si>
    <t>Burr Steers</t>
  </si>
  <si>
    <t>Comedy|Crime|Thriller</t>
  </si>
  <si>
    <t>Big TroubleÂ </t>
  </si>
  <si>
    <t>Marcela Mar</t>
  </si>
  <si>
    <t>Love in the Time of CholeraÂ </t>
  </si>
  <si>
    <t>Drama|Fantasy|Horror|Mystery</t>
  </si>
  <si>
    <t>Pierre Perrier</t>
  </si>
  <si>
    <t xml:space="preserve">The ReturnedÂ             </t>
  </si>
  <si>
    <t>Sam Waterston</t>
  </si>
  <si>
    <t>Shadow ConspiracyÂ </t>
  </si>
  <si>
    <t>Daniel Kaluuya</t>
  </si>
  <si>
    <t>Johnny English RebornÂ </t>
  </si>
  <si>
    <t>John Hamburg</t>
  </si>
  <si>
    <t>Action|Animation|Comedy|Family|Fantasy</t>
  </si>
  <si>
    <t>Foodfight!Â </t>
  </si>
  <si>
    <t>Reginald Hudlin</t>
  </si>
  <si>
    <t>Biography|Drama|History|Thriller</t>
  </si>
  <si>
    <t>Clea DuVall</t>
  </si>
  <si>
    <t>ArgoÂ </t>
  </si>
  <si>
    <t>Action|Adventure|Crime|Drama|Mystery|Thriller</t>
  </si>
  <si>
    <t>The FugitiveÂ </t>
  </si>
  <si>
    <t>Joseph L. Mankiewicz</t>
  </si>
  <si>
    <t>The Bounty HunterÂ </t>
  </si>
  <si>
    <t>SleepersÂ </t>
  </si>
  <si>
    <t>Rambo: First Blood Part IIÂ </t>
  </si>
  <si>
    <t>Barbra Streisand</t>
  </si>
  <si>
    <t>The JurorÂ </t>
  </si>
  <si>
    <t>Mark Pellington</t>
  </si>
  <si>
    <t>Animation|Family|Fantasy|Musical</t>
  </si>
  <si>
    <t>Mel Blanc</t>
  </si>
  <si>
    <t>PinocchioÂ </t>
  </si>
  <si>
    <t>Adventure|Drama|Western</t>
  </si>
  <si>
    <t>Heaven's GateÂ </t>
  </si>
  <si>
    <t>John Glen</t>
  </si>
  <si>
    <t>Underworld: EvolutionÂ </t>
  </si>
  <si>
    <t>Catherine Hardwicke</t>
  </si>
  <si>
    <t>Victor FrankensteinÂ </t>
  </si>
  <si>
    <t>John Herzfeld</t>
  </si>
  <si>
    <t>Finding ForresterÂ </t>
  </si>
  <si>
    <t>Annabel Jankel</t>
  </si>
  <si>
    <t>28 DaysÂ </t>
  </si>
  <si>
    <t>UnleashedÂ </t>
  </si>
  <si>
    <t>Judith Chapman</t>
  </si>
  <si>
    <t>The Sweetest ThingÂ </t>
  </si>
  <si>
    <t>Julie Anne Robinson</t>
  </si>
  <si>
    <t>The FirmÂ </t>
  </si>
  <si>
    <t>Evan Goldberg</t>
  </si>
  <si>
    <t>Augustus Prew</t>
  </si>
  <si>
    <t>Charlie St. CloudÂ </t>
  </si>
  <si>
    <t>Sngmoo Lee</t>
  </si>
  <si>
    <t>The MechanicÂ </t>
  </si>
  <si>
    <t>21 Jump StreetÂ </t>
  </si>
  <si>
    <t>Notting HillÂ </t>
  </si>
  <si>
    <t>Jamel Debbouze</t>
  </si>
  <si>
    <t>Imelda Staunton</t>
  </si>
  <si>
    <t>Chicken RunÂ </t>
  </si>
  <si>
    <t>Along Came PollyÂ </t>
  </si>
  <si>
    <t>Gordon Chan</t>
  </si>
  <si>
    <t>John Witherspoon</t>
  </si>
  <si>
    <t>BoomerangÂ </t>
  </si>
  <si>
    <t>The HeatÂ </t>
  </si>
  <si>
    <t>Asger Leth</t>
  </si>
  <si>
    <t>Biography|Drama|History|Romance</t>
  </si>
  <si>
    <t>CleopatraÂ </t>
  </si>
  <si>
    <t>Here Comes the BoomÂ </t>
  </si>
  <si>
    <t>John G. Avildsen</t>
  </si>
  <si>
    <t>High CrimesÂ </t>
  </si>
  <si>
    <t>The Mirror Has Two FacesÂ </t>
  </si>
  <si>
    <t>Anne Fletcher</t>
  </si>
  <si>
    <t>Drama|Horror|Mystery|Thriller</t>
  </si>
  <si>
    <t>Debra Messing</t>
  </si>
  <si>
    <t>The Mothman PropheciesÂ </t>
  </si>
  <si>
    <t>Bruce Beresford</t>
  </si>
  <si>
    <t>Bono</t>
  </si>
  <si>
    <t>BrÃ¼noÂ </t>
  </si>
  <si>
    <t>Robert Davi</t>
  </si>
  <si>
    <t>Licence to KillÂ </t>
  </si>
  <si>
    <t>Red Riding HoodÂ </t>
  </si>
  <si>
    <t>Sam Taylor-Johnson</t>
  </si>
  <si>
    <t>15 MinutesÂ </t>
  </si>
  <si>
    <t>Super Mario Bros.Â </t>
  </si>
  <si>
    <t>Lord of WarÂ </t>
  </si>
  <si>
    <t>HeroÂ </t>
  </si>
  <si>
    <t>Fisher Stevens</t>
  </si>
  <si>
    <t>One for the MoneyÂ </t>
  </si>
  <si>
    <t>The InterviewÂ </t>
  </si>
  <si>
    <t>Action|Fantasy|Western</t>
  </si>
  <si>
    <t>Tony Cox</t>
  </si>
  <si>
    <t>The Warrior's WayÂ </t>
  </si>
  <si>
    <t>Comedy|War</t>
  </si>
  <si>
    <t xml:space="preserve">McHale's NavyÂ             </t>
  </si>
  <si>
    <t>Ken Kwapis</t>
  </si>
  <si>
    <t>Omar Sy</t>
  </si>
  <si>
    <t>MicmacsÂ </t>
  </si>
  <si>
    <t>Drama|Music</t>
  </si>
  <si>
    <t>Mekhi Phifer</t>
  </si>
  <si>
    <t>8 MileÂ </t>
  </si>
  <si>
    <t>Wes Craven</t>
  </si>
  <si>
    <t>Animal Kingdom: Let's go ApeÂ </t>
  </si>
  <si>
    <t>A Knight's TaleÂ </t>
  </si>
  <si>
    <t>Etan Cohen</t>
  </si>
  <si>
    <t>Julian Sands</t>
  </si>
  <si>
    <t>The MedallionÂ </t>
  </si>
  <si>
    <t>The Sixth SenseÂ </t>
  </si>
  <si>
    <t>Robert Clohessy</t>
  </si>
  <si>
    <t>Man on a LedgeÂ </t>
  </si>
  <si>
    <t>Joel McHale</t>
  </si>
  <si>
    <t>The Big YearÂ </t>
  </si>
  <si>
    <t>Action|Drama|Family|Sport</t>
  </si>
  <si>
    <t>Martin Kove</t>
  </si>
  <si>
    <t>The Karate KidÂ </t>
  </si>
  <si>
    <t>American HustleÂ </t>
  </si>
  <si>
    <t>The ProposalÂ </t>
  </si>
  <si>
    <t>Double JeopardyÂ </t>
  </si>
  <si>
    <t>Back to the Future Part IIÂ </t>
  </si>
  <si>
    <t>LucyÂ </t>
  </si>
  <si>
    <t>Fifty Shades of GreyÂ </t>
  </si>
  <si>
    <t>Spy Kids 3-D: Game OverÂ </t>
  </si>
  <si>
    <t>A Time to KillÂ </t>
  </si>
  <si>
    <t>Tom Welling</t>
  </si>
  <si>
    <t>Cheaper by the DozenÂ </t>
  </si>
  <si>
    <t>Action|Biography|Drama|Thriller|War</t>
  </si>
  <si>
    <t>Jerry Ferrara</t>
  </si>
  <si>
    <t>Lone SurvivorÂ </t>
  </si>
  <si>
    <t>Comedy|Drama|Sport</t>
  </si>
  <si>
    <t>A League of Their OwnÂ </t>
  </si>
  <si>
    <t>Javier Botet</t>
  </si>
  <si>
    <t>The Conjuring 2Â </t>
  </si>
  <si>
    <t>Andrew Garfield</t>
  </si>
  <si>
    <t>The Social NetworkÂ </t>
  </si>
  <si>
    <t>Carmen Perez</t>
  </si>
  <si>
    <t>He's Just Not That Into YouÂ </t>
  </si>
  <si>
    <t>Beau Mirchoff</t>
  </si>
  <si>
    <t>Scary Movie 4Â </t>
  </si>
  <si>
    <t>Nick Cassavetes</t>
  </si>
  <si>
    <t>Kelly Rutherford</t>
  </si>
  <si>
    <t>Scream 3Â </t>
  </si>
  <si>
    <t>Adventure|Comedy|Sci-Fi|Western</t>
  </si>
  <si>
    <t>Back to the Future Part IIIÂ </t>
  </si>
  <si>
    <t>Get HardÂ </t>
  </si>
  <si>
    <t>Fantasy|Horror|Romance</t>
  </si>
  <si>
    <t>Bram Stoker's DraculaÂ </t>
  </si>
  <si>
    <t>Nicholas Stoller</t>
  </si>
  <si>
    <t>Biography|Drama|Romance</t>
  </si>
  <si>
    <t>Julie &amp; JuliaÂ </t>
  </si>
  <si>
    <t>42Â </t>
  </si>
  <si>
    <t>The Talented Mr. RipleyÂ </t>
  </si>
  <si>
    <t>Mark A.Z. DippÃ©</t>
  </si>
  <si>
    <t>Dumb and Dumber ToÂ </t>
  </si>
  <si>
    <t>Eight BelowÂ </t>
  </si>
  <si>
    <t>The InternÂ </t>
  </si>
  <si>
    <t>Olivia Munn</t>
  </si>
  <si>
    <t>Ride Along 2Â </t>
  </si>
  <si>
    <t>Action|Adventure|Drama|Romance|War</t>
  </si>
  <si>
    <t>Wes Studi</t>
  </si>
  <si>
    <t>The Last of the MohicansÂ </t>
  </si>
  <si>
    <t>Bokeem Woodbine</t>
  </si>
  <si>
    <t>RayÂ </t>
  </si>
  <si>
    <t>Cal Brunker</t>
  </si>
  <si>
    <t>Sin CityÂ </t>
  </si>
  <si>
    <t>Vantage PointÂ </t>
  </si>
  <si>
    <t>I Love You, ManÂ </t>
  </si>
  <si>
    <t>NimrÃ³d Antal</t>
  </si>
  <si>
    <t>Jason Alexander</t>
  </si>
  <si>
    <t>Shallow HalÂ </t>
  </si>
  <si>
    <t>Sally Kirkland</t>
  </si>
  <si>
    <t>JFKÂ </t>
  </si>
  <si>
    <t>Big Momma's House 2Â </t>
  </si>
  <si>
    <t>Alejandro Agresti</t>
  </si>
  <si>
    <t>Adventure|Comedy|Crime|Romance</t>
  </si>
  <si>
    <t>The MexicanÂ </t>
  </si>
  <si>
    <t>Peter Hedges</t>
  </si>
  <si>
    <t>Comedy|Drama|Family|Fantasy|Romance</t>
  </si>
  <si>
    <t>Matthew Perry</t>
  </si>
  <si>
    <t>17 AgainÂ </t>
  </si>
  <si>
    <t>Paul Weiland</t>
  </si>
  <si>
    <t>The Other WomanÂ </t>
  </si>
  <si>
    <t>Krista Allen</t>
  </si>
  <si>
    <t>The Final DestinationÂ </t>
  </si>
  <si>
    <t>Bridge of SpiesÂ </t>
  </si>
  <si>
    <t>Joaquim de Almeida</t>
  </si>
  <si>
    <t>Behind Enemy LinesÂ </t>
  </si>
  <si>
    <t>Comedy|Music</t>
  </si>
  <si>
    <t>Pink</t>
  </si>
  <si>
    <t>Get Him to the GreekÂ </t>
  </si>
  <si>
    <t>Lisa Ann Walter</t>
  </si>
  <si>
    <t>Shall We DanceÂ </t>
  </si>
  <si>
    <t>Colin Strause</t>
  </si>
  <si>
    <t>Small SoldiersÂ </t>
  </si>
  <si>
    <t>Michael Jai White</t>
  </si>
  <si>
    <t>SpawnÂ </t>
  </si>
  <si>
    <t>Joan Chen</t>
  </si>
  <si>
    <t>Action|Adventure|Drama|Romance|Thriller</t>
  </si>
  <si>
    <t>The Count of Monte CristoÂ </t>
  </si>
  <si>
    <t>The Lincoln LawyerÂ </t>
  </si>
  <si>
    <t>Greg Mottola</t>
  </si>
  <si>
    <t>UnknownÂ </t>
  </si>
  <si>
    <t>The PrestigeÂ </t>
  </si>
  <si>
    <t>Horrible Bosses 2Â </t>
  </si>
  <si>
    <t>Maya</t>
  </si>
  <si>
    <t>Escape from Planet EarthÂ </t>
  </si>
  <si>
    <t>Rudy Youngblood</t>
  </si>
  <si>
    <t>ApocalyptoÂ </t>
  </si>
  <si>
    <t>Jake Kasdan</t>
  </si>
  <si>
    <t>Joe Don Baker</t>
  </si>
  <si>
    <t>The Living DaylightsÂ </t>
  </si>
  <si>
    <t>Diane Keaton</t>
  </si>
  <si>
    <t>Topher Grace</t>
  </si>
  <si>
    <t>PredatorsÂ </t>
  </si>
  <si>
    <t>Brian Dennehy</t>
  </si>
  <si>
    <t>Legal EaglesÂ </t>
  </si>
  <si>
    <t>Kelly Makin</t>
  </si>
  <si>
    <t>Secret WindowÂ </t>
  </si>
  <si>
    <t>The Lake HouseÂ </t>
  </si>
  <si>
    <t>Gena Rowlands</t>
  </si>
  <si>
    <t>The Skeleton KeyÂ </t>
  </si>
  <si>
    <t>The Odd Life of Timothy GreenÂ </t>
  </si>
  <si>
    <t>Busy Philipps</t>
  </si>
  <si>
    <t>Made of HonorÂ </t>
  </si>
  <si>
    <t>Biography|Drama|Music|Musical</t>
  </si>
  <si>
    <t>Johnny Cannizzaro</t>
  </si>
  <si>
    <t>Jersey BoysÂ </t>
  </si>
  <si>
    <t>Stephen Daldry</t>
  </si>
  <si>
    <t>The RainmakerÂ </t>
  </si>
  <si>
    <t>GothikaÂ </t>
  </si>
  <si>
    <t>Drama|History</t>
  </si>
  <si>
    <t>AmistadÂ </t>
  </si>
  <si>
    <t>TV-Y</t>
  </si>
  <si>
    <t>Christian Duguay</t>
  </si>
  <si>
    <t>Lorraine Bracco</t>
  </si>
  <si>
    <t>Medicine ManÂ </t>
  </si>
  <si>
    <t>Sam Trammell</t>
  </si>
  <si>
    <t>Aliens vs. Predator: RequiemÂ </t>
  </si>
  <si>
    <t>Macaulay Culkin</t>
  </si>
  <si>
    <t>RiÂ¢hie RiÂ¢hÂ </t>
  </si>
  <si>
    <t>Autumn in New YorkÂ </t>
  </si>
  <si>
    <t>Comedy|Music|Romance</t>
  </si>
  <si>
    <t>Music and LyricsÂ </t>
  </si>
  <si>
    <t>Bobby Lee</t>
  </si>
  <si>
    <t>PaulÂ </t>
  </si>
  <si>
    <t>Justin Chadwick</t>
  </si>
  <si>
    <t>Miriam Margolyes</t>
  </si>
  <si>
    <t>The Guilt TripÂ </t>
  </si>
  <si>
    <t>Pat O'Connor</t>
  </si>
  <si>
    <t>Alison Brie</t>
  </si>
  <si>
    <t>Scream 4Â </t>
  </si>
  <si>
    <t>8MMÂ </t>
  </si>
  <si>
    <t>Michael Wincott</t>
  </si>
  <si>
    <t>The DoorsÂ </t>
  </si>
  <si>
    <t>James Wilcox</t>
  </si>
  <si>
    <t>Sex TapeÂ </t>
  </si>
  <si>
    <t>Hanging UpÂ </t>
  </si>
  <si>
    <t>Frederik Du Chau</t>
  </si>
  <si>
    <t>Emma Bell</t>
  </si>
  <si>
    <t>Final Destination 5Â </t>
  </si>
  <si>
    <t>Mickey Blue EyesÂ </t>
  </si>
  <si>
    <t>Irwin Winkler</t>
  </si>
  <si>
    <t>Pay It ForwardÂ </t>
  </si>
  <si>
    <t>Joseph Kahn</t>
  </si>
  <si>
    <t>Jimmy Fallon</t>
  </si>
  <si>
    <t>Fever PitchÂ </t>
  </si>
  <si>
    <t>Bruce Dinsmore</t>
  </si>
  <si>
    <t xml:space="preserve">ArthurÂ             </t>
  </si>
  <si>
    <t>Drillbit TaylorÂ </t>
  </si>
  <si>
    <t>Sofia Coppola</t>
  </si>
  <si>
    <t>A Million Ways to Die in the WestÂ </t>
  </si>
  <si>
    <t>Action|Adventure|Crime|Fantasy|Mystery|Thriller</t>
  </si>
  <si>
    <t>The ShadowÂ </t>
  </si>
  <si>
    <t>Stephen Kay</t>
  </si>
  <si>
    <t>Adventure|Drama|Mystery</t>
  </si>
  <si>
    <t>Extremely Loud &amp; Incredibly CloseÂ </t>
  </si>
  <si>
    <t>J.A. Bayona</t>
  </si>
  <si>
    <t>Noah Bean</t>
  </si>
  <si>
    <t>Morning GloryÂ </t>
  </si>
  <si>
    <t>Elaine May</t>
  </si>
  <si>
    <t>Biography|Crime|Drama|Music</t>
  </si>
  <si>
    <t>50 Cent</t>
  </si>
  <si>
    <t>Get Rich or Die Tryin'Â </t>
  </si>
  <si>
    <t>The Art of WarÂ </t>
  </si>
  <si>
    <t>NC-17</t>
  </si>
  <si>
    <t>RentÂ </t>
  </si>
  <si>
    <t>Crime|Drama|Horror|Thriller</t>
  </si>
  <si>
    <t>Bless the ChildÂ </t>
  </si>
  <si>
    <t>Oliver Hudson</t>
  </si>
  <si>
    <t>The Out-of-TownersÂ </t>
  </si>
  <si>
    <t>Dennie Gordon</t>
  </si>
  <si>
    <t>The Island of Dr. MoreauÂ </t>
  </si>
  <si>
    <t>Charles Shyer</t>
  </si>
  <si>
    <t>Catherine Deneuve</t>
  </si>
  <si>
    <t>The MusketeerÂ </t>
  </si>
  <si>
    <t>The Other Boleyn GirlÂ </t>
  </si>
  <si>
    <t>Ulu Grosbard</t>
  </si>
  <si>
    <t>Sweet NovemberÂ </t>
  </si>
  <si>
    <t>William Malone</t>
  </si>
  <si>
    <t>Stephen Rea</t>
  </si>
  <si>
    <t>The ReapingÂ </t>
  </si>
  <si>
    <t>Mean StreetsÂ </t>
  </si>
  <si>
    <t>Renaissance ManÂ </t>
  </si>
  <si>
    <t>Jordi MollÃ </t>
  </si>
  <si>
    <t>ColombianaÂ </t>
  </si>
  <si>
    <t>Malcolm D. Lee</t>
  </si>
  <si>
    <t>Adventure|Animation|Comedy|Drama|Family|Fantasy|Musical</t>
  </si>
  <si>
    <t>The Magic Sword: Quest for CamelotÂ </t>
  </si>
  <si>
    <t>Jerry Jameson</t>
  </si>
  <si>
    <t>City by the SeaÂ </t>
  </si>
  <si>
    <t>Mic Rodgers</t>
  </si>
  <si>
    <t>Mira Sorvino</t>
  </si>
  <si>
    <t>At First SightÂ </t>
  </si>
  <si>
    <t>Christian Alvart</t>
  </si>
  <si>
    <t>Dane Cook</t>
  </si>
  <si>
    <t>TorqueÂ </t>
  </si>
  <si>
    <t>City HallÂ </t>
  </si>
  <si>
    <t>Bobbie Phillips</t>
  </si>
  <si>
    <t>ShowgirlsÂ </t>
  </si>
  <si>
    <t>Jean-Marie PoirÃ©</t>
  </si>
  <si>
    <t>Marie AntoinetteÂ </t>
  </si>
  <si>
    <t>Kiss of DeathÂ </t>
  </si>
  <si>
    <t>Get CarterÂ </t>
  </si>
  <si>
    <t>Marc F. Adler</t>
  </si>
  <si>
    <t>The ImpossibleÂ </t>
  </si>
  <si>
    <t>Action|Adventure|Comedy|Music|Thriller</t>
  </si>
  <si>
    <t>Carol Kane</t>
  </si>
  <si>
    <t>IshtarÂ </t>
  </si>
  <si>
    <t>Geoffrey Sax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</si>
  <si>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</si>
  <si>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</si>
  <si>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</si>
  <si>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</si>
  <si>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</si>
  <si>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</si>
  <si>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Richard Shepard</t>
  </si>
  <si>
    <t>AmÃ©lieÂ </t>
  </si>
  <si>
    <t>Comedy|Crime|Family|Romance</t>
  </si>
  <si>
    <t>Mary-Kate Olsen</t>
  </si>
  <si>
    <t>New York MinuteÂ </t>
  </si>
  <si>
    <t>Peter Ho-Sun Chan</t>
  </si>
  <si>
    <t>Omar Epps</t>
  </si>
  <si>
    <t>AlfieÂ </t>
  </si>
  <si>
    <t>Big MiracleÂ </t>
  </si>
  <si>
    <t>Joon-ho Bong</t>
  </si>
  <si>
    <t>The Deep End of the OceanÂ </t>
  </si>
  <si>
    <t>Crime|Horror|Thriller</t>
  </si>
  <si>
    <t>FeardotcomÂ </t>
  </si>
  <si>
    <t>Jeff Nathanson</t>
  </si>
  <si>
    <t>Cirque du Freak: The Vampire's AssistantÂ </t>
  </si>
  <si>
    <t>S.S. Rajamouli</t>
  </si>
  <si>
    <t>Justin Theroux</t>
  </si>
  <si>
    <t>DuplexÂ </t>
  </si>
  <si>
    <t>Soul MenÂ </t>
  </si>
  <si>
    <t>M. Emmet Walsh</t>
  </si>
  <si>
    <t>Raise the TitanicÂ </t>
  </si>
  <si>
    <t>Universal Soldier: The ReturnÂ </t>
  </si>
  <si>
    <t>Action|Horror|Mystery|Sci-Fi|Thriller</t>
  </si>
  <si>
    <t>PandorumÂ </t>
  </si>
  <si>
    <t>ImpostorÂ </t>
  </si>
  <si>
    <t>Extreme OpsÂ </t>
  </si>
  <si>
    <t>Comedy|Fantasy|Sci-Fi</t>
  </si>
  <si>
    <t>Bridgette Wilson-Sampras</t>
  </si>
  <si>
    <t>Just VisitingÂ </t>
  </si>
  <si>
    <t>SunshineÂ </t>
  </si>
  <si>
    <t>John Gatins</t>
  </si>
  <si>
    <t>A Thousand WordsÂ </t>
  </si>
  <si>
    <t>Adventure|Animation|Comedy|Fantasy|Romance</t>
  </si>
  <si>
    <t>DelgoÂ </t>
  </si>
  <si>
    <t>The GunmanÂ </t>
  </si>
  <si>
    <t>Jonathan Lynn</t>
  </si>
  <si>
    <t>Action|Adventure|Family|Thriller</t>
  </si>
  <si>
    <t>Alex Rider: Operation StormbreakerÂ </t>
  </si>
  <si>
    <t>Sarah Roemer</t>
  </si>
  <si>
    <t>DisturbiaÂ </t>
  </si>
  <si>
    <t>David Carson</t>
  </si>
  <si>
    <t>HackersÂ </t>
  </si>
  <si>
    <t>Kar-Wai Wong</t>
  </si>
  <si>
    <t>Adventure|Comedy|Drama|Romance|Thriller|War</t>
  </si>
  <si>
    <t>James Brolin</t>
  </si>
  <si>
    <t>The Hunting PartyÂ </t>
  </si>
  <si>
    <t>Jennifer Jason Leigh</t>
  </si>
  <si>
    <t>The Hudsucker ProxyÂ </t>
  </si>
  <si>
    <t>Kazakh</t>
  </si>
  <si>
    <t>Yuefeng Song</t>
  </si>
  <si>
    <t>The WarlordsÂ </t>
  </si>
  <si>
    <t>Norman Jewison</t>
  </si>
  <si>
    <t>Jay Hernandez</t>
  </si>
  <si>
    <t>Nomad: The WarriorÂ </t>
  </si>
  <si>
    <t>SnowpiercerÂ </t>
  </si>
  <si>
    <t>David Mirkin</t>
  </si>
  <si>
    <t>Adventure|Animation|Comedy|Fantasy|Music|Romance</t>
  </si>
  <si>
    <t>A Monster in ParisÂ </t>
  </si>
  <si>
    <t>The Last ShotÂ </t>
  </si>
  <si>
    <t>Telugu</t>
  </si>
  <si>
    <t>Luis Mandoki</t>
  </si>
  <si>
    <t>Action|Drama|Fantasy</t>
  </si>
  <si>
    <t>The CrowÂ </t>
  </si>
  <si>
    <t>Action|Adventure|Drama|Fantasy|War</t>
  </si>
  <si>
    <t>Tamannaah Bhatia</t>
  </si>
  <si>
    <t>Baahubali: The BeginningÂ </t>
  </si>
  <si>
    <t>Drama|Fantasy|Romance|Sci-Fi</t>
  </si>
  <si>
    <t>Arliss Howard</t>
  </si>
  <si>
    <t>The Time Traveler's WifeÂ </t>
  </si>
  <si>
    <t>Colin Ferguson</t>
  </si>
  <si>
    <t>Because I Said SoÂ </t>
  </si>
  <si>
    <t>Lee Daniels</t>
  </si>
  <si>
    <t>Animation|Comedy|Family|Horror|Sci-Fi</t>
  </si>
  <si>
    <t>FrankenweenieÂ </t>
  </si>
  <si>
    <t>Adam Baldwin</t>
  </si>
  <si>
    <t>SerenityÂ </t>
  </si>
  <si>
    <t>Biography|Drama|Romance|Sport</t>
  </si>
  <si>
    <t>Against the RopesÂ </t>
  </si>
  <si>
    <t>Superman IIIÂ </t>
  </si>
  <si>
    <t>Jeb Stuart</t>
  </si>
  <si>
    <t>Grudge MatchÂ </t>
  </si>
  <si>
    <t>Steve Miner</t>
  </si>
  <si>
    <t>Takeshi Kaneshiro</t>
  </si>
  <si>
    <t>Red CliffÂ </t>
  </si>
  <si>
    <t>Ethan Embry</t>
  </si>
  <si>
    <t>Sweet Home AlabamaÂ </t>
  </si>
  <si>
    <t>Paul Thomas Anderson</t>
  </si>
  <si>
    <t>The Ugly TruthÂ </t>
  </si>
  <si>
    <t>David Leland</t>
  </si>
  <si>
    <t>Austin Pendleton</t>
  </si>
  <si>
    <t>Sgt. BilkoÂ </t>
  </si>
  <si>
    <t>Spy Kids 2: Island of Lost DreamsÂ </t>
  </si>
  <si>
    <t>J Blakeson</t>
  </si>
  <si>
    <t>Star Trek: GenerationsÂ </t>
  </si>
  <si>
    <t>Ryan Coogler</t>
  </si>
  <si>
    <t>Action|Biography|Drama</t>
  </si>
  <si>
    <t>Tony Chiu Wai Leung</t>
  </si>
  <si>
    <t>The GrandmasterÂ </t>
  </si>
  <si>
    <t>Water for ElephantsÂ </t>
  </si>
  <si>
    <t>Kirk Jones</t>
  </si>
  <si>
    <t xml:space="preserve">3rd Rock from the SunÂ             </t>
  </si>
  <si>
    <t>Ethan Coen</t>
  </si>
  <si>
    <t>Blythe Auffarth</t>
  </si>
  <si>
    <t>Dragon Nest: Warriors' DawnÂ </t>
  </si>
  <si>
    <t>Jennifer Flackett</t>
  </si>
  <si>
    <t>The HurricaneÂ </t>
  </si>
  <si>
    <t>EnoughÂ </t>
  </si>
  <si>
    <t>Sarah Silverman</t>
  </si>
  <si>
    <t>HeartbreakersÂ </t>
  </si>
  <si>
    <t>Kevin Smith</t>
  </si>
  <si>
    <t>D.B. Woodside</t>
  </si>
  <si>
    <t>Paul Blart: Mall Cop 2Â </t>
  </si>
  <si>
    <t>Christian Ditter</t>
  </si>
  <si>
    <t>Sonia Braga</t>
  </si>
  <si>
    <t>Angel EyesÂ </t>
  </si>
  <si>
    <t>Charles Martin Smith</t>
  </si>
  <si>
    <t>Joe SomebodyÂ </t>
  </si>
  <si>
    <t>The Ninth GateÂ </t>
  </si>
  <si>
    <t>Extreme MeasuresÂ </t>
  </si>
  <si>
    <t>Beth Grant</t>
  </si>
  <si>
    <t>Rock StarÂ </t>
  </si>
  <si>
    <t>Mo'Nique</t>
  </si>
  <si>
    <t>PreciousÂ </t>
  </si>
  <si>
    <t>Fedor Bondarchuk</t>
  </si>
  <si>
    <t>Adventure|Drama</t>
  </si>
  <si>
    <t>White SquallÂ </t>
  </si>
  <si>
    <t>Horror|Mystery|Sci-Fi</t>
  </si>
  <si>
    <t>Wilford Brimley</t>
  </si>
  <si>
    <t>The ThingÂ </t>
  </si>
  <si>
    <t>Irvin Kershner</t>
  </si>
  <si>
    <t>RiddickÂ </t>
  </si>
  <si>
    <t>Steve Pink</t>
  </si>
  <si>
    <t>Gregory Scott Cummins</t>
  </si>
  <si>
    <t>SwitchbackÂ </t>
  </si>
  <si>
    <t>Action|Adventure|Drama|Thriller|Western</t>
  </si>
  <si>
    <t>Tom Skerritt</t>
  </si>
  <si>
    <t>Texas RangersÂ </t>
  </si>
  <si>
    <t>Adventure|Family|Fantasy|Sci-Fi</t>
  </si>
  <si>
    <t>City of EmberÂ </t>
  </si>
  <si>
    <t>Italy</t>
  </si>
  <si>
    <t>Mike Howard</t>
  </si>
  <si>
    <t>The MasterÂ </t>
  </si>
  <si>
    <t>Adventure|Comedy|History|Romance</t>
  </si>
  <si>
    <t>Hayden Christensen</t>
  </si>
  <si>
    <t>Virgin TerritoryÂ </t>
  </si>
  <si>
    <t>The ExpressÂ </t>
  </si>
  <si>
    <t>Scott Hicks</t>
  </si>
  <si>
    <t>The 5th WaveÂ </t>
  </si>
  <si>
    <t>CreedÂ </t>
  </si>
  <si>
    <t>The TownÂ </t>
  </si>
  <si>
    <t>What to Expect When You're ExpectingÂ </t>
  </si>
  <si>
    <t>Burn After ReadingÂ </t>
  </si>
  <si>
    <t>Chris Rock</t>
  </si>
  <si>
    <t>Nim's IslandÂ </t>
  </si>
  <si>
    <t>Action|Biography|Drama|Sport</t>
  </si>
  <si>
    <t>RushÂ </t>
  </si>
  <si>
    <t>Wilson Yip</t>
  </si>
  <si>
    <t>Patton Oswalt</t>
  </si>
  <si>
    <t>MagnoliaÂ </t>
  </si>
  <si>
    <t>Cop OutÂ </t>
  </si>
  <si>
    <t>How to Be SingleÂ </t>
  </si>
  <si>
    <t>Drama|Family</t>
  </si>
  <si>
    <t>Dolphin TaleÂ </t>
  </si>
  <si>
    <t>TwilightÂ </t>
  </si>
  <si>
    <t>John QÂ </t>
  </si>
  <si>
    <t>Blue StreakÂ </t>
  </si>
  <si>
    <t>Russia</t>
  </si>
  <si>
    <t>Laura-Leigh</t>
  </si>
  <si>
    <t>We're the MillersÂ </t>
  </si>
  <si>
    <t>Yuliya Snigir</t>
  </si>
  <si>
    <t>Obitaemyy ostrovÂ </t>
  </si>
  <si>
    <t>Kathleen Quinlan</t>
  </si>
  <si>
    <t>BreakdownÂ </t>
  </si>
  <si>
    <t>Robert Wise</t>
  </si>
  <si>
    <t>Bernie Casey</t>
  </si>
  <si>
    <t>Never Say Never AgainÂ </t>
  </si>
  <si>
    <t>Charlie McDermott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</si>
  <si>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</si>
  <si>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</si>
  <si>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</si>
  <si>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</si>
  <si>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</si>
  <si>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Kevin Rodney Sullivan</t>
  </si>
  <si>
    <t>AlohaÂ </t>
  </si>
  <si>
    <t>Ghosts of MississippiÂ </t>
  </si>
  <si>
    <t>Rick Yune</t>
  </si>
  <si>
    <t>Snow Falling on CedarsÂ </t>
  </si>
  <si>
    <t>The RiteÂ </t>
  </si>
  <si>
    <t>Blair Underwood</t>
  </si>
  <si>
    <t>GattacaÂ </t>
  </si>
  <si>
    <t>Biography|Comedy|Romance</t>
  </si>
  <si>
    <t>Stockard Channing</t>
  </si>
  <si>
    <t>Isn't She GreatÂ </t>
  </si>
  <si>
    <t>Cheryl Hines</t>
  </si>
  <si>
    <t>Space ChimpsÂ </t>
  </si>
  <si>
    <t>Head of StateÂ </t>
  </si>
  <si>
    <t>Cantonese</t>
  </si>
  <si>
    <t>The HangoverÂ </t>
  </si>
  <si>
    <t>Action|Biography|Drama|History</t>
  </si>
  <si>
    <t>Mike Tyson</t>
  </si>
  <si>
    <t>Ip Man 3Â </t>
  </si>
  <si>
    <t>Kevin Munroe</t>
  </si>
  <si>
    <t>Austin Powers: The Spy Who Shagged MeÂ </t>
  </si>
  <si>
    <t>Michael Tollin</t>
  </si>
  <si>
    <t>BatmanÂ </t>
  </si>
  <si>
    <t>X</t>
  </si>
  <si>
    <t>Biography|Drama|War</t>
  </si>
  <si>
    <t>There Be DragonsÂ </t>
  </si>
  <si>
    <t>Rene Russo</t>
  </si>
  <si>
    <t>Lethal Weapon 3Â </t>
  </si>
  <si>
    <t>Catherine Dyer</t>
  </si>
  <si>
    <t>The Blind SideÂ </t>
  </si>
  <si>
    <t>Jon Foo</t>
  </si>
  <si>
    <t xml:space="preserve">Rush HourÂ             </t>
  </si>
  <si>
    <t>Spy KidsÂ </t>
  </si>
  <si>
    <t>Horrible BossesÂ </t>
  </si>
  <si>
    <t>Patrick Tatopoulos</t>
  </si>
  <si>
    <t>True GritÂ </t>
  </si>
  <si>
    <t>The Devil Wears PradaÂ </t>
  </si>
  <si>
    <t>Star Trek: The Motion PictureÂ </t>
  </si>
  <si>
    <t>Gary David Goldberg</t>
  </si>
  <si>
    <t>Identity ThiefÂ </t>
  </si>
  <si>
    <t>Cape FearÂ </t>
  </si>
  <si>
    <t>21Â </t>
  </si>
  <si>
    <t>Tobe Hooper</t>
  </si>
  <si>
    <t>Amy Schumer</t>
  </si>
  <si>
    <t>TrainwreckÂ </t>
  </si>
  <si>
    <t>Guess WhoÂ </t>
  </si>
  <si>
    <t>The English PatientÂ </t>
  </si>
  <si>
    <t>L.A. ConfidentialÂ </t>
  </si>
  <si>
    <t>Alan Poul</t>
  </si>
  <si>
    <t>Adventure|Comedy|Family|Sci-Fi</t>
  </si>
  <si>
    <t>Michael Angarano</t>
  </si>
  <si>
    <t>Sky HighÂ </t>
  </si>
  <si>
    <t>Luke Greenfield</t>
  </si>
  <si>
    <t>In &amp; OutÂ </t>
  </si>
  <si>
    <t>Gil Junger</t>
  </si>
  <si>
    <t>Natasha Henstridge</t>
  </si>
  <si>
    <t>SpeciesÂ </t>
  </si>
  <si>
    <t>Michael Ritchie</t>
  </si>
  <si>
    <t>A Nightmare on Elm StreetÂ </t>
  </si>
  <si>
    <t>Steven E. de Souza</t>
  </si>
  <si>
    <t>Dylan Baker</t>
  </si>
  <si>
    <t>The CellÂ </t>
  </si>
  <si>
    <t>The Man in the Iron MaskÂ </t>
  </si>
  <si>
    <t>Biography|Drama|Family|History|Sport</t>
  </si>
  <si>
    <t>Scott Glenn</t>
  </si>
  <si>
    <t>SecretariatÂ </t>
  </si>
  <si>
    <t>TMNTÂ </t>
  </si>
  <si>
    <t>RadioÂ </t>
  </si>
  <si>
    <t>Friends with BenefitsÂ </t>
  </si>
  <si>
    <t>Neighbors 2: Sorority RisingÂ </t>
  </si>
  <si>
    <t>Alexandre Aja</t>
  </si>
  <si>
    <t>Biography|Comedy|Drama|History|Music</t>
  </si>
  <si>
    <t>Saving Mr. BanksÂ </t>
  </si>
  <si>
    <t>Michael Rymer</t>
  </si>
  <si>
    <t>Malcolm XÂ </t>
  </si>
  <si>
    <t>Charlyne Yi</t>
  </si>
  <si>
    <t>This Is 40Â </t>
  </si>
  <si>
    <t>Old DogsÂ </t>
  </si>
  <si>
    <t>Hugh Wilson</t>
  </si>
  <si>
    <t>Craig Parker</t>
  </si>
  <si>
    <t>Underworld: Rise of the LycansÂ </t>
  </si>
  <si>
    <t>Mike Hodges</t>
  </si>
  <si>
    <t>License to WedÂ </t>
  </si>
  <si>
    <t>The BenchwarmersÂ </t>
  </si>
  <si>
    <t>Must Love DogsÂ </t>
  </si>
  <si>
    <t>Donnie BrascoÂ </t>
  </si>
  <si>
    <t>Scott Mann</t>
  </si>
  <si>
    <t>Resident EvilÂ </t>
  </si>
  <si>
    <t>Susanna White</t>
  </si>
  <si>
    <t>Fantasy|Horror</t>
  </si>
  <si>
    <t>Heather O'Rourke</t>
  </si>
  <si>
    <t>PoltergeistÂ </t>
  </si>
  <si>
    <t>The LadykillersÂ </t>
  </si>
  <si>
    <t>Chris Carter</t>
  </si>
  <si>
    <t>Max PayneÂ </t>
  </si>
  <si>
    <t>Tommy O'Haver</t>
  </si>
  <si>
    <t>In TimeÂ </t>
  </si>
  <si>
    <t>Peter Landesman</t>
  </si>
  <si>
    <t>Danneel Ackles</t>
  </si>
  <si>
    <t>The Back-up PlanÂ </t>
  </si>
  <si>
    <t>Ashley Williams</t>
  </si>
  <si>
    <t>Something BorrowedÂ </t>
  </si>
  <si>
    <t>Gary Chapman</t>
  </si>
  <si>
    <t>Jodi Lyn O'Keefe</t>
  </si>
  <si>
    <t xml:space="preserve">Hit the FloorÂ             </t>
  </si>
  <si>
    <t>Black KnightÂ </t>
  </si>
  <si>
    <t>Craig Mazin</t>
  </si>
  <si>
    <t>Comedy|Drama|Family|Sport</t>
  </si>
  <si>
    <t>Tatum O'Neal</t>
  </si>
  <si>
    <t>The Bad News BearsÂ </t>
  </si>
  <si>
    <t>Allen Hughes</t>
  </si>
  <si>
    <t>Street FighterÂ </t>
  </si>
  <si>
    <t>Emilia Fox</t>
  </si>
  <si>
    <t>The PianistÂ </t>
  </si>
  <si>
    <t>Keisha Castle-Hughes</t>
  </si>
  <si>
    <t>The Nativity StoryÂ </t>
  </si>
  <si>
    <t>Robert Ri'chard</t>
  </si>
  <si>
    <t>House of WaxÂ </t>
  </si>
  <si>
    <t>CloserÂ </t>
  </si>
  <si>
    <t>J. EdgarÂ </t>
  </si>
  <si>
    <t>MirrorsÂ </t>
  </si>
  <si>
    <t>Kimble Rendall</t>
  </si>
  <si>
    <t>Aaliyah</t>
  </si>
  <si>
    <t>Queen of the DamnedÂ </t>
  </si>
  <si>
    <t>Peter Yates</t>
  </si>
  <si>
    <t>Predator 2Â </t>
  </si>
  <si>
    <t>UntraceableÂ </t>
  </si>
  <si>
    <t>Comedy|Drama|Romance|Sci-Fi</t>
  </si>
  <si>
    <t>Blast from the PastÂ </t>
  </si>
  <si>
    <t>Brian Blessed</t>
  </si>
  <si>
    <t>Flash GordonÂ </t>
  </si>
  <si>
    <t>Lasse HallstrÃ¶m</t>
  </si>
  <si>
    <t>Jersey GirlÂ </t>
  </si>
  <si>
    <t>Cicely Tyson</t>
  </si>
  <si>
    <t>Alex CrossÂ </t>
  </si>
  <si>
    <t>Jean-Marc VallÃ©e</t>
  </si>
  <si>
    <t>Midnight in the Garden of Good and EvilÂ </t>
  </si>
  <si>
    <t>HeistÂ </t>
  </si>
  <si>
    <t>Daniel Mays</t>
  </si>
  <si>
    <t>Nanny McPhee ReturnsÂ </t>
  </si>
  <si>
    <t>Hark Tsui</t>
  </si>
  <si>
    <t>Frank Whaley</t>
  </si>
  <si>
    <t>HoffaÂ </t>
  </si>
  <si>
    <t>Mitch Pileggi</t>
  </si>
  <si>
    <t>The X Files: I Want to BelieveÂ </t>
  </si>
  <si>
    <t>Ella EnchantedÂ </t>
  </si>
  <si>
    <t>Lexi Alexander</t>
  </si>
  <si>
    <t>ConcussionÂ </t>
  </si>
  <si>
    <t>Ken Arnold</t>
  </si>
  <si>
    <t>AbductionÂ </t>
  </si>
  <si>
    <t>Adventure|Animation|Comedy|Family|War</t>
  </si>
  <si>
    <t>ValiantÂ </t>
  </si>
  <si>
    <t>Ronny Yu</t>
  </si>
  <si>
    <t>Wonder BoysÂ </t>
  </si>
  <si>
    <t>Action|Comedy|Sci-Fi|Thriller</t>
  </si>
  <si>
    <t>Drake Bell</t>
  </si>
  <si>
    <t>Superhero MovieÂ </t>
  </si>
  <si>
    <t>Alona Tal</t>
  </si>
  <si>
    <t>Broken CityÂ </t>
  </si>
  <si>
    <t>Comedy|Horror</t>
  </si>
  <si>
    <t>Shannon Elizabeth</t>
  </si>
  <si>
    <t>CursedÂ </t>
  </si>
  <si>
    <t>Bille August</t>
  </si>
  <si>
    <t>Premium RushÂ </t>
  </si>
  <si>
    <t>Jim Gaffigan</t>
  </si>
  <si>
    <t>Hot PursuitÂ </t>
  </si>
  <si>
    <t>Moustapha Akkad</t>
  </si>
  <si>
    <t>The Four FeathersÂ </t>
  </si>
  <si>
    <t>Jean-Paul Rappeneau</t>
  </si>
  <si>
    <t>ParkerÂ </t>
  </si>
  <si>
    <t>WimbledonÂ </t>
  </si>
  <si>
    <t>Furry VengeanceÂ </t>
  </si>
  <si>
    <t>Alex Russell</t>
  </si>
  <si>
    <t>BaitÂ </t>
  </si>
  <si>
    <t>Joachim RÃ¸nning</t>
  </si>
  <si>
    <t>KrullÂ </t>
  </si>
  <si>
    <t>Tony Kaye</t>
  </si>
  <si>
    <t>Drama|Thriller|War</t>
  </si>
  <si>
    <t>Lions for LambsÂ </t>
  </si>
  <si>
    <t>Rosanna Arquette</t>
  </si>
  <si>
    <t>Flight of the IntruderÂ </t>
  </si>
  <si>
    <t>Ken Scott</t>
  </si>
  <si>
    <t>Tim Meadows</t>
  </si>
  <si>
    <t>Walk Hard: The Dewey Cox StoryÂ </t>
  </si>
  <si>
    <t>The Shipping NewsÂ </t>
  </si>
  <si>
    <t>Action|Western</t>
  </si>
  <si>
    <t>Gregory Smith</t>
  </si>
  <si>
    <t>American OutlawsÂ </t>
  </si>
  <si>
    <t>Hugh Johnson</t>
  </si>
  <si>
    <t>Michiel Huisman</t>
  </si>
  <si>
    <t>The Young VictoriaÂ </t>
  </si>
  <si>
    <t>WhiteoutÂ </t>
  </si>
  <si>
    <t>Aruba</t>
  </si>
  <si>
    <t>Hayao Miyazaki</t>
  </si>
  <si>
    <t>The Tree of LifeÂ </t>
  </si>
  <si>
    <t>George Tillman Jr.</t>
  </si>
  <si>
    <t>Paul Sorvino</t>
  </si>
  <si>
    <t>Knock OffÂ </t>
  </si>
  <si>
    <t>Rand Ravich</t>
  </si>
  <si>
    <t>Mireille Enos</t>
  </si>
  <si>
    <t>SabotageÂ </t>
  </si>
  <si>
    <t>Hugh Hudson</t>
  </si>
  <si>
    <t>The OrderÂ </t>
  </si>
  <si>
    <t>Punisher: War ZoneÂ </t>
  </si>
  <si>
    <t>Action|Adventure|Family|Sci-Fi</t>
  </si>
  <si>
    <t>Kevin Zegers</t>
  </si>
  <si>
    <t>ZoomÂ </t>
  </si>
  <si>
    <t>Adventure|Biography|Drama|Thriller</t>
  </si>
  <si>
    <t>The WalkÂ </t>
  </si>
  <si>
    <t>Marley Shelton</t>
  </si>
  <si>
    <t>Warriors of VirtueÂ </t>
  </si>
  <si>
    <t>Archie Panjabi</t>
  </si>
  <si>
    <t>A Good YearÂ </t>
  </si>
  <si>
    <t>Ruth Wilson</t>
  </si>
  <si>
    <t xml:space="preserve">LutherÂ             </t>
  </si>
  <si>
    <t>Jeremy Degruson</t>
  </si>
  <si>
    <t>Radio FlyerÂ </t>
  </si>
  <si>
    <t>Denmark</t>
  </si>
  <si>
    <t>Chris Gorak</t>
  </si>
  <si>
    <t>Blood In, Blood OutÂ </t>
  </si>
  <si>
    <t>Scott Speer</t>
  </si>
  <si>
    <t>Smilla's Sense of SnowÂ </t>
  </si>
  <si>
    <t>Libya</t>
  </si>
  <si>
    <t>Femme FataleÂ </t>
  </si>
  <si>
    <t>Joe Charbanic</t>
  </si>
  <si>
    <t>Oliver Reed</t>
  </si>
  <si>
    <t>Lion of the DesertÂ </t>
  </si>
  <si>
    <t>Jonathan Hensleigh</t>
  </si>
  <si>
    <t>The Horseman on the RoofÂ </t>
  </si>
  <si>
    <t>Danny Cannon</t>
  </si>
  <si>
    <t>Drama|Romance|War|Western</t>
  </si>
  <si>
    <t>Jeremy W. Auman</t>
  </si>
  <si>
    <t>Ride with the DevilÂ </t>
  </si>
  <si>
    <t>Boaz Yakin</t>
  </si>
  <si>
    <t>Maricel Ãlvarez</t>
  </si>
  <si>
    <t>BiutifulÂ </t>
  </si>
  <si>
    <t>Richard Marquand</t>
  </si>
  <si>
    <t>Action|Comedy|Crime|Western</t>
  </si>
  <si>
    <t>BandidasÂ </t>
  </si>
  <si>
    <t>Neil Marshall</t>
  </si>
  <si>
    <t>Black Water TransitÂ </t>
  </si>
  <si>
    <t>The Maze RunnerÂ </t>
  </si>
  <si>
    <t>David Wain</t>
  </si>
  <si>
    <t>Unfinished BusinessÂ </t>
  </si>
  <si>
    <t>Richard E. Grant</t>
  </si>
  <si>
    <t>The Age of InnocenceÂ </t>
  </si>
  <si>
    <t>The FountainÂ </t>
  </si>
  <si>
    <t>Action|Adventure|Comedy|Drama|Thriller</t>
  </si>
  <si>
    <t>David Paymer</t>
  </si>
  <si>
    <t>Chill FactorÂ </t>
  </si>
  <si>
    <t>StolenÂ </t>
  </si>
  <si>
    <t>Jared Hess</t>
  </si>
  <si>
    <t>Rumi Hiiragi</t>
  </si>
  <si>
    <t>PonyoÂ </t>
  </si>
  <si>
    <t>Tiago Riani</t>
  </si>
  <si>
    <t>The Longest RideÂ </t>
  </si>
  <si>
    <t>The Astronaut's WifeÂ </t>
  </si>
  <si>
    <t>Rupert Wainwright</t>
  </si>
  <si>
    <t>Liam Aiken</t>
  </si>
  <si>
    <t>I Dreamed of AfricaÂ </t>
  </si>
  <si>
    <t>Playing for KeepsÂ </t>
  </si>
  <si>
    <t>John Luessenhop</t>
  </si>
  <si>
    <t>Terry Pheto</t>
  </si>
  <si>
    <t>Mandela: Long Walk to FreedomÂ </t>
  </si>
  <si>
    <t>Justin Zackham</t>
  </si>
  <si>
    <t>RedsÂ </t>
  </si>
  <si>
    <t>A Few Good MenÂ </t>
  </si>
  <si>
    <t>Exit WoundsÂ </t>
  </si>
  <si>
    <t>Nia Long</t>
  </si>
  <si>
    <t>Big Momma's HouseÂ </t>
  </si>
  <si>
    <t>Kyle Hebert</t>
  </si>
  <si>
    <t>Thunder and the House of MagicÂ </t>
  </si>
  <si>
    <t>The Darkest HourÂ </t>
  </si>
  <si>
    <t>Drama|Music|Romance</t>
  </si>
  <si>
    <t>Ryan Guzman</t>
  </si>
  <si>
    <t>Step Up RevolutionÂ </t>
  </si>
  <si>
    <t>Action|Adventure|Crime|Drama|Thriller</t>
  </si>
  <si>
    <t>Lin Shaye</t>
  </si>
  <si>
    <t>Snakes on a PlaneÂ </t>
  </si>
  <si>
    <t>The WatcherÂ </t>
  </si>
  <si>
    <t>Laura Harring</t>
  </si>
  <si>
    <t>The PunisherÂ </t>
  </si>
  <si>
    <t>Goal! The Dream BeginsÂ </t>
  </si>
  <si>
    <t>SafeÂ </t>
  </si>
  <si>
    <t>Pushing TinÂ </t>
  </si>
  <si>
    <t>Miguel Sapochnik</t>
  </si>
  <si>
    <t>Star Wars: Episode VI - Return of the JediÂ </t>
  </si>
  <si>
    <t>Hyung-rae Shim</t>
  </si>
  <si>
    <t>Ryan Kruger</t>
  </si>
  <si>
    <t>DoomsdayÂ </t>
  </si>
  <si>
    <t>The ReaderÂ </t>
  </si>
  <si>
    <t>Don Scardino</t>
  </si>
  <si>
    <t>WanderlustÂ </t>
  </si>
  <si>
    <t>ElfÂ </t>
  </si>
  <si>
    <t>Tim Robbins</t>
  </si>
  <si>
    <t>PhenomenonÂ </t>
  </si>
  <si>
    <t>Adventure|Comedy|Family|Sport</t>
  </si>
  <si>
    <t>James Coburn</t>
  </si>
  <si>
    <t>Snow DogsÂ </t>
  </si>
  <si>
    <t>Tom Reeve</t>
  </si>
  <si>
    <t>Comedy|Drama|Fantasy</t>
  </si>
  <si>
    <t>ScroogedÂ </t>
  </si>
  <si>
    <t>Comedy|Family|Sport</t>
  </si>
  <si>
    <t>Ana de la Reguera</t>
  </si>
  <si>
    <t>Nacho LibreÂ </t>
  </si>
  <si>
    <t>Nanette Burstein</t>
  </si>
  <si>
    <t>Matt Lucas</t>
  </si>
  <si>
    <t>BridesmaidsÂ </t>
  </si>
  <si>
    <t>This Is the EndÂ </t>
  </si>
  <si>
    <t>Ariel Vromen</t>
  </si>
  <si>
    <t>StigmataÂ </t>
  </si>
  <si>
    <t>Men of HonorÂ </t>
  </si>
  <si>
    <t>TakersÂ </t>
  </si>
  <si>
    <t>Lewis Gilbert</t>
  </si>
  <si>
    <t>The Big WeddingÂ </t>
  </si>
  <si>
    <t>Brandon T. Jackson</t>
  </si>
  <si>
    <t>Big Mommas: Like Father, Like SonÂ </t>
  </si>
  <si>
    <t>Source CodeÂ </t>
  </si>
  <si>
    <t>Illeana Douglas</t>
  </si>
  <si>
    <t>AliveÂ </t>
  </si>
  <si>
    <t>The Number 23Â </t>
  </si>
  <si>
    <t>Action|Adventure|Drama|Family</t>
  </si>
  <si>
    <t>Callum Rennie</t>
  </si>
  <si>
    <t>The Young and Prodigious T.S. SpivetÂ </t>
  </si>
  <si>
    <t>John Francis Daley</t>
  </si>
  <si>
    <t>Action|Comedy|War</t>
  </si>
  <si>
    <t>1941Â </t>
  </si>
  <si>
    <t>Drama|Family|Sport</t>
  </si>
  <si>
    <t>Ken Howard</t>
  </si>
  <si>
    <t>Dreamer: Inspired by a True StoryÂ </t>
  </si>
  <si>
    <t>A History of ViolenceÂ </t>
  </si>
  <si>
    <t>Transporter 2Â </t>
  </si>
  <si>
    <t>Ireland</t>
  </si>
  <si>
    <t>J.B. Rogers</t>
  </si>
  <si>
    <t>Action|Thriller|Western</t>
  </si>
  <si>
    <t>The Quick and the DeadÂ </t>
  </si>
  <si>
    <t>Frances Fisher</t>
  </si>
  <si>
    <t>Laws of AttractionÂ </t>
  </si>
  <si>
    <t>Bringing Out the DeadÂ </t>
  </si>
  <si>
    <t>Michael Sucsy</t>
  </si>
  <si>
    <t>Alice Braga</t>
  </si>
  <si>
    <t>Repo MenÂ </t>
  </si>
  <si>
    <t>Tom Vaughan</t>
  </si>
  <si>
    <t>Action|Drama|Fantasy|Horror|Thriller</t>
  </si>
  <si>
    <t>Dragon Wars: D-WarÂ </t>
  </si>
  <si>
    <t>BogusÂ </t>
  </si>
  <si>
    <t>The Incredible Burt WonderstoneÂ </t>
  </si>
  <si>
    <t>Animation|Comedy|Family|Fantasy|Musical</t>
  </si>
  <si>
    <t>George Kennedy</t>
  </si>
  <si>
    <t>Cats Don't DanceÂ </t>
  </si>
  <si>
    <t>Cradle Will RockÂ </t>
  </si>
  <si>
    <t>The Good GermanÂ </t>
  </si>
  <si>
    <t>Action|Adventure|Comedy|Fantasy|Romance</t>
  </si>
  <si>
    <t>Joan Plowright</t>
  </si>
  <si>
    <t>George and the DragonÂ </t>
  </si>
  <si>
    <t>Apocalypse NowÂ </t>
  </si>
  <si>
    <t>Rob Riggle</t>
  </si>
  <si>
    <t>Going the DistanceÂ </t>
  </si>
  <si>
    <t>Alicia Witt</t>
  </si>
  <si>
    <t>Mr. Holland's OpusÂ </t>
  </si>
  <si>
    <t>Action|Crime|Drama|Mystery|Sci-Fi|Thriller</t>
  </si>
  <si>
    <t>CriminalÂ </t>
  </si>
  <si>
    <t>Stephen Hillenburg</t>
  </si>
  <si>
    <t>Out of AfricaÂ </t>
  </si>
  <si>
    <t>FlightÂ </t>
  </si>
  <si>
    <t>Desmond Llewelyn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</si>
  <si>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</si>
  <si>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</si>
  <si>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</si>
  <si>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</si>
  <si>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</si>
  <si>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</si>
  <si>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</si>
  <si>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</si>
  <si>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</si>
  <si>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Stig Bergqvist</t>
  </si>
  <si>
    <t>VacationÂ </t>
  </si>
  <si>
    <t>Get ShortyÂ </t>
  </si>
  <si>
    <t>Jason Reitman</t>
  </si>
  <si>
    <t>Comedy|Crime|Musical</t>
  </si>
  <si>
    <t>ChicagoÂ </t>
  </si>
  <si>
    <t>Alexander Payne</t>
  </si>
  <si>
    <t>Big DaddyÂ </t>
  </si>
  <si>
    <t>Jonathan Levine</t>
  </si>
  <si>
    <t>American Pie 2Â </t>
  </si>
  <si>
    <t>Rian Johnson</t>
  </si>
  <si>
    <t>Toy StoryÂ </t>
  </si>
  <si>
    <t>SpeedÂ </t>
  </si>
  <si>
    <t>Chris Noonan</t>
  </si>
  <si>
    <t>The VowÂ </t>
  </si>
  <si>
    <t>Extraordinary MeasuresÂ </t>
  </si>
  <si>
    <t>Remember the TitansÂ </t>
  </si>
  <si>
    <t>The Hunt for Red OctoberÂ </t>
  </si>
  <si>
    <t>Michael McCullers</t>
  </si>
  <si>
    <t>Lee Daniels' The ButlerÂ </t>
  </si>
  <si>
    <t>Forest Whitaker</t>
  </si>
  <si>
    <t>Dodgeball: A True Underdog StoryÂ </t>
  </si>
  <si>
    <t>The Addams FamilyÂ </t>
  </si>
  <si>
    <t>Ace Ventura: When Nature CallsÂ </t>
  </si>
  <si>
    <t>The Princess DiariesÂ </t>
  </si>
  <si>
    <t>Woody Allen</t>
  </si>
  <si>
    <t>The First Wives ClubÂ </t>
  </si>
  <si>
    <t>South Africa</t>
  </si>
  <si>
    <t>Peter Lepeniotis</t>
  </si>
  <si>
    <t>Se7enÂ </t>
  </si>
  <si>
    <t>Ted Demme</t>
  </si>
  <si>
    <t>Sharlto Copley</t>
  </si>
  <si>
    <t>District 9Â </t>
  </si>
  <si>
    <t>The SpongeBob SquarePants MovieÂ </t>
  </si>
  <si>
    <t>William Shatner</t>
  </si>
  <si>
    <t>John Doman</t>
  </si>
  <si>
    <t>Mystic RiverÂ </t>
  </si>
  <si>
    <t>Million Dollar BabyÂ </t>
  </si>
  <si>
    <t>Analyze ThisÂ </t>
  </si>
  <si>
    <t>The NotebookÂ </t>
  </si>
  <si>
    <t>Steve Box</t>
  </si>
  <si>
    <t>27 DressesÂ </t>
  </si>
  <si>
    <t>Comedy|Drama|Family|Music|Romance</t>
  </si>
  <si>
    <t>Emily Osment</t>
  </si>
  <si>
    <t>Hannah Montana: The MovieÂ </t>
  </si>
  <si>
    <t>Elizabeth Daily</t>
  </si>
  <si>
    <t>Rugrats in Paris: The MovieÂ </t>
  </si>
  <si>
    <t>George Carlin</t>
  </si>
  <si>
    <t>The Prince of TidesÂ </t>
  </si>
  <si>
    <t>Legends of the FallÂ </t>
  </si>
  <si>
    <t>Up in the AirÂ </t>
  </si>
  <si>
    <t>Hope Davis</t>
  </si>
  <si>
    <t>About SchmidtÂ </t>
  </si>
  <si>
    <t>Comedy|Horror|Romance</t>
  </si>
  <si>
    <t>Cory Hardrict</t>
  </si>
  <si>
    <t>Warm BodiesÂ </t>
  </si>
  <si>
    <t>James Gartner</t>
  </si>
  <si>
    <t>LooperÂ </t>
  </si>
  <si>
    <t>Down to EarthÂ </t>
  </si>
  <si>
    <t>BabeÂ </t>
  </si>
  <si>
    <t>Hope SpringsÂ </t>
  </si>
  <si>
    <t>Lee Toland Krieger</t>
  </si>
  <si>
    <t>Forgetting Sarah MarshallÂ </t>
  </si>
  <si>
    <t>Tim McCanlies</t>
  </si>
  <si>
    <t>Zach Gilford</t>
  </si>
  <si>
    <t xml:space="preserve">Friday Night LightsÂ             </t>
  </si>
  <si>
    <t>Josh Charles</t>
  </si>
  <si>
    <t>Four BrothersÂ </t>
  </si>
  <si>
    <t>Tina Fey</t>
  </si>
  <si>
    <t>Baby MamaÂ </t>
  </si>
  <si>
    <t>Hope FloatsÂ </t>
  </si>
  <si>
    <t>Bride WarsÂ </t>
  </si>
  <si>
    <t>Drew Goddard</t>
  </si>
  <si>
    <t>Antony Starr</t>
  </si>
  <si>
    <t>Without a PaddleÂ </t>
  </si>
  <si>
    <t>Jason Friedberg</t>
  </si>
  <si>
    <t>13 Going on 30Â </t>
  </si>
  <si>
    <t>Kurt Fuller</t>
  </si>
  <si>
    <t>Midnight in ParisÂ </t>
  </si>
  <si>
    <t>Paul Michael Glaser</t>
  </si>
  <si>
    <t>The Nut JobÂ </t>
  </si>
  <si>
    <t>BlowÂ </t>
  </si>
  <si>
    <t>Message in a BottleÂ </t>
  </si>
  <si>
    <t>John R. Leonetti</t>
  </si>
  <si>
    <t>Star Trek V: The Final FrontierÂ </t>
  </si>
  <si>
    <t>Comedy|Family|Fantasy|Sport</t>
  </si>
  <si>
    <t>Brenda Song</t>
  </si>
  <si>
    <t>Like MikeÂ </t>
  </si>
  <si>
    <t>Kimberly Peirce</t>
  </si>
  <si>
    <t>Naked Gun 33 1/3: The Final InsultÂ </t>
  </si>
  <si>
    <t>Liz Friedlander</t>
  </si>
  <si>
    <t>Patrick Macnee</t>
  </si>
  <si>
    <t>A View to a KillÂ </t>
  </si>
  <si>
    <t>Phil Joanou</t>
  </si>
  <si>
    <t>Animation|Comedy|Family|Mystery|Sci-Fi</t>
  </si>
  <si>
    <t>Mark Gatiss</t>
  </si>
  <si>
    <t>The Curse of the Were-RabbitÂ </t>
  </si>
  <si>
    <t>P.S. I Love YouÂ </t>
  </si>
  <si>
    <t>Shane Acker</t>
  </si>
  <si>
    <t>Adventure|Comedy|Drama|Family|Sport</t>
  </si>
  <si>
    <t>Racing StripesÂ </t>
  </si>
  <si>
    <t>AtonementÂ </t>
  </si>
  <si>
    <t>Martha Coolidge</t>
  </si>
  <si>
    <t>Letters to JulietÂ </t>
  </si>
  <si>
    <t>Stephen J. Anderson</t>
  </si>
  <si>
    <t>Black RainÂ </t>
  </si>
  <si>
    <t>Troy Miller</t>
  </si>
  <si>
    <t>Kate Upton</t>
  </si>
  <si>
    <t>The Three StoogesÂ </t>
  </si>
  <si>
    <t>Animation|Drama|Family|Fantasy|Musical|Romance</t>
  </si>
  <si>
    <t>Corpse BrideÂ </t>
  </si>
  <si>
    <t>Tate Taylor</t>
  </si>
  <si>
    <t>Mehcad Brooks</t>
  </si>
  <si>
    <t>Glory RoadÂ </t>
  </si>
  <si>
    <t>Edgar Arreola</t>
  </si>
  <si>
    <t>SicarioÂ </t>
  </si>
  <si>
    <t>Brett Leonard</t>
  </si>
  <si>
    <t>SouthpawÂ </t>
  </si>
  <si>
    <t>Drag Me to HellÂ </t>
  </si>
  <si>
    <t>The Age of AdalineÂ </t>
  </si>
  <si>
    <t>Alister Grierson</t>
  </si>
  <si>
    <t>Secondhand LionsÂ </t>
  </si>
  <si>
    <t>Nick Hurran</t>
  </si>
  <si>
    <t>Alyson Stoner</t>
  </si>
  <si>
    <t>Step Up 3DÂ </t>
  </si>
  <si>
    <t>Faizon Love</t>
  </si>
  <si>
    <t>Blue CrushÂ </t>
  </si>
  <si>
    <t>Charles Stone III</t>
  </si>
  <si>
    <t>Stranger Than FictionÂ </t>
  </si>
  <si>
    <t>Paul Haggis</t>
  </si>
  <si>
    <t>Danny Huston</t>
  </si>
  <si>
    <t>30 Days of NightÂ </t>
  </si>
  <si>
    <t>Kurt Wimmer</t>
  </si>
  <si>
    <t>The Cabin in the WoodsÂ </t>
  </si>
  <si>
    <t>Jean-FranÃ§ois Richet</t>
  </si>
  <si>
    <t>Carmen Electra</t>
  </si>
  <si>
    <t>Meet the SpartansÂ </t>
  </si>
  <si>
    <t>Midnight RunÂ </t>
  </si>
  <si>
    <t>Kevin Hooks</t>
  </si>
  <si>
    <t>Yaphet Kotto</t>
  </si>
  <si>
    <t>The Running ManÂ </t>
  </si>
  <si>
    <t>Ellory Elkayem</t>
  </si>
  <si>
    <t>Comedy|Horror|Musical|Sci-Fi</t>
  </si>
  <si>
    <t>Little Shop of HorrorsÂ </t>
  </si>
  <si>
    <t>Jessica Barden</t>
  </si>
  <si>
    <t>HannaÂ </t>
  </si>
  <si>
    <t xml:space="preserve">The FamilyÂ             </t>
  </si>
  <si>
    <t>Niki Caro</t>
  </si>
  <si>
    <t>Brian Thompson</t>
  </si>
  <si>
    <t>Mortal Kombat: AnnihilationÂ </t>
  </si>
  <si>
    <t>Larry CrowneÂ </t>
  </si>
  <si>
    <t>Vincenzo Natali</t>
  </si>
  <si>
    <t>CarrieÂ </t>
  </si>
  <si>
    <t>Willard Huyck</t>
  </si>
  <si>
    <t>Take the LeadÂ </t>
  </si>
  <si>
    <t>Gavin O'Connor</t>
  </si>
  <si>
    <t>Debi Mazar</t>
  </si>
  <si>
    <t xml:space="preserve">EntourageÂ             </t>
  </si>
  <si>
    <t>Bruce Hunt</t>
  </si>
  <si>
    <t>Crime|Drama|Sport</t>
  </si>
  <si>
    <t>Gridiron GangÂ </t>
  </si>
  <si>
    <t>What's the Worst That Could Happen?Â </t>
  </si>
  <si>
    <t>Action|Adventure|Animation|Drama|Mystery|Sci-Fi|Thriller</t>
  </si>
  <si>
    <t>9Â </t>
  </si>
  <si>
    <t>Side EffectsÂ </t>
  </si>
  <si>
    <t>Devin Ratray</t>
  </si>
  <si>
    <t>The Prince and MeÂ </t>
  </si>
  <si>
    <t>Chris Roberts</t>
  </si>
  <si>
    <t>Craig Ferguson</t>
  </si>
  <si>
    <t>Winnie the PoohÂ </t>
  </si>
  <si>
    <t>Dumb and Dumberer: When Harry Met LloydÂ </t>
  </si>
  <si>
    <t>BulworthÂ </t>
  </si>
  <si>
    <t>Jee-woon Kim</t>
  </si>
  <si>
    <t>Tika Sumpter</t>
  </si>
  <si>
    <t>Get on UpÂ </t>
  </si>
  <si>
    <t>Nick Hamm</t>
  </si>
  <si>
    <t>One True ThingÂ </t>
  </si>
  <si>
    <t>Andy Cadiff</t>
  </si>
  <si>
    <t>VirtuosityÂ </t>
  </si>
  <si>
    <t>Mike Disa</t>
  </si>
  <si>
    <t>Rainn Wilson</t>
  </si>
  <si>
    <t>My Super Ex-GirlfriendÂ </t>
  </si>
  <si>
    <t>Deliver Us from EvilÂ </t>
  </si>
  <si>
    <t>SanctumÂ </t>
  </si>
  <si>
    <t>Richard J. Lewis</t>
  </si>
  <si>
    <t>Little Black BookÂ </t>
  </si>
  <si>
    <t>The Five-Year EngagementÂ </t>
  </si>
  <si>
    <t>Mr 3000Â </t>
  </si>
  <si>
    <t>The Next Three DaysÂ </t>
  </si>
  <si>
    <t>Sergio Leone</t>
  </si>
  <si>
    <t>UltravioletÂ </t>
  </si>
  <si>
    <t>Niels Arden Oplev</t>
  </si>
  <si>
    <t>Assault on Precinct 13Â </t>
  </si>
  <si>
    <t>Michael Radford</t>
  </si>
  <si>
    <t>The Replacement KillersÂ </t>
  </si>
  <si>
    <t>Action|Adventure|Crime|Drama|Romance</t>
  </si>
  <si>
    <t>FledÂ </t>
  </si>
  <si>
    <t>Steve Boyum</t>
  </si>
  <si>
    <t>Action|Comedy|Horror</t>
  </si>
  <si>
    <t>Eight Legged FreaksÂ </t>
  </si>
  <si>
    <t>Love &amp; Other DrugsÂ </t>
  </si>
  <si>
    <t>Kaige Chen</t>
  </si>
  <si>
    <t>88 MinutesÂ </t>
  </si>
  <si>
    <t>Corey Yuen</t>
  </si>
  <si>
    <t>North CountryÂ </t>
  </si>
  <si>
    <t>Andrew Dominik</t>
  </si>
  <si>
    <t>The Whole Ten YardsÂ </t>
  </si>
  <si>
    <t>Li Zhang</t>
  </si>
  <si>
    <t>Sarah Polley</t>
  </si>
  <si>
    <t>SpliceÂ </t>
  </si>
  <si>
    <t>Laurent Tirard</t>
  </si>
  <si>
    <t>Howard the DuckÂ </t>
  </si>
  <si>
    <t>Pride and GloryÂ </t>
  </si>
  <si>
    <t>Adventure|Horror|Thriller</t>
  </si>
  <si>
    <t>Eddie Cibrian</t>
  </si>
  <si>
    <t>The CaveÂ </t>
  </si>
  <si>
    <t>Reinhard Klooss</t>
  </si>
  <si>
    <t>Alex &amp; EmmaÂ </t>
  </si>
  <si>
    <t>Jessica ParÃ©</t>
  </si>
  <si>
    <t>Wicker ParkÂ </t>
  </si>
  <si>
    <t>FrÃ©dÃ©ric Auburtin</t>
  </si>
  <si>
    <t>Grace Phipps</t>
  </si>
  <si>
    <t>Fright NightÂ </t>
  </si>
  <si>
    <t>Olivier Dahan</t>
  </si>
  <si>
    <t>The New WorldÂ </t>
  </si>
  <si>
    <t>Maksim Fadeev</t>
  </si>
  <si>
    <t>Saffron Burrows</t>
  </si>
  <si>
    <t>Wing CommanderÂ </t>
  </si>
  <si>
    <t>Liliana Cavani</t>
  </si>
  <si>
    <t>In DreamsÂ </t>
  </si>
  <si>
    <t>Greg Tiernan</t>
  </si>
  <si>
    <t>Ian Whyte</t>
  </si>
  <si>
    <t>Dragonball: EvolutionÂ </t>
  </si>
  <si>
    <t>Elizabeth Banks</t>
  </si>
  <si>
    <t>The Last StandÂ </t>
  </si>
  <si>
    <t>GodsendÂ </t>
  </si>
  <si>
    <t>Edward Norton</t>
  </si>
  <si>
    <t>Annabella Sciorra</t>
  </si>
  <si>
    <t>Chasing LibertyÂ </t>
  </si>
  <si>
    <t>Hoodwinked Too! Hood vs. EvilÂ </t>
  </si>
  <si>
    <t>An Unfinished LifeÂ </t>
  </si>
  <si>
    <t>Adventure|Fantasy|Mystery</t>
  </si>
  <si>
    <t>The Imaginarium of Doctor ParnassusÂ </t>
  </si>
  <si>
    <t>Icelandic</t>
  </si>
  <si>
    <t>Iceland</t>
  </si>
  <si>
    <t>Barney's VersionÂ </t>
  </si>
  <si>
    <t>Ben Falcone</t>
  </si>
  <si>
    <t>Ã“lafur Darri Ã“lafsson</t>
  </si>
  <si>
    <t xml:space="preserve">TrappedÂ             </t>
  </si>
  <si>
    <t>Richard Attenborough</t>
  </si>
  <si>
    <t>Runner RunnerÂ </t>
  </si>
  <si>
    <t>Tyler Labine</t>
  </si>
  <si>
    <t>AntitrustÂ </t>
  </si>
  <si>
    <t>Don Mancini</t>
  </si>
  <si>
    <t>GloryÂ </t>
  </si>
  <si>
    <t>John Maybury</t>
  </si>
  <si>
    <t>Once Upon a Time in AmericaÂ </t>
  </si>
  <si>
    <t>Dead Man DownÂ </t>
  </si>
  <si>
    <t>The Merchant of VeniceÂ </t>
  </si>
  <si>
    <t>Emir Kusturica</t>
  </si>
  <si>
    <t>The Good ThiefÂ </t>
  </si>
  <si>
    <t>Igor Kovalyov</t>
  </si>
  <si>
    <t>Action|Drama|Romance|Sport</t>
  </si>
  <si>
    <t>SupercrossÂ </t>
  </si>
  <si>
    <t>Emily Watson</t>
  </si>
  <si>
    <t>Miss PotterÂ </t>
  </si>
  <si>
    <t>Dong-gun Jang</t>
  </si>
  <si>
    <t>The PromiseÂ </t>
  </si>
  <si>
    <t>Steve Howey</t>
  </si>
  <si>
    <t>DOA: Dead or AliveÂ </t>
  </si>
  <si>
    <t>Biography|Crime|Drama|History|Western</t>
  </si>
  <si>
    <t>The Assassination of Jesse James by the Coward Robert FordÂ </t>
  </si>
  <si>
    <t>1911Â </t>
  </si>
  <si>
    <t>Louise Bourgoin</t>
  </si>
  <si>
    <t>Little NicholasÂ </t>
  </si>
  <si>
    <t>Wild CardÂ </t>
  </si>
  <si>
    <t>German</t>
  </si>
  <si>
    <t>Action|Biography|Crime|Drama</t>
  </si>
  <si>
    <t>Machine Gun PreacherÂ </t>
  </si>
  <si>
    <t>Animals UnitedÂ </t>
  </si>
  <si>
    <t>The Color of FreedomÂ </t>
  </si>
  <si>
    <t>Switzerland</t>
  </si>
  <si>
    <t>Shinji Aramaki</t>
  </si>
  <si>
    <t>United PassionsÂ </t>
  </si>
  <si>
    <t>Paz Vega</t>
  </si>
  <si>
    <t>Grace of MonacoÂ </t>
  </si>
  <si>
    <t>Adventure|Animation|Fantasy</t>
  </si>
  <si>
    <t>Konstantin Khabenskiy</t>
  </si>
  <si>
    <t>A Warrior's TailÂ </t>
  </si>
  <si>
    <t>Ripley's GameÂ </t>
  </si>
  <si>
    <t>Adventure|Animation|Comedy|Fantasy</t>
  </si>
  <si>
    <t>Sausage PartyÂ </t>
  </si>
  <si>
    <t>Pitch Perfect 2Â </t>
  </si>
  <si>
    <t>Biography|Drama|Music|Romance</t>
  </si>
  <si>
    <t>Sandra Ellis Lafferty</t>
  </si>
  <si>
    <t>Walk the LineÂ </t>
  </si>
  <si>
    <t>Adventure|Drama|Mystery|Sci-Fi|Thriller</t>
  </si>
  <si>
    <t>Amanda Schull</t>
  </si>
  <si>
    <t xml:space="preserve">12 MonkeysÂ             </t>
  </si>
  <si>
    <t>Lisa Edelstein</t>
  </si>
  <si>
    <t>Keeping the FaithÂ </t>
  </si>
  <si>
    <t>The BorrowersÂ </t>
  </si>
  <si>
    <t>Frost/NixonÂ </t>
  </si>
  <si>
    <t>Biography|Comedy|Crime|Drama|Romance|Thriller</t>
  </si>
  <si>
    <t>Dick Clark</t>
  </si>
  <si>
    <t>Confessions of a Dangerous MindÂ </t>
  </si>
  <si>
    <t>Serving SaraÂ </t>
  </si>
  <si>
    <t>The BossÂ </t>
  </si>
  <si>
    <t>Miguel Arteta</t>
  </si>
  <si>
    <t>Cry FreedomÂ </t>
  </si>
  <si>
    <t>Romania</t>
  </si>
  <si>
    <t>MumfordÂ </t>
  </si>
  <si>
    <t>Seed of ChuckyÂ </t>
  </si>
  <si>
    <t>The JacketÂ </t>
  </si>
  <si>
    <t>AladdinÂ </t>
  </si>
  <si>
    <t>James Gray</t>
  </si>
  <si>
    <t>Biography|Crime|Drama|History|Music</t>
  </si>
  <si>
    <t>Aldis Hodge</t>
  </si>
  <si>
    <t>Straight Outta ComptonÂ </t>
  </si>
  <si>
    <t>Janusz Kaminski</t>
  </si>
  <si>
    <t>Indiana Jones and the Temple of DoomÂ </t>
  </si>
  <si>
    <t>Adventure|Animation|Comedy|Drama|Family|Musical</t>
  </si>
  <si>
    <t>The Rugrats MovieÂ </t>
  </si>
  <si>
    <t>Along Came a SpiderÂ </t>
  </si>
  <si>
    <t>Biography|Comedy|Drama|Music|Romance</t>
  </si>
  <si>
    <t>Florence Foster JenkinsÂ </t>
  </si>
  <si>
    <t>Once Upon a Time in MexicoÂ </t>
  </si>
  <si>
    <t>Die HardÂ </t>
  </si>
  <si>
    <t>Joe Lo Truglio</t>
  </si>
  <si>
    <t>Role ModelsÂ </t>
  </si>
  <si>
    <t>The Big ShortÂ </t>
  </si>
  <si>
    <t>Taking WoodstockÂ </t>
  </si>
  <si>
    <t>Eddie Cahill</t>
  </si>
  <si>
    <t>MiracleÂ </t>
  </si>
  <si>
    <t>Robert B. Weide</t>
  </si>
  <si>
    <t>Dawn of the DeadÂ </t>
  </si>
  <si>
    <t>Jeff Wadlow</t>
  </si>
  <si>
    <t>The Wedding PlannerÂ </t>
  </si>
  <si>
    <t>AgustÃ­n DÃ­az Yanes</t>
  </si>
  <si>
    <t>Adventure|Animation|Sci-Fi</t>
  </si>
  <si>
    <t>Shun Oguri</t>
  </si>
  <si>
    <t>Harlock: Space PirateÂ </t>
  </si>
  <si>
    <t>Camille Delamarre</t>
  </si>
  <si>
    <t>The Royal TenenbaumsÂ </t>
  </si>
  <si>
    <t>IdentityÂ </t>
  </si>
  <si>
    <t>Last VegasÂ </t>
  </si>
  <si>
    <t>Julian Glover</t>
  </si>
  <si>
    <t>For Your Eyes OnlyÂ </t>
  </si>
  <si>
    <t>Lilli Lavine</t>
  </si>
  <si>
    <t>SerendipityÂ </t>
  </si>
  <si>
    <t>David Lean</t>
  </si>
  <si>
    <t>Mia Sara</t>
  </si>
  <si>
    <t>TimecopÂ </t>
  </si>
  <si>
    <t>Richard Eyre</t>
  </si>
  <si>
    <t>ZoolanderÂ </t>
  </si>
  <si>
    <t>Drama|Romance|Thriller</t>
  </si>
  <si>
    <t>David Lyons</t>
  </si>
  <si>
    <t>Safe HavenÂ </t>
  </si>
  <si>
    <t>Nicholas Meyer</t>
  </si>
  <si>
    <t>Vinessa Shaw</t>
  </si>
  <si>
    <t>Hocus PocusÂ </t>
  </si>
  <si>
    <t>Callie Khouri</t>
  </si>
  <si>
    <t>ZoÃ« Kravitz</t>
  </si>
  <si>
    <t>No ReservationsÂ </t>
  </si>
  <si>
    <t>Elizabeth McGovern</t>
  </si>
  <si>
    <t>Kick-AssÂ </t>
  </si>
  <si>
    <t>30 Minutes or LessÂ </t>
  </si>
  <si>
    <t>Action|Fantasy|Horror|Thriller</t>
  </si>
  <si>
    <t>Dracula 2000Â </t>
  </si>
  <si>
    <t>Sanaa Hamri</t>
  </si>
  <si>
    <t>Alexander and the Terrible, Horrible, No Good, Very Bad DayÂ </t>
  </si>
  <si>
    <t>Todd Graff</t>
  </si>
  <si>
    <t>Talulah Riley</t>
  </si>
  <si>
    <t>Pride &amp; PrejudiceÂ </t>
  </si>
  <si>
    <t>Blade RunnerÂ </t>
  </si>
  <si>
    <t>Adventure|Biography</t>
  </si>
  <si>
    <t>Rob RoyÂ </t>
  </si>
  <si>
    <t>3 Days to KillÂ </t>
  </si>
  <si>
    <t>Philip Kaufman</t>
  </si>
  <si>
    <t>We Own the NightÂ </t>
  </si>
  <si>
    <t>Philip Baker Hall</t>
  </si>
  <si>
    <t>Lost SoulsÂ </t>
  </si>
  <si>
    <t>Winged MigrationÂ </t>
  </si>
  <si>
    <t>Samaire Armstrong</t>
  </si>
  <si>
    <t>Just My LuckÂ </t>
  </si>
  <si>
    <t>Saul Dibb</t>
  </si>
  <si>
    <t>Scott Grimes</t>
  </si>
  <si>
    <t>Mystery, AlaskaÂ </t>
  </si>
  <si>
    <t>Walter Murch</t>
  </si>
  <si>
    <t>Action|Comedy|Family</t>
  </si>
  <si>
    <t>The Spy Next DoorÂ </t>
  </si>
  <si>
    <t>Richard Linklater</t>
  </si>
  <si>
    <t>Mara Wilson</t>
  </si>
  <si>
    <t>A Simple WishÂ </t>
  </si>
  <si>
    <t>Ghosts of MarsÂ </t>
  </si>
  <si>
    <t>E. Elias Merhige</t>
  </si>
  <si>
    <t>Dominic Flores</t>
  </si>
  <si>
    <t>Our Brand Is CrisisÂ </t>
  </si>
  <si>
    <t>Menno Meyjes</t>
  </si>
  <si>
    <t>Action|Horror|Romance</t>
  </si>
  <si>
    <t>Matt Smith</t>
  </si>
  <si>
    <t>Pride and Prejudice and ZombiesÂ </t>
  </si>
  <si>
    <t>Tenzin Thuthob Tsarong</t>
  </si>
  <si>
    <t>KundunÂ </t>
  </si>
  <si>
    <t>Jodie Foster</t>
  </si>
  <si>
    <t>How to Lose Friends &amp; Alienate PeopleÂ </t>
  </si>
  <si>
    <t>Kick-Ass 2Â </t>
  </si>
  <si>
    <t>Adventure|Drama|History|Romance|Thriller|War</t>
  </si>
  <si>
    <t>Captain Alatriste: The Spanish MusketeerÂ </t>
  </si>
  <si>
    <t>Brick MansionsÂ </t>
  </si>
  <si>
    <t>Louis Jourdan</t>
  </si>
  <si>
    <t>OctopussyÂ </t>
  </si>
  <si>
    <t>Knocked UpÂ </t>
  </si>
  <si>
    <t>My Sister's KeeperÂ </t>
  </si>
  <si>
    <t>Welcome Home, Roscoe JenkinsÂ </t>
  </si>
  <si>
    <t>Richard Wilson</t>
  </si>
  <si>
    <t>A Passage to IndiaÂ </t>
  </si>
  <si>
    <t>Phil Davis</t>
  </si>
  <si>
    <t>Notes on a ScandalÂ </t>
  </si>
  <si>
    <t>RenditionÂ </t>
  </si>
  <si>
    <t>Scott Frank</t>
  </si>
  <si>
    <t>Crime|Drama|Sci-Fi|Thriller</t>
  </si>
  <si>
    <t xml:space="preserve">LimitlessÂ             </t>
  </si>
  <si>
    <t>Star Trek VI: The Undiscovered CountryÂ </t>
  </si>
  <si>
    <t>Ellen Burstyn</t>
  </si>
  <si>
    <t>Divine Secrets of the Ya-Ya SisterhoodÂ </t>
  </si>
  <si>
    <t>Kiss the GirlsÂ </t>
  </si>
  <si>
    <t>Action|Comedy|Crime|Music</t>
  </si>
  <si>
    <t>John Belushi</t>
  </si>
  <si>
    <t>The Blues BrothersÂ </t>
  </si>
  <si>
    <t>Comedy|Drama|Family|Romance</t>
  </si>
  <si>
    <t>America Ferrera</t>
  </si>
  <si>
    <t>The Sisterhood of the Traveling Pants 2Â 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</si>
  <si>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</si>
  <si>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</si>
  <si>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</si>
  <si>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</si>
  <si>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</si>
  <si>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</si>
  <si>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The Right StuffÂ </t>
  </si>
  <si>
    <t>West Germany</t>
  </si>
  <si>
    <t>AnonymousÂ </t>
  </si>
  <si>
    <t>Gerald McRaney</t>
  </si>
  <si>
    <t>The NeverEnding StoryÂ </t>
  </si>
  <si>
    <t>Action|Drama|Fantasy|Mystery|Sci-Fi|Thriller</t>
  </si>
  <si>
    <t>Dark CityÂ </t>
  </si>
  <si>
    <t>The DuchessÂ </t>
  </si>
  <si>
    <t>Kevin Allen</t>
  </si>
  <si>
    <t>Jackie Gleason</t>
  </si>
  <si>
    <t xml:space="preserve">The HoneymoonersÂ             </t>
  </si>
  <si>
    <t>Adventure|Family|Fantasy|Horror|Mystery</t>
  </si>
  <si>
    <t>Piper Laurie</t>
  </si>
  <si>
    <t>Return to OzÂ </t>
  </si>
  <si>
    <t>Michael Cristofer</t>
  </si>
  <si>
    <t>Action|Crime|Drama|History|Western</t>
  </si>
  <si>
    <t>The Newton BoysÂ </t>
  </si>
  <si>
    <t>Case 39Â </t>
  </si>
  <si>
    <t>Harry Lennix</t>
  </si>
  <si>
    <t>Suspect ZeroÂ </t>
  </si>
  <si>
    <t>Andrew Morahan</t>
  </si>
  <si>
    <t>Martian ChildÂ </t>
  </si>
  <si>
    <t>Bob Rafelson</t>
  </si>
  <si>
    <t>Spy Kids: All the Time in the World in 4DÂ </t>
  </si>
  <si>
    <t>Michael Cohn</t>
  </si>
  <si>
    <t>Money MonsterÂ </t>
  </si>
  <si>
    <t>Meat Loaf</t>
  </si>
  <si>
    <t>Formula 51Â </t>
  </si>
  <si>
    <t>Comedy|Crime|Drama</t>
  </si>
  <si>
    <t>FlawlessÂ </t>
  </si>
  <si>
    <t>Alan Shapiro</t>
  </si>
  <si>
    <t>MindhuntersÂ </t>
  </si>
  <si>
    <t>What Just HappenedÂ </t>
  </si>
  <si>
    <t>Fernando Meirelles</t>
  </si>
  <si>
    <t>The StatementÂ </t>
  </si>
  <si>
    <t>Kim-Marie Woodhouse</t>
  </si>
  <si>
    <t>The Magic FluteÂ </t>
  </si>
  <si>
    <t>Erick Avari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</si>
  <si>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</si>
  <si>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</si>
  <si>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</si>
  <si>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</si>
  <si>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</si>
  <si>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A Walk Among the TombstonesÂ </t>
  </si>
  <si>
    <t>Michael Hoffman</t>
  </si>
  <si>
    <t>Kindergarten CopÂ </t>
  </si>
  <si>
    <t>Pineapple ExpressÂ </t>
  </si>
  <si>
    <t>Ever After: A Cinderella StoryÂ </t>
  </si>
  <si>
    <t>Open RangeÂ </t>
  </si>
  <si>
    <t>FlatlinersÂ </t>
  </si>
  <si>
    <t>Rob McElhenney</t>
  </si>
  <si>
    <t xml:space="preserve">It's Always Sunny in PhiladelphiaÂ             </t>
  </si>
  <si>
    <t>Oleg Stepchenko</t>
  </si>
  <si>
    <t>Ryan O'Neal</t>
  </si>
  <si>
    <t>A Bridge Too FarÂ </t>
  </si>
  <si>
    <t>Robert Pine</t>
  </si>
  <si>
    <t>Red EyeÂ </t>
  </si>
  <si>
    <t>Michael Winterbottom</t>
  </si>
  <si>
    <t>Sarah Carter</t>
  </si>
  <si>
    <t>Final Destination 2Â </t>
  </si>
  <si>
    <t>Adventure|Comedy|Crime|Music</t>
  </si>
  <si>
    <t>O Brother, Where Art Thou?Â </t>
  </si>
  <si>
    <t>LegionÂ </t>
  </si>
  <si>
    <t>Michael Pressman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</si>
  <si>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</si>
  <si>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</si>
  <si>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</si>
  <si>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</si>
  <si>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</si>
  <si>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</si>
  <si>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Sharon Maguire</t>
  </si>
  <si>
    <t>BrothersÂ </t>
  </si>
  <si>
    <t>Action|Adventure|Comedy|Family|Romance|Sci-Fi</t>
  </si>
  <si>
    <t>Daniel Roebuck</t>
  </si>
  <si>
    <t>Agent Cody Banks 2: Destination LondonÂ </t>
  </si>
  <si>
    <t>Charles Herman-Wurmfeld</t>
  </si>
  <si>
    <t>New Year's EveÂ </t>
  </si>
  <si>
    <t>Original SinÂ </t>
  </si>
  <si>
    <t>Pam Ferris</t>
  </si>
  <si>
    <t>The RavenÂ </t>
  </si>
  <si>
    <t>Rip Torn</t>
  </si>
  <si>
    <t>Welcome to MooseportÂ </t>
  </si>
  <si>
    <t>Action|Fantasy|Romance|Sci-Fi</t>
  </si>
  <si>
    <t>Christopher Lambert</t>
  </si>
  <si>
    <t>Highlander: The Final DimensionÂ </t>
  </si>
  <si>
    <t>Blood and WineÂ </t>
  </si>
  <si>
    <t>David Conrad</t>
  </si>
  <si>
    <t>Snow White: A Tale of TerrorÂ </t>
  </si>
  <si>
    <t>Comedy|Crime|Mystery|Romance</t>
  </si>
  <si>
    <t>The Curse of the Jade ScorpionÂ </t>
  </si>
  <si>
    <t>Gabor Csupo</t>
  </si>
  <si>
    <t>Accidental LoveÂ </t>
  </si>
  <si>
    <t>Adventure|Family</t>
  </si>
  <si>
    <t>Paul Hogan</t>
  </si>
  <si>
    <t>FlipperÂ </t>
  </si>
  <si>
    <t>Tyler Perry</t>
  </si>
  <si>
    <t>Self/lessÂ </t>
  </si>
  <si>
    <t>Aramaic</t>
  </si>
  <si>
    <t>Joe Carnahan</t>
  </si>
  <si>
    <t>The Constant GardenerÂ </t>
  </si>
  <si>
    <t>John Polson</t>
  </si>
  <si>
    <t>Christo Jivkov</t>
  </si>
  <si>
    <t>The Passion of the ChristÂ </t>
  </si>
  <si>
    <t>Mrs. DoubtfireÂ </t>
  </si>
  <si>
    <t>Rain ManÂ </t>
  </si>
  <si>
    <t>Gran TorinoÂ </t>
  </si>
  <si>
    <t>W.Â </t>
  </si>
  <si>
    <t>TakenÂ </t>
  </si>
  <si>
    <t>Luke Bracey</t>
  </si>
  <si>
    <t>The Best of MeÂ </t>
  </si>
  <si>
    <t>Bernardo Bertolucci</t>
  </si>
  <si>
    <t>Action|Drama|Music|Romance</t>
  </si>
  <si>
    <t>The BodyguardÂ </t>
  </si>
  <si>
    <t>Schindler's ListÂ </t>
  </si>
  <si>
    <t>The HelpÂ </t>
  </si>
  <si>
    <t>The Fifth EstateÂ </t>
  </si>
  <si>
    <t>Cathy Malkasian</t>
  </si>
  <si>
    <t>Adventure|Comedy|Family|Fantasy|Horror|Mystery</t>
  </si>
  <si>
    <t>Scooby-Doo 2: Monsters UnleashedÂ </t>
  </si>
  <si>
    <t>John Eng</t>
  </si>
  <si>
    <t>Adventure|Fantasy|Mystery|Thriller</t>
  </si>
  <si>
    <t>ViyÂ </t>
  </si>
  <si>
    <t>Katharine Isabelle</t>
  </si>
  <si>
    <t>Freddy vs. JasonÂ </t>
  </si>
  <si>
    <t>Cara Delevingne</t>
  </si>
  <si>
    <t>The Face of an AngelÂ </t>
  </si>
  <si>
    <t>Chris Nahon</t>
  </si>
  <si>
    <t>Jimmy Neutron: Boy GeniusÂ </t>
  </si>
  <si>
    <t>Fred Wolf</t>
  </si>
  <si>
    <t>Mike Vogel</t>
  </si>
  <si>
    <t>CloverfieldÂ </t>
  </si>
  <si>
    <t>Bille Woodruff</t>
  </si>
  <si>
    <t>Kevin Nash</t>
  </si>
  <si>
    <t>Teenage Mutant Ninja Turtles II: The Secret of the OozeÂ </t>
  </si>
  <si>
    <t>The UntouchablesÂ </t>
  </si>
  <si>
    <t>No Country for Old MenÂ </t>
  </si>
  <si>
    <t>Bruce McGill</t>
  </si>
  <si>
    <t>Ride AlongÂ </t>
  </si>
  <si>
    <t>Victor Salva</t>
  </si>
  <si>
    <t>Bridget Jones's DiaryÂ </t>
  </si>
  <si>
    <t>Mark Helfrich</t>
  </si>
  <si>
    <t>Lena Olin</t>
  </si>
  <si>
    <t>ChocolatÂ </t>
  </si>
  <si>
    <t>Mary Lynn Rajskub</t>
  </si>
  <si>
    <t>Legally Blonde 2: Red, White &amp; BlondeÂ </t>
  </si>
  <si>
    <t>Bailee Madison</t>
  </si>
  <si>
    <t>Parental GuidanceÂ </t>
  </si>
  <si>
    <t>No Strings AttachedÂ </t>
  </si>
  <si>
    <t>Steve Bendelack</t>
  </si>
  <si>
    <t>Action|Biography|Drama|History|Romance|Western</t>
  </si>
  <si>
    <t>TombstoneÂ </t>
  </si>
  <si>
    <t>Dwight H. Little</t>
  </si>
  <si>
    <t>Romeo Must DieÂ </t>
  </si>
  <si>
    <t>Guillaume Canet</t>
  </si>
  <si>
    <t>Fantasy|Horror|Mystery</t>
  </si>
  <si>
    <t>Lee Remick</t>
  </si>
  <si>
    <t>The OmenÂ </t>
  </si>
  <si>
    <t>Kirsten Sheridan</t>
  </si>
  <si>
    <t>Chelan Simmons</t>
  </si>
  <si>
    <t>Final Destination 3Â </t>
  </si>
  <si>
    <t>Blythe Danner</t>
  </si>
  <si>
    <t>The Lucky OneÂ </t>
  </si>
  <si>
    <t>Bridge to TerabithiaÂ </t>
  </si>
  <si>
    <t>Richard Fleischer</t>
  </si>
  <si>
    <t>Biography|Drama|Family</t>
  </si>
  <si>
    <t>Finding NeverlandÂ </t>
  </si>
  <si>
    <t>Bob Spiers</t>
  </si>
  <si>
    <t>A Madea ChristmasÂ </t>
  </si>
  <si>
    <t>The GreyÂ </t>
  </si>
  <si>
    <t>Damien Dante Wayans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</si>
  <si>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</si>
  <si>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</si>
  <si>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</si>
  <si>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</si>
  <si>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</si>
  <si>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</si>
  <si>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</si>
  <si>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John Wells</t>
  </si>
  <si>
    <t>ScarfaceÂ </t>
  </si>
  <si>
    <t>Tim Fywell</t>
  </si>
  <si>
    <t>Nothing to LoseÂ </t>
  </si>
  <si>
    <t>Nigel Cole</t>
  </si>
  <si>
    <t>The Last EmperorÂ </t>
  </si>
  <si>
    <t>Dexter Fletcher</t>
  </si>
  <si>
    <t>ContrabandÂ </t>
  </si>
  <si>
    <t>Heather Locklear</t>
  </si>
  <si>
    <t>Money TalksÂ </t>
  </si>
  <si>
    <t>Jeremy Leven</t>
  </si>
  <si>
    <t>Jim Meskimen</t>
  </si>
  <si>
    <t>There Will Be BloodÂ </t>
  </si>
  <si>
    <t>The Wild Thornberrys MovieÂ </t>
  </si>
  <si>
    <t>Sylvain White</t>
  </si>
  <si>
    <t>Rugrats Go WildÂ </t>
  </si>
  <si>
    <t>Troy Nixey</t>
  </si>
  <si>
    <t>Dave Chappelle</t>
  </si>
  <si>
    <t>Undercover BrotherÂ </t>
  </si>
  <si>
    <t>Philip G. Atwell</t>
  </si>
  <si>
    <t>The Sisterhood of the Traveling PantsÂ </t>
  </si>
  <si>
    <t>Kiss of the DragonÂ </t>
  </si>
  <si>
    <t>Jeff Schaffer</t>
  </si>
  <si>
    <t>The House BunnyÂ </t>
  </si>
  <si>
    <t>Don Michael Paul</t>
  </si>
  <si>
    <t>Beauty ShopÂ </t>
  </si>
  <si>
    <t>Million Dollar ArmÂ </t>
  </si>
  <si>
    <t>James Bridges</t>
  </si>
  <si>
    <t>The GiverÂ </t>
  </si>
  <si>
    <t>Steve Barron</t>
  </si>
  <si>
    <t>What a Girl WantsÂ </t>
  </si>
  <si>
    <t>Bill Paxton</t>
  </si>
  <si>
    <t>Nicki Aycox</t>
  </si>
  <si>
    <t>Jeepers Creepers IIÂ </t>
  </si>
  <si>
    <t>Richard Kelly</t>
  </si>
  <si>
    <t>Good Luck ChuckÂ </t>
  </si>
  <si>
    <t>Carter Smith</t>
  </si>
  <si>
    <t>Cradle 2 the GraveÂ </t>
  </si>
  <si>
    <t>John Schlesinger</t>
  </si>
  <si>
    <t>The HoursÂ </t>
  </si>
  <si>
    <t>She's the ManÂ </t>
  </si>
  <si>
    <t>Lily Atkinson</t>
  </si>
  <si>
    <t>Mr. Bean's HolidayÂ </t>
  </si>
  <si>
    <t>Ringo Lam</t>
  </si>
  <si>
    <t>Nicholas Gonzalez</t>
  </si>
  <si>
    <t>Anacondas: The Hunt for the Blood OrchidÂ </t>
  </si>
  <si>
    <t>Bruce McCulloch</t>
  </si>
  <si>
    <t>Blood TiesÂ </t>
  </si>
  <si>
    <t>August RushÂ </t>
  </si>
  <si>
    <t>Fanny Ardant</t>
  </si>
  <si>
    <t>ElizabethÂ </t>
  </si>
  <si>
    <t>Comedy|Fantasy|Horror|Romance</t>
  </si>
  <si>
    <t>Alexis Arquette</t>
  </si>
  <si>
    <t>Bride of ChuckyÂ </t>
  </si>
  <si>
    <t>Joseph Cotten</t>
  </si>
  <si>
    <t>Tora! Tora! Tora!Â </t>
  </si>
  <si>
    <t>Comedy|Family|Music</t>
  </si>
  <si>
    <t>Spice WorldÂ </t>
  </si>
  <si>
    <t>Ari Graynor</t>
  </si>
  <si>
    <t>The SitterÂ </t>
  </si>
  <si>
    <t>Action|Comedy|Music</t>
  </si>
  <si>
    <t>Dance FlickÂ </t>
  </si>
  <si>
    <t>The Shawshank RedemptionÂ </t>
  </si>
  <si>
    <t>Patricia Riggen</t>
  </si>
  <si>
    <t>Adventure|Comedy|Crime</t>
  </si>
  <si>
    <t>Jere Burns</t>
  </si>
  <si>
    <t>Crocodile Dundee in Los AngelesÂ </t>
  </si>
  <si>
    <t>KingpinÂ </t>
  </si>
  <si>
    <t>Pascal Chaumeil</t>
  </si>
  <si>
    <t>The GamblerÂ </t>
  </si>
  <si>
    <t>August: Osage CountyÂ </t>
  </si>
  <si>
    <t>TV-Y7</t>
  </si>
  <si>
    <t>Connie Ray</t>
  </si>
  <si>
    <t>Ice PrincessÂ </t>
  </si>
  <si>
    <t>Aimee Garcia</t>
  </si>
  <si>
    <t>A Lot Like LoveÂ </t>
  </si>
  <si>
    <t>Biography|Comedy|Drama|Sport</t>
  </si>
  <si>
    <t>Eddie the EagleÂ </t>
  </si>
  <si>
    <t>He Got GameÂ </t>
  </si>
  <si>
    <t>Jonathan Kaplan</t>
  </si>
  <si>
    <t>Don Juan DeMarcoÂ </t>
  </si>
  <si>
    <t>Ole Bornedal</t>
  </si>
  <si>
    <t>Justin Fletcher</t>
  </si>
  <si>
    <t xml:space="preserve">Shaun the SheepÂ             </t>
  </si>
  <si>
    <t>Richard Benjamin</t>
  </si>
  <si>
    <t>Dear JohnÂ </t>
  </si>
  <si>
    <t>The LosersÂ </t>
  </si>
  <si>
    <t>Fantasy|Horror|Thriller</t>
  </si>
  <si>
    <t>Don't Be Afraid of the DarkÂ </t>
  </si>
  <si>
    <t>Craig R. Baxley</t>
  </si>
  <si>
    <t>WarÂ </t>
  </si>
  <si>
    <t>John Hillcoat</t>
  </si>
  <si>
    <t>Comedy|Drama|Romance|Thriller</t>
  </si>
  <si>
    <t>Punch-Drunk LoveÂ </t>
  </si>
  <si>
    <t>John Guillermin</t>
  </si>
  <si>
    <t>EuroTripÂ </t>
  </si>
  <si>
    <t>Marcos Siega</t>
  </si>
  <si>
    <t>Claudia Christian</t>
  </si>
  <si>
    <t>Half Past DeadÂ </t>
  </si>
  <si>
    <t>Adventure|Comedy|Family|Romance</t>
  </si>
  <si>
    <t>Tyler James Williams</t>
  </si>
  <si>
    <t>Unaccompanied MinorsÂ </t>
  </si>
  <si>
    <t>Italian</t>
  </si>
  <si>
    <t>Dianne Wiest</t>
  </si>
  <si>
    <t>Bright Lights, Big CityÂ </t>
  </si>
  <si>
    <t>Adventure|Family|Fantasy|Musical</t>
  </si>
  <si>
    <t>The Adventures of PinocchioÂ </t>
  </si>
  <si>
    <t>Rachel Talalay</t>
  </si>
  <si>
    <t>Stephen Dillane</t>
  </si>
  <si>
    <t>The Greatest Game Ever PlayedÂ </t>
  </si>
  <si>
    <t>Jeffrey W. Byrd</t>
  </si>
  <si>
    <t>The BoxÂ </t>
  </si>
  <si>
    <t>Laura Ramsey</t>
  </si>
  <si>
    <t>The RuinsÂ </t>
  </si>
  <si>
    <t>Mark Valley</t>
  </si>
  <si>
    <t>The Next Best ThingÂ </t>
  </si>
  <si>
    <t>Frank Grillo</t>
  </si>
  <si>
    <t>My Soul to TakeÂ </t>
  </si>
  <si>
    <t>Atom Egoyan</t>
  </si>
  <si>
    <t>Chris Marquette</t>
  </si>
  <si>
    <t>The Girl Next DoorÂ </t>
  </si>
  <si>
    <t>Maximum RiskÂ </t>
  </si>
  <si>
    <t>Robert Towne</t>
  </si>
  <si>
    <t>Martin Starr</t>
  </si>
  <si>
    <t>Stealing HarvardÂ </t>
  </si>
  <si>
    <t>Biography|Crime|Drama|History|Thriller</t>
  </si>
  <si>
    <t>LegendÂ </t>
  </si>
  <si>
    <t>Giuseppe Tornatore</t>
  </si>
  <si>
    <t>Sissy Spacek</t>
  </si>
  <si>
    <t>Hot RodÂ </t>
  </si>
  <si>
    <t>Werner Herzog</t>
  </si>
  <si>
    <t>Chris Zylka</t>
  </si>
  <si>
    <t>Shark Night 3DÂ </t>
  </si>
  <si>
    <t>Ben Stassen</t>
  </si>
  <si>
    <t>Angela's AshesÂ </t>
  </si>
  <si>
    <t>Draft DayÂ </t>
  </si>
  <si>
    <t>Frank Finlay</t>
  </si>
  <si>
    <t>LifeforceÂ </t>
  </si>
  <si>
    <t>JÃ©rÃ´me Deschamps</t>
  </si>
  <si>
    <t>Action|Animation|Comedy|Family|Fantasy|Sci-Fi</t>
  </si>
  <si>
    <t xml:space="preserve">The Powerpuff GirlsÂ             </t>
  </si>
  <si>
    <t>Inna Evlannikova</t>
  </si>
  <si>
    <t>Crime|Drama|History</t>
  </si>
  <si>
    <t>The ConspiratorÂ </t>
  </si>
  <si>
    <t>Chile</t>
  </si>
  <si>
    <t>Lords of DogtownÂ </t>
  </si>
  <si>
    <t>Jonathan English</t>
  </si>
  <si>
    <t>Marco TreviÃ±o</t>
  </si>
  <si>
    <t>The 33Â </t>
  </si>
  <si>
    <t>Sergey Bondarchuk</t>
  </si>
  <si>
    <t>Victor Wong</t>
  </si>
  <si>
    <t>Big Trouble in Little ChinaÂ </t>
  </si>
  <si>
    <t>Teddy Chan</t>
  </si>
  <si>
    <t>Dany Boon</t>
  </si>
  <si>
    <t>A Perfect PlanÂ </t>
  </si>
  <si>
    <t>Mario Van Peebles</t>
  </si>
  <si>
    <t>WarriorÂ </t>
  </si>
  <si>
    <t>Biography|Drama|Thriller|War</t>
  </si>
  <si>
    <t>Michael CollinsÂ </t>
  </si>
  <si>
    <t>Tom Berenger</t>
  </si>
  <si>
    <t>GettysburgÂ </t>
  </si>
  <si>
    <t>Stop-LossÂ </t>
  </si>
  <si>
    <t>Drama|Music|Mystery|Romance|Thriller</t>
  </si>
  <si>
    <t>AbandonÂ </t>
  </si>
  <si>
    <t>John Doe</t>
  </si>
  <si>
    <t>Brokedown PalaceÂ </t>
  </si>
  <si>
    <t>Kyra Sedgwick</t>
  </si>
  <si>
    <t>The PossessionÂ </t>
  </si>
  <si>
    <t>Mrs. WinterbourneÂ </t>
  </si>
  <si>
    <t>Alexander SkarsgÃ¥rd</t>
  </si>
  <si>
    <t>Straw DogsÂ </t>
  </si>
  <si>
    <t>The HoaxÂ </t>
  </si>
  <si>
    <t>Herbert Ross</t>
  </si>
  <si>
    <t>Brian Bosworth</t>
  </si>
  <si>
    <t>Stone ColdÂ </t>
  </si>
  <si>
    <t>The RoadÂ </t>
  </si>
  <si>
    <t>Tanya Roberts</t>
  </si>
  <si>
    <t>SheenaÂ </t>
  </si>
  <si>
    <t>Cheech Marin</t>
  </si>
  <si>
    <t>UnderclassmanÂ </t>
  </si>
  <si>
    <t>Bonnie Hunt</t>
  </si>
  <si>
    <t>Say It Isn't SoÂ </t>
  </si>
  <si>
    <t>The World's Fastest IndianÂ </t>
  </si>
  <si>
    <t>Neil LaBute</t>
  </si>
  <si>
    <t>Grant Heslov</t>
  </si>
  <si>
    <t>Tank GirlÂ </t>
  </si>
  <si>
    <t>George Gallo</t>
  </si>
  <si>
    <t>Donald Faison</t>
  </si>
  <si>
    <t>King's RansomÂ </t>
  </si>
  <si>
    <t>Don McKellar</t>
  </si>
  <si>
    <t>BlindnessÂ </t>
  </si>
  <si>
    <t>Action|Adventure|Fantasy|Horror</t>
  </si>
  <si>
    <t>BloodRayneÂ </t>
  </si>
  <si>
    <t>CarnageÂ </t>
  </si>
  <si>
    <t>Sidney Lumet</t>
  </si>
  <si>
    <t>Where the Truth LiesÂ </t>
  </si>
  <si>
    <t>Dallas Barnett</t>
  </si>
  <si>
    <t>Cirque du Soleil: Worlds AwayÂ </t>
  </si>
  <si>
    <t>Without LimitsÂ </t>
  </si>
  <si>
    <t>Douglas McGrath</t>
  </si>
  <si>
    <t>Zoe Kazan</t>
  </si>
  <si>
    <t>Me and Orson WellesÂ </t>
  </si>
  <si>
    <t>Crime|Drama|Mystery|Romance</t>
  </si>
  <si>
    <t>The Best OfferÂ </t>
  </si>
  <si>
    <t>Bad Lieutenant: Port of Call New OrleansÂ </t>
  </si>
  <si>
    <t>A Turtle's Tale: Sammy's AdventuresÂ </t>
  </si>
  <si>
    <t>Richard Williams</t>
  </si>
  <si>
    <t>FranÃ§ois Cluzet</t>
  </si>
  <si>
    <t>Little White LiesÂ </t>
  </si>
  <si>
    <t>Mary McGuckian</t>
  </si>
  <si>
    <t>Scout Taylor-Compton</t>
  </si>
  <si>
    <t>Love RanchÂ </t>
  </si>
  <si>
    <t>Yolande Moreau</t>
  </si>
  <si>
    <t>The True Story of Puss'N BootsÂ </t>
  </si>
  <si>
    <t>Sergey Garmash</t>
  </si>
  <si>
    <t>Space DogsÂ </t>
  </si>
  <si>
    <t>The CounselorÂ </t>
  </si>
  <si>
    <t>Action|Adventure|History|Romance</t>
  </si>
  <si>
    <t>IroncladÂ </t>
  </si>
  <si>
    <t>Rod Steiger</t>
  </si>
  <si>
    <t>WaterlooÂ </t>
  </si>
  <si>
    <t>Siu-Wong Fan</t>
  </si>
  <si>
    <t>Kung Fu KillerÂ </t>
  </si>
  <si>
    <t>Red SkyÂ </t>
  </si>
  <si>
    <t>Dangerous LiaisonsÂ </t>
  </si>
  <si>
    <t>On the RoadÂ </t>
  </si>
  <si>
    <t>Star Trek IV: The Voyage HomeÂ </t>
  </si>
  <si>
    <t>Rocky BalboaÂ </t>
  </si>
  <si>
    <t>Tony Goldwyn</t>
  </si>
  <si>
    <t>Scream 2Â </t>
  </si>
  <si>
    <t>Action|Drama|Western</t>
  </si>
  <si>
    <t>Jane Got a GunÂ </t>
  </si>
  <si>
    <t>Think Like a Man TooÂ </t>
  </si>
  <si>
    <t>Jonathan Newman</t>
  </si>
  <si>
    <t>The Whole Nine YardsÂ </t>
  </si>
  <si>
    <t>FootlooseÂ </t>
  </si>
  <si>
    <t>Old SchoolÂ </t>
  </si>
  <si>
    <t>Michael Dinner</t>
  </si>
  <si>
    <t>The Fisher KingÂ </t>
  </si>
  <si>
    <t>I Still Know What You Did Last SummerÂ </t>
  </si>
  <si>
    <t>Joseph Sargent</t>
  </si>
  <si>
    <t>Minnie Driver</t>
  </si>
  <si>
    <t>Return to MeÂ </t>
  </si>
  <si>
    <t>Jerry Zaks</t>
  </si>
  <si>
    <t>Gerry Bednob</t>
  </si>
  <si>
    <t>Zack and Miri Make a PornoÂ </t>
  </si>
  <si>
    <t>Fred Durst</t>
  </si>
  <si>
    <t>Nurse BettyÂ </t>
  </si>
  <si>
    <t>The Men Who Stare at GoatsÂ </t>
  </si>
  <si>
    <t>Double TakeÂ </t>
  </si>
  <si>
    <t>Girl, InterruptedÂ </t>
  </si>
  <si>
    <t>Anne Fontaine</t>
  </si>
  <si>
    <t>Win a Date with Tad Hamilton!Â </t>
  </si>
  <si>
    <t>Jon Cassar</t>
  </si>
  <si>
    <t>Adventure|Comedy|Family|Fantasy|Music|Sci-Fi</t>
  </si>
  <si>
    <t>Muppets from SpaceÂ </t>
  </si>
  <si>
    <t>Adventure|Family|Fantasy|Music|Musical</t>
  </si>
  <si>
    <t>Lena Horne</t>
  </si>
  <si>
    <t>The WizÂ </t>
  </si>
  <si>
    <t>Mira Nair</t>
  </si>
  <si>
    <t>Ready to RumbleÂ </t>
  </si>
  <si>
    <t>Willie Garson</t>
  </si>
  <si>
    <t>Play It to the BoneÂ </t>
  </si>
  <si>
    <t>I Don't Know How She Does ItÂ </t>
  </si>
  <si>
    <t>Mel Brooks</t>
  </si>
  <si>
    <t>Piranha 3DÂ </t>
  </si>
  <si>
    <t>Russell Crowe</t>
  </si>
  <si>
    <t>Beyond the SeaÂ </t>
  </si>
  <si>
    <t>Meet the DeedlesÂ </t>
  </si>
  <si>
    <t>Action|Adventure|Animation|Comedy|Fantasy</t>
  </si>
  <si>
    <t>Donald Pleasence</t>
  </si>
  <si>
    <t>The Princess and the CobblerÂ 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</si>
  <si>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</si>
  <si>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</si>
  <si>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</si>
  <si>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</si>
  <si>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</si>
  <si>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</si>
  <si>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</si>
  <si>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</si>
  <si>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Jessie Nelson</t>
  </si>
  <si>
    <t>The Naked Gun 2Â½: The Smell of FearÂ </t>
  </si>
  <si>
    <t>Christopher Spencer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</si>
  <si>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</si>
  <si>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</si>
  <si>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</si>
  <si>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</si>
  <si>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</si>
  <si>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</si>
  <si>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Mike Bigelow</t>
  </si>
  <si>
    <t>Joy RideÂ </t>
  </si>
  <si>
    <t>The Adventurer: The Curse of the Midas BoxÂ </t>
  </si>
  <si>
    <t>Anywhere But HereÂ </t>
  </si>
  <si>
    <t>Seymour Cassel</t>
  </si>
  <si>
    <t>The CrewÂ </t>
  </si>
  <si>
    <t>HaywireÂ </t>
  </si>
  <si>
    <t>Judith Barsi</t>
  </si>
  <si>
    <t>Jaws: The RevengeÂ </t>
  </si>
  <si>
    <t>Marvin's RoomÂ </t>
  </si>
  <si>
    <t>Daniel Sackheim</t>
  </si>
  <si>
    <t>Biography|Comedy|Drama|Family|Sport</t>
  </si>
  <si>
    <t>Tasha Smith</t>
  </si>
  <si>
    <t>The LongshotsÂ </t>
  </si>
  <si>
    <t>The End of the AffairÂ </t>
  </si>
  <si>
    <t>Harry Elfont</t>
  </si>
  <si>
    <t>Action|Crime|Drama|Thriller|Western</t>
  </si>
  <si>
    <t>Harley Davidson and the Marlboro ManÂ </t>
  </si>
  <si>
    <t>In the Valley of ElahÂ </t>
  </si>
  <si>
    <t>Uli Edel</t>
  </si>
  <si>
    <t>Alessandro Nivola</t>
  </si>
  <si>
    <t>Coco Before ChanelÂ </t>
  </si>
  <si>
    <t>ForsakenÂ </t>
  </si>
  <si>
    <t>Fred Dekker</t>
  </si>
  <si>
    <t>Tom Burke</t>
  </si>
  <si>
    <t>ChÃ©riÂ </t>
  </si>
  <si>
    <t>Brian Trenchard-Smith</t>
  </si>
  <si>
    <t>Cole Hauser</t>
  </si>
  <si>
    <t xml:space="preserve">RogueÂ             </t>
  </si>
  <si>
    <t>Blake Edwards</t>
  </si>
  <si>
    <t>Romola Garai</t>
  </si>
  <si>
    <t>Vanity FairÂ </t>
  </si>
  <si>
    <t>Action|Drama|History</t>
  </si>
  <si>
    <t>Bingbing Fan</t>
  </si>
  <si>
    <t>Bodyguards and AssassinsÂ </t>
  </si>
  <si>
    <t>Drew Powell</t>
  </si>
  <si>
    <t>1408Â </t>
  </si>
  <si>
    <t>Laurence Dunmore</t>
  </si>
  <si>
    <t>Joan Rivers</t>
  </si>
  <si>
    <t>SpaceballsÂ </t>
  </si>
  <si>
    <t>Cem Yilmaz</t>
  </si>
  <si>
    <t>The Water DivinerÂ </t>
  </si>
  <si>
    <t>Christian Carion</t>
  </si>
  <si>
    <t>Drama|Fantasy|Romance|Thriller</t>
  </si>
  <si>
    <t>GhostÂ </t>
  </si>
  <si>
    <t>David Palmer</t>
  </si>
  <si>
    <t>There's Something About MaryÂ </t>
  </si>
  <si>
    <t>The Santa ClauseÂ </t>
  </si>
  <si>
    <t>Rowan Joffe</t>
  </si>
  <si>
    <t>The RookieÂ </t>
  </si>
  <si>
    <t>The Game PlanÂ </t>
  </si>
  <si>
    <t>John Curran</t>
  </si>
  <si>
    <t>The Bridges of Madison CountyÂ </t>
  </si>
  <si>
    <t>The AnimalÂ </t>
  </si>
  <si>
    <t>GandhiÂ </t>
  </si>
  <si>
    <t>Manish Dayal</t>
  </si>
  <si>
    <t>The Hundred-Foot JourneyÂ </t>
  </si>
  <si>
    <t>The NetÂ </t>
  </si>
  <si>
    <t>I Am SamÂ </t>
  </si>
  <si>
    <t>Juan JosÃ© Campanella</t>
  </si>
  <si>
    <t>Roma Downey</t>
  </si>
  <si>
    <t>Son of GodÂ </t>
  </si>
  <si>
    <t>UnderworldÂ </t>
  </si>
  <si>
    <t>Denis O'Hare</t>
  </si>
  <si>
    <t>DerailedÂ </t>
  </si>
  <si>
    <t>Trey Parker</t>
  </si>
  <si>
    <t>The Informant!Â </t>
  </si>
  <si>
    <t>ShadowlandsÂ </t>
  </si>
  <si>
    <t>Stuart Gillard</t>
  </si>
  <si>
    <t>Carlos Ponce</t>
  </si>
  <si>
    <t>Deuce Bigalow: European GigoloÂ </t>
  </si>
  <si>
    <t>Jack Reynor</t>
  </si>
  <si>
    <t>Delivery ManÂ </t>
  </si>
  <si>
    <t>Radivoje Bukvic</t>
  </si>
  <si>
    <t>Our Kind of TraitorÂ </t>
  </si>
  <si>
    <t>Amanda Detmer</t>
  </si>
  <si>
    <t>Saving SilvermanÂ </t>
  </si>
  <si>
    <t>Zachary Gordon</t>
  </si>
  <si>
    <t>Diary of a Wimpy Kid: Dog DaysÂ </t>
  </si>
  <si>
    <t>Summer of SamÂ </t>
  </si>
  <si>
    <t>Katt Shea</t>
  </si>
  <si>
    <t>Jay and Silent Bob Strike BackÂ </t>
  </si>
  <si>
    <t>Joshua Michael Stern</t>
  </si>
  <si>
    <t>The Glass HouseÂ </t>
  </si>
  <si>
    <t>Comedy|Mystery</t>
  </si>
  <si>
    <t>Hail, Caesar!Â </t>
  </si>
  <si>
    <t>Tomas Alfredson</t>
  </si>
  <si>
    <t>Josie and the PussycatsÂ </t>
  </si>
  <si>
    <t>John Duigan</t>
  </si>
  <si>
    <t>HomefrontÂ </t>
  </si>
  <si>
    <t>The Little VampireÂ </t>
  </si>
  <si>
    <t>Colin Higgins</t>
  </si>
  <si>
    <t>I Heart HuckabeesÂ </t>
  </si>
  <si>
    <t>RoboCop 3Â </t>
  </si>
  <si>
    <t>Megiddo: The Omega Code 2Â </t>
  </si>
  <si>
    <t>Comedy|Drama|Musical|Romance|War</t>
  </si>
  <si>
    <t>Rock Hudson</t>
  </si>
  <si>
    <t>Darling LiliÂ </t>
  </si>
  <si>
    <t>Dudley Do-RightÂ </t>
  </si>
  <si>
    <t>Jim Sonzero</t>
  </si>
  <si>
    <t>Ed Skrein</t>
  </si>
  <si>
    <t>The Transporter RefueledÂ </t>
  </si>
  <si>
    <t>Dutch</t>
  </si>
  <si>
    <t>Netherlands</t>
  </si>
  <si>
    <t>The LibertineÂ </t>
  </si>
  <si>
    <t>Black BookÂ </t>
  </si>
  <si>
    <t>Drama|History|Music|Romance|War</t>
  </si>
  <si>
    <t>Gary Lewis</t>
  </si>
  <si>
    <t>Joyeux NoelÂ </t>
  </si>
  <si>
    <t>Penelope Spheeris</t>
  </si>
  <si>
    <t>Hit and RunÂ </t>
  </si>
  <si>
    <t>Jeff Tremaine</t>
  </si>
  <si>
    <t>Mad MoneyÂ </t>
  </si>
  <si>
    <t>Jeannot Szwarc</t>
  </si>
  <si>
    <t>Before I Go to SleepÂ </t>
  </si>
  <si>
    <t>SorcererÂ </t>
  </si>
  <si>
    <t>StoneÂ 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</si>
  <si>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</si>
  <si>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</si>
  <si>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</si>
  <si>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</si>
  <si>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</si>
  <si>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</si>
  <si>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</si>
  <si>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Adventure|Animation|Family|Sport</t>
  </si>
  <si>
    <t>Pablo Rago</t>
  </si>
  <si>
    <t>UnderdogsÂ </t>
  </si>
  <si>
    <t>Ornella Muti</t>
  </si>
  <si>
    <t>To Rome with LoveÂ </t>
  </si>
  <si>
    <t>FirefoxÂ </t>
  </si>
  <si>
    <t>Animation|Comedy|Fantasy|Musical</t>
  </si>
  <si>
    <t>South Park: Bigger Longer &amp; UncutÂ </t>
  </si>
  <si>
    <t>Death at a FuneralÂ </t>
  </si>
  <si>
    <t>Steve McQueen</t>
  </si>
  <si>
    <t>Paige Turco</t>
  </si>
  <si>
    <t>Teenage Mutant Ninja Turtles IIIÂ </t>
  </si>
  <si>
    <t>HardballÂ </t>
  </si>
  <si>
    <t>Silver Linings PlaybookÂ </t>
  </si>
  <si>
    <t>Hunter Parrish</t>
  </si>
  <si>
    <t>Freedom WritersÂ </t>
  </si>
  <si>
    <t>Thea Sharrock</t>
  </si>
  <si>
    <t>Omari Hardwick</t>
  </si>
  <si>
    <t>For Colored GirlsÂ </t>
  </si>
  <si>
    <t>The TransporterÂ </t>
  </si>
  <si>
    <t>Never Back DownÂ </t>
  </si>
  <si>
    <t>Jon Lucas</t>
  </si>
  <si>
    <t>Jason London</t>
  </si>
  <si>
    <t>The Rage: Carrie 2Â </t>
  </si>
  <si>
    <t>Aaron Seltzer</t>
  </si>
  <si>
    <t>Game-Show|Reality-TV|Romance</t>
  </si>
  <si>
    <t>Chris Harrison</t>
  </si>
  <si>
    <t xml:space="preserve">The BachelorÂ             </t>
  </si>
  <si>
    <t>Robin Budd</t>
  </si>
  <si>
    <t>Away We GoÂ </t>
  </si>
  <si>
    <t>Ava DuVernay</t>
  </si>
  <si>
    <t>Swing VoteÂ </t>
  </si>
  <si>
    <t>Steve Trenbirth</t>
  </si>
  <si>
    <t>Moonlight MileÂ </t>
  </si>
  <si>
    <t>Tinker Tailor Soldier SpyÂ </t>
  </si>
  <si>
    <t>Mennan Yapo</t>
  </si>
  <si>
    <t>Elaine Hendrix</t>
  </si>
  <si>
    <t>MollyÂ </t>
  </si>
  <si>
    <t>Jun Falkenstein</t>
  </si>
  <si>
    <t>The BeaverÂ </t>
  </si>
  <si>
    <t>The Best Little Whorehouse in TexasÂ </t>
  </si>
  <si>
    <t>eXistenZÂ </t>
  </si>
  <si>
    <t>Raiders of the Lost ArkÂ </t>
  </si>
  <si>
    <t>Home Alone 2: Lost in New YorkÂ </t>
  </si>
  <si>
    <t>Tom McCarthy</t>
  </si>
  <si>
    <t>Bob Balaban</t>
  </si>
  <si>
    <t>Close Encounters of the Third KindÂ </t>
  </si>
  <si>
    <t>Ian Somerhalder</t>
  </si>
  <si>
    <t>PulseÂ </t>
  </si>
  <si>
    <t>Takashi Shimizu</t>
  </si>
  <si>
    <t>Dean Stockwell</t>
  </si>
  <si>
    <t>Beverly Hills Cop IIÂ </t>
  </si>
  <si>
    <t>Angus T. Jones</t>
  </si>
  <si>
    <t>Bringing Down the HouseÂ </t>
  </si>
  <si>
    <t>The Silence of the LambsÂ </t>
  </si>
  <si>
    <t>Wayne's WorldÂ </t>
  </si>
  <si>
    <t>Gary Nelson</t>
  </si>
  <si>
    <t>Action|Comedy|Documentary</t>
  </si>
  <si>
    <t>Bam Margera</t>
  </si>
  <si>
    <t>Jackass 3DÂ </t>
  </si>
  <si>
    <t>Anton Corbijn</t>
  </si>
  <si>
    <t>Jaws 2Â </t>
  </si>
  <si>
    <t>Gregory Nava</t>
  </si>
  <si>
    <t>Adventure|Comedy|Drama|Family|Romance</t>
  </si>
  <si>
    <t>Beverly Hills ChihuahuaÂ </t>
  </si>
  <si>
    <t>Mackenzie Foy</t>
  </si>
  <si>
    <t>The ConjuringÂ </t>
  </si>
  <si>
    <t>Are We There Yet?Â </t>
  </si>
  <si>
    <t>TammyÂ </t>
  </si>
  <si>
    <t>John Patrick Shanley</t>
  </si>
  <si>
    <t>Miranda Cosgrove</t>
  </si>
  <si>
    <t>School of RockÂ </t>
  </si>
  <si>
    <t>Mortal KombatÂ </t>
  </si>
  <si>
    <t>White ChicksÂ </t>
  </si>
  <si>
    <t>Joshua Logan</t>
  </si>
  <si>
    <t>Shailene Woodley</t>
  </si>
  <si>
    <t>The DescendantsÂ </t>
  </si>
  <si>
    <t>Adventure|Comedy|Drama|Family|Mystery</t>
  </si>
  <si>
    <t>HolesÂ </t>
  </si>
  <si>
    <t>Drama|Family|Music|Romance</t>
  </si>
  <si>
    <t>The Last SongÂ </t>
  </si>
  <si>
    <t>Steve Beck</t>
  </si>
  <si>
    <t>12 Years a SlaveÂ </t>
  </si>
  <si>
    <t>Todd Strauss-Schulson</t>
  </si>
  <si>
    <t>Leonard Roberts</t>
  </si>
  <si>
    <t>DrumlineÂ </t>
  </si>
  <si>
    <t>John McNaughton</t>
  </si>
  <si>
    <t>Why Did I Get Married Too?Â </t>
  </si>
  <si>
    <t>Nelson McCormick</t>
  </si>
  <si>
    <t>Fantasy|Romance</t>
  </si>
  <si>
    <t>Edward ScissorhandsÂ </t>
  </si>
  <si>
    <t>Sam Claflin</t>
  </si>
  <si>
    <t>Me Before YouÂ </t>
  </si>
  <si>
    <t>John Amos</t>
  </si>
  <si>
    <t>Madea's Witness ProtectionÂ </t>
  </si>
  <si>
    <t>Eric Valette</t>
  </si>
  <si>
    <t>The French ConnectionÂ </t>
  </si>
  <si>
    <t>Bad MomsÂ </t>
  </si>
  <si>
    <t>Date MovieÂ </t>
  </si>
  <si>
    <t>Return to Never LandÂ </t>
  </si>
  <si>
    <t>SelmaÂ </t>
  </si>
  <si>
    <t>Adventure|Animation|Family|Musical</t>
  </si>
  <si>
    <t>The Jungle Book 2Â </t>
  </si>
  <si>
    <t>Barry Watson</t>
  </si>
  <si>
    <t>BoogeymanÂ </t>
  </si>
  <si>
    <t>Andrew Fleming</t>
  </si>
  <si>
    <t>PremonitionÂ </t>
  </si>
  <si>
    <t>Michael Spierig</t>
  </si>
  <si>
    <t>Animation|Comedy|Drama|Family|Musical</t>
  </si>
  <si>
    <t>Kath Soucie</t>
  </si>
  <si>
    <t>The Tigger MovieÂ </t>
  </si>
  <si>
    <t>Jim Field Smith</t>
  </si>
  <si>
    <t>OrphanÂ </t>
  </si>
  <si>
    <t>Thomas Bezucha</t>
  </si>
  <si>
    <t>MaxÂ </t>
  </si>
  <si>
    <t>William Brent Bell</t>
  </si>
  <si>
    <t>Lamman Rucker</t>
  </si>
  <si>
    <t xml:space="preserve">Meet the BrownsÂ             </t>
  </si>
  <si>
    <t>Epic MovieÂ </t>
  </si>
  <si>
    <t>Anthony Bell</t>
  </si>
  <si>
    <t>Biography|Crime|Drama|History</t>
  </si>
  <si>
    <t>Billy Crudup</t>
  </si>
  <si>
    <t>SpotlightÂ </t>
  </si>
  <si>
    <t>Jessica Bendinger</t>
  </si>
  <si>
    <t>Lakeview TerraceÂ </t>
  </si>
  <si>
    <t>The Grudge 2Â </t>
  </si>
  <si>
    <t>Richard Lawson</t>
  </si>
  <si>
    <t>How Stella Got Her Groove BackÂ </t>
  </si>
  <si>
    <t>Henry Joost</t>
  </si>
  <si>
    <t>Adventure|Comedy|Fantasy|Music|Sci-Fi</t>
  </si>
  <si>
    <t>Bill &amp; Ted's Bogus JourneyÂ </t>
  </si>
  <si>
    <t>Ed Harris</t>
  </si>
  <si>
    <t>Man of the YearÂ </t>
  </si>
  <si>
    <t>The Black HoleÂ </t>
  </si>
  <si>
    <t>Alfred Hitchcock</t>
  </si>
  <si>
    <t>Violante Placido</t>
  </si>
  <si>
    <t>The AmericanÂ </t>
  </si>
  <si>
    <t>Jon Seda</t>
  </si>
  <si>
    <t>SelenaÂ </t>
  </si>
  <si>
    <t>Shana Feste</t>
  </si>
  <si>
    <t>Diedrich Bader</t>
  </si>
  <si>
    <t>Vampires SuckÂ </t>
  </si>
  <si>
    <t>BabelÂ </t>
  </si>
  <si>
    <t>Steve Rash</t>
  </si>
  <si>
    <t>This Is Where I Leave YouÂ </t>
  </si>
  <si>
    <t>DoubtÂ </t>
  </si>
  <si>
    <t>Jeremy Shada</t>
  </si>
  <si>
    <t>Team America: World PoliceÂ </t>
  </si>
  <si>
    <t>Mike Binder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</si>
  <si>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</si>
  <si>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</si>
  <si>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</si>
  <si>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</si>
  <si>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</si>
  <si>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</si>
  <si>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Michael J. Bassett</t>
  </si>
  <si>
    <t>Comedy|Drama|Musical|Romance|Western</t>
  </si>
  <si>
    <t>Paint Your WagonÂ </t>
  </si>
  <si>
    <t>MilkÂ </t>
  </si>
  <si>
    <t>Frank Nissen</t>
  </si>
  <si>
    <t>Action|Adventure|Drama|Mystery</t>
  </si>
  <si>
    <t>Peter Firth</t>
  </si>
  <si>
    <t>RisenÂ </t>
  </si>
  <si>
    <t>Isaiah Washington</t>
  </si>
  <si>
    <t>Ghost ShipÂ </t>
  </si>
  <si>
    <t>Stephen Chow</t>
  </si>
  <si>
    <t>A Very Harold &amp; Kumar 3D ChristmasÂ </t>
  </si>
  <si>
    <t>Peter Hastings</t>
  </si>
  <si>
    <t>Wild ThingsÂ </t>
  </si>
  <si>
    <t>Sela Ward</t>
  </si>
  <si>
    <t>The StepfatherÂ </t>
  </si>
  <si>
    <t>The DebtÂ </t>
  </si>
  <si>
    <t>Paul Abascal</t>
  </si>
  <si>
    <t>High FidelityÂ </t>
  </si>
  <si>
    <t>Johnny Lewis</t>
  </si>
  <si>
    <t>One Missed CallÂ </t>
  </si>
  <si>
    <t>Chris Koch</t>
  </si>
  <si>
    <t>Eye for an EyeÂ </t>
  </si>
  <si>
    <t>Amy Heckerling</t>
  </si>
  <si>
    <t>The Bank JobÂ </t>
  </si>
  <si>
    <t>Michael Moore</t>
  </si>
  <si>
    <t>Eternal Sunshine of the Spotless MindÂ </t>
  </si>
  <si>
    <t>George Stevens</t>
  </si>
  <si>
    <t>You AgainÂ </t>
  </si>
  <si>
    <t>Billy Ray</t>
  </si>
  <si>
    <t>Street KingsÂ </t>
  </si>
  <si>
    <t>The World's EndÂ </t>
  </si>
  <si>
    <t>Comedy|Crime|Family|Mystery|Romance|Thriller</t>
  </si>
  <si>
    <t>Kay Panabaker</t>
  </si>
  <si>
    <t>Nancy DrewÂ </t>
  </si>
  <si>
    <t>Jay Laga'aia</t>
  </si>
  <si>
    <t>DaybreakersÂ </t>
  </si>
  <si>
    <t>Hungary</t>
  </si>
  <si>
    <t>Mark Mylod</t>
  </si>
  <si>
    <t>She's Out of My LeagueÂ </t>
  </si>
  <si>
    <t>James Mather</t>
  </si>
  <si>
    <t>Leighton Meester</t>
  </si>
  <si>
    <t>Monte CarloÂ </t>
  </si>
  <si>
    <t>Stay AliveÂ </t>
  </si>
  <si>
    <t>Action|Adventure|Drama|Romance|Western</t>
  </si>
  <si>
    <t>Quigley Down UnderÂ </t>
  </si>
  <si>
    <t>Kevin Sussman</t>
  </si>
  <si>
    <t>Alpha and OmegaÂ </t>
  </si>
  <si>
    <t>Michael O. Sajbel</t>
  </si>
  <si>
    <t>The CovenantÂ </t>
  </si>
  <si>
    <t>Stick ItÂ </t>
  </si>
  <si>
    <t>ShortsÂ </t>
  </si>
  <si>
    <t>Kurtwood Smith</t>
  </si>
  <si>
    <t>To Die ForÂ </t>
  </si>
  <si>
    <t>Adventure|Crime|Mystery|Sci-Fi|Thriller</t>
  </si>
  <si>
    <t>Samira Wiley</t>
  </si>
  <si>
    <t>NerveÂ </t>
  </si>
  <si>
    <t>Crime|Drama|Western</t>
  </si>
  <si>
    <t>AppaloosaÂ </t>
  </si>
  <si>
    <t>Sheryl Lee</t>
  </si>
  <si>
    <t>VampiresÂ </t>
  </si>
  <si>
    <t>Charles T. Kanganis</t>
  </si>
  <si>
    <t>Pablo Sevilla</t>
  </si>
  <si>
    <t xml:space="preserve">Yu-Gi-Oh! Duel MonstersÂ             </t>
  </si>
  <si>
    <t>Janet Leigh</t>
  </si>
  <si>
    <t>PsychoÂ </t>
  </si>
  <si>
    <t>My Best Friend's GirlÂ </t>
  </si>
  <si>
    <t>Endless LoveÂ </t>
  </si>
  <si>
    <t>Georgia RuleÂ </t>
  </si>
  <si>
    <t>Damon Santostefano</t>
  </si>
  <si>
    <t>Mako</t>
  </si>
  <si>
    <t>Under the RainbowÂ </t>
  </si>
  <si>
    <t>Adventure|Comedy|Drama|Fantasy</t>
  </si>
  <si>
    <t>LadyhawkeÂ </t>
  </si>
  <si>
    <t>Simon BirchÂ </t>
  </si>
  <si>
    <t>Reign Over MeÂ </t>
  </si>
  <si>
    <t>Adventure|Biography|Drama</t>
  </si>
  <si>
    <t>Into the WildÂ </t>
  </si>
  <si>
    <t>School for ScoundrelsÂ </t>
  </si>
  <si>
    <t>Adventure|Drama|Horror|Mystery|Thriller</t>
  </si>
  <si>
    <t>Silent Hill: Revelation 3DÂ </t>
  </si>
  <si>
    <t>Bob Clark</t>
  </si>
  <si>
    <t>Crime|Fantasy|Horror</t>
  </si>
  <si>
    <t>From Dusk Till DawnÂ </t>
  </si>
  <si>
    <t>Animation|Family|Fantasy|Mystery</t>
  </si>
  <si>
    <t>Pooh's Heffalump MovieÂ </t>
  </si>
  <si>
    <t>Home for the HolidaysÂ </t>
  </si>
  <si>
    <t>Action|Comedy|Crime|Fantasy</t>
  </si>
  <si>
    <t>Shengyi Huang</t>
  </si>
  <si>
    <t>Kung Fu HustleÂ </t>
  </si>
  <si>
    <t>Leah Remini</t>
  </si>
  <si>
    <t xml:space="preserve">Fired UpÂ             </t>
  </si>
  <si>
    <t>Dari</t>
  </si>
  <si>
    <t>Comedy|Family|Music|Musical</t>
  </si>
  <si>
    <t>The Country BearsÂ </t>
  </si>
  <si>
    <t>Dave Borthwick</t>
  </si>
  <si>
    <t>Mustafa Haidari</t>
  </si>
  <si>
    <t>The Kite RunnerÂ </t>
  </si>
  <si>
    <t>Benson Lee</t>
  </si>
  <si>
    <t>21 GramsÂ </t>
  </si>
  <si>
    <t>PaparazziÂ </t>
  </si>
  <si>
    <t>Glen Morgan</t>
  </si>
  <si>
    <t>Thomas Lennon</t>
  </si>
  <si>
    <t>A Guy ThingÂ </t>
  </si>
  <si>
    <t>Andy Dick</t>
  </si>
  <si>
    <t>LoserÂ </t>
  </si>
  <si>
    <t>Mike Leigh</t>
  </si>
  <si>
    <t>Crime|Documentary|News</t>
  </si>
  <si>
    <t>Ronald Reagan</t>
  </si>
  <si>
    <t>Capitalism: A Love StoryÂ </t>
  </si>
  <si>
    <t>Alejandro Monteverde</t>
  </si>
  <si>
    <t>The Greatest Story Ever ToldÂ </t>
  </si>
  <si>
    <t>Secret in Their EyesÂ </t>
  </si>
  <si>
    <t>Disaster MovieÂ </t>
  </si>
  <si>
    <t>Andrew Fiscella</t>
  </si>
  <si>
    <t>ArmoredÂ </t>
  </si>
  <si>
    <t>The Man Who Knew Too LittleÂ </t>
  </si>
  <si>
    <t>What's Your Number?Â </t>
  </si>
  <si>
    <t>Jonathan Glazer</t>
  </si>
  <si>
    <t>LockoutÂ </t>
  </si>
  <si>
    <t>J.C. Chandor</t>
  </si>
  <si>
    <t>EnvyÂ </t>
  </si>
  <si>
    <t>Paul Gross</t>
  </si>
  <si>
    <t>Crank: High VoltageÂ </t>
  </si>
  <si>
    <t>Marc Abraham</t>
  </si>
  <si>
    <t>Bullets Over BroadwayÂ </t>
  </si>
  <si>
    <t>Todd Haynes</t>
  </si>
  <si>
    <t>James Callis</t>
  </si>
  <si>
    <t>One Night with the KingÂ </t>
  </si>
  <si>
    <t>Mabrouk El Mechri</t>
  </si>
  <si>
    <t>Drama|Mystery|Romance|Thriller|War</t>
  </si>
  <si>
    <t>The Quiet AmericanÂ </t>
  </si>
  <si>
    <t>The Weather ManÂ </t>
  </si>
  <si>
    <t>Charlie Kaufman</t>
  </si>
  <si>
    <t>Action|Crime|Drama|Sport</t>
  </si>
  <si>
    <t>UndisputedÂ </t>
  </si>
  <si>
    <t>Aasif Mandvi</t>
  </si>
  <si>
    <t>Ghost TownÂ </t>
  </si>
  <si>
    <t>Taylor Cole</t>
  </si>
  <si>
    <t>12 RoundsÂ </t>
  </si>
  <si>
    <t>Nancy Walker</t>
  </si>
  <si>
    <t>Let Me InÂ </t>
  </si>
  <si>
    <t>3 Ninjas Kick BackÂ </t>
  </si>
  <si>
    <t>Angelo Pizzo</t>
  </si>
  <si>
    <t>Quinton Aaron</t>
  </si>
  <si>
    <t>Be Kind RewindÂ </t>
  </si>
  <si>
    <t>Comedy|Drama|Music|War</t>
  </si>
  <si>
    <t>Mrs Henderson PresentsÂ </t>
  </si>
  <si>
    <t>Triple 9Â </t>
  </si>
  <si>
    <t>Deconstructing HarryÂ </t>
  </si>
  <si>
    <t>Three to TangoÂ </t>
  </si>
  <si>
    <t>Matthew Diamond</t>
  </si>
  <si>
    <t>BurntÂ </t>
  </si>
  <si>
    <t>We're No AngelsÂ </t>
  </si>
  <si>
    <t>Katsuhiro Ã”tomo</t>
  </si>
  <si>
    <t>Comedy|Musical|Romance</t>
  </si>
  <si>
    <t>Everyone Says I Love YouÂ </t>
  </si>
  <si>
    <t>David Anspaugh</t>
  </si>
  <si>
    <t>Andrew Jarecki</t>
  </si>
  <si>
    <t>Aisha Tyler</t>
  </si>
  <si>
    <t>Death SentenceÂ </t>
  </si>
  <si>
    <t>Everybody's FineÂ </t>
  </si>
  <si>
    <t>Scott Baio</t>
  </si>
  <si>
    <t>Superbabies: Baby Geniuses 2Â </t>
  </si>
  <si>
    <t>The ManÂ </t>
  </si>
  <si>
    <t>Code Name: The CleanerÂ </t>
  </si>
  <si>
    <t>Daniel Algrant</t>
  </si>
  <si>
    <t>Debbie Reynolds</t>
  </si>
  <si>
    <t>Connie and CarlaÂ </t>
  </si>
  <si>
    <t>Comedy|Drama|Music|Musical|Romance</t>
  </si>
  <si>
    <t>Sammy Davis Jr.</t>
  </si>
  <si>
    <t>Sweet CharityÂ </t>
  </si>
  <si>
    <t>Comedy|Crime|Drama|Mystery|Romance</t>
  </si>
  <si>
    <t>Martin Dew</t>
  </si>
  <si>
    <t>Inherent ViceÂ </t>
  </si>
  <si>
    <t>Jane Clark</t>
  </si>
  <si>
    <t>DoogalÂ </t>
  </si>
  <si>
    <t>Chris Brown</t>
  </si>
  <si>
    <t>Battle of the YearÂ </t>
  </si>
  <si>
    <t>Mike Barker</t>
  </si>
  <si>
    <t xml:space="preserve">PerceptionÂ             </t>
  </si>
  <si>
    <t>Wayne Thornley</t>
  </si>
  <si>
    <t>Chriss Anglin</t>
  </si>
  <si>
    <t>An American CarolÂ </t>
  </si>
  <si>
    <t>Gnana Rajasekaran</t>
  </si>
  <si>
    <t>Machete KillsÂ </t>
  </si>
  <si>
    <t>Tom Walsh</t>
  </si>
  <si>
    <t>WillardÂ </t>
  </si>
  <si>
    <t>Jonathan Jakubowicz</t>
  </si>
  <si>
    <t>Kevin Alejandro</t>
  </si>
  <si>
    <t>Strange WildernessÂ </t>
  </si>
  <si>
    <t>Biography|Comedy|Drama|History|Music|Musical</t>
  </si>
  <si>
    <t>Topsy-TurvyÂ </t>
  </si>
  <si>
    <t>Scott Walker</t>
  </si>
  <si>
    <t>Little BoyÂ </t>
  </si>
  <si>
    <t>A Dangerous MethodÂ </t>
  </si>
  <si>
    <t>Animation|Drama|Mystery|Sci-Fi|Thriller</t>
  </si>
  <si>
    <t>A Scanner DarklyÂ </t>
  </si>
  <si>
    <t>Chasing MavericksÂ </t>
  </si>
  <si>
    <t>Catherine Lough Haggquist</t>
  </si>
  <si>
    <t>Alone in the DarkÂ </t>
  </si>
  <si>
    <t>BandslamÂ </t>
  </si>
  <si>
    <t>Mark Rosman</t>
  </si>
  <si>
    <t>Cameron Bright</t>
  </si>
  <si>
    <t>BirthÂ </t>
  </si>
  <si>
    <t>A Most Violent YearÂ </t>
  </si>
  <si>
    <t>Landon Liboiron</t>
  </si>
  <si>
    <t>PasschendaeleÂ </t>
  </si>
  <si>
    <t>Dylan Authors</t>
  </si>
  <si>
    <t>Flash of GeniusÂ </t>
  </si>
  <si>
    <t>I'm Not There.Â </t>
  </si>
  <si>
    <t>The Cold Light of DayÂ </t>
  </si>
  <si>
    <t>Adventure|Comedy|Drama|Romance</t>
  </si>
  <si>
    <t>The Brothers BloomÂ </t>
  </si>
  <si>
    <t>Rob Hawk</t>
  </si>
  <si>
    <t>Synecdoche, New YorkÂ </t>
  </si>
  <si>
    <t>Princess MononokeÂ </t>
  </si>
  <si>
    <t>Comedy|Drama|Mystery|Romance|Thriller|War</t>
  </si>
  <si>
    <t>Isabelle Adjani</t>
  </si>
  <si>
    <t>Bon voyageÂ </t>
  </si>
  <si>
    <t>Biography|Comedy|Musical</t>
  </si>
  <si>
    <t>Steve Guttenberg</t>
  </si>
  <si>
    <t>Can't Stop the MusicÂ </t>
  </si>
  <si>
    <t>Britt Allcroft</t>
  </si>
  <si>
    <t>The PropositionÂ </t>
  </si>
  <si>
    <t>Donny Boaz</t>
  </si>
  <si>
    <t>CourageÂ </t>
  </si>
  <si>
    <t>Damon Wayans</t>
  </si>
  <si>
    <t>Marci XÂ </t>
  </si>
  <si>
    <t>Alan Yuen</t>
  </si>
  <si>
    <t>EquilibriumÂ </t>
  </si>
  <si>
    <t>The Children of Huang ShiÂ </t>
  </si>
  <si>
    <t>Brian Percival</t>
  </si>
  <si>
    <t>The YardsÂ </t>
  </si>
  <si>
    <t>The Oogieloves in the Big Balloon AdventureÂ </t>
  </si>
  <si>
    <t>Anand Tucker</t>
  </si>
  <si>
    <t>By the SeaÂ </t>
  </si>
  <si>
    <t>Anthony Mann</t>
  </si>
  <si>
    <t>Action|Adventure|Animation|Family|Sci-Fi|Thriller</t>
  </si>
  <si>
    <t>William Hootkins</t>
  </si>
  <si>
    <t>SteamboyÂ </t>
  </si>
  <si>
    <t>Michael Dowse</t>
  </si>
  <si>
    <t>The Game of Their LivesÂ </t>
  </si>
  <si>
    <t>Daniel Barnz</t>
  </si>
  <si>
    <t>Crime|Drama|Mystery|Romance|Thriller</t>
  </si>
  <si>
    <t>All Good ThingsÂ </t>
  </si>
  <si>
    <t>Emile Ardolino</t>
  </si>
  <si>
    <t>Esai Morales</t>
  </si>
  <si>
    <t>Rapa NuiÂ </t>
  </si>
  <si>
    <t>Robert Altman</t>
  </si>
  <si>
    <t>Jiao Xu</t>
  </si>
  <si>
    <t>CJ7Â </t>
  </si>
  <si>
    <t>James Schamus</t>
  </si>
  <si>
    <t>Comedy|Family|Fantasy|Sci-Fi</t>
  </si>
  <si>
    <t>Christian Clavier</t>
  </si>
  <si>
    <t>Les couloirs du temps: Les visiteurs IIÂ </t>
  </si>
  <si>
    <t>Andrew Douglas</t>
  </si>
  <si>
    <t>Action|Comedy|Crime|Fantasy|Horror|Mystery|Sci-Fi|Thriller</t>
  </si>
  <si>
    <t>Marco St. John</t>
  </si>
  <si>
    <t>Dylan Dog: Dead of NightÂ </t>
  </si>
  <si>
    <t>People I KnowÂ </t>
  </si>
  <si>
    <t>Peter Vaughan</t>
  </si>
  <si>
    <t xml:space="preserve">The Doombolt ChaseÂ             </t>
  </si>
  <si>
    <t>The TempestÂ </t>
  </si>
  <si>
    <t>RegressionÂ </t>
  </si>
  <si>
    <t>Ricky Gervais</t>
  </si>
  <si>
    <t>Romance|Short</t>
  </si>
  <si>
    <t>Necar Zadegan</t>
  </si>
  <si>
    <t>The TouchÂ </t>
  </si>
  <si>
    <t>Andy Lau</t>
  </si>
  <si>
    <t>Three Kingdoms: Resurrection of the DragonÂ </t>
  </si>
  <si>
    <t>ShatteredÂ </t>
  </si>
  <si>
    <t>ZambeziaÂ </t>
  </si>
  <si>
    <t>Mani Bharathi</t>
  </si>
  <si>
    <t>RamanujanÂ </t>
  </si>
  <si>
    <t>Panama</t>
  </si>
  <si>
    <t>Joey D. Vieira</t>
  </si>
  <si>
    <t>Dwegons and LeprechaunsÂ </t>
  </si>
  <si>
    <t>Hands of StoneÂ </t>
  </si>
  <si>
    <t>SurvivorÂ </t>
  </si>
  <si>
    <t>The Frozen GroundÂ </t>
  </si>
  <si>
    <t>Vic Armstrong</t>
  </si>
  <si>
    <t>The Painted VeilÂ </t>
  </si>
  <si>
    <t>Moritz Bleibtreu</t>
  </si>
  <si>
    <t>The Baader Meinhof ComplexÂ </t>
  </si>
  <si>
    <t>Mary McDonnell</t>
  </si>
  <si>
    <t>Dances with WolvesÂ </t>
  </si>
  <si>
    <t>Terry Zwigoff</t>
  </si>
  <si>
    <t>Bad TeacherÂ </t>
  </si>
  <si>
    <t>Sea of LoveÂ </t>
  </si>
  <si>
    <t>Dan Byrd</t>
  </si>
  <si>
    <t>A Cinderella StoryÂ </t>
  </si>
  <si>
    <t>David Arquette</t>
  </si>
  <si>
    <t>ScreamÂ </t>
  </si>
  <si>
    <t>Thir13en GhostsÂ </t>
  </si>
  <si>
    <t>Drama|Horror</t>
  </si>
  <si>
    <t>Scatman Crothers</t>
  </si>
  <si>
    <t>The ShiningÂ </t>
  </si>
  <si>
    <t>Back to the FutureÂ </t>
  </si>
  <si>
    <t>Jeffrey Combs</t>
  </si>
  <si>
    <t>House on Haunted HillÂ </t>
  </si>
  <si>
    <t>Audrey Wells</t>
  </si>
  <si>
    <t>Eric Mendenhall</t>
  </si>
  <si>
    <t>I Can Do Bad All by MyselfÂ </t>
  </si>
  <si>
    <t>Kari J. Kramer</t>
  </si>
  <si>
    <t>Fight ValleyÂ </t>
  </si>
  <si>
    <t>The SwitchÂ </t>
  </si>
  <si>
    <t>Taran Killam</t>
  </si>
  <si>
    <t>Just MarriedÂ </t>
  </si>
  <si>
    <t>Mem Ferda</t>
  </si>
  <si>
    <t>The Devil's DoubleÂ </t>
  </si>
  <si>
    <t>Comedy|Drama|Reality-TV|Romance</t>
  </si>
  <si>
    <t>Nicole 'Snooki' Polizzi</t>
  </si>
  <si>
    <t xml:space="preserve">Gone, Baby, GoneÂ             </t>
  </si>
  <si>
    <t>Thomas and the Magic RailroadÂ </t>
  </si>
  <si>
    <t>The CraziesÂ </t>
  </si>
  <si>
    <t>Rick Friedberg</t>
  </si>
  <si>
    <t>Bunta Sugawara</t>
  </si>
  <si>
    <t>Spirited AwayÂ </t>
  </si>
  <si>
    <t>FirestormÂ </t>
  </si>
  <si>
    <t>Sean McNamara</t>
  </si>
  <si>
    <t>The BountyÂ </t>
  </si>
  <si>
    <t>The Book ThiefÂ </t>
  </si>
  <si>
    <t>Jody Hill</t>
  </si>
  <si>
    <t>Adventure|Comedy|Romance</t>
  </si>
  <si>
    <t>Katrina Bowden</t>
  </si>
  <si>
    <t>Sex DriveÂ </t>
  </si>
  <si>
    <t>Leap YearÂ </t>
  </si>
  <si>
    <t>The Fall of the Roman EmpireÂ </t>
  </si>
  <si>
    <t>Brandon Camp</t>
  </si>
  <si>
    <t>Take Me Home TonightÂ </t>
  </si>
  <si>
    <t>Won't Back DownÂ </t>
  </si>
  <si>
    <t>Kevin Tancharoen</t>
  </si>
  <si>
    <t>Family|Fantasy|Music</t>
  </si>
  <si>
    <t>Darci Kistler</t>
  </si>
  <si>
    <t>The NutcrackerÂ </t>
  </si>
  <si>
    <t>Hebrew</t>
  </si>
  <si>
    <t>Crime|Drama|Music|Thriller</t>
  </si>
  <si>
    <t>Kansas CityÂ </t>
  </si>
  <si>
    <t>IndignationÂ </t>
  </si>
  <si>
    <t>Nicholas Hytner</t>
  </si>
  <si>
    <t>The Amityville HorrorÂ </t>
  </si>
  <si>
    <t>Adaptation.Â </t>
  </si>
  <si>
    <t>Chinese</t>
  </si>
  <si>
    <t>Bart Freundlich</t>
  </si>
  <si>
    <t>Tony Nappo</t>
  </si>
  <si>
    <t>Land of the DeadÂ </t>
  </si>
  <si>
    <t>Louis Koo</t>
  </si>
  <si>
    <t>Out of InfernoÂ </t>
  </si>
  <si>
    <t>Fear and Loathing in Las VegasÂ </t>
  </si>
  <si>
    <t>The Invention of LyingÂ </t>
  </si>
  <si>
    <t>Craig Roberts</t>
  </si>
  <si>
    <t>NeighborsÂ </t>
  </si>
  <si>
    <t>William A. Fraker</t>
  </si>
  <si>
    <t>The MaskÂ </t>
  </si>
  <si>
    <t>John Boorman</t>
  </si>
  <si>
    <t>BigÂ </t>
  </si>
  <si>
    <t>Luenell</t>
  </si>
  <si>
    <t>Borat: Cultural Learnings of America for Make Benefit Glorious Nation of KazakhstanÂ </t>
  </si>
  <si>
    <t>Courtney Solomon</t>
  </si>
  <si>
    <t>Linda Cardellini</t>
  </si>
  <si>
    <t>Legally BlondeÂ </t>
  </si>
  <si>
    <t>Star Trek III: The Search for SpockÂ </t>
  </si>
  <si>
    <t>The Exorcism of Emily RoseÂ </t>
  </si>
  <si>
    <t>Jeff Kanew</t>
  </si>
  <si>
    <t>Deuce Bigalow: Male GigoloÂ </t>
  </si>
  <si>
    <t>IstvÃ¡n SzabÃ³</t>
  </si>
  <si>
    <t>Action|Drama|Fantasy|Mystery|Thriller</t>
  </si>
  <si>
    <t>Left BehindÂ </t>
  </si>
  <si>
    <t>Craig T. Nelson</t>
  </si>
  <si>
    <t>The Family StoneÂ </t>
  </si>
  <si>
    <t>Matthew Robbins</t>
  </si>
  <si>
    <t>Barbershop 2: Back in BusinessÂ </t>
  </si>
  <si>
    <t>Bad SantaÂ </t>
  </si>
  <si>
    <t>Austin Powers: International Man of MysteryÂ </t>
  </si>
  <si>
    <t>Nia Vardalos</t>
  </si>
  <si>
    <t>My Big Fat Greek Wedding 2Â </t>
  </si>
  <si>
    <t>Diary of a Wimpy Kid: Rodrick RulesÂ </t>
  </si>
  <si>
    <t>PredatorÂ </t>
  </si>
  <si>
    <t>Hal Needham</t>
  </si>
  <si>
    <t>Biography|Drama|History|Music</t>
  </si>
  <si>
    <t>Jeffrey Jones</t>
  </si>
  <si>
    <t>AmadeusÂ </t>
  </si>
  <si>
    <t>Prom NightÂ </t>
  </si>
  <si>
    <t>Mean GirlsÂ </t>
  </si>
  <si>
    <t>Jeff Nichols</t>
  </si>
  <si>
    <t>Raoul Bova</t>
  </si>
  <si>
    <t>Under the Tuscan SunÂ </t>
  </si>
  <si>
    <t>Kristin Scott Thomas</t>
  </si>
  <si>
    <t>Gosford ParkÂ </t>
  </si>
  <si>
    <t>Jonathan Teplitzky</t>
  </si>
  <si>
    <t>Peter Gallagher</t>
  </si>
  <si>
    <t xml:space="preserve">The O.C.Â             </t>
  </si>
  <si>
    <t>Michael Haneke</t>
  </si>
  <si>
    <t>Peggy Sue Got MarriedÂ </t>
  </si>
  <si>
    <t>Birdman or (The Unexpected Virtue of Ignorance)Â </t>
  </si>
  <si>
    <t>Mike Marvin</t>
  </si>
  <si>
    <t>Sally Hawkins</t>
  </si>
  <si>
    <t>Blue JasmineÂ </t>
  </si>
  <si>
    <t>Christian Clemenson</t>
  </si>
  <si>
    <t>United 93Â </t>
  </si>
  <si>
    <t>Christian Monzon</t>
  </si>
  <si>
    <t>HoneyÂ </t>
  </si>
  <si>
    <t>Gregor Jordan</t>
  </si>
  <si>
    <t>Tran Anh Hung</t>
  </si>
  <si>
    <t>Hulk Hogan</t>
  </si>
  <si>
    <t>Spy HardÂ </t>
  </si>
  <si>
    <t>Lance Hool</t>
  </si>
  <si>
    <t>The FogÂ </t>
  </si>
  <si>
    <t>Biography|Drama|Family|Sport</t>
  </si>
  <si>
    <t>Soul SurferÂ </t>
  </si>
  <si>
    <t>Comedy|Drama|War</t>
  </si>
  <si>
    <t>Bob Newhart</t>
  </si>
  <si>
    <t>Catch-22Â </t>
  </si>
  <si>
    <t>Christian Volckman</t>
  </si>
  <si>
    <t>Collette Wolfe</t>
  </si>
  <si>
    <t>Observe and ReportÂ </t>
  </si>
  <si>
    <t>Conan the DestroyerÂ </t>
  </si>
  <si>
    <t>Raging BullÂ </t>
  </si>
  <si>
    <t>Rodrigo CortÃ©s</t>
  </si>
  <si>
    <t>Love HappensÂ </t>
  </si>
  <si>
    <t>Nicholas Rowe</t>
  </si>
  <si>
    <t>Young Sherlock HolmesÂ </t>
  </si>
  <si>
    <t>Kelsey Grammer</t>
  </si>
  <si>
    <t>FameÂ </t>
  </si>
  <si>
    <t>David Hayter</t>
  </si>
  <si>
    <t>127 HoursÂ </t>
  </si>
  <si>
    <t>Small Time CrooksÂ </t>
  </si>
  <si>
    <t>Cory Edwards</t>
  </si>
  <si>
    <t>Center StageÂ </t>
  </si>
  <si>
    <t>Terry George</t>
  </si>
  <si>
    <t>Love the CoopersÂ </t>
  </si>
  <si>
    <t>Xavier Gens</t>
  </si>
  <si>
    <t>Catch That KidÂ </t>
  </si>
  <si>
    <t>Kasi Lemmons</t>
  </si>
  <si>
    <t>Life as a HouseÂ </t>
  </si>
  <si>
    <t>Brian A Miller</t>
  </si>
  <si>
    <t>Steve JobsÂ </t>
  </si>
  <si>
    <t>Matt Dillon</t>
  </si>
  <si>
    <t>Alan Ruck</t>
  </si>
  <si>
    <t>I Love You, Beth CooperÂ </t>
  </si>
  <si>
    <t>Youth in RevoltÂ </t>
  </si>
  <si>
    <t>Jason Robards</t>
  </si>
  <si>
    <t>The Legend of the Lone RangerÂ </t>
  </si>
  <si>
    <t>George Cukor</t>
  </si>
  <si>
    <t>The Tailor of PanamaÂ </t>
  </si>
  <si>
    <t>Nancy Allen</t>
  </si>
  <si>
    <t>Blow OutÂ </t>
  </si>
  <si>
    <t>Rebecca Budig</t>
  </si>
  <si>
    <t>GetawayÂ </t>
  </si>
  <si>
    <t>Joan Allen</t>
  </si>
  <si>
    <t>The Ice StormÂ </t>
  </si>
  <si>
    <t>Yaya DaCosta</t>
  </si>
  <si>
    <t>And So It GoesÂ </t>
  </si>
  <si>
    <t>Troop Beverly HillsÂ </t>
  </si>
  <si>
    <t>Being JuliaÂ </t>
  </si>
  <si>
    <t>John Hoffman</t>
  </si>
  <si>
    <t>David Margulies</t>
  </si>
  <si>
    <t>9Â½ WeeksÂ </t>
  </si>
  <si>
    <t>Ian McDiarmid</t>
  </si>
  <si>
    <t>DragonslayerÂ </t>
  </si>
  <si>
    <t>David Masterson</t>
  </si>
  <si>
    <t>The Last StationÂ </t>
  </si>
  <si>
    <t>Kevin Greutert</t>
  </si>
  <si>
    <t>Ed WoodÂ </t>
  </si>
  <si>
    <t>Mongolian</t>
  </si>
  <si>
    <t>Labor DayÂ </t>
  </si>
  <si>
    <t>Tadanobu Asano</t>
  </si>
  <si>
    <t>Mongol: The Rise of Genghis KhanÂ </t>
  </si>
  <si>
    <t>John Fortenberry</t>
  </si>
  <si>
    <t>RocknRollaÂ </t>
  </si>
  <si>
    <t>Barry Bostwick</t>
  </si>
  <si>
    <t>MegaforceÂ </t>
  </si>
  <si>
    <t>Greece</t>
  </si>
  <si>
    <t>Julie Christie</t>
  </si>
  <si>
    <t>HamletÂ </t>
  </si>
  <si>
    <t>Mao's Last DancerÂ </t>
  </si>
  <si>
    <t>Midnight SpecialÂ </t>
  </si>
  <si>
    <t>Erik White</t>
  </si>
  <si>
    <t>Anything ElseÂ </t>
  </si>
  <si>
    <t>Chris Robinson</t>
  </si>
  <si>
    <t>Biography|Drama|Romance|War</t>
  </si>
  <si>
    <t>The Railway ManÂ </t>
  </si>
  <si>
    <t>Jason Moore</t>
  </si>
  <si>
    <t>Poppy Montgomery</t>
  </si>
  <si>
    <t xml:space="preserve">UnforgettableÂ             </t>
  </si>
  <si>
    <t>Ulrich Tukur</t>
  </si>
  <si>
    <t>The White RibbonÂ </t>
  </si>
  <si>
    <t>RestorationÂ </t>
  </si>
  <si>
    <t>Robert Harmon</t>
  </si>
  <si>
    <t>Action|Horror|Romance|Sci-Fi|Thriller</t>
  </si>
  <si>
    <t>The WraithÂ </t>
  </si>
  <si>
    <t>Trent Cooper</t>
  </si>
  <si>
    <t>The Salton SeaÂ </t>
  </si>
  <si>
    <t>Gary Halvorson</t>
  </si>
  <si>
    <t>James Hetfield</t>
  </si>
  <si>
    <t>Metallica Through the NeverÂ </t>
  </si>
  <si>
    <t>Austin Nichols</t>
  </si>
  <si>
    <t>The InformersÂ </t>
  </si>
  <si>
    <t>Nicholas Ray</t>
  </si>
  <si>
    <t>Edgar RamÃ­rez</t>
  </si>
  <si>
    <t xml:space="preserve">CarlosÂ             </t>
  </si>
  <si>
    <t>Fede Alvarez</t>
  </si>
  <si>
    <t>Takuya Kimura</t>
  </si>
  <si>
    <t>I Come with the RainÂ </t>
  </si>
  <si>
    <t>Action|Drama|History|Romance|War|Western</t>
  </si>
  <si>
    <t>One Man's HeroÂ </t>
  </si>
  <si>
    <t>Greg Nicotero</t>
  </si>
  <si>
    <t>Day of the DeadÂ </t>
  </si>
  <si>
    <t>Sidney J. Furie</t>
  </si>
  <si>
    <t>I Am WrathÂ </t>
  </si>
  <si>
    <t>Ian Iqbal Rashid</t>
  </si>
  <si>
    <t>Action|Animation|Sci-Fi|Thriller</t>
  </si>
  <si>
    <t>RenaissanceÂ </t>
  </si>
  <si>
    <t>Wayne Kramer</t>
  </si>
  <si>
    <t>Rowdy Herrington</t>
  </si>
  <si>
    <t>Ernie Reyes Jr.</t>
  </si>
  <si>
    <t>Red SonjaÂ </t>
  </si>
  <si>
    <t>Jim Goddard</t>
  </si>
  <si>
    <t>Red LightsÂ </t>
  </si>
  <si>
    <t>SuperbadÂ </t>
  </si>
  <si>
    <t>Noel Marshall</t>
  </si>
  <si>
    <t>Vanessa Ferlito</t>
  </si>
  <si>
    <t>Madea Goes to JailÂ </t>
  </si>
  <si>
    <t>Jason Momoa</t>
  </si>
  <si>
    <t>WolvesÂ </t>
  </si>
  <si>
    <t>Andrea Di Stefano</t>
  </si>
  <si>
    <t>Cassie Ventura</t>
  </si>
  <si>
    <t>Step Up 2: The StreetsÂ </t>
  </si>
  <si>
    <t>Action|Animation|Comedy|Crime|Family</t>
  </si>
  <si>
    <t>Hoodwinked!Â </t>
  </si>
  <si>
    <t>Guillaume Ivernel</t>
  </si>
  <si>
    <t>Hotel RwandaÂ </t>
  </si>
  <si>
    <t>Jack Smight</t>
  </si>
  <si>
    <t>Henry Ian Cusick</t>
  </si>
  <si>
    <t>HitmanÂ </t>
  </si>
  <si>
    <t>Todd Lincoln</t>
  </si>
  <si>
    <t>Drama|Family|Music|Musical</t>
  </si>
  <si>
    <t>Jennifer Hudson</t>
  </si>
  <si>
    <t>Black NativityÂ </t>
  </si>
  <si>
    <t>Howard Zieff</t>
  </si>
  <si>
    <t>The PrinceÂ </t>
  </si>
  <si>
    <t>Steven Shainberg</t>
  </si>
  <si>
    <t>Kirk Fox</t>
  </si>
  <si>
    <t>City of GhostsÂ </t>
  </si>
  <si>
    <t>Fionnula Flanagan</t>
  </si>
  <si>
    <t>The OthersÂ </t>
  </si>
  <si>
    <t>AliensÂ </t>
  </si>
  <si>
    <t>Drama|Family|Musical|Romance</t>
  </si>
  <si>
    <t>Jeremy Brett</t>
  </si>
  <si>
    <t>My Fair LadyÂ </t>
  </si>
  <si>
    <t>Julian Jarrold</t>
  </si>
  <si>
    <t>I Know What You Did Last SummerÂ </t>
  </si>
  <si>
    <t>Joe Nussbaum</t>
  </si>
  <si>
    <t>Let's Be CopsÂ </t>
  </si>
  <si>
    <t>Vadim Perelman</t>
  </si>
  <si>
    <t>SidewaysÂ </t>
  </si>
  <si>
    <t>Chris Moss</t>
  </si>
  <si>
    <t>BeerfestÂ </t>
  </si>
  <si>
    <t>Peter Farrelly</t>
  </si>
  <si>
    <t>HalloweenÂ </t>
  </si>
  <si>
    <t>Comedy|Drama|Family|Fantasy|Sci-Fi</t>
  </si>
  <si>
    <t>Good Boy!Â </t>
  </si>
  <si>
    <t>The Best Man HolidayÂ </t>
  </si>
  <si>
    <t>Smokin' AcesÂ </t>
  </si>
  <si>
    <t>Michel Hazanavicius</t>
  </si>
  <si>
    <t>Saw 3D: The Final ChapterÂ </t>
  </si>
  <si>
    <t>Emmanuelle Vaugier</t>
  </si>
  <si>
    <t>40 Days and 40 NightsÂ </t>
  </si>
  <si>
    <t>A Night at the RoxburyÂ </t>
  </si>
  <si>
    <t>Cyrus Nowrasteh</t>
  </si>
  <si>
    <t>BeastlyÂ </t>
  </si>
  <si>
    <t>Perry Andelin Blake</t>
  </si>
  <si>
    <t>The Hills Have EyesÂ </t>
  </si>
  <si>
    <t>Kevin Grevioux</t>
  </si>
  <si>
    <t>Dickie Roberts: Former Child StarÂ </t>
  </si>
  <si>
    <t>Morgan Saylor</t>
  </si>
  <si>
    <t>McFarland, USAÂ </t>
  </si>
  <si>
    <t>Lottery TicketÂ </t>
  </si>
  <si>
    <t>Christian E. Christiansen</t>
  </si>
  <si>
    <t>Comedy|Crime|Drama|Music|Romance</t>
  </si>
  <si>
    <t>T.I.</t>
  </si>
  <si>
    <t>ATLÂ </t>
  </si>
  <si>
    <t>Pitch PerfectÂ </t>
  </si>
  <si>
    <t>Sheldon Lettich</t>
  </si>
  <si>
    <t>Summer CatchÂ </t>
  </si>
  <si>
    <t>A Simple PlanÂ </t>
  </si>
  <si>
    <t>Diane English</t>
  </si>
  <si>
    <t>TheyÂ </t>
  </si>
  <si>
    <t>Thomas F. Wilson</t>
  </si>
  <si>
    <t>Larry the Cable Guy: Health InspectorÂ </t>
  </si>
  <si>
    <t>Peter Flinth</t>
  </si>
  <si>
    <t>Adventure|Comedy|Family|Fantasy|Musical</t>
  </si>
  <si>
    <t>The Adventures of Elmo in GrouchlandÂ </t>
  </si>
  <si>
    <t>Brooklyn's FinestÂ </t>
  </si>
  <si>
    <t>Robert Iscove</t>
  </si>
  <si>
    <t>Ava Gardner</t>
  </si>
  <si>
    <t>55 Days at PekingÂ </t>
  </si>
  <si>
    <t>Peter Kosminsky</t>
  </si>
  <si>
    <t>Lou Taylor Pucci</t>
  </si>
  <si>
    <t>Evil DeadÂ </t>
  </si>
  <si>
    <t>My Life in RuinsÂ </t>
  </si>
  <si>
    <t>Nick Gomez</t>
  </si>
  <si>
    <t>American DreamzÂ </t>
  </si>
  <si>
    <t>Superman IV: The Quest for PeaceÂ </t>
  </si>
  <si>
    <t>DeRay Davis</t>
  </si>
  <si>
    <t>How She MoveÂ </t>
  </si>
  <si>
    <t>Allen Coulter</t>
  </si>
  <si>
    <t>Running ScaredÂ </t>
  </si>
  <si>
    <t>Clare Kilner</t>
  </si>
  <si>
    <t>Aidan Quinn</t>
  </si>
  <si>
    <t>Bobby Jones: Stroke of GeniusÂ </t>
  </si>
  <si>
    <t>Adventure|Crime|Drama|Romance</t>
  </si>
  <si>
    <t>Shanghai SurpriseÂ </t>
  </si>
  <si>
    <t>The IllusionistÂ </t>
  </si>
  <si>
    <t>Josef Rusnak</t>
  </si>
  <si>
    <t>Tippi Hedren</t>
  </si>
  <si>
    <t>RoarÂ </t>
  </si>
  <si>
    <t>Lance Rivera</t>
  </si>
  <si>
    <t>Brenda Fricker</t>
  </si>
  <si>
    <t>Veronica GuerinÂ </t>
  </si>
  <si>
    <t>Ronald Neame</t>
  </si>
  <si>
    <t>Escobar: Paradise LostÂ </t>
  </si>
  <si>
    <t>Bruce Paltrow</t>
  </si>
  <si>
    <t>Comedy|Mystery|Sci-Fi|Thriller</t>
  </si>
  <si>
    <t>Southland TalesÂ </t>
  </si>
  <si>
    <t>Dragon HuntersÂ </t>
  </si>
  <si>
    <t>Adam Rifkin</t>
  </si>
  <si>
    <t>Damnation AlleyÂ </t>
  </si>
  <si>
    <t>Julianna Guill</t>
  </si>
  <si>
    <t>The ApparitionÂ </t>
  </si>
  <si>
    <t>Susanne Bier</t>
  </si>
  <si>
    <t>My GirlÂ </t>
  </si>
  <si>
    <t>Kenneth Johnson</t>
  </si>
  <si>
    <t>Fur: An Imaginary Portrait of Diane ArbusÂ </t>
  </si>
  <si>
    <t>James Ivory</t>
  </si>
  <si>
    <t>Hal Holbrook</t>
  </si>
  <si>
    <t>Wall StreetÂ </t>
  </si>
  <si>
    <t>Sense and SensibilityÂ </t>
  </si>
  <si>
    <t>Jessy Terrero</t>
  </si>
  <si>
    <t>Becoming JaneÂ </t>
  </si>
  <si>
    <t>Danny Strong</t>
  </si>
  <si>
    <t>Sydney WhiteÂ </t>
  </si>
  <si>
    <t>Vicente Amorim</t>
  </si>
  <si>
    <t>House of Sand and FogÂ </t>
  </si>
  <si>
    <t>Gaspar NoÃ©</t>
  </si>
  <si>
    <t>Dead Poets SocietyÂ </t>
  </si>
  <si>
    <t>Dumb &amp; DumberÂ </t>
  </si>
  <si>
    <t>Bruno Kirby</t>
  </si>
  <si>
    <t>When Harry Met Sally...Â </t>
  </si>
  <si>
    <t>JÃ©rÃ´me Salle</t>
  </si>
  <si>
    <t>The VerdictÂ </t>
  </si>
  <si>
    <t>Tommy Lee Jones</t>
  </si>
  <si>
    <t>Ethan Suplee</t>
  </si>
  <si>
    <t>Road TripÂ </t>
  </si>
  <si>
    <t>Jesse Vaughan</t>
  </si>
  <si>
    <t>Varsity BluesÂ </t>
  </si>
  <si>
    <t>BÃ©rÃ©nice Bejo</t>
  </si>
  <si>
    <t>The ArtistÂ </t>
  </si>
  <si>
    <t>William Bindley</t>
  </si>
  <si>
    <t>The UnbornÂ </t>
  </si>
  <si>
    <t>Wayne Beach</t>
  </si>
  <si>
    <t>Moonrise KingdomÂ </t>
  </si>
  <si>
    <t>GÃ©rard Krawczyk</t>
  </si>
  <si>
    <t>The Texas Chainsaw Massacre: The BeginningÂ </t>
  </si>
  <si>
    <t>Clive Russell</t>
  </si>
  <si>
    <t>The Young MessiahÂ </t>
  </si>
  <si>
    <t>Jennifer Esposito</t>
  </si>
  <si>
    <t>The Master of DisguiseÂ </t>
  </si>
  <si>
    <t>Drama|Fantasy|War</t>
  </si>
  <si>
    <t>Ivana Baquero</t>
  </si>
  <si>
    <t>Pan's LabyrinthÂ </t>
  </si>
  <si>
    <t xml:space="preserve">The MessengersÂ             </t>
  </si>
  <si>
    <t>Action|Comedy|Crime|Family</t>
  </si>
  <si>
    <t>Leslie Bibb</t>
  </si>
  <si>
    <t>See Spot RunÂ </t>
  </si>
  <si>
    <t>Baby BoyÂ </t>
  </si>
  <si>
    <t>The RoommateÂ </t>
  </si>
  <si>
    <t>Brittany Daniel</t>
  </si>
  <si>
    <t>Joe DirtÂ </t>
  </si>
  <si>
    <t>Bolo Yeung</t>
  </si>
  <si>
    <t>Double ImpactÂ </t>
  </si>
  <si>
    <t>Action|Comedy|Mystery</t>
  </si>
  <si>
    <t>Bill Bailey</t>
  </si>
  <si>
    <t>Hot FuzzÂ </t>
  </si>
  <si>
    <t>Swedish</t>
  </si>
  <si>
    <t>Sweden</t>
  </si>
  <si>
    <t>Udayan Prasad</t>
  </si>
  <si>
    <t>The WomenÂ </t>
  </si>
  <si>
    <t>Vicky Cristina BarcelonaÂ </t>
  </si>
  <si>
    <t>JK Youn</t>
  </si>
  <si>
    <t>Gustaf SkarsgÃ¥rd</t>
  </si>
  <si>
    <t>Arn: The Knight TemplarÂ </t>
  </si>
  <si>
    <t>Morten Tyldum</t>
  </si>
  <si>
    <t>Boys and GirlsÂ </t>
  </si>
  <si>
    <t>White OleanderÂ </t>
  </si>
  <si>
    <t>Jennifer's BodyÂ </t>
  </si>
  <si>
    <t>Comedy|Crime|Mystery</t>
  </si>
  <si>
    <t>Drowning MonaÂ </t>
  </si>
  <si>
    <t>AndrÃ©s Muschietti</t>
  </si>
  <si>
    <t>Radio DaysÂ </t>
  </si>
  <si>
    <t>Remember MeÂ </t>
  </si>
  <si>
    <t>How to DealÂ </t>
  </si>
  <si>
    <t>My Stepmother Is an AlienÂ </t>
  </si>
  <si>
    <t>PhiladelphiaÂ </t>
  </si>
  <si>
    <t>Gretchen Mol</t>
  </si>
  <si>
    <t>The Thirteenth FloorÂ </t>
  </si>
  <si>
    <t>Gillian Armstrong</t>
  </si>
  <si>
    <t>Farrah Fawcett</t>
  </si>
  <si>
    <t>The CookoutÂ </t>
  </si>
  <si>
    <t>James Watkins</t>
  </si>
  <si>
    <t>MeteorÂ </t>
  </si>
  <si>
    <t>Lochlyn Munro</t>
  </si>
  <si>
    <t>DuetsÂ </t>
  </si>
  <si>
    <t>Hollywood EndingÂ </t>
  </si>
  <si>
    <t>Detroit Rock CityÂ </t>
  </si>
  <si>
    <t>HighlanderÂ </t>
  </si>
  <si>
    <t>Jim Fall</t>
  </si>
  <si>
    <t>Alison Lohman</t>
  </si>
  <si>
    <t>Things We Lost in the FireÂ </t>
  </si>
  <si>
    <t>Ric Roman Waugh</t>
  </si>
  <si>
    <t>Action|Crime|Sci-Fi</t>
  </si>
  <si>
    <t>Charles Napier</t>
  </si>
  <si>
    <t>SteelÂ </t>
  </si>
  <si>
    <t>Michael Dougherty</t>
  </si>
  <si>
    <t>The ImmigrantÂ </t>
  </si>
  <si>
    <t>The White CountessÂ </t>
  </si>
  <si>
    <t>TranceÂ </t>
  </si>
  <si>
    <t>Soul PlaneÂ </t>
  </si>
  <si>
    <t>Joel Gallen</t>
  </si>
  <si>
    <t>Welcome to the SticksÂ </t>
  </si>
  <si>
    <t>GoodÂ </t>
  </si>
  <si>
    <t>Paz de la Huerta</t>
  </si>
  <si>
    <t>Enter the VoidÂ </t>
  </si>
  <si>
    <t>VampsÂ </t>
  </si>
  <si>
    <t>James Marsh</t>
  </si>
  <si>
    <t>Hachi: A Dog's TaleÂ </t>
  </si>
  <si>
    <t>ZuluÂ </t>
  </si>
  <si>
    <t>Norway</t>
  </si>
  <si>
    <t>Matt Williams</t>
  </si>
  <si>
    <t>The HomesmanÂ </t>
  </si>
  <si>
    <t>Juwanna MannÂ </t>
  </si>
  <si>
    <t>Rob Zombie</t>
  </si>
  <si>
    <t>Steven Van Zandt</t>
  </si>
  <si>
    <t xml:space="preserve">LilyhammerÂ             </t>
  </si>
  <si>
    <t>David Alpay</t>
  </si>
  <si>
    <t>AraratÂ </t>
  </si>
  <si>
    <t>Dennis Iliadis</t>
  </si>
  <si>
    <t>Bruce Dern</t>
  </si>
  <si>
    <t>MadisonÂ </t>
  </si>
  <si>
    <t>Slow BurnÂ </t>
  </si>
  <si>
    <t>Rick Rosenthal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</si>
  <si>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</si>
  <si>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</si>
  <si>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</si>
  <si>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</si>
  <si>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</si>
  <si>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</si>
  <si>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</si>
  <si>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Nicolas Winding Refn</t>
  </si>
  <si>
    <t>3 Men and a BabyÂ </t>
  </si>
  <si>
    <t>Taiwan</t>
  </si>
  <si>
    <t>Sara Sugarman</t>
  </si>
  <si>
    <t>TootsieÂ </t>
  </si>
  <si>
    <t>Top GunÂ </t>
  </si>
  <si>
    <t>Juan Carlos Fresnadillo</t>
  </si>
  <si>
    <t>Chen Chang</t>
  </si>
  <si>
    <t>Crouching Tiger, Hidden DragonÂ </t>
  </si>
  <si>
    <t>American BeautyÂ </t>
  </si>
  <si>
    <t>The King's SpeechÂ </t>
  </si>
  <si>
    <t>Gina Prince-Bythewood</t>
  </si>
  <si>
    <t>TwinsÂ </t>
  </si>
  <si>
    <t>Bex Taylor-Klaus</t>
  </si>
  <si>
    <t xml:space="preserve">Scream: The TV SeriesÂ             </t>
  </si>
  <si>
    <t>Korean</t>
  </si>
  <si>
    <t>Phil Traill</t>
  </si>
  <si>
    <t>The Yellow HandkerchiefÂ </t>
  </si>
  <si>
    <t>Joe Berlinger</t>
  </si>
  <si>
    <t>The Color PurpleÂ </t>
  </si>
  <si>
    <t>Action|Comedy|Drama|Thriller</t>
  </si>
  <si>
    <t>Nicole Dionne</t>
  </si>
  <si>
    <t>Tidal WaveÂ </t>
  </si>
  <si>
    <t>Elizabeth Allen Rosenbaum</t>
  </si>
  <si>
    <t>The Imitation GameÂ </t>
  </si>
  <si>
    <t>Private BenjaminÂ </t>
  </si>
  <si>
    <t>Coal Miner's DaughterÂ </t>
  </si>
  <si>
    <t>Diary of a Wimpy KidÂ </t>
  </si>
  <si>
    <t>Michael Mayer</t>
  </si>
  <si>
    <t>MamaÂ </t>
  </si>
  <si>
    <t>Martin Weisz</t>
  </si>
  <si>
    <t>John Ottman</t>
  </si>
  <si>
    <t>Beverly D'Angelo</t>
  </si>
  <si>
    <t>National Lampoon's VacationÂ </t>
  </si>
  <si>
    <t>Jackson Nicoll</t>
  </si>
  <si>
    <t>Bad GrandpaÂ </t>
  </si>
  <si>
    <t>John Bonito</t>
  </si>
  <si>
    <t>Roger Allam</t>
  </si>
  <si>
    <t>The QueenÂ </t>
  </si>
  <si>
    <t>Peter Atencio</t>
  </si>
  <si>
    <t>BeetlejuiceÂ </t>
  </si>
  <si>
    <t>Why Did I Get Married?Â </t>
  </si>
  <si>
    <t>David Nutter</t>
  </si>
  <si>
    <t>Drama|Family|Romance</t>
  </si>
  <si>
    <t>Little WomenÂ </t>
  </si>
  <si>
    <t>Derek Cianfrance</t>
  </si>
  <si>
    <t>The Woman in BlackÂ </t>
  </si>
  <si>
    <t>When a Stranger CallsÂ </t>
  </si>
  <si>
    <t>Stephan Elliott</t>
  </si>
  <si>
    <t>Frankie Muniz</t>
  </si>
  <si>
    <t>Big Fat LiarÂ </t>
  </si>
  <si>
    <t>The Deer HunterÂ </t>
  </si>
  <si>
    <t>Mark L. Lester</t>
  </si>
  <si>
    <t>Wag the DogÂ </t>
  </si>
  <si>
    <t>Adventure|Comedy|Family|Music|Romance</t>
  </si>
  <si>
    <t>Clayton Snyder</t>
  </si>
  <si>
    <t>The Lizzie McGuire MovieÂ </t>
  </si>
  <si>
    <t>SnitchÂ </t>
  </si>
  <si>
    <t>Tom Green</t>
  </si>
  <si>
    <t>KrampusÂ </t>
  </si>
  <si>
    <t>Mike Nawrocki</t>
  </si>
  <si>
    <t>Jordana Brewster</t>
  </si>
  <si>
    <t>The FacultyÂ </t>
  </si>
  <si>
    <t>Catherine Owens</t>
  </si>
  <si>
    <t>Rae'Ven Kelly</t>
  </si>
  <si>
    <t>What's Love Got to Do with ItÂ </t>
  </si>
  <si>
    <t>Douglas Aarniokoski</t>
  </si>
  <si>
    <t>Cop LandÂ </t>
  </si>
  <si>
    <t>Bryan Barber</t>
  </si>
  <si>
    <t>Not Another Teen MovieÂ </t>
  </si>
  <si>
    <t>Lone Scherfig</t>
  </si>
  <si>
    <t>End of WatchÂ </t>
  </si>
  <si>
    <t>Drew Barrymore</t>
  </si>
  <si>
    <t>Brian Koppelman</t>
  </si>
  <si>
    <t>The SkullsÂ </t>
  </si>
  <si>
    <t>James Foley</t>
  </si>
  <si>
    <t>The Theory of EverythingÂ </t>
  </si>
  <si>
    <t>Malibu's Most WantedÂ </t>
  </si>
  <si>
    <t>Where the Heart IsÂ </t>
  </si>
  <si>
    <t>Claude Rains</t>
  </si>
  <si>
    <t>Lawrence of ArabiaÂ </t>
  </si>
  <si>
    <t>Steve Gomer</t>
  </si>
  <si>
    <t>Halloween IIÂ </t>
  </si>
  <si>
    <t>RZA</t>
  </si>
  <si>
    <t>WildÂ </t>
  </si>
  <si>
    <t>The Last House on the LeftÂ </t>
  </si>
  <si>
    <t>Mark Piznarski</t>
  </si>
  <si>
    <t>Jack Davenport</t>
  </si>
  <si>
    <t>The Wedding DateÂ </t>
  </si>
  <si>
    <t>Comedy|Horror|Thriller</t>
  </si>
  <si>
    <t>Halloween: ResurrectionÂ </t>
  </si>
  <si>
    <t>The Princess BrideÂ </t>
  </si>
  <si>
    <t>Craig Brewer</t>
  </si>
  <si>
    <t>The Great DebatersÂ </t>
  </si>
  <si>
    <t>DriveÂ </t>
  </si>
  <si>
    <t>Comedy|Family|Music|Romance</t>
  </si>
  <si>
    <t>Confessions of a Teenage Drama QueenÂ </t>
  </si>
  <si>
    <t>David Raynr</t>
  </si>
  <si>
    <t>The Object of My AffectionÂ </t>
  </si>
  <si>
    <t>Mort Nathan</t>
  </si>
  <si>
    <t>28 Weeks LaterÂ </t>
  </si>
  <si>
    <t>Jessie T. Usher</t>
  </si>
  <si>
    <t>When the Game Stands TallÂ </t>
  </si>
  <si>
    <t>Dan Curtis</t>
  </si>
  <si>
    <t>Because of Winn-DixieÂ </t>
  </si>
  <si>
    <t>Wil Shriner</t>
  </si>
  <si>
    <t>Love &amp; BasketballÂ </t>
  </si>
  <si>
    <t>Martin McDonagh</t>
  </si>
  <si>
    <t>Grosse Pointe BlankÂ </t>
  </si>
  <si>
    <t>Tina Gordon Chism</t>
  </si>
  <si>
    <t>All About SteveÂ </t>
  </si>
  <si>
    <t>Peter Cattaneo</t>
  </si>
  <si>
    <t>Adventure|Fantasy|Horror|Mystery|Thriller</t>
  </si>
  <si>
    <t>Kim Director</t>
  </si>
  <si>
    <t>Book of Shadows: Blair Witch 2Â </t>
  </si>
  <si>
    <t>Vicky Jenson</t>
  </si>
  <si>
    <t>Christine Taylor</t>
  </si>
  <si>
    <t>The CraftÂ </t>
  </si>
  <si>
    <t>Match PointÂ </t>
  </si>
  <si>
    <t>Sierra McCormick</t>
  </si>
  <si>
    <t>Ramona and BeezusÂ </t>
  </si>
  <si>
    <t>Mary Lambert</t>
  </si>
  <si>
    <t>The Remains of the DayÂ </t>
  </si>
  <si>
    <t>Boogie NightsÂ </t>
  </si>
  <si>
    <t>Peter Kassovitz</t>
  </si>
  <si>
    <t>Kieran Culkin</t>
  </si>
  <si>
    <t>Nowhere to RunÂ </t>
  </si>
  <si>
    <t>FlickaÂ </t>
  </si>
  <si>
    <t>Rodman Flender</t>
  </si>
  <si>
    <t>Jeff Kober</t>
  </si>
  <si>
    <t>The Hills Have Eyes IIÂ </t>
  </si>
  <si>
    <t>Urban Legends: Final CutÂ </t>
  </si>
  <si>
    <t>Katja von Garnier</t>
  </si>
  <si>
    <t>William Hurt</t>
  </si>
  <si>
    <t>Tuck EverlastingÂ </t>
  </si>
  <si>
    <t>Official site</t>
  </si>
  <si>
    <t>Kelly Carlson</t>
  </si>
  <si>
    <t>The MarineÂ </t>
  </si>
  <si>
    <t>Mark Romanek</t>
  </si>
  <si>
    <t>KeanuÂ </t>
  </si>
  <si>
    <t>Brad Anderson</t>
  </si>
  <si>
    <t>Country StrongÂ </t>
  </si>
  <si>
    <t>Michael Chapman</t>
  </si>
  <si>
    <t>Disturbing BehaviorÂ </t>
  </si>
  <si>
    <t>Antonio Banderas</t>
  </si>
  <si>
    <t>The Place Beyond the PinesÂ </t>
  </si>
  <si>
    <t>The November ManÂ </t>
  </si>
  <si>
    <t>Khalil Sullins</t>
  </si>
  <si>
    <t>Jason Priestley</t>
  </si>
  <si>
    <t>Eye of the BeholderÂ </t>
  </si>
  <si>
    <t>The Hurt LockerÂ </t>
  </si>
  <si>
    <t>Fritz Lang</t>
  </si>
  <si>
    <t>FirestarterÂ </t>
  </si>
  <si>
    <t>Killing Them SoftlyÂ </t>
  </si>
  <si>
    <t>A Most Wanted ManÂ </t>
  </si>
  <si>
    <t>Hsiao-Hsien Hou</t>
  </si>
  <si>
    <t>Freddy Got FingeredÂ </t>
  </si>
  <si>
    <t>Yuri Lowenthal</t>
  </si>
  <si>
    <t>The Pirates Who Don't Do Anything: A VeggieTales MovieÂ </t>
  </si>
  <si>
    <t>Andrey Zvyagintsev</t>
  </si>
  <si>
    <t>U2 3DÂ </t>
  </si>
  <si>
    <t>Tony Jaa</t>
  </si>
  <si>
    <t>Highlander: EndgameÂ </t>
  </si>
  <si>
    <t>Crime|Drama|Musical|Romance</t>
  </si>
  <si>
    <t>IdlewildÂ </t>
  </si>
  <si>
    <t>One DayÂ </t>
  </si>
  <si>
    <t>RyÃ»hei Kitamura</t>
  </si>
  <si>
    <t>Daniel Stern</t>
  </si>
  <si>
    <t>Whip ItÂ </t>
  </si>
  <si>
    <t>Darrell Roodt</t>
  </si>
  <si>
    <t>Knockaround GuysÂ </t>
  </si>
  <si>
    <t>Dito Montiel</t>
  </si>
  <si>
    <t>ConfidenceÂ </t>
  </si>
  <si>
    <t>Stefan Ruzowitzky</t>
  </si>
  <si>
    <t>The MuseÂ </t>
  </si>
  <si>
    <t>Jake Paltrow</t>
  </si>
  <si>
    <t>De-LovelyÂ </t>
  </si>
  <si>
    <t>Juraj Jakubisko</t>
  </si>
  <si>
    <t>New York StoriesÂ </t>
  </si>
  <si>
    <t>Anthony Silverston</t>
  </si>
  <si>
    <t>Trevor Morgan</t>
  </si>
  <si>
    <t>Barney's Great AdventureÂ </t>
  </si>
  <si>
    <t>Gabe IbÃ¡Ã±ez</t>
  </si>
  <si>
    <t>The Man with the Iron FistsÂ </t>
  </si>
  <si>
    <t>Gerry Lively</t>
  </si>
  <si>
    <t>Home FriesÂ </t>
  </si>
  <si>
    <t>Daniele Luchetti</t>
  </si>
  <si>
    <t>Here on EarthÂ </t>
  </si>
  <si>
    <t>Tung-Shing Yee</t>
  </si>
  <si>
    <t>BrazilÂ </t>
  </si>
  <si>
    <t>Julien Temple</t>
  </si>
  <si>
    <t>Family|Music|Romance</t>
  </si>
  <si>
    <t>Oliver James</t>
  </si>
  <si>
    <t>Raise Your VoiceÂ </t>
  </si>
  <si>
    <t>Drama|Fantasy|Mystery|Sci-Fi</t>
  </si>
  <si>
    <t>David Ogden Stiers</t>
  </si>
  <si>
    <t xml:space="preserve">The Dead ZoneÂ             </t>
  </si>
  <si>
    <t>Gregory Jacobs</t>
  </si>
  <si>
    <t>The Big LebowskiÂ </t>
  </si>
  <si>
    <t>Black Snake MoanÂ </t>
  </si>
  <si>
    <t>Gilles Paquet-Brenner</t>
  </si>
  <si>
    <t>Khandi Alexander</t>
  </si>
  <si>
    <t>Dark BlueÂ </t>
  </si>
  <si>
    <t>Peter Cousens</t>
  </si>
  <si>
    <t>Biography|Drama|History|Thriller|War</t>
  </si>
  <si>
    <t>A Mighty HeartÂ </t>
  </si>
  <si>
    <t>Whatever It TakesÂ </t>
  </si>
  <si>
    <t>Lars von Trier</t>
  </si>
  <si>
    <t>Boat TripÂ </t>
  </si>
  <si>
    <t>The Importance of Being EarnestÂ </t>
  </si>
  <si>
    <t>The Love LetterÂ </t>
  </si>
  <si>
    <t>HootÂ </t>
  </si>
  <si>
    <t>John Blanchard</t>
  </si>
  <si>
    <t>Elizabeth Berrington</t>
  </si>
  <si>
    <t>In BrugesÂ </t>
  </si>
  <si>
    <t>John Cornell</t>
  </si>
  <si>
    <t>PeeplesÂ </t>
  </si>
  <si>
    <t>Vidhu Vinod Chopra</t>
  </si>
  <si>
    <t>The RockerÂ </t>
  </si>
  <si>
    <t>Post GradÂ </t>
  </si>
  <si>
    <t>Promised LandÂ </t>
  </si>
  <si>
    <t>Larry David</t>
  </si>
  <si>
    <t>Whatever WorksÂ </t>
  </si>
  <si>
    <t>Matthew Settle</t>
  </si>
  <si>
    <t>The In CrowdÂ </t>
  </si>
  <si>
    <t>Adventure|Crime|Drama|Mystery|Western</t>
  </si>
  <si>
    <t>Levon Helm</t>
  </si>
  <si>
    <t>Three BurialsÂ </t>
  </si>
  <si>
    <t>Jakob the LiarÂ </t>
  </si>
  <si>
    <t>Kiss Kiss Bang BangÂ </t>
  </si>
  <si>
    <t>Jamie Blanks</t>
  </si>
  <si>
    <t>Idle HandsÂ </t>
  </si>
  <si>
    <t>Mulholland DriveÂ </t>
  </si>
  <si>
    <t>Drama|Fantasy|Horror|Romance</t>
  </si>
  <si>
    <t>Blood and ChocolateÂ </t>
  </si>
  <si>
    <t>Randal Kleiser</t>
  </si>
  <si>
    <t>You Will Meet a Tall Dark StrangerÂ </t>
  </si>
  <si>
    <t>Never Let Me GoÂ </t>
  </si>
  <si>
    <t>Anna Silk</t>
  </si>
  <si>
    <t xml:space="preserve">The CompanyÂ             </t>
  </si>
  <si>
    <t>Thomas Kretschmann</t>
  </si>
  <si>
    <t>TranssiberianÂ </t>
  </si>
  <si>
    <t>Curtis Armstrong</t>
  </si>
  <si>
    <t>The Clan of the Cave BearÂ </t>
  </si>
  <si>
    <t>Cambodia</t>
  </si>
  <si>
    <t>Crazy in AlabamaÂ </t>
  </si>
  <si>
    <t>Funny GamesÂ </t>
  </si>
  <si>
    <t>Thomas Stroppel</t>
  </si>
  <si>
    <t>ListeningÂ </t>
  </si>
  <si>
    <t>Felicia's JourneyÂ </t>
  </si>
  <si>
    <t>Brigitte Helm</t>
  </si>
  <si>
    <t>MetropolisÂ </t>
  </si>
  <si>
    <t>David Belle</t>
  </si>
  <si>
    <t>District B13Â </t>
  </si>
  <si>
    <t>Rick Famuyiwa</t>
  </si>
  <si>
    <t>Things to Do in Denver When You're DeadÂ </t>
  </si>
  <si>
    <t>Alan Cohn</t>
  </si>
  <si>
    <t>Qi Shu</t>
  </si>
  <si>
    <t>The AssassinÂ </t>
  </si>
  <si>
    <t>Thai</t>
  </si>
  <si>
    <t>Thailand</t>
  </si>
  <si>
    <t>Franco Zeffirelli</t>
  </si>
  <si>
    <t>Comedy|Crime|Drama|Thriller|War</t>
  </si>
  <si>
    <t>Buffalo SoldiersÂ </t>
  </si>
  <si>
    <t>Tom Holland</t>
  </si>
  <si>
    <t>Konstantin Lavronenko</t>
  </si>
  <si>
    <t>The ReturnÂ </t>
  </si>
  <si>
    <t>Nirut Sirichanya</t>
  </si>
  <si>
    <t>Ong-bak 2Â </t>
  </si>
  <si>
    <t>Action|Adventure|Drama|History|Thriller|War</t>
  </si>
  <si>
    <t>CenturionÂ </t>
  </si>
  <si>
    <t>Christopher Heyerdahl</t>
  </si>
  <si>
    <t>Silent TriggerÂ </t>
  </si>
  <si>
    <t>James Isaac</t>
  </si>
  <si>
    <t>The Midnight Meat TrainÂ </t>
  </si>
  <si>
    <t>Winnie MandelaÂ </t>
  </si>
  <si>
    <t>Emilio Estevez</t>
  </si>
  <si>
    <t>The Son of No OneÂ </t>
  </si>
  <si>
    <t>Slovakia</t>
  </si>
  <si>
    <t>Action|Comedy|Drama|War</t>
  </si>
  <si>
    <t>Eddie Izzard</t>
  </si>
  <si>
    <t>All the Queen's MenÂ </t>
  </si>
  <si>
    <t>Josh Schwartz</t>
  </si>
  <si>
    <t>Comedy|Drama|Fantasy|Music|Romance</t>
  </si>
  <si>
    <t>Stephen Graham</t>
  </si>
  <si>
    <t>The Good NightÂ </t>
  </si>
  <si>
    <t>Bulgaria</t>
  </si>
  <si>
    <t>Julian Schnabel</t>
  </si>
  <si>
    <t>Biography|Drama|Fantasy|History</t>
  </si>
  <si>
    <t>Anna Friel</t>
  </si>
  <si>
    <t>Bathory: Countess of BloodÂ </t>
  </si>
  <si>
    <t>Todd Field</t>
  </si>
  <si>
    <t>KhumbaÂ </t>
  </si>
  <si>
    <t>Davis Guggenheim</t>
  </si>
  <si>
    <t>Birgitte Hjort SÃ¸rensen</t>
  </si>
  <si>
    <t>AutomataÂ </t>
  </si>
  <si>
    <t>Bruce Payne</t>
  </si>
  <si>
    <t>Dungeons &amp; Dragons: Wrath of the Dragon GodÂ </t>
  </si>
  <si>
    <t>Maximilian Dirr</t>
  </si>
  <si>
    <t>Chiamatemi Francesco - Il Papa della genteÂ </t>
  </si>
  <si>
    <t>Stephen Carpenter</t>
  </si>
  <si>
    <t>Shinjuku IncidentÂ </t>
  </si>
  <si>
    <t>Samantha Morton</t>
  </si>
  <si>
    <t>PandaemoniumÂ </t>
  </si>
  <si>
    <t>Groundhog DayÂ </t>
  </si>
  <si>
    <t>James Fargo</t>
  </si>
  <si>
    <t>Magic Mike XXLÂ </t>
  </si>
  <si>
    <t>Romeo + JulietÂ </t>
  </si>
  <si>
    <t>Alain Resnais</t>
  </si>
  <si>
    <t>Sarah's KeyÂ </t>
  </si>
  <si>
    <t>Drama|Family|Music</t>
  </si>
  <si>
    <t>Sharon Leal</t>
  </si>
  <si>
    <t>FreedomÂ </t>
  </si>
  <si>
    <t>Chao-Bin Su</t>
  </si>
  <si>
    <t>UnforgivenÂ </t>
  </si>
  <si>
    <t>ManderlayÂ </t>
  </si>
  <si>
    <t>Kenneth Lonergan</t>
  </si>
  <si>
    <t>Anil Kapoor</t>
  </si>
  <si>
    <t>Slumdog MillionaireÂ </t>
  </si>
  <si>
    <t>Bo Zenga</t>
  </si>
  <si>
    <t>Fred Gwynne</t>
  </si>
  <si>
    <t>Fatal AttractionÂ </t>
  </si>
  <si>
    <t>Pretty WomanÂ </t>
  </si>
  <si>
    <t xml:space="preserve">Towering InfernoÂ             </t>
  </si>
  <si>
    <t>Crocodile Dundee IIÂ </t>
  </si>
  <si>
    <t>MarÃ­a Valverde</t>
  </si>
  <si>
    <t>Broken HorsesÂ </t>
  </si>
  <si>
    <t>Born on the Fourth of JulyÂ </t>
  </si>
  <si>
    <t>Doug E. Doug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</si>
  <si>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</si>
  <si>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</si>
  <si>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</si>
  <si>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</si>
  <si>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</si>
  <si>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</si>
  <si>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Amy Bruni</t>
  </si>
  <si>
    <t xml:space="preserve">Ghost HuntersÂ             </t>
  </si>
  <si>
    <t>Urban LegendÂ </t>
  </si>
  <si>
    <t>Good DeedsÂ </t>
  </si>
  <si>
    <t>White FangÂ </t>
  </si>
  <si>
    <t>SuperstarÂ </t>
  </si>
  <si>
    <t>The Iron LadyÂ </t>
  </si>
  <si>
    <t>Phil Vischer</t>
  </si>
  <si>
    <t>Jonah: A VeggieTales MovieÂ </t>
  </si>
  <si>
    <t>Janet Jackson</t>
  </si>
  <si>
    <t>Poetic JusticeÂ </t>
  </si>
  <si>
    <t>Mike Epps</t>
  </si>
  <si>
    <t>All About the BenjaminsÂ </t>
  </si>
  <si>
    <t>Danny Leiner</t>
  </si>
  <si>
    <t>Vampire in BrooklynÂ </t>
  </si>
  <si>
    <t>Christopher Cain</t>
  </si>
  <si>
    <t>Linda Blair</t>
  </si>
  <si>
    <t>Exorcist II: The HereticÂ </t>
  </si>
  <si>
    <t>Theodore Melfi</t>
  </si>
  <si>
    <t>An American HauntingÂ </t>
  </si>
  <si>
    <t>My Boss's DaughterÂ </t>
  </si>
  <si>
    <t>Adventure|Mystery|Thriller</t>
  </si>
  <si>
    <t>A Perfect GetawayÂ </t>
  </si>
  <si>
    <t>Ed Decter</t>
  </si>
  <si>
    <t>Our Family WeddingÂ </t>
  </si>
  <si>
    <t>Gene Quintano</t>
  </si>
  <si>
    <t>Dead Man on CampusÂ </t>
  </si>
  <si>
    <t>Lily Tomlin</t>
  </si>
  <si>
    <t>Tea with MussoliniÂ </t>
  </si>
  <si>
    <t>Eric Bress</t>
  </si>
  <si>
    <t>ThinnerÂ </t>
  </si>
  <si>
    <t>New York, New YorkÂ </t>
  </si>
  <si>
    <t>Preston A. Whitmore II</t>
  </si>
  <si>
    <t>CrooklynÂ </t>
  </si>
  <si>
    <t>I Think I Love My WifeÂ </t>
  </si>
  <si>
    <t>Kirk Wong</t>
  </si>
  <si>
    <t>Peter Mensah</t>
  </si>
  <si>
    <t>Jason XÂ </t>
  </si>
  <si>
    <t>Bronwen Hughes</t>
  </si>
  <si>
    <t>John Lafia</t>
  </si>
  <si>
    <t>BobbyÂ </t>
  </si>
  <si>
    <t>Sam Miller</t>
  </si>
  <si>
    <t>Comedy|Mystery|Romance</t>
  </si>
  <si>
    <t>Monica Potter</t>
  </si>
  <si>
    <t>Head Over HeelsÂ </t>
  </si>
  <si>
    <t>Thomas McDonell</t>
  </si>
  <si>
    <t>Fun SizeÂ </t>
  </si>
  <si>
    <t>Alex Garland</t>
  </si>
  <si>
    <t>Emmanuelle Seigner</t>
  </si>
  <si>
    <t>The Diving Bell and the ButterflyÂ </t>
  </si>
  <si>
    <t>Little ChildrenÂ </t>
  </si>
  <si>
    <t>Mark Brown</t>
  </si>
  <si>
    <t>GossipÂ </t>
  </si>
  <si>
    <t>A Walk on the MoonÂ </t>
  </si>
  <si>
    <t>Derek Luke</t>
  </si>
  <si>
    <t>Catch a FireÂ </t>
  </si>
  <si>
    <t>Melissa Sagemiller</t>
  </si>
  <si>
    <t>Soul SurvivorsÂ </t>
  </si>
  <si>
    <t>Iran</t>
  </si>
  <si>
    <t>Michael Polish</t>
  </si>
  <si>
    <t>Seth Gilliam</t>
  </si>
  <si>
    <t>Jefferson in ParisÂ </t>
  </si>
  <si>
    <t>Daisy von Scherler Mayer</t>
  </si>
  <si>
    <t>Easy VirtueÂ </t>
  </si>
  <si>
    <t>Lenny Abrahamson</t>
  </si>
  <si>
    <t>CaravansÂ </t>
  </si>
  <si>
    <t>Bob Saget</t>
  </si>
  <si>
    <t>Lesley Manville</t>
  </si>
  <si>
    <t>Mr. TurnerÂ </t>
  </si>
  <si>
    <t>John Waters</t>
  </si>
  <si>
    <t>Mathieu Amalric</t>
  </si>
  <si>
    <t>Wild GrassÂ </t>
  </si>
  <si>
    <t>Biography|Crime|Drama|War</t>
  </si>
  <si>
    <t>Sebastian Koch</t>
  </si>
  <si>
    <t>Amen.Â </t>
  </si>
  <si>
    <t>Woo-sung Jung</t>
  </si>
  <si>
    <t>Reign of AssassinsÂ </t>
  </si>
  <si>
    <t>Craig Bolotin</t>
  </si>
  <si>
    <t>John Heard</t>
  </si>
  <si>
    <t>The Lucky OnesÂ </t>
  </si>
  <si>
    <t>Mark Christopher</t>
  </si>
  <si>
    <t>MargaretÂ </t>
  </si>
  <si>
    <t>Blair Hayes</t>
  </si>
  <si>
    <t>Stan HelsingÂ </t>
  </si>
  <si>
    <t>Jez Butterworth</t>
  </si>
  <si>
    <t>FlippedÂ </t>
  </si>
  <si>
    <t>Brokeback MountainÂ </t>
  </si>
  <si>
    <t>Olivier Assayas</t>
  </si>
  <si>
    <t>CluelessÂ </t>
  </si>
  <si>
    <t>Polish</t>
  </si>
  <si>
    <t>Poland</t>
  </si>
  <si>
    <t>Far from HeavenÂ </t>
  </si>
  <si>
    <t>Patrice Leconte</t>
  </si>
  <si>
    <t>Hot Tub Time Machine 2Â </t>
  </si>
  <si>
    <t>Krystyna Janda</t>
  </si>
  <si>
    <t xml:space="preserve">DekalogÂ             </t>
  </si>
  <si>
    <t>Paul Mazursky</t>
  </si>
  <si>
    <t>QuillsÂ </t>
  </si>
  <si>
    <t>Seven PsychopathsÂ </t>
  </si>
  <si>
    <t>Crime|Drama|Music|Mystery|Thriller</t>
  </si>
  <si>
    <t>The Caveman's ValentineÂ </t>
  </si>
  <si>
    <t>Stephen Chbosky</t>
  </si>
  <si>
    <t>Jacek Koman</t>
  </si>
  <si>
    <t xml:space="preserve">The BorderÂ             </t>
  </si>
  <si>
    <t>Jon Hess</t>
  </si>
  <si>
    <t>DownfallÂ </t>
  </si>
  <si>
    <t>BelÃ©n Rueda</t>
  </si>
  <si>
    <t>The Sea InsideÂ </t>
  </si>
  <si>
    <t>Under the SkinÂ </t>
  </si>
  <si>
    <t>Biography|Comedy|Drama|War</t>
  </si>
  <si>
    <t>Good Morning, VietnamÂ </t>
  </si>
  <si>
    <t>Joe Cornish</t>
  </si>
  <si>
    <t>Jason Mewes</t>
  </si>
  <si>
    <t>The Last GodfatherÂ </t>
  </si>
  <si>
    <t>Usher Raymond</t>
  </si>
  <si>
    <t>Justin Bieber: Never Say NeverÂ </t>
  </si>
  <si>
    <t>Black SwanÂ </t>
  </si>
  <si>
    <t>John H. Lee</t>
  </si>
  <si>
    <t>John Stainton</t>
  </si>
  <si>
    <t>The Godfather: Part IIÂ </t>
  </si>
  <si>
    <t>Sean Patrick Thomas</t>
  </si>
  <si>
    <t>Save the Last DanceÂ </t>
  </si>
  <si>
    <t>Tuesday Knight</t>
  </si>
  <si>
    <t>A Nightmare on Elm Street 4: The Dream MasterÂ </t>
  </si>
  <si>
    <t>Miracles from HeavenÂ </t>
  </si>
  <si>
    <t>Dude, Where's My Car?Â </t>
  </si>
  <si>
    <t>Jack Palance</t>
  </si>
  <si>
    <t>Young GunsÂ </t>
  </si>
  <si>
    <t>Benedek Fliegauf</t>
  </si>
  <si>
    <t>St. VincentÂ </t>
  </si>
  <si>
    <t>About Last NightÂ </t>
  </si>
  <si>
    <t>10 Things I Hate About YouÂ </t>
  </si>
  <si>
    <t>Paul Schrader</t>
  </si>
  <si>
    <t>The New GuyÂ </t>
  </si>
  <si>
    <t>Stewart Hendler</t>
  </si>
  <si>
    <t>Loaded Weapon 1Â </t>
  </si>
  <si>
    <t>John Cromwell</t>
  </si>
  <si>
    <t>Ã“scar Jaenada</t>
  </si>
  <si>
    <t>The ShallowsÂ </t>
  </si>
  <si>
    <t>The Butterfly EffectÂ </t>
  </si>
  <si>
    <t>Mark Herman</t>
  </si>
  <si>
    <t>Chris Elliott</t>
  </si>
  <si>
    <t>Snow DayÂ </t>
  </si>
  <si>
    <t>This ChristmasÂ </t>
  </si>
  <si>
    <t>Comedy|Crime|Family|Sci-Fi</t>
  </si>
  <si>
    <t>Kathleen Turner</t>
  </si>
  <si>
    <t>Baby GeniusesÂ </t>
  </si>
  <si>
    <t>Abel Ferrara</t>
  </si>
  <si>
    <t>The Big HitÂ </t>
  </si>
  <si>
    <t>Harriet the SpyÂ </t>
  </si>
  <si>
    <t>Ethan Maniquis</t>
  </si>
  <si>
    <t>Jenny Agutter</t>
  </si>
  <si>
    <t>Child's Play 2Â </t>
  </si>
  <si>
    <t>George Hickenlooper</t>
  </si>
  <si>
    <t>No Good DeedÂ </t>
  </si>
  <si>
    <t>The MistÂ </t>
  </si>
  <si>
    <t>Je-kyu Kang</t>
  </si>
  <si>
    <t>Elina Alminas</t>
  </si>
  <si>
    <t>Ex MachinaÂ </t>
  </si>
  <si>
    <t>William Dear</t>
  </si>
  <si>
    <t>Being John MalkovichÂ </t>
  </si>
  <si>
    <t>Two Can Play That GameÂ </t>
  </si>
  <si>
    <t>Adventure|Family|Sci-Fi</t>
  </si>
  <si>
    <t>Teo Halm</t>
  </si>
  <si>
    <t>Earth to EchoÂ </t>
  </si>
  <si>
    <t>Crazy/BeautifulÂ </t>
  </si>
  <si>
    <t>StÃ©phane Aubier</t>
  </si>
  <si>
    <t>Yuki Matsuzaki</t>
  </si>
  <si>
    <t>Letters from Iwo JimaÂ </t>
  </si>
  <si>
    <t>The Astronaut FarmerÂ </t>
  </si>
  <si>
    <t>WooÂ </t>
  </si>
  <si>
    <t>RoomÂ </t>
  </si>
  <si>
    <t>Don Rickles</t>
  </si>
  <si>
    <t>Dirty WorkÂ </t>
  </si>
  <si>
    <t>Serial MomÂ </t>
  </si>
  <si>
    <t>John Badham</t>
  </si>
  <si>
    <t>DickÂ </t>
  </si>
  <si>
    <t>Michael Nyqvist</t>
  </si>
  <si>
    <t xml:space="preserve">Del 1 - MÃ¤n som hatar kvinnorÂ             </t>
  </si>
  <si>
    <t>Mike McCoy</t>
  </si>
  <si>
    <t>Light It UpÂ </t>
  </si>
  <si>
    <t>54Â </t>
  </si>
  <si>
    <t>Mike Judge</t>
  </si>
  <si>
    <t>Adventure|Comedy|Romance|Sci-Fi</t>
  </si>
  <si>
    <t>Bubble BoyÂ </t>
  </si>
  <si>
    <t>Birthday GirlÂ </t>
  </si>
  <si>
    <t>Justin Chon</t>
  </si>
  <si>
    <t>21 &amp; OverÂ </t>
  </si>
  <si>
    <t>Paris, je t'aimeÂ </t>
  </si>
  <si>
    <t>Resurrecting the ChampÂ </t>
  </si>
  <si>
    <t>AdmissionÂ </t>
  </si>
  <si>
    <t>Tamra Davis</t>
  </si>
  <si>
    <t>The Widow of Saint-PierreÂ </t>
  </si>
  <si>
    <t>GP</t>
  </si>
  <si>
    <t>Nima Nourizadeh</t>
  </si>
  <si>
    <t>ChloeÂ </t>
  </si>
  <si>
    <t>Franklin J. Schaffner</t>
  </si>
  <si>
    <t>FaithfulÂ </t>
  </si>
  <si>
    <t>John Erick Dowdle</t>
  </si>
  <si>
    <t>Find Me GuiltyÂ </t>
  </si>
  <si>
    <t>David Moreau</t>
  </si>
  <si>
    <t>The Perks of Being a WallflowerÂ </t>
  </si>
  <si>
    <t>Christopher Erskin</t>
  </si>
  <si>
    <t>Burt Young</t>
  </si>
  <si>
    <t>Excessive ForceÂ </t>
  </si>
  <si>
    <t>InfamousÂ </t>
  </si>
  <si>
    <t>Brian Henson</t>
  </si>
  <si>
    <t>The ClaimÂ </t>
  </si>
  <si>
    <t>Bosnian</t>
  </si>
  <si>
    <t>The Vatican TapesÂ </t>
  </si>
  <si>
    <t>John Boyega</t>
  </si>
  <si>
    <t>Attack the BlockÂ </t>
  </si>
  <si>
    <t>Dan Cutforth</t>
  </si>
  <si>
    <t>Jelena Jovanova</t>
  </si>
  <si>
    <t>In the Land of Blood and HoneyÂ </t>
  </si>
  <si>
    <t>Josh Boone</t>
  </si>
  <si>
    <t>The CallÂ </t>
  </si>
  <si>
    <t>Operation ChromiteÂ </t>
  </si>
  <si>
    <t>None</t>
  </si>
  <si>
    <t>Action|Adventure|Comedy|Family</t>
  </si>
  <si>
    <t>Steve Irwin</t>
  </si>
  <si>
    <t>The Crocodile Hunter: Collision CourseÂ </t>
  </si>
  <si>
    <t>Biography|Comedy|Crime|Drama|Romance</t>
  </si>
  <si>
    <t>Dameon Clarke</t>
  </si>
  <si>
    <t>I Love You Phillip MorrisÂ </t>
  </si>
  <si>
    <t>Rae Dawn Chong</t>
  </si>
  <si>
    <t>Quest for FireÂ </t>
  </si>
  <si>
    <t>Antwone FisherÂ </t>
  </si>
  <si>
    <t>Gabriel Millman</t>
  </si>
  <si>
    <t>The Emperor's ClubÂ </t>
  </si>
  <si>
    <t>True RomanceÂ </t>
  </si>
  <si>
    <t>WombÂ </t>
  </si>
  <si>
    <t>Jake Schreier</t>
  </si>
  <si>
    <t>Glengarry Glen RossÂ </t>
  </si>
  <si>
    <t>Cheryl Dunye</t>
  </si>
  <si>
    <t>The Killer Inside MeÂ </t>
  </si>
  <si>
    <t>Cat PeopleÂ </t>
  </si>
  <si>
    <t>Ernest R. Dickerson</t>
  </si>
  <si>
    <t>Julian Morris</t>
  </si>
  <si>
    <t>Sorority RowÂ </t>
  </si>
  <si>
    <t>David Niven</t>
  </si>
  <si>
    <t>The Prisoner of ZendaÂ </t>
  </si>
  <si>
    <t>Lars and the Real GirlÂ </t>
  </si>
  <si>
    <t>Richard Johnson</t>
  </si>
  <si>
    <t>The Boy in the Striped PajamasÂ </t>
  </si>
  <si>
    <t>Lionel C. Martin</t>
  </si>
  <si>
    <t>Crime|Drama|Musical</t>
  </si>
  <si>
    <t>Dancer in the DarkÂ </t>
  </si>
  <si>
    <t>Oscar and LucindaÂ </t>
  </si>
  <si>
    <t>Isabella Rossellini</t>
  </si>
  <si>
    <t>The FuneralÂ </t>
  </si>
  <si>
    <t>Solitary ManÂ </t>
  </si>
  <si>
    <t>MacheteÂ </t>
  </si>
  <si>
    <t>Casino JackÂ </t>
  </si>
  <si>
    <t>The Land Before TimeÂ </t>
  </si>
  <si>
    <t>Min-sik Choi</t>
  </si>
  <si>
    <t>Tae Guk Gi: The Brotherhood of WarÂ </t>
  </si>
  <si>
    <t>Wallace Wolodarsky</t>
  </si>
  <si>
    <t>The Perfect GameÂ </t>
  </si>
  <si>
    <t>The ExorcistÂ </t>
  </si>
  <si>
    <t>JawsÂ </t>
  </si>
  <si>
    <t>Nicholas Jarecki</t>
  </si>
  <si>
    <t>American PieÂ </t>
  </si>
  <si>
    <t>Dean Israelite</t>
  </si>
  <si>
    <t>Animation|Comedy|Crime|Drama|Family</t>
  </si>
  <si>
    <t>Ernest &amp; CelestineÂ </t>
  </si>
  <si>
    <t>Darnell Martin</t>
  </si>
  <si>
    <t>Action|Adventure|Comedy|Fantasy|Mystery</t>
  </si>
  <si>
    <t>The Golden ChildÂ </t>
  </si>
  <si>
    <t>Scott Alexander</t>
  </si>
  <si>
    <t>Think Like a ManÂ </t>
  </si>
  <si>
    <t>Stuart Gordon</t>
  </si>
  <si>
    <t>BarbershopÂ </t>
  </si>
  <si>
    <t>Christopher Guest</t>
  </si>
  <si>
    <t>Star Trek II: The Wrath of KhanÂ </t>
  </si>
  <si>
    <t>Sean Young</t>
  </si>
  <si>
    <t>Ace Ventura: Pet DetectiveÂ </t>
  </si>
  <si>
    <t>WarGamesÂ </t>
  </si>
  <si>
    <t>WitnessÂ </t>
  </si>
  <si>
    <t>Action|Adventure|Drama|Thriller|War</t>
  </si>
  <si>
    <t>Alex Veadov</t>
  </si>
  <si>
    <t>Act of ValorÂ </t>
  </si>
  <si>
    <t>Jane Campion</t>
  </si>
  <si>
    <t>Crime|Drama|Music|Romance</t>
  </si>
  <si>
    <t>Step UpÂ </t>
  </si>
  <si>
    <t>Adventure|Animation|Comedy|Crime</t>
  </si>
  <si>
    <t>Beavis and Butt-Head Do AmericaÂ </t>
  </si>
  <si>
    <t>Fred Schepisi</t>
  </si>
  <si>
    <t>Jackie BrownÂ </t>
  </si>
  <si>
    <t>Harold &amp; Kumar Escape from Guantanamo BayÂ </t>
  </si>
  <si>
    <t>ChronicleÂ </t>
  </si>
  <si>
    <t>Antonia Bird</t>
  </si>
  <si>
    <t>YentlÂ </t>
  </si>
  <si>
    <t>Jon Poll</t>
  </si>
  <si>
    <t>Adventure|Comedy|Fantasy|Sci-Fi</t>
  </si>
  <si>
    <t>Shelley Duvall</t>
  </si>
  <si>
    <t>Time BanditsÂ </t>
  </si>
  <si>
    <t>Paolo Sorrentino</t>
  </si>
  <si>
    <t>Britney Spears</t>
  </si>
  <si>
    <t>CrossroadsÂ </t>
  </si>
  <si>
    <t>Peter Care</t>
  </si>
  <si>
    <t>Dax Flame</t>
  </si>
  <si>
    <t>Project XÂ </t>
  </si>
  <si>
    <t>Chan-wook Park</t>
  </si>
  <si>
    <t>George C. Scott</t>
  </si>
  <si>
    <t>PattonÂ </t>
  </si>
  <si>
    <t>One Hour PhotoÂ </t>
  </si>
  <si>
    <t>Ira Sachs</t>
  </si>
  <si>
    <t>QuarantineÂ </t>
  </si>
  <si>
    <t>Carroll Ballard</t>
  </si>
  <si>
    <t>The EyeÂ </t>
  </si>
  <si>
    <t>Johnson Family VacationÂ </t>
  </si>
  <si>
    <t>Takeshi Kitano</t>
  </si>
  <si>
    <t>How HighÂ </t>
  </si>
  <si>
    <t>Comedy|Drama|Family|Fantasy|Musical</t>
  </si>
  <si>
    <t>Steven Mackintosh</t>
  </si>
  <si>
    <t>The Muppet Christmas CarolÂ </t>
  </si>
  <si>
    <t>FridaÂ </t>
  </si>
  <si>
    <t>Lexie Contursi</t>
  </si>
  <si>
    <t>Katy Perry: Part of MeÂ </t>
  </si>
  <si>
    <t>Marco Kreuzpaintner</t>
  </si>
  <si>
    <t>The Fault in Our StarsÂ </t>
  </si>
  <si>
    <t>Lajos Koltai</t>
  </si>
  <si>
    <t>RoundersÂ </t>
  </si>
  <si>
    <t>Alan Rudolph</t>
  </si>
  <si>
    <t>Top FiveÂ </t>
  </si>
  <si>
    <t>Talia Shire</t>
  </si>
  <si>
    <t>ProphecyÂ </t>
  </si>
  <si>
    <t>Stir of EchoesÂ </t>
  </si>
  <si>
    <t>Chuan Lu</t>
  </si>
  <si>
    <t>Action|Adventure|Biography|Drama|History</t>
  </si>
  <si>
    <t xml:space="preserve">Spartacus: War of the DamnedÂ             </t>
  </si>
  <si>
    <t>PhilomenaÂ </t>
  </si>
  <si>
    <t>Lijun Sun</t>
  </si>
  <si>
    <t>The Upside of AngerÂ </t>
  </si>
  <si>
    <t>Takashi Yamazaki</t>
  </si>
  <si>
    <t>The Boys from BrazilÂ </t>
  </si>
  <si>
    <t>Tammin Sursok</t>
  </si>
  <si>
    <t>AquamarineÂ </t>
  </si>
  <si>
    <t>Christopher Smith</t>
  </si>
  <si>
    <t>Nat Wolff</t>
  </si>
  <si>
    <t>Paper TownsÂ </t>
  </si>
  <si>
    <t>Timothy Hines</t>
  </si>
  <si>
    <t>My Baby's DaddyÂ </t>
  </si>
  <si>
    <t>NebraskaÂ </t>
  </si>
  <si>
    <t>Tales from the Crypt: Demon KnightÂ </t>
  </si>
  <si>
    <t>David Winters</t>
  </si>
  <si>
    <t>Comedy|Crime|Family</t>
  </si>
  <si>
    <t>Max Keeble's Big MoveÂ </t>
  </si>
  <si>
    <t>Young AdultÂ </t>
  </si>
  <si>
    <t>Akira Kurosawa</t>
  </si>
  <si>
    <t>CrankÂ </t>
  </si>
  <si>
    <t>Jamie Thraves</t>
  </si>
  <si>
    <t>How to Be a PlayerÂ </t>
  </si>
  <si>
    <t>Mabel Cheung</t>
  </si>
  <si>
    <t>Living Out LoudÂ </t>
  </si>
  <si>
    <t>Common</t>
  </si>
  <si>
    <t>Just WrightÂ </t>
  </si>
  <si>
    <t>Rachel Getting MarriedÂ </t>
  </si>
  <si>
    <t>Dan Mazer</t>
  </si>
  <si>
    <t>The Postman Always Rings TwiceÂ </t>
  </si>
  <si>
    <t>Girl with a Pearl EarringÂ </t>
  </si>
  <si>
    <t>Adventure|Drama|Thriller|War</t>
  </si>
  <si>
    <t>JÃ¼rgen Prochnow</t>
  </si>
  <si>
    <t>Das BootÂ </t>
  </si>
  <si>
    <t>Heather Matarazzo</t>
  </si>
  <si>
    <t>Sorority BoysÂ </t>
  </si>
  <si>
    <t>Tom Hughes</t>
  </si>
  <si>
    <t>About TimeÂ </t>
  </si>
  <si>
    <t>House of Flying DaggersÂ </t>
  </si>
  <si>
    <t>R.J. Cutler</t>
  </si>
  <si>
    <t>Nate Parker</t>
  </si>
  <si>
    <t>ArbitrageÂ </t>
  </si>
  <si>
    <t>Gary Weeks</t>
  </si>
  <si>
    <t>Project AlmanacÂ </t>
  </si>
  <si>
    <t>David S. Ward</t>
  </si>
  <si>
    <t>Cadillac RecordsÂ </t>
  </si>
  <si>
    <t>ScrewedÂ </t>
  </si>
  <si>
    <t>FortressÂ </t>
  </si>
  <si>
    <t>For Your ConsiderationÂ </t>
  </si>
  <si>
    <t>Melanie Griffith</t>
  </si>
  <si>
    <t>CelebrityÂ </t>
  </si>
  <si>
    <t>Jill Clayburgh</t>
  </si>
  <si>
    <t>Running with ScissorsÂ </t>
  </si>
  <si>
    <t>Anika Noni Rose</t>
  </si>
  <si>
    <t>From Justin to KellyÂ </t>
  </si>
  <si>
    <t>Girl 6Â </t>
  </si>
  <si>
    <t>In the CutÂ </t>
  </si>
  <si>
    <t>Rob Pritts</t>
  </si>
  <si>
    <t>Two LoversÂ </t>
  </si>
  <si>
    <t>Last OrdersÂ </t>
  </si>
  <si>
    <t>Comedy|Drama|Horror|Sci-Fi</t>
  </si>
  <si>
    <t>Doona Bae</t>
  </si>
  <si>
    <t>Adventure|Crime|Thriller</t>
  </si>
  <si>
    <t>The Pursuit of D.B. CooperÂ </t>
  </si>
  <si>
    <t>John Crowley</t>
  </si>
  <si>
    <t>Jeremy Davies</t>
  </si>
  <si>
    <t>RavenousÂ </t>
  </si>
  <si>
    <t>Charlie BartlettÂ </t>
  </si>
  <si>
    <t>Brendan Malloy</t>
  </si>
  <si>
    <t>Toni Servillo</t>
  </si>
  <si>
    <t>The Great BeautyÂ </t>
  </si>
  <si>
    <t>The Dangerous Lives of Altar BoysÂ </t>
  </si>
  <si>
    <t>Dustin Hoffman</t>
  </si>
  <si>
    <t>Mia Wasikowska</t>
  </si>
  <si>
    <t>StokerÂ </t>
  </si>
  <si>
    <t>Gregory Poirier</t>
  </si>
  <si>
    <t>2046Â </t>
  </si>
  <si>
    <t>David Richmond-Peck</t>
  </si>
  <si>
    <t>Married LifeÂ </t>
  </si>
  <si>
    <t>Simon Curtis</t>
  </si>
  <si>
    <t>Eamonn Walker</t>
  </si>
  <si>
    <t>DumaÂ </t>
  </si>
  <si>
    <t>OndineÂ </t>
  </si>
  <si>
    <t>BrotherÂ </t>
  </si>
  <si>
    <t>Dewey Nicks</t>
  </si>
  <si>
    <t>Welcome to CollinwoodÂ </t>
  </si>
  <si>
    <t>Critical CareÂ </t>
  </si>
  <si>
    <t>Philip Saville</t>
  </si>
  <si>
    <t>Eva Amurri Martino</t>
  </si>
  <si>
    <t>The Life Before Her EyesÂ </t>
  </si>
  <si>
    <t>Hungarian</t>
  </si>
  <si>
    <t>Darling CompanionÂ </t>
  </si>
  <si>
    <t>TradeÂ </t>
  </si>
  <si>
    <t>Marcell Nagy</t>
  </si>
  <si>
    <t>FatelessÂ </t>
  </si>
  <si>
    <t>Breakfast of ChampionsÂ </t>
  </si>
  <si>
    <t>Honglei Sun</t>
  </si>
  <si>
    <t>A Woman, a Gun and a Noodle ShopÂ </t>
  </si>
  <si>
    <t>William A. Graham</t>
  </si>
  <si>
    <t>Mystery|Romance|Sci-Fi|Thriller</t>
  </si>
  <si>
    <t>David Hewlett</t>
  </si>
  <si>
    <t>CypherÂ </t>
  </si>
  <si>
    <t>Martin Ritt</t>
  </si>
  <si>
    <t>Ye Liu</t>
  </si>
  <si>
    <t>City of Life and DeathÂ </t>
  </si>
  <si>
    <t>John Turturro</t>
  </si>
  <si>
    <t>Georgia</t>
  </si>
  <si>
    <t>Agnieszka Holland</t>
  </si>
  <si>
    <t>Legend of Kung Fu RabbitÂ </t>
  </si>
  <si>
    <t>Space Battleship YamatoÂ </t>
  </si>
  <si>
    <t>Richard Coyle</t>
  </si>
  <si>
    <t>5 Days of WarÂ </t>
  </si>
  <si>
    <t>David Hackl</t>
  </si>
  <si>
    <t>Fantasy|Mystery|Thriller</t>
  </si>
  <si>
    <t>Rachael Carpani</t>
  </si>
  <si>
    <t>TriangleÂ </t>
  </si>
  <si>
    <t>Giuliano Montaldo</t>
  </si>
  <si>
    <t>10 Days in a MadhouseÂ </t>
  </si>
  <si>
    <t>Lisa Azuelos</t>
  </si>
  <si>
    <t>Jacob Vargas</t>
  </si>
  <si>
    <t>Heaven Is for RealÂ </t>
  </si>
  <si>
    <t>Ray Lawrence</t>
  </si>
  <si>
    <t>SnatchÂ </t>
  </si>
  <si>
    <t>Karan Johar</t>
  </si>
  <si>
    <t>Family|Musical</t>
  </si>
  <si>
    <t>Gary Daniels</t>
  </si>
  <si>
    <t>Dancin' It's OnÂ </t>
  </si>
  <si>
    <t>Miko Hughes</t>
  </si>
  <si>
    <t>Pet SemataryÂ </t>
  </si>
  <si>
    <t>Ruairi Robinson</t>
  </si>
  <si>
    <t>Tatsuo Matsumura</t>
  </si>
  <si>
    <t>MadadayoÂ </t>
  </si>
  <si>
    <t>Jaume BalaguerÃ³</t>
  </si>
  <si>
    <t>The Cry of the OwlÂ </t>
  </si>
  <si>
    <t>Wei Tang</t>
  </si>
  <si>
    <t>A Tale of Three CitiesÂ </t>
  </si>
  <si>
    <t>Phoebe Cates</t>
  </si>
  <si>
    <t>GremlinsÂ </t>
  </si>
  <si>
    <t>Jon Kasdan</t>
  </si>
  <si>
    <t>Star Wars: Episode IV - A New HopeÂ </t>
  </si>
  <si>
    <t>Portuguese</t>
  </si>
  <si>
    <t>LÃ©a Pool</t>
  </si>
  <si>
    <t>Dirty GrandpaÂ </t>
  </si>
  <si>
    <t>Floyd Mutrux</t>
  </si>
  <si>
    <t>Doctor ZhivagoÂ </t>
  </si>
  <si>
    <t>Sajid Khan</t>
  </si>
  <si>
    <t>Adventure|Crime|Drama|Mystery|Thriller</t>
  </si>
  <si>
    <t>Wagner Moura</t>
  </si>
  <si>
    <t>TrashÂ </t>
  </si>
  <si>
    <t>Lucas Grabeel</t>
  </si>
  <si>
    <t>High School Musical 3: Senior YearÂ </t>
  </si>
  <si>
    <t>Dean Wright</t>
  </si>
  <si>
    <t>The FighterÂ </t>
  </si>
  <si>
    <t>Eric Lartigau</t>
  </si>
  <si>
    <t>Jackass Number TwoÂ </t>
  </si>
  <si>
    <t>My Cousin VinnyÂ </t>
  </si>
  <si>
    <t>Shintaro Shimosawa</t>
  </si>
  <si>
    <t>Drama|Fantasy|Music|Romance</t>
  </si>
  <si>
    <t>If I StayÂ </t>
  </si>
  <si>
    <t>Darren Lynn Bousman</t>
  </si>
  <si>
    <t>Zoe Ventoura</t>
  </si>
  <si>
    <t>Drive HardÂ </t>
  </si>
  <si>
    <t>Corbin Bernsen</t>
  </si>
  <si>
    <t>Major LeagueÂ </t>
  </si>
  <si>
    <t>Lily Cole</t>
  </si>
  <si>
    <t>St. Trinian'sÂ </t>
  </si>
  <si>
    <t>James DeMonaco</t>
  </si>
  <si>
    <t>Phone BoothÂ </t>
  </si>
  <si>
    <t>Lauren German</t>
  </si>
  <si>
    <t>A Walk to RememberÂ </t>
  </si>
  <si>
    <t>Lois Smith</t>
  </si>
  <si>
    <t>Dead Man WalkingÂ </t>
  </si>
  <si>
    <t>Cruel IntentionsÂ </t>
  </si>
  <si>
    <t>Saw VIÂ </t>
  </si>
  <si>
    <t>Madeline Kahn</t>
  </si>
  <si>
    <t>History of the World: Part IÂ </t>
  </si>
  <si>
    <t>The Secret Life of BeesÂ </t>
  </si>
  <si>
    <t>Ken Annakin</t>
  </si>
  <si>
    <t>Corky RomanoÂ </t>
  </si>
  <si>
    <t>Steven Bauer</t>
  </si>
  <si>
    <t>Raising CainÂ </t>
  </si>
  <si>
    <t>F.I.S.T.Â </t>
  </si>
  <si>
    <t>Louise Fletcher</t>
  </si>
  <si>
    <t>Invaders from MarsÂ </t>
  </si>
  <si>
    <t>BrooklynÂ </t>
  </si>
  <si>
    <t>Adventure|Drama|History|War</t>
  </si>
  <si>
    <t>Barry LyndonÂ </t>
  </si>
  <si>
    <t>Carol Reed</t>
  </si>
  <si>
    <t>Lee Majors</t>
  </si>
  <si>
    <t>Out ColdÂ </t>
  </si>
  <si>
    <t>The Ladies ManÂ </t>
  </si>
  <si>
    <t>Chuck Sheetz</t>
  </si>
  <si>
    <t>Luke Newberry</t>
  </si>
  <si>
    <t>QuartetÂ </t>
  </si>
  <si>
    <t>TomcatsÂ </t>
  </si>
  <si>
    <t>FrailtyÂ </t>
  </si>
  <si>
    <t>Woman in GoldÂ </t>
  </si>
  <si>
    <t>KinseyÂ </t>
  </si>
  <si>
    <t>Marcus Raboy</t>
  </si>
  <si>
    <t>Patricia Tallman</t>
  </si>
  <si>
    <t>Army of DarknessÂ </t>
  </si>
  <si>
    <t>Leigh Whannell</t>
  </si>
  <si>
    <t>SlackersÂ </t>
  </si>
  <si>
    <t>Michael Schultz</t>
  </si>
  <si>
    <t>What's Eating Gilbert GrapeÂ </t>
  </si>
  <si>
    <t>The Visual Bible: The Gospel of JohnÂ </t>
  </si>
  <si>
    <t>Vera DrakeÂ </t>
  </si>
  <si>
    <t>Peter Sollett</t>
  </si>
  <si>
    <t>Michael McKean</t>
  </si>
  <si>
    <t>The GuruÂ </t>
  </si>
  <si>
    <t>The Perez FamilyÂ </t>
  </si>
  <si>
    <t>Bob Dolman</t>
  </si>
  <si>
    <t>Inside Llewyn DavisÂ </t>
  </si>
  <si>
    <t>OÂ </t>
  </si>
  <si>
    <t>Return to the Blue LagoonÂ </t>
  </si>
  <si>
    <t>The Molly MaguiresÂ </t>
  </si>
  <si>
    <t>Romance &amp; CigarettesÂ </t>
  </si>
  <si>
    <t>Greg Coolidge</t>
  </si>
  <si>
    <t>Phyllida Law</t>
  </si>
  <si>
    <t>Copying BeethovenÂ </t>
  </si>
  <si>
    <t>Sam Riley</t>
  </si>
  <si>
    <t>Brighton RockÂ </t>
  </si>
  <si>
    <t>David Lowery</t>
  </si>
  <si>
    <t>Saw VÂ </t>
  </si>
  <si>
    <t>John Cassavetes</t>
  </si>
  <si>
    <t>Machine Gun McCainÂ </t>
  </si>
  <si>
    <t>CiarÃ¡n Foy</t>
  </si>
  <si>
    <t>Nora Dunn</t>
  </si>
  <si>
    <t>LOLÂ </t>
  </si>
  <si>
    <t>Salim Akil</t>
  </si>
  <si>
    <t>John Howard</t>
  </si>
  <si>
    <t>JindabyneÂ </t>
  </si>
  <si>
    <t>Shah Rukh Khan</t>
  </si>
  <si>
    <t>Kabhi Alvida Naa KehnaÂ </t>
  </si>
  <si>
    <t>Olatunde Osunsanmi</t>
  </si>
  <si>
    <t>An Ideal HusbandÂ </t>
  </si>
  <si>
    <t>The Last Days on MarsÂ </t>
  </si>
  <si>
    <t>Leon Ichaso</t>
  </si>
  <si>
    <t>DarknessÂ </t>
  </si>
  <si>
    <t>Joseph Zito</t>
  </si>
  <si>
    <t>Keir Dullea</t>
  </si>
  <si>
    <t>2001: A Space OdysseyÂ </t>
  </si>
  <si>
    <t>Family|Sci-Fi</t>
  </si>
  <si>
    <t>Henry Thomas</t>
  </si>
  <si>
    <t>E.T. the Extra-TerrestrialÂ </t>
  </si>
  <si>
    <t>In the Land of WomenÂ </t>
  </si>
  <si>
    <t>The Blue ButterflyÂ </t>
  </si>
  <si>
    <t>Ricky Schroder</t>
  </si>
  <si>
    <t>There Goes My BabyÂ </t>
  </si>
  <si>
    <t>Patricia Rozema</t>
  </si>
  <si>
    <t>Antonia Thomas</t>
  </si>
  <si>
    <t xml:space="preserve">LovesickÂ             </t>
  </si>
  <si>
    <t>Arjun Rampal</t>
  </si>
  <si>
    <t>HousefullÂ </t>
  </si>
  <si>
    <t>Drama|History|Romance|Western</t>
  </si>
  <si>
    <t>Jon Gries</t>
  </si>
  <si>
    <t>September DawnÂ </t>
  </si>
  <si>
    <t>Santiago Cabrera</t>
  </si>
  <si>
    <t>For Greater Glory: The True Story of CristiadaÂ </t>
  </si>
  <si>
    <t>Karin Viard</t>
  </si>
  <si>
    <t>La Famille BÃ©lierÂ </t>
  </si>
  <si>
    <t>Rob Schmidt</t>
  </si>
  <si>
    <t>Good Will HuntingÂ </t>
  </si>
  <si>
    <t>MisconductÂ </t>
  </si>
  <si>
    <t>Saw IIIÂ </t>
  </si>
  <si>
    <t>StripesÂ </t>
  </si>
  <si>
    <t>Robert Ben Garant</t>
  </si>
  <si>
    <t>Bring It OnÂ </t>
  </si>
  <si>
    <t>Morgan Spurlock</t>
  </si>
  <si>
    <t>The Purge: Election YearÂ </t>
  </si>
  <si>
    <t>Neal Brennan</t>
  </si>
  <si>
    <t>She's All ThatÂ </t>
  </si>
  <si>
    <t>Tuck Tucker</t>
  </si>
  <si>
    <t>Saw IVÂ </t>
  </si>
  <si>
    <t>White NoiseÂ </t>
  </si>
  <si>
    <t>Theodore Witcher</t>
  </si>
  <si>
    <t>Boris Kodjoe</t>
  </si>
  <si>
    <t>Madea's Family ReunionÂ </t>
  </si>
  <si>
    <t>Joel Edgerton</t>
  </si>
  <si>
    <t>The Color of MoneyÂ </t>
  </si>
  <si>
    <t>Jim Hanon</t>
  </si>
  <si>
    <t>Richard Burton</t>
  </si>
  <si>
    <t>The Longest DayÂ </t>
  </si>
  <si>
    <t>Lane Smith</t>
  </si>
  <si>
    <t>The Mighty DucksÂ </t>
  </si>
  <si>
    <t>The GrudgeÂ </t>
  </si>
  <si>
    <t>Michael Patrick Jann</t>
  </si>
  <si>
    <t>Happy GilmoreÂ </t>
  </si>
  <si>
    <t>Jeepers CreepersÂ </t>
  </si>
  <si>
    <t>Adventure|Comedy|Music|Sci-Fi</t>
  </si>
  <si>
    <t>Bill &amp; Ted's Excellent AdventureÂ </t>
  </si>
  <si>
    <t>Drama|Family|Musical</t>
  </si>
  <si>
    <t>Oliver!Â </t>
  </si>
  <si>
    <t>The Best Exotic Marigold HotelÂ </t>
  </si>
  <si>
    <t>Jorma Taccone</t>
  </si>
  <si>
    <t>Recess: School's OutÂ </t>
  </si>
  <si>
    <t>Tina Turner</t>
  </si>
  <si>
    <t>Mad Max Beyond ThunderdomeÂ </t>
  </si>
  <si>
    <t>CommandoÂ </t>
  </si>
  <si>
    <t>Lauren Cohan</t>
  </si>
  <si>
    <t>The BoyÂ </t>
  </si>
  <si>
    <t>Jeff Lowell</t>
  </si>
  <si>
    <t>DevilÂ </t>
  </si>
  <si>
    <t>Lorene Scafaria</t>
  </si>
  <si>
    <t>Friday After NextÂ </t>
  </si>
  <si>
    <t>Insidious: Chapter 3Â </t>
  </si>
  <si>
    <t>Action|Comedy|Drama|Music</t>
  </si>
  <si>
    <t>The Last DragonÂ </t>
  </si>
  <si>
    <t>Marcus Dunstan</t>
  </si>
  <si>
    <t>Timothy BjÃ¶rklund</t>
  </si>
  <si>
    <t>Jeff Fahey</t>
  </si>
  <si>
    <t>The Lawnmower ManÂ </t>
  </si>
  <si>
    <t>FranÃ§ois Girard</t>
  </si>
  <si>
    <t>Nick and Norah's Infinite PlaylistÂ </t>
  </si>
  <si>
    <t>DogmaÂ </t>
  </si>
  <si>
    <t>Scott Kalvert</t>
  </si>
  <si>
    <t>The Banger SistersÂ </t>
  </si>
  <si>
    <t>Jason Bateman</t>
  </si>
  <si>
    <t>Fantasy|Horror|Sci-Fi</t>
  </si>
  <si>
    <t>Twilight Zone: The MovieÂ </t>
  </si>
  <si>
    <t>David Schwimmer</t>
  </si>
  <si>
    <t>Road HouseÂ </t>
  </si>
  <si>
    <t>Allan Arkush</t>
  </si>
  <si>
    <t>A Low Down Dirty ShameÂ </t>
  </si>
  <si>
    <t>SwimfanÂ </t>
  </si>
  <si>
    <t>Eric Bross</t>
  </si>
  <si>
    <t>Employee of the MonthÂ </t>
  </si>
  <si>
    <t>Can't Hardly WaitÂ </t>
  </si>
  <si>
    <t>Dan Fogelman</t>
  </si>
  <si>
    <t>The OutsidersÂ </t>
  </si>
  <si>
    <t>Jay Duplass</t>
  </si>
  <si>
    <t>Pete's DragonÂ </t>
  </si>
  <si>
    <t>Luca Guadagnino</t>
  </si>
  <si>
    <t>The Dead ZoneÂ </t>
  </si>
  <si>
    <t>John Putch</t>
  </si>
  <si>
    <t>Laila Haley</t>
  </si>
  <si>
    <t>Sinister 2Â </t>
  </si>
  <si>
    <t>Peter Medak</t>
  </si>
  <si>
    <t>SparkleÂ </t>
  </si>
  <si>
    <t>ValentineÂ </t>
  </si>
  <si>
    <t>The Fourth KindÂ </t>
  </si>
  <si>
    <t>Terence Davies</t>
  </si>
  <si>
    <t>A Prairie Home CompanionÂ </t>
  </si>
  <si>
    <t>Harley Cokeliss</t>
  </si>
  <si>
    <t>Sugar HillÂ </t>
  </si>
  <si>
    <t>Billy Drago</t>
  </si>
  <si>
    <t>Invasion U.S.A.Â </t>
  </si>
  <si>
    <t>Tom Brady</t>
  </si>
  <si>
    <t>Jurnee Smollett-Bell</t>
  </si>
  <si>
    <t>Roll BounceÂ </t>
  </si>
  <si>
    <t>RushmoreÂ </t>
  </si>
  <si>
    <t>Jason Zada</t>
  </si>
  <si>
    <t>David Zayas</t>
  </si>
  <si>
    <t>SkylineÂ </t>
  </si>
  <si>
    <t>Tina Desai</t>
  </si>
  <si>
    <t>The Second Best Exotic Marigold HotelÂ </t>
  </si>
  <si>
    <t>Noah Baumbach</t>
  </si>
  <si>
    <t>Kit Kittredge: An American GirlÂ </t>
  </si>
  <si>
    <t>Ben Feldman</t>
  </si>
  <si>
    <t>The Perfect ManÂ </t>
  </si>
  <si>
    <t>Mo' Better BluesÂ </t>
  </si>
  <si>
    <t>Eric Blakeney</t>
  </si>
  <si>
    <t>Kung Pow: Enter the FistÂ </t>
  </si>
  <si>
    <t>Reba McEntire</t>
  </si>
  <si>
    <t>TremorsÂ </t>
  </si>
  <si>
    <t>Wrong TurnÂ </t>
  </si>
  <si>
    <t>Rakesh Roshan</t>
  </si>
  <si>
    <t>The Long RidersÂ </t>
  </si>
  <si>
    <t>Byron Mann</t>
  </si>
  <si>
    <t>The CorruptorÂ </t>
  </si>
  <si>
    <t>MudÂ </t>
  </si>
  <si>
    <t>Derrick Borte</t>
  </si>
  <si>
    <t>Wendi McLendon-Covey</t>
  </si>
  <si>
    <t>Reno 911!: MiamiÂ </t>
  </si>
  <si>
    <t>Richard Kwietniowski</t>
  </si>
  <si>
    <t>Harry Styles</t>
  </si>
  <si>
    <t>One Direction: This Is UsÂ </t>
  </si>
  <si>
    <t>Bob Odenkirk</t>
  </si>
  <si>
    <t>The Goods: Live Hard, Sell HardÂ </t>
  </si>
  <si>
    <t>Hey Arnold! The MovieÂ </t>
  </si>
  <si>
    <t>My Week with MarilynÂ </t>
  </si>
  <si>
    <t>The MatadorÂ </t>
  </si>
  <si>
    <t>Joshua Seftel</t>
  </si>
  <si>
    <t>Love JonesÂ </t>
  </si>
  <si>
    <t>The GiftÂ </t>
  </si>
  <si>
    <t>Vincent Gallo</t>
  </si>
  <si>
    <t>Chase Ellison</t>
  </si>
  <si>
    <t>End of the SpearÂ </t>
  </si>
  <si>
    <t>Claude Chabrol</t>
  </si>
  <si>
    <t>Get Over ItÂ </t>
  </si>
  <si>
    <t>Jon Stewart</t>
  </si>
  <si>
    <t>Office SpaceÂ </t>
  </si>
  <si>
    <t>Bigas Luna</t>
  </si>
  <si>
    <t>Comedy|Romance|Thriller</t>
  </si>
  <si>
    <t>Drop Dead GorgeousÂ </t>
  </si>
  <si>
    <t>Ralph Fiennes</t>
  </si>
  <si>
    <t>Biography|Crime|Drama|Romance</t>
  </si>
  <si>
    <t>Big EyesÂ </t>
  </si>
  <si>
    <t>Dan Harris</t>
  </si>
  <si>
    <t>Very Bad ThingsÂ </t>
  </si>
  <si>
    <t>Mel Smith</t>
  </si>
  <si>
    <t>SleepoverÂ </t>
  </si>
  <si>
    <t>Bobcat Goldthwait</t>
  </si>
  <si>
    <t>Body DoubleÂ </t>
  </si>
  <si>
    <t>Jasper Cole</t>
  </si>
  <si>
    <t>MacGruberÂ </t>
  </si>
  <si>
    <t>Sophie Okonedo</t>
  </si>
  <si>
    <t>Dirty Pretty ThingsÂ </t>
  </si>
  <si>
    <t>Jake Scott</t>
  </si>
  <si>
    <t>Movie 43Â </t>
  </si>
  <si>
    <t>Alan Metter</t>
  </si>
  <si>
    <t>Over Her Dead BodyÂ </t>
  </si>
  <si>
    <t>Rafa Lara</t>
  </si>
  <si>
    <t>Adventure|Comedy|Drama|Romance|Sci-Fi</t>
  </si>
  <si>
    <t>Seeking a Friend for the End of the WorldÂ </t>
  </si>
  <si>
    <t>Cedar RapidsÂ </t>
  </si>
  <si>
    <t>Arthur Hiller</t>
  </si>
  <si>
    <t>Michaela Conlin</t>
  </si>
  <si>
    <t xml:space="preserve">BonesÂ             </t>
  </si>
  <si>
    <t>Michael Meredith</t>
  </si>
  <si>
    <t>American History XÂ </t>
  </si>
  <si>
    <t>Julio DePietro</t>
  </si>
  <si>
    <t>Daniel Sharman</t>
  </si>
  <si>
    <t>The CollectionÂ </t>
  </si>
  <si>
    <t>Katherine Dieckmann</t>
  </si>
  <si>
    <t>Teacher's PetÂ </t>
  </si>
  <si>
    <t>Drama|Music|Mystery|Romance</t>
  </si>
  <si>
    <t>Johannes Silberschneider</t>
  </si>
  <si>
    <t>The Red ViolinÂ </t>
  </si>
  <si>
    <t>Kim Farrant</t>
  </si>
  <si>
    <t>The Straight StoryÂ </t>
  </si>
  <si>
    <t>Action|Crime|Drama</t>
  </si>
  <si>
    <t>Deuces WildÂ </t>
  </si>
  <si>
    <t>Scott Marshall</t>
  </si>
  <si>
    <t>Bad WordsÂ </t>
  </si>
  <si>
    <t>Ãlex de la Iglesia</t>
  </si>
  <si>
    <t>Dylan Moran</t>
  </si>
  <si>
    <t>Run, Fatboy, RunÂ </t>
  </si>
  <si>
    <t>Andrew Traucki</t>
  </si>
  <si>
    <t>Bernadette Peters</t>
  </si>
  <si>
    <t>HeartbeepsÂ </t>
  </si>
  <si>
    <t>Michael Clancy</t>
  </si>
  <si>
    <t>Black or WhiteÂ </t>
  </si>
  <si>
    <t>On the LineÂ </t>
  </si>
  <si>
    <t>Robert Adetuyi</t>
  </si>
  <si>
    <t>Adventure|Biography|Drama|War</t>
  </si>
  <si>
    <t>Rescue DawnÂ </t>
  </si>
  <si>
    <t>Kari Skogland</t>
  </si>
  <si>
    <t>Danny CollinsÂ </t>
  </si>
  <si>
    <t>Taedong Park</t>
  </si>
  <si>
    <t>Jeff, Who Lives at HomeÂ </t>
  </si>
  <si>
    <t>Flavio Parenti</t>
  </si>
  <si>
    <t>I Am LoveÂ </t>
  </si>
  <si>
    <t>Benedikt Erlingsson</t>
  </si>
  <si>
    <t>Robert Picardo</t>
  </si>
  <si>
    <t>Atlas Shrugged II: The StrikeÂ </t>
  </si>
  <si>
    <t>Gurinder Chadha</t>
  </si>
  <si>
    <t>Romeo Is BleedingÂ </t>
  </si>
  <si>
    <t>Jason Connery</t>
  </si>
  <si>
    <t>Peter Fonda</t>
  </si>
  <si>
    <t>The LimeyÂ </t>
  </si>
  <si>
    <t>Vic Sarin</t>
  </si>
  <si>
    <t>CrashÂ </t>
  </si>
  <si>
    <t>Jim Issa</t>
  </si>
  <si>
    <t>Eric Stoltz</t>
  </si>
  <si>
    <t>The House of MirthÂ </t>
  </si>
  <si>
    <t>Cliff Robertson</t>
  </si>
  <si>
    <t>MaloneÂ </t>
  </si>
  <si>
    <t>Scott Mechlowicz</t>
  </si>
  <si>
    <t>Peaceful WarriorÂ </t>
  </si>
  <si>
    <t>William Phillips</t>
  </si>
  <si>
    <t>Bucky Larson: Born to Be a StarÂ </t>
  </si>
  <si>
    <t>Gillian White</t>
  </si>
  <si>
    <t>BamboozledÂ </t>
  </si>
  <si>
    <t>Andy Garcia</t>
  </si>
  <si>
    <t>Eoin Macken</t>
  </si>
  <si>
    <t>The ForestÂ </t>
  </si>
  <si>
    <t>SphinxÂ </t>
  </si>
  <si>
    <t>Sarik Andreasyan</t>
  </si>
  <si>
    <t>While We're YoungÂ </t>
  </si>
  <si>
    <t>A Better LifeÂ </t>
  </si>
  <si>
    <t>Julian Gilbey</t>
  </si>
  <si>
    <t>Miranda Richardson</t>
  </si>
  <si>
    <t>SpiderÂ </t>
  </si>
  <si>
    <t>Gun ShyÂ </t>
  </si>
  <si>
    <t>Gary Sherman</t>
  </si>
  <si>
    <t>Nicholas NicklebyÂ </t>
  </si>
  <si>
    <t>Valeri Milev</t>
  </si>
  <si>
    <t>The IcemanÂ </t>
  </si>
  <si>
    <t>Stanley Kramer</t>
  </si>
  <si>
    <t>Pedro AlmodÃ³var</t>
  </si>
  <si>
    <t>Naseeruddin Shah</t>
  </si>
  <si>
    <t>KrrishÂ </t>
  </si>
  <si>
    <t>Gerald Potterton</t>
  </si>
  <si>
    <t>Cecil B. DeMentedÂ </t>
  </si>
  <si>
    <t>Killer JoeÂ </t>
  </si>
  <si>
    <t>The JonesesÂ </t>
  </si>
  <si>
    <t>Owning MahownyÂ </t>
  </si>
  <si>
    <t>Anurag Basu</t>
  </si>
  <si>
    <t>The Brothers SolomonÂ </t>
  </si>
  <si>
    <t>My Blueberry NightsÂ </t>
  </si>
  <si>
    <t>Kriv Stenders</t>
  </si>
  <si>
    <t>IlluminataÂ </t>
  </si>
  <si>
    <t>Yash Chopra</t>
  </si>
  <si>
    <t>Swept AwayÂ </t>
  </si>
  <si>
    <t>Bashar Rahal</t>
  </si>
  <si>
    <t>War, Inc.Â </t>
  </si>
  <si>
    <t>Wei Zhao</t>
  </si>
  <si>
    <t>Shaolin SoccerÂ </t>
  </si>
  <si>
    <t>Floria Sigismondi</t>
  </si>
  <si>
    <t>The Brown BunnyÂ </t>
  </si>
  <si>
    <t>Isabelle Huppert</t>
  </si>
  <si>
    <t>The SwindleÂ </t>
  </si>
  <si>
    <t>Numan Acar</t>
  </si>
  <si>
    <t>RosewaterÂ </t>
  </si>
  <si>
    <t>The Chambermaid on the TitanicÂ </t>
  </si>
  <si>
    <t>Ferzan Ozpetek</t>
  </si>
  <si>
    <t>CoriolanusÂ </t>
  </si>
  <si>
    <t>Kip Pardue</t>
  </si>
  <si>
    <t>Imaginary HeroesÂ </t>
  </si>
  <si>
    <t>Action|Comedy|Drama</t>
  </si>
  <si>
    <t>High Heels and Low LifesÂ </t>
  </si>
  <si>
    <t>World's Greatest DadÂ </t>
  </si>
  <si>
    <t>Danny Dyer</t>
  </si>
  <si>
    <t>SeveranceÂ </t>
  </si>
  <si>
    <t>EdmondÂ </t>
  </si>
  <si>
    <t>Kris Isacsson</t>
  </si>
  <si>
    <t>Welcome to the RileysÂ </t>
  </si>
  <si>
    <t>Police Academy: Mission to MoscowÂ </t>
  </si>
  <si>
    <t>Blood Done Sign My NameÂ </t>
  </si>
  <si>
    <t>Ben Younger</t>
  </si>
  <si>
    <t>Jorge Luis Moreno</t>
  </si>
  <si>
    <t>Cinco de Mayo, La BatallaÂ </t>
  </si>
  <si>
    <t>Elsa &amp; FredÂ </t>
  </si>
  <si>
    <t>An Alan Smithee Film: Burn Hollywood BurnÂ </t>
  </si>
  <si>
    <t>Daniel Taplitz</t>
  </si>
  <si>
    <t>The Open RoadÂ </t>
  </si>
  <si>
    <t>Adrian Martinez</t>
  </si>
  <si>
    <t>The Good GuyÂ </t>
  </si>
  <si>
    <t>Tamara Jenkins</t>
  </si>
  <si>
    <t>Stephanie Szostak</t>
  </si>
  <si>
    <t>MotherhoodÂ </t>
  </si>
  <si>
    <t>Linda Mendoza</t>
  </si>
  <si>
    <t>Madison Pettis</t>
  </si>
  <si>
    <t>Free StyleÂ </t>
  </si>
  <si>
    <t>Nicholas Hamilton</t>
  </si>
  <si>
    <t>StrangerlandÂ </t>
  </si>
  <si>
    <t>The Janky PromotersÂ </t>
  </si>
  <si>
    <t>Hart Bochner</t>
  </si>
  <si>
    <t>Drew Fuller</t>
  </si>
  <si>
    <t>Blonde AmbitionÂ </t>
  </si>
  <si>
    <t>Jim Carter</t>
  </si>
  <si>
    <t>The Oxford MurdersÂ </t>
  </si>
  <si>
    <t>Stewart Raffill</t>
  </si>
  <si>
    <t>Damian Walshe-Howling</t>
  </si>
  <si>
    <t>The ReefÂ </t>
  </si>
  <si>
    <t>EulogyÂ </t>
  </si>
  <si>
    <t>Teryl Rothery</t>
  </si>
  <si>
    <t>White Noise 2: The LightÂ </t>
  </si>
  <si>
    <t>Shane Pollard</t>
  </si>
  <si>
    <t>You Got Served: Beat the WorldÂ </t>
  </si>
  <si>
    <t>Fifty Dead Men WalkingÂ </t>
  </si>
  <si>
    <t>Hong-jin Na</t>
  </si>
  <si>
    <t>Adventure|Animation</t>
  </si>
  <si>
    <t>Jungle ShuffleÂ </t>
  </si>
  <si>
    <t>Veronica Ferres</t>
  </si>
  <si>
    <t>Adam ResurrectedÂ </t>
  </si>
  <si>
    <t>Chatrichalerm Yukol</t>
  </si>
  <si>
    <t>Ingvar Eggert SigurÃ°sson</t>
  </si>
  <si>
    <t>Of Horses and MenÂ </t>
  </si>
  <si>
    <t>Dario Argento</t>
  </si>
  <si>
    <t>Comedy|Drama|Horror|Romance</t>
  </si>
  <si>
    <t>Sendhil Ramamurthy</t>
  </si>
  <si>
    <t>It's a Wonderful AfterlifeÂ </t>
  </si>
  <si>
    <t>Eric Lavaine</t>
  </si>
  <si>
    <t>The Devil's TombÂ </t>
  </si>
  <si>
    <t>Jimi Mistry</t>
  </si>
  <si>
    <t>PartitionÂ </t>
  </si>
  <si>
    <t>Marc Forby</t>
  </si>
  <si>
    <t>Good IntentionsÂ </t>
  </si>
  <si>
    <t>Kang-ho Song</t>
  </si>
  <si>
    <t>The Good, the Bad, the WeirdÂ </t>
  </si>
  <si>
    <t>Nurse 3DÂ </t>
  </si>
  <si>
    <t>Ole Christian Madsen</t>
  </si>
  <si>
    <t>Action|Comedy|Drama|Western</t>
  </si>
  <si>
    <t>Tyler Mane</t>
  </si>
  <si>
    <t>GunlessÂ </t>
  </si>
  <si>
    <t>Meiert Avis</t>
  </si>
  <si>
    <t>AdventurelandÂ </t>
  </si>
  <si>
    <t>Danny Pino</t>
  </si>
  <si>
    <t>The Lost CityÂ </t>
  </si>
  <si>
    <t>AndrÃ© TÃ©chinÃ©</t>
  </si>
  <si>
    <t>Next FridayÂ </t>
  </si>
  <si>
    <t>Emily Young</t>
  </si>
  <si>
    <t>American HeistÂ </t>
  </si>
  <si>
    <t>Peter Faiman</t>
  </si>
  <si>
    <t>You Only Live TwiceÂ </t>
  </si>
  <si>
    <t>Martyn Pick</t>
  </si>
  <si>
    <t>PlasticÂ </t>
  </si>
  <si>
    <t>Roland Suso Richter</t>
  </si>
  <si>
    <t>AmourÂ </t>
  </si>
  <si>
    <t>Jeremy Sims</t>
  </si>
  <si>
    <t>Poltergeist IIIÂ </t>
  </si>
  <si>
    <t>MaÃ¯wenn</t>
  </si>
  <si>
    <t>Daniella Alonso</t>
  </si>
  <si>
    <t>Re-KillÂ </t>
  </si>
  <si>
    <t>Joby Harold</t>
  </si>
  <si>
    <t>It's a Mad, Mad, Mad, Mad WorldÂ </t>
  </si>
  <si>
    <t>Ekachai Uekrongtham</t>
  </si>
  <si>
    <t>Comedy|Crime|Drama|Mystery</t>
  </si>
  <si>
    <t>Carmen Maura</t>
  </si>
  <si>
    <t>VolverÂ </t>
  </si>
  <si>
    <t>Adventure|Animation|Fantasy|Horror|Sci-Fi</t>
  </si>
  <si>
    <t>John Vernon</t>
  </si>
  <si>
    <t>Heavy MetalÂ </t>
  </si>
  <si>
    <t>Jizelle Jade</t>
  </si>
  <si>
    <t>Gentlemen BroncosÂ </t>
  </si>
  <si>
    <t>Mark Rydell</t>
  </si>
  <si>
    <t>Richard IIIÂ </t>
  </si>
  <si>
    <t>David E. Talbert</t>
  </si>
  <si>
    <t>Into the Grizzly MazeÂ </t>
  </si>
  <si>
    <t>Roger Vadim</t>
  </si>
  <si>
    <t>Action|Drama|Romance|Thriller</t>
  </si>
  <si>
    <t>BÃ¡rbara Mori</t>
  </si>
  <si>
    <t>KitesÂ </t>
  </si>
  <si>
    <t>Nils Gaup</t>
  </si>
  <si>
    <t>MelancholiaÂ </t>
  </si>
  <si>
    <t>Biography|Comedy|Drama|Family|Romance</t>
  </si>
  <si>
    <t>Noah Taylor</t>
  </si>
  <si>
    <t>Red DogÂ </t>
  </si>
  <si>
    <t>Jab Tak Hai JaanÂ </t>
  </si>
  <si>
    <t>Ari Sandel</t>
  </si>
  <si>
    <t>AlienÂ </t>
  </si>
  <si>
    <t>Vondie Curtis-Hall</t>
  </si>
  <si>
    <t>The Texas Chain Saw MassacreÂ </t>
  </si>
  <si>
    <t>Tom Elkins</t>
  </si>
  <si>
    <t>The RunawaysÂ </t>
  </si>
  <si>
    <t>Passed</t>
  </si>
  <si>
    <t>Woo-Suk Kang</t>
  </si>
  <si>
    <t>Topol</t>
  </si>
  <si>
    <t>Fiddler on the RoofÂ </t>
  </si>
  <si>
    <t>ThunderballÂ </t>
  </si>
  <si>
    <t>DetentionÂ </t>
  </si>
  <si>
    <t>Riccardo Scamarcio</t>
  </si>
  <si>
    <t>Loose CannonsÂ </t>
  </si>
  <si>
    <t>Set It OffÂ </t>
  </si>
  <si>
    <t>John Sayles</t>
  </si>
  <si>
    <t>The Best ManÂ </t>
  </si>
  <si>
    <t>Vipul Amrutlal Shah</t>
  </si>
  <si>
    <t>Catherine Hicks</t>
  </si>
  <si>
    <t>Child's PlayÂ </t>
  </si>
  <si>
    <t>Ken Loach</t>
  </si>
  <si>
    <t>SickoÂ </t>
  </si>
  <si>
    <t>Ayan Mukerji</t>
  </si>
  <si>
    <t>Noel Gugliemi</t>
  </si>
  <si>
    <t>The Purge: AnarchyÂ </t>
  </si>
  <si>
    <t>Down to YouÂ </t>
  </si>
  <si>
    <t>Mervyn LeRoy</t>
  </si>
  <si>
    <t>Harold &amp; Kumar Go to White CastleÂ </t>
  </si>
  <si>
    <t>The ContenderÂ </t>
  </si>
  <si>
    <t>Serdar Akar</t>
  </si>
  <si>
    <t>Boiler RoomÂ </t>
  </si>
  <si>
    <t>Don Ameche</t>
  </si>
  <si>
    <t>Trading PlacesÂ </t>
  </si>
  <si>
    <t>James Frawley</t>
  </si>
  <si>
    <t>Black ChristmasÂ </t>
  </si>
  <si>
    <t>Dan Gilroy</t>
  </si>
  <si>
    <t>Breakin' All the RulesÂ </t>
  </si>
  <si>
    <t>Action|Biography|Drama|History|Romance|War</t>
  </si>
  <si>
    <t>Henry VÂ </t>
  </si>
  <si>
    <t>The SavagesÂ </t>
  </si>
  <si>
    <t>Chasing PapiÂ </t>
  </si>
  <si>
    <t>Jonathan Dayton</t>
  </si>
  <si>
    <t>Kristin Lehman</t>
  </si>
  <si>
    <t>The Way of the GunÂ </t>
  </si>
  <si>
    <t>Igby Goes DownÂ </t>
  </si>
  <si>
    <t>PCUÂ </t>
  </si>
  <si>
    <t>M</t>
  </si>
  <si>
    <t>Chris Stokes</t>
  </si>
  <si>
    <t>The Ultimate GiftÂ </t>
  </si>
  <si>
    <t>Don Siegel</t>
  </si>
  <si>
    <t>Ronn Moss</t>
  </si>
  <si>
    <t xml:space="preserve">The Bold and the BeautifulÂ             </t>
  </si>
  <si>
    <t>The Ice PiratesÂ </t>
  </si>
  <si>
    <t>Martin Lawrence</t>
  </si>
  <si>
    <t>GracieÂ </t>
  </si>
  <si>
    <t>Trust the ManÂ </t>
  </si>
  <si>
    <t>Masayuki Ochiai</t>
  </si>
  <si>
    <t>Hamlet 2Â </t>
  </si>
  <si>
    <t>Velvet GoldmineÂ </t>
  </si>
  <si>
    <t>Tom Gormican</t>
  </si>
  <si>
    <t>Jung-min Hwang</t>
  </si>
  <si>
    <t>The WailingÂ </t>
  </si>
  <si>
    <t>Ken Shapiro</t>
  </si>
  <si>
    <t>Glee: The 3D Concert MovieÂ </t>
  </si>
  <si>
    <t>Justin Tipping</t>
  </si>
  <si>
    <t>Sarunyu Wongkrachang</t>
  </si>
  <si>
    <t>The Legend of SuriyothaiÂ </t>
  </si>
  <si>
    <t>Two Evil EyesÂ </t>
  </si>
  <si>
    <t>Peter R. Hunt</t>
  </si>
  <si>
    <t>Lambert Wilson</t>
  </si>
  <si>
    <t>BarbecueÂ </t>
  </si>
  <si>
    <t>All or NothingÂ </t>
  </si>
  <si>
    <t>Danish</t>
  </si>
  <si>
    <t>Q'orianka Kilcher</t>
  </si>
  <si>
    <t>Princess KaiulaniÂ </t>
  </si>
  <si>
    <t>Doug Atchison</t>
  </si>
  <si>
    <t>Jacqueline McKenzie</t>
  </si>
  <si>
    <t>Opal DreamÂ </t>
  </si>
  <si>
    <t>Jonas Elmer</t>
  </si>
  <si>
    <t>Lars Mikkelsen</t>
  </si>
  <si>
    <t>Flame and CitronÂ </t>
  </si>
  <si>
    <t>UndiscoveredÂ </t>
  </si>
  <si>
    <t>Mary Harron</t>
  </si>
  <si>
    <t>Red Riding: In the Year of Our Lord 1974Â </t>
  </si>
  <si>
    <t>The Girl on the TrainÂ </t>
  </si>
  <si>
    <t>Erik Canuel</t>
  </si>
  <si>
    <t>Veronika Decides to DieÂ </t>
  </si>
  <si>
    <t>Troy Duffy</t>
  </si>
  <si>
    <t>Crocodile DundeeÂ </t>
  </si>
  <si>
    <t>Action|Animation|Fantasy|Horror|Mystery|Sci-Fi|Thriller</t>
  </si>
  <si>
    <t>Ultramarines: A Warhammer 40,000 MovieÂ </t>
  </si>
  <si>
    <t>Nicole Holofcener</t>
  </si>
  <si>
    <t>The I InsideÂ </t>
  </si>
  <si>
    <t>Harrison Gilbertson</t>
  </si>
  <si>
    <t>Beneath Hill 60Â </t>
  </si>
  <si>
    <t>Matty Rich</t>
  </si>
  <si>
    <t>PolisseÂ </t>
  </si>
  <si>
    <t>AwakeÂ </t>
  </si>
  <si>
    <t>Action|Adventure|Animation|Drama|Fantasy|Sci-Fi</t>
  </si>
  <si>
    <t>Dee Bradley Baker</t>
  </si>
  <si>
    <t xml:space="preserve">Star Wars: The Clone WarsÂ             </t>
  </si>
  <si>
    <t>Skin TradeÂ </t>
  </si>
  <si>
    <t>The Lost BoysÂ </t>
  </si>
  <si>
    <t>Fina Torres</t>
  </si>
  <si>
    <t>Crazy HeartÂ </t>
  </si>
  <si>
    <t>David Keith</t>
  </si>
  <si>
    <t>The RoseÂ </t>
  </si>
  <si>
    <t>Duke Johnson</t>
  </si>
  <si>
    <t>Baggage ClaimÂ </t>
  </si>
  <si>
    <t>Jane Fonda</t>
  </si>
  <si>
    <t>BarbarellaÂ </t>
  </si>
  <si>
    <t>FranÃ§ois Ozon</t>
  </si>
  <si>
    <t>BjÃ¸rn Sundquist</t>
  </si>
  <si>
    <t>ShipwreckedÂ </t>
  </si>
  <si>
    <t>ElectionÂ </t>
  </si>
  <si>
    <t>Jacinda Barrett</t>
  </si>
  <si>
    <t>The NamesakeÂ </t>
  </si>
  <si>
    <t>Anna Boden</t>
  </si>
  <si>
    <t>The DUFFÂ </t>
  </si>
  <si>
    <t>Mariah Carey</t>
  </si>
  <si>
    <t>GlitterÂ </t>
  </si>
  <si>
    <t>Abigail Spencer</t>
  </si>
  <si>
    <t>The Haunting in Connecticut 2: Ghosts of GeorgiaÂ </t>
  </si>
  <si>
    <t>Steve James</t>
  </si>
  <si>
    <t>Yu-mi Jeong</t>
  </si>
  <si>
    <t>SilmidoÂ </t>
  </si>
  <si>
    <t>Michael Winner</t>
  </si>
  <si>
    <t>Bright StarÂ </t>
  </si>
  <si>
    <t>Tomm Moore</t>
  </si>
  <si>
    <t>My Name Is KhanÂ </t>
  </si>
  <si>
    <t>John Carney</t>
  </si>
  <si>
    <t>David Jacobson</t>
  </si>
  <si>
    <t>All Is LostÂ </t>
  </si>
  <si>
    <t>Michael Corrente</t>
  </si>
  <si>
    <t>Mary Elizabeth Mastrantonio</t>
  </si>
  <si>
    <t>LimboÂ </t>
  </si>
  <si>
    <t>Edward Hall</t>
  </si>
  <si>
    <t>Katrina Kaif</t>
  </si>
  <si>
    <t>Namastey LondonÂ </t>
  </si>
  <si>
    <t>Keith Gordon</t>
  </si>
  <si>
    <t>Padraic Delaney</t>
  </si>
  <si>
    <t>The Wind That Shakes the BarleyÂ </t>
  </si>
  <si>
    <t>Ranbir Kapoor</t>
  </si>
  <si>
    <t>Yeh Jawaani Hai DeewaniÂ </t>
  </si>
  <si>
    <t>Arabic</t>
  </si>
  <si>
    <t>Andrew Currie</t>
  </si>
  <si>
    <t>Turkey</t>
  </si>
  <si>
    <t>Andrew Wilson</t>
  </si>
  <si>
    <t>Peter Ustinov</t>
  </si>
  <si>
    <t>Quo VadisÂ </t>
  </si>
  <si>
    <t>Horror|Musical|Sci-Fi</t>
  </si>
  <si>
    <t>Repo! The Genetic OperaÂ </t>
  </si>
  <si>
    <t>Marc SchÃ¶lermann</t>
  </si>
  <si>
    <t>Necati Sasmaz</t>
  </si>
  <si>
    <t>Valley of the Wolves: IraqÂ </t>
  </si>
  <si>
    <t>Robert Moresco</t>
  </si>
  <si>
    <t>Pulp FictionÂ </t>
  </si>
  <si>
    <t>Thomas Vinterberg</t>
  </si>
  <si>
    <t>The Muppet MovieÂ </t>
  </si>
  <si>
    <t>Claudia Llosa</t>
  </si>
  <si>
    <t>NightcrawlerÂ </t>
  </si>
  <si>
    <t>Club DreadÂ </t>
  </si>
  <si>
    <t>Biography|Drama|Family|Musical|Romance</t>
  </si>
  <si>
    <t>Eleanor Parker</t>
  </si>
  <si>
    <t>The Sound of MusicÂ </t>
  </si>
  <si>
    <t>Charles BinamÃ©</t>
  </si>
  <si>
    <t>SplashÂ </t>
  </si>
  <si>
    <t>Keith Parmer</t>
  </si>
  <si>
    <t>Little Miss SunshineÂ </t>
  </si>
  <si>
    <t>Marshall Bell</t>
  </si>
  <si>
    <t>Stand by MeÂ </t>
  </si>
  <si>
    <t>Ol Parker</t>
  </si>
  <si>
    <t>Noah Huntley</t>
  </si>
  <si>
    <t>28 Days Later...Â </t>
  </si>
  <si>
    <t>Jennifer Freeman</t>
  </si>
  <si>
    <t>You Got ServedÂ </t>
  </si>
  <si>
    <t>Escape from AlcatrazÂ </t>
  </si>
  <si>
    <t>James Nunn</t>
  </si>
  <si>
    <t>Brown SugarÂ </t>
  </si>
  <si>
    <t>David Webb Peoples</t>
  </si>
  <si>
    <t>Comedy|Crime|Drama|Romance|Thriller</t>
  </si>
  <si>
    <t>A Thin Line Between Love and HateÂ </t>
  </si>
  <si>
    <t>Michael Winnick</t>
  </si>
  <si>
    <t>50/50Â </t>
  </si>
  <si>
    <t>James Kyson</t>
  </si>
  <si>
    <t>ShutterÂ </t>
  </si>
  <si>
    <t>Stanley Tong</t>
  </si>
  <si>
    <t>Mackenzie Davis</t>
  </si>
  <si>
    <t>That Awkward MomentÂ </t>
  </si>
  <si>
    <t>David Oelhoffen</t>
  </si>
  <si>
    <t>Brian Doyle-Murray</t>
  </si>
  <si>
    <t>Modern ProblemsÂ </t>
  </si>
  <si>
    <t>Tina Gilton</t>
  </si>
  <si>
    <t>KicksÂ </t>
  </si>
  <si>
    <t>Eli Roth</t>
  </si>
  <si>
    <t>Much Ado About NothingÂ </t>
  </si>
  <si>
    <t>Telly Savalas</t>
  </si>
  <si>
    <t>On Her Majesty's Secret ServiceÂ </t>
  </si>
  <si>
    <t>Nick Wechsler</t>
  </si>
  <si>
    <t xml:space="preserve">The PlayerÂ             </t>
  </si>
  <si>
    <t>Tony Richardson</t>
  </si>
  <si>
    <t>New NightmareÂ </t>
  </si>
  <si>
    <t>Stephen Collins</t>
  </si>
  <si>
    <t>Drive Me CrazyÂ </t>
  </si>
  <si>
    <t>Akeelah and the BeeÂ </t>
  </si>
  <si>
    <t>Charles Robert Carner</t>
  </si>
  <si>
    <t>Half BakedÂ </t>
  </si>
  <si>
    <t>Russell Holt</t>
  </si>
  <si>
    <t>New in TownÂ </t>
  </si>
  <si>
    <t>American PsychoÂ </t>
  </si>
  <si>
    <t>Claude Miller</t>
  </si>
  <si>
    <t>The Good GirlÂ </t>
  </si>
  <si>
    <t>Bon Cop Bad CopÂ </t>
  </si>
  <si>
    <t>Sacha Bennett</t>
  </si>
  <si>
    <t>The Boondock Saints II: All Saints DayÂ </t>
  </si>
  <si>
    <t>Alexandra Maria Lara</t>
  </si>
  <si>
    <t>The City of Your Final DestinationÂ </t>
  </si>
  <si>
    <t>Rodrigo GarcÃ­a</t>
  </si>
  <si>
    <t>Christopher Nicholas Smith</t>
  </si>
  <si>
    <t>Enough SaidÂ </t>
  </si>
  <si>
    <t>Jeta Amata</t>
  </si>
  <si>
    <t>Easy AÂ </t>
  </si>
  <si>
    <t>Siddharth Anand</t>
  </si>
  <si>
    <t>The InkwellÂ </t>
  </si>
  <si>
    <t>Vincent Paronnaud</t>
  </si>
  <si>
    <t>Shadow of the VampireÂ </t>
  </si>
  <si>
    <t>Cameron Monaghan</t>
  </si>
  <si>
    <t>PromÂ </t>
  </si>
  <si>
    <t>Dennis Gansel</t>
  </si>
  <si>
    <t>The PallbearerÂ </t>
  </si>
  <si>
    <t>Held UpÂ </t>
  </si>
  <si>
    <t>Daniel Barber</t>
  </si>
  <si>
    <t>Woman on TopÂ </t>
  </si>
  <si>
    <t>Howards EndÂ </t>
  </si>
  <si>
    <t>Robert Marcarelli</t>
  </si>
  <si>
    <t>Adventure|Drama|Fantasy|Mystery</t>
  </si>
  <si>
    <t xml:space="preserve">PreacherÂ             </t>
  </si>
  <si>
    <t>Animation|Comedy|Drama|Romance</t>
  </si>
  <si>
    <t>AnomalisaÂ </t>
  </si>
  <si>
    <t>Ernie Barbarash</t>
  </si>
  <si>
    <t>Another YearÂ </t>
  </si>
  <si>
    <t>Guy Hamilton</t>
  </si>
  <si>
    <t>Comedy|Crime|Musical|Romance</t>
  </si>
  <si>
    <t>8 WomenÂ </t>
  </si>
  <si>
    <t>Showdown in Little TokyoÂ </t>
  </si>
  <si>
    <t>Clay PigeonsÂ </t>
  </si>
  <si>
    <t>It's Kind of a Funny StoryÂ </t>
  </si>
  <si>
    <t>Made in DagenhamÂ </t>
  </si>
  <si>
    <t>When Did You Last See Your Father?Â </t>
  </si>
  <si>
    <t>PrefontaineÂ </t>
  </si>
  <si>
    <t>Faye Dunaway</t>
  </si>
  <si>
    <t>The Wicked LadyÂ </t>
  </si>
  <si>
    <t>Sean Lennon</t>
  </si>
  <si>
    <t>The Secret of KellsÂ </t>
  </si>
  <si>
    <t>Adam Brooks</t>
  </si>
  <si>
    <t>Begin AgainÂ </t>
  </si>
  <si>
    <t>Down in the ValleyÂ </t>
  </si>
  <si>
    <t>Brooklyn RulesÂ </t>
  </si>
  <si>
    <t>RestlessÂ </t>
  </si>
  <si>
    <t>Comedy|Crime|Musical|Mystery</t>
  </si>
  <si>
    <t>The Singing DetectiveÂ </t>
  </si>
  <si>
    <t>The Land GirlsÂ </t>
  </si>
  <si>
    <t>Alexia Fast</t>
  </si>
  <si>
    <t>FidoÂ </t>
  </si>
  <si>
    <t>Michael Anderson</t>
  </si>
  <si>
    <t>The Wendell Baker StoryÂ </t>
  </si>
  <si>
    <t>Wild TargetÂ </t>
  </si>
  <si>
    <t>PathologyÂ </t>
  </si>
  <si>
    <t xml:space="preserve">Wuthering HeightsÂ             </t>
  </si>
  <si>
    <t>Don Kempf</t>
  </si>
  <si>
    <t>10th &amp; WolfÂ </t>
  </si>
  <si>
    <t>Matt Bettinelli-Olpin</t>
  </si>
  <si>
    <t>Dear WendyÂ </t>
  </si>
  <si>
    <t>Ian Tracey</t>
  </si>
  <si>
    <t>AloftÂ </t>
  </si>
  <si>
    <t>Action|Animation|Sci-Fi</t>
  </si>
  <si>
    <t>Mitsuo Iwata</t>
  </si>
  <si>
    <t>AkiraÂ </t>
  </si>
  <si>
    <t>The Death and Life of Bobby ZÂ </t>
  </si>
  <si>
    <t>Stephen McHattie</t>
  </si>
  <si>
    <t>The Rocket: The Legend of Rocket RichardÂ </t>
  </si>
  <si>
    <t>Rachel Ann Mullins</t>
  </si>
  <si>
    <t>SwelterÂ </t>
  </si>
  <si>
    <t>Leehom Wang</t>
  </si>
  <si>
    <t>My Lucky StarÂ </t>
  </si>
  <si>
    <t>Sharron Miller</t>
  </si>
  <si>
    <t>Celia Imrie</t>
  </si>
  <si>
    <t>Imagine Me &amp; YouÂ </t>
  </si>
  <si>
    <t>Mckenna Grace</t>
  </si>
  <si>
    <t>Mr. ChurchÂ </t>
  </si>
  <si>
    <t>Aaron Schneider</t>
  </si>
  <si>
    <t>Swimming PoolÂ </t>
  </si>
  <si>
    <t>Spencer Wilding</t>
  </si>
  <si>
    <t>Green Street 3: Never Back DownÂ </t>
  </si>
  <si>
    <t>The Blood of HeroesÂ </t>
  </si>
  <si>
    <t>Tom Ford</t>
  </si>
  <si>
    <t>Scott Takeda</t>
  </si>
  <si>
    <t>Code of HonorÂ </t>
  </si>
  <si>
    <t>Driving Miss DaisyÂ </t>
  </si>
  <si>
    <t>Soul FoodÂ </t>
  </si>
  <si>
    <t>FranÃ§oise Yip</t>
  </si>
  <si>
    <t>Rumble in the BronxÂ </t>
  </si>
  <si>
    <t>Drama|War|Western</t>
  </si>
  <si>
    <t>Far from MenÂ </t>
  </si>
  <si>
    <t>Thank You for SmokingÂ </t>
  </si>
  <si>
    <t>Tony Maylam</t>
  </si>
  <si>
    <t>Hostel: Part IIÂ </t>
  </si>
  <si>
    <t>Mitch Davis</t>
  </si>
  <si>
    <t>An EducationÂ </t>
  </si>
  <si>
    <t>ShopgirlÂ </t>
  </si>
  <si>
    <t>Joely Richardson</t>
  </si>
  <si>
    <t>The Hotel New HampshireÂ </t>
  </si>
  <si>
    <t>NarcÂ </t>
  </si>
  <si>
    <t>Kevin Brodie</t>
  </si>
  <si>
    <t>Molly Parker</t>
  </si>
  <si>
    <t>Men with BroomsÂ </t>
  </si>
  <si>
    <t>Witless ProtectionÂ </t>
  </si>
  <si>
    <t>Eric Johnson</t>
  </si>
  <si>
    <t>The Work and the GloryÂ </t>
  </si>
  <si>
    <t>Lynne Ramsay</t>
  </si>
  <si>
    <t>ExtractÂ </t>
  </si>
  <si>
    <t>John Stephenson</t>
  </si>
  <si>
    <t>Masked and AnonymousÂ </t>
  </si>
  <si>
    <t>Tim Chambers</t>
  </si>
  <si>
    <t>Sandrine Kiberlain</t>
  </si>
  <si>
    <t>Alias BettyÂ </t>
  </si>
  <si>
    <t>Drama|Romance|Sci-Fi|Thriller</t>
  </si>
  <si>
    <t>Code 46Â </t>
  </si>
  <si>
    <t>Nigeria</t>
  </si>
  <si>
    <t>Outside BetÂ </t>
  </si>
  <si>
    <t>Dick Richards</t>
  </si>
  <si>
    <t>Albert NobbsÂ </t>
  </si>
  <si>
    <t>Akon</t>
  </si>
  <si>
    <t>Black NovemberÂ </t>
  </si>
  <si>
    <t>Bob Gosse</t>
  </si>
  <si>
    <t>Saif Ali Khan</t>
  </si>
  <si>
    <t>Ta Ra Rum PumÂ </t>
  </si>
  <si>
    <t>Alex Zamm</t>
  </si>
  <si>
    <t>Animation|Biography|Drama|War</t>
  </si>
  <si>
    <t>PersepolisÂ </t>
  </si>
  <si>
    <t>Spencer Susser</t>
  </si>
  <si>
    <t>Adventure|Fantasy|Thriller</t>
  </si>
  <si>
    <t>The HoleÂ </t>
  </si>
  <si>
    <t>Max Riemelt</t>
  </si>
  <si>
    <t>The WaveÂ </t>
  </si>
  <si>
    <t>The Neon DemonÂ </t>
  </si>
  <si>
    <t>Thaddeus O'Sullivan</t>
  </si>
  <si>
    <t>Harry BrownÂ </t>
  </si>
  <si>
    <t>Shari Springer Berman</t>
  </si>
  <si>
    <t>George Coe</t>
  </si>
  <si>
    <t>The Omega CodeÂ </t>
  </si>
  <si>
    <t>Aleksey German</t>
  </si>
  <si>
    <t>JunoÂ </t>
  </si>
  <si>
    <t>Stephen Milburn Anderson</t>
  </si>
  <si>
    <t>Darren Shahlavi</t>
  </si>
  <si>
    <t>Pound of FleshÂ </t>
  </si>
  <si>
    <t>Diamonds Are ForeverÂ </t>
  </si>
  <si>
    <t>The GodfatherÂ </t>
  </si>
  <si>
    <t>David Lam</t>
  </si>
  <si>
    <t>Michael Nouri</t>
  </si>
  <si>
    <t>FlashdanceÂ </t>
  </si>
  <si>
    <t>500 Days of SummerÂ </t>
  </si>
  <si>
    <t>Vladlen Barbe</t>
  </si>
  <si>
    <t>The PianoÂ </t>
  </si>
  <si>
    <t>Richard Rich</t>
  </si>
  <si>
    <t>Magic MikeÂ </t>
  </si>
  <si>
    <t>Sullivan Stapleton</t>
  </si>
  <si>
    <t>Darkness FallsÂ </t>
  </si>
  <si>
    <t>Robert C. Cooper</t>
  </si>
  <si>
    <t>Live and Let DieÂ </t>
  </si>
  <si>
    <t>My Dog SkipÂ </t>
  </si>
  <si>
    <t>Definitely, MaybeÂ </t>
  </si>
  <si>
    <t>Kim Nguyen</t>
  </si>
  <si>
    <t>Jumping the BroomÂ </t>
  </si>
  <si>
    <t>Jackie Earle Haley</t>
  </si>
  <si>
    <t>Max FÃ¤rberbÃ¶ck</t>
  </si>
  <si>
    <t>Good Night, and Good Luck.Â </t>
  </si>
  <si>
    <t>Arie Posin</t>
  </si>
  <si>
    <t>CapoteÂ </t>
  </si>
  <si>
    <t>Damian Nieman</t>
  </si>
  <si>
    <t>DesperadoÂ </t>
  </si>
  <si>
    <t>Mark Tonderai</t>
  </si>
  <si>
    <t xml:space="preserve">FargoÂ             </t>
  </si>
  <si>
    <t>Logan's RunÂ </t>
  </si>
  <si>
    <t>Ian Fitzgibbon</t>
  </si>
  <si>
    <t>The Man with the Golden GunÂ </t>
  </si>
  <si>
    <t>Action JacksonÂ </t>
  </si>
  <si>
    <t>MyAnna Buring</t>
  </si>
  <si>
    <t>The DescentÂ </t>
  </si>
  <si>
    <t>Rachel Perkins</t>
  </si>
  <si>
    <t>Documentary|Sport</t>
  </si>
  <si>
    <t>Michael Jordan to the MaxÂ </t>
  </si>
  <si>
    <t>Devil's DueÂ </t>
  </si>
  <si>
    <t>Luis Valdez</t>
  </si>
  <si>
    <t>Flirting with DisasterÂ </t>
  </si>
  <si>
    <t>Alan Alda</t>
  </si>
  <si>
    <t>Crime|Horror</t>
  </si>
  <si>
    <t>Sid Haig</t>
  </si>
  <si>
    <t>The Devil's RejectsÂ </t>
  </si>
  <si>
    <t xml:space="preserve">Buffy the Vampire SlayerÂ             </t>
  </si>
  <si>
    <t>Kimberly Elise</t>
  </si>
  <si>
    <t>DopeÂ </t>
  </si>
  <si>
    <t>In Too DeepÂ </t>
  </si>
  <si>
    <t>House of 1000 CorpsesÂ </t>
  </si>
  <si>
    <t>Louis Morneau</t>
  </si>
  <si>
    <t>Bernard Fox</t>
  </si>
  <si>
    <t>Alien ZoneÂ </t>
  </si>
  <si>
    <t>Caroline Link</t>
  </si>
  <si>
    <t>Michael Stuhlbarg</t>
  </si>
  <si>
    <t>A Serious ManÂ </t>
  </si>
  <si>
    <t>Get LowÂ </t>
  </si>
  <si>
    <t>WarlockÂ </t>
  </si>
  <si>
    <t>Sterling Van Wagenen</t>
  </si>
  <si>
    <t>Beyond the LightsÂ </t>
  </si>
  <si>
    <t>Zal Batmanglij</t>
  </si>
  <si>
    <t>A Single ManÂ </t>
  </si>
  <si>
    <t>The Last Temptation of ChristÂ </t>
  </si>
  <si>
    <t>Hans Petter Moland</t>
  </si>
  <si>
    <t>Jonathan Brandis</t>
  </si>
  <si>
    <t>Outside ProvidenceÂ </t>
  </si>
  <si>
    <t>Oren Moverman</t>
  </si>
  <si>
    <t>Indira Varma</t>
  </si>
  <si>
    <t>Bride &amp; PrejudiceÂ </t>
  </si>
  <si>
    <t>Ian Sharp</t>
  </si>
  <si>
    <t>Adventure|Biography|Drama|History</t>
  </si>
  <si>
    <t>Roy Billing</t>
  </si>
  <si>
    <t>Rabbit-Proof FenceÂ </t>
  </si>
  <si>
    <t>Who's Your Caddy?Â </t>
  </si>
  <si>
    <t>Action|Crime|Horror|Sci-Fi|Thriller</t>
  </si>
  <si>
    <t>Michael J. Pollard</t>
  </si>
  <si>
    <t>Split SecondÂ </t>
  </si>
  <si>
    <t>Wolfgang Becker</t>
  </si>
  <si>
    <t>Melinda Clarke</t>
  </si>
  <si>
    <t xml:space="preserve">NikitaÂ             </t>
  </si>
  <si>
    <t>The Other Side of HeavenÂ </t>
  </si>
  <si>
    <t>Dan O'Bannon</t>
  </si>
  <si>
    <t xml:space="preserve">Dark AngelÂ             </t>
  </si>
  <si>
    <t>Veer-ZaaraÂ </t>
  </si>
  <si>
    <t>RedbeltÂ </t>
  </si>
  <si>
    <t>CyrusÂ </t>
  </si>
  <si>
    <t>A Dog of FlandersÂ </t>
  </si>
  <si>
    <t>George Roy Hill</t>
  </si>
  <si>
    <t>Auto FocusÂ </t>
  </si>
  <si>
    <t>Robert Stevenson</t>
  </si>
  <si>
    <t>Factory GirlÂ </t>
  </si>
  <si>
    <t>Ezra Miller</t>
  </si>
  <si>
    <t>We Need to Talk About KevinÂ </t>
  </si>
  <si>
    <t>Samantha Barks</t>
  </si>
  <si>
    <t>The Christmas CandleÂ </t>
  </si>
  <si>
    <t>Jerome Robbins</t>
  </si>
  <si>
    <t>The Mighty MacsÂ </t>
  </si>
  <si>
    <t>Losin' ItÂ </t>
  </si>
  <si>
    <t>Gary Hardwick</t>
  </si>
  <si>
    <t>Mother and ChildÂ </t>
  </si>
  <si>
    <t>March or DieÂ </t>
  </si>
  <si>
    <t>Les visiteursÂ </t>
  </si>
  <si>
    <t>Nathalie Fay</t>
  </si>
  <si>
    <t>SomewhereÂ </t>
  </si>
  <si>
    <t>Geoff Stults</t>
  </si>
  <si>
    <t>I Hope They Serve Beer in HellÂ </t>
  </si>
  <si>
    <t>Chairman of the BoardÂ </t>
  </si>
  <si>
    <t>King Vidor</t>
  </si>
  <si>
    <t>HesherÂ </t>
  </si>
  <si>
    <t>Dom HemingwayÂ </t>
  </si>
  <si>
    <t>GerryÂ </t>
  </si>
  <si>
    <t>The Heart of MeÂ </t>
  </si>
  <si>
    <t>Fred Savage</t>
  </si>
  <si>
    <t>FreeheldÂ </t>
  </si>
  <si>
    <t>Sammo Kam-Bo Hung</t>
  </si>
  <si>
    <t>Lynn Cohen</t>
  </si>
  <si>
    <t>The Extra ManÂ </t>
  </si>
  <si>
    <t>Leonid Yarmolnik</t>
  </si>
  <si>
    <t>Hard to Be a GodÂ </t>
  </si>
  <si>
    <t>Ca$hÂ </t>
  </si>
  <si>
    <t>Wah-WahÂ </t>
  </si>
  <si>
    <t>Rusty Cundieff</t>
  </si>
  <si>
    <t>The Boondock SaintsÂ </t>
  </si>
  <si>
    <t>Michael Wong</t>
  </si>
  <si>
    <t>Z StormÂ </t>
  </si>
  <si>
    <t>Dominique Othenin-Girard</t>
  </si>
  <si>
    <t>Comedy|Fantasy|Horror|Mystery</t>
  </si>
  <si>
    <t>TwixtÂ </t>
  </si>
  <si>
    <t>Erin Fitzgerald</t>
  </si>
  <si>
    <t>Snow QueenÂ </t>
  </si>
  <si>
    <t>Jean-Jacques Mantello</t>
  </si>
  <si>
    <t>Action|Adventure|Animation|Comedy|Drama|Family|Fantasy|Thriller</t>
  </si>
  <si>
    <t>Debi Derryberry</t>
  </si>
  <si>
    <t>Alpha and Omega 4: The Legend of the Saw Toothed CaveÂ </t>
  </si>
  <si>
    <t>Pale RiderÂ </t>
  </si>
  <si>
    <t>Risa Bramon Garcia</t>
  </si>
  <si>
    <t>Action|Adventure|Drama|Fantasy|Sci-Fi</t>
  </si>
  <si>
    <t>Ben Browder</t>
  </si>
  <si>
    <t>Stargate: The Ark of TruthÂ </t>
  </si>
  <si>
    <t>Brian Klugman</t>
  </si>
  <si>
    <t>Dazed and ConfusedÂ </t>
  </si>
  <si>
    <t>Matt Piedmont</t>
  </si>
  <si>
    <t>High School Musical 2Â </t>
  </si>
  <si>
    <t>Raymond De Felitta</t>
  </si>
  <si>
    <t>Gordon Pinsent</t>
  </si>
  <si>
    <t>Two Lovers and a BearÂ </t>
  </si>
  <si>
    <t>John Michael McDonagh</t>
  </si>
  <si>
    <t>Rex Baker</t>
  </si>
  <si>
    <t>Criminal ActivitiesÂ </t>
  </si>
  <si>
    <t>Deb Hagan</t>
  </si>
  <si>
    <t>Heike Makatsch</t>
  </si>
  <si>
    <t>Aimee &amp; JaguarÂ </t>
  </si>
  <si>
    <t>The ChumscrubberÂ </t>
  </si>
  <si>
    <t>Glenn Plummer</t>
  </si>
  <si>
    <t>ShadeÂ </t>
  </si>
  <si>
    <t>Zach Cregger</t>
  </si>
  <si>
    <t>House at the End of the StreetÂ </t>
  </si>
  <si>
    <t>Brazil</t>
  </si>
  <si>
    <t>Zach Braff</t>
  </si>
  <si>
    <t>Drama|Mystery|War</t>
  </si>
  <si>
    <t>Lubna Azabal</t>
  </si>
  <si>
    <t>IncendiesÂ </t>
  </si>
  <si>
    <t>Mark Tarlov</t>
  </si>
  <si>
    <t>Laura Morante</t>
  </si>
  <si>
    <t>Remember Me, My LoveÂ </t>
  </si>
  <si>
    <t>John Cameron Mitchell</t>
  </si>
  <si>
    <t>Action|Comedy|Crime|Drama|Romance|Thriller</t>
  </si>
  <si>
    <t>Perrier's BountyÂ </t>
  </si>
  <si>
    <t>Elite SquadÂ </t>
  </si>
  <si>
    <t>Jon Knautz</t>
  </si>
  <si>
    <t>AnnabelleÂ </t>
  </si>
  <si>
    <t>Comedy|Drama|Musical</t>
  </si>
  <si>
    <t>Deborah Mailman</t>
  </si>
  <si>
    <t>Bran Nue DaeÂ </t>
  </si>
  <si>
    <t>David Atkins</t>
  </si>
  <si>
    <t>John Cothran</t>
  </si>
  <si>
    <t>Boyz n the HoodÂ </t>
  </si>
  <si>
    <t>Patrick Stettner</t>
  </si>
  <si>
    <t>La BambaÂ </t>
  </si>
  <si>
    <t>Sam Peckinpah</t>
  </si>
  <si>
    <t>Rita Moreno</t>
  </si>
  <si>
    <t>The Four SeasonsÂ </t>
  </si>
  <si>
    <t>Mystery|Romance|Thriller</t>
  </si>
  <si>
    <t>Angie Dickinson</t>
  </si>
  <si>
    <t>Dressed to KillÂ </t>
  </si>
  <si>
    <t>Michael Crichton</t>
  </si>
  <si>
    <t>Adventure|Comedy|Drama|Family</t>
  </si>
  <si>
    <t>The Adventures of Huck FinnÂ </t>
  </si>
  <si>
    <t>GoÂ </t>
  </si>
  <si>
    <t>Sylvio Tabet</t>
  </si>
  <si>
    <t>Greg Germann</t>
  </si>
  <si>
    <t>Friends with MoneyÂ </t>
  </si>
  <si>
    <t>Rick Bieber</t>
  </si>
  <si>
    <t>David Wayne</t>
  </si>
  <si>
    <t>The Andromeda StrainÂ </t>
  </si>
  <si>
    <t>Leon</t>
  </si>
  <si>
    <t>BatsÂ </t>
  </si>
  <si>
    <t>Merab Ninidze</t>
  </si>
  <si>
    <t>Nowhere in AfricaÂ </t>
  </si>
  <si>
    <t>ShameÂ </t>
  </si>
  <si>
    <t>Joey Lauren Adams</t>
  </si>
  <si>
    <t>Layer CakeÂ </t>
  </si>
  <si>
    <t>Emily Podleski</t>
  </si>
  <si>
    <t>The Work and the Glory II: American ZionÂ </t>
  </si>
  <si>
    <t>Fred Zinnemann</t>
  </si>
  <si>
    <t>The EastÂ </t>
  </si>
  <si>
    <t>S.R. Bindler</t>
  </si>
  <si>
    <t>A Home at the End of the WorldÂ </t>
  </si>
  <si>
    <t>AberdeenÂ </t>
  </si>
  <si>
    <t>Greg Marcks</t>
  </si>
  <si>
    <t>The MessengerÂ </t>
  </si>
  <si>
    <t>Perry Lang</t>
  </si>
  <si>
    <t>Action|Adventure|Drama|Western</t>
  </si>
  <si>
    <t>TrackerÂ </t>
  </si>
  <si>
    <t>Jake Goldberger</t>
  </si>
  <si>
    <t>ControlÂ </t>
  </si>
  <si>
    <t>The TerminatorÂ </t>
  </si>
  <si>
    <t>Florian Lukas</t>
  </si>
  <si>
    <t>Good Bye Lenin!Â </t>
  </si>
  <si>
    <t>William Kaufman</t>
  </si>
  <si>
    <t>The Damned UnitedÂ </t>
  </si>
  <si>
    <t>Linnea Quigley</t>
  </si>
  <si>
    <t>The Return of the Living DeadÂ </t>
  </si>
  <si>
    <t>CÃ©dric Klapisch</t>
  </si>
  <si>
    <t>Maria Pia Calzone</t>
  </si>
  <si>
    <t xml:space="preserve">GomorrahÂ             </t>
  </si>
  <si>
    <t>Kate Barker-Froyland</t>
  </si>
  <si>
    <t>MallratsÂ </t>
  </si>
  <si>
    <t>Musical|Romance</t>
  </si>
  <si>
    <t>Olivia Newton-John</t>
  </si>
  <si>
    <t>GreaseÂ </t>
  </si>
  <si>
    <t>Martin Koolhoven</t>
  </si>
  <si>
    <t>PlatoonÂ </t>
  </si>
  <si>
    <t>Charles Matthau</t>
  </si>
  <si>
    <t>Documentary|Drama|War</t>
  </si>
  <si>
    <t>Osama bin Laden</t>
  </si>
  <si>
    <t>Fahrenheit 9/11Â </t>
  </si>
  <si>
    <t>Biography|Crime|Drama|Western</t>
  </si>
  <si>
    <t>Katharine Ross</t>
  </si>
  <si>
    <t>Butch Cassidy and the Sundance KidÂ </t>
  </si>
  <si>
    <t>Christopher M. Bessette</t>
  </si>
  <si>
    <t>Comedy|Family|Fantasy|Musical</t>
  </si>
  <si>
    <t>Ed Wynn</t>
  </si>
  <si>
    <t>Mary PoppinsÂ </t>
  </si>
  <si>
    <t>Prachya Pinkaew</t>
  </si>
  <si>
    <t>Ordinary PeopleÂ </t>
  </si>
  <si>
    <t>Gary Sinyor</t>
  </si>
  <si>
    <t>Crime|Drama|Musical|Romance|Thriller</t>
  </si>
  <si>
    <t>West Side StoryÂ </t>
  </si>
  <si>
    <t>CaddyshackÂ </t>
  </si>
  <si>
    <t>The BrothersÂ </t>
  </si>
  <si>
    <t>Ashish R. Mohan</t>
  </si>
  <si>
    <t>The WoodÂ </t>
  </si>
  <si>
    <t>The Usual SuspectsÂ </t>
  </si>
  <si>
    <t>Fantasy|Horror|Romance|Thriller</t>
  </si>
  <si>
    <t>Lisa Wilcox</t>
  </si>
  <si>
    <t>A Nightmare on Elm Street 5: The Dream ChildÂ </t>
  </si>
  <si>
    <t>Van Wilder: Party LiaisonÂ </t>
  </si>
  <si>
    <t>The WrestlerÂ </t>
  </si>
  <si>
    <t>Darren Grant</t>
  </si>
  <si>
    <t>Duel in the SunÂ </t>
  </si>
  <si>
    <t>Best in ShowÂ </t>
  </si>
  <si>
    <t>Escape from New YorkÂ </t>
  </si>
  <si>
    <t>Tisha Campbell-Martin</t>
  </si>
  <si>
    <t>School DazeÂ </t>
  </si>
  <si>
    <t>Daddy Day CampÂ </t>
  </si>
  <si>
    <t>Mr. Nice GuyÂ </t>
  </si>
  <si>
    <t>William Sachs</t>
  </si>
  <si>
    <t>A Mighty WindÂ </t>
  </si>
  <si>
    <t>Christophe Barratier</t>
  </si>
  <si>
    <t>Mystic PizzaÂ </t>
  </si>
  <si>
    <t>Ã‰mile Gaudreault</t>
  </si>
  <si>
    <t xml:space="preserve">War &amp; PeaceÂ             </t>
  </si>
  <si>
    <t>James Cox</t>
  </si>
  <si>
    <t>Sliding DoorsÂ </t>
  </si>
  <si>
    <t>Tales from the HoodÂ </t>
  </si>
  <si>
    <t>James Toback</t>
  </si>
  <si>
    <t>The Last King of ScotlandÂ </t>
  </si>
  <si>
    <t>Aki KaurismÃ¤ki</t>
  </si>
  <si>
    <t>Halloween 5Â </t>
  </si>
  <si>
    <t>BernieÂ </t>
  </si>
  <si>
    <t>Hitoshi Matsumoto</t>
  </si>
  <si>
    <t>Adventure|Documentary|Short</t>
  </si>
  <si>
    <t>Dolphins and Whales 3D: Tribes of the OceanÂ </t>
  </si>
  <si>
    <t>Rakeysh Omprakash Mehra</t>
  </si>
  <si>
    <t>PollockÂ </t>
  </si>
  <si>
    <t>Collin Schiffli</t>
  </si>
  <si>
    <t>200 CigarettesÂ </t>
  </si>
  <si>
    <t>George Ratliff</t>
  </si>
  <si>
    <t>The WordsÂ </t>
  </si>
  <si>
    <t>Casa de mi PadreÂ </t>
  </si>
  <si>
    <t>Shane Meadows</t>
  </si>
  <si>
    <t>City IslandÂ </t>
  </si>
  <si>
    <t>The GuardÂ </t>
  </si>
  <si>
    <t>Jon Wright</t>
  </si>
  <si>
    <t>CollegeÂ </t>
  </si>
  <si>
    <t>Michael McGowan</t>
  </si>
  <si>
    <t>The Virgin SuicidesÂ </t>
  </si>
  <si>
    <t>Liv Ullmann</t>
  </si>
  <si>
    <t>Little VoiceÂ </t>
  </si>
  <si>
    <t>Hugh M. Hefner</t>
  </si>
  <si>
    <t>Miss MarchÂ </t>
  </si>
  <si>
    <t>Rohan Sippy</t>
  </si>
  <si>
    <t>Wish I Was HereÂ </t>
  </si>
  <si>
    <t>Simply IrresistibleÂ </t>
  </si>
  <si>
    <t>Francis Capra</t>
  </si>
  <si>
    <t xml:space="preserve">Veronica MarsÂ             </t>
  </si>
  <si>
    <t>Dan Trachtenberg</t>
  </si>
  <si>
    <t>Hedwig and the Angry InchÂ </t>
  </si>
  <si>
    <t>Antoni Corone</t>
  </si>
  <si>
    <t>Only the StrongÂ </t>
  </si>
  <si>
    <t>David F. Sandberg</t>
  </si>
  <si>
    <t>Rachel Alig</t>
  </si>
  <si>
    <t>Goddess of LoveÂ </t>
  </si>
  <si>
    <t>Shattered GlassÂ </t>
  </si>
  <si>
    <t>Stiles White</t>
  </si>
  <si>
    <t>Chelcie Ross</t>
  </si>
  <si>
    <t>NovocaineÂ </t>
  </si>
  <si>
    <t>The Business of StrangersÂ </t>
  </si>
  <si>
    <t>William Holden</t>
  </si>
  <si>
    <t>The Wild BunchÂ </t>
  </si>
  <si>
    <t>Eugenio Derbez</t>
  </si>
  <si>
    <t>The WacknessÂ </t>
  </si>
  <si>
    <t>Adventure|Crime|Drama|Thriller</t>
  </si>
  <si>
    <t>Lesley-Anne Down</t>
  </si>
  <si>
    <t>The Great Train RobberyÂ </t>
  </si>
  <si>
    <t>Henry Koster</t>
  </si>
  <si>
    <t>Morvern CallarÂ </t>
  </si>
  <si>
    <t>Michael Berryman</t>
  </si>
  <si>
    <t>Beastmaster 2: Through the Portal of TimeÂ </t>
  </si>
  <si>
    <t>The 5th QuarterÂ </t>
  </si>
  <si>
    <t>Patty Jenkins</t>
  </si>
  <si>
    <t>BenoÃ®t Magimel</t>
  </si>
  <si>
    <t>The Flower of EvilÂ </t>
  </si>
  <si>
    <t>The GreatestÂ </t>
  </si>
  <si>
    <t>Christopher Landon</t>
  </si>
  <si>
    <t>Snow Flower and the Secret FanÂ </t>
  </si>
  <si>
    <t>Come Early MorningÂ </t>
  </si>
  <si>
    <t>James Nesbitt</t>
  </si>
  <si>
    <t>Lucky BreakÂ </t>
  </si>
  <si>
    <t>David Gelb</t>
  </si>
  <si>
    <t>JuliaÂ </t>
  </si>
  <si>
    <t>Surfer, DudeÂ </t>
  </si>
  <si>
    <t>Mike Flanagan</t>
  </si>
  <si>
    <t>Noam Chomsky</t>
  </si>
  <si>
    <t>Lake of FireÂ </t>
  </si>
  <si>
    <t>11:14Â </t>
  </si>
  <si>
    <t>Catherine Bell</t>
  </si>
  <si>
    <t>Men of WarÂ </t>
  </si>
  <si>
    <t>Nat Faxon</t>
  </si>
  <si>
    <t>Pruitt Taylor Vince</t>
  </si>
  <si>
    <t>Don McKayÂ </t>
  </si>
  <si>
    <t>George Jackson</t>
  </si>
  <si>
    <t>DeadfallÂ </t>
  </si>
  <si>
    <t>A Shine of RainbowsÂ </t>
  </si>
  <si>
    <t>Maurice Joyce</t>
  </si>
  <si>
    <t>Drew Waters</t>
  </si>
  <si>
    <t>The Hit ListÂ </t>
  </si>
  <si>
    <t xml:space="preserve">EmmaÂ             </t>
  </si>
  <si>
    <t>Frank Perry</t>
  </si>
  <si>
    <t>Debbie Harry</t>
  </si>
  <si>
    <t>VideodromeÂ </t>
  </si>
  <si>
    <t>Jesse Peretz</t>
  </si>
  <si>
    <t>L'auberge espagnoleÂ </t>
  </si>
  <si>
    <t>Song OneÂ </t>
  </si>
  <si>
    <t>Ice Cube</t>
  </si>
  <si>
    <t>Yorick van Wageningen</t>
  </si>
  <si>
    <t>Winter in WartimeÂ </t>
  </si>
  <si>
    <t>Freaky DeakyÂ </t>
  </si>
  <si>
    <t>Thriller|War</t>
  </si>
  <si>
    <t>Jeanne Moreau</t>
  </si>
  <si>
    <t>The TrainÂ </t>
  </si>
  <si>
    <t>Trade of InnocentsÂ </t>
  </si>
  <si>
    <t>Richard Glatzer</t>
  </si>
  <si>
    <t>The ProtectorÂ </t>
  </si>
  <si>
    <t>Michael Curtiz</t>
  </si>
  <si>
    <t>Stiff Upper LipsÂ </t>
  </si>
  <si>
    <t>Bruce Malmuth</t>
  </si>
  <si>
    <t>Simon Bird</t>
  </si>
  <si>
    <t xml:space="preserve">The InbetweenersÂ             </t>
  </si>
  <si>
    <t>Rob Hedden</t>
  </si>
  <si>
    <t>Bend It Like BeckhamÂ </t>
  </si>
  <si>
    <t>Sunshine StateÂ </t>
  </si>
  <si>
    <t>Harmony Korine</t>
  </si>
  <si>
    <t>Action|Sport</t>
  </si>
  <si>
    <t>Wesley Jonathan</t>
  </si>
  <si>
    <t>CrossoverÂ </t>
  </si>
  <si>
    <t>Joe Chappelle</t>
  </si>
  <si>
    <t>Asin</t>
  </si>
  <si>
    <t>Khiladi 786Â </t>
  </si>
  <si>
    <t>Jonathan D. Mellor</t>
  </si>
  <si>
    <t>[Rec] 2Â </t>
  </si>
  <si>
    <t>Kayla Jackson</t>
  </si>
  <si>
    <t>Standing OvationÂ </t>
  </si>
  <si>
    <t>Mickey Liddell</t>
  </si>
  <si>
    <t>The StingÂ </t>
  </si>
  <si>
    <t>Alice Krige</t>
  </si>
  <si>
    <t>Chariots of FireÂ </t>
  </si>
  <si>
    <t>Diary of a Mad Black WomanÂ </t>
  </si>
  <si>
    <t>Fred Walton</t>
  </si>
  <si>
    <t>ShineÂ </t>
  </si>
  <si>
    <t>Don JonÂ </t>
  </si>
  <si>
    <t>Steve Carver</t>
  </si>
  <si>
    <t>Mystery|Western</t>
  </si>
  <si>
    <t>High Plains DrifterÂ </t>
  </si>
  <si>
    <t>Gonzalo LÃ³pez-Gallego</t>
  </si>
  <si>
    <t>Ghost WorldÂ </t>
  </si>
  <si>
    <t>Christine Jeffs</t>
  </si>
  <si>
    <t>IrisÂ </t>
  </si>
  <si>
    <t>Stephen Macht</t>
  </si>
  <si>
    <t>GalaxinaÂ </t>
  </si>
  <si>
    <t>Don Coscarelli</t>
  </si>
  <si>
    <t>Jean-Baptiste Maunier</t>
  </si>
  <si>
    <t>The ChorusÂ </t>
  </si>
  <si>
    <t>Mambo ItalianoÂ </t>
  </si>
  <si>
    <t>Finland</t>
  </si>
  <si>
    <t>Michael Tiddes</t>
  </si>
  <si>
    <t>Alexis Dziena</t>
  </si>
  <si>
    <t>WonderlandÂ </t>
  </si>
  <si>
    <t>Ruby Dee</t>
  </si>
  <si>
    <t>Do the Right ThingÂ </t>
  </si>
  <si>
    <t>Frank Borzage</t>
  </si>
  <si>
    <t>Harvard ManÂ </t>
  </si>
  <si>
    <t>Jean-Pierre LÃ©aud</t>
  </si>
  <si>
    <t>Le HavreÂ </t>
  </si>
  <si>
    <t>Mamoru Hosoda</t>
  </si>
  <si>
    <t>Philippe Nahon</t>
  </si>
  <si>
    <t>IrreversibleÂ </t>
  </si>
  <si>
    <t>Brian Dannelly</t>
  </si>
  <si>
    <t>Lindsay Kay Hayward</t>
  </si>
  <si>
    <t>R100Â </t>
  </si>
  <si>
    <t>Denys Arcand</t>
  </si>
  <si>
    <t>Comedy|Drama|History|Romance</t>
  </si>
  <si>
    <t>Anupam Kher</t>
  </si>
  <si>
    <t>Rang De BasantiÂ </t>
  </si>
  <si>
    <t>Norwegian</t>
  </si>
  <si>
    <t>Kim Shaw</t>
  </si>
  <si>
    <t>AnimalsÂ </t>
  </si>
  <si>
    <t>J.S. Cardone</t>
  </si>
  <si>
    <t>Salvation BoulevardÂ </t>
  </si>
  <si>
    <t>The TenÂ </t>
  </si>
  <si>
    <t>Jay Levey</t>
  </si>
  <si>
    <t>A Room for Romeo BrassÂ </t>
  </si>
  <si>
    <t>Nicholaus Goossen</t>
  </si>
  <si>
    <t>Aksel Hennie</t>
  </si>
  <si>
    <t>HeadhuntersÂ </t>
  </si>
  <si>
    <t>Comedy|Horror|Sci-Fi|Thriller</t>
  </si>
  <si>
    <t>Russell Tovey</t>
  </si>
  <si>
    <t>GrabbersÂ </t>
  </si>
  <si>
    <t>Campbell Scott</t>
  </si>
  <si>
    <t>Saint RalphÂ </t>
  </si>
  <si>
    <t>Miss JulieÂ </t>
  </si>
  <si>
    <t>Teresa Wright</t>
  </si>
  <si>
    <t>Somewhere in TimeÂ </t>
  </si>
  <si>
    <t>Abhishek Bachchan</t>
  </si>
  <si>
    <t>Dum Maaro DumÂ </t>
  </si>
  <si>
    <t>Ronan Chapalain</t>
  </si>
  <si>
    <t>Insidious: Chapter 2Â </t>
  </si>
  <si>
    <t>Saw IIÂ </t>
  </si>
  <si>
    <t>Xavier Beauvois</t>
  </si>
  <si>
    <t>Drama|Horror|Mystery|Sci-Fi|Thriller</t>
  </si>
  <si>
    <t>10 Cloverfield LaneÂ </t>
  </si>
  <si>
    <t>Randall Miller</t>
  </si>
  <si>
    <t>Comedy|Documentary</t>
  </si>
  <si>
    <t>Jackass: The MovieÂ </t>
  </si>
  <si>
    <t>Jerry Belson</t>
  </si>
  <si>
    <t>Lights OutÂ </t>
  </si>
  <si>
    <t>Johanna Braddy</t>
  </si>
  <si>
    <t>Paranormal Activity 3Â </t>
  </si>
  <si>
    <t>OuijaÂ </t>
  </si>
  <si>
    <t>Dan Rush</t>
  </si>
  <si>
    <t>John Saxon</t>
  </si>
  <si>
    <t>A Nightmare on Elm Street 3: Dream WarriorsÂ </t>
  </si>
  <si>
    <t>Instructions Not IncludedÂ </t>
  </si>
  <si>
    <t>Matt Shively</t>
  </si>
  <si>
    <t>Paranormal Activity 4Â </t>
  </si>
  <si>
    <t>Michael Cuesta</t>
  </si>
  <si>
    <t>The RobeÂ </t>
  </si>
  <si>
    <t>Burt Kwouk</t>
  </si>
  <si>
    <t>The Return of the Pink PantherÂ </t>
  </si>
  <si>
    <t>Fenton Bailey</t>
  </si>
  <si>
    <t>Freddy's Dead: The Final NightmareÂ </t>
  </si>
  <si>
    <t>Jeremy Saulnier</t>
  </si>
  <si>
    <t>MonsterÂ </t>
  </si>
  <si>
    <t>Billy Kent</t>
  </si>
  <si>
    <t>Adventure|Drama|Family|Fantasy|Sci-Fi</t>
  </si>
  <si>
    <t>20,000 Leagues Under the SeaÂ </t>
  </si>
  <si>
    <t>James Manera</t>
  </si>
  <si>
    <t>Richard Cabral</t>
  </si>
  <si>
    <t>Paranormal Activity: The Marked OnesÂ </t>
  </si>
  <si>
    <t>The Elephant ManÂ </t>
  </si>
  <si>
    <t>Dallas Buyers ClubÂ </t>
  </si>
  <si>
    <t>Feroz Abbas Khan</t>
  </si>
  <si>
    <t>The Lazarus EffectÂ </t>
  </si>
  <si>
    <t>Errol Morris</t>
  </si>
  <si>
    <t>MementoÂ </t>
  </si>
  <si>
    <t>Dennis Hopper</t>
  </si>
  <si>
    <t>James Lafferty</t>
  </si>
  <si>
    <t>OculusÂ </t>
  </si>
  <si>
    <t>Eli Craig</t>
  </si>
  <si>
    <t>Clerks IIÂ </t>
  </si>
  <si>
    <t>Nicholas Fackler</t>
  </si>
  <si>
    <t>Billy ElliotÂ </t>
  </si>
  <si>
    <t>Richard Wallace</t>
  </si>
  <si>
    <t>The Way Way BackÂ </t>
  </si>
  <si>
    <t>Morgan J. Freeman</t>
  </si>
  <si>
    <t>William Schallert</t>
  </si>
  <si>
    <t>House Party 2Â </t>
  </si>
  <si>
    <t>Matthew Hastings</t>
  </si>
  <si>
    <t>Adventure|Drama|Family|Romance|Western</t>
  </si>
  <si>
    <t>Tony Bonner</t>
  </si>
  <si>
    <t>The Man from Snowy RiverÂ </t>
  </si>
  <si>
    <t>Doug's 1st MovieÂ </t>
  </si>
  <si>
    <t>John Beasley</t>
  </si>
  <si>
    <t>The ApostleÂ </t>
  </si>
  <si>
    <t>Klaus Menzel</t>
  </si>
  <si>
    <t>Mommie DearestÂ </t>
  </si>
  <si>
    <t>Oren Peli</t>
  </si>
  <si>
    <t>Our Idiot BrotherÂ </t>
  </si>
  <si>
    <t>RaceÂ </t>
  </si>
  <si>
    <t>Paul Andrew Williams</t>
  </si>
  <si>
    <t>The Players ClubÂ </t>
  </si>
  <si>
    <t>As Above, So BelowÂ </t>
  </si>
  <si>
    <t>Jim Amatulli</t>
  </si>
  <si>
    <t>AddictedÂ </t>
  </si>
  <si>
    <t>William H. Macy</t>
  </si>
  <si>
    <t>Eve's BayouÂ </t>
  </si>
  <si>
    <t>Barrett Esposito</t>
  </si>
  <si>
    <t>Still AliceÂ </t>
  </si>
  <si>
    <t>Gene Tierney</t>
  </si>
  <si>
    <t>The EgyptianÂ </t>
  </si>
  <si>
    <t>NighthawksÂ </t>
  </si>
  <si>
    <t>Adventure|Horror</t>
  </si>
  <si>
    <t>Kane Hodder</t>
  </si>
  <si>
    <t>Friday the 13th Part VIII: Jason Takes ManhattanÂ </t>
  </si>
  <si>
    <t>Vicky Jewson</t>
  </si>
  <si>
    <t>My Big Fat Greek WeddingÂ </t>
  </si>
  <si>
    <t>Spring BreakersÂ </t>
  </si>
  <si>
    <t>Marc Bennett</t>
  </si>
  <si>
    <t>Halloween: The Curse of Michael MyersÂ </t>
  </si>
  <si>
    <t>Mike Mayhall</t>
  </si>
  <si>
    <t>Maribel VerdÃº</t>
  </si>
  <si>
    <t>Y Tu MamÃ¡ TambiÃ©nÂ </t>
  </si>
  <si>
    <t>Peter Serafinowicz</t>
  </si>
  <si>
    <t>Shaun of the DeadÂ </t>
  </si>
  <si>
    <t>Stanton Barrett</t>
  </si>
  <si>
    <t>Jessica Lowndes</t>
  </si>
  <si>
    <t>The Haunting of Molly HartleyÂ </t>
  </si>
  <si>
    <t>JirÃ­ Menzel</t>
  </si>
  <si>
    <t>Lone StarÂ </t>
  </si>
  <si>
    <t>Fatih Akin</t>
  </si>
  <si>
    <t>Halloween 4: The Return of Michael MyersÂ </t>
  </si>
  <si>
    <t>April Fool's DayÂ </t>
  </si>
  <si>
    <t>Nick Murphy</t>
  </si>
  <si>
    <t>DinerÂ </t>
  </si>
  <si>
    <t>Lone Wolf McQuadeÂ </t>
  </si>
  <si>
    <t>Warren Christie</t>
  </si>
  <si>
    <t>Apollo 18Â </t>
  </si>
  <si>
    <t>Sunshine CleaningÂ </t>
  </si>
  <si>
    <t>Frank LaLoggia</t>
  </si>
  <si>
    <t>Sterling Jerins</t>
  </si>
  <si>
    <t>No EscapeÂ </t>
  </si>
  <si>
    <t>Jeremy Brock</t>
  </si>
  <si>
    <t>Vanna Bonta</t>
  </si>
  <si>
    <t>The BeastmasterÂ </t>
  </si>
  <si>
    <t>Scott Foley</t>
  </si>
  <si>
    <t>Gina Lollobrigida</t>
  </si>
  <si>
    <t>Solomon and ShebaÂ </t>
  </si>
  <si>
    <t>Fred Willard</t>
  </si>
  <si>
    <t>Fifty Shades of BlackÂ </t>
  </si>
  <si>
    <t>Not Easily BrokenÂ </t>
  </si>
  <si>
    <t>Gary Cooper</t>
  </si>
  <si>
    <t>A Farewell to ArmsÂ </t>
  </si>
  <si>
    <t>Christophe Ali</t>
  </si>
  <si>
    <t>The Perfect MatchÂ </t>
  </si>
  <si>
    <t>Gabriela Tagliavini</t>
  </si>
  <si>
    <t>Lara Jill Miller</t>
  </si>
  <si>
    <t>Digimon: The MovieÂ </t>
  </si>
  <si>
    <t>Shekar</t>
  </si>
  <si>
    <t>Saved!Â </t>
  </si>
  <si>
    <t>Shona Auerbach</t>
  </si>
  <si>
    <t>Marie-JosÃ©e Croze</t>
  </si>
  <si>
    <t>The Barbarian InvasionsÂ </t>
  </si>
  <si>
    <t>Leonard Farlinger</t>
  </si>
  <si>
    <t>Robert Shaw</t>
  </si>
  <si>
    <t>Robin and MarianÂ </t>
  </si>
  <si>
    <t>Michel Leclerc</t>
  </si>
  <si>
    <t>Brendan Fehr</t>
  </si>
  <si>
    <t>The ForsakenÂ </t>
  </si>
  <si>
    <t>Analeine Cal y Mayor</t>
  </si>
  <si>
    <t>Force 10 from NavaroneÂ </t>
  </si>
  <si>
    <t>Tom Kalin</t>
  </si>
  <si>
    <t>Fran Drescher</t>
  </si>
  <si>
    <t>UHFÂ </t>
  </si>
  <si>
    <t>Robert Sarkies</t>
  </si>
  <si>
    <t>Grandma's BoyÂ </t>
  </si>
  <si>
    <t>Slums of Beverly HillsÂ </t>
  </si>
  <si>
    <t>Claudia Cardinale</t>
  </si>
  <si>
    <t>Once Upon a Time in the WestÂ </t>
  </si>
  <si>
    <t>MadeÂ </t>
  </si>
  <si>
    <t>MoonÂ </t>
  </si>
  <si>
    <t>John Huston</t>
  </si>
  <si>
    <t>Keeping Up with the SteinsÂ </t>
  </si>
  <si>
    <t>Norbert Ferrer</t>
  </si>
  <si>
    <t>Sea Rex 3D: Journey to a Prehistoric WorldÂ </t>
  </si>
  <si>
    <t>The Sweet HereafterÂ </t>
  </si>
  <si>
    <t>Of Gods and MenÂ </t>
  </si>
  <si>
    <t>Walter Lang</t>
  </si>
  <si>
    <t>Bottle ShockÂ </t>
  </si>
  <si>
    <t>Carlos Saura</t>
  </si>
  <si>
    <t>Comedy|Music|Sci-Fi</t>
  </si>
  <si>
    <t>Cassandra Peterson</t>
  </si>
  <si>
    <t>Jekyll and Hyde... Together AgainÂ </t>
  </si>
  <si>
    <t>Biography|Crime|Drama|Romance|Thriller</t>
  </si>
  <si>
    <t>Heavenly CreaturesÂ </t>
  </si>
  <si>
    <t>Andrew Erwin</t>
  </si>
  <si>
    <t>90 Minutes in HeavenÂ </t>
  </si>
  <si>
    <t>Everything Must GoÂ </t>
  </si>
  <si>
    <t>Beto GÃ³mez</t>
  </si>
  <si>
    <t>Comedy|Crime|Drama|Mystery|Thriller</t>
  </si>
  <si>
    <t>Kim Dickens</t>
  </si>
  <si>
    <t>Zero EffectÂ </t>
  </si>
  <si>
    <t>Mike van Diem</t>
  </si>
  <si>
    <t>The MachinistÂ </t>
  </si>
  <si>
    <t>Jonas Ã…kerlund</t>
  </si>
  <si>
    <t>Dana Delany</t>
  </si>
  <si>
    <t>Light SleeperÂ </t>
  </si>
  <si>
    <t>Todd Solondz</t>
  </si>
  <si>
    <t>Biography|Crime|Drama|Mystery|Thriller</t>
  </si>
  <si>
    <t>Kill the MessengerÂ </t>
  </si>
  <si>
    <t>Rabbit HoleÂ </t>
  </si>
  <si>
    <t>RenÃ© FÃ©ret</t>
  </si>
  <si>
    <t>Party MonsterÂ </t>
  </si>
  <si>
    <t>Barry Skolnick</t>
  </si>
  <si>
    <t>Crime|Horror|Music|Thriller</t>
  </si>
  <si>
    <t>Alia Shawkat</t>
  </si>
  <si>
    <t>Green RoomÂ </t>
  </si>
  <si>
    <t>Johnnie To</t>
  </si>
  <si>
    <t>Liza Minnelli</t>
  </si>
  <si>
    <t>The Oh in OhioÂ </t>
  </si>
  <si>
    <t>Mateo Gil</t>
  </si>
  <si>
    <t>Atlas Shrugged: Who Is John Galt?Â </t>
  </si>
  <si>
    <t>Lukas Moodysson</t>
  </si>
  <si>
    <t>Bottle RocketÂ </t>
  </si>
  <si>
    <t>Agnieszka Wojtowicz-Vosloo</t>
  </si>
  <si>
    <t>Albino AlligatorÂ </t>
  </si>
  <si>
    <t>Kabir Sadanand</t>
  </si>
  <si>
    <t>Akshaye Khanna</t>
  </si>
  <si>
    <t>Gandhi, My FatherÂ </t>
  </si>
  <si>
    <t>Crime|Documentary|War</t>
  </si>
  <si>
    <t>Jeffrey Frost</t>
  </si>
  <si>
    <t>Standard Operating ProcedureÂ </t>
  </si>
  <si>
    <t>Peter DeLuise</t>
  </si>
  <si>
    <t>Raymond Burr</t>
  </si>
  <si>
    <t>Out of the BlueÂ </t>
  </si>
  <si>
    <t>Tucker and Dale vs EvilÂ </t>
  </si>
  <si>
    <t>Raja Menon</t>
  </si>
  <si>
    <t>Lovely, StillÂ </t>
  </si>
  <si>
    <t>Judith Anderson</t>
  </si>
  <si>
    <t>TycoonÂ </t>
  </si>
  <si>
    <t>Nick Love</t>
  </si>
  <si>
    <t>Desert BlueÂ </t>
  </si>
  <si>
    <t>Meghan Ory</t>
  </si>
  <si>
    <t>DecoysÂ </t>
  </si>
  <si>
    <t>Ocean James</t>
  </si>
  <si>
    <t>The VisitÂ </t>
  </si>
  <si>
    <t>Crime|Thriller|War</t>
  </si>
  <si>
    <t>Mike Figueroa</t>
  </si>
  <si>
    <t>RedactedÂ </t>
  </si>
  <si>
    <t>R. Balki</t>
  </si>
  <si>
    <t>FascinationÂ </t>
  </si>
  <si>
    <t>Ivan Engler</t>
  </si>
  <si>
    <t xml:space="preserve">Saving GraceÂ             </t>
  </si>
  <si>
    <t>Glenn Campbell</t>
  </si>
  <si>
    <t>Area 51Â </t>
  </si>
  <si>
    <t>Luis Tosar</t>
  </si>
  <si>
    <t>Sleep TightÂ </t>
  </si>
  <si>
    <t>Comedy|Crime|Horror|Thriller</t>
  </si>
  <si>
    <t>Dave Legeno</t>
  </si>
  <si>
    <t>The CottageÂ </t>
  </si>
  <si>
    <t>Dead Like Me: Life After DeathÂ </t>
  </si>
  <si>
    <t>Animation|Comedy</t>
  </si>
  <si>
    <t>Farce of the PenguinsÂ </t>
  </si>
  <si>
    <t>Flying ByÂ </t>
  </si>
  <si>
    <t xml:space="preserve">PsychÂ             </t>
  </si>
  <si>
    <t>RudderlessÂ </t>
  </si>
  <si>
    <t>Bahamas</t>
  </si>
  <si>
    <t>Henry &amp; MeÂ </t>
  </si>
  <si>
    <t>Christmas EveÂ </t>
  </si>
  <si>
    <t>Cecil B. DeMille</t>
  </si>
  <si>
    <t>Teri Polo</t>
  </si>
  <si>
    <t>We Have Your HusbandÂ </t>
  </si>
  <si>
    <t>Dying of the LightÂ </t>
  </si>
  <si>
    <t>James Frain</t>
  </si>
  <si>
    <t>Born of WarÂ </t>
  </si>
  <si>
    <t>Henry Hobson</t>
  </si>
  <si>
    <t>David Huddleston</t>
  </si>
  <si>
    <t>Capricorn OneÂ </t>
  </si>
  <si>
    <t>Czech</t>
  </si>
  <si>
    <t>Mike Figgis</t>
  </si>
  <si>
    <t>Should've Been RomeoÂ </t>
  </si>
  <si>
    <t>Duane Journey</t>
  </si>
  <si>
    <t>David Raizor</t>
  </si>
  <si>
    <t>Running ForeverÂ </t>
  </si>
  <si>
    <t>Yoga HosersÂ </t>
  </si>
  <si>
    <t>Billy Wilder</t>
  </si>
  <si>
    <t>Mikal Vega</t>
  </si>
  <si>
    <t>Navy Seals vs. ZombiesÂ </t>
  </si>
  <si>
    <t>Comedy|Drama|Romance|War</t>
  </si>
  <si>
    <t>Julia Jentsch</t>
  </si>
  <si>
    <t>I Served the King of EnglandÂ </t>
  </si>
  <si>
    <t>Udo Kier</t>
  </si>
  <si>
    <t>Soul KitchenÂ </t>
  </si>
  <si>
    <t>Lisa Cholodenko</t>
  </si>
  <si>
    <t>Sling BladeÂ </t>
  </si>
  <si>
    <t>The AwakeningÂ </t>
  </si>
  <si>
    <t>John Sturges</t>
  </si>
  <si>
    <t>HostelÂ </t>
  </si>
  <si>
    <t>William Arntz</t>
  </si>
  <si>
    <t>Tristram Shandy: A Cock and Bull StoryÂ </t>
  </si>
  <si>
    <t>Ed Gass-Donnelly</t>
  </si>
  <si>
    <t>Katy Mixon</t>
  </si>
  <si>
    <t>Take ShelterÂ </t>
  </si>
  <si>
    <t>Alex Rocco</t>
  </si>
  <si>
    <t>Lady in WhiteÂ </t>
  </si>
  <si>
    <t>Driving LessonsÂ </t>
  </si>
  <si>
    <t>Let's Kill Ward's WifeÂ </t>
  </si>
  <si>
    <t>DJ Pooh</t>
  </si>
  <si>
    <t>Bill Johnson</t>
  </si>
  <si>
    <t>The Texas Chainsaw Massacre 2Â </t>
  </si>
  <si>
    <t>Kannada</t>
  </si>
  <si>
    <t>Biography|Drama|Romance|Western</t>
  </si>
  <si>
    <t>Pat Garrett &amp; Billy the KidÂ </t>
  </si>
  <si>
    <t>Only God ForgivesÂ </t>
  </si>
  <si>
    <t>Camping sauvageÂ </t>
  </si>
  <si>
    <t>Maria Conchita Alonso</t>
  </si>
  <si>
    <t>Without MenÂ </t>
  </si>
  <si>
    <t>James Melkonian</t>
  </si>
  <si>
    <t>Bhama</t>
  </si>
  <si>
    <t>BarfiÂ </t>
  </si>
  <si>
    <t>Dear FrankieÂ </t>
  </si>
  <si>
    <t>Keith Carradine</t>
  </si>
  <si>
    <t>All HatÂ </t>
  </si>
  <si>
    <t>Sara Forestier</t>
  </si>
  <si>
    <t>The Names of LoveÂ </t>
  </si>
  <si>
    <t>Roger Avary</t>
  </si>
  <si>
    <t>Treading WaterÂ </t>
  </si>
  <si>
    <t>Savage GraceÂ </t>
  </si>
  <si>
    <t>William Kircher</t>
  </si>
  <si>
    <t>Allison Anders</t>
  </si>
  <si>
    <t>Police AcademyÂ </t>
  </si>
  <si>
    <t>Brooke Shields</t>
  </si>
  <si>
    <t>The Blue LagoonÂ </t>
  </si>
  <si>
    <t>Rick de Oliveira</t>
  </si>
  <si>
    <t>Four Weddings and a FuneralÂ </t>
  </si>
  <si>
    <t>Fast Times at Ridgemont HighÂ </t>
  </si>
  <si>
    <t>Royal Dano</t>
  </si>
  <si>
    <t>Moby DickÂ </t>
  </si>
  <si>
    <t>Jeff Franklin</t>
  </si>
  <si>
    <t>25th HourÂ </t>
  </si>
  <si>
    <t>Dan Fogler</t>
  </si>
  <si>
    <t xml:space="preserve">Secrets and LiesÂ             </t>
  </si>
  <si>
    <t>Mike Mills</t>
  </si>
  <si>
    <t>BoundÂ </t>
  </si>
  <si>
    <t>Requiem for a DreamÂ </t>
  </si>
  <si>
    <t>Dave McKean</t>
  </si>
  <si>
    <t>Dana Andrews</t>
  </si>
  <si>
    <t>State FairÂ </t>
  </si>
  <si>
    <t>Ron Fricke</t>
  </si>
  <si>
    <t>Drama|Musical</t>
  </si>
  <si>
    <t>MÃ­a Maestro</t>
  </si>
  <si>
    <t>TangoÂ </t>
  </si>
  <si>
    <t>Ruggero Deodato</t>
  </si>
  <si>
    <t>SalvadorÂ </t>
  </si>
  <si>
    <t>Gavin Wiesen</t>
  </si>
  <si>
    <t>Alex Kendrick</t>
  </si>
  <si>
    <t>Moms' Night OutÂ </t>
  </si>
  <si>
    <t>Mora Stephens</t>
  </si>
  <si>
    <t>Donnie DarkoÂ </t>
  </si>
  <si>
    <t>Mars Callahan</t>
  </si>
  <si>
    <t>Adventure|Comedy|Western</t>
  </si>
  <si>
    <t>Jaime Camil</t>
  </si>
  <si>
    <t>Saving Private PerezÂ </t>
  </si>
  <si>
    <t>Jan Decleir</t>
  </si>
  <si>
    <t>CharacterÂ </t>
  </si>
  <si>
    <t>Leos Carax</t>
  </si>
  <si>
    <t>SpunÂ </t>
  </si>
  <si>
    <t>Rich Pecci</t>
  </si>
  <si>
    <t>Life During WartimeÂ </t>
  </si>
  <si>
    <t>Stefan Schwartz</t>
  </si>
  <si>
    <t>Lady VengeanceÂ </t>
  </si>
  <si>
    <t>Nicolas Giraud</t>
  </si>
  <si>
    <t>Mozart's SisterÂ </t>
  </si>
  <si>
    <t>Robert Lee King</t>
  </si>
  <si>
    <t>Mean MachineÂ </t>
  </si>
  <si>
    <t>Simon Yam</t>
  </si>
  <si>
    <t>ExiledÂ </t>
  </si>
  <si>
    <t>Jorge RamÃ­rez SuÃ¡rez</t>
  </si>
  <si>
    <t>BlackthornÂ </t>
  </si>
  <si>
    <t>Oksana Akinshina</t>
  </si>
  <si>
    <t>Lilya 4-EverÂ </t>
  </si>
  <si>
    <t>After.LifeÂ </t>
  </si>
  <si>
    <t>Jimmy Shergill</t>
  </si>
  <si>
    <t>FuglyÂ </t>
  </si>
  <si>
    <t>One Flew Over the Cuckoo's NestÂ </t>
  </si>
  <si>
    <t>Dan Ireland</t>
  </si>
  <si>
    <t>Katherine McNamara</t>
  </si>
  <si>
    <t>R.L. Stine's Monsterville: The Cabinet of SoulsÂ </t>
  </si>
  <si>
    <t>Fernando LeÃ³n de Aranoa</t>
  </si>
  <si>
    <t>Sid Caesar</t>
  </si>
  <si>
    <t>Silent MovieÂ </t>
  </si>
  <si>
    <t>Jim Mickle</t>
  </si>
  <si>
    <t>Action|Drama|History|Thriller|War</t>
  </si>
  <si>
    <t>Nimrat Kaur</t>
  </si>
  <si>
    <t>AirliftÂ </t>
  </si>
  <si>
    <t xml:space="preserve">Anne of Green GablesÂ             </t>
  </si>
  <si>
    <t>Karim AÃ¯nouz</t>
  </si>
  <si>
    <t>Falcon RisingÂ </t>
  </si>
  <si>
    <t>Sam Levinson</t>
  </si>
  <si>
    <t>The SweeneyÂ </t>
  </si>
  <si>
    <t>Sexy BeastÂ </t>
  </si>
  <si>
    <t>Fabian Bolin</t>
  </si>
  <si>
    <t>Easy MoneyÂ </t>
  </si>
  <si>
    <t>Aleksandr Veledinskiy</t>
  </si>
  <si>
    <t>Whale RiderÂ </t>
  </si>
  <si>
    <t>Peter H. Hunt</t>
  </si>
  <si>
    <t>Vidya Balan</t>
  </si>
  <si>
    <t>PaaÂ </t>
  </si>
  <si>
    <t>Ruba Nadda</t>
  </si>
  <si>
    <t>Yangzom Brauen</t>
  </si>
  <si>
    <t>CargoÂ </t>
  </si>
  <si>
    <t>Howard Hughes</t>
  </si>
  <si>
    <t>Edward Burns</t>
  </si>
  <si>
    <t>High School MusicalÂ </t>
  </si>
  <si>
    <t xml:space="preserve">Animal KingdomÂ             </t>
  </si>
  <si>
    <t>Sean Byrne</t>
  </si>
  <si>
    <t>Love and Death on Long IslandÂ </t>
  </si>
  <si>
    <t>Fantasy|Thriller</t>
  </si>
  <si>
    <t>Night WatchÂ </t>
  </si>
  <si>
    <t>Mark Griffiths</t>
  </si>
  <si>
    <t>The Crying GameÂ </t>
  </si>
  <si>
    <t>Bruce Macdonald</t>
  </si>
  <si>
    <t>Art Hindle</t>
  </si>
  <si>
    <t>Porky'sÂ </t>
  </si>
  <si>
    <t>Julian Richings</t>
  </si>
  <si>
    <t>Survival of the DeadÂ </t>
  </si>
  <si>
    <t>Drama|Horror|Mystery</t>
  </si>
  <si>
    <t>Judith O'Dea</t>
  </si>
  <si>
    <t>Night of the Living DeadÂ </t>
  </si>
  <si>
    <t>Lost in TranslationÂ </t>
  </si>
  <si>
    <t>Victor Fleming</t>
  </si>
  <si>
    <t>Annie HallÂ </t>
  </si>
  <si>
    <t>Richard Raymond</t>
  </si>
  <si>
    <t>Gloria Grahame</t>
  </si>
  <si>
    <t>The Greatest Show on EarthÂ </t>
  </si>
  <si>
    <t>Alan Jacobs</t>
  </si>
  <si>
    <t>Monster's BallÂ </t>
  </si>
  <si>
    <t>George Sidney</t>
  </si>
  <si>
    <t>MaggieÂ </t>
  </si>
  <si>
    <t>Christopher Morris</t>
  </si>
  <si>
    <t>Leaving Las VegasÂ </t>
  </si>
  <si>
    <t>Andrucha Waddington</t>
  </si>
  <si>
    <t>Molly C. Quinn</t>
  </si>
  <si>
    <t>Hansel &amp; Gretel Get BakedÂ </t>
  </si>
  <si>
    <t>Peter Stebbings</t>
  </si>
  <si>
    <t>Vincente Minnelli</t>
  </si>
  <si>
    <t>The Front PageÂ </t>
  </si>
  <si>
    <t>Dagur KÃ¡ri</t>
  </si>
  <si>
    <t>The Boy Next DoorÂ </t>
  </si>
  <si>
    <t>TrapezeÂ </t>
  </si>
  <si>
    <t>The Kids Are All RightÂ </t>
  </si>
  <si>
    <t>Meg Foster</t>
  </si>
  <si>
    <t>They LiveÂ </t>
  </si>
  <si>
    <t>Jim Abrahams</t>
  </si>
  <si>
    <t>Adventure|Drama|History|Thriller|War</t>
  </si>
  <si>
    <t>The Great EscapeÂ </t>
  </si>
  <si>
    <t>Kevin Carraway</t>
  </si>
  <si>
    <t>Comedy|Documentary|Drama|Fantasy|Mystery|Sci-Fi</t>
  </si>
  <si>
    <t>Marlee Matlin</t>
  </si>
  <si>
    <t>What the #$*! Do We (K)now!?Â </t>
  </si>
  <si>
    <t>The Last Exorcism Part IIÂ </t>
  </si>
  <si>
    <t>Ellar Coltrane</t>
  </si>
  <si>
    <t>BoyhoodÂ </t>
  </si>
  <si>
    <t>Michael Gornick</t>
  </si>
  <si>
    <t>ScoopÂ </t>
  </si>
  <si>
    <t>Richard Brooks</t>
  </si>
  <si>
    <t>Angell Conwell</t>
  </si>
  <si>
    <t>The WashÂ </t>
  </si>
  <si>
    <t>3 StrikesÂ </t>
  </si>
  <si>
    <t>Crime|Drama|Fantasy|Romance</t>
  </si>
  <si>
    <t>The CoolerÂ </t>
  </si>
  <si>
    <t>Montgomery Clift</t>
  </si>
  <si>
    <t>The MisfitsÂ </t>
  </si>
  <si>
    <t>Robert Eggers</t>
  </si>
  <si>
    <t>The Night ListenerÂ </t>
  </si>
  <si>
    <t>Michael Martin</t>
  </si>
  <si>
    <t>The Jerky BoysÂ </t>
  </si>
  <si>
    <t>Geraldine Chaplin</t>
  </si>
  <si>
    <t>The OrphanageÂ </t>
  </si>
  <si>
    <t>Ashley Rickards</t>
  </si>
  <si>
    <t>A Haunted House 2Â </t>
  </si>
  <si>
    <t>The Rules of AttractionÂ </t>
  </si>
  <si>
    <t>Gideon Raff</t>
  </si>
  <si>
    <t>Roscoe Lee Browne</t>
  </si>
  <si>
    <t>TopazÂ </t>
  </si>
  <si>
    <t>Let's Go to PrisonÂ </t>
  </si>
  <si>
    <t>Louis C.K.</t>
  </si>
  <si>
    <t>Four RoomsÂ </t>
  </si>
  <si>
    <t>Anthony C. Ferrante</t>
  </si>
  <si>
    <t>SecretaryÂ </t>
  </si>
  <si>
    <t>Salvador Carrasco</t>
  </si>
  <si>
    <t>The Real CancunÂ </t>
  </si>
  <si>
    <t>AndrÃ© Ã˜vredal</t>
  </si>
  <si>
    <t>Talk RadioÂ </t>
  </si>
  <si>
    <t>Robert Cary</t>
  </si>
  <si>
    <t>Waiting for GuffmanÂ </t>
  </si>
  <si>
    <t>Love StinksÂ </t>
  </si>
  <si>
    <t>Adam Rapp</t>
  </si>
  <si>
    <t>You Kill MeÂ </t>
  </si>
  <si>
    <t>ThumbsuckerÂ </t>
  </si>
  <si>
    <t>Warren P. Sonoda</t>
  </si>
  <si>
    <t>Action|Crime|Horror|Thriller</t>
  </si>
  <si>
    <t>Anna Gunn</t>
  </si>
  <si>
    <t>Red StateÂ </t>
  </si>
  <si>
    <t>Amanda Gusack</t>
  </si>
  <si>
    <t>Stephanie Leonidas</t>
  </si>
  <si>
    <t>MirrormaskÂ </t>
  </si>
  <si>
    <t>Avi Nesher</t>
  </si>
  <si>
    <t>Collin Alfredo St. Dic</t>
  </si>
  <si>
    <t>SamsaraÂ </t>
  </si>
  <si>
    <t>Charles Adelman</t>
  </si>
  <si>
    <t>The BarbariansÂ </t>
  </si>
  <si>
    <t>Jay Oliva</t>
  </si>
  <si>
    <t>The Art of Getting ByÂ </t>
  </si>
  <si>
    <t>Charles Ferguson</t>
  </si>
  <si>
    <t>ZipperÂ </t>
  </si>
  <si>
    <t>Poolhall JunkiesÂ </t>
  </si>
  <si>
    <t>Mark Young</t>
  </si>
  <si>
    <t>The Loss of Sexual InnocenceÂ </t>
  </si>
  <si>
    <t>Daniel Petrie Jr.</t>
  </si>
  <si>
    <t>Kylie Minogue</t>
  </si>
  <si>
    <t>Holy MotorsÂ </t>
  </si>
  <si>
    <t>Antonio Simoncini</t>
  </si>
  <si>
    <t>JoeÂ </t>
  </si>
  <si>
    <t>Peter McNamara</t>
  </si>
  <si>
    <t>Shooting FishÂ </t>
  </si>
  <si>
    <t>Luc Jacquet</t>
  </si>
  <si>
    <t>PrisonÂ </t>
  </si>
  <si>
    <t>Comedy|Horror|Mystery</t>
  </si>
  <si>
    <t>Lauren Ambrose</t>
  </si>
  <si>
    <t>Psycho Beach PartyÂ </t>
  </si>
  <si>
    <t>Eldar Rapaport</t>
  </si>
  <si>
    <t>The Big TeaseÂ </t>
  </si>
  <si>
    <t>Clark Gregg</t>
  </si>
  <si>
    <t>Hector Kotsifakis</t>
  </si>
  <si>
    <t>Buen DÃ­a, RamÃ³nÂ </t>
  </si>
  <si>
    <t>Damien Chazelle</t>
  </si>
  <si>
    <t>Noah Emmerich</t>
  </si>
  <si>
    <t>TrustÂ </t>
  </si>
  <si>
    <t>An Everlasting PieceÂ </t>
  </si>
  <si>
    <t>Justin Kerrigan</t>
  </si>
  <si>
    <t>Rachel Griffiths</t>
  </si>
  <si>
    <t>Among GiantsÂ </t>
  </si>
  <si>
    <t>Nathan Frankowski</t>
  </si>
  <si>
    <t>AdoreÂ </t>
  </si>
  <si>
    <t>Karen Moncrieff</t>
  </si>
  <si>
    <t>The Velocity of GaryÂ </t>
  </si>
  <si>
    <t>Mondays in the SunÂ </t>
  </si>
  <si>
    <t>Connor Paolo</t>
  </si>
  <si>
    <t>Stake LandÂ </t>
  </si>
  <si>
    <t>Doug Brochu</t>
  </si>
  <si>
    <t xml:space="preserve">Sonny with a ChanceÂ             </t>
  </si>
  <si>
    <t>The Last Time I Committed SuicideÂ </t>
  </si>
  <si>
    <t>Jennifer Finnigan</t>
  </si>
  <si>
    <t>Futuro BeachÂ </t>
  </si>
  <si>
    <t>Eric Styles</t>
  </si>
  <si>
    <t>Another Happy DayÂ </t>
  </si>
  <si>
    <t>Laurent Cantet</t>
  </si>
  <si>
    <t>Ed Speleers</t>
  </si>
  <si>
    <t>A Lonely Place to DieÂ </t>
  </si>
  <si>
    <t>NothingÂ </t>
  </si>
  <si>
    <t>John Ford</t>
  </si>
  <si>
    <t>The Geographer Drank His Globe AwayÂ </t>
  </si>
  <si>
    <t>Max Mayer</t>
  </si>
  <si>
    <t>Drama|Family|History|Musical</t>
  </si>
  <si>
    <t>1776Â </t>
  </si>
  <si>
    <t>Joshua Marston</t>
  </si>
  <si>
    <t>Saad Siddiqui</t>
  </si>
  <si>
    <t>InescapableÂ </t>
  </si>
  <si>
    <t>Jean Harlow</t>
  </si>
  <si>
    <t>Hell's AngelsÂ </t>
  </si>
  <si>
    <t>John Gulager</t>
  </si>
  <si>
    <t>Purple VioletsÂ </t>
  </si>
  <si>
    <t>Lily Rabe</t>
  </si>
  <si>
    <t>The VeilÂ </t>
  </si>
  <si>
    <t>Robin McLeavy</t>
  </si>
  <si>
    <t>The Loved OnesÂ </t>
  </si>
  <si>
    <t>Brandon Cronenberg</t>
  </si>
  <si>
    <t>Kristen Quintrall</t>
  </si>
  <si>
    <t>No VacancyÂ </t>
  </si>
  <si>
    <t>Frank Capra</t>
  </si>
  <si>
    <t>Eric Mabius</t>
  </si>
  <si>
    <t>How to Fall in LoveÂ </t>
  </si>
  <si>
    <t>Adventure|Biography|Drama|Romance</t>
  </si>
  <si>
    <t>Rachel Hendrix</t>
  </si>
  <si>
    <t>The Perfect WaveÂ </t>
  </si>
  <si>
    <t>Tod Williams</t>
  </si>
  <si>
    <t>A Man for All SeasonsÂ </t>
  </si>
  <si>
    <t>NetworkÂ </t>
  </si>
  <si>
    <t>Hattie McDaniel</t>
  </si>
  <si>
    <t>Gone with the WindÂ </t>
  </si>
  <si>
    <t>Tom Cullen</t>
  </si>
  <si>
    <t>Desert DancerÂ </t>
  </si>
  <si>
    <t>Jack Sholder</t>
  </si>
  <si>
    <t>Adventure|War|Western</t>
  </si>
  <si>
    <t>Major DundeeÂ </t>
  </si>
  <si>
    <t>Down for LifeÂ </t>
  </si>
  <si>
    <t>Biography|Comedy|Musical|Romance|Western</t>
  </si>
  <si>
    <t>Keenan Wynn</t>
  </si>
  <si>
    <t>Annie Get Your GunÂ </t>
  </si>
  <si>
    <t>Kayvan Novak</t>
  </si>
  <si>
    <t>Four LionsÂ </t>
  </si>
  <si>
    <t>Fernanda Montenegro</t>
  </si>
  <si>
    <t>House of SandÂ </t>
  </si>
  <si>
    <t>DefendorÂ </t>
  </si>
  <si>
    <t>Ted Post</t>
  </si>
  <si>
    <t>Adventure|Comedy|Musical|Romance</t>
  </si>
  <si>
    <t>Gladys Cooper</t>
  </si>
  <si>
    <t>The PirateÂ </t>
  </si>
  <si>
    <t>Alice Olivia Clarke</t>
  </si>
  <si>
    <t>The Good HeartÂ </t>
  </si>
  <si>
    <t>Kunihiko Yuyama</t>
  </si>
  <si>
    <t>The History BoysÂ </t>
  </si>
  <si>
    <t>Tom McLoughlin</t>
  </si>
  <si>
    <t xml:space="preserve">M*A*S*HÂ             </t>
  </si>
  <si>
    <t>Brenda Vaccaro</t>
  </si>
  <si>
    <t>Midnight CowboyÂ </t>
  </si>
  <si>
    <t>The Full MontyÂ </t>
  </si>
  <si>
    <t>Peter Graves</t>
  </si>
  <si>
    <t>Airplane!Â </t>
  </si>
  <si>
    <t>Adam Marcus</t>
  </si>
  <si>
    <t>Chain of CommandÂ </t>
  </si>
  <si>
    <t>FridayÂ </t>
  </si>
  <si>
    <t>Menace II SocietyÂ </t>
  </si>
  <si>
    <t>John Maclean</t>
  </si>
  <si>
    <t>Ta'Rhonda Jones</t>
  </si>
  <si>
    <t xml:space="preserve">EmpireÂ             </t>
  </si>
  <si>
    <t>Creepshow 2Â </t>
  </si>
  <si>
    <t>Benny Boom</t>
  </si>
  <si>
    <t>Comedy|Drama|Romance|Western</t>
  </si>
  <si>
    <t>Slim Pickens</t>
  </si>
  <si>
    <t>The Ballad of Cable HogueÂ </t>
  </si>
  <si>
    <t>John Forsythe</t>
  </si>
  <si>
    <t>In Cold BloodÂ </t>
  </si>
  <si>
    <t>Colleen Dewhurst</t>
  </si>
  <si>
    <t>The Nun's StoryÂ </t>
  </si>
  <si>
    <t>HarperÂ </t>
  </si>
  <si>
    <t>Howard Hawks</t>
  </si>
  <si>
    <t>Bernard Cribbins</t>
  </si>
  <si>
    <t>FrenzyÂ </t>
  </si>
  <si>
    <t>Nnegest LikkÃ©</t>
  </si>
  <si>
    <t>The WitchÂ </t>
  </si>
  <si>
    <t>Argentina</t>
  </si>
  <si>
    <t>Joe Estevez</t>
  </si>
  <si>
    <t>I Got the Hook UpÂ </t>
  </si>
  <si>
    <t>Christopher Leitch</t>
  </si>
  <si>
    <t>John Mahoney</t>
  </si>
  <si>
    <t>She's the OneÂ </t>
  </si>
  <si>
    <t>Gods and MonstersÂ </t>
  </si>
  <si>
    <t>Ricardo DarÃ­n</t>
  </si>
  <si>
    <t>The Secret in Their EyesÂ </t>
  </si>
  <si>
    <t>Patricia Cardoso</t>
  </si>
  <si>
    <t>Gideon Emery</t>
  </si>
  <si>
    <t>TrainÂ </t>
  </si>
  <si>
    <t>Damien O'Donnell</t>
  </si>
  <si>
    <t>Ted Raimi</t>
  </si>
  <si>
    <t>Evil Dead IIÂ </t>
  </si>
  <si>
    <t>Peter M. Cohen</t>
  </si>
  <si>
    <t>Action|Adventure|Comedy|Musical</t>
  </si>
  <si>
    <t>Wanda Sykes</t>
  </si>
  <si>
    <t>Pootie TangÂ </t>
  </si>
  <si>
    <t>SharknadoÂ </t>
  </si>
  <si>
    <t>Elpidia Carrillo</t>
  </si>
  <si>
    <t>La otra conquistaÂ </t>
  </si>
  <si>
    <t>Mel Stuart</t>
  </si>
  <si>
    <t>Comedy|Drama|Fantasy|Horror</t>
  </si>
  <si>
    <t>Otto Jespersen</t>
  </si>
  <si>
    <t>TrollhunterÂ </t>
  </si>
  <si>
    <t>Anthony Hickox</t>
  </si>
  <si>
    <t>Ira &amp; AbbyÂ </t>
  </si>
  <si>
    <t>Tom Schulman</t>
  </si>
  <si>
    <t>Winter PassingÂ </t>
  </si>
  <si>
    <t>Jill Sprecher</t>
  </si>
  <si>
    <t>D.E.B.S.Â </t>
  </si>
  <si>
    <t>Darren Stein</t>
  </si>
  <si>
    <t>Action|Biography|Crime|Drama|Family|Fantasy</t>
  </si>
  <si>
    <t>Diahann Carroll</t>
  </si>
  <si>
    <t>The Masked SaintÂ </t>
  </si>
  <si>
    <t>The BetrayedÂ </t>
  </si>
  <si>
    <t>TaxmanÂ </t>
  </si>
  <si>
    <t xml:space="preserve">The SecretÂ             </t>
  </si>
  <si>
    <t>2:13Â </t>
  </si>
  <si>
    <t>Action|Animation|Crime|Sci-Fi|Thriller</t>
  </si>
  <si>
    <t>Batman: The Dark Knight Returns, Part 2Â </t>
  </si>
  <si>
    <t>Jane Goodall</t>
  </si>
  <si>
    <t>Time to ChooseÂ </t>
  </si>
  <si>
    <t>In the Name of the King: The Last JobÂ </t>
  </si>
  <si>
    <t>David Nixon</t>
  </si>
  <si>
    <t>Wicked BloodÂ </t>
  </si>
  <si>
    <t>Jason Eisener</t>
  </si>
  <si>
    <t>Chris Brochu</t>
  </si>
  <si>
    <t>Dawn PatrolÂ </t>
  </si>
  <si>
    <t>Enrique Begne</t>
  </si>
  <si>
    <t>Lords of LondonÂ </t>
  </si>
  <si>
    <t>Matthew Bright</t>
  </si>
  <si>
    <t>High AnxietyÂ </t>
  </si>
  <si>
    <t>Michael Landon Jr.</t>
  </si>
  <si>
    <t>March of the PenguinsÂ </t>
  </si>
  <si>
    <t>Andrea Arnold</t>
  </si>
  <si>
    <t>Margin CallÂ </t>
  </si>
  <si>
    <t>Whit Stillman</t>
  </si>
  <si>
    <t>Murray Bartlett</t>
  </si>
  <si>
    <t>AugustÂ </t>
  </si>
  <si>
    <t>Leslye Headland</t>
  </si>
  <si>
    <t>ChokeÂ </t>
  </si>
  <si>
    <t>Bobby Roth</t>
  </si>
  <si>
    <t>WhiplashÂ </t>
  </si>
  <si>
    <t>Tim Heidecker</t>
  </si>
  <si>
    <t>City of GodÂ </t>
  </si>
  <si>
    <t>Human TrafficÂ </t>
  </si>
  <si>
    <t>Corbin Bleu</t>
  </si>
  <si>
    <t>Day OneÂ </t>
  </si>
  <si>
    <t>Kate Connor</t>
  </si>
  <si>
    <t>The Dead GirlÂ </t>
  </si>
  <si>
    <t>Deon Taylor</t>
  </si>
  <si>
    <t>Thomas Bo Larsen</t>
  </si>
  <si>
    <t>The HuntÂ </t>
  </si>
  <si>
    <t>A Christmas StoryÂ </t>
  </si>
  <si>
    <t>Armando Riesco</t>
  </si>
  <si>
    <t>BellaÂ </t>
  </si>
  <si>
    <t>Conor McPherson</t>
  </si>
  <si>
    <t>Roddy McDowall</t>
  </si>
  <si>
    <t>Class of 1984Â </t>
  </si>
  <si>
    <t>Will Canon</t>
  </si>
  <si>
    <t>The Opposite SexÂ </t>
  </si>
  <si>
    <t>Philip Zlotorynski</t>
  </si>
  <si>
    <t>Dreaming of Joseph LeesÂ </t>
  </si>
  <si>
    <t>Colombia</t>
  </si>
  <si>
    <t>FranÃ§ois BÃ©gaudeau</t>
  </si>
  <si>
    <t>The ClassÂ </t>
  </si>
  <si>
    <t>Lance Kawas</t>
  </si>
  <si>
    <t>Rosemary's BabyÂ </t>
  </si>
  <si>
    <t>Francesca Gregorini</t>
  </si>
  <si>
    <t>Lee Marvin</t>
  </si>
  <si>
    <t>The Man Who Shot Liberty ValanceÂ </t>
  </si>
  <si>
    <t>Marcio Garcia</t>
  </si>
  <si>
    <t>AdamÂ </t>
  </si>
  <si>
    <t>Catalina Sandino Moreno</t>
  </si>
  <si>
    <t>Maria Full of GraceÂ </t>
  </si>
  <si>
    <t>Craig Moss</t>
  </si>
  <si>
    <t>BeginnersÂ </t>
  </si>
  <si>
    <t>Action|Comedy|Horror|Thriller</t>
  </si>
  <si>
    <t>FeastÂ </t>
  </si>
  <si>
    <t>Animal HouseÂ </t>
  </si>
  <si>
    <t>Paolo Monico</t>
  </si>
  <si>
    <t>Honor Blackman</t>
  </si>
  <si>
    <t>GoldfingerÂ </t>
  </si>
  <si>
    <t>Youssef Delara</t>
  </si>
  <si>
    <t>Sarah Gadon</t>
  </si>
  <si>
    <t>AntiviralÂ </t>
  </si>
  <si>
    <t>Darin Scott</t>
  </si>
  <si>
    <t>Donna Reed</t>
  </si>
  <si>
    <t>It's a Wonderful LifeÂ </t>
  </si>
  <si>
    <t>Christian Sesma</t>
  </si>
  <si>
    <t>TrainspottingÂ </t>
  </si>
  <si>
    <t>Monte Hellman</t>
  </si>
  <si>
    <t>The Original Kings of ComedyÂ </t>
  </si>
  <si>
    <t>Sprague Grayden</t>
  </si>
  <si>
    <t>Paranormal Activity 2Â </t>
  </si>
  <si>
    <t>Brian Caunter</t>
  </si>
  <si>
    <t>Waking Ned DevineÂ </t>
  </si>
  <si>
    <t>Chris D'Arienzo</t>
  </si>
  <si>
    <t>Crime|Documentary|Drama</t>
  </si>
  <si>
    <t>Bowling for ColumbineÂ </t>
  </si>
  <si>
    <t>Coming HomeÂ </t>
  </si>
  <si>
    <t>Clu Gulager</t>
  </si>
  <si>
    <t>A Nightmare on Elm Street 2: Freddy's RevengeÂ </t>
  </si>
  <si>
    <t>Isaac Florentine</t>
  </si>
  <si>
    <t>A Room with a ViewÂ </t>
  </si>
  <si>
    <t>Susan Seidelman</t>
  </si>
  <si>
    <t>Rhys Wakefield</t>
  </si>
  <si>
    <t>The PurgeÂ </t>
  </si>
  <si>
    <t>Danielle Kotch</t>
  </si>
  <si>
    <t>SinisterÂ </t>
  </si>
  <si>
    <t>Heidi Ewing</t>
  </si>
  <si>
    <t>Biography|Comedy|Documentary</t>
  </si>
  <si>
    <t>Nancy O'Dell</t>
  </si>
  <si>
    <t>Martin Lawrence Live: RunteldatÂ </t>
  </si>
  <si>
    <t>Burl Ives</t>
  </si>
  <si>
    <t>Cat on a Hot Tin RoofÂ </t>
  </si>
  <si>
    <t>Linda Harrison</t>
  </si>
  <si>
    <t>Beneath the Planet of the ApesÂ </t>
  </si>
  <si>
    <t>Leon Ford</t>
  </si>
  <si>
    <t>Air BudÂ </t>
  </si>
  <si>
    <t>Hank Braxtan</t>
  </si>
  <si>
    <t>Veronica Taylor</t>
  </si>
  <si>
    <t>PokÃ©mon 3: The MovieÂ </t>
  </si>
  <si>
    <t>Jason Lives: Friday the 13th Part VIÂ </t>
  </si>
  <si>
    <t>The Bridge on the River KwaiÂ </t>
  </si>
  <si>
    <t>John Carl Buechler</t>
  </si>
  <si>
    <t>Spaced InvadersÂ </t>
  </si>
  <si>
    <t>Comedy|Thriller</t>
  </si>
  <si>
    <t>Ed Lauter</t>
  </si>
  <si>
    <t>Family PlotÂ </t>
  </si>
  <si>
    <t>Fred MacMurray</t>
  </si>
  <si>
    <t>The ApartmentÂ </t>
  </si>
  <si>
    <t>Jason Goes to Hell: The Final FridayÂ </t>
  </si>
  <si>
    <t>Rajkumar Hirani</t>
  </si>
  <si>
    <t>Tamara Toumanova</t>
  </si>
  <si>
    <t>Torn CurtainÂ </t>
  </si>
  <si>
    <t>Victor Nunez</t>
  </si>
  <si>
    <t>Comedy|Documentary|Music</t>
  </si>
  <si>
    <t>Dave Chappelle's Block PartyÂ </t>
  </si>
  <si>
    <t>Slow WestÂ </t>
  </si>
  <si>
    <t>Rohit Jugraj</t>
  </si>
  <si>
    <t>Krush GrooveÂ </t>
  </si>
  <si>
    <t>ThorbjÃ¸rn Christoffersen</t>
  </si>
  <si>
    <t>Next Day AirÂ </t>
  </si>
  <si>
    <t>Shirley Jones</t>
  </si>
  <si>
    <t>Elmer GantryÂ </t>
  </si>
  <si>
    <t>Alex van Warmerdam</t>
  </si>
  <si>
    <t>Maximilian Schell</t>
  </si>
  <si>
    <t>Judgment at NurembergÂ </t>
  </si>
  <si>
    <t>Trippin'Â </t>
  </si>
  <si>
    <t>Matthew Senreich</t>
  </si>
  <si>
    <t xml:space="preserve">Robot ChickenÂ             </t>
  </si>
  <si>
    <t>Action|Adventure|Romance|Western</t>
  </si>
  <si>
    <t>Red RiverÂ </t>
  </si>
  <si>
    <t>Pawel Pawlikowski</t>
  </si>
  <si>
    <t>Phat GirlzÂ </t>
  </si>
  <si>
    <t>Seamus Davey-Fitzpatrick</t>
  </si>
  <si>
    <t>Before MidnightÂ </t>
  </si>
  <si>
    <t>Frank Sebastiano</t>
  </si>
  <si>
    <t>John Astin</t>
  </si>
  <si>
    <t>Teen Wolf TooÂ </t>
  </si>
  <si>
    <t>Angus Scrimm</t>
  </si>
  <si>
    <t>Phantasm IIÂ </t>
  </si>
  <si>
    <t>Stacy Peralta</t>
  </si>
  <si>
    <t>Woman Thou Art LoosedÂ </t>
  </si>
  <si>
    <t>Nacho Vigalondo</t>
  </si>
  <si>
    <t>Real Women Have CurvesÂ </t>
  </si>
  <si>
    <t>Hao Ning</t>
  </si>
  <si>
    <t xml:space="preserve">Deadline GallipoliÂ             </t>
  </si>
  <si>
    <t>Tony Giglio</t>
  </si>
  <si>
    <t>John Abraham</t>
  </si>
  <si>
    <t>WaterÂ </t>
  </si>
  <si>
    <t>Stanley Donen</t>
  </si>
  <si>
    <t>East Is EastÂ </t>
  </si>
  <si>
    <t>Joe Cross</t>
  </si>
  <si>
    <t>Callie Thorne</t>
  </si>
  <si>
    <t>WhippedÂ </t>
  </si>
  <si>
    <t>Crime|Drama|History|Romance</t>
  </si>
  <si>
    <t>Kama Sutra: A Tale of LoveÂ </t>
  </si>
  <si>
    <t>Dinesh D'Souza</t>
  </si>
  <si>
    <t>Please GiveÂ </t>
  </si>
  <si>
    <t>Family|Fantasy|Musical</t>
  </si>
  <si>
    <t>Peter Ostrum</t>
  </si>
  <si>
    <t>Willy Wonka &amp; the Chocolate FactoryÂ </t>
  </si>
  <si>
    <t>Warlock: The ArmageddonÂ </t>
  </si>
  <si>
    <t>Tommy Lee Wallace</t>
  </si>
  <si>
    <t>Kristy Swanson</t>
  </si>
  <si>
    <t>8 Heads in a Duffel BagÂ </t>
  </si>
  <si>
    <t>Zulu</t>
  </si>
  <si>
    <t>Don Taylor</t>
  </si>
  <si>
    <t>Days of HeavenÂ </t>
  </si>
  <si>
    <t>Thirteen Conversations About One ThingÂ </t>
  </si>
  <si>
    <t>Leslie Small</t>
  </si>
  <si>
    <t>JawbreakerÂ </t>
  </si>
  <si>
    <t>BasquiatÂ </t>
  </si>
  <si>
    <t>Greta Gerwig</t>
  </si>
  <si>
    <t>Frances HaÂ </t>
  </si>
  <si>
    <t>TsotsiÂ </t>
  </si>
  <si>
    <t>Ã‰ric Tessier</t>
  </si>
  <si>
    <t>HappinessÂ </t>
  </si>
  <si>
    <t>Alison Maclean</t>
  </si>
  <si>
    <t>Eddie Griffin</t>
  </si>
  <si>
    <t>DysFunktional FamilyÂ </t>
  </si>
  <si>
    <t>Alice Wu</t>
  </si>
  <si>
    <t>Comedy|Drama|Horror</t>
  </si>
  <si>
    <t>TuskÂ </t>
  </si>
  <si>
    <t>Sarah Gavron</t>
  </si>
  <si>
    <t>OldboyÂ </t>
  </si>
  <si>
    <t>Robyn Lively</t>
  </si>
  <si>
    <t>Letters to GodÂ </t>
  </si>
  <si>
    <t>Isabel Coixet</t>
  </si>
  <si>
    <t>Hobo with a ShotgunÂ </t>
  </si>
  <si>
    <t>James Ponsoldt</t>
  </si>
  <si>
    <t>Kevin Pollak</t>
  </si>
  <si>
    <t>CompadresÂ </t>
  </si>
  <si>
    <t>FreewayÂ </t>
  </si>
  <si>
    <t>Drama|Family|Western</t>
  </si>
  <si>
    <t>William Morgan Sheppard</t>
  </si>
  <si>
    <t>Love's Abiding JoyÂ </t>
  </si>
  <si>
    <t>Joshua Tickell</t>
  </si>
  <si>
    <t>Fish TankÂ </t>
  </si>
  <si>
    <t>Tim Boxell</t>
  </si>
  <si>
    <t>Damsels in DistressÂ </t>
  </si>
  <si>
    <t xml:space="preserve">CreatureÂ             </t>
  </si>
  <si>
    <t>Michael D. Sellers</t>
  </si>
  <si>
    <t>BacheloretteÂ </t>
  </si>
  <si>
    <t>Reed Cowan</t>
  </si>
  <si>
    <t>Comedy|Drama|Horror|Sci-Fi|Thriller</t>
  </si>
  <si>
    <t xml:space="preserve">BrainDeadÂ             </t>
  </si>
  <si>
    <t>James Dodson</t>
  </si>
  <si>
    <t>Brave New GirlÂ </t>
  </si>
  <si>
    <t>Michael Gross</t>
  </si>
  <si>
    <t>Tim and Eric's Billion Dollar MovieÂ </t>
  </si>
  <si>
    <t>Alex Rivera</t>
  </si>
  <si>
    <t>Susan Hampshire</t>
  </si>
  <si>
    <t xml:space="preserve">The GrandÂ             </t>
  </si>
  <si>
    <t>John Murlowski</t>
  </si>
  <si>
    <t>Alicja Bachleda</t>
  </si>
  <si>
    <t>Summer StormÂ </t>
  </si>
  <si>
    <t>Benni Diez</t>
  </si>
  <si>
    <t>Johnny Pacar</t>
  </si>
  <si>
    <t>Fort McCoyÂ </t>
  </si>
  <si>
    <t>Danny Perez</t>
  </si>
  <si>
    <t>Matt Cohen</t>
  </si>
  <si>
    <t>Chain LetterÂ </t>
  </si>
  <si>
    <t>Just LookingÂ </t>
  </si>
  <si>
    <t>Robby Henson</t>
  </si>
  <si>
    <t>The DivideÂ </t>
  </si>
  <si>
    <t>Drama|Horror|Romance</t>
  </si>
  <si>
    <t>The EclipseÂ </t>
  </si>
  <si>
    <t>Zackary Adler</t>
  </si>
  <si>
    <t>DemonicÂ </t>
  </si>
  <si>
    <t>Neil Hopkins</t>
  </si>
  <si>
    <t>My Big Fat Independent MovieÂ </t>
  </si>
  <si>
    <t>Dominic Burns</t>
  </si>
  <si>
    <t>The DeportedÂ </t>
  </si>
  <si>
    <t>Carmen Marron</t>
  </si>
  <si>
    <t>Tom Everett Scott</t>
  </si>
  <si>
    <t>Tanner HallÂ </t>
  </si>
  <si>
    <t>John Savage</t>
  </si>
  <si>
    <t>Open RoadÂ </t>
  </si>
  <si>
    <t>They Came TogetherÂ </t>
  </si>
  <si>
    <t>French Stewart</t>
  </si>
  <si>
    <t>30 Nights of Paranormal Activity with the Devil Inside the Girl with the Dragon TattooÂ </t>
  </si>
  <si>
    <t>Jason Stone</t>
  </si>
  <si>
    <t>Never Back Down 2: The BeatdownÂ </t>
  </si>
  <si>
    <t>Jerry Rees</t>
  </si>
  <si>
    <t>Point BlankÂ </t>
  </si>
  <si>
    <t>Four Single FathersÂ </t>
  </si>
  <si>
    <t>Enter the Dangerous MindÂ </t>
  </si>
  <si>
    <t>Jaco Booyens</t>
  </si>
  <si>
    <t>Something WickedÂ </t>
  </si>
  <si>
    <t>AWOL-72Â </t>
  </si>
  <si>
    <t>Danny Steinmann</t>
  </si>
  <si>
    <t>Adventure|Crime|Drama</t>
  </si>
  <si>
    <t>Everett McGill</t>
  </si>
  <si>
    <t>IguanaÂ </t>
  </si>
  <si>
    <t>Jon Gunn</t>
  </si>
  <si>
    <t>Action|Adventure|Crime|Drama</t>
  </si>
  <si>
    <t>Chicago OvercoatÂ </t>
  </si>
  <si>
    <t>Hayley Cloake</t>
  </si>
  <si>
    <t>Barry MundayÂ </t>
  </si>
  <si>
    <t>Tay Garnett</t>
  </si>
  <si>
    <t>Central StationÂ </t>
  </si>
  <si>
    <t>Shyam Madiraju</t>
  </si>
  <si>
    <t>Ann-Margret</t>
  </si>
  <si>
    <t>Pocketful of MiraclesÂ </t>
  </si>
  <si>
    <t>Harmage Singh Kalirai</t>
  </si>
  <si>
    <t>Anthony L. Fernandez</t>
  </si>
  <si>
    <t>Close RangeÂ </t>
  </si>
  <si>
    <t>Rita Merson</t>
  </si>
  <si>
    <t>Dyan Cannon</t>
  </si>
  <si>
    <t>Boynton Beach ClubÂ </t>
  </si>
  <si>
    <t>Olivia Rose Keegan</t>
  </si>
  <si>
    <t>AmnesiacÂ </t>
  </si>
  <si>
    <t>William Wyler</t>
  </si>
  <si>
    <t>Greg Crowe</t>
  </si>
  <si>
    <t>FreakonomicsÂ </t>
  </si>
  <si>
    <t>Larry Clark</t>
  </si>
  <si>
    <t>Petter NÃ¦ss</t>
  </si>
  <si>
    <t>CÃ©cile De France</t>
  </si>
  <si>
    <t>High TensionÂ </t>
  </si>
  <si>
    <t>Robert Fontaine</t>
  </si>
  <si>
    <t>Maeve Dermody</t>
  </si>
  <si>
    <t>Griff the InvisibleÂ </t>
  </si>
  <si>
    <t>UnnaturalÂ </t>
  </si>
  <si>
    <t>Isaac Hayes</t>
  </si>
  <si>
    <t>Hustle &amp; FlowÂ </t>
  </si>
  <si>
    <t>Dan Perri</t>
  </si>
  <si>
    <t>Nehemiah Persoff</t>
  </si>
  <si>
    <t>Some Like It HotÂ </t>
  </si>
  <si>
    <t>Neil Mcenery-West</t>
  </si>
  <si>
    <t>Friday the 13th Part VII: The New BloodÂ </t>
  </si>
  <si>
    <t>Panjabi</t>
  </si>
  <si>
    <t>Anthony O'Brien</t>
  </si>
  <si>
    <t>Margaret Hamilton</t>
  </si>
  <si>
    <t>The Wizard of OzÂ </t>
  </si>
  <si>
    <t>Young FrankensteinÂ </t>
  </si>
  <si>
    <t>Michael Herz</t>
  </si>
  <si>
    <t>Megan Park</t>
  </si>
  <si>
    <t>Diary of the DeadÂ </t>
  </si>
  <si>
    <t>Lage Raho Munna BhaiÂ </t>
  </si>
  <si>
    <t>David Robert Mitchell</t>
  </si>
  <si>
    <t>Ulee's GoldÂ </t>
  </si>
  <si>
    <t>Adventure|Family|Sport</t>
  </si>
  <si>
    <t>Teri Garr</t>
  </si>
  <si>
    <t>The Black StallionÂ </t>
  </si>
  <si>
    <t>Robert Mulligan</t>
  </si>
  <si>
    <t>Bhavkhandan Singh Rakhra</t>
  </si>
  <si>
    <t>Sardaar JiÂ </t>
  </si>
  <si>
    <t>Action|Adventure|Animation|Comedy|Sci-Fi</t>
  </si>
  <si>
    <t>Iben Hjejle</t>
  </si>
  <si>
    <t>Journey to SaturnÂ </t>
  </si>
  <si>
    <t>Chia-Liang Liu</t>
  </si>
  <si>
    <t>Donovan's ReefÂ </t>
  </si>
  <si>
    <t>Rijk de Gooyer</t>
  </si>
  <si>
    <t>The DressÂ </t>
  </si>
  <si>
    <t>Drama|Fantasy|Romance|War</t>
  </si>
  <si>
    <t>Spencer Tracy</t>
  </si>
  <si>
    <t>A Guy Named JoeÂ </t>
  </si>
  <si>
    <t>Chris Kentis</t>
  </si>
  <si>
    <t>Blazing SaddlesÂ </t>
  </si>
  <si>
    <t>Judie Aronson</t>
  </si>
  <si>
    <t>Friday the 13th: The Final ChapterÂ </t>
  </si>
  <si>
    <t>Joanna Kulig</t>
  </si>
  <si>
    <t>IdaÂ </t>
  </si>
  <si>
    <t>Robert Rossen</t>
  </si>
  <si>
    <t>Rupert Graves</t>
  </si>
  <si>
    <t>MauriceÂ </t>
  </si>
  <si>
    <t>Jack Conway</t>
  </si>
  <si>
    <t>Beer LeagueÂ </t>
  </si>
  <si>
    <t>Sylvain Chomet</t>
  </si>
  <si>
    <t>Chris Eyre</t>
  </si>
  <si>
    <t>Documentary|History|Sport</t>
  </si>
  <si>
    <t>Gerry Lopez</t>
  </si>
  <si>
    <t>Riding GiantsÂ </t>
  </si>
  <si>
    <t>Karra Elejalde</t>
  </si>
  <si>
    <t>TimecrimesÂ </t>
  </si>
  <si>
    <t>Jack Kao</t>
  </si>
  <si>
    <t>Silver MedallistÂ </t>
  </si>
  <si>
    <t>Brianna Brown</t>
  </si>
  <si>
    <t>Timber FallsÂ </t>
  </si>
  <si>
    <t>Singin' in the RainÂ </t>
  </si>
  <si>
    <t>Elia Kazan</t>
  </si>
  <si>
    <t>Fat, Sick &amp; Nearly DeadÂ </t>
  </si>
  <si>
    <t>Debra Granik</t>
  </si>
  <si>
    <t>Essence Atkins</t>
  </si>
  <si>
    <t>A Haunted HouseÂ </t>
  </si>
  <si>
    <t>Barack Obama</t>
  </si>
  <si>
    <t>2016: Obama's AmericaÂ </t>
  </si>
  <si>
    <t>Henry King</t>
  </si>
  <si>
    <t>Miranda July</t>
  </si>
  <si>
    <t>That Thing You Do!Â </t>
  </si>
  <si>
    <t>Tom Atkins</t>
  </si>
  <si>
    <t>Halloween III: Season of the WitchÂ </t>
  </si>
  <si>
    <t>Max Joseph</t>
  </si>
  <si>
    <t>Escape from the Planet of the ApesÂ </t>
  </si>
  <si>
    <t>Jim Jarmusch</t>
  </si>
  <si>
    <t>Patricia Neal</t>
  </si>
  <si>
    <t>HudÂ </t>
  </si>
  <si>
    <t>David Jason Perez</t>
  </si>
  <si>
    <t>Kevin Hart: Let Me ExplainÂ </t>
  </si>
  <si>
    <t>My Own Private IdahoÂ </t>
  </si>
  <si>
    <t>Garden StateÂ </t>
  </si>
  <si>
    <t>Kevin Tenney</t>
  </si>
  <si>
    <t>Hanno PÃ¶schl</t>
  </si>
  <si>
    <t>Before SunriseÂ </t>
  </si>
  <si>
    <t>Action|Drama|Horror|Thriller</t>
  </si>
  <si>
    <t>Patrick Huard</t>
  </si>
  <si>
    <t>Sur le seuilÂ </t>
  </si>
  <si>
    <t>Jesus' SonÂ </t>
  </si>
  <si>
    <t>Ari Folman</t>
  </si>
  <si>
    <t>Saving FaceÂ </t>
  </si>
  <si>
    <t>Gary Rogers</t>
  </si>
  <si>
    <t>Satish Kaushik</t>
  </si>
  <si>
    <t>Brick LaneÂ </t>
  </si>
  <si>
    <t>Comedy|Crime|Drama|Sci-Fi</t>
  </si>
  <si>
    <t>Robot &amp; FrankÂ </t>
  </si>
  <si>
    <t>Marielle Heller</t>
  </si>
  <si>
    <t>My Life Without MeÂ </t>
  </si>
  <si>
    <t>David Sington</t>
  </si>
  <si>
    <t>The Spectacular NowÂ </t>
  </si>
  <si>
    <t>Kelly Reichardt</t>
  </si>
  <si>
    <t>Comedy|Family|Musical|Romance|Short</t>
  </si>
  <si>
    <t>Marilyn Hotchkiss' Ballroom Dancing and Charm SchoolÂ </t>
  </si>
  <si>
    <t>Comedy|Documentary|War</t>
  </si>
  <si>
    <t>Bill Maher</t>
  </si>
  <si>
    <t>ReligulousÂ </t>
  </si>
  <si>
    <t>Bob Giraldi</t>
  </si>
  <si>
    <t>FuelÂ </t>
  </si>
  <si>
    <t>Valley of the Heart's DelightÂ </t>
  </si>
  <si>
    <t>Huck Botko</t>
  </si>
  <si>
    <t>Eye of the DolphinÂ </t>
  </si>
  <si>
    <t>David Duchovny</t>
  </si>
  <si>
    <t>Dustin Lance Black</t>
  </si>
  <si>
    <t>8: The Mormon PropositionÂ </t>
  </si>
  <si>
    <t>Mitchell Lichtenstein</t>
  </si>
  <si>
    <t>The Other End of the LineÂ </t>
  </si>
  <si>
    <t>Lance Mungia</t>
  </si>
  <si>
    <t>Benno FÃ¼rmann</t>
  </si>
  <si>
    <t>AnatomyÂ </t>
  </si>
  <si>
    <t>Kundan Shah</t>
  </si>
  <si>
    <t>Leonor Varela</t>
  </si>
  <si>
    <t>Sleep DealerÂ </t>
  </si>
  <si>
    <t>SuperÂ </t>
  </si>
  <si>
    <t>Hue Rhodes</t>
  </si>
  <si>
    <t>Ashley Scott</t>
  </si>
  <si>
    <t>Christmas MailÂ </t>
  </si>
  <si>
    <t>StungÂ </t>
  </si>
  <si>
    <t>AntibirthÂ </t>
  </si>
  <si>
    <t>Jugal Hansraj</t>
  </si>
  <si>
    <t>Get on the BusÂ </t>
  </si>
  <si>
    <t>Danny Provenzano</t>
  </si>
  <si>
    <t>Thr3eÂ </t>
  </si>
  <si>
    <t>Bill Muir</t>
  </si>
  <si>
    <t>Anthony 'Citric' Campos</t>
  </si>
  <si>
    <t>IdiocracyÂ </t>
  </si>
  <si>
    <t>Simon Merrells</t>
  </si>
  <si>
    <t>The Rise of the KraysÂ </t>
  </si>
  <si>
    <t>Noah Buschel</t>
  </si>
  <si>
    <t>This Is EnglandÂ </t>
  </si>
  <si>
    <t>Brian Yuzna</t>
  </si>
  <si>
    <t>Alien UprisingÂ </t>
  </si>
  <si>
    <t>Hunter Richards</t>
  </si>
  <si>
    <t>Esther Williams</t>
  </si>
  <si>
    <t>Bathing BeautyÂ </t>
  </si>
  <si>
    <t>Laurie Collyer</t>
  </si>
  <si>
    <t>Jossara Jinaro</t>
  </si>
  <si>
    <t>Go for It!Â </t>
  </si>
  <si>
    <t>Dancer, Texas Pop. 81Â </t>
  </si>
  <si>
    <t>Aaron Hann</t>
  </si>
  <si>
    <t>Agnes Moorehead</t>
  </si>
  <si>
    <t>Show BoatÂ </t>
  </si>
  <si>
    <t>Redemption RoadÂ </t>
  </si>
  <si>
    <t>The CallingÂ </t>
  </si>
  <si>
    <t>Phil Claydon</t>
  </si>
  <si>
    <t>The Brave Little ToasterÂ </t>
  </si>
  <si>
    <t>Ralph Ziman</t>
  </si>
  <si>
    <t>Leopold Stokowski</t>
  </si>
  <si>
    <t>FantasiaÂ </t>
  </si>
  <si>
    <t>John Simpson</t>
  </si>
  <si>
    <t>Colin Minihan</t>
  </si>
  <si>
    <t>Nicole Smolen</t>
  </si>
  <si>
    <t>8 DaysÂ </t>
  </si>
  <si>
    <t>Conor McMahon</t>
  </si>
  <si>
    <t>Richard Brooker</t>
  </si>
  <si>
    <t>Friday the 13th Part IIIÂ </t>
  </si>
  <si>
    <t>Chris Shadley</t>
  </si>
  <si>
    <t>Tiffany Helm</t>
  </si>
  <si>
    <t>Friday the 13th: A New BeginningÂ </t>
  </si>
  <si>
    <t>Simon Napier-Bell</t>
  </si>
  <si>
    <t>The Last Sin EaterÂ </t>
  </si>
  <si>
    <t>Do You Believe?Â </t>
  </si>
  <si>
    <t>Simon Yin</t>
  </si>
  <si>
    <t>Brian Austin Green</t>
  </si>
  <si>
    <t>Impact PointÂ </t>
  </si>
  <si>
    <t>Jeff Crook</t>
  </si>
  <si>
    <t>Jessica Tandy</t>
  </si>
  <si>
    <t>The Valley of DecisionÂ </t>
  </si>
  <si>
    <t>Orson Welles</t>
  </si>
  <si>
    <t>EdenÂ </t>
  </si>
  <si>
    <t>Dave Payne</t>
  </si>
  <si>
    <t>Saeed Jaffrey</t>
  </si>
  <si>
    <t>Chicken Tikka MasalaÂ </t>
  </si>
  <si>
    <t>Always WoodstockÂ </t>
  </si>
  <si>
    <t>Rachel Skarsten</t>
  </si>
  <si>
    <t>Jack Brooks: Monster SlayerÂ </t>
  </si>
  <si>
    <t>Brad Copeland</t>
  </si>
  <si>
    <t>Myrna Loy</t>
  </si>
  <si>
    <t>The Best Years of Our LivesÂ </t>
  </si>
  <si>
    <t>Paul Bunnell</t>
  </si>
  <si>
    <t>BullyÂ </t>
  </si>
  <si>
    <t>Phil Morrison</t>
  </si>
  <si>
    <t>JÃ¸rgen Langhelle</t>
  </si>
  <si>
    <t>EllingÂ </t>
  </si>
  <si>
    <t>Harald Reinl</t>
  </si>
  <si>
    <t>Michael Derek</t>
  </si>
  <si>
    <t>Mi AmericaÂ </t>
  </si>
  <si>
    <t>Manuela Velasco</t>
  </si>
  <si>
    <t>[Rec]Â </t>
  </si>
  <si>
    <t>Lies in Plain SightÂ </t>
  </si>
  <si>
    <t>Comedy|Drama|Mystery|Romance|Thriller</t>
  </si>
  <si>
    <t>Travis Myers</t>
  </si>
  <si>
    <t>SharkskinÂ </t>
  </si>
  <si>
    <t>Tanner Beard</t>
  </si>
  <si>
    <t>Walter Hendrix III</t>
  </si>
  <si>
    <t>ContainmentÂ </t>
  </si>
  <si>
    <t>Scott Dow</t>
  </si>
  <si>
    <t>James Ransone</t>
  </si>
  <si>
    <t>The TimberÂ </t>
  </si>
  <si>
    <t>Derick Martini</t>
  </si>
  <si>
    <t>From Russia with LoveÂ </t>
  </si>
  <si>
    <t>Jerry Dugan</t>
  </si>
  <si>
    <t>Action|Comedy|Horror|Sci-Fi</t>
  </si>
  <si>
    <t>Phoebe Legere</t>
  </si>
  <si>
    <t>The Toxic Avenger Part IIÂ </t>
  </si>
  <si>
    <t>Tim Hunter</t>
  </si>
  <si>
    <t>Carroll O'Connor</t>
  </si>
  <si>
    <t xml:space="preserve">In the Heat of the NightÂ             </t>
  </si>
  <si>
    <t>SleeperÂ </t>
  </si>
  <si>
    <t>Maika Monroe</t>
  </si>
  <si>
    <t>It FollowsÂ </t>
  </si>
  <si>
    <t>Everything You Always Wanted to Know About Sex * But Were Afraid to AskÂ </t>
  </si>
  <si>
    <t>Richard Ayoade</t>
  </si>
  <si>
    <t>To Kill a MockingbirdÂ </t>
  </si>
  <si>
    <t>Jehane Noujaim</t>
  </si>
  <si>
    <t>Vernon Wells</t>
  </si>
  <si>
    <t>Mad Max 2: The Road WarriorÂ </t>
  </si>
  <si>
    <t>Pascal Arnold</t>
  </si>
  <si>
    <t>The Legend of Drunken MasterÂ </t>
  </si>
  <si>
    <t>Remo</t>
  </si>
  <si>
    <t>Alicia Goranson</t>
  </si>
  <si>
    <t>Boys Don't CryÂ </t>
  </si>
  <si>
    <t>Eric Sheffer Stevens</t>
  </si>
  <si>
    <t>Silent HouseÂ </t>
  </si>
  <si>
    <t>The Lives of OthersÂ </t>
  </si>
  <si>
    <t>John Laing</t>
  </si>
  <si>
    <t>Ben Davies</t>
  </si>
  <si>
    <t>CourageousÂ </t>
  </si>
  <si>
    <t>Jamal Hill</t>
  </si>
  <si>
    <t>The HustlerÂ </t>
  </si>
  <si>
    <t>Daniel Stamm</t>
  </si>
  <si>
    <t>Adventure|Drama|Romance|Western</t>
  </si>
  <si>
    <t>Hedy Lamarr</t>
  </si>
  <si>
    <t>Boom TownÂ </t>
  </si>
  <si>
    <t>Animation|Comedy|Drama</t>
  </si>
  <si>
    <t>Michel Robin</t>
  </si>
  <si>
    <t>The Triplets of BellevilleÂ </t>
  </si>
  <si>
    <t>Michael Greyeyes</t>
  </si>
  <si>
    <t>Smoke SignalsÂ </t>
  </si>
  <si>
    <t>American SplendorÂ </t>
  </si>
  <si>
    <t>Carlos Carrera</t>
  </si>
  <si>
    <t>Vernon Dobtcheff</t>
  </si>
  <si>
    <t>Before SunsetÂ </t>
  </si>
  <si>
    <t>Benh Zeitlin</t>
  </si>
  <si>
    <t>Adriana Barraza</t>
  </si>
  <si>
    <t>Amores PerrosÂ </t>
  </si>
  <si>
    <t>J. Lee Thompson</t>
  </si>
  <si>
    <t>ThirteenÂ </t>
  </si>
  <si>
    <t>Maggie Greenwald</t>
  </si>
  <si>
    <t>Gentleman's AgreementÂ </t>
  </si>
  <si>
    <t>Vera Farmiga</t>
  </si>
  <si>
    <t>Winter's BoneÂ </t>
  </si>
  <si>
    <t>Vijay Chandar</t>
  </si>
  <si>
    <t>Adventure|Documentary|Drama|Sport</t>
  </si>
  <si>
    <t>Nicholas Aaron</t>
  </si>
  <si>
    <t>Touching the VoidÂ </t>
  </si>
  <si>
    <t>Tyrone Power</t>
  </si>
  <si>
    <t>Alexander's Ragtime BandÂ </t>
  </si>
  <si>
    <t>Jonathan Wacks</t>
  </si>
  <si>
    <t>Najarra Townsend</t>
  </si>
  <si>
    <t>Me and You and Everyone We KnowÂ </t>
  </si>
  <si>
    <t>Khyentse Norbu</t>
  </si>
  <si>
    <t>Crime|Documentary</t>
  </si>
  <si>
    <t>Inside JobÂ </t>
  </si>
  <si>
    <t>Vanessa Lengies</t>
  </si>
  <si>
    <t>We Are Your FriendsÂ </t>
  </si>
  <si>
    <t>Henry Silva</t>
  </si>
  <si>
    <t>Ghost Dog: The Way of the SamuraiÂ </t>
  </si>
  <si>
    <t>Tony Krantz</t>
  </si>
  <si>
    <t>Harsh TimesÂ </t>
  </si>
  <si>
    <t>Mitchell Altieri</t>
  </si>
  <si>
    <t>CaptiveÂ </t>
  </si>
  <si>
    <t>W.D. Hogan</t>
  </si>
  <si>
    <t>Full FrontalÂ </t>
  </si>
  <si>
    <t>Israel</t>
  </si>
  <si>
    <t>Corey Grant</t>
  </si>
  <si>
    <t>Kathleen Wilhoite</t>
  </si>
  <si>
    <t>WitchboardÂ </t>
  </si>
  <si>
    <t>Stephen Colbert</t>
  </si>
  <si>
    <t xml:space="preserve">Strangers with CandyÂ             </t>
  </si>
  <si>
    <t>Lucky McKee</t>
  </si>
  <si>
    <t>Richard Boddington</t>
  </si>
  <si>
    <t>Sook-Yin Lee</t>
  </si>
  <si>
    <t>ShortbusÂ </t>
  </si>
  <si>
    <t>David Hunt</t>
  </si>
  <si>
    <t>Animation|Biography|Documentary|Drama|History|War</t>
  </si>
  <si>
    <t>Waltz with BashirÂ </t>
  </si>
  <si>
    <t>Noah Danby</t>
  </si>
  <si>
    <t>The Book of Mormon Movie, Volume 1: The JourneyÂ </t>
  </si>
  <si>
    <t>Documentary|War</t>
  </si>
  <si>
    <t>No End in SightÂ </t>
  </si>
  <si>
    <t>The Diary of a Teenage GirlÂ </t>
  </si>
  <si>
    <t>Steven R. Monroe</t>
  </si>
  <si>
    <t xml:space="preserve">Get RealÂ             </t>
  </si>
  <si>
    <t>Mark Illsley</t>
  </si>
  <si>
    <t>Documentary|History</t>
  </si>
  <si>
    <t>John F. Kennedy</t>
  </si>
  <si>
    <t>In the Shadow of the MoonÂ </t>
  </si>
  <si>
    <t>Meek's CutoffÂ </t>
  </si>
  <si>
    <t>Ritesh Batra</t>
  </si>
  <si>
    <t>Biography|Documentary|History</t>
  </si>
  <si>
    <t>Inside Deep ThroatÂ </t>
  </si>
  <si>
    <t>Sally Potter</t>
  </si>
  <si>
    <t>Danny Aiello</t>
  </si>
  <si>
    <t>Dinner RushÂ </t>
  </si>
  <si>
    <t>Alanna Ubach</t>
  </si>
  <si>
    <t>ClockwatchersÂ </t>
  </si>
  <si>
    <t>Matt Bennett</t>
  </si>
  <si>
    <t>The Virginity HitÂ </t>
  </si>
  <si>
    <t>SubwayÂ </t>
  </si>
  <si>
    <t>Brad J. Silverman</t>
  </si>
  <si>
    <t>House of DÂ </t>
  </si>
  <si>
    <t>Dave Meyers</t>
  </si>
  <si>
    <t>Jess Weixler</t>
  </si>
  <si>
    <t>TeethÂ </t>
  </si>
  <si>
    <t>David M. Matthews</t>
  </si>
  <si>
    <t>Action|Adventure|Comedy|Drama|Music|Sci-Fi</t>
  </si>
  <si>
    <t>Jeffrey Falcon</t>
  </si>
  <si>
    <t>Six-String SamuraiÂ </t>
  </si>
  <si>
    <t>Nadine Labaki</t>
  </si>
  <si>
    <t>Karisma Kapoor</t>
  </si>
  <si>
    <t>Hum To Mohabbat KaregaÂ </t>
  </si>
  <si>
    <t>LluÃ­s QuÃ­lez</t>
  </si>
  <si>
    <t>Biography|Comedy|Drama|Music</t>
  </si>
  <si>
    <t>Paul Kaye</t>
  </si>
  <si>
    <t>It's All Gone Pete TongÂ </t>
  </si>
  <si>
    <t>Eytan Fox</t>
  </si>
  <si>
    <t>Saint John of Las VegasÂ </t>
  </si>
  <si>
    <t>24 7: Twenty Four SevenÂ </t>
  </si>
  <si>
    <t>Romesh Sharma</t>
  </si>
  <si>
    <t>StonewallÂ </t>
  </si>
  <si>
    <t>FranÃ§ois Truffaut</t>
  </si>
  <si>
    <t xml:space="preserve">EurekaÂ             </t>
  </si>
  <si>
    <t>Animation|Comedy|Family|Romance</t>
  </si>
  <si>
    <t>Roadside RomeoÂ </t>
  </si>
  <si>
    <t>Travis Zariwny</t>
  </si>
  <si>
    <t>This Thing of OursÂ </t>
  </si>
  <si>
    <t>The Lost Medallion: The Adventures of Billy StoneÂ </t>
  </si>
  <si>
    <t>Adrienne Shelly</t>
  </si>
  <si>
    <t>The Last Five YearsÂ </t>
  </si>
  <si>
    <t>Newt Arnold</t>
  </si>
  <si>
    <t>Merritt Wever</t>
  </si>
  <si>
    <t>The Missing PersonÂ </t>
  </si>
  <si>
    <t>Horror|Romance|Sci-Fi</t>
  </si>
  <si>
    <t>Return of the Living Dead IIIÂ </t>
  </si>
  <si>
    <t>LondonÂ </t>
  </si>
  <si>
    <t>Brad William Henke</t>
  </si>
  <si>
    <t>SherrybabyÂ </t>
  </si>
  <si>
    <t>Jordi Vilasuso</t>
  </si>
  <si>
    <t>CircleÂ </t>
  </si>
  <si>
    <t>Eden LakeÂ </t>
  </si>
  <si>
    <t>PlushÂ </t>
  </si>
  <si>
    <t>Action|Comedy|Fantasy|Horror</t>
  </si>
  <si>
    <t>Vampire KillersÂ </t>
  </si>
  <si>
    <t>Rapulana Seiphemo</t>
  </si>
  <si>
    <t>Gangster's Paradise: JerusalemaÂ </t>
  </si>
  <si>
    <t>Freeze FrameÂ </t>
  </si>
  <si>
    <t>Alex Cox</t>
  </si>
  <si>
    <t>Mackenzie Gray</t>
  </si>
  <si>
    <t>Grave EncountersÂ </t>
  </si>
  <si>
    <t>FabiÃ¡n Bielinsky</t>
  </si>
  <si>
    <t>Peter McQuinn</t>
  </si>
  <si>
    <t>StitchesÂ </t>
  </si>
  <si>
    <t>Dror Moreh</t>
  </si>
  <si>
    <t>Daniel Baldwin</t>
  </si>
  <si>
    <t>Nine DeadÂ </t>
  </si>
  <si>
    <t>Rebecca Miller</t>
  </si>
  <si>
    <t>Alice Cooper</t>
  </si>
  <si>
    <t>To Be Frank, Sinatra at 100Â </t>
  </si>
  <si>
    <t>Maggie Carey</t>
  </si>
  <si>
    <t>BananasÂ </t>
  </si>
  <si>
    <t>Paul Sheehan</t>
  </si>
  <si>
    <t>SupercapitalistÂ </t>
  </si>
  <si>
    <t>Henry Bean</t>
  </si>
  <si>
    <t>RockawayÂ </t>
  </si>
  <si>
    <t>Steven Weber</t>
  </si>
  <si>
    <t xml:space="preserve">WingsÂ             </t>
  </si>
  <si>
    <t>Simeon Rice</t>
  </si>
  <si>
    <t>Crime|Drama|Film-Noir|Mystery|Thriller</t>
  </si>
  <si>
    <t>Rita Hayworth</t>
  </si>
  <si>
    <t>The Lady from ShanghaiÂ </t>
  </si>
  <si>
    <t>Mircea Monroe</t>
  </si>
  <si>
    <t>No Man's Land: The Rise of ReekerÂ </t>
  </si>
  <si>
    <t>Jeff Garlin</t>
  </si>
  <si>
    <t>HighwayÂ </t>
  </si>
  <si>
    <t>Qasim Basir</t>
  </si>
  <si>
    <t>Small ApartmentsÂ </t>
  </si>
  <si>
    <t>Adam Green</t>
  </si>
  <si>
    <t>Sunil Narkar</t>
  </si>
  <si>
    <t>Coffee TownÂ </t>
  </si>
  <si>
    <t>Charles Chaplin</t>
  </si>
  <si>
    <t>Comedy|Fantasy|Musical|Sci-Fi</t>
  </si>
  <si>
    <t>Kate Maberly</t>
  </si>
  <si>
    <t>The Ghastly Love of Johnny XÂ </t>
  </si>
  <si>
    <t>Pete Jones</t>
  </si>
  <si>
    <t>All Is BrightÂ </t>
  </si>
  <si>
    <t>Bruce Campbell</t>
  </si>
  <si>
    <t>The Torture Chamber of Dr. SadismÂ </t>
  </si>
  <si>
    <t>Jon Mack</t>
  </si>
  <si>
    <t>Straight A'sÂ </t>
  </si>
  <si>
    <t>Adam Carolla</t>
  </si>
  <si>
    <t>Buster Keaton</t>
  </si>
  <si>
    <t>A Funny Thing Happened on the Way to the ForumÂ </t>
  </si>
  <si>
    <t>Slacker UprisingÂ </t>
  </si>
  <si>
    <t>Action|Adventure|History|Western</t>
  </si>
  <si>
    <t>The Legend of Hell's Gate: An American ConspiracyÂ </t>
  </si>
  <si>
    <t>Bruce McDonald</t>
  </si>
  <si>
    <t>Trenton Rostedt</t>
  </si>
  <si>
    <t>The Walking DeceasedÂ </t>
  </si>
  <si>
    <t>James Mottern</t>
  </si>
  <si>
    <t>The Curse of Downers GroveÂ </t>
  </si>
  <si>
    <t>Jaime Zevallos</t>
  </si>
  <si>
    <t>Melissa Bolona</t>
  </si>
  <si>
    <t>Shark LakeÂ </t>
  </si>
  <si>
    <t>River's EdgeÂ </t>
  </si>
  <si>
    <t>Egypt</t>
  </si>
  <si>
    <t>Gerard Johnstone</t>
  </si>
  <si>
    <t>NorthforkÂ </t>
  </si>
  <si>
    <t>Robert Greenwald</t>
  </si>
  <si>
    <t>Paul McGillion</t>
  </si>
  <si>
    <t>The Marine 4: Moving TargetÂ </t>
  </si>
  <si>
    <t>David Ray</t>
  </si>
  <si>
    <t>BuriedÂ </t>
  </si>
  <si>
    <t>Dave Rodriguez</t>
  </si>
  <si>
    <t>SubmarineÂ </t>
  </si>
  <si>
    <t>Nae Caranfil</t>
  </si>
  <si>
    <t>Documentary|Drama|History|News</t>
  </si>
  <si>
    <t>Khalid Abdalla</t>
  </si>
  <si>
    <t>The SquareÂ </t>
  </si>
  <si>
    <t>David Winning</t>
  </si>
  <si>
    <t>Karl E. Landler</t>
  </si>
  <si>
    <t>One to AnotherÂ </t>
  </si>
  <si>
    <t>Frank Lotito</t>
  </si>
  <si>
    <t>Timothy Woodward Jr.</t>
  </si>
  <si>
    <t>Lauren Gottlieb</t>
  </si>
  <si>
    <t>ABCD (Any Body Can Dance)Â </t>
  </si>
  <si>
    <t>Tara Subkoff</t>
  </si>
  <si>
    <t>Biography|Crime|Documentary|History|Thriller</t>
  </si>
  <si>
    <t>Paul McGill</t>
  </si>
  <si>
    <t>Man on WireÂ </t>
  </si>
  <si>
    <t>Russell Friedenberg</t>
  </si>
  <si>
    <t>Siobhan Marshall</t>
  </si>
  <si>
    <t>AbandonedÂ </t>
  </si>
  <si>
    <t>William Cottrell</t>
  </si>
  <si>
    <t>Logan Browning</t>
  </si>
  <si>
    <t>Brotherly LoveÂ </t>
  </si>
  <si>
    <t>Lucrecia Martel</t>
  </si>
  <si>
    <t>Caleb Landry Jones</t>
  </si>
  <si>
    <t>The Last ExorcismÂ </t>
  </si>
  <si>
    <t>Edward Dmytryk</t>
  </si>
  <si>
    <t>Nowhere BoyÂ </t>
  </si>
  <si>
    <t>Zak Penn</t>
  </si>
  <si>
    <t>A Streetcar Named DesireÂ </t>
  </si>
  <si>
    <t>Tamil</t>
  </si>
  <si>
    <t>Alex Ranarivelo</t>
  </si>
  <si>
    <t>Dr. Strangelove or: How I Learned to Stop Worrying and Love the BombÂ </t>
  </si>
  <si>
    <t>DamiÃ¡n AlcÃ¡zar</t>
  </si>
  <si>
    <t>El crimen del padre AmaroÂ </t>
  </si>
  <si>
    <t>Beasts of the Southern WildÂ </t>
  </si>
  <si>
    <t>Dzongkha</t>
  </si>
  <si>
    <t>David Worth</t>
  </si>
  <si>
    <t>Battle for the Planet of the ApesÂ </t>
  </si>
  <si>
    <t>Leslie H. Martinson</t>
  </si>
  <si>
    <t>SongcatcherÂ </t>
  </si>
  <si>
    <t>Donna Murphy</t>
  </si>
  <si>
    <t>Higher GroundÂ </t>
  </si>
  <si>
    <t>Robert M. Young</t>
  </si>
  <si>
    <t>Hansika Motwani</t>
  </si>
  <si>
    <t>VaaluÂ </t>
  </si>
  <si>
    <t>The Greatest Movie Ever SoldÂ </t>
  </si>
  <si>
    <t>Ed and His Dead MotherÂ </t>
  </si>
  <si>
    <t>Ham Tran</t>
  </si>
  <si>
    <t>Tshewang Dendup</t>
  </si>
  <si>
    <t>Travelers and MagiciansÂ </t>
  </si>
  <si>
    <t>Rich Cowan</t>
  </si>
  <si>
    <t>Hang 'Em HighÂ </t>
  </si>
  <si>
    <t>Boris Rodriguez</t>
  </si>
  <si>
    <t>Crime|Drama|Film-Noir</t>
  </si>
  <si>
    <t>Humphrey Bogart</t>
  </si>
  <si>
    <t>Deadline - U.S.A.Â </t>
  </si>
  <si>
    <t>George Newbern</t>
  </si>
  <si>
    <t>SublimeÂ </t>
  </si>
  <si>
    <t>Sadyk Sher-Niyaz</t>
  </si>
  <si>
    <t>Kimberley Crossman</t>
  </si>
  <si>
    <t>A Beginner's Guide to SnuffÂ </t>
  </si>
  <si>
    <t>Paul Donovan</t>
  </si>
  <si>
    <t>Independence DaysasterÂ </t>
  </si>
  <si>
    <t>Jonathan Kesselman</t>
  </si>
  <si>
    <t>Christian Keyes</t>
  </si>
  <si>
    <t>Dysfunctional FriendsÂ </t>
  </si>
  <si>
    <t>Arjun Sablok</t>
  </si>
  <si>
    <t>Run Lola RunÂ </t>
  </si>
  <si>
    <t>James Duval</t>
  </si>
  <si>
    <t>MayÂ </t>
  </si>
  <si>
    <t>Tyler Oliver</t>
  </si>
  <si>
    <t>Against the WildÂ </t>
  </si>
  <si>
    <t>Matthew Alan</t>
  </si>
  <si>
    <t>Living Dark: The Story of Ted the CaverÂ </t>
  </si>
  <si>
    <t>Under the Same MoonÂ </t>
  </si>
  <si>
    <t>Conquest of the Planet of the ApesÂ </t>
  </si>
  <si>
    <t>Douglas Cheek</t>
  </si>
  <si>
    <t>In the BedroomÂ </t>
  </si>
  <si>
    <t>Sarah Butler</t>
  </si>
  <si>
    <t>I Spit on Your GraveÂ </t>
  </si>
  <si>
    <t>Deryck Broom</t>
  </si>
  <si>
    <t>Ally Walker</t>
  </si>
  <si>
    <t>Happy, TexasÂ </t>
  </si>
  <si>
    <t>Henry Hathaway</t>
  </si>
  <si>
    <t>My Summer of LoveÂ </t>
  </si>
  <si>
    <t>Nawazuddin Siddiqui</t>
  </si>
  <si>
    <t>The LunchboxÂ </t>
  </si>
  <si>
    <t>YesÂ </t>
  </si>
  <si>
    <t>Jean Arthur</t>
  </si>
  <si>
    <t>You Can't Take It with YouÂ </t>
  </si>
  <si>
    <t>From Here to EternityÂ </t>
  </si>
  <si>
    <t>Harry Carey Jr.</t>
  </si>
  <si>
    <t>She Wore a Yellow RibbonÂ </t>
  </si>
  <si>
    <t>Giovanni Zelko</t>
  </si>
  <si>
    <t>Shawnee Smith</t>
  </si>
  <si>
    <t>Grace UnpluggedÂ </t>
  </si>
  <si>
    <t>Claudia Sainte-Luce</t>
  </si>
  <si>
    <t>FoolishÂ </t>
  </si>
  <si>
    <t>N-SecureÂ </t>
  </si>
  <si>
    <t>Yasmine Al Massri</t>
  </si>
  <si>
    <t>CaramelÂ </t>
  </si>
  <si>
    <t>Out of the DarkÂ </t>
  </si>
  <si>
    <t>Ohad Knoller</t>
  </si>
  <si>
    <t>The BubbleÂ </t>
  </si>
  <si>
    <t>The ConversationÂ </t>
  </si>
  <si>
    <t>Jamie Babbit</t>
  </si>
  <si>
    <t>Annabelle Wallis</t>
  </si>
  <si>
    <t>Dil Jo Bhi Kahey...Â </t>
  </si>
  <si>
    <t>David Boyd</t>
  </si>
  <si>
    <t>Mississippi MermaidÂ </t>
  </si>
  <si>
    <t>I Love Your WorkÂ </t>
  </si>
  <si>
    <t>Dustin Ingram</t>
  </si>
  <si>
    <t>Cabin FeverÂ </t>
  </si>
  <si>
    <t>Anna Muylaert</t>
  </si>
  <si>
    <t>Lew Temple</t>
  </si>
  <si>
    <t>WaitressÂ </t>
  </si>
  <si>
    <t>Steve Taylor</t>
  </si>
  <si>
    <t>BloodsportÂ </t>
  </si>
  <si>
    <t>Kurt Voss</t>
  </si>
  <si>
    <t>Mr. Smith Goes to WashingtonÂ </t>
  </si>
  <si>
    <t>KidsÂ </t>
  </si>
  <si>
    <t>James David Pasternak</t>
  </si>
  <si>
    <t>William Baldwin</t>
  </si>
  <si>
    <t>The Squid and the WhaleÂ </t>
  </si>
  <si>
    <t>Laurent Bouhnik</t>
  </si>
  <si>
    <t>Scott Cohen</t>
  </si>
  <si>
    <t>Kissing Jessica SteinÂ </t>
  </si>
  <si>
    <t>Tom Sanchez</t>
  </si>
  <si>
    <t>David Caffrey</t>
  </si>
  <si>
    <t>Matthew Ziff</t>
  </si>
  <si>
    <t>Kickboxer: VengeanceÂ </t>
  </si>
  <si>
    <t>Adam Jay Epstein</t>
  </si>
  <si>
    <t>Film-Noir|Mystery|Romance|Thriller</t>
  </si>
  <si>
    <t>Norman Lloyd</t>
  </si>
  <si>
    <t>SpellboundÂ </t>
  </si>
  <si>
    <t>ExoticaÂ </t>
  </si>
  <si>
    <t>Justin Thomas Ostensen</t>
  </si>
  <si>
    <t>Buffalo '66Â </t>
  </si>
  <si>
    <t>Brenton Spencer</t>
  </si>
  <si>
    <t>InsidiousÂ </t>
  </si>
  <si>
    <t>Comedy|Crime|Sci-Fi|Thriller</t>
  </si>
  <si>
    <t>Repo ManÂ </t>
  </si>
  <si>
    <t>Ossie Davis</t>
  </si>
  <si>
    <t>Nine QueensÂ </t>
  </si>
  <si>
    <t>Jay Alaimo</t>
  </si>
  <si>
    <t>Ami Ayalon</t>
  </si>
  <si>
    <t>The GatekeepersÂ </t>
  </si>
  <si>
    <t>Dylan Bank</t>
  </si>
  <si>
    <t>Beau Bridges</t>
  </si>
  <si>
    <t>The Ballad of Jack and RoseÂ </t>
  </si>
  <si>
    <t>Rob McKittrick</t>
  </si>
  <si>
    <t>Donald Glover</t>
  </si>
  <si>
    <t>The To Do ListÂ </t>
  </si>
  <si>
    <t>Killing ZoeÂ </t>
  </si>
  <si>
    <t>Jeff Burr</t>
  </si>
  <si>
    <t>The BelieverÂ </t>
  </si>
  <si>
    <t>Harry Gantz</t>
  </si>
  <si>
    <t>Snow AngelsÂ </t>
  </si>
  <si>
    <t>Guy Maddin</t>
  </si>
  <si>
    <t>Ward G. Smith</t>
  </si>
  <si>
    <t>UnsulliedÂ </t>
  </si>
  <si>
    <t>Regardt van den Bergh</t>
  </si>
  <si>
    <t>Paul Guilfoyle</t>
  </si>
  <si>
    <t>Session 9Â </t>
  </si>
  <si>
    <t>Panos Cosmatos</t>
  </si>
  <si>
    <t>Jessy Schram</t>
  </si>
  <si>
    <t>I Want Someone to Eat Cheese WithÂ </t>
  </si>
  <si>
    <t>Gareth Evans</t>
  </si>
  <si>
    <t>Mooz-LumÂ </t>
  </si>
  <si>
    <t>Matthew R. Anderson</t>
  </si>
  <si>
    <t>Joel David Moore</t>
  </si>
  <si>
    <t>HatchetÂ </t>
  </si>
  <si>
    <t>Joe Marino</t>
  </si>
  <si>
    <t>Paulette Goddard</t>
  </si>
  <si>
    <t>Modern TimesÂ </t>
  </si>
  <si>
    <t>Stolen SummerÂ </t>
  </si>
  <si>
    <t>Joel Anderson</t>
  </si>
  <si>
    <t>My Name Is BruceÂ </t>
  </si>
  <si>
    <t>Shimit Amin</t>
  </si>
  <si>
    <t>The SalonÂ </t>
  </si>
  <si>
    <t>Douglas Trumbull</t>
  </si>
  <si>
    <t>Jay Mohr</t>
  </si>
  <si>
    <t>Road HardÂ </t>
  </si>
  <si>
    <t>Forty Shades of BlueÂ </t>
  </si>
  <si>
    <t>Mona Fastvold</t>
  </si>
  <si>
    <t>Brian Lee Franklin</t>
  </si>
  <si>
    <t>AmigoÂ </t>
  </si>
  <si>
    <t>PontypoolÂ </t>
  </si>
  <si>
    <t>TruckerÂ </t>
  </si>
  <si>
    <t>Levan Gabriadze</t>
  </si>
  <si>
    <t>Angela Sarafyan</t>
  </si>
  <si>
    <t>Me You and Five BucksÂ </t>
  </si>
  <si>
    <t>The Lords of SalemÂ </t>
  </si>
  <si>
    <t>Morgana O'Reilly</t>
  </si>
  <si>
    <t>HouseboundÂ </t>
  </si>
  <si>
    <t>Lee Scott</t>
  </si>
  <si>
    <t>Wal-Mart: The High Cost of Low PriceÂ </t>
  </si>
  <si>
    <t>Bradley Parker</t>
  </si>
  <si>
    <t>Nicole MuÃ±oz</t>
  </si>
  <si>
    <t>Fetching CodyÂ </t>
  </si>
  <si>
    <t>Clive Barker</t>
  </si>
  <si>
    <t>Once Upon a Time in QueensÂ </t>
  </si>
  <si>
    <t>Harold Cronk</t>
  </si>
  <si>
    <t>Monica Barladeanu</t>
  </si>
  <si>
    <t>Closer to the MoonÂ </t>
  </si>
  <si>
    <t>Ashanti</t>
  </si>
  <si>
    <t>Mutant WorldÂ </t>
  </si>
  <si>
    <t>Takao Okawara</t>
  </si>
  <si>
    <t>Brighton Sharbino</t>
  </si>
  <si>
    <t>Growing Up SmithÂ </t>
  </si>
  <si>
    <t>Katrina Law</t>
  </si>
  <si>
    <t>CheckmateÂ </t>
  </si>
  <si>
    <t>Duncan Tucker</t>
  </si>
  <si>
    <t>Timothy Hutton</t>
  </si>
  <si>
    <t>#HorrorÂ </t>
  </si>
  <si>
    <t>Russ Meyer</t>
  </si>
  <si>
    <t>Wind WalkersÂ </t>
  </si>
  <si>
    <t>Robert D. Webb</t>
  </si>
  <si>
    <t>Adriana Caselotti</t>
  </si>
  <si>
    <t>Snow White and the Seven DwarfsÂ </t>
  </si>
  <si>
    <t>The Holy GirlÂ </t>
  </si>
  <si>
    <t>Allan Dwan</t>
  </si>
  <si>
    <t>Brigitte Bardot</t>
  </si>
  <si>
    <t>ShalakoÂ </t>
  </si>
  <si>
    <t>Adventure|Comedy|Horror</t>
  </si>
  <si>
    <t>Incident at Loch NessÂ </t>
  </si>
  <si>
    <t>The Dog LoverÂ </t>
  </si>
  <si>
    <t>Andrew Steggall</t>
  </si>
  <si>
    <t>Camren Bicondova</t>
  </si>
  <si>
    <t>Girl HouseÂ </t>
  </si>
  <si>
    <t>Ben Lewin</t>
  </si>
  <si>
    <t>The Blue RoomÂ </t>
  </si>
  <si>
    <t>Vietnamese</t>
  </si>
  <si>
    <t>Robert Kenner</t>
  </si>
  <si>
    <t>Jessica Szohr</t>
  </si>
  <si>
    <t>House at the End of the DriveÂ </t>
  </si>
  <si>
    <t>Burgess Meredith</t>
  </si>
  <si>
    <t>Batman: The MovieÂ </t>
  </si>
  <si>
    <t>Lock, Stock and Two Smoking BarrelsÂ </t>
  </si>
  <si>
    <t>The Ballad of Gregorio CortezÂ </t>
  </si>
  <si>
    <t>Craig Johnson</t>
  </si>
  <si>
    <t>Action|Crime|Drama|Mystery</t>
  </si>
  <si>
    <t>Karl Malden</t>
  </si>
  <si>
    <t xml:space="preserve">The Streets of San FranciscoÂ             </t>
  </si>
  <si>
    <t>Sean Durkin</t>
  </si>
  <si>
    <t>Ulrich Thomsen</t>
  </si>
  <si>
    <t>The CelebrationÂ </t>
  </si>
  <si>
    <t>Gillian Robespierre</t>
  </si>
  <si>
    <t>Trees LoungeÂ </t>
  </si>
  <si>
    <t>Courtney Hunt</t>
  </si>
  <si>
    <t>Long Nguyen</t>
  </si>
  <si>
    <t>Journey from the FallÂ </t>
  </si>
  <si>
    <t>Kyrgyzstan</t>
  </si>
  <si>
    <t>Morgan Neville</t>
  </si>
  <si>
    <t>The BasketÂ </t>
  </si>
  <si>
    <t>Eddie: The Sleepwalking CannibalÂ </t>
  </si>
  <si>
    <t>James Morrison</t>
  </si>
  <si>
    <t xml:space="preserve">Space: Above and BeyondÂ             </t>
  </si>
  <si>
    <t>Chris Paine</t>
  </si>
  <si>
    <t>Elina Abai Kyzy</t>
  </si>
  <si>
    <t>Queen of the MountainsÂ </t>
  </si>
  <si>
    <t>Greg Berlanti</t>
  </si>
  <si>
    <t>Maury Chaykin</t>
  </si>
  <si>
    <t>Def-Con 4Â </t>
  </si>
  <si>
    <t>The Hebrew HammerÂ </t>
  </si>
  <si>
    <t>Neal 'N' NikkiÂ </t>
  </si>
  <si>
    <t>Marc Levin</t>
  </si>
  <si>
    <t>Noureen DeWulf</t>
  </si>
  <si>
    <t>The 41-Year-Old Virgin Who Knocked Up Sarah Marshall and Felt Superbad About ItÂ </t>
  </si>
  <si>
    <t>Richard Dutcher</t>
  </si>
  <si>
    <t>Horror|Romance|Thriller</t>
  </si>
  <si>
    <t>Forget Me NotÂ </t>
  </si>
  <si>
    <t>Khalid Mohamed</t>
  </si>
  <si>
    <t>Drama|Film-Noir|Mystery|Thriller</t>
  </si>
  <si>
    <t>RebeccaÂ </t>
  </si>
  <si>
    <t>Betsy Palmer</t>
  </si>
  <si>
    <t>Friday the 13th Part 2Â </t>
  </si>
  <si>
    <t>Drama|Film-Noir</t>
  </si>
  <si>
    <t>Ray Milland</t>
  </si>
  <si>
    <t>The Lost WeekendÂ </t>
  </si>
  <si>
    <t>C.H.U.D.Â </t>
  </si>
  <si>
    <t>Finn Taylor</t>
  </si>
  <si>
    <t>Filly BrownÂ </t>
  </si>
  <si>
    <t>Vic Mignogna</t>
  </si>
  <si>
    <t>The Lion of JudahÂ </t>
  </si>
  <si>
    <t>JosÃ© Luis Valenzuela</t>
  </si>
  <si>
    <t>Crime|Film-Noir|Thriller</t>
  </si>
  <si>
    <t>NiagaraÂ </t>
  </si>
  <si>
    <t>Gia Coppola</t>
  </si>
  <si>
    <t>How Green Was My ValleyÂ </t>
  </si>
  <si>
    <t>Scandar Copti</t>
  </si>
  <si>
    <t xml:space="preserve">The Girlfriend ExperienceÂ             </t>
  </si>
  <si>
    <t>Goran Dukic</t>
  </si>
  <si>
    <t>Da Sweet Blood of JesusÂ </t>
  </si>
  <si>
    <t>Mike Cahill</t>
  </si>
  <si>
    <t>Sex, Lies, and VideotapeÂ </t>
  </si>
  <si>
    <t>Efram Potelle</t>
  </si>
  <si>
    <t>SawÂ </t>
  </si>
  <si>
    <t>Geoffrey Arend</t>
  </si>
  <si>
    <t>Super TroopersÂ </t>
  </si>
  <si>
    <t>Joshua Oppenheimer</t>
  </si>
  <si>
    <t>Zuhair Haddad</t>
  </si>
  <si>
    <t>The AlgerianÂ </t>
  </si>
  <si>
    <t>Alex Gibney</t>
  </si>
  <si>
    <t>Ximena Ayala</t>
  </si>
  <si>
    <t>The Amazing CatfishÂ </t>
  </si>
  <si>
    <t>Paul Crowder</t>
  </si>
  <si>
    <t>Rohit Jagessar</t>
  </si>
  <si>
    <t>Monsoon WeddingÂ </t>
  </si>
  <si>
    <t>You Can Count on MeÂ </t>
  </si>
  <si>
    <t>Anthony Powell</t>
  </si>
  <si>
    <t>Jerry Mathers</t>
  </si>
  <si>
    <t>The Trouble with HarryÂ </t>
  </si>
  <si>
    <t>Kief Davidson</t>
  </si>
  <si>
    <t>Johnny Remo</t>
  </si>
  <si>
    <t>But I'm a CheerleaderÂ </t>
  </si>
  <si>
    <t>Vivek Agnihotri</t>
  </si>
  <si>
    <t>Home RunÂ </t>
  </si>
  <si>
    <t>Ti West</t>
  </si>
  <si>
    <t>Reservoir DogsÂ </t>
  </si>
  <si>
    <t>Nick Tomnay</t>
  </si>
  <si>
    <t>Spring Byington</t>
  </si>
  <si>
    <t>The Blue BirdÂ </t>
  </si>
  <si>
    <t>The Good, the Bad and the UglyÂ </t>
  </si>
  <si>
    <t>Nickolas Perry</t>
  </si>
  <si>
    <t>Alex Huszar</t>
  </si>
  <si>
    <t>The Second MotherÂ </t>
  </si>
  <si>
    <t>Dan Zukovic</t>
  </si>
  <si>
    <t>Jason Marsden</t>
  </si>
  <si>
    <t>Blue Like JazzÂ </t>
  </si>
  <si>
    <t>Lemmy</t>
  </si>
  <si>
    <t>Down and Out with the DollsÂ </t>
  </si>
  <si>
    <t>Becky Smith</t>
  </si>
  <si>
    <t>Pink Ribbons, Inc.Â </t>
  </si>
  <si>
    <t>Eric Nicholas</t>
  </si>
  <si>
    <t>DÃ©borah RÃ©vy</t>
  </si>
  <si>
    <t>Certifiably JonathanÂ </t>
  </si>
  <si>
    <t>Benjamin Dickinson</t>
  </si>
  <si>
    <t>Nataniel SÃ¡nchez</t>
  </si>
  <si>
    <t>QÂ </t>
  </si>
  <si>
    <t>Hal Haberman</t>
  </si>
  <si>
    <t>The Knife of Don JuanÂ </t>
  </si>
  <si>
    <t>Rich Ceraulo</t>
  </si>
  <si>
    <t>Grand Theft ParsonsÂ </t>
  </si>
  <si>
    <t>A. Raven Cruz</t>
  </si>
  <si>
    <t>Errol Flynn</t>
  </si>
  <si>
    <t>Extreme MovieÂ </t>
  </si>
  <si>
    <t>Action|Adventure|Romance|War</t>
  </si>
  <si>
    <t>The Charge of the Light BrigadeÂ </t>
  </si>
  <si>
    <t>Christie Burke</t>
  </si>
  <si>
    <t>Below ZeroÂ </t>
  </si>
  <si>
    <t>Amat Escalante</t>
  </si>
  <si>
    <t>Action|Horror|Mystery|Thriller</t>
  </si>
  <si>
    <t>CrowsnestÂ </t>
  </si>
  <si>
    <t>Wajahat Rauf</t>
  </si>
  <si>
    <t>Adventure|Comedy|Sport</t>
  </si>
  <si>
    <t>Redd Foxx</t>
  </si>
  <si>
    <t>AirborneÂ </t>
  </si>
  <si>
    <t>Katherine Brooks</t>
  </si>
  <si>
    <t>Cotton Comes to HarlemÂ </t>
  </si>
  <si>
    <t>David Cross</t>
  </si>
  <si>
    <t>Seregon O'Dassey</t>
  </si>
  <si>
    <t>The Wicked WithinÂ </t>
  </si>
  <si>
    <t>Randall Rubin</t>
  </si>
  <si>
    <t>Bleeding HeartsÂ </t>
  </si>
  <si>
    <t>Robert Bennett</t>
  </si>
  <si>
    <t>Waiting...Â </t>
  </si>
  <si>
    <t>Indonesian</t>
  </si>
  <si>
    <t>Richard Cawthorne</t>
  </si>
  <si>
    <t>Dead Man's ShoesÂ </t>
  </si>
  <si>
    <t>Mary Pat Kelly</t>
  </si>
  <si>
    <t>Terry Kiser</t>
  </si>
  <si>
    <t xml:space="preserve">Wolf CreekÂ             </t>
  </si>
  <si>
    <t>Lori Petty</t>
  </si>
  <si>
    <t>Sarah Murphy-Dyson</t>
  </si>
  <si>
    <t>From a Whisper to a ScreamÂ </t>
  </si>
  <si>
    <t>Indonesia</t>
  </si>
  <si>
    <t>Charlie Levi</t>
  </si>
  <si>
    <t>Sean Cameron Michael</t>
  </si>
  <si>
    <t>Sex with StrangersÂ </t>
  </si>
  <si>
    <t>Kevin Hamedani</t>
  </si>
  <si>
    <t>Comedy|Horror|Musical</t>
  </si>
  <si>
    <t>Chris Gauthier</t>
  </si>
  <si>
    <t>Dracula: Pages from a Virgin's DiaryÂ </t>
  </si>
  <si>
    <t>David DeCoteau</t>
  </si>
  <si>
    <t>Iko Uwais</t>
  </si>
  <si>
    <t>Faith Like PotatoesÂ </t>
  </si>
  <si>
    <t>Mikel Rueda</t>
  </si>
  <si>
    <t>Beyond the Black RainbowÂ </t>
  </si>
  <si>
    <t>Stefan C. Schaefer</t>
  </si>
  <si>
    <t>Piero MaggiÃ²</t>
  </si>
  <si>
    <t>The Raid: RedemptionÂ </t>
  </si>
  <si>
    <t>Michael Taliferro</t>
  </si>
  <si>
    <t>The Dead UndeadÂ </t>
  </si>
  <si>
    <t>Talia Zucker</t>
  </si>
  <si>
    <t>The Vatican ExorcismsÂ </t>
  </si>
  <si>
    <t>Katie Aselton</t>
  </si>
  <si>
    <t>CasablancaÂ </t>
  </si>
  <si>
    <t>Robert Heath</t>
  </si>
  <si>
    <t>Lake MungoÂ </t>
  </si>
  <si>
    <t>D. Stevens</t>
  </si>
  <si>
    <t>Rocket Singh: Salesman of the YearÂ </t>
  </si>
  <si>
    <t>Jeffrey St. Jules</t>
  </si>
  <si>
    <t>Christopher Abbott</t>
  </si>
  <si>
    <t>Silent RunningÂ </t>
  </si>
  <si>
    <t>Robert Hall</t>
  </si>
  <si>
    <t>RockyÂ </t>
  </si>
  <si>
    <t>K. King</t>
  </si>
  <si>
    <t>The SleepwalkerÂ </t>
  </si>
  <si>
    <t>Jonathan Meyers</t>
  </si>
  <si>
    <t>Shelley Hennig</t>
  </si>
  <si>
    <t>Adventure|Comedy|History</t>
  </si>
  <si>
    <t>Tom JonesÂ </t>
  </si>
  <si>
    <t>Ralph Nelson</t>
  </si>
  <si>
    <t>UnfriendedÂ </t>
  </si>
  <si>
    <t>Blair Erickson</t>
  </si>
  <si>
    <t>Ursula Andress</t>
  </si>
  <si>
    <t>Taxi DriverÂ </t>
  </si>
  <si>
    <t>Allison Burnett</t>
  </si>
  <si>
    <t>The HowlingÂ </t>
  </si>
  <si>
    <t>Richard Schenkman</t>
  </si>
  <si>
    <t>Andrew Robinson</t>
  </si>
  <si>
    <t>Dr. NoÂ </t>
  </si>
  <si>
    <t>Sanjay Rawal</t>
  </si>
  <si>
    <t>Benjamin A. Onyango</t>
  </si>
  <si>
    <t>Chernobyl DiariesÂ </t>
  </si>
  <si>
    <t>HellraiserÂ </t>
  </si>
  <si>
    <t>Kat Coiro</t>
  </si>
  <si>
    <t>Hiroshi Abe</t>
  </si>
  <si>
    <t>God's Not Dead 2Â </t>
  </si>
  <si>
    <t>Cristian Mungiu</t>
  </si>
  <si>
    <t>Cry_WolfÂ </t>
  </si>
  <si>
    <t>Brian Dorton</t>
  </si>
  <si>
    <t>Godzilla 2000Â </t>
  </si>
  <si>
    <t>Fernanda Andrade</t>
  </si>
  <si>
    <t>Blue ValentineÂ </t>
  </si>
  <si>
    <t>TransamericaÂ </t>
  </si>
  <si>
    <t>Maryam Keshavarz</t>
  </si>
  <si>
    <t>James Drury</t>
  </si>
  <si>
    <t>The Devil InsideÂ </t>
  </si>
  <si>
    <t>Billy West</t>
  </si>
  <si>
    <t>Beyond the Valley of the DollsÂ </t>
  </si>
  <si>
    <t>Ramaa Mosley</t>
  </si>
  <si>
    <t>James Brown</t>
  </si>
  <si>
    <t>Love Me TenderÂ </t>
  </si>
  <si>
    <t>Mick Jagger</t>
  </si>
  <si>
    <t>An Inconvenient TruthÂ </t>
  </si>
  <si>
    <t>Action|Drama|Romance|War</t>
  </si>
  <si>
    <t>Sands of Iwo JimaÂ </t>
  </si>
  <si>
    <t>Biography|Documentary|Music</t>
  </si>
  <si>
    <t>Juliet Stevenson</t>
  </si>
  <si>
    <t>Shine a LightÂ </t>
  </si>
  <si>
    <t>C. Jay Cox</t>
  </si>
  <si>
    <t>W. Earl Brown</t>
  </si>
  <si>
    <t>The Green InfernoÂ </t>
  </si>
  <si>
    <t>Mariette Monpierre</t>
  </si>
  <si>
    <t>Michael Pollan</t>
  </si>
  <si>
    <t>DepartureÂ </t>
  </si>
  <si>
    <t>Tommy Oliver</t>
  </si>
  <si>
    <t>The SessionsÂ </t>
  </si>
  <si>
    <t>Jamie Travis</t>
  </si>
  <si>
    <t>Food, Inc.Â </t>
  </si>
  <si>
    <t>October BabyÂ </t>
  </si>
  <si>
    <t>Rich Christiano</t>
  </si>
  <si>
    <t>Next Stop WonderlandÂ </t>
  </si>
  <si>
    <t>Gaby Hoffmann</t>
  </si>
  <si>
    <t>The Skeleton TwinsÂ </t>
  </si>
  <si>
    <t>Natalie Bible'</t>
  </si>
  <si>
    <t>Martha Marcy May MarleneÂ </t>
  </si>
  <si>
    <t>Asghar Farhadi</t>
  </si>
  <si>
    <t>Sheryl Crow</t>
  </si>
  <si>
    <t>Obvious ChildÂ </t>
  </si>
  <si>
    <t>Justin Molotnikov</t>
  </si>
  <si>
    <t>Frozen RiverÂ </t>
  </si>
  <si>
    <t>Kevin Corrigan</t>
  </si>
  <si>
    <t>20 Feet from StardomÂ </t>
  </si>
  <si>
    <t>Two Girls and a GuyÂ </t>
  </si>
  <si>
    <t>Walking and TalkingÂ </t>
  </si>
  <si>
    <t>Georg Wilhelm Pabst</t>
  </si>
  <si>
    <t>Daniel Davila</t>
  </si>
  <si>
    <t>Who Killed the Electric Car?Â </t>
  </si>
  <si>
    <t>Jorge Gaggero</t>
  </si>
  <si>
    <t>The Broken Hearts Club: A Romantic ComedyÂ </t>
  </si>
  <si>
    <t>Comedy|Fantasy|Mystery</t>
  </si>
  <si>
    <t>Sonja Sohn</t>
  </si>
  <si>
    <t>Bubba Ho-TepÂ </t>
  </si>
  <si>
    <t>Michael Burke</t>
  </si>
  <si>
    <t>Catherine Jelski</t>
  </si>
  <si>
    <t>SlamÂ </t>
  </si>
  <si>
    <t>Shane Dawson</t>
  </si>
  <si>
    <t>Brigham CityÂ </t>
  </si>
  <si>
    <t>FizaÂ </t>
  </si>
  <si>
    <t>Ryan Little</t>
  </si>
  <si>
    <t>Clark Baker</t>
  </si>
  <si>
    <t>OrgazmoÂ </t>
  </si>
  <si>
    <t>All the Real GirlsÂ </t>
  </si>
  <si>
    <t>Dream with the FishesÂ </t>
  </si>
  <si>
    <t>Matt Maiellaro</t>
  </si>
  <si>
    <t>Blue CarÂ </t>
  </si>
  <si>
    <t>Shahir Kabaha</t>
  </si>
  <si>
    <t>LuminariasÂ </t>
  </si>
  <si>
    <t>Palo AltoÂ </t>
  </si>
  <si>
    <t>Ben Wheatley</t>
  </si>
  <si>
    <t>Steven Yeun</t>
  </si>
  <si>
    <t>AjamiÂ </t>
  </si>
  <si>
    <t>Shiri Appleby</t>
  </si>
  <si>
    <t>Wristcutters: A Love StoryÂ </t>
  </si>
  <si>
    <t>I OriginsÂ </t>
  </si>
  <si>
    <t>Anwar Congo</t>
  </si>
  <si>
    <t>The Battle of Shaker HeightsÂ </t>
  </si>
  <si>
    <t>Oliver Blackburn</t>
  </si>
  <si>
    <t>Biography|Crime|Documentary|History</t>
  </si>
  <si>
    <t>PelÃ©</t>
  </si>
  <si>
    <t>The Act of KillingÂ </t>
  </si>
  <si>
    <t>Kumar Gaurav</t>
  </si>
  <si>
    <t>Taxi to the Dark SideÂ </t>
  </si>
  <si>
    <t>Christopher Hutson</t>
  </si>
  <si>
    <t>Once in a Lifetime: The Extraordinary Story of the New York CosmosÂ </t>
  </si>
  <si>
    <t>Josh Swanson</t>
  </si>
  <si>
    <t>Guiana 1838Â </t>
  </si>
  <si>
    <t>G.W. Krauss</t>
  </si>
  <si>
    <t>Lisa Picard Is FamousÂ </t>
  </si>
  <si>
    <t>David LaChapelle</t>
  </si>
  <si>
    <t>Adventure|Biography|Documentary|Drama</t>
  </si>
  <si>
    <t>Antarctica: A Year on IceÂ </t>
  </si>
  <si>
    <t>Emraan Hashmi</t>
  </si>
  <si>
    <t>A Lego BrickumentaryÂ </t>
  </si>
  <si>
    <t>Lena Dunham</t>
  </si>
  <si>
    <t>HardflipÂ </t>
  </si>
  <si>
    <t>Caryn Waechter</t>
  </si>
  <si>
    <t>Chocolate: Deep Dark SecretsÂ </t>
  </si>
  <si>
    <t>Emily Dell</t>
  </si>
  <si>
    <t>Harvey Fierstein</t>
  </si>
  <si>
    <t>The House of the DevilÂ </t>
  </si>
  <si>
    <t>Patrick Renna</t>
  </si>
  <si>
    <t>The Perfect HostÂ </t>
  </si>
  <si>
    <t>Yul Vazquez</t>
  </si>
  <si>
    <t>Safe MenÂ </t>
  </si>
  <si>
    <t>Ryan Fleck</t>
  </si>
  <si>
    <t>Speedway JunkyÂ </t>
  </si>
  <si>
    <t>Jennifer Wynne Farmer</t>
  </si>
  <si>
    <t>Will Rothhaar</t>
  </si>
  <si>
    <t>The Last Big ThingÂ </t>
  </si>
  <si>
    <t>Christopher Scott Cherot</t>
  </si>
  <si>
    <t>Jordana Spiro</t>
  </si>
  <si>
    <t>The SpecialsÂ </t>
  </si>
  <si>
    <t>H.M. Coakley</t>
  </si>
  <si>
    <t>Nora Zehetner</t>
  </si>
  <si>
    <t>16 to LifeÂ </t>
  </si>
  <si>
    <t>Randy Moore</t>
  </si>
  <si>
    <t>Alone with HerÂ </t>
  </si>
  <si>
    <t>Urdu</t>
  </si>
  <si>
    <t>Chris Atkins</t>
  </si>
  <si>
    <t>Frances Bay</t>
  </si>
  <si>
    <t>Creative ControlÂ </t>
  </si>
  <si>
    <t>Bill Benenson</t>
  </si>
  <si>
    <t>Scott Levy</t>
  </si>
  <si>
    <t>SpecialÂ </t>
  </si>
  <si>
    <t>Ryan Smith</t>
  </si>
  <si>
    <t>SparklerÂ </t>
  </si>
  <si>
    <t>Pakistan</t>
  </si>
  <si>
    <t>Travis Romero</t>
  </si>
  <si>
    <t>Action|Adventure|Comedy|Fantasy|Sci-Fi</t>
  </si>
  <si>
    <t>The Helix... LoadedÂ </t>
  </si>
  <si>
    <t>Anna Mastro</t>
  </si>
  <si>
    <t>Kenny Johnston</t>
  </si>
  <si>
    <t>In Her Line of FireÂ </t>
  </si>
  <si>
    <t>Mark Sandrich</t>
  </si>
  <si>
    <t>Rasheed Naz</t>
  </si>
  <si>
    <t>The Jimmy ShowÂ </t>
  </si>
  <si>
    <t>Daniel Myrick</t>
  </si>
  <si>
    <t>Ilene Graff</t>
  </si>
  <si>
    <t>HeliÂ </t>
  </si>
  <si>
    <t>Michael Wadleigh</t>
  </si>
  <si>
    <t>Jason Ritter</t>
  </si>
  <si>
    <t>Karachi se LahoreÂ </t>
  </si>
  <si>
    <t>Nicole Randall Johnson</t>
  </si>
  <si>
    <t>Loving AnnabelleÂ </t>
  </si>
  <si>
    <t>Randy Wayne</t>
  </si>
  <si>
    <t>HitsÂ </t>
  </si>
  <si>
    <t>Gene Teigland</t>
  </si>
  <si>
    <t>Jimmy and JudyÂ </t>
  </si>
  <si>
    <t>Scott Ziehl</t>
  </si>
  <si>
    <t>Frat PartyÂ </t>
  </si>
  <si>
    <t>Richard Montoya</t>
  </si>
  <si>
    <t>The Party's OverÂ </t>
  </si>
  <si>
    <t>Johanna Schwartz</t>
  </si>
  <si>
    <t>ProudÂ </t>
  </si>
  <si>
    <t>William Gazecki</t>
  </si>
  <si>
    <t>Russell Hodgkinson</t>
  </si>
  <si>
    <t>The Poker HouseÂ </t>
  </si>
  <si>
    <t>Lance McDaniel</t>
  </si>
  <si>
    <t>Maureen McCormick</t>
  </si>
  <si>
    <t>ChildlessÂ </t>
  </si>
  <si>
    <t>Thomas Lilti</t>
  </si>
  <si>
    <t>Ãlex Angulo</t>
  </si>
  <si>
    <t>ZMD: Zombies of Mass DestructionÂ </t>
  </si>
  <si>
    <t>Michael Walker</t>
  </si>
  <si>
    <t>Snow White: A Deadly SummerÂ </t>
  </si>
  <si>
    <t>Hidden AwayÂ </t>
  </si>
  <si>
    <t>U. Roberto Romano</t>
  </si>
  <si>
    <t>My Last Day Without YouÂ </t>
  </si>
  <si>
    <t>Amy Holden Jones</t>
  </si>
  <si>
    <t>Steppin: The MovieÂ </t>
  </si>
  <si>
    <t>Blaz Zavrsnik</t>
  </si>
  <si>
    <t>David Oakes</t>
  </si>
  <si>
    <t>Doc Holliday's RevengeÂ </t>
  </si>
  <si>
    <t>Magi Avila</t>
  </si>
  <si>
    <t>Black RockÂ </t>
  </si>
  <si>
    <t>Pan Nalin</t>
  </si>
  <si>
    <t>Boyd Banks</t>
  </si>
  <si>
    <t>Truth or DieÂ </t>
  </si>
  <si>
    <t>Joe Camp</t>
  </si>
  <si>
    <t>Angelina Armani</t>
  </si>
  <si>
    <t>The PetÂ </t>
  </si>
  <si>
    <t>Drama|Musical|Sci-Fi</t>
  </si>
  <si>
    <t>Jason K. Wixom</t>
  </si>
  <si>
    <t>Bang Bang BabyÂ </t>
  </si>
  <si>
    <t>Justin Baldoni</t>
  </si>
  <si>
    <t>Fear ClinicÂ </t>
  </si>
  <si>
    <t>John 'Bud' Cardos</t>
  </si>
  <si>
    <t>Zombie HunterÂ </t>
  </si>
  <si>
    <t>Marilyn Agrelo</t>
  </si>
  <si>
    <t>A Fine StepÂ </t>
  </si>
  <si>
    <t>Monique Candelaria</t>
  </si>
  <si>
    <t>Romanian</t>
  </si>
  <si>
    <t>Brian Baugh</t>
  </si>
  <si>
    <t>Eric Lloyd</t>
  </si>
  <si>
    <t>CharlyÂ </t>
  </si>
  <si>
    <t>Patrick Creadon</t>
  </si>
  <si>
    <t>Kimberly Williams-Paisley</t>
  </si>
  <si>
    <t>Banshee ChapterÂ </t>
  </si>
  <si>
    <t>Barry W. Blaustein</t>
  </si>
  <si>
    <t xml:space="preserve">JesseÂ             </t>
  </si>
  <si>
    <t>Kurt Hale</t>
  </si>
  <si>
    <t>Alma Martinez</t>
  </si>
  <si>
    <t>Ask Me AnythingÂ </t>
  </si>
  <si>
    <t>Persian</t>
  </si>
  <si>
    <t>Siddiq Barmak</t>
  </si>
  <si>
    <t>And Then Came LoveÂ </t>
  </si>
  <si>
    <t>Joseph Dorman</t>
  </si>
  <si>
    <t>Documentary|News</t>
  </si>
  <si>
    <t>Justin Kirk</t>
  </si>
  <si>
    <t>Food ChainsÂ </t>
  </si>
  <si>
    <t>Greg Harrison</t>
  </si>
  <si>
    <t>Anamaria Marinca</t>
  </si>
  <si>
    <t>On the WaterfrontÂ </t>
  </si>
  <si>
    <t>L!fe HappensÂ </t>
  </si>
  <si>
    <t>Odessa Rae</t>
  </si>
  <si>
    <t>4 Months, 3 Weeks and 2 DaysÂ </t>
  </si>
  <si>
    <t>Jacob Aaron Estes</t>
  </si>
  <si>
    <t>The Horror Network Vol. 1Â </t>
  </si>
  <si>
    <t>Sarah Kazemy</t>
  </si>
  <si>
    <t>Hard CandyÂ </t>
  </si>
  <si>
    <t>Eric Schaeffer</t>
  </si>
  <si>
    <t>Ahna O'Reilly</t>
  </si>
  <si>
    <t>The QuietÂ </t>
  </si>
  <si>
    <t>Neema Barnette</t>
  </si>
  <si>
    <t>CircumstanceÂ </t>
  </si>
  <si>
    <t>Sam Edwards</t>
  </si>
  <si>
    <t>Fruitvale StationÂ </t>
  </si>
  <si>
    <t>Joe Swanberg</t>
  </si>
  <si>
    <t>Comedy|Fantasy|Thriller</t>
  </si>
  <si>
    <t>John Enos III</t>
  </si>
  <si>
    <t>The Brass TeapotÂ </t>
  </si>
  <si>
    <t>Molly Bernstein</t>
  </si>
  <si>
    <t>Animation|Drama|Family</t>
  </si>
  <si>
    <t>BambiÂ </t>
  </si>
  <si>
    <t>The HammerÂ </t>
  </si>
  <si>
    <t>Marius A. Markevicius</t>
  </si>
  <si>
    <t>Stana Roumillac</t>
  </si>
  <si>
    <t>Tom DiCillo</t>
  </si>
  <si>
    <t>Latter DaysÂ </t>
  </si>
  <si>
    <t>James Wolk</t>
  </si>
  <si>
    <t>ElzaÂ </t>
  </si>
  <si>
    <t>Quentin Dupieux</t>
  </si>
  <si>
    <t>1982Â </t>
  </si>
  <si>
    <t>Gavin MacLeod</t>
  </si>
  <si>
    <t>For a Good Time, Call...Â </t>
  </si>
  <si>
    <t>Lorraine Stanley</t>
  </si>
  <si>
    <t>Celeste &amp; Jesse ForeverÂ </t>
  </si>
  <si>
    <t>Alex Smith</t>
  </si>
  <si>
    <t>Drama|Fantasy|Sci-Fi</t>
  </si>
  <si>
    <t>Time ChangerÂ </t>
  </si>
  <si>
    <t>Gareth Edwards</t>
  </si>
  <si>
    <t>Tommy O'Reilly</t>
  </si>
  <si>
    <t>London to BrightonÂ </t>
  </si>
  <si>
    <t>Jonathan Parker</t>
  </si>
  <si>
    <t>Action|Comedy|Drama|Sci-Fi</t>
  </si>
  <si>
    <t>Shahab Hosseini</t>
  </si>
  <si>
    <t>American HeroÂ </t>
  </si>
  <si>
    <t>Sol Tryon</t>
  </si>
  <si>
    <t>Jo Hartley</t>
  </si>
  <si>
    <t>Windsor DriveÂ </t>
  </si>
  <si>
    <t>Alex Craig Mann</t>
  </si>
  <si>
    <t>A SeparationÂ </t>
  </si>
  <si>
    <t>Allison Dean</t>
  </si>
  <si>
    <t>Crying with LaughterÂ </t>
  </si>
  <si>
    <t>Stephen Kijak</t>
  </si>
  <si>
    <t>Victor Rasuk</t>
  </si>
  <si>
    <t>Welcome to the DollhouseÂ </t>
  </si>
  <si>
    <t>Louise Brooks</t>
  </si>
  <si>
    <t>Ruby in ParadiseÂ </t>
  </si>
  <si>
    <t>Raising Victor VargasÂ </t>
  </si>
  <si>
    <t>Daston Kalili</t>
  </si>
  <si>
    <t>Norma Aleandro</t>
  </si>
  <si>
    <t>Pandora's BoxÂ </t>
  </si>
  <si>
    <t>Harrison MontgomeryÂ </t>
  </si>
  <si>
    <t>Zachary Knighton</t>
  </si>
  <si>
    <t>Live-In MaidÂ </t>
  </si>
  <si>
    <t>Michael Hoffman Jr.</t>
  </si>
  <si>
    <t>DeterrenceÂ </t>
  </si>
  <si>
    <t>Patrick Gilles</t>
  </si>
  <si>
    <t>The Mudge BoyÂ </t>
  </si>
  <si>
    <t>Georgia Hilton</t>
  </si>
  <si>
    <t>The Young UnknownsÂ </t>
  </si>
  <si>
    <t>Corbin Allred</t>
  </si>
  <si>
    <t>Not CoolÂ </t>
  </si>
  <si>
    <t>Jack Heller</t>
  </si>
  <si>
    <t>Taylor Pigeon</t>
  </si>
  <si>
    <t>Dead SnowÂ </t>
  </si>
  <si>
    <t>Fernando Baez Mella</t>
  </si>
  <si>
    <t>Action|Adventure|Drama|War</t>
  </si>
  <si>
    <t>Saints and SoldiersÂ </t>
  </si>
  <si>
    <t>Warren Sheppard</t>
  </si>
  <si>
    <t>Horror|Sci-Fi|Short|Thriller</t>
  </si>
  <si>
    <t>Scott Helvenston</t>
  </si>
  <si>
    <t>VesselÂ </t>
  </si>
  <si>
    <t>American GraffitiÂ </t>
  </si>
  <si>
    <t>Justin Paul Miller</t>
  </si>
  <si>
    <t>Iraq for Sale: The War ProfiteersÂ </t>
  </si>
  <si>
    <t>Joel Paul Reisig</t>
  </si>
  <si>
    <t>Action|Adventure|Animation|Comedy|Fantasy|Sci-Fi</t>
  </si>
  <si>
    <t>Isaac C. Singleton Jr.</t>
  </si>
  <si>
    <t>Aqua Teen Hunger Force Colon Movie Film for TheatersÂ </t>
  </si>
  <si>
    <t>Catherine Gund</t>
  </si>
  <si>
    <t>Safety Not GuaranteedÂ </t>
  </si>
  <si>
    <t>Luke Dye</t>
  </si>
  <si>
    <t>Kevin Hart: Laugh at My PainÂ </t>
  </si>
  <si>
    <t>Kill ListÂ </t>
  </si>
  <si>
    <t>Jean-Louis Trintignant</t>
  </si>
  <si>
    <t>The InnkeepersÂ </t>
  </si>
  <si>
    <t>Raymond J. Barry</t>
  </si>
  <si>
    <t>The ConformistÂ </t>
  </si>
  <si>
    <t>Alec Asten</t>
  </si>
  <si>
    <t>Luke Grimes</t>
  </si>
  <si>
    <t>Interview with the AssassinÂ </t>
  </si>
  <si>
    <t>Hans Canosa</t>
  </si>
  <si>
    <t>Dichen Lachman</t>
  </si>
  <si>
    <t>Donkey PunchÂ </t>
  </si>
  <si>
    <t>Lloyd Kaufman</t>
  </si>
  <si>
    <t>All the Boys Love Mandy LaneÂ </t>
  </si>
  <si>
    <t>Matthew Watts</t>
  </si>
  <si>
    <t>William Gates</t>
  </si>
  <si>
    <t>BledÂ </t>
  </si>
  <si>
    <t>Lloyd Bacon</t>
  </si>
  <si>
    <t>Thriller|Western</t>
  </si>
  <si>
    <t>Kevin Scott Richardson</t>
  </si>
  <si>
    <t>High NoonÂ </t>
  </si>
  <si>
    <t>Joe Kenemore</t>
  </si>
  <si>
    <t>Documentary|Drama|Sport</t>
  </si>
  <si>
    <t>Hoop DreamsÂ </t>
  </si>
  <si>
    <t>Adam LeFevre</t>
  </si>
  <si>
    <t>RizeÂ </t>
  </si>
  <si>
    <t>Kay Pollak</t>
  </si>
  <si>
    <t>Laura Fraser</t>
  </si>
  <si>
    <t>DestinyÂ </t>
  </si>
  <si>
    <t>Eric England</t>
  </si>
  <si>
    <t>L.I.E.Â </t>
  </si>
  <si>
    <t>The Sisterhood of NightÂ </t>
  </si>
  <si>
    <t>B-GirlÂ </t>
  </si>
  <si>
    <t>Irene Bedard</t>
  </si>
  <si>
    <t>Hill Harper</t>
  </si>
  <si>
    <t>Half NelsonÂ </t>
  </si>
  <si>
    <t>Naturally NativeÂ </t>
  </si>
  <si>
    <t>Sue Corcoran</t>
  </si>
  <si>
    <t>Trey Loney</t>
  </si>
  <si>
    <t>Hav PlentyÂ </t>
  </si>
  <si>
    <t>Jonathan Caouette</t>
  </si>
  <si>
    <t>AdulterersÂ </t>
  </si>
  <si>
    <t>Ray Griggs</t>
  </si>
  <si>
    <t>Escape from TomorrowÂ </t>
  </si>
  <si>
    <t>Matt Jackson</t>
  </si>
  <si>
    <t>StarsuckersÂ </t>
  </si>
  <si>
    <t>Lucio Fulci</t>
  </si>
  <si>
    <t>The Hadza: Last of the FirstÂ </t>
  </si>
  <si>
    <t>Leven Rambin</t>
  </si>
  <si>
    <t>AfterÂ </t>
  </si>
  <si>
    <t>Paul Fox</t>
  </si>
  <si>
    <t>Ginger Rogers</t>
  </si>
  <si>
    <t>TreacheryÂ </t>
  </si>
  <si>
    <t>Heather Donahue</t>
  </si>
  <si>
    <t>WalterÂ </t>
  </si>
  <si>
    <t>Ari Kirschenbaum</t>
  </si>
  <si>
    <t>Joe Cocker</t>
  </si>
  <si>
    <t>Top HatÂ </t>
  </si>
  <si>
    <t>Cassandra Nicolaou</t>
  </si>
  <si>
    <t>The Blair Witch ProjectÂ </t>
  </si>
  <si>
    <t>Ingmar Bergman</t>
  </si>
  <si>
    <t>Documentary|History|Music</t>
  </si>
  <si>
    <t>Stacy Keach</t>
  </si>
  <si>
    <t>WoodstockÂ </t>
  </si>
  <si>
    <t>D.W. Griffith</t>
  </si>
  <si>
    <t>Kendyl Joi</t>
  </si>
  <si>
    <t>The Kentucky Fried MovieÂ </t>
  </si>
  <si>
    <t>Roger Nygard</t>
  </si>
  <si>
    <t>Mercy StreetsÂ </t>
  </si>
  <si>
    <t>Harry Beaumont</t>
  </si>
  <si>
    <t>Arnolds ParkÂ </t>
  </si>
  <si>
    <t>Aliou TourÃ©</t>
  </si>
  <si>
    <t>Broken VesselsÂ </t>
  </si>
  <si>
    <t>Franck Khalfoun</t>
  </si>
  <si>
    <t>Karen Alexander</t>
  </si>
  <si>
    <t>Water &amp; PowerÂ </t>
  </si>
  <si>
    <t>Slovenian</t>
  </si>
  <si>
    <t>Mor Loushy</t>
  </si>
  <si>
    <t>Russell Wong</t>
  </si>
  <si>
    <t>They Will Have to Kill Us FirstÂ </t>
  </si>
  <si>
    <t>Henry Alex Rubin</t>
  </si>
  <si>
    <t>Crop Circles: Quest for TruthÂ </t>
  </si>
  <si>
    <t>Sam Firstenberg</t>
  </si>
  <si>
    <t>Paula GarcÃ©s</t>
  </si>
  <si>
    <t>Light from the DarkroomÂ </t>
  </si>
  <si>
    <t>Doug Block</t>
  </si>
  <si>
    <t>Paul McCartney</t>
  </si>
  <si>
    <t>IrreplaceableÂ </t>
  </si>
  <si>
    <t>Slovenia</t>
  </si>
  <si>
    <t>Chad Kapper</t>
  </si>
  <si>
    <t>The Maid's RoomÂ </t>
  </si>
  <si>
    <t>Dario Nozic Serini</t>
  </si>
  <si>
    <t>A Hard Day's NightÂ </t>
  </si>
  <si>
    <t>Kirk Cameron</t>
  </si>
  <si>
    <t>The Harvest/La CosechaÂ </t>
  </si>
  <si>
    <t>Paul Fierlinger</t>
  </si>
  <si>
    <t>Bhole Baba</t>
  </si>
  <si>
    <t>Love LettersÂ </t>
  </si>
  <si>
    <t>Frances Bavier</t>
  </si>
  <si>
    <t>Julija in alfa RomeoÂ </t>
  </si>
  <si>
    <t>Yorgos Lanthimos</t>
  </si>
  <si>
    <t>Blanchard Ryan</t>
  </si>
  <si>
    <t>FireproofÂ </t>
  </si>
  <si>
    <t>Lauren Lazin</t>
  </si>
  <si>
    <t>Biography|Documentary|Drama</t>
  </si>
  <si>
    <t>Faith ConnectionsÂ </t>
  </si>
  <si>
    <t>Adventure|Family|Romance</t>
  </si>
  <si>
    <t>Woody Strode</t>
  </si>
  <si>
    <t>BenjiÂ </t>
  </si>
  <si>
    <t>Gregory Widen</t>
  </si>
  <si>
    <t>Adventure|Biography|Drama|Horror|Thriller</t>
  </si>
  <si>
    <t>Heather Berman</t>
  </si>
  <si>
    <t>Open WaterÂ </t>
  </si>
  <si>
    <t>High RoadÂ </t>
  </si>
  <si>
    <t>Kingdom of the SpidersÂ </t>
  </si>
  <si>
    <t>Niall Johnson</t>
  </si>
  <si>
    <t>Documentary|Family|Music</t>
  </si>
  <si>
    <t>Ken Burns</t>
  </si>
  <si>
    <t>Mad Hot BallroomÂ </t>
  </si>
  <si>
    <t>Terry Funk</t>
  </si>
  <si>
    <t>The Station AgentÂ </t>
  </si>
  <si>
    <t>Afghanistan</t>
  </si>
  <si>
    <t>Kirby Heyborne</t>
  </si>
  <si>
    <t>To Save a LifeÂ </t>
  </si>
  <si>
    <t>Eric Mendelsohn</t>
  </si>
  <si>
    <t>Marina Golbahari</t>
  </si>
  <si>
    <t>WordplayÂ </t>
  </si>
  <si>
    <t>Jean-Luc Godard</t>
  </si>
  <si>
    <t>Biography|Documentary|Sport</t>
  </si>
  <si>
    <t>Rachel Dratch</t>
  </si>
  <si>
    <t>Beyond the MatÂ </t>
  </si>
  <si>
    <t>Florence Ayisi</t>
  </si>
  <si>
    <t>Rachel True</t>
  </si>
  <si>
    <t>The Singles WardÂ </t>
  </si>
  <si>
    <t>OsamaÂ </t>
  </si>
  <si>
    <t>Michael Roemer</t>
  </si>
  <si>
    <t>Sasha Alexander</t>
  </si>
  <si>
    <t>Sholem Aleichem: Laughing in the DarknessÂ </t>
  </si>
  <si>
    <t>GrooveÂ </t>
  </si>
  <si>
    <t>Eddie O'Flaherty</t>
  </si>
  <si>
    <t>Edie Falco</t>
  </si>
  <si>
    <t>The R.M.Â </t>
  </si>
  <si>
    <t>Babar Ahmed</t>
  </si>
  <si>
    <t>Twin Falls IdahoÂ </t>
  </si>
  <si>
    <t>Monica Calhoun</t>
  </si>
  <si>
    <t>Mean CreekÂ </t>
  </si>
  <si>
    <t>John D. Hancock</t>
  </si>
  <si>
    <t>Hurricane StreetsÂ </t>
  </si>
  <si>
    <t>Paul Bartel</t>
  </si>
  <si>
    <t>Never AgainÂ </t>
  </si>
  <si>
    <t>Bruce Dellis</t>
  </si>
  <si>
    <t>Civil BrandÂ </t>
  </si>
  <si>
    <t>Pece Dingo</t>
  </si>
  <si>
    <t>Takashi Shimura</t>
  </si>
  <si>
    <t>Lonesome JimÂ </t>
  </si>
  <si>
    <t>Jerome Elston Scott</t>
  </si>
  <si>
    <t>Tommy Sheppard</t>
  </si>
  <si>
    <t>Drinking BuddiesÂ </t>
  </si>
  <si>
    <t>Ã‰tienne Faure</t>
  </si>
  <si>
    <t>Deceptive Practice: The Mysteries and Mentors of Ricky JayÂ </t>
  </si>
  <si>
    <t>Herb Freed</t>
  </si>
  <si>
    <t>Monique Gabriela Curnen</t>
  </si>
  <si>
    <t>Seven SamuraiÂ </t>
  </si>
  <si>
    <t>Jack Perez</t>
  </si>
  <si>
    <t>Haley Ramm</t>
  </si>
  <si>
    <t>The Other Dream TeamÂ </t>
  </si>
  <si>
    <t>Craig Zobel</t>
  </si>
  <si>
    <t>Johnny SuedeÂ </t>
  </si>
  <si>
    <t>Tori Spelling</t>
  </si>
  <si>
    <t>Finishing the Game: The Search for a New Bruce LeeÂ </t>
  </si>
  <si>
    <t>RubberÂ </t>
  </si>
  <si>
    <t>Ken Del Conte</t>
  </si>
  <si>
    <t>Kiss the BrideÂ </t>
  </si>
  <si>
    <t>Maria Maggenti</t>
  </si>
  <si>
    <t>The Slaughter RuleÂ </t>
  </si>
  <si>
    <t>MonstersÂ </t>
  </si>
  <si>
    <t>Piyush Dinker Pandya</t>
  </si>
  <si>
    <t>Bo Huang</t>
  </si>
  <si>
    <t>The CaliforniansÂ </t>
  </si>
  <si>
    <t>Daniel Columbie</t>
  </si>
  <si>
    <t>Brian Eno</t>
  </si>
  <si>
    <t>The Living WakeÂ </t>
  </si>
  <si>
    <t>Detention of the DeadÂ </t>
  </si>
  <si>
    <t>Emma-Kate Croghan</t>
  </si>
  <si>
    <t>Crazy StoneÂ </t>
  </si>
  <si>
    <t>Bill Plympton</t>
  </si>
  <si>
    <t>Scott Walker: 30 Century ManÂ </t>
  </si>
  <si>
    <t>Carol Channing</t>
  </si>
  <si>
    <t>Everything Put TogetherÂ </t>
  </si>
  <si>
    <t>Drake Doremus</t>
  </si>
  <si>
    <t>Good KillÂ </t>
  </si>
  <si>
    <t>Al Franklin</t>
  </si>
  <si>
    <t>Vincent Chimato</t>
  </si>
  <si>
    <t>Insomnia ManicaÂ </t>
  </si>
  <si>
    <t>Emma Caulfield</t>
  </si>
  <si>
    <t>The Outrageous Sophie TuckerÂ </t>
  </si>
  <si>
    <t>Michael Kang</t>
  </si>
  <si>
    <t>Mike Beckingham</t>
  </si>
  <si>
    <t>Now Is GoodÂ </t>
  </si>
  <si>
    <t>Girls Gone DeadÂ </t>
  </si>
  <si>
    <t>Dominican Republic</t>
  </si>
  <si>
    <t>Lori Silverbush</t>
  </si>
  <si>
    <t>Shaun Sipos</t>
  </si>
  <si>
    <t>America Is Still the PlaceÂ </t>
  </si>
  <si>
    <t>Manny Perez</t>
  </si>
  <si>
    <t>SubconsciousÂ </t>
  </si>
  <si>
    <t>Stuart Hazeldine</t>
  </si>
  <si>
    <t>Jennifer Hale</t>
  </si>
  <si>
    <t>Hilary Brougher</t>
  </si>
  <si>
    <t>Enter NowhereÂ </t>
  </si>
  <si>
    <t>Rachel Goldenberg</t>
  </si>
  <si>
    <t>Mary Kate Wiles</t>
  </si>
  <si>
    <t>The King of NajayoÂ </t>
  </si>
  <si>
    <t>Action|Romance|Sport</t>
  </si>
  <si>
    <t>Carrie Bradstreet</t>
  </si>
  <si>
    <t>Fight to the FinishÂ </t>
  </si>
  <si>
    <t>Jamin Winans</t>
  </si>
  <si>
    <t>Horror|Musical</t>
  </si>
  <si>
    <t>Elizabeth Streb</t>
  </si>
  <si>
    <t>Alleluia! The Devil's CarnivalÂ </t>
  </si>
  <si>
    <t>Tom Seidman</t>
  </si>
  <si>
    <t>Comedy|Mystery|Thriller</t>
  </si>
  <si>
    <t>Mike Stanley</t>
  </si>
  <si>
    <t>The Sound and the ShadowÂ </t>
  </si>
  <si>
    <t>Jason Naumann</t>
  </si>
  <si>
    <t>Rodeo GirlÂ </t>
  </si>
  <si>
    <t>Matt Cimber</t>
  </si>
  <si>
    <t>Action|Biography|Documentary|Sport</t>
  </si>
  <si>
    <t>Patrick Kilpatrick</t>
  </si>
  <si>
    <t>Born to Fly: Elizabeth Streb vs. GravityÂ </t>
  </si>
  <si>
    <t>Sam Martin</t>
  </si>
  <si>
    <t>Lawrence Gilliard Jr.</t>
  </si>
  <si>
    <t>The Little Ponderosa ZooÂ </t>
  </si>
  <si>
    <t>Andrew Hyatt</t>
  </si>
  <si>
    <t>Luis Sanchez</t>
  </si>
  <si>
    <t>The Toxic AvengerÂ </t>
  </si>
  <si>
    <t>Straight Out of BrooklynÂ </t>
  </si>
  <si>
    <t>Kristin Rizzo</t>
  </si>
  <si>
    <t>John Karyus</t>
  </si>
  <si>
    <t>Bloody SundayÂ </t>
  </si>
  <si>
    <t>Jennifer Lafleur</t>
  </si>
  <si>
    <t>Diamond RuffÂ </t>
  </si>
  <si>
    <t>Ward Roberts</t>
  </si>
  <si>
    <t>Conversations with Other WomenÂ </t>
  </si>
  <si>
    <t>Zoran Lisinac</t>
  </si>
  <si>
    <t>Bob Proctor</t>
  </si>
  <si>
    <t>Poultrygeist: Night of the Chicken DeadÂ </t>
  </si>
  <si>
    <t>Chris Eigeman</t>
  </si>
  <si>
    <t>Mutual FriendsÂ </t>
  </si>
  <si>
    <t>James O'Brien</t>
  </si>
  <si>
    <t>42nd StreetÂ </t>
  </si>
  <si>
    <t>Tom Putnam</t>
  </si>
  <si>
    <t>Jack E. Curenton</t>
  </si>
  <si>
    <t>Rise of the Entrepreneur: The Search for a Better WayÂ </t>
  </si>
  <si>
    <t>Jon Shear</t>
  </si>
  <si>
    <t>MetropolitanÂ </t>
  </si>
  <si>
    <t>Al Silliman Jr.</t>
  </si>
  <si>
    <t>As It Is in HeavenÂ </t>
  </si>
  <si>
    <t>EugÃ¨ne LouriÃ©</t>
  </si>
  <si>
    <t>Micah Sloat</t>
  </si>
  <si>
    <t>RoadsideÂ </t>
  </si>
  <si>
    <t>Tony Alva</t>
  </si>
  <si>
    <t>Napoleon DynamiteÂ </t>
  </si>
  <si>
    <t>Blue RuinÂ </t>
  </si>
  <si>
    <t>Emily Rios</t>
  </si>
  <si>
    <t>Paranormal ActivityÂ </t>
  </si>
  <si>
    <t>Tony Doupe</t>
  </si>
  <si>
    <t>Dogtown and Z-BoysÂ </t>
  </si>
  <si>
    <t>Lowell Sherman</t>
  </si>
  <si>
    <t>Monty Python and the Holy GrailÂ </t>
  </si>
  <si>
    <t>Maurizio Benazzo</t>
  </si>
  <si>
    <t>Greg Ayres</t>
  </si>
  <si>
    <t>QuinceaÃ±eraÂ </t>
  </si>
  <si>
    <t>David G. Evans</t>
  </si>
  <si>
    <t>Comedy|Fantasy|Horror|Musical</t>
  </si>
  <si>
    <t>Bill Farmer</t>
  </si>
  <si>
    <t>Gory Gory HallelujahÂ </t>
  </si>
  <si>
    <t>Drama|Fantasy|Sci-Fi|Thriller</t>
  </si>
  <si>
    <t xml:space="preserve">HeroesÂ             </t>
  </si>
  <si>
    <t>Biography|Documentary</t>
  </si>
  <si>
    <t>Catriona MacColl</t>
  </si>
  <si>
    <t>TarnationÂ </t>
  </si>
  <si>
    <t>Sherman Alexie</t>
  </si>
  <si>
    <t>Brendon Small</t>
  </si>
  <si>
    <t>I Want Your MoneyÂ </t>
  </si>
  <si>
    <t>Justin Dillon</t>
  </si>
  <si>
    <t>Treat Williams</t>
  </si>
  <si>
    <t>Love in the Time of MonstersÂ </t>
  </si>
  <si>
    <t>Dov Tiefenbach</t>
  </si>
  <si>
    <t>The BeyondÂ </t>
  </si>
  <si>
    <t>Stevan Mena</t>
  </si>
  <si>
    <t xml:space="preserve">Home MoviesÂ             </t>
  </si>
  <si>
    <t>R. Brandon Johnson</t>
  </si>
  <si>
    <t>What Happens in VegasÂ </t>
  </si>
  <si>
    <t>The Dark HoursÂ </t>
  </si>
  <si>
    <t>My Beautiful LaundretteÂ </t>
  </si>
  <si>
    <t>Livingston Oden</t>
  </si>
  <si>
    <t>Lillian Gish</t>
  </si>
  <si>
    <t>FabledÂ </t>
  </si>
  <si>
    <t>Chris Marker</t>
  </si>
  <si>
    <t>Walter Koenig</t>
  </si>
  <si>
    <t>Show MeÂ </t>
  </si>
  <si>
    <t>Carl Theodor Dreyer</t>
  </si>
  <si>
    <t>Anita Page</t>
  </si>
  <si>
    <t>Cries &amp; WhispersÂ </t>
  </si>
  <si>
    <t>Marianna Palka</t>
  </si>
  <si>
    <t>Intolerance: Love's Struggle Throughout the AgesÂ </t>
  </si>
  <si>
    <t>America Olivo</t>
  </si>
  <si>
    <t>TrekkiesÂ </t>
  </si>
  <si>
    <t>Ricki Stern</t>
  </si>
  <si>
    <t>Amos Oz</t>
  </si>
  <si>
    <t>The Broadway MelodyÂ </t>
  </si>
  <si>
    <t>Nadia Tass</t>
  </si>
  <si>
    <t>Mark Zupan</t>
  </si>
  <si>
    <t>The Evil DeadÂ </t>
  </si>
  <si>
    <t>James Kerwin</t>
  </si>
  <si>
    <t>Michael Dudikoff</t>
  </si>
  <si>
    <t>ManiacÂ </t>
  </si>
  <si>
    <t>C. Fraser Press</t>
  </si>
  <si>
    <t>Carol Block</t>
  </si>
  <si>
    <t>Censored VoicesÂ </t>
  </si>
  <si>
    <t>Greek</t>
  </si>
  <si>
    <t>Rania Attieh</t>
  </si>
  <si>
    <t>MurderballÂ </t>
  </si>
  <si>
    <t>Sharon Greytak</t>
  </si>
  <si>
    <t>Tom E. Nicholson</t>
  </si>
  <si>
    <t>American Ninja 2: The ConfrontationÂ </t>
  </si>
  <si>
    <t>Majid Majidi</t>
  </si>
  <si>
    <t>51 Birch StreetÂ </t>
  </si>
  <si>
    <t>Andrew Haigh</t>
  </si>
  <si>
    <t>Jack Warden</t>
  </si>
  <si>
    <t xml:space="preserve">RevolutionÂ             </t>
  </si>
  <si>
    <t>Rotor DR1Â </t>
  </si>
  <si>
    <t>Cary Bell</t>
  </si>
  <si>
    <t>Claudette Colbert</t>
  </si>
  <si>
    <t>Nicolae Constantin Tanase</t>
  </si>
  <si>
    <t>Angeliki Papoulia</t>
  </si>
  <si>
    <t>12 Angry MenÂ </t>
  </si>
  <si>
    <t>Animation|Drama</t>
  </si>
  <si>
    <t>James Cagney</t>
  </si>
  <si>
    <t>My Dog TulipÂ </t>
  </si>
  <si>
    <t>Kimberly J. Brown</t>
  </si>
  <si>
    <t>It Happened One NightÂ </t>
  </si>
  <si>
    <t>Melvin Van Peebles</t>
  </si>
  <si>
    <t>DogtoothÂ </t>
  </si>
  <si>
    <t>Ken Roht</t>
  </si>
  <si>
    <t>Simon Abkarian</t>
  </si>
  <si>
    <t>Tupac: ResurrectionÂ </t>
  </si>
  <si>
    <t>TumbleweedsÂ </t>
  </si>
  <si>
    <t>Action|Fantasy|Horror|Mystery|Thriller</t>
  </si>
  <si>
    <t>Kevin Howarth</t>
  </si>
  <si>
    <t>The ProphecyÂ </t>
  </si>
  <si>
    <t>Robinson Devor</t>
  </si>
  <si>
    <t>Daniel London</t>
  </si>
  <si>
    <t>When the Cat's AwayÂ </t>
  </si>
  <si>
    <t>Michel Orion Scott</t>
  </si>
  <si>
    <t>John Robinson</t>
  </si>
  <si>
    <t>Pieces of AprilÂ </t>
  </si>
  <si>
    <t>Pat Holden</t>
  </si>
  <si>
    <t>Embeth Davidtz</t>
  </si>
  <si>
    <t>The Big SwapÂ </t>
  </si>
  <si>
    <t>Cameroon</t>
  </si>
  <si>
    <t>Eric Bugbee</t>
  </si>
  <si>
    <t>Jean-Paul Belmondo</t>
  </si>
  <si>
    <t>Old JoyÂ </t>
  </si>
  <si>
    <t>Vera Ngassa</t>
  </si>
  <si>
    <t>Wendy and LucyÂ </t>
  </si>
  <si>
    <t>Bill Melendez</t>
  </si>
  <si>
    <t>3 BackyardsÂ </t>
  </si>
  <si>
    <t>Dena Seidel</t>
  </si>
  <si>
    <t>Robert John Burke</t>
  </si>
  <si>
    <t>Pierrot le FouÂ </t>
  </si>
  <si>
    <t>Deborah Anderson</t>
  </si>
  <si>
    <t>Don Wallace</t>
  </si>
  <si>
    <t>Sisters in LawÂ </t>
  </si>
  <si>
    <t>Sara Newens</t>
  </si>
  <si>
    <t>Lalaine</t>
  </si>
  <si>
    <t>Ayurveda: Art of BeingÂ </t>
  </si>
  <si>
    <t>Nothing But a ManÂ </t>
  </si>
  <si>
    <t>Trish Basinger</t>
  </si>
  <si>
    <t>First Love, Last RitesÂ </t>
  </si>
  <si>
    <t>Sai Varadan</t>
  </si>
  <si>
    <t>Fighting Tommy RileyÂ </t>
  </si>
  <si>
    <t>Tatyana Ali</t>
  </si>
  <si>
    <t>Royal KillÂ </t>
  </si>
  <si>
    <t>Amal Al-Agroobi</t>
  </si>
  <si>
    <t>Michael Des Barres</t>
  </si>
  <si>
    <t>Andrew Berends</t>
  </si>
  <si>
    <t>The Looking GlassÂ </t>
  </si>
  <si>
    <t>Lynn Shelton</t>
  </si>
  <si>
    <t>Action|Comedy|Sci-Fi|Sport</t>
  </si>
  <si>
    <t>Rumi Missabu</t>
  </si>
  <si>
    <t>Death Race 2000Â </t>
  </si>
  <si>
    <t>Valentine</t>
  </si>
  <si>
    <t>Locker 13Â </t>
  </si>
  <si>
    <t>Midnight CabaretÂ </t>
  </si>
  <si>
    <t>Dreama Walker</t>
  </si>
  <si>
    <t>Anderson's CrossÂ </t>
  </si>
  <si>
    <t>BizarreÂ </t>
  </si>
  <si>
    <t>Aunjanue Ellis</t>
  </si>
  <si>
    <t>Graduation DayÂ </t>
  </si>
  <si>
    <t>Comedy|Crime|Drama|Horror|Mystery|Thriller</t>
  </si>
  <si>
    <t>Hector Echavarria</t>
  </si>
  <si>
    <t>Some Guy Who Kills PeopleÂ </t>
  </si>
  <si>
    <t>Nathan Smith Jones</t>
  </si>
  <si>
    <t>Parry Shen</t>
  </si>
  <si>
    <t>ComplianceÂ </t>
  </si>
  <si>
    <t>Nicole Ari Parker</t>
  </si>
  <si>
    <t>Chasing AmyÂ </t>
  </si>
  <si>
    <t>Travis Cluff</t>
  </si>
  <si>
    <t>Lovely &amp; AmazingÂ </t>
  </si>
  <si>
    <t>Action|Adventure|Mystery|Romance|Thriller</t>
  </si>
  <si>
    <t>Purva Bedi</t>
  </si>
  <si>
    <t>Death CallsÂ </t>
  </si>
  <si>
    <t>Harry F. Millarde</t>
  </si>
  <si>
    <t>Keri Maletto</t>
  </si>
  <si>
    <t>Better Luck TomorrowÂ </t>
  </si>
  <si>
    <t>Robert Townsend</t>
  </si>
  <si>
    <t>The Incredibly True Adventure of Two Girls in LoveÂ </t>
  </si>
  <si>
    <t>Chuck &amp; BuckÂ </t>
  </si>
  <si>
    <t>Jamaa Fanaka</t>
  </si>
  <si>
    <t>Charis Michelsen</t>
  </si>
  <si>
    <t>American DesiÂ </t>
  </si>
  <si>
    <t>Larry Blamire</t>
  </si>
  <si>
    <t>Amir Talai</t>
  </si>
  <si>
    <t>Amidst the Devil's WingsÂ </t>
  </si>
  <si>
    <t>Stephen Langford</t>
  </si>
  <si>
    <t>CubeÂ </t>
  </si>
  <si>
    <t>E.L. Katz</t>
  </si>
  <si>
    <t>Marshal Hilton</t>
  </si>
  <si>
    <t>Love and Other CatastrophesÂ </t>
  </si>
  <si>
    <t>Lisanne Pajot</t>
  </si>
  <si>
    <t>Animation|Comedy|Drama|Fantasy|Sci-Fi</t>
  </si>
  <si>
    <t>Ally Sheedy</t>
  </si>
  <si>
    <t>I Married a Strange Person!Â </t>
  </si>
  <si>
    <t>Dan Reed</t>
  </si>
  <si>
    <t>Samantha Futerman</t>
  </si>
  <si>
    <t>NovemberÂ </t>
  </si>
  <si>
    <t>John Reinhardt</t>
  </si>
  <si>
    <t>Nolan Gerard Funk</t>
  </si>
  <si>
    <t>Like CrazyÂ </t>
  </si>
  <si>
    <t>Patrick Ryan Sims</t>
  </si>
  <si>
    <t>Teeth and BloodÂ </t>
  </si>
  <si>
    <t>Laslo Benedek</t>
  </si>
  <si>
    <t>Judy Marte</t>
  </si>
  <si>
    <t>Sugar TownÂ </t>
  </si>
  <si>
    <t>Jason Miller</t>
  </si>
  <si>
    <t>Michael Abbott Jr.</t>
  </si>
  <si>
    <t>The MotelÂ </t>
  </si>
  <si>
    <t>The CanyonsÂ </t>
  </si>
  <si>
    <t>Sut Jhally</t>
  </si>
  <si>
    <t>James Urbaniak</t>
  </si>
  <si>
    <t xml:space="preserve">Happy ValleyÂ             </t>
  </si>
  <si>
    <t>Dustin Fitzsimons</t>
  </si>
  <si>
    <t>On the OutsÂ </t>
  </si>
  <si>
    <t>Julie Davis</t>
  </si>
  <si>
    <t>Shotgun StoriesÂ </t>
  </si>
  <si>
    <t>Myles Berkowitz</t>
  </si>
  <si>
    <t>Eme Ikwuakor</t>
  </si>
  <si>
    <t>ExamÂ </t>
  </si>
  <si>
    <t>Brett Piper</t>
  </si>
  <si>
    <t>Florence Henderson</t>
  </si>
  <si>
    <t>The Sticky Fingers of TimeÂ </t>
  </si>
  <si>
    <t>Victoria Jackson</t>
  </si>
  <si>
    <t>Sunday School MusicalÂ </t>
  </si>
  <si>
    <t>Brandon Trost</t>
  </si>
  <si>
    <t>RustÂ </t>
  </si>
  <si>
    <t>Action|Drama|Fantasy|Sci-Fi</t>
  </si>
  <si>
    <t>Sam Adams</t>
  </si>
  <si>
    <t>InkÂ </t>
  </si>
  <si>
    <t>Joseph Green</t>
  </si>
  <si>
    <t>Noah Segan</t>
  </si>
  <si>
    <t>The Christmas BunnyÂ </t>
  </si>
  <si>
    <t>Wade Gasque</t>
  </si>
  <si>
    <t>Comedy|Short</t>
  </si>
  <si>
    <t>Jesus PeopleÂ </t>
  </si>
  <si>
    <t>Daniel Schechter</t>
  </si>
  <si>
    <t>Joshua Ray Bell</t>
  </si>
  <si>
    <t>ButterflyÂ </t>
  </si>
  <si>
    <t>UnDividedÂ </t>
  </si>
  <si>
    <t>John Gilbert</t>
  </si>
  <si>
    <t>The FrozenÂ </t>
  </si>
  <si>
    <t>Matt Johnson</t>
  </si>
  <si>
    <t>Bruno Barreto</t>
  </si>
  <si>
    <t>Matthew Emerick</t>
  </si>
  <si>
    <t>Horse CampÂ </t>
  </si>
  <si>
    <t>Give Me ShelterÂ </t>
  </si>
  <si>
    <t>Terron R. Parsons</t>
  </si>
  <si>
    <t>Mark Fantasia</t>
  </si>
  <si>
    <t>The Big ParadeÂ </t>
  </si>
  <si>
    <t>Daniel Mellitz</t>
  </si>
  <si>
    <t>Brendan Doogie Milewski</t>
  </si>
  <si>
    <t>Little Big TopÂ </t>
  </si>
  <si>
    <t>Jem Cohen</t>
  </si>
  <si>
    <t>Dan Futterman</t>
  </si>
  <si>
    <t>Along the RoadsideÂ </t>
  </si>
  <si>
    <t>Andrew Leman</t>
  </si>
  <si>
    <t>Christina Hart</t>
  </si>
  <si>
    <t>BronsonÂ </t>
  </si>
  <si>
    <t>Dave Carroll</t>
  </si>
  <si>
    <t>Adventure|Drama|Fantasy|Thriller|Western</t>
  </si>
  <si>
    <t>Kenneth Tobey</t>
  </si>
  <si>
    <t>Western ReligionÂ </t>
  </si>
  <si>
    <t>William Eubank</t>
  </si>
  <si>
    <t>BurnÂ </t>
  </si>
  <si>
    <t>Patrick Meaney</t>
  </si>
  <si>
    <t>Hugh Keays-Byrne</t>
  </si>
  <si>
    <t>UrbaniaÂ </t>
  </si>
  <si>
    <t>Chad Hartigan</t>
  </si>
  <si>
    <t>The StewardessesÂ </t>
  </si>
  <si>
    <t>Malcolm Goodwin</t>
  </si>
  <si>
    <t>Adventure|Horror|Sci-Fi</t>
  </si>
  <si>
    <t>The Beast from 20,000 FathomsÂ </t>
  </si>
  <si>
    <t>Mae West</t>
  </si>
  <si>
    <t>Kevin Jordan</t>
  </si>
  <si>
    <t>The Dalai Lama</t>
  </si>
  <si>
    <t>Mad MaxÂ </t>
  </si>
  <si>
    <t>Kirk Loudon</t>
  </si>
  <si>
    <t>Michael Joiner</t>
  </si>
  <si>
    <t>SwingersÂ </t>
  </si>
  <si>
    <t>Travis Legge</t>
  </si>
  <si>
    <t>A Fistful of DollarsÂ </t>
  </si>
  <si>
    <t>Comedy|Drama|History|Musical|Romance</t>
  </si>
  <si>
    <t>Devid Striesow</t>
  </si>
  <si>
    <t>She Done Him WrongÂ </t>
  </si>
  <si>
    <t>Collin Joseph Neal</t>
  </si>
  <si>
    <t>William Joseph Elk III</t>
  </si>
  <si>
    <t>Short Cut to Nirvana: Kumbh MelaÂ </t>
  </si>
  <si>
    <t>Bradley Rust Gray</t>
  </si>
  <si>
    <t>Matisyahu</t>
  </si>
  <si>
    <t>The Grace CardÂ </t>
  </si>
  <si>
    <t>Mike Bruce</t>
  </si>
  <si>
    <t>Middle of NowhereÂ </t>
  </si>
  <si>
    <t>Andrew Bujalski</t>
  </si>
  <si>
    <t>3Â </t>
  </si>
  <si>
    <t>Damir Catic</t>
  </si>
  <si>
    <t>Marri Savinar</t>
  </si>
  <si>
    <t>The Business of FancydancingÂ </t>
  </si>
  <si>
    <t>Melanie Papalia</t>
  </si>
  <si>
    <t>Call + ResponseÂ </t>
  </si>
  <si>
    <t>James Bidgood</t>
  </si>
  <si>
    <t>Susan Chambers</t>
  </si>
  <si>
    <t>MalevolenceÂ </t>
  </si>
  <si>
    <t>Marina Vlady</t>
  </si>
  <si>
    <t>Shooting the WarwicksÂ </t>
  </si>
  <si>
    <t>Hanne Aagesen</t>
  </si>
  <si>
    <t>Super HybridÂ </t>
  </si>
  <si>
    <t>BagheadÂ </t>
  </si>
  <si>
    <t>Eric Eason</t>
  </si>
  <si>
    <t>Comedy|Horror|Mystery|Thriller</t>
  </si>
  <si>
    <t>William Katt</t>
  </si>
  <si>
    <t>SolitudeÂ </t>
  </si>
  <si>
    <t>Darryl Hunt</t>
  </si>
  <si>
    <t>The Case of the Grinning CatÂ </t>
  </si>
  <si>
    <t>OrdetÂ </t>
  </si>
  <si>
    <t>Joseph Mazzella</t>
  </si>
  <si>
    <t>John Newton</t>
  </si>
  <si>
    <t>Good DickÂ </t>
  </si>
  <si>
    <t>Elaine Bromka</t>
  </si>
  <si>
    <t>The Man from EarthÂ </t>
  </si>
  <si>
    <t>Paul Hickert</t>
  </si>
  <si>
    <t>The Trials of Darryl HuntÂ </t>
  </si>
  <si>
    <t>Marcus Nispel</t>
  </si>
  <si>
    <t>An American Girl HolidayÂ </t>
  </si>
  <si>
    <t>Brandon Landers</t>
  </si>
  <si>
    <t>Drama|Music|Mystery|Romance|Sci-Fi</t>
  </si>
  <si>
    <t>Bahare Seddiqi</t>
  </si>
  <si>
    <t>Yesterday Was a LieÂ </t>
  </si>
  <si>
    <t>Theresa Is a MotherÂ </t>
  </si>
  <si>
    <t>Jim Chuchu</t>
  </si>
  <si>
    <t>S. Epatha Merkerson</t>
  </si>
  <si>
    <t>H.Â </t>
  </si>
  <si>
    <t>Daryl Wein</t>
  </si>
  <si>
    <t>Abigail Evans</t>
  </si>
  <si>
    <t>Archaeology of a WomanÂ </t>
  </si>
  <si>
    <t>Jason Trost</t>
  </si>
  <si>
    <t>Iulia Ciochina</t>
  </si>
  <si>
    <t>Children of HeavenÂ </t>
  </si>
  <si>
    <t>Robin Lord Taylor</t>
  </si>
  <si>
    <t>WeekendÂ </t>
  </si>
  <si>
    <t>She's Gotta Have ItÂ </t>
  </si>
  <si>
    <t>Jafar Panahi</t>
  </si>
  <si>
    <t>Butterfly GirlÂ </t>
  </si>
  <si>
    <t>Ivan Kavanagh</t>
  </si>
  <si>
    <t>Charla Cochran</t>
  </si>
  <si>
    <t>The World Is MineÂ </t>
  </si>
  <si>
    <t>Kiyoshi Kurosawa</t>
  </si>
  <si>
    <t>Bebe Neuwirth</t>
  </si>
  <si>
    <t>Another EarthÂ </t>
  </si>
  <si>
    <t>Tadeo Garcia</t>
  </si>
  <si>
    <t>Glen Hansard</t>
  </si>
  <si>
    <t>Thomas L. Phillips</t>
  </si>
  <si>
    <t>Marilyn Rising</t>
  </si>
  <si>
    <t>Sweet Sweetback's Baadasssss SongÂ </t>
  </si>
  <si>
    <t>Ash Baron-Cohen</t>
  </si>
  <si>
    <t>Temple Grandin</t>
  </si>
  <si>
    <t>Perfect CowboyÂ </t>
  </si>
  <si>
    <t>Shane Carruth</t>
  </si>
  <si>
    <t>Alan Brent</t>
  </si>
  <si>
    <t>TadpoleÂ </t>
  </si>
  <si>
    <t>Neill Dela Llana</t>
  </si>
  <si>
    <t>Joel Moody</t>
  </si>
  <si>
    <t>OnceÂ </t>
  </si>
  <si>
    <t>The Woman ChaserÂ </t>
  </si>
  <si>
    <t>Anthony Vallone</t>
  </si>
  <si>
    <t>Peter Robbins</t>
  </si>
  <si>
    <t>The Horse BoyÂ </t>
  </si>
  <si>
    <t>Naderev Sano</t>
  </si>
  <si>
    <t>When the Lights Went OutÂ </t>
  </si>
  <si>
    <t>Scott Smith</t>
  </si>
  <si>
    <t>Lisa Ann</t>
  </si>
  <si>
    <t>Heroes of DirtÂ </t>
  </si>
  <si>
    <t>Benjamin Roberds</t>
  </si>
  <si>
    <t>Ariel Hsing</t>
  </si>
  <si>
    <t>Daniel Hsia</t>
  </si>
  <si>
    <t>A Charlie Brown ChristmasÂ </t>
  </si>
  <si>
    <t>Adventure|Documentary</t>
  </si>
  <si>
    <t>Antarctic Edge: 70Â° SouthÂ </t>
  </si>
  <si>
    <t>J.D. Williams</t>
  </si>
  <si>
    <t>ArousedÂ </t>
  </si>
  <si>
    <t>Christopher Denham</t>
  </si>
  <si>
    <t>Top SpinÂ </t>
  </si>
  <si>
    <t>United Arab Emirates</t>
  </si>
  <si>
    <t>Mark Duplass</t>
  </si>
  <si>
    <t>Roger &amp; MeÂ </t>
  </si>
  <si>
    <t>Diane Sorrentino</t>
  </si>
  <si>
    <t>An American in HollywoodÂ </t>
  </si>
  <si>
    <t>Sound of My VoiceÂ </t>
  </si>
  <si>
    <t>Documentary|Family</t>
  </si>
  <si>
    <t>The Brain That SingsÂ </t>
  </si>
  <si>
    <t>Philippe Leroy</t>
  </si>
  <si>
    <t>The Blood of My BrotherÂ </t>
  </si>
  <si>
    <t>Jason Stuart</t>
  </si>
  <si>
    <t>Your Sister's SisterÂ </t>
  </si>
  <si>
    <t>Richard Moll</t>
  </si>
  <si>
    <t>Romantic SchemerÂ </t>
  </si>
  <si>
    <t>A Dog's BreakfastÂ </t>
  </si>
  <si>
    <t>Pfeifer Brown</t>
  </si>
  <si>
    <t>Hal Landon Jr.</t>
  </si>
  <si>
    <t>Stephen Carr</t>
  </si>
  <si>
    <t>Une Femme MariÃ©eÂ </t>
  </si>
  <si>
    <t>The Birth of a NationÂ </t>
  </si>
  <si>
    <t>The Work and the StoryÂ </t>
  </si>
  <si>
    <t>Leon Isaac Kennedy</t>
  </si>
  <si>
    <t>Facing the GiantsÂ </t>
  </si>
  <si>
    <t>Fay Masterson</t>
  </si>
  <si>
    <t>The GallowsÂ </t>
  </si>
  <si>
    <t>Kevin P. Farley</t>
  </si>
  <si>
    <t>EraserheadÂ </t>
  </si>
  <si>
    <t>Over the Hill to the PoorhouseÂ </t>
  </si>
  <si>
    <t>Jonathan Blow</t>
  </si>
  <si>
    <t>Hollywood ShuffleÂ </t>
  </si>
  <si>
    <t>The MightyÂ </t>
  </si>
  <si>
    <t>Sheldon Leonard</t>
  </si>
  <si>
    <t>PenitentiaryÂ </t>
  </si>
  <si>
    <t>Claire Gordon-Harper</t>
  </si>
  <si>
    <t>The Lost Skeleton of CadavraÂ </t>
  </si>
  <si>
    <t>Dude, Where's My Dog?!Â </t>
  </si>
  <si>
    <t>Comedy|Crime|Drama|Horror|Thriller</t>
  </si>
  <si>
    <t>Jon Brion</t>
  </si>
  <si>
    <t>Cheap ThrillsÂ </t>
  </si>
  <si>
    <t>Indie Game: The MovieÂ </t>
  </si>
  <si>
    <t>ClosureÂ </t>
  </si>
  <si>
    <t>Open SecretÂ </t>
  </si>
  <si>
    <t>Jack McGee</t>
  </si>
  <si>
    <t>Echo Dr.Â </t>
  </si>
  <si>
    <t>The Night VisitorÂ </t>
  </si>
  <si>
    <t>Michelle Simone Miller</t>
  </si>
  <si>
    <t>The Past is a Grotesque AnimalÂ </t>
  </si>
  <si>
    <t>Chemeeka Walker</t>
  </si>
  <si>
    <t>Peace, Propaganda &amp; the Promised LandÂ </t>
  </si>
  <si>
    <t>PiÂ </t>
  </si>
  <si>
    <t>Virginia Leith</t>
  </si>
  <si>
    <t>I Love You, Don't Touch Me!Â </t>
  </si>
  <si>
    <t>Ty Parker</t>
  </si>
  <si>
    <t>20 DatesÂ </t>
  </si>
  <si>
    <t>Queen CrabÂ </t>
  </si>
  <si>
    <t>Comedy|Documentary|Drama</t>
  </si>
  <si>
    <t>Justin Gordon</t>
  </si>
  <si>
    <t>Super Size MeÂ </t>
  </si>
  <si>
    <t>Shari Albert</t>
  </si>
  <si>
    <t>The FPÂ </t>
  </si>
  <si>
    <t>Paul Daniel Ayotte</t>
  </si>
  <si>
    <t>Happy ChristmasÂ </t>
  </si>
  <si>
    <t>Marcello Mastroianni</t>
  </si>
  <si>
    <t>The Brain That Wouldn't DieÂ </t>
  </si>
  <si>
    <t>Tiger OrangeÂ </t>
  </si>
  <si>
    <t>Supporting CharactersÂ </t>
  </si>
  <si>
    <t>AbsentiaÂ </t>
  </si>
  <si>
    <t>Dan Novy</t>
  </si>
  <si>
    <t>The Brothers McMullenÂ </t>
  </si>
  <si>
    <t>Chris 'Wonder' Schoeck</t>
  </si>
  <si>
    <t>The DirtiesÂ </t>
  </si>
  <si>
    <t>GabrielaÂ </t>
  </si>
  <si>
    <t>Taliesin Jaffe</t>
  </si>
  <si>
    <t>Tiny FurnitureÂ </t>
  </si>
  <si>
    <t>Crime|Drama|Horror</t>
  </si>
  <si>
    <t>Jan Haley</t>
  </si>
  <si>
    <t>HayrideÂ </t>
  </si>
  <si>
    <t>The Naked ApeÂ </t>
  </si>
  <si>
    <t>Paul Schneider</t>
  </si>
  <si>
    <t>CountingÂ </t>
  </si>
  <si>
    <t>The Call of CthulhuÂ </t>
  </si>
  <si>
    <t>Bending SteelÂ </t>
  </si>
  <si>
    <t>Elissa Dowling</t>
  </si>
  <si>
    <t>The SignalÂ </t>
  </si>
  <si>
    <t>Ringo Starr</t>
  </si>
  <si>
    <t>The Image RevolutionÂ </t>
  </si>
  <si>
    <t>Julianne Gabert</t>
  </si>
  <si>
    <t>This Is Martin BonnerÂ </t>
  </si>
  <si>
    <t>A True StoryÂ </t>
  </si>
  <si>
    <t>Joseph Campanella</t>
  </si>
  <si>
    <t>George WashingtonÂ </t>
  </si>
  <si>
    <t>Smiling Fish &amp; Goat on FireÂ </t>
  </si>
  <si>
    <t>Nichole Ceballos</t>
  </si>
  <si>
    <t>Dawn of the Crescent MoonÂ </t>
  </si>
  <si>
    <t>Raymond Did ItÂ </t>
  </si>
  <si>
    <t>The Last WaltzÂ </t>
  </si>
  <si>
    <t>Don Brooks</t>
  </si>
  <si>
    <t>Run, Hide, DieÂ </t>
  </si>
  <si>
    <t>The Exploding GirlÂ </t>
  </si>
  <si>
    <t>Stacy Edwards</t>
  </si>
  <si>
    <t>The Legend of God's GunÂ </t>
  </si>
  <si>
    <t>Mutual AppreciationÂ </t>
  </si>
  <si>
    <t>Franky G</t>
  </si>
  <si>
    <t>Her Cry: La Llorona InvestigationÂ </t>
  </si>
  <si>
    <t>Down TerraceÂ </t>
  </si>
  <si>
    <t>Tommy Pallotta</t>
  </si>
  <si>
    <t>ClerksÂ </t>
  </si>
  <si>
    <t>Tjasa Ferme</t>
  </si>
  <si>
    <t>Pink NarcissusÂ </t>
  </si>
  <si>
    <t>Kristen Seavey</t>
  </si>
  <si>
    <t>Funny Ha HaÂ </t>
  </si>
  <si>
    <t>Swahili</t>
  </si>
  <si>
    <t>Shannen Fields</t>
  </si>
  <si>
    <t>In the Company of MenÂ </t>
  </si>
  <si>
    <t>Ashley Tramonte</t>
  </si>
  <si>
    <t>Robbie Barnes</t>
  </si>
  <si>
    <t>ManitoÂ </t>
  </si>
  <si>
    <t>RampageÂ </t>
  </si>
  <si>
    <t>Paul Ogola</t>
  </si>
  <si>
    <t>SlackerÂ </t>
  </si>
  <si>
    <t>Zoe Lister-Jones</t>
  </si>
  <si>
    <t>Dutch KillsÂ </t>
  </si>
  <si>
    <t>Sean Whalen</t>
  </si>
  <si>
    <t>Dry SpellÂ </t>
  </si>
  <si>
    <t>Kenya</t>
  </si>
  <si>
    <t>Divine</t>
  </si>
  <si>
    <t>FlywheelÂ </t>
  </si>
  <si>
    <t>Maggie Cheung</t>
  </si>
  <si>
    <t>ExeterÂ </t>
  </si>
  <si>
    <t>Fereshteh Sadre Orafaiy</t>
  </si>
  <si>
    <t>The RidgesÂ </t>
  </si>
  <si>
    <t>Patrick O'Donnell</t>
  </si>
  <si>
    <t>The Puffy ChairÂ </t>
  </si>
  <si>
    <t>KÃ´ji Yakusho</t>
  </si>
  <si>
    <t>Stories of Our LivesÂ </t>
  </si>
  <si>
    <t>Tatiana Suarez-Pico</t>
  </si>
  <si>
    <t>Breaking UpwardsÂ </t>
  </si>
  <si>
    <t>Julianna Pitt</t>
  </si>
  <si>
    <t>All Superheroes Must DieÂ </t>
  </si>
  <si>
    <t>Comedy|Crime|Horror</t>
  </si>
  <si>
    <t>Pink FlamingosÂ </t>
  </si>
  <si>
    <t>CleanÂ </t>
  </si>
  <si>
    <t>Ian Gamazon</t>
  </si>
  <si>
    <t>The CircleÂ </t>
  </si>
  <si>
    <t>Carlos Gallardo</t>
  </si>
  <si>
    <t>Tin Can ManÂ </t>
  </si>
  <si>
    <t>Richard Jewell</t>
  </si>
  <si>
    <t>The CureÂ </t>
  </si>
  <si>
    <t>Philippines</t>
  </si>
  <si>
    <t>Kerry BishÃ©</t>
  </si>
  <si>
    <t>On the DownlowÂ </t>
  </si>
  <si>
    <t>Sanctuary; Quite a ConundrumÂ </t>
  </si>
  <si>
    <t>Natalie Zea</t>
  </si>
  <si>
    <t>BangÂ </t>
  </si>
  <si>
    <t>Eva Boehnke</t>
  </si>
  <si>
    <t>PrimerÂ </t>
  </si>
  <si>
    <t>CaviteÂ </t>
  </si>
  <si>
    <t>John August</t>
  </si>
  <si>
    <t>El MariachiÂ </t>
  </si>
  <si>
    <t>The Mongol KingÂ </t>
  </si>
  <si>
    <t>NewlywedsÂ </t>
  </si>
  <si>
    <t>Signed Sealed DeliveredÂ </t>
  </si>
  <si>
    <t xml:space="preserve">The FollowingÂ             </t>
  </si>
  <si>
    <t>A Plague So PleasantÂ </t>
  </si>
  <si>
    <t>Shanghai CallingÂ </t>
  </si>
  <si>
    <t>My Date with DrewÂ </t>
  </si>
  <si>
    <t>movie_titles</t>
  </si>
  <si>
    <t>Genre</t>
  </si>
  <si>
    <t>Most Genre</t>
  </si>
  <si>
    <t>Row Labels</t>
  </si>
  <si>
    <t>Grand Total</t>
  </si>
  <si>
    <t>Sum of Most Genre</t>
  </si>
  <si>
    <t>Median</t>
  </si>
  <si>
    <t>Max</t>
  </si>
  <si>
    <t>Min</t>
  </si>
  <si>
    <t>Mode</t>
  </si>
  <si>
    <t>Standard Deviation</t>
  </si>
  <si>
    <t>Variance</t>
  </si>
  <si>
    <t>Values</t>
  </si>
  <si>
    <t xml:space="preserve">Calcution Of Genre </t>
  </si>
  <si>
    <t>Average Movie Duration</t>
  </si>
  <si>
    <t>Language</t>
  </si>
  <si>
    <t>Count of Language</t>
  </si>
  <si>
    <t xml:space="preserve">Avatar </t>
  </si>
  <si>
    <t xml:space="preserve">Pirates of the Caribbean: At World's End </t>
  </si>
  <si>
    <t xml:space="preserve">Spectre </t>
  </si>
  <si>
    <t xml:space="preserve">The Dark Knight Rises </t>
  </si>
  <si>
    <t xml:space="preserve">Star Wars: Episode VII - The Force Awakens             </t>
  </si>
  <si>
    <t xml:space="preserve">John Carter </t>
  </si>
  <si>
    <t xml:space="preserve">Spider-Man 3 </t>
  </si>
  <si>
    <t xml:space="preserve">Tangled </t>
  </si>
  <si>
    <t xml:space="preserve">Avengers: Age of Ultron </t>
  </si>
  <si>
    <t xml:space="preserve">Harry Potter and the Half-Blood Prince </t>
  </si>
  <si>
    <t xml:space="preserve">Batman v Superman: Dawn of Justice </t>
  </si>
  <si>
    <t xml:space="preserve">Superman Returns </t>
  </si>
  <si>
    <t xml:space="preserve">Quantum of Solace </t>
  </si>
  <si>
    <t xml:space="preserve">Pirates of the Caribbean: Dead Man's Chest </t>
  </si>
  <si>
    <t xml:space="preserve">The Lone Ranger </t>
  </si>
  <si>
    <t xml:space="preserve">Man of Steel </t>
  </si>
  <si>
    <t xml:space="preserve">The Chronicles of Narnia: Prince Caspian </t>
  </si>
  <si>
    <t xml:space="preserve">The Avengers </t>
  </si>
  <si>
    <t xml:space="preserve">Pirates of the Caribbean: On Stranger Tides </t>
  </si>
  <si>
    <t xml:space="preserve">Men in Black 3 </t>
  </si>
  <si>
    <t xml:space="preserve">The Hobbit: The Battle of the Five Armies </t>
  </si>
  <si>
    <t xml:space="preserve">The Amazing Spider-Man </t>
  </si>
  <si>
    <t xml:space="preserve">Robin Hood </t>
  </si>
  <si>
    <t xml:space="preserve">The Hobbit: The Desolation of Smaug </t>
  </si>
  <si>
    <t xml:space="preserve">The Golden Compass </t>
  </si>
  <si>
    <t xml:space="preserve">King Kong </t>
  </si>
  <si>
    <t xml:space="preserve">Titanic </t>
  </si>
  <si>
    <t xml:space="preserve">Captain America: Civil War </t>
  </si>
  <si>
    <t xml:space="preserve">Battleship </t>
  </si>
  <si>
    <t xml:space="preserve">Jurassic World </t>
  </si>
  <si>
    <t xml:space="preserve">Skyfall </t>
  </si>
  <si>
    <t xml:space="preserve">Spider-Man 2 </t>
  </si>
  <si>
    <t xml:space="preserve">Iron Man 3 </t>
  </si>
  <si>
    <t xml:space="preserve">Alice in Wonderland </t>
  </si>
  <si>
    <t xml:space="preserve">X-Men: The Last Stand </t>
  </si>
  <si>
    <t xml:space="preserve">Monsters University </t>
  </si>
  <si>
    <t xml:space="preserve">Transformers: Revenge of the Fallen </t>
  </si>
  <si>
    <t xml:space="preserve">Transformers: Age of Extinction </t>
  </si>
  <si>
    <t xml:space="preserve">Oz the Great and Powerful </t>
  </si>
  <si>
    <t xml:space="preserve">The Amazing Spider-Man 2 </t>
  </si>
  <si>
    <t xml:space="preserve">TRON: Legacy </t>
  </si>
  <si>
    <t xml:space="preserve">Cars 2 </t>
  </si>
  <si>
    <t xml:space="preserve">Green Lantern </t>
  </si>
  <si>
    <t xml:space="preserve">Toy Story 3 </t>
  </si>
  <si>
    <t xml:space="preserve">Terminator Salvation </t>
  </si>
  <si>
    <t xml:space="preserve">Furious 7 </t>
  </si>
  <si>
    <t xml:space="preserve">World War Z </t>
  </si>
  <si>
    <t xml:space="preserve">X-Men: Days of Future Past </t>
  </si>
  <si>
    <t xml:space="preserve">Star Trek Into Darkness </t>
  </si>
  <si>
    <t xml:space="preserve">Jack the Giant Slayer </t>
  </si>
  <si>
    <t xml:space="preserve">The Great Gatsby </t>
  </si>
  <si>
    <t xml:space="preserve">Prince of Persia: The Sands of Time </t>
  </si>
  <si>
    <t xml:space="preserve">Pacific Rim </t>
  </si>
  <si>
    <t xml:space="preserve">Transformers: Dark of the Moon </t>
  </si>
  <si>
    <t xml:space="preserve">Indiana Jones and the Kingdom of the Crystal Skull </t>
  </si>
  <si>
    <t xml:space="preserve">The Good Dinosaur </t>
  </si>
  <si>
    <t xml:space="preserve">Brave </t>
  </si>
  <si>
    <t xml:space="preserve">Star Trek Beyond </t>
  </si>
  <si>
    <t xml:space="preserve">WALLÂ·E </t>
  </si>
  <si>
    <t xml:space="preserve">Rush Hour 3 </t>
  </si>
  <si>
    <t xml:space="preserve">A Christmas Carol </t>
  </si>
  <si>
    <t xml:space="preserve">Jupiter Ascending </t>
  </si>
  <si>
    <t xml:space="preserve">The Legend of Tarzan </t>
  </si>
  <si>
    <t xml:space="preserve">The Chronicles of Narnia: The Lion, the Witch and the Wardrobe </t>
  </si>
  <si>
    <t xml:space="preserve">X-Men: Apocalypse </t>
  </si>
  <si>
    <t xml:space="preserve">The Dark Knight </t>
  </si>
  <si>
    <t xml:space="preserve">Up </t>
  </si>
  <si>
    <t xml:space="preserve">Monsters vs. Aliens </t>
  </si>
  <si>
    <t xml:space="preserve">Iron Man </t>
  </si>
  <si>
    <t xml:space="preserve">Hugo </t>
  </si>
  <si>
    <t xml:space="preserve">Wild Wild West </t>
  </si>
  <si>
    <t xml:space="preserve">The Mummy: Tomb of the Dragon Emperor </t>
  </si>
  <si>
    <t xml:space="preserve">Suicide Squad </t>
  </si>
  <si>
    <t xml:space="preserve">Evan Almighty </t>
  </si>
  <si>
    <t xml:space="preserve">Edge of Tomorrow </t>
  </si>
  <si>
    <t xml:space="preserve">Waterworld </t>
  </si>
  <si>
    <t xml:space="preserve">G.I. Joe: The Rise of Cobra </t>
  </si>
  <si>
    <t xml:space="preserve">Inside Out </t>
  </si>
  <si>
    <t xml:space="preserve">The Jungle Book </t>
  </si>
  <si>
    <t xml:space="preserve">Iron Man 2 </t>
  </si>
  <si>
    <t xml:space="preserve">Snow White and the Huntsman </t>
  </si>
  <si>
    <t xml:space="preserve">Maleficent </t>
  </si>
  <si>
    <t xml:space="preserve">Dawn of the Planet of the Apes </t>
  </si>
  <si>
    <t xml:space="preserve">The Lovers </t>
  </si>
  <si>
    <t xml:space="preserve">47 Ronin </t>
  </si>
  <si>
    <t xml:space="preserve">Captain America: The Winter Soldier </t>
  </si>
  <si>
    <t xml:space="preserve">Shrek Forever After </t>
  </si>
  <si>
    <t xml:space="preserve">Tomorrowland </t>
  </si>
  <si>
    <t xml:space="preserve">Big Hero 6 </t>
  </si>
  <si>
    <t xml:space="preserve">Wreck-It Ralph </t>
  </si>
  <si>
    <t xml:space="preserve">The Polar Express </t>
  </si>
  <si>
    <t xml:space="preserve">Independence Day: Resurgence </t>
  </si>
  <si>
    <t xml:space="preserve">How to Train Your Dragon </t>
  </si>
  <si>
    <t xml:space="preserve">Terminator 3: Rise of the Machines </t>
  </si>
  <si>
    <t xml:space="preserve">Guardians of the Galaxy </t>
  </si>
  <si>
    <t xml:space="preserve">Interstellar </t>
  </si>
  <si>
    <t xml:space="preserve">Inception </t>
  </si>
  <si>
    <t xml:space="preserve">Godzilla Resurgence </t>
  </si>
  <si>
    <t xml:space="preserve">The Hobbit: An Unexpected Journey </t>
  </si>
  <si>
    <t xml:space="preserve">The Fast and the Furious </t>
  </si>
  <si>
    <t xml:space="preserve">The Curious Case of Benjamin Button </t>
  </si>
  <si>
    <t xml:space="preserve">X-Men: First Class </t>
  </si>
  <si>
    <t xml:space="preserve">The Hunger Games: Mockingjay - Part 2 </t>
  </si>
  <si>
    <t xml:space="preserve">The Sorcerer's Apprentice </t>
  </si>
  <si>
    <t xml:space="preserve">Poseidon </t>
  </si>
  <si>
    <t xml:space="preserve">Alice Through the Looking Glass </t>
  </si>
  <si>
    <t xml:space="preserve">Shrek the Third </t>
  </si>
  <si>
    <t xml:space="preserve">Warcraft </t>
  </si>
  <si>
    <t xml:space="preserve">Terminator Genisys </t>
  </si>
  <si>
    <t xml:space="preserve">The Chronicles of Narnia: The Voyage of the Dawn Treader </t>
  </si>
  <si>
    <t xml:space="preserve">Pearl Harbor </t>
  </si>
  <si>
    <t xml:space="preserve">Transformers </t>
  </si>
  <si>
    <t xml:space="preserve">Alexander </t>
  </si>
  <si>
    <t xml:space="preserve">Harry Potter and the Order of the Phoenix </t>
  </si>
  <si>
    <t xml:space="preserve">Harry Potter and the Goblet of Fire </t>
  </si>
  <si>
    <t xml:space="preserve">Hancock </t>
  </si>
  <si>
    <t xml:space="preserve">I Am Legend </t>
  </si>
  <si>
    <t xml:space="preserve">Charlie and the Chocolate Factory </t>
  </si>
  <si>
    <t xml:space="preserve">Ratatouille </t>
  </si>
  <si>
    <t xml:space="preserve">Batman Begins </t>
  </si>
  <si>
    <t xml:space="preserve">Madagascar: Escape 2 Africa </t>
  </si>
  <si>
    <t xml:space="preserve">Night at the Museum: Battle of the Smithsonian </t>
  </si>
  <si>
    <t xml:space="preserve">X-Men Origins: Wolverine </t>
  </si>
  <si>
    <t xml:space="preserve">The Matrix Revolutions </t>
  </si>
  <si>
    <t xml:space="preserve">Frozen </t>
  </si>
  <si>
    <t xml:space="preserve">The Matrix Reloaded </t>
  </si>
  <si>
    <t xml:space="preserve">Thor: The Dark World </t>
  </si>
  <si>
    <t xml:space="preserve">Mad Max: Fury Road </t>
  </si>
  <si>
    <t xml:space="preserve">Angels &amp; Demons </t>
  </si>
  <si>
    <t xml:space="preserve">Thor </t>
  </si>
  <si>
    <t xml:space="preserve">Bolt </t>
  </si>
  <si>
    <t xml:space="preserve">G-Force </t>
  </si>
  <si>
    <t xml:space="preserve">Wrath of the Titans </t>
  </si>
  <si>
    <t xml:space="preserve">Dark Shadows </t>
  </si>
  <si>
    <t xml:space="preserve">Mission: Impossible - Rogue Nation </t>
  </si>
  <si>
    <t xml:space="preserve">The Wolfman </t>
  </si>
  <si>
    <t xml:space="preserve">Bee Movie </t>
  </si>
  <si>
    <t xml:space="preserve">Kung Fu Panda 2 </t>
  </si>
  <si>
    <t xml:space="preserve">The Last Airbender </t>
  </si>
  <si>
    <t xml:space="preserve">Mission: Impossible III </t>
  </si>
  <si>
    <t xml:space="preserve">White House Down </t>
  </si>
  <si>
    <t xml:space="preserve">Mars Needs Moms </t>
  </si>
  <si>
    <t xml:space="preserve">Flushed Away </t>
  </si>
  <si>
    <t xml:space="preserve">Pan </t>
  </si>
  <si>
    <t xml:space="preserve">Mr. Peabody &amp; Sherman </t>
  </si>
  <si>
    <t xml:space="preserve">Troy </t>
  </si>
  <si>
    <t xml:space="preserve">Madagascar 3: Europe's Most Wanted </t>
  </si>
  <si>
    <t xml:space="preserve">Die Another Day </t>
  </si>
  <si>
    <t xml:space="preserve">Ghostbusters </t>
  </si>
  <si>
    <t xml:space="preserve">Armageddon </t>
  </si>
  <si>
    <t xml:space="preserve">Men in Black II </t>
  </si>
  <si>
    <t xml:space="preserve">Beowulf </t>
  </si>
  <si>
    <t xml:space="preserve">Kung Fu Panda 3 </t>
  </si>
  <si>
    <t xml:space="preserve">Mission: Impossible - Ghost Protocol </t>
  </si>
  <si>
    <t xml:space="preserve">Rise of the Guardians </t>
  </si>
  <si>
    <t xml:space="preserve">Fun with Dick and Jane </t>
  </si>
  <si>
    <t xml:space="preserve">The Last Samurai </t>
  </si>
  <si>
    <t xml:space="preserve">Exodus: Gods and Kings </t>
  </si>
  <si>
    <t xml:space="preserve">Star Trek </t>
  </si>
  <si>
    <t xml:space="preserve">Spider-Man </t>
  </si>
  <si>
    <t xml:space="preserve">How to Train Your Dragon 2 </t>
  </si>
  <si>
    <t xml:space="preserve">Gods of Egypt </t>
  </si>
  <si>
    <t xml:space="preserve">Stealth </t>
  </si>
  <si>
    <t xml:space="preserve">Watchmen </t>
  </si>
  <si>
    <t xml:space="preserve">Lethal Weapon 4 </t>
  </si>
  <si>
    <t xml:space="preserve">Hulk </t>
  </si>
  <si>
    <t xml:space="preserve">G.I. Joe: Retaliation </t>
  </si>
  <si>
    <t xml:space="preserve">Sahara </t>
  </si>
  <si>
    <t xml:space="preserve">Final Fantasy: The Spirits Within </t>
  </si>
  <si>
    <t xml:space="preserve">Captain America: The First Avenger </t>
  </si>
  <si>
    <t xml:space="preserve">The World Is Not Enough </t>
  </si>
  <si>
    <t xml:space="preserve">Master and Commander: The Far Side of the World </t>
  </si>
  <si>
    <t xml:space="preserve">The Twilight Saga: Breaking Dawn - Part 2 </t>
  </si>
  <si>
    <t xml:space="preserve">Happy Feet 2 </t>
  </si>
  <si>
    <t xml:space="preserve">The Incredible Hulk </t>
  </si>
  <si>
    <t xml:space="preserve">Miami Vice             </t>
  </si>
  <si>
    <t xml:space="preserve">The BFG </t>
  </si>
  <si>
    <t xml:space="preserve">The Revenant </t>
  </si>
  <si>
    <t xml:space="preserve">Turbo </t>
  </si>
  <si>
    <t xml:space="preserve">Rango </t>
  </si>
  <si>
    <t xml:space="preserve">Penguins of Madagascar </t>
  </si>
  <si>
    <t xml:space="preserve">The Bourne Ultimatum </t>
  </si>
  <si>
    <t xml:space="preserve">Kung Fu Panda </t>
  </si>
  <si>
    <t xml:space="preserve">Ant-Man </t>
  </si>
  <si>
    <t xml:space="preserve">The Hunger Games: Catching Fire </t>
  </si>
  <si>
    <t xml:space="preserve">Home </t>
  </si>
  <si>
    <t xml:space="preserve">War of the Worlds </t>
  </si>
  <si>
    <t xml:space="preserve">Bad Boys II </t>
  </si>
  <si>
    <t xml:space="preserve">Puss in Boots </t>
  </si>
  <si>
    <t xml:space="preserve">Salt </t>
  </si>
  <si>
    <t xml:space="preserve">Noah </t>
  </si>
  <si>
    <t xml:space="preserve">The Adventures of Tintin </t>
  </si>
  <si>
    <t xml:space="preserve">Harry Potter and the Prisoner of Azkaban </t>
  </si>
  <si>
    <t xml:space="preserve">Australia </t>
  </si>
  <si>
    <t xml:space="preserve">After Earth </t>
  </si>
  <si>
    <t xml:space="preserve">Dinosaur </t>
  </si>
  <si>
    <t xml:space="preserve">Harry Potter and the Deathly Hallows: Part II </t>
  </si>
  <si>
    <t xml:space="preserve">Night at the Museum: Secret of the Tomb </t>
  </si>
  <si>
    <t xml:space="preserve">Megamind </t>
  </si>
  <si>
    <t xml:space="preserve">Harry Potter and the Sorcerer's Stone </t>
  </si>
  <si>
    <t xml:space="preserve">R.I.P.D. </t>
  </si>
  <si>
    <t xml:space="preserve">Pirates of the Caribbean: The Curse of the Black Pearl </t>
  </si>
  <si>
    <t xml:space="preserve">Harry Potter and the Deathly Hallows: Part I </t>
  </si>
  <si>
    <t xml:space="preserve">The Hunger Games: Mockingjay - Part 1 </t>
  </si>
  <si>
    <t xml:space="preserve">The Da Vinci Code </t>
  </si>
  <si>
    <t xml:space="preserve">Rio 2 </t>
  </si>
  <si>
    <t xml:space="preserve">X-Men 2 </t>
  </si>
  <si>
    <t xml:space="preserve">Fast Five </t>
  </si>
  <si>
    <t xml:space="preserve">Sherlock Holmes: A Game of Shadows </t>
  </si>
  <si>
    <t xml:space="preserve">Clash of the Titans </t>
  </si>
  <si>
    <t xml:space="preserve">Total Recall </t>
  </si>
  <si>
    <t xml:space="preserve">The 13th Warrior </t>
  </si>
  <si>
    <t xml:space="preserve">The Bourne Legacy </t>
  </si>
  <si>
    <t xml:space="preserve">Batman &amp; Robin </t>
  </si>
  <si>
    <t xml:space="preserve">How the Grinch Stole Christmas </t>
  </si>
  <si>
    <t xml:space="preserve">The Day After Tomorrow </t>
  </si>
  <si>
    <t xml:space="preserve">Mission: Impossible II </t>
  </si>
  <si>
    <t xml:space="preserve">The Perfect Storm </t>
  </si>
  <si>
    <t xml:space="preserve">Fantastic 4: Rise of the Silver Surfer </t>
  </si>
  <si>
    <t xml:space="preserve">Life of Pi </t>
  </si>
  <si>
    <t xml:space="preserve">Ghost Rider </t>
  </si>
  <si>
    <t xml:space="preserve">Jason Bourne </t>
  </si>
  <si>
    <t xml:space="preserve">Charlie's Angels: Full Throttle </t>
  </si>
  <si>
    <t xml:space="preserve">Prometheus </t>
  </si>
  <si>
    <t xml:space="preserve">Stuart Little 2 </t>
  </si>
  <si>
    <t xml:space="preserve">Elysium </t>
  </si>
  <si>
    <t xml:space="preserve">The Chronicles of Riddick </t>
  </si>
  <si>
    <t xml:space="preserve">RoboCop </t>
  </si>
  <si>
    <t xml:space="preserve">Speed Racer </t>
  </si>
  <si>
    <t xml:space="preserve">How Do You Know </t>
  </si>
  <si>
    <t xml:space="preserve">Knight and Day </t>
  </si>
  <si>
    <t xml:space="preserve">Oblivion </t>
  </si>
  <si>
    <t xml:space="preserve">Star Wars: Episode III - Revenge of the Sith </t>
  </si>
  <si>
    <t xml:space="preserve">Star Wars: Episode II - Attack of the Clones </t>
  </si>
  <si>
    <t xml:space="preserve">Monsters, Inc. </t>
  </si>
  <si>
    <t xml:space="preserve">The Wolverine </t>
  </si>
  <si>
    <t xml:space="preserve">Star Wars: Episode I - The Phantom Menace </t>
  </si>
  <si>
    <t xml:space="preserve">The Croods </t>
  </si>
  <si>
    <t xml:space="preserve">Asterix at the Olympic Games </t>
  </si>
  <si>
    <t xml:space="preserve">Windtalkers </t>
  </si>
  <si>
    <t xml:space="preserve">The Huntsman: Winter's War </t>
  </si>
  <si>
    <t xml:space="preserve">Teenage Mutant Ninja Turtles </t>
  </si>
  <si>
    <t xml:space="preserve">Gravity </t>
  </si>
  <si>
    <t xml:space="preserve">Dante's Peak </t>
  </si>
  <si>
    <t xml:space="preserve">Teenage Mutant Ninja Turtles: Out of the Shadows </t>
  </si>
  <si>
    <t xml:space="preserve">Fantastic Four </t>
  </si>
  <si>
    <t xml:space="preserve">Night at the Museum </t>
  </si>
  <si>
    <t xml:space="preserve">San Andreas </t>
  </si>
  <si>
    <t xml:space="preserve">Tomorrow Never Dies </t>
  </si>
  <si>
    <t xml:space="preserve">The Patriot </t>
  </si>
  <si>
    <t xml:space="preserve">Ocean's Twelve </t>
  </si>
  <si>
    <t xml:space="preserve">Mr. &amp; Mrs. Smith </t>
  </si>
  <si>
    <t xml:space="preserve">Insurgent </t>
  </si>
  <si>
    <t xml:space="preserve">The Aviator </t>
  </si>
  <si>
    <t xml:space="preserve">Gulliver's Travels </t>
  </si>
  <si>
    <t xml:space="preserve">The Green Hornet </t>
  </si>
  <si>
    <t xml:space="preserve">The A-Team             </t>
  </si>
  <si>
    <t xml:space="preserve">300: Rise of an Empire </t>
  </si>
  <si>
    <t xml:space="preserve">The Smurfs </t>
  </si>
  <si>
    <t xml:space="preserve">Home on the Range </t>
  </si>
  <si>
    <t xml:space="preserve">Allegiant </t>
  </si>
  <si>
    <t xml:space="preserve">Real Steel </t>
  </si>
  <si>
    <t xml:space="preserve">The Smurfs 2 </t>
  </si>
  <si>
    <t xml:space="preserve">Speed 2: Cruise Control </t>
  </si>
  <si>
    <t xml:space="preserve">Ender's Game </t>
  </si>
  <si>
    <t xml:space="preserve">Live Free or Die Hard </t>
  </si>
  <si>
    <t xml:space="preserve">The Lord of the Rings: The Fellowship of the Ring </t>
  </si>
  <si>
    <t xml:space="preserve">Around the World in 80 Days </t>
  </si>
  <si>
    <t xml:space="preserve">Ali </t>
  </si>
  <si>
    <t xml:space="preserve">The Cat in the Hat </t>
  </si>
  <si>
    <t xml:space="preserve">I, Robot </t>
  </si>
  <si>
    <t xml:space="preserve">Kingdom of Heaven </t>
  </si>
  <si>
    <t xml:space="preserve">Stuart Little </t>
  </si>
  <si>
    <t xml:space="preserve">The Princess and the Frog </t>
  </si>
  <si>
    <t xml:space="preserve">The Martian </t>
  </si>
  <si>
    <t xml:space="preserve">10,000 B.C.             </t>
  </si>
  <si>
    <t xml:space="preserve">The Island </t>
  </si>
  <si>
    <t xml:space="preserve">Town &amp; Country </t>
  </si>
  <si>
    <t xml:space="preserve">Gone in Sixty Seconds </t>
  </si>
  <si>
    <t xml:space="preserve">Gladiator </t>
  </si>
  <si>
    <t xml:space="preserve">Minority Report </t>
  </si>
  <si>
    <t xml:space="preserve">Harry Potter and the Chamber of Secrets </t>
  </si>
  <si>
    <t xml:space="preserve">Casino Royale </t>
  </si>
  <si>
    <t xml:space="preserve">Planet of the Apes </t>
  </si>
  <si>
    <t xml:space="preserve">Terminator 2: Judgment Day </t>
  </si>
  <si>
    <t xml:space="preserve">Public Enemies </t>
  </si>
  <si>
    <t xml:space="preserve">American Gangster </t>
  </si>
  <si>
    <t xml:space="preserve">True Lies </t>
  </si>
  <si>
    <t xml:space="preserve">The Taking of Pelham 1 2 3 </t>
  </si>
  <si>
    <t xml:space="preserve">Little Fockers </t>
  </si>
  <si>
    <t xml:space="preserve">The Other Guys </t>
  </si>
  <si>
    <t xml:space="preserve">Eraser </t>
  </si>
  <si>
    <t xml:space="preserve">Django Unchained </t>
  </si>
  <si>
    <t xml:space="preserve">The Hunchback of Notre Dame </t>
  </si>
  <si>
    <t xml:space="preserve">The Emperor's New Groove </t>
  </si>
  <si>
    <t xml:space="preserve">The Expendables 2 </t>
  </si>
  <si>
    <t xml:space="preserve">National Treasure </t>
  </si>
  <si>
    <t xml:space="preserve">Eragon </t>
  </si>
  <si>
    <t xml:space="preserve">Where the Wild Things Are </t>
  </si>
  <si>
    <t xml:space="preserve">Epic </t>
  </si>
  <si>
    <t xml:space="preserve">The Tourist </t>
  </si>
  <si>
    <t xml:space="preserve">End of Days </t>
  </si>
  <si>
    <t xml:space="preserve">Blood Diamond </t>
  </si>
  <si>
    <t xml:space="preserve">The Wolf of Wall Street </t>
  </si>
  <si>
    <t xml:space="preserve">Batman Forever </t>
  </si>
  <si>
    <t xml:space="preserve">Starship Troopers </t>
  </si>
  <si>
    <t xml:space="preserve">Cloud Atlas </t>
  </si>
  <si>
    <t xml:space="preserve">Legend of the Guardians: The Owls of Ga'Hoole </t>
  </si>
  <si>
    <t xml:space="preserve">Catwoman </t>
  </si>
  <si>
    <t xml:space="preserve">Hercules </t>
  </si>
  <si>
    <t xml:space="preserve">Treasure Planet </t>
  </si>
  <si>
    <t xml:space="preserve">Land of the Lost </t>
  </si>
  <si>
    <t xml:space="preserve">The Expendables 3 </t>
  </si>
  <si>
    <t xml:space="preserve">Point Break </t>
  </si>
  <si>
    <t xml:space="preserve">Son of the Mask </t>
  </si>
  <si>
    <t xml:space="preserve">In the Heart of the Sea </t>
  </si>
  <si>
    <t xml:space="preserve">The Adventures of Pluto Nash </t>
  </si>
  <si>
    <t xml:space="preserve">Green Zone </t>
  </si>
  <si>
    <t xml:space="preserve">The Peanuts Movie </t>
  </si>
  <si>
    <t xml:space="preserve">The Spanish Prisoner </t>
  </si>
  <si>
    <t xml:space="preserve">The Mummy Returns </t>
  </si>
  <si>
    <t xml:space="preserve">Gangs of New York </t>
  </si>
  <si>
    <t xml:space="preserve">The Flowers of War </t>
  </si>
  <si>
    <t xml:space="preserve">Surf's Up </t>
  </si>
  <si>
    <t xml:space="preserve">The Stepford Wives </t>
  </si>
  <si>
    <t xml:space="preserve">Black Hawk Down </t>
  </si>
  <si>
    <t xml:space="preserve">The Campaign </t>
  </si>
  <si>
    <t xml:space="preserve">The Fifth Element </t>
  </si>
  <si>
    <t xml:space="preserve">Sex and the City 2 </t>
  </si>
  <si>
    <t xml:space="preserve">The Road to El Dorado </t>
  </si>
  <si>
    <t xml:space="preserve">Ice Age: Continental Drift </t>
  </si>
  <si>
    <t xml:space="preserve">Cinderella </t>
  </si>
  <si>
    <t xml:space="preserve">The Lovely Bones </t>
  </si>
  <si>
    <t xml:space="preserve">Finding Nemo </t>
  </si>
  <si>
    <t xml:space="preserve">The Lord of the Rings: The Return of the King </t>
  </si>
  <si>
    <t xml:space="preserve">The Lord of the Rings: The Two Towers </t>
  </si>
  <si>
    <t xml:space="preserve">Seventh Son </t>
  </si>
  <si>
    <t xml:space="preserve">Lara Croft: Tomb Raider </t>
  </si>
  <si>
    <t xml:space="preserve">Transcendence </t>
  </si>
  <si>
    <t xml:space="preserve">Jurassic Park III </t>
  </si>
  <si>
    <t xml:space="preserve">Rise of the Planet of the Apes </t>
  </si>
  <si>
    <t xml:space="preserve">The Spiderwick Chronicles </t>
  </si>
  <si>
    <t xml:space="preserve">A Good Day to Die Hard </t>
  </si>
  <si>
    <t xml:space="preserve">The Alamo </t>
  </si>
  <si>
    <t xml:space="preserve">The Incredibles </t>
  </si>
  <si>
    <t xml:space="preserve">Cutthroat Island </t>
  </si>
  <si>
    <t xml:space="preserve">Percy Jackson &amp; the Olympians: The Lightning Thief </t>
  </si>
  <si>
    <t xml:space="preserve">Men in Black </t>
  </si>
  <si>
    <t xml:space="preserve">Toy Story 2 </t>
  </si>
  <si>
    <t xml:space="preserve">Unstoppable </t>
  </si>
  <si>
    <t xml:space="preserve">Rush Hour 2 </t>
  </si>
  <si>
    <t xml:space="preserve">What Lies Beneath </t>
  </si>
  <si>
    <t xml:space="preserve">Cloudy with a Chance of Meatballs </t>
  </si>
  <si>
    <t xml:space="preserve">Ice Age: Dawn of the Dinosaurs </t>
  </si>
  <si>
    <t xml:space="preserve">The Secret Life of Walter Mitty </t>
  </si>
  <si>
    <t xml:space="preserve">Charlie's Angels </t>
  </si>
  <si>
    <t xml:space="preserve">The Departed </t>
  </si>
  <si>
    <t xml:space="preserve">Mulan </t>
  </si>
  <si>
    <t xml:space="preserve">Tropic Thunder </t>
  </si>
  <si>
    <t xml:space="preserve">The Girl with the Dragon Tattoo </t>
  </si>
  <si>
    <t xml:space="preserve">Die Hard with a Vengeance </t>
  </si>
  <si>
    <t xml:space="preserve">Sherlock Holmes </t>
  </si>
  <si>
    <t xml:space="preserve">Ben-Hur </t>
  </si>
  <si>
    <t xml:space="preserve">Atlantis: The Lost Empire </t>
  </si>
  <si>
    <t xml:space="preserve">Alvin and the Chipmunks: The Road Chip </t>
  </si>
  <si>
    <t xml:space="preserve">Valkyrie </t>
  </si>
  <si>
    <t xml:space="preserve">You Don't Mess with the Zohan </t>
  </si>
  <si>
    <t xml:space="preserve">Pixels </t>
  </si>
  <si>
    <t xml:space="preserve">A.I. Artificial Intelligence </t>
  </si>
  <si>
    <t xml:space="preserve">The Haunted Mansion </t>
  </si>
  <si>
    <t xml:space="preserve">Contact </t>
  </si>
  <si>
    <t xml:space="preserve">Hollow Man </t>
  </si>
  <si>
    <t xml:space="preserve">The Interpreter </t>
  </si>
  <si>
    <t xml:space="preserve">Percy Jackson: Sea of Monsters </t>
  </si>
  <si>
    <t xml:space="preserve">Lara Croft Tomb Raider: The Cradle of Life </t>
  </si>
  <si>
    <t xml:space="preserve">Now You See Me 2 </t>
  </si>
  <si>
    <t xml:space="preserve">The Saint </t>
  </si>
  <si>
    <t xml:space="preserve">Spy Game </t>
  </si>
  <si>
    <t xml:space="preserve">Mission to Mars </t>
  </si>
  <si>
    <t xml:space="preserve">Rio </t>
  </si>
  <si>
    <t xml:space="preserve">Bicentennial Man </t>
  </si>
  <si>
    <t xml:space="preserve">Volcano </t>
  </si>
  <si>
    <t xml:space="preserve">The Devil's Own </t>
  </si>
  <si>
    <t xml:space="preserve">K-19: The Widowmaker </t>
  </si>
  <si>
    <t xml:space="preserve">Conan the Barbarian </t>
  </si>
  <si>
    <t xml:space="preserve">Cinderella Man </t>
  </si>
  <si>
    <t xml:space="preserve">The Nutcracker in 3D </t>
  </si>
  <si>
    <t xml:space="preserve">Seabiscuit </t>
  </si>
  <si>
    <t xml:space="preserve">Twister </t>
  </si>
  <si>
    <t xml:space="preserve">Cast Away </t>
  </si>
  <si>
    <t xml:space="preserve">Happy Feet </t>
  </si>
  <si>
    <t xml:space="preserve">The Bourne Supremacy </t>
  </si>
  <si>
    <t xml:space="preserve">Air Force One </t>
  </si>
  <si>
    <t xml:space="preserve">Ocean's Eleven </t>
  </si>
  <si>
    <t xml:space="preserve">The Three Musketeers </t>
  </si>
  <si>
    <t xml:space="preserve">Hotel Transylvania </t>
  </si>
  <si>
    <t xml:space="preserve">Enchanted </t>
  </si>
  <si>
    <t xml:space="preserve">Hannibal             </t>
  </si>
  <si>
    <t xml:space="preserve">Safe House </t>
  </si>
  <si>
    <t xml:space="preserve">102 Dalmatians </t>
  </si>
  <si>
    <t xml:space="preserve">Tower Heist </t>
  </si>
  <si>
    <t xml:space="preserve">The Holiday </t>
  </si>
  <si>
    <t xml:space="preserve">Enemy of the State </t>
  </si>
  <si>
    <t xml:space="preserve">It's Complicated </t>
  </si>
  <si>
    <t xml:space="preserve">Ocean's Thirteen </t>
  </si>
  <si>
    <t xml:space="preserve">Open Season </t>
  </si>
  <si>
    <t xml:space="preserve">Divergent </t>
  </si>
  <si>
    <t xml:space="preserve">Enemy at the Gates </t>
  </si>
  <si>
    <t xml:space="preserve">The Rundown </t>
  </si>
  <si>
    <t xml:space="preserve">Last Action Hero </t>
  </si>
  <si>
    <t xml:space="preserve">Memoirs of a Geisha </t>
  </si>
  <si>
    <t xml:space="preserve">The Fast and the Furious: Tokyo Drift </t>
  </si>
  <si>
    <t xml:space="preserve">Arthur Christmas </t>
  </si>
  <si>
    <t xml:space="preserve">Meet Joe Black </t>
  </si>
  <si>
    <t xml:space="preserve">Collateral Damage </t>
  </si>
  <si>
    <t xml:space="preserve">All That Jazz </t>
  </si>
  <si>
    <t xml:space="preserve">Mirror Mirror </t>
  </si>
  <si>
    <t xml:space="preserve">Scott Pilgrim vs. the World </t>
  </si>
  <si>
    <t xml:space="preserve">The Core </t>
  </si>
  <si>
    <t xml:space="preserve">Nutty Professor II: The Klumps </t>
  </si>
  <si>
    <t xml:space="preserve">Scooby-Doo </t>
  </si>
  <si>
    <t xml:space="preserve">Dredd </t>
  </si>
  <si>
    <t xml:space="preserve">Click </t>
  </si>
  <si>
    <t xml:space="preserve">Creepshow </t>
  </si>
  <si>
    <t xml:space="preserve">Cats &amp; Dogs: The Revenge of Kitty Galore </t>
  </si>
  <si>
    <t xml:space="preserve">Jumper </t>
  </si>
  <si>
    <t xml:space="preserve">Hellboy II: The Golden Army </t>
  </si>
  <si>
    <t xml:space="preserve">Zodiac </t>
  </si>
  <si>
    <t xml:space="preserve">The 6th Day </t>
  </si>
  <si>
    <t xml:space="preserve">Bruce Almighty </t>
  </si>
  <si>
    <t xml:space="preserve">The Expendables </t>
  </si>
  <si>
    <t xml:space="preserve">Mission: Impossible </t>
  </si>
  <si>
    <t xml:space="preserve">The Hunger Games </t>
  </si>
  <si>
    <t xml:space="preserve">The Hangover Part II </t>
  </si>
  <si>
    <t xml:space="preserve">Batman Returns </t>
  </si>
  <si>
    <t xml:space="preserve">Over the Hedge </t>
  </si>
  <si>
    <t xml:space="preserve">Lilo &amp; Stitch </t>
  </si>
  <si>
    <t xml:space="preserve">Charlotte's Web </t>
  </si>
  <si>
    <t xml:space="preserve">Deep Impact </t>
  </si>
  <si>
    <t xml:space="preserve">RED 2 </t>
  </si>
  <si>
    <t xml:space="preserve">The Longest Yard </t>
  </si>
  <si>
    <t xml:space="preserve">Alvin and the Chipmunks: Chipwrecked </t>
  </si>
  <si>
    <t xml:space="preserve">Grown Ups 2 </t>
  </si>
  <si>
    <t xml:space="preserve">Get Smart </t>
  </si>
  <si>
    <t xml:space="preserve">Something's Gotta Give </t>
  </si>
  <si>
    <t xml:space="preserve">Shutter Island </t>
  </si>
  <si>
    <t xml:space="preserve">Four Christmases </t>
  </si>
  <si>
    <t xml:space="preserve">Robots </t>
  </si>
  <si>
    <t xml:space="preserve">Face/Off </t>
  </si>
  <si>
    <t xml:space="preserve">Bedtime Stories </t>
  </si>
  <si>
    <t xml:space="preserve">Road to Perdition </t>
  </si>
  <si>
    <t xml:space="preserve">Just Go with It </t>
  </si>
  <si>
    <t xml:space="preserve">Daredevil             </t>
  </si>
  <si>
    <t xml:space="preserve">Con Air </t>
  </si>
  <si>
    <t xml:space="preserve">Eagle Eye </t>
  </si>
  <si>
    <t xml:space="preserve">Cold Mountain </t>
  </si>
  <si>
    <t xml:space="preserve">The Book of Eli </t>
  </si>
  <si>
    <t xml:space="preserve">Flubber </t>
  </si>
  <si>
    <t xml:space="preserve">The Haunting </t>
  </si>
  <si>
    <t xml:space="preserve">Space Jam </t>
  </si>
  <si>
    <t xml:space="preserve">The Pink Panther </t>
  </si>
  <si>
    <t xml:space="preserve">The Day the Earth Stood Still </t>
  </si>
  <si>
    <t xml:space="preserve">Conspiracy Theory </t>
  </si>
  <si>
    <t xml:space="preserve">Fury </t>
  </si>
  <si>
    <t xml:space="preserve">Six Days Seven Nights </t>
  </si>
  <si>
    <t xml:space="preserve">Yogi Bear </t>
  </si>
  <si>
    <t xml:space="preserve">Spirit: Stallion of the Cimarron </t>
  </si>
  <si>
    <t xml:space="preserve">Zookeeper </t>
  </si>
  <si>
    <t xml:space="preserve">Lost in Space </t>
  </si>
  <si>
    <t xml:space="preserve">The Manchurian Candidate </t>
  </si>
  <si>
    <t xml:space="preserve">DÃ©jÃ  Vu </t>
  </si>
  <si>
    <t xml:space="preserve">Hotel Transylvania 2 </t>
  </si>
  <si>
    <t xml:space="preserve">Bewitched             </t>
  </si>
  <si>
    <t xml:space="preserve">Fantasia 2000 </t>
  </si>
  <si>
    <t xml:space="preserve">The Time Machine </t>
  </si>
  <si>
    <t xml:space="preserve">Mighty Joe Young </t>
  </si>
  <si>
    <t xml:space="preserve">Swordfish </t>
  </si>
  <si>
    <t xml:space="preserve">The Legend of Zorro </t>
  </si>
  <si>
    <t xml:space="preserve">What Dreams May Come </t>
  </si>
  <si>
    <t xml:space="preserve">Little Nicky </t>
  </si>
  <si>
    <t xml:space="preserve">The Brothers Grimm </t>
  </si>
  <si>
    <t xml:space="preserve">Mars Attacks! </t>
  </si>
  <si>
    <t xml:space="preserve">Evolution </t>
  </si>
  <si>
    <t xml:space="preserve">The Edge </t>
  </si>
  <si>
    <t xml:space="preserve">Surrogates </t>
  </si>
  <si>
    <t xml:space="preserve">Thirteen Days </t>
  </si>
  <si>
    <t xml:space="preserve">Daylight </t>
  </si>
  <si>
    <t xml:space="preserve">Walking with Dinosaurs 3D </t>
  </si>
  <si>
    <t xml:space="preserve">Battlefield Earth </t>
  </si>
  <si>
    <t xml:space="preserve">Looney Tunes: Back in Action </t>
  </si>
  <si>
    <t xml:space="preserve">Nine </t>
  </si>
  <si>
    <t xml:space="preserve">Timeline </t>
  </si>
  <si>
    <t xml:space="preserve">The Postman </t>
  </si>
  <si>
    <t xml:space="preserve">Babe: Pig in the City </t>
  </si>
  <si>
    <t xml:space="preserve">The Last Witch Hunter </t>
  </si>
  <si>
    <t xml:space="preserve">Red Planet </t>
  </si>
  <si>
    <t xml:space="preserve">Arthur and the Invisibles </t>
  </si>
  <si>
    <t xml:space="preserve">Oceans </t>
  </si>
  <si>
    <t xml:space="preserve">A Sound of Thunder </t>
  </si>
  <si>
    <t xml:space="preserve">Pompeii </t>
  </si>
  <si>
    <t xml:space="preserve">Top Cat Begins </t>
  </si>
  <si>
    <t xml:space="preserve">A Beautiful Mind </t>
  </si>
  <si>
    <t xml:space="preserve">The Lion King </t>
  </si>
  <si>
    <t xml:space="preserve">Journey 2: The Mysterious Island </t>
  </si>
  <si>
    <t xml:space="preserve">Cloudy with a Chance of Meatballs 2 </t>
  </si>
  <si>
    <t xml:space="preserve">Red Dragon </t>
  </si>
  <si>
    <t xml:space="preserve">Hidalgo </t>
  </si>
  <si>
    <t xml:space="preserve">Jack and Jill </t>
  </si>
  <si>
    <t xml:space="preserve">2 Fast 2 Furious </t>
  </si>
  <si>
    <t xml:space="preserve">The Little Prince </t>
  </si>
  <si>
    <t xml:space="preserve">The Invasion </t>
  </si>
  <si>
    <t xml:space="preserve">The Adventures of Rocky &amp; Bullwinkle </t>
  </si>
  <si>
    <t xml:space="preserve">The Secret Life of Pets </t>
  </si>
  <si>
    <t xml:space="preserve">The League of Extraordinary Gentlemen </t>
  </si>
  <si>
    <t xml:space="preserve">Despicable Me 2 </t>
  </si>
  <si>
    <t xml:space="preserve">Independence Day </t>
  </si>
  <si>
    <t xml:space="preserve">The Lost World: Jurassic Park </t>
  </si>
  <si>
    <t xml:space="preserve">Madagascar </t>
  </si>
  <si>
    <t xml:space="preserve">Children of Men </t>
  </si>
  <si>
    <t xml:space="preserve">X-Men </t>
  </si>
  <si>
    <t xml:space="preserve">Wanted </t>
  </si>
  <si>
    <t xml:space="preserve">The Rock </t>
  </si>
  <si>
    <t xml:space="preserve">Ice Age: The Meltdown </t>
  </si>
  <si>
    <t xml:space="preserve">50 First Dates </t>
  </si>
  <si>
    <t xml:space="preserve">Hairspray </t>
  </si>
  <si>
    <t xml:space="preserve">Exorcist: The Beginning </t>
  </si>
  <si>
    <t xml:space="preserve">Inspector Gadget </t>
  </si>
  <si>
    <t xml:space="preserve">Now You See Me </t>
  </si>
  <si>
    <t xml:space="preserve">Grown Ups </t>
  </si>
  <si>
    <t xml:space="preserve">The Terminal </t>
  </si>
  <si>
    <t xml:space="preserve">Constantine             </t>
  </si>
  <si>
    <t xml:space="preserve">Hotel for Dogs </t>
  </si>
  <si>
    <t xml:space="preserve">Vertical Limit </t>
  </si>
  <si>
    <t xml:space="preserve">Charlie Wilson's War </t>
  </si>
  <si>
    <t xml:space="preserve">Shark Tale </t>
  </si>
  <si>
    <t xml:space="preserve">Dreamgirls </t>
  </si>
  <si>
    <t xml:space="preserve">Life             </t>
  </si>
  <si>
    <t xml:space="preserve">Be Cool </t>
  </si>
  <si>
    <t xml:space="preserve">Munich </t>
  </si>
  <si>
    <t xml:space="preserve">Tears of the Sun </t>
  </si>
  <si>
    <t xml:space="preserve">Killers </t>
  </si>
  <si>
    <t xml:space="preserve">The Man from U.N.C.L.E. </t>
  </si>
  <si>
    <t xml:space="preserve">Spanglish </t>
  </si>
  <si>
    <t xml:space="preserve">Monster House </t>
  </si>
  <si>
    <t xml:space="preserve">Bandits </t>
  </si>
  <si>
    <t xml:space="preserve">First Knight </t>
  </si>
  <si>
    <t xml:space="preserve">Anna and the King </t>
  </si>
  <si>
    <t xml:space="preserve">Immortals </t>
  </si>
  <si>
    <t xml:space="preserve">Hostage </t>
  </si>
  <si>
    <t xml:space="preserve">Titan A.E. </t>
  </si>
  <si>
    <t xml:space="preserve">Hollywood Homicide </t>
  </si>
  <si>
    <t xml:space="preserve">Soldier </t>
  </si>
  <si>
    <t xml:space="preserve">Carriers </t>
  </si>
  <si>
    <t xml:space="preserve">Monkeybone </t>
  </si>
  <si>
    <t xml:space="preserve">Flight of the Phoenix </t>
  </si>
  <si>
    <t xml:space="preserve">Unbreakable </t>
  </si>
  <si>
    <t xml:space="preserve">Minions </t>
  </si>
  <si>
    <t xml:space="preserve">Sucker Punch </t>
  </si>
  <si>
    <t xml:space="preserve">Snake Eyes </t>
  </si>
  <si>
    <t xml:space="preserve">Sphere </t>
  </si>
  <si>
    <t xml:space="preserve">The Angry Birds Movie </t>
  </si>
  <si>
    <t xml:space="preserve">Fool's Gold </t>
  </si>
  <si>
    <t xml:space="preserve">Funny People </t>
  </si>
  <si>
    <t xml:space="preserve">The Kingdom </t>
  </si>
  <si>
    <t xml:space="preserve">Talladega Nights: The Ballad of Ricky Bobby </t>
  </si>
  <si>
    <t xml:space="preserve">Dr. Dolittle 2 </t>
  </si>
  <si>
    <t xml:space="preserve">Braveheart </t>
  </si>
  <si>
    <t xml:space="preserve">Jarhead </t>
  </si>
  <si>
    <t xml:space="preserve">The Simpsons Movie </t>
  </si>
  <si>
    <t xml:space="preserve">The Majestic </t>
  </si>
  <si>
    <t xml:space="preserve">Driven </t>
  </si>
  <si>
    <t xml:space="preserve">Two Brothers </t>
  </si>
  <si>
    <t xml:space="preserve">The Village </t>
  </si>
  <si>
    <t xml:space="preserve">Doctor Dolittle </t>
  </si>
  <si>
    <t xml:space="preserve">Signs </t>
  </si>
  <si>
    <t xml:space="preserve">Shrek 2 </t>
  </si>
  <si>
    <t xml:space="preserve">Cars </t>
  </si>
  <si>
    <t xml:space="preserve">Runaway Bride </t>
  </si>
  <si>
    <t xml:space="preserve">xXx </t>
  </si>
  <si>
    <t xml:space="preserve">The SpongeBob Movie: Sponge Out of Water </t>
  </si>
  <si>
    <t xml:space="preserve">Ransom </t>
  </si>
  <si>
    <t xml:space="preserve">Inglourious Basterds </t>
  </si>
  <si>
    <t xml:space="preserve">Hook </t>
  </si>
  <si>
    <t xml:space="preserve">Die Hard 2 </t>
  </si>
  <si>
    <t xml:space="preserve">S.W.A.T. </t>
  </si>
  <si>
    <t xml:space="preserve">Sleepy Hollow             </t>
  </si>
  <si>
    <t xml:space="preserve">Vanilla Sky </t>
  </si>
  <si>
    <t xml:space="preserve">Lady in the Water </t>
  </si>
  <si>
    <t xml:space="preserve">AVP: Alien vs. Predator </t>
  </si>
  <si>
    <t xml:space="preserve">Alvin and the Chipmunks: The Squeakquel </t>
  </si>
  <si>
    <t xml:space="preserve">We Were Soldiers </t>
  </si>
  <si>
    <t xml:space="preserve">Olympus Has Fallen </t>
  </si>
  <si>
    <t xml:space="preserve">Star Trek: Insurrection </t>
  </si>
  <si>
    <t xml:space="preserve">Battle Los Angeles </t>
  </si>
  <si>
    <t xml:space="preserve">Big Fish </t>
  </si>
  <si>
    <t xml:space="preserve">Wolf </t>
  </si>
  <si>
    <t xml:space="preserve">War Horse </t>
  </si>
  <si>
    <t xml:space="preserve">The Monuments Men </t>
  </si>
  <si>
    <t xml:space="preserve">The Abyss </t>
  </si>
  <si>
    <t xml:space="preserve">Wall Street: Money Never Sleeps </t>
  </si>
  <si>
    <t xml:space="preserve">Dracula Untold </t>
  </si>
  <si>
    <t xml:space="preserve">The Siege </t>
  </si>
  <si>
    <t xml:space="preserve">Stardust </t>
  </si>
  <si>
    <t xml:space="preserve">Seven Years in Tibet </t>
  </si>
  <si>
    <t xml:space="preserve">The Dilemma </t>
  </si>
  <si>
    <t xml:space="preserve">Bad Company </t>
  </si>
  <si>
    <t xml:space="preserve">Doom </t>
  </si>
  <si>
    <t xml:space="preserve">I Spy </t>
  </si>
  <si>
    <t xml:space="preserve">Underworld: Awakening </t>
  </si>
  <si>
    <t xml:space="preserve">Rock of Ages </t>
  </si>
  <si>
    <t xml:space="preserve">Hart's War </t>
  </si>
  <si>
    <t xml:space="preserve">Killer Elite </t>
  </si>
  <si>
    <t xml:space="preserve">Rollerball </t>
  </si>
  <si>
    <t xml:space="preserve">Ballistic: Ecks vs. Sever </t>
  </si>
  <si>
    <t xml:space="preserve">Hard Rain </t>
  </si>
  <si>
    <t xml:space="preserve">Osmosis Jones </t>
  </si>
  <si>
    <t xml:space="preserve">Legends of Oz: Dorothy's Return </t>
  </si>
  <si>
    <t xml:space="preserve">Blackhat </t>
  </si>
  <si>
    <t xml:space="preserve">Sky Captain and the World of Tomorrow </t>
  </si>
  <si>
    <t xml:space="preserve">Basic Instinct 2 </t>
  </si>
  <si>
    <t xml:space="preserve">Escape Plan </t>
  </si>
  <si>
    <t xml:space="preserve">The Legend of Hercules </t>
  </si>
  <si>
    <t xml:space="preserve">The Sum of All Fears </t>
  </si>
  <si>
    <t xml:space="preserve">The Twilight Saga: Eclipse </t>
  </si>
  <si>
    <t xml:space="preserve">The Score </t>
  </si>
  <si>
    <t xml:space="preserve">Despicable Me </t>
  </si>
  <si>
    <t xml:space="preserve">Money Train </t>
  </si>
  <si>
    <t xml:space="preserve">Ted 2 </t>
  </si>
  <si>
    <t xml:space="preserve">Agora </t>
  </si>
  <si>
    <t xml:space="preserve">Mystery Men </t>
  </si>
  <si>
    <t xml:space="preserve">Hall Pass </t>
  </si>
  <si>
    <t xml:space="preserve">The Insider </t>
  </si>
  <si>
    <t xml:space="preserve">The Finest Hours </t>
  </si>
  <si>
    <t xml:space="preserve">Body of Lies </t>
  </si>
  <si>
    <t xml:space="preserve">Dinner for Schmucks </t>
  </si>
  <si>
    <t xml:space="preserve">Abraham Lincoln: Vampire Hunter </t>
  </si>
  <si>
    <t xml:space="preserve">Entrapment </t>
  </si>
  <si>
    <t xml:space="preserve">Last Man Standing             </t>
  </si>
  <si>
    <t xml:space="preserve">The X Files </t>
  </si>
  <si>
    <t xml:space="preserve">The Last Legion </t>
  </si>
  <si>
    <t xml:space="preserve">Saving Private Ryan </t>
  </si>
  <si>
    <t xml:space="preserve">Need for Speed </t>
  </si>
  <si>
    <t xml:space="preserve">What Women Want </t>
  </si>
  <si>
    <t xml:space="preserve">Ice Age </t>
  </si>
  <si>
    <t xml:space="preserve">Dreamcatcher </t>
  </si>
  <si>
    <t xml:space="preserve">Lincoln </t>
  </si>
  <si>
    <t xml:space="preserve">The Matrix </t>
  </si>
  <si>
    <t xml:space="preserve">Apollo 13 </t>
  </si>
  <si>
    <t xml:space="preserve">The Santa Clause 2 </t>
  </si>
  <si>
    <t xml:space="preserve">Les MisÃ©rables </t>
  </si>
  <si>
    <t xml:space="preserve">You've Got Mail </t>
  </si>
  <si>
    <t xml:space="preserve">Step Brothers </t>
  </si>
  <si>
    <t xml:space="preserve">The Mask of Zorro </t>
  </si>
  <si>
    <t xml:space="preserve">Due Date </t>
  </si>
  <si>
    <t xml:space="preserve">Unbroken </t>
  </si>
  <si>
    <t xml:space="preserve">Space Cowboys </t>
  </si>
  <si>
    <t xml:space="preserve">Cliffhanger </t>
  </si>
  <si>
    <t xml:space="preserve">Broken Arrow </t>
  </si>
  <si>
    <t xml:space="preserve">The Kid </t>
  </si>
  <si>
    <t xml:space="preserve">World Trade Center </t>
  </si>
  <si>
    <t xml:space="preserve">Mona Lisa Smile </t>
  </si>
  <si>
    <t xml:space="preserve">The Dictator </t>
  </si>
  <si>
    <t xml:space="preserve">Eyes Wide Shut </t>
  </si>
  <si>
    <t xml:space="preserve">Annie </t>
  </si>
  <si>
    <t xml:space="preserve">Focus </t>
  </si>
  <si>
    <t xml:space="preserve">This Means War </t>
  </si>
  <si>
    <t xml:space="preserve">Blade: Trinity </t>
  </si>
  <si>
    <t xml:space="preserve">Red Dawn </t>
  </si>
  <si>
    <t xml:space="preserve">Primary Colors </t>
  </si>
  <si>
    <t xml:space="preserve">Resident Evil: Retribution </t>
  </si>
  <si>
    <t xml:space="preserve">Death Race </t>
  </si>
  <si>
    <t xml:space="preserve">The Long Kiss Goodnight </t>
  </si>
  <si>
    <t xml:space="preserve">Proof of Life </t>
  </si>
  <si>
    <t xml:space="preserve">Zathura: A Space Adventure </t>
  </si>
  <si>
    <t xml:space="preserve">Fight Club </t>
  </si>
  <si>
    <t xml:space="preserve">We Are Marshall </t>
  </si>
  <si>
    <t xml:space="preserve">The Missing             </t>
  </si>
  <si>
    <t xml:space="preserve">Hudson Hawk </t>
  </si>
  <si>
    <t xml:space="preserve">Lucky Numbers </t>
  </si>
  <si>
    <t xml:space="preserve">I, Frankenstein </t>
  </si>
  <si>
    <t xml:space="preserve">Oliver Twist </t>
  </si>
  <si>
    <t xml:space="preserve">Elektra </t>
  </si>
  <si>
    <t xml:space="preserve">Sin City: A Dame to Kill For </t>
  </si>
  <si>
    <t xml:space="preserve">Random Hearts </t>
  </si>
  <si>
    <t xml:space="preserve">Everest </t>
  </si>
  <si>
    <t xml:space="preserve">Perfume: The Story of a Murderer </t>
  </si>
  <si>
    <t xml:space="preserve">Austin Powers in Goldmember </t>
  </si>
  <si>
    <t xml:space="preserve">Astro Boy </t>
  </si>
  <si>
    <t xml:space="preserve">Jurassic Park </t>
  </si>
  <si>
    <t xml:space="preserve">Wyatt Earp </t>
  </si>
  <si>
    <t xml:space="preserve">Clear and Present Danger </t>
  </si>
  <si>
    <t xml:space="preserve">Dragon Blade </t>
  </si>
  <si>
    <t xml:space="preserve">Littleman </t>
  </si>
  <si>
    <t xml:space="preserve">U-571 </t>
  </si>
  <si>
    <t xml:space="preserve">The American President </t>
  </si>
  <si>
    <t xml:space="preserve">The Love Guru </t>
  </si>
  <si>
    <t xml:space="preserve">3000 Miles to Graceland </t>
  </si>
  <si>
    <t xml:space="preserve">The Hateful Eight </t>
  </si>
  <si>
    <t xml:space="preserve">Blades of Glory </t>
  </si>
  <si>
    <t xml:space="preserve">Hop </t>
  </si>
  <si>
    <t xml:space="preserve">Meet the Fockers </t>
  </si>
  <si>
    <t xml:space="preserve">Marley &amp; Me </t>
  </si>
  <si>
    <t xml:space="preserve">The Green Mile </t>
  </si>
  <si>
    <t xml:space="preserve">Wild Hogs </t>
  </si>
  <si>
    <t xml:space="preserve">Chicken Little </t>
  </si>
  <si>
    <t xml:space="preserve">Gone Girl </t>
  </si>
  <si>
    <t xml:space="preserve">The Bourne Identity </t>
  </si>
  <si>
    <t xml:space="preserve">GoldenEye </t>
  </si>
  <si>
    <t xml:space="preserve">The General's Daughter </t>
  </si>
  <si>
    <t xml:space="preserve">The Truman Show </t>
  </si>
  <si>
    <t xml:space="preserve">The Prince of Egypt </t>
  </si>
  <si>
    <t xml:space="preserve">Daddy Day Care </t>
  </si>
  <si>
    <t xml:space="preserve">2 Guns </t>
  </si>
  <si>
    <t xml:space="preserve">Cats &amp; Dogs </t>
  </si>
  <si>
    <t xml:space="preserve">The Italian Job </t>
  </si>
  <si>
    <t xml:space="preserve">Two Weeks Notice </t>
  </si>
  <si>
    <t xml:space="preserve">Antz </t>
  </si>
  <si>
    <t xml:space="preserve">Couples Retreat </t>
  </si>
  <si>
    <t xml:space="preserve">Days of Thunder </t>
  </si>
  <si>
    <t xml:space="preserve">Cheaper by the Dozen 2 </t>
  </si>
  <si>
    <t xml:space="preserve">The Scorch Trials </t>
  </si>
  <si>
    <t xml:space="preserve">Eat Pray Love </t>
  </si>
  <si>
    <t xml:space="preserve">The Family Man </t>
  </si>
  <si>
    <t xml:space="preserve">RED </t>
  </si>
  <si>
    <t xml:space="preserve">Any Given Sunday </t>
  </si>
  <si>
    <t xml:space="preserve">The Horse Whisperer </t>
  </si>
  <si>
    <t xml:space="preserve">Collateral </t>
  </si>
  <si>
    <t xml:space="preserve">The Scorpion King </t>
  </si>
  <si>
    <t xml:space="preserve">Ladder 49 </t>
  </si>
  <si>
    <t xml:space="preserve">Jack Reacher </t>
  </si>
  <si>
    <t xml:space="preserve">Deep Blue Sea </t>
  </si>
  <si>
    <t xml:space="preserve">This Is It </t>
  </si>
  <si>
    <t xml:space="preserve">Contagion </t>
  </si>
  <si>
    <t xml:space="preserve">Kangaroo Jack </t>
  </si>
  <si>
    <t xml:space="preserve">Coraline </t>
  </si>
  <si>
    <t xml:space="preserve">The Happening </t>
  </si>
  <si>
    <t xml:space="preserve">Man on Fire </t>
  </si>
  <si>
    <t xml:space="preserve">The Shaggy Dog </t>
  </si>
  <si>
    <t xml:space="preserve">Starsky &amp; Hutch </t>
  </si>
  <si>
    <t xml:space="preserve">Jingle All the Way </t>
  </si>
  <si>
    <t xml:space="preserve">Hellboy </t>
  </si>
  <si>
    <t xml:space="preserve">A Civil Action </t>
  </si>
  <si>
    <t xml:space="preserve">ParaNorman </t>
  </si>
  <si>
    <t xml:space="preserve">The Jackal </t>
  </si>
  <si>
    <t xml:space="preserve">Paycheck </t>
  </si>
  <si>
    <t xml:space="preserve">Up Close &amp; Personal </t>
  </si>
  <si>
    <t xml:space="preserve">The Tale of Despereaux </t>
  </si>
  <si>
    <t xml:space="preserve">Rules of Engagement             </t>
  </si>
  <si>
    <t xml:space="preserve">The Tuxedo </t>
  </si>
  <si>
    <t xml:space="preserve">Under Siege 2: Dark Territory </t>
  </si>
  <si>
    <t xml:space="preserve">Jack Ryan: Shadow Recruit </t>
  </si>
  <si>
    <t xml:space="preserve">Joy </t>
  </si>
  <si>
    <t xml:space="preserve">London Has Fallen </t>
  </si>
  <si>
    <t xml:space="preserve">Alien: Resurrection </t>
  </si>
  <si>
    <t xml:space="preserve">Shooter </t>
  </si>
  <si>
    <t xml:space="preserve">The Boxtrolls </t>
  </si>
  <si>
    <t xml:space="preserve">Practical Magic </t>
  </si>
  <si>
    <t xml:space="preserve">The Lego Movie </t>
  </si>
  <si>
    <t xml:space="preserve">Miss Congeniality 2: Armed and Fabulous </t>
  </si>
  <si>
    <t xml:space="preserve">Reign of Fire </t>
  </si>
  <si>
    <t xml:space="preserve">Gangster Squad </t>
  </si>
  <si>
    <t xml:space="preserve">Year One </t>
  </si>
  <si>
    <t xml:space="preserve">Invictus </t>
  </si>
  <si>
    <t xml:space="preserve">State of Play </t>
  </si>
  <si>
    <t xml:space="preserve">Duplicity </t>
  </si>
  <si>
    <t xml:space="preserve">My Favorite Martian </t>
  </si>
  <si>
    <t xml:space="preserve">The Sentinel </t>
  </si>
  <si>
    <t xml:space="preserve">Planet 51 </t>
  </si>
  <si>
    <t xml:space="preserve">Star Trek: Nemesis </t>
  </si>
  <si>
    <t xml:space="preserve">Intolerable Cruelty </t>
  </si>
  <si>
    <t xml:space="preserve">Trouble with the Curve </t>
  </si>
  <si>
    <t xml:space="preserve">Edge of Darkness </t>
  </si>
  <si>
    <t xml:space="preserve">The Relic </t>
  </si>
  <si>
    <t xml:space="preserve">Analyze That </t>
  </si>
  <si>
    <t xml:space="preserve">Righteous Kill </t>
  </si>
  <si>
    <t xml:space="preserve">Mercury Rising </t>
  </si>
  <si>
    <t xml:space="preserve">The Soloist </t>
  </si>
  <si>
    <t xml:space="preserve">The Legend of Bagger Vance </t>
  </si>
  <si>
    <t xml:space="preserve">Almost Famous </t>
  </si>
  <si>
    <t xml:space="preserve">Garfield 2 </t>
  </si>
  <si>
    <t xml:space="preserve">xXx: State of the Union </t>
  </si>
  <si>
    <t xml:space="preserve">Priest </t>
  </si>
  <si>
    <t xml:space="preserve">Sinbad: Legend of the Seven Seas </t>
  </si>
  <si>
    <t xml:space="preserve">Event Horizon </t>
  </si>
  <si>
    <t xml:space="preserve">Dragonfly </t>
  </si>
  <si>
    <t xml:space="preserve">The Black Dahlia </t>
  </si>
  <si>
    <t xml:space="preserve">Flyboys </t>
  </si>
  <si>
    <t xml:space="preserve">The Last Castle </t>
  </si>
  <si>
    <t xml:space="preserve">Supernova </t>
  </si>
  <si>
    <t xml:space="preserve">Winter's Tale </t>
  </si>
  <si>
    <t xml:space="preserve">The Mortal Instruments: City of Bones </t>
  </si>
  <si>
    <t xml:space="preserve">Meet Dave </t>
  </si>
  <si>
    <t xml:space="preserve">Dark Water </t>
  </si>
  <si>
    <t xml:space="preserve">Edtv </t>
  </si>
  <si>
    <t xml:space="preserve">Inkheart </t>
  </si>
  <si>
    <t xml:space="preserve">The Spirit </t>
  </si>
  <si>
    <t xml:space="preserve">Mortdecai </t>
  </si>
  <si>
    <t xml:space="preserve">In the Name of the King: A Dungeon Siege Tale </t>
  </si>
  <si>
    <t xml:space="preserve">Beyond Borders </t>
  </si>
  <si>
    <t xml:space="preserve">Xi you ji zhi: Sun Wukong san da Baigu Jing </t>
  </si>
  <si>
    <t xml:space="preserve">The Great Raid </t>
  </si>
  <si>
    <t xml:space="preserve">Deadpool </t>
  </si>
  <si>
    <t xml:space="preserve">Holy Man </t>
  </si>
  <si>
    <t xml:space="preserve">American Sniper </t>
  </si>
  <si>
    <t xml:space="preserve">Goosebumps </t>
  </si>
  <si>
    <t xml:space="preserve">Sabrina, the Teenage Witch             </t>
  </si>
  <si>
    <t xml:space="preserve">Just Like Heaven </t>
  </si>
  <si>
    <t xml:space="preserve">The Flintstones in Viva Rock Vegas </t>
  </si>
  <si>
    <t xml:space="preserve">Rambo III </t>
  </si>
  <si>
    <t xml:space="preserve">Leatherheads </t>
  </si>
  <si>
    <t xml:space="preserve">The Ridiculous 6 </t>
  </si>
  <si>
    <t xml:space="preserve">Did You Hear About the Morgans? </t>
  </si>
  <si>
    <t xml:space="preserve">The Internship </t>
  </si>
  <si>
    <t xml:space="preserve">Resident Evil: Afterlife </t>
  </si>
  <si>
    <t xml:space="preserve">Red Tails </t>
  </si>
  <si>
    <t xml:space="preserve">Sex and the City             </t>
  </si>
  <si>
    <t xml:space="preserve">The Devil's Advocate </t>
  </si>
  <si>
    <t xml:space="preserve">That's My Boy </t>
  </si>
  <si>
    <t xml:space="preserve">DragonHeart </t>
  </si>
  <si>
    <t xml:space="preserve">After the Sunset </t>
  </si>
  <si>
    <t xml:space="preserve">Ghost Rider: Spirit of Vengeance </t>
  </si>
  <si>
    <t xml:space="preserve">Captain Corelli's Mandolin </t>
  </si>
  <si>
    <t xml:space="preserve">Anger Management             </t>
  </si>
  <si>
    <t xml:space="preserve">The Pacifier </t>
  </si>
  <si>
    <t xml:space="preserve">Walking Tall </t>
  </si>
  <si>
    <t xml:space="preserve">Forrest Gump </t>
  </si>
  <si>
    <t xml:space="preserve">Alvin and the Chipmunks </t>
  </si>
  <si>
    <t xml:space="preserve">Meet the Parents </t>
  </si>
  <si>
    <t xml:space="preserve">Pocahontas </t>
  </si>
  <si>
    <t xml:space="preserve">Superman </t>
  </si>
  <si>
    <t xml:space="preserve">The Nutty Professor </t>
  </si>
  <si>
    <t xml:space="preserve">Hitch </t>
  </si>
  <si>
    <t xml:space="preserve">George of the Jungle </t>
  </si>
  <si>
    <t xml:space="preserve">American Wedding </t>
  </si>
  <si>
    <t xml:space="preserve">Captain Phillips </t>
  </si>
  <si>
    <t xml:space="preserve">Date Night </t>
  </si>
  <si>
    <t xml:space="preserve">Casper </t>
  </si>
  <si>
    <t xml:space="preserve">The Equalizer </t>
  </si>
  <si>
    <t xml:space="preserve">Maid in Manhattan </t>
  </si>
  <si>
    <t xml:space="preserve">Crimson Tide </t>
  </si>
  <si>
    <t xml:space="preserve">The Pursuit of Happyness </t>
  </si>
  <si>
    <t xml:space="preserve">Flightplan </t>
  </si>
  <si>
    <t xml:space="preserve">Disclosure </t>
  </si>
  <si>
    <t xml:space="preserve">City of Angels </t>
  </si>
  <si>
    <t xml:space="preserve">Kill Bill: Vol. 1 </t>
  </si>
  <si>
    <t xml:space="preserve">Bowfinger </t>
  </si>
  <si>
    <t xml:space="preserve">Stargate SG-1             </t>
  </si>
  <si>
    <t xml:space="preserve">Kill Bill: Vol. 2 </t>
  </si>
  <si>
    <t xml:space="preserve">Tango &amp; Cash </t>
  </si>
  <si>
    <t xml:space="preserve">Death Becomes Her </t>
  </si>
  <si>
    <t xml:space="preserve">Shanghai Noon </t>
  </si>
  <si>
    <t xml:space="preserve">Executive Decision </t>
  </si>
  <si>
    <t xml:space="preserve">Mr. Popper's Penguins </t>
  </si>
  <si>
    <t xml:space="preserve">The Forbidden Kingdom </t>
  </si>
  <si>
    <t xml:space="preserve">Free Birds </t>
  </si>
  <si>
    <t xml:space="preserve">Alien 3 </t>
  </si>
  <si>
    <t xml:space="preserve">Evita </t>
  </si>
  <si>
    <t xml:space="preserve">Ronin </t>
  </si>
  <si>
    <t xml:space="preserve">The Ghost and the Darkness </t>
  </si>
  <si>
    <t xml:space="preserve">Paddington </t>
  </si>
  <si>
    <t xml:space="preserve">The Watch </t>
  </si>
  <si>
    <t xml:space="preserve">The Hunted </t>
  </si>
  <si>
    <t xml:space="preserve">Instinct </t>
  </si>
  <si>
    <t xml:space="preserve">Stuck on You </t>
  </si>
  <si>
    <t xml:space="preserve">Semi-Pro </t>
  </si>
  <si>
    <t xml:space="preserve">The Pirates! Band of Misfits </t>
  </si>
  <si>
    <t xml:space="preserve">Changeling </t>
  </si>
  <si>
    <t xml:space="preserve">Chain Reaction </t>
  </si>
  <si>
    <t xml:space="preserve">The Fan </t>
  </si>
  <si>
    <t xml:space="preserve">The Phantom of the Opera </t>
  </si>
  <si>
    <t xml:space="preserve">Elizabeth: The Golden Age </t>
  </si>
  <si>
    <t xml:space="preserve">Ã†on Flux </t>
  </si>
  <si>
    <t xml:space="preserve">Gods and Generals </t>
  </si>
  <si>
    <t xml:space="preserve">Turbulence </t>
  </si>
  <si>
    <t xml:space="preserve">Imagine That </t>
  </si>
  <si>
    <t xml:space="preserve">Muppets Most Wanted </t>
  </si>
  <si>
    <t xml:space="preserve">Thunderbirds </t>
  </si>
  <si>
    <t xml:space="preserve">Burlesque </t>
  </si>
  <si>
    <t xml:space="preserve">A Very Long Engagement </t>
  </si>
  <si>
    <t xml:space="preserve">Lolita </t>
  </si>
  <si>
    <t xml:space="preserve">Eye See You </t>
  </si>
  <si>
    <t xml:space="preserve">Blade II </t>
  </si>
  <si>
    <t xml:space="preserve">Seven Pounds </t>
  </si>
  <si>
    <t xml:space="preserve">Bullet to the Head </t>
  </si>
  <si>
    <t xml:space="preserve">The Godfather: Part III </t>
  </si>
  <si>
    <t xml:space="preserve">Elizabethtown </t>
  </si>
  <si>
    <t xml:space="preserve">You, Me and Dupree </t>
  </si>
  <si>
    <t xml:space="preserve">Superman II </t>
  </si>
  <si>
    <t xml:space="preserve">Gigli </t>
  </si>
  <si>
    <t xml:space="preserve">All the King's Men </t>
  </si>
  <si>
    <t xml:space="preserve">Shaft </t>
  </si>
  <si>
    <t xml:space="preserve">Anastasia </t>
  </si>
  <si>
    <t xml:space="preserve">Moulin Rouge! </t>
  </si>
  <si>
    <t xml:space="preserve">Domestic Disturbance </t>
  </si>
  <si>
    <t xml:space="preserve">Black Mass </t>
  </si>
  <si>
    <t xml:space="preserve">Flags of Our Fathers </t>
  </si>
  <si>
    <t xml:space="preserve">Law Abiding Citizen </t>
  </si>
  <si>
    <t xml:space="preserve">Grindhouse </t>
  </si>
  <si>
    <t xml:space="preserve">Beloved </t>
  </si>
  <si>
    <t xml:space="preserve">Lucky You </t>
  </si>
  <si>
    <t xml:space="preserve">Catch Me If You Can </t>
  </si>
  <si>
    <t xml:space="preserve">Zero Dark Thirty </t>
  </si>
  <si>
    <t xml:space="preserve">The Break-Up </t>
  </si>
  <si>
    <t xml:space="preserve">Mamma Mia! </t>
  </si>
  <si>
    <t xml:space="preserve">Valentine's Day </t>
  </si>
  <si>
    <t xml:space="preserve">The Dukes of Hazzard </t>
  </si>
  <si>
    <t xml:space="preserve">The Thin Red Line </t>
  </si>
  <si>
    <t xml:space="preserve">The Change-Up </t>
  </si>
  <si>
    <t xml:space="preserve">Man on the Moon </t>
  </si>
  <si>
    <t xml:space="preserve">Casino </t>
  </si>
  <si>
    <t xml:space="preserve">From Paris with Love </t>
  </si>
  <si>
    <t xml:space="preserve">Bulletproof Monk </t>
  </si>
  <si>
    <t xml:space="preserve">Me, Myself &amp; Irene </t>
  </si>
  <si>
    <t xml:space="preserve">Barnyard </t>
  </si>
  <si>
    <t xml:space="preserve">Deck the Halls </t>
  </si>
  <si>
    <t xml:space="preserve">The Twilight Saga: New Moon </t>
  </si>
  <si>
    <t xml:space="preserve">Shrek </t>
  </si>
  <si>
    <t xml:space="preserve">The Adjustment Bureau </t>
  </si>
  <si>
    <t xml:space="preserve">Robin Hood: Prince of Thieves </t>
  </si>
  <si>
    <t xml:space="preserve">Jerry Maguire </t>
  </si>
  <si>
    <t xml:space="preserve">Ted </t>
  </si>
  <si>
    <t xml:space="preserve">As Good as It Gets </t>
  </si>
  <si>
    <t xml:space="preserve">Patch Adams </t>
  </si>
  <si>
    <t xml:space="preserve">Anchorman 2: The Legend Continues </t>
  </si>
  <si>
    <t xml:space="preserve">Mr. Deeds </t>
  </si>
  <si>
    <t xml:space="preserve">Super 8 </t>
  </si>
  <si>
    <t xml:space="preserve">Erin Brockovich </t>
  </si>
  <si>
    <t xml:space="preserve">How to Lose a Guy in 10 Days </t>
  </si>
  <si>
    <t xml:space="preserve">22 Jump Street </t>
  </si>
  <si>
    <t xml:space="preserve">Interview with the Vampire: The Vampire Chronicles </t>
  </si>
  <si>
    <t xml:space="preserve">Yes Man </t>
  </si>
  <si>
    <t xml:space="preserve">Central Intelligence </t>
  </si>
  <si>
    <t xml:space="preserve">Stepmom </t>
  </si>
  <si>
    <t xml:space="preserve">Daddy's Home </t>
  </si>
  <si>
    <t xml:space="preserve">Into the Woods </t>
  </si>
  <si>
    <t xml:space="preserve">Inside Man </t>
  </si>
  <si>
    <t xml:space="preserve">Payback </t>
  </si>
  <si>
    <t xml:space="preserve">Congo </t>
  </si>
  <si>
    <t xml:space="preserve">We Bought a Zoo </t>
  </si>
  <si>
    <t xml:space="preserve">Knowing </t>
  </si>
  <si>
    <t xml:space="preserve">Failure to Launch </t>
  </si>
  <si>
    <t xml:space="preserve">The Ring Two </t>
  </si>
  <si>
    <t xml:space="preserve">Crazy, Stupid, Love. </t>
  </si>
  <si>
    <t xml:space="preserve">Garfield </t>
  </si>
  <si>
    <t xml:space="preserve">Christmas with the Kranks </t>
  </si>
  <si>
    <t xml:space="preserve">Moneyball </t>
  </si>
  <si>
    <t xml:space="preserve">Outbreak </t>
  </si>
  <si>
    <t xml:space="preserve">Non-Stop </t>
  </si>
  <si>
    <t xml:space="preserve">Race to Witch Mountain </t>
  </si>
  <si>
    <t xml:space="preserve">V for Vendetta </t>
  </si>
  <si>
    <t xml:space="preserve">Shanghai Knights </t>
  </si>
  <si>
    <t xml:space="preserve">Unforgotten             </t>
  </si>
  <si>
    <t xml:space="preserve">Curious George </t>
  </si>
  <si>
    <t xml:space="preserve">Herbie Fully Loaded </t>
  </si>
  <si>
    <t xml:space="preserve">Don't Say a Word </t>
  </si>
  <si>
    <t xml:space="preserve">Hansel &amp; Gretel: Witch Hunters </t>
  </si>
  <si>
    <t xml:space="preserve">Unfaithful </t>
  </si>
  <si>
    <t xml:space="preserve">I Am Number Four </t>
  </si>
  <si>
    <t xml:space="preserve">Syriana </t>
  </si>
  <si>
    <t xml:space="preserve">13 Hours </t>
  </si>
  <si>
    <t xml:space="preserve">The Book of Life </t>
  </si>
  <si>
    <t xml:space="preserve">Firewall </t>
  </si>
  <si>
    <t xml:space="preserve">Absolute Power </t>
  </si>
  <si>
    <t xml:space="preserve">G.I. Jane </t>
  </si>
  <si>
    <t xml:space="preserve">The Game </t>
  </si>
  <si>
    <t xml:space="preserve">Silent Hill </t>
  </si>
  <si>
    <t xml:space="preserve">The Replacements </t>
  </si>
  <si>
    <t xml:space="preserve">American Reunion </t>
  </si>
  <si>
    <t xml:space="preserve">The Negotiator </t>
  </si>
  <si>
    <t xml:space="preserve">Into the Storm </t>
  </si>
  <si>
    <t xml:space="preserve">Beverly Hills Cop III </t>
  </si>
  <si>
    <t xml:space="preserve">Gremlins 2: The New Batch </t>
  </si>
  <si>
    <t xml:space="preserve">The Judge </t>
  </si>
  <si>
    <t xml:space="preserve">The Peacemaker </t>
  </si>
  <si>
    <t xml:space="preserve">Resident Evil: Apocalypse </t>
  </si>
  <si>
    <t xml:space="preserve">Bridget Jones: The Edge of Reason </t>
  </si>
  <si>
    <t xml:space="preserve">Out of Time </t>
  </si>
  <si>
    <t xml:space="preserve">On Deadly Ground </t>
  </si>
  <si>
    <t xml:space="preserve">The Adventures of Sharkboy and Lavagirl 3-D </t>
  </si>
  <si>
    <t xml:space="preserve">The Beach </t>
  </si>
  <si>
    <t xml:space="preserve">Raising Helen </t>
  </si>
  <si>
    <t xml:space="preserve">Ninja Assassin </t>
  </si>
  <si>
    <t xml:space="preserve">For Love of the Game </t>
  </si>
  <si>
    <t xml:space="preserve">A Touch of Frost             </t>
  </si>
  <si>
    <t xml:space="preserve">Striptease </t>
  </si>
  <si>
    <t xml:space="preserve">Marmaduke </t>
  </si>
  <si>
    <t xml:space="preserve">Hereafter </t>
  </si>
  <si>
    <t xml:space="preserve">Murder by Numbers </t>
  </si>
  <si>
    <t xml:space="preserve">Assassins </t>
  </si>
  <si>
    <t xml:space="preserve">Hannibal Rising </t>
  </si>
  <si>
    <t xml:space="preserve">The Story of Us </t>
  </si>
  <si>
    <t xml:space="preserve">The Host </t>
  </si>
  <si>
    <t xml:space="preserve">Basic </t>
  </si>
  <si>
    <t xml:space="preserve">Blood Work </t>
  </si>
  <si>
    <t xml:space="preserve">The International </t>
  </si>
  <si>
    <t xml:space="preserve">Escape from L.A. </t>
  </si>
  <si>
    <t xml:space="preserve">Twisted             </t>
  </si>
  <si>
    <t xml:space="preserve">The Iron Giant </t>
  </si>
  <si>
    <t xml:space="preserve">The Life Aquatic with Steve Zissou </t>
  </si>
  <si>
    <t xml:space="preserve">Free State of Jones </t>
  </si>
  <si>
    <t xml:space="preserve">The Life of David Gale </t>
  </si>
  <si>
    <t xml:space="preserve">Man of the House </t>
  </si>
  <si>
    <t xml:space="preserve">Run All Night </t>
  </si>
  <si>
    <t xml:space="preserve">Eastern Promises </t>
  </si>
  <si>
    <t xml:space="preserve">Into the Blue </t>
  </si>
  <si>
    <t xml:space="preserve">The Messenger: The Story of Joan of Arc </t>
  </si>
  <si>
    <t xml:space="preserve">Your Highness </t>
  </si>
  <si>
    <t xml:space="preserve">Dream House </t>
  </si>
  <si>
    <t xml:space="preserve">Mad City </t>
  </si>
  <si>
    <t xml:space="preserve">Baby's Day Out </t>
  </si>
  <si>
    <t xml:space="preserve">The Scarlet Letter </t>
  </si>
  <si>
    <t xml:space="preserve">Fair Game </t>
  </si>
  <si>
    <t xml:space="preserve">Defiance             </t>
  </si>
  <si>
    <t xml:space="preserve">Domino </t>
  </si>
  <si>
    <t xml:space="preserve">Jade </t>
  </si>
  <si>
    <t xml:space="preserve">Gamer </t>
  </si>
  <si>
    <t xml:space="preserve">Beautiful Creatures </t>
  </si>
  <si>
    <t xml:space="preserve">Death to Smoochy </t>
  </si>
  <si>
    <t xml:space="preserve">Zoolander 2 </t>
  </si>
  <si>
    <t xml:space="preserve">The Big Bounce </t>
  </si>
  <si>
    <t xml:space="preserve">What Planet Are You From? </t>
  </si>
  <si>
    <t xml:space="preserve">Drive Angry </t>
  </si>
  <si>
    <t xml:space="preserve">Street Fighter: The Legend of Chun-Li </t>
  </si>
  <si>
    <t xml:space="preserve">The One </t>
  </si>
  <si>
    <t xml:space="preserve">Outlander             </t>
  </si>
  <si>
    <t xml:space="preserve">The Adventures of Ford Fairlane </t>
  </si>
  <si>
    <t xml:space="preserve">Pirate Radio </t>
  </si>
  <si>
    <t xml:space="preserve">Traffic </t>
  </si>
  <si>
    <t xml:space="preserve">Indiana Jones and the Last Crusade </t>
  </si>
  <si>
    <t xml:space="preserve">Anna Karenina </t>
  </si>
  <si>
    <t xml:space="preserve">Chappie </t>
  </si>
  <si>
    <t xml:space="preserve">The Bone Collector </t>
  </si>
  <si>
    <t xml:space="preserve">Panic Room </t>
  </si>
  <si>
    <t xml:space="preserve">The Tooth Fairy </t>
  </si>
  <si>
    <t xml:space="preserve">Three Kings </t>
  </si>
  <si>
    <t xml:space="preserve">Child 44 </t>
  </si>
  <si>
    <t xml:space="preserve">Rat Race </t>
  </si>
  <si>
    <t xml:space="preserve">K-PAX </t>
  </si>
  <si>
    <t xml:space="preserve">Kate &amp; Leopold </t>
  </si>
  <si>
    <t xml:space="preserve">Bedazzled </t>
  </si>
  <si>
    <t xml:space="preserve">The Cotton Club </t>
  </si>
  <si>
    <t xml:space="preserve">3:10 to Yuma </t>
  </si>
  <si>
    <t xml:space="preserve">Taken 3 </t>
  </si>
  <si>
    <t xml:space="preserve">Out of Sight </t>
  </si>
  <si>
    <t xml:space="preserve">The Cable Guy </t>
  </si>
  <si>
    <t xml:space="preserve">Earth </t>
  </si>
  <si>
    <t xml:space="preserve">Dick Tracy </t>
  </si>
  <si>
    <t xml:space="preserve">The Thomas Crown Affair </t>
  </si>
  <si>
    <t xml:space="preserve">Riding in Cars with Boys </t>
  </si>
  <si>
    <t xml:space="preserve">First Blood </t>
  </si>
  <si>
    <t xml:space="preserve">Solaris </t>
  </si>
  <si>
    <t xml:space="preserve">Happily N'Ever After </t>
  </si>
  <si>
    <t xml:space="preserve">Mary Reilly </t>
  </si>
  <si>
    <t xml:space="preserve">My Best Friend's Wedding </t>
  </si>
  <si>
    <t xml:space="preserve">America's Sweethearts </t>
  </si>
  <si>
    <t xml:space="preserve">Insomnia </t>
  </si>
  <si>
    <t xml:space="preserve">Star Trek: First Contact </t>
  </si>
  <si>
    <t xml:space="preserve">Jonah Hex </t>
  </si>
  <si>
    <t xml:space="preserve">Courage Under Fire </t>
  </si>
  <si>
    <t xml:space="preserve">Liar Liar </t>
  </si>
  <si>
    <t xml:space="preserve">The Infiltrator </t>
  </si>
  <si>
    <t xml:space="preserve">Inchon </t>
  </si>
  <si>
    <t xml:space="preserve">The Flintstones </t>
  </si>
  <si>
    <t xml:space="preserve">Taken 2 </t>
  </si>
  <si>
    <t xml:space="preserve">Scary Movie 3 </t>
  </si>
  <si>
    <t xml:space="preserve">Miss Congeniality </t>
  </si>
  <si>
    <t xml:space="preserve">Journey to the Center of the Earth </t>
  </si>
  <si>
    <t xml:space="preserve">The Princess Diaries 2: Royal Engagement </t>
  </si>
  <si>
    <t xml:space="preserve">The Pelican Brief </t>
  </si>
  <si>
    <t xml:space="preserve">The Client </t>
  </si>
  <si>
    <t xml:space="preserve">The Bucket List </t>
  </si>
  <si>
    <t xml:space="preserve">Patriot Games </t>
  </si>
  <si>
    <t xml:space="preserve">Monster-in-Law </t>
  </si>
  <si>
    <t xml:space="preserve">Prisoners </t>
  </si>
  <si>
    <t xml:space="preserve">Training Day </t>
  </si>
  <si>
    <t xml:space="preserve">Galaxy Quest </t>
  </si>
  <si>
    <t xml:space="preserve">Scary Movie 2 </t>
  </si>
  <si>
    <t xml:space="preserve">The Muppets </t>
  </si>
  <si>
    <t xml:space="preserve">Blade </t>
  </si>
  <si>
    <t xml:space="preserve">Coach Carter </t>
  </si>
  <si>
    <t xml:space="preserve">Changing Lanes </t>
  </si>
  <si>
    <t xml:space="preserve">Anaconda </t>
  </si>
  <si>
    <t xml:space="preserve">Coyote Ugly </t>
  </si>
  <si>
    <t xml:space="preserve">Love Actually </t>
  </si>
  <si>
    <t xml:space="preserve">A Bug's Life </t>
  </si>
  <si>
    <t xml:space="preserve">From Hell </t>
  </si>
  <si>
    <t xml:space="preserve">The Specialist </t>
  </si>
  <si>
    <t xml:space="preserve">Tin Cup </t>
  </si>
  <si>
    <t xml:space="preserve">Yours, Mine and Ours </t>
  </si>
  <si>
    <t xml:space="preserve">Kicking &amp; Screaming </t>
  </si>
  <si>
    <t xml:space="preserve">The Hitchhiker's Guide to the Galaxy </t>
  </si>
  <si>
    <t xml:space="preserve">Fat Albert </t>
  </si>
  <si>
    <t xml:space="preserve">Resident Evil: Extinction </t>
  </si>
  <si>
    <t xml:space="preserve">Blended </t>
  </si>
  <si>
    <t xml:space="preserve">Last Holiday </t>
  </si>
  <si>
    <t xml:space="preserve">The River Wild </t>
  </si>
  <si>
    <t xml:space="preserve">The Indian in the Cupboard </t>
  </si>
  <si>
    <t xml:space="preserve">Savages </t>
  </si>
  <si>
    <t xml:space="preserve">Cellular </t>
  </si>
  <si>
    <t xml:space="preserve">Johnny English </t>
  </si>
  <si>
    <t xml:space="preserve">The Ant Bully </t>
  </si>
  <si>
    <t xml:space="preserve">Dune </t>
  </si>
  <si>
    <t xml:space="preserve">Across the Universe </t>
  </si>
  <si>
    <t xml:space="preserve">Revolutionary Road </t>
  </si>
  <si>
    <t xml:space="preserve">16 Blocks </t>
  </si>
  <si>
    <t xml:space="preserve">Babylon A.D. </t>
  </si>
  <si>
    <t xml:space="preserve">The Glimmer Man </t>
  </si>
  <si>
    <t xml:space="preserve">Multiplicity </t>
  </si>
  <si>
    <t xml:space="preserve">Aliens in the Attic </t>
  </si>
  <si>
    <t xml:space="preserve">The Pledge </t>
  </si>
  <si>
    <t xml:space="preserve">The Producers </t>
  </si>
  <si>
    <t xml:space="preserve">The Phantom </t>
  </si>
  <si>
    <t xml:space="preserve">All the Pretty Horses </t>
  </si>
  <si>
    <t xml:space="preserve">Nixon </t>
  </si>
  <si>
    <t xml:space="preserve">The Ghost Writer </t>
  </si>
  <si>
    <t xml:space="preserve">Deep Rising </t>
  </si>
  <si>
    <t xml:space="preserve">Miracle at St. Anna </t>
  </si>
  <si>
    <t xml:space="preserve">Curse of the Golden Flower </t>
  </si>
  <si>
    <t xml:space="preserve">Bangkok Dangerous </t>
  </si>
  <si>
    <t xml:space="preserve">Big Trouble </t>
  </si>
  <si>
    <t xml:space="preserve">Love in the Time of Cholera </t>
  </si>
  <si>
    <t xml:space="preserve">The Returned             </t>
  </si>
  <si>
    <t xml:space="preserve">Shadow Conspiracy </t>
  </si>
  <si>
    <t xml:space="preserve">Johnny English Reborn </t>
  </si>
  <si>
    <t xml:space="preserve">Foodfight! </t>
  </si>
  <si>
    <t xml:space="preserve">Argo </t>
  </si>
  <si>
    <t xml:space="preserve">The Fugitive </t>
  </si>
  <si>
    <t xml:space="preserve">The Bounty Hunter </t>
  </si>
  <si>
    <t xml:space="preserve">Sleepers </t>
  </si>
  <si>
    <t xml:space="preserve">Rambo: First Blood Part II </t>
  </si>
  <si>
    <t xml:space="preserve">The Juror </t>
  </si>
  <si>
    <t xml:space="preserve">Pinocchio </t>
  </si>
  <si>
    <t xml:space="preserve">Heaven's Gate </t>
  </si>
  <si>
    <t xml:space="preserve">Underworld: Evolution </t>
  </si>
  <si>
    <t xml:space="preserve">Victor Frankenstein </t>
  </si>
  <si>
    <t xml:space="preserve">Finding Forrester </t>
  </si>
  <si>
    <t xml:space="preserve">28 Days </t>
  </si>
  <si>
    <t xml:space="preserve">Unleashed </t>
  </si>
  <si>
    <t xml:space="preserve">The Sweetest Thing </t>
  </si>
  <si>
    <t xml:space="preserve">The Firm </t>
  </si>
  <si>
    <t xml:space="preserve">Charlie St. Cloud </t>
  </si>
  <si>
    <t xml:space="preserve">The Mechanic </t>
  </si>
  <si>
    <t xml:space="preserve">21 Jump Street </t>
  </si>
  <si>
    <t xml:space="preserve">Notting Hill </t>
  </si>
  <si>
    <t xml:space="preserve">Chicken Run </t>
  </si>
  <si>
    <t xml:space="preserve">Along Came Polly </t>
  </si>
  <si>
    <t xml:space="preserve">Boomerang </t>
  </si>
  <si>
    <t xml:space="preserve">The Heat </t>
  </si>
  <si>
    <t xml:space="preserve">Cleopatra </t>
  </si>
  <si>
    <t xml:space="preserve">Here Comes the Boom </t>
  </si>
  <si>
    <t xml:space="preserve">High Crimes </t>
  </si>
  <si>
    <t xml:space="preserve">The Mirror Has Two Faces </t>
  </si>
  <si>
    <t xml:space="preserve">The Mothman Prophecies </t>
  </si>
  <si>
    <t xml:space="preserve">BrÃ¼no </t>
  </si>
  <si>
    <t xml:space="preserve">Licence to Kill </t>
  </si>
  <si>
    <t xml:space="preserve">Red Riding Hood </t>
  </si>
  <si>
    <t xml:space="preserve">15 Minutes </t>
  </si>
  <si>
    <t xml:space="preserve">Super Mario Bros. </t>
  </si>
  <si>
    <t xml:space="preserve">Lord of War </t>
  </si>
  <si>
    <t xml:space="preserve">Hero </t>
  </si>
  <si>
    <t xml:space="preserve">One for the Money </t>
  </si>
  <si>
    <t xml:space="preserve">The Interview </t>
  </si>
  <si>
    <t xml:space="preserve">The Warrior's Way </t>
  </si>
  <si>
    <t xml:space="preserve">McHale's Navy             </t>
  </si>
  <si>
    <t xml:space="preserve">Micmacs </t>
  </si>
  <si>
    <t xml:space="preserve">8 Mile </t>
  </si>
  <si>
    <t xml:space="preserve">Animal Kingdom: Let's go Ape </t>
  </si>
  <si>
    <t xml:space="preserve">A Knight's Tale </t>
  </si>
  <si>
    <t xml:space="preserve">The Medallion </t>
  </si>
  <si>
    <t xml:space="preserve">The Sixth Sense </t>
  </si>
  <si>
    <t xml:space="preserve">Man on a Ledge </t>
  </si>
  <si>
    <t xml:space="preserve">The Big Year </t>
  </si>
  <si>
    <t xml:space="preserve">The Karate Kid </t>
  </si>
  <si>
    <t xml:space="preserve">American Hustle </t>
  </si>
  <si>
    <t xml:space="preserve">The Proposal </t>
  </si>
  <si>
    <t xml:space="preserve">Double Jeopardy </t>
  </si>
  <si>
    <t xml:space="preserve">Back to the Future Part II </t>
  </si>
  <si>
    <t xml:space="preserve">Lucy </t>
  </si>
  <si>
    <t xml:space="preserve">Fifty Shades of Grey </t>
  </si>
  <si>
    <t xml:space="preserve">Spy Kids 3-D: Game Over </t>
  </si>
  <si>
    <t xml:space="preserve">A Time to Kill </t>
  </si>
  <si>
    <t xml:space="preserve">Cheaper by the Dozen </t>
  </si>
  <si>
    <t xml:space="preserve">Lone Survivor </t>
  </si>
  <si>
    <t xml:space="preserve">A League of Their Own </t>
  </si>
  <si>
    <t xml:space="preserve">The Conjuring 2 </t>
  </si>
  <si>
    <t xml:space="preserve">The Social Network </t>
  </si>
  <si>
    <t xml:space="preserve">He's Just Not That Into You </t>
  </si>
  <si>
    <t xml:space="preserve">Scary Movie 4 </t>
  </si>
  <si>
    <t xml:space="preserve">Scream 3 </t>
  </si>
  <si>
    <t xml:space="preserve">Back to the Future Part III </t>
  </si>
  <si>
    <t xml:space="preserve">Get Hard </t>
  </si>
  <si>
    <t xml:space="preserve">Bram Stoker's Dracula </t>
  </si>
  <si>
    <t xml:space="preserve">Julie &amp; Julia </t>
  </si>
  <si>
    <t xml:space="preserve">The Talented Mr. Ripley </t>
  </si>
  <si>
    <t xml:space="preserve">Dumb and Dumber To </t>
  </si>
  <si>
    <t xml:space="preserve">Eight Below </t>
  </si>
  <si>
    <t xml:space="preserve">The Intern </t>
  </si>
  <si>
    <t xml:space="preserve">Ride Along 2 </t>
  </si>
  <si>
    <t xml:space="preserve">The Last of the Mohicans </t>
  </si>
  <si>
    <t xml:space="preserve">Ray </t>
  </si>
  <si>
    <t xml:space="preserve">Sin City </t>
  </si>
  <si>
    <t xml:space="preserve">Vantage Point </t>
  </si>
  <si>
    <t xml:space="preserve">I Love You, Man </t>
  </si>
  <si>
    <t xml:space="preserve">Shallow Hal </t>
  </si>
  <si>
    <t xml:space="preserve">JFK </t>
  </si>
  <si>
    <t xml:space="preserve">Big Momma's House 2 </t>
  </si>
  <si>
    <t xml:space="preserve">The Mexican </t>
  </si>
  <si>
    <t xml:space="preserve">17 Again </t>
  </si>
  <si>
    <t xml:space="preserve">The Other Woman </t>
  </si>
  <si>
    <t xml:space="preserve">The Final Destination </t>
  </si>
  <si>
    <t xml:space="preserve">Bridge of Spies </t>
  </si>
  <si>
    <t xml:space="preserve">Behind Enemy Lines </t>
  </si>
  <si>
    <t xml:space="preserve">Get Him to the Greek </t>
  </si>
  <si>
    <t xml:space="preserve">Shall We Dance </t>
  </si>
  <si>
    <t xml:space="preserve">Small Soldiers </t>
  </si>
  <si>
    <t xml:space="preserve">Spawn </t>
  </si>
  <si>
    <t xml:space="preserve">The Count of Monte Cristo </t>
  </si>
  <si>
    <t xml:space="preserve">The Lincoln Lawyer </t>
  </si>
  <si>
    <t xml:space="preserve">Unknown </t>
  </si>
  <si>
    <t xml:space="preserve">The Prestige </t>
  </si>
  <si>
    <t xml:space="preserve">Horrible Bosses 2 </t>
  </si>
  <si>
    <t xml:space="preserve">Escape from Planet Earth </t>
  </si>
  <si>
    <t xml:space="preserve">Apocalypto </t>
  </si>
  <si>
    <t xml:space="preserve">The Living Daylights </t>
  </si>
  <si>
    <t xml:space="preserve">Predators </t>
  </si>
  <si>
    <t xml:space="preserve">Legal Eagles </t>
  </si>
  <si>
    <t xml:space="preserve">Secret Window </t>
  </si>
  <si>
    <t xml:space="preserve">The Lake House </t>
  </si>
  <si>
    <t xml:space="preserve">The Skeleton Key </t>
  </si>
  <si>
    <t xml:space="preserve">The Odd Life of Timothy Green </t>
  </si>
  <si>
    <t xml:space="preserve">Made of Honor </t>
  </si>
  <si>
    <t xml:space="preserve">Jersey Boys </t>
  </si>
  <si>
    <t xml:space="preserve">The Rainmaker </t>
  </si>
  <si>
    <t xml:space="preserve">Gothika </t>
  </si>
  <si>
    <t xml:space="preserve">Amistad </t>
  </si>
  <si>
    <t xml:space="preserve">Medicine Man </t>
  </si>
  <si>
    <t xml:space="preserve">Aliens vs. Predator: Requiem </t>
  </si>
  <si>
    <t xml:space="preserve">RiÂ¢hie RiÂ¢h </t>
  </si>
  <si>
    <t xml:space="preserve">Autumn in New York </t>
  </si>
  <si>
    <t xml:space="preserve">Music and Lyrics </t>
  </si>
  <si>
    <t xml:space="preserve">Paul </t>
  </si>
  <si>
    <t xml:space="preserve">The Guilt Trip </t>
  </si>
  <si>
    <t xml:space="preserve">Scream 4 </t>
  </si>
  <si>
    <t xml:space="preserve">8MM </t>
  </si>
  <si>
    <t xml:space="preserve">The Doors </t>
  </si>
  <si>
    <t xml:space="preserve">Sex Tape </t>
  </si>
  <si>
    <t xml:space="preserve">Hanging Up </t>
  </si>
  <si>
    <t xml:space="preserve">Final Destination 5 </t>
  </si>
  <si>
    <t xml:space="preserve">Mickey Blue Eyes </t>
  </si>
  <si>
    <t xml:space="preserve">Pay It Forward </t>
  </si>
  <si>
    <t xml:space="preserve">Fever Pitch </t>
  </si>
  <si>
    <t xml:space="preserve">Arthur             </t>
  </si>
  <si>
    <t xml:space="preserve">Drillbit Taylor </t>
  </si>
  <si>
    <t xml:space="preserve">A Million Ways to Die in the West </t>
  </si>
  <si>
    <t xml:space="preserve">The Shadow </t>
  </si>
  <si>
    <t xml:space="preserve">Extremely Loud &amp; Incredibly Close </t>
  </si>
  <si>
    <t xml:space="preserve">Morning Glory </t>
  </si>
  <si>
    <t xml:space="preserve">Get Rich or Die Tryin' </t>
  </si>
  <si>
    <t xml:space="preserve">The Art of War </t>
  </si>
  <si>
    <t xml:space="preserve">Rent </t>
  </si>
  <si>
    <t xml:space="preserve">Bless the Child </t>
  </si>
  <si>
    <t xml:space="preserve">The Out-of-Towners </t>
  </si>
  <si>
    <t xml:space="preserve">The Island of Dr. Moreau </t>
  </si>
  <si>
    <t xml:space="preserve">The Musketeer </t>
  </si>
  <si>
    <t xml:space="preserve">The Other Boleyn Girl </t>
  </si>
  <si>
    <t xml:space="preserve">Sweet November </t>
  </si>
  <si>
    <t xml:space="preserve">The Reaping </t>
  </si>
  <si>
    <t xml:space="preserve">Mean Streets </t>
  </si>
  <si>
    <t xml:space="preserve">Renaissance Man </t>
  </si>
  <si>
    <t xml:space="preserve">Colombiana </t>
  </si>
  <si>
    <t xml:space="preserve">The Magic Sword: Quest for Camelot </t>
  </si>
  <si>
    <t xml:space="preserve">City by the Sea </t>
  </si>
  <si>
    <t xml:space="preserve">At First Sight </t>
  </si>
  <si>
    <t xml:space="preserve">Torque </t>
  </si>
  <si>
    <t xml:space="preserve">City Hall </t>
  </si>
  <si>
    <t xml:space="preserve">Showgirls </t>
  </si>
  <si>
    <t xml:space="preserve">Marie Antoinette </t>
  </si>
  <si>
    <t xml:space="preserve">Kiss of Death </t>
  </si>
  <si>
    <t xml:space="preserve">Get Carter </t>
  </si>
  <si>
    <t xml:space="preserve">The Impossible </t>
  </si>
  <si>
    <t xml:space="preserve">Ishtar </t>
  </si>
  <si>
    <t xml:space="preserve">Fantastic Mr. Fox </t>
  </si>
  <si>
    <t xml:space="preserve">Life or Something Like It </t>
  </si>
  <si>
    <t xml:space="preserve">Memoirs of an Invisible Man </t>
  </si>
  <si>
    <t xml:space="preserve">AmÃ©lie </t>
  </si>
  <si>
    <t xml:space="preserve">New York Minute </t>
  </si>
  <si>
    <t xml:space="preserve">Alfie </t>
  </si>
  <si>
    <t xml:space="preserve">Big Miracle </t>
  </si>
  <si>
    <t xml:space="preserve">The Deep End of the Ocean </t>
  </si>
  <si>
    <t xml:space="preserve">Feardotcom </t>
  </si>
  <si>
    <t xml:space="preserve">Cirque du Freak: The Vampire's Assistant </t>
  </si>
  <si>
    <t xml:space="preserve">Duplex </t>
  </si>
  <si>
    <t xml:space="preserve">Soul Men </t>
  </si>
  <si>
    <t xml:space="preserve">Raise the Titanic </t>
  </si>
  <si>
    <t xml:space="preserve">Universal Soldier: The Return </t>
  </si>
  <si>
    <t xml:space="preserve">Pandorum </t>
  </si>
  <si>
    <t xml:space="preserve">Impostor </t>
  </si>
  <si>
    <t xml:space="preserve">Extreme Ops </t>
  </si>
  <si>
    <t xml:space="preserve">Just Visiting </t>
  </si>
  <si>
    <t xml:space="preserve">Sunshine </t>
  </si>
  <si>
    <t xml:space="preserve">A Thousand Words </t>
  </si>
  <si>
    <t xml:space="preserve">Delgo </t>
  </si>
  <si>
    <t xml:space="preserve">The Gunman </t>
  </si>
  <si>
    <t xml:space="preserve">Alex Rider: Operation Stormbreaker </t>
  </si>
  <si>
    <t xml:space="preserve">Disturbia </t>
  </si>
  <si>
    <t xml:space="preserve">Hackers </t>
  </si>
  <si>
    <t xml:space="preserve">The Hunting Party </t>
  </si>
  <si>
    <t xml:space="preserve">The Hudsucker Proxy </t>
  </si>
  <si>
    <t xml:space="preserve">The Warlords </t>
  </si>
  <si>
    <t xml:space="preserve">Nomad: The Warrior </t>
  </si>
  <si>
    <t xml:space="preserve">Snowpiercer </t>
  </si>
  <si>
    <t xml:space="preserve">A Monster in Paris </t>
  </si>
  <si>
    <t xml:space="preserve">The Last Shot </t>
  </si>
  <si>
    <t xml:space="preserve">The Crow </t>
  </si>
  <si>
    <t xml:space="preserve">Baahubali: The Beginning </t>
  </si>
  <si>
    <t xml:space="preserve">The Time Traveler's Wife </t>
  </si>
  <si>
    <t xml:space="preserve">Because I Said So </t>
  </si>
  <si>
    <t xml:space="preserve">Frankenweenie </t>
  </si>
  <si>
    <t xml:space="preserve">Serenity </t>
  </si>
  <si>
    <t xml:space="preserve">Against the Ropes </t>
  </si>
  <si>
    <t xml:space="preserve">Superman III </t>
  </si>
  <si>
    <t xml:space="preserve">Grudge Match </t>
  </si>
  <si>
    <t xml:space="preserve">Red Cliff </t>
  </si>
  <si>
    <t xml:space="preserve">Sweet Home Alabama </t>
  </si>
  <si>
    <t xml:space="preserve">The Ugly Truth </t>
  </si>
  <si>
    <t xml:space="preserve">Sgt. Bilko </t>
  </si>
  <si>
    <t xml:space="preserve">Spy Kids 2: Island of Lost Dreams </t>
  </si>
  <si>
    <t xml:space="preserve">Star Trek: Generations </t>
  </si>
  <si>
    <t xml:space="preserve">The Grandmaster </t>
  </si>
  <si>
    <t xml:space="preserve">Water for Elephants </t>
  </si>
  <si>
    <t xml:space="preserve">3rd Rock from the Sun             </t>
  </si>
  <si>
    <t xml:space="preserve">Dragon Nest: Warriors' Dawn </t>
  </si>
  <si>
    <t xml:space="preserve">The Hurricane </t>
  </si>
  <si>
    <t xml:space="preserve">Enough </t>
  </si>
  <si>
    <t xml:space="preserve">Heartbreakers </t>
  </si>
  <si>
    <t xml:space="preserve">Paul Blart: Mall Cop 2 </t>
  </si>
  <si>
    <t xml:space="preserve">Angel Eyes </t>
  </si>
  <si>
    <t xml:space="preserve">Joe Somebody </t>
  </si>
  <si>
    <t xml:space="preserve">The Ninth Gate </t>
  </si>
  <si>
    <t xml:space="preserve">Extreme Measures </t>
  </si>
  <si>
    <t xml:space="preserve">Rock Star </t>
  </si>
  <si>
    <t xml:space="preserve">Precious </t>
  </si>
  <si>
    <t xml:space="preserve">White Squall </t>
  </si>
  <si>
    <t xml:space="preserve">The Thing </t>
  </si>
  <si>
    <t xml:space="preserve">Riddick </t>
  </si>
  <si>
    <t xml:space="preserve">Switchback </t>
  </si>
  <si>
    <t xml:space="preserve">Texas Rangers </t>
  </si>
  <si>
    <t xml:space="preserve">City of Ember </t>
  </si>
  <si>
    <t xml:space="preserve">The Master </t>
  </si>
  <si>
    <t xml:space="preserve">Virgin Territory </t>
  </si>
  <si>
    <t xml:space="preserve">The Express </t>
  </si>
  <si>
    <t xml:space="preserve">The 5th Wave </t>
  </si>
  <si>
    <t xml:space="preserve">Creed </t>
  </si>
  <si>
    <t xml:space="preserve">The Town </t>
  </si>
  <si>
    <t xml:space="preserve">What to Expect When You're Expecting </t>
  </si>
  <si>
    <t xml:space="preserve">Burn After Reading </t>
  </si>
  <si>
    <t xml:space="preserve">Nim's Island </t>
  </si>
  <si>
    <t xml:space="preserve">Rush </t>
  </si>
  <si>
    <t xml:space="preserve">Magnolia </t>
  </si>
  <si>
    <t xml:space="preserve">Cop Out </t>
  </si>
  <si>
    <t xml:space="preserve">How to Be Single </t>
  </si>
  <si>
    <t xml:space="preserve">Dolphin Tale </t>
  </si>
  <si>
    <t xml:space="preserve">Twilight </t>
  </si>
  <si>
    <t xml:space="preserve">John Q </t>
  </si>
  <si>
    <t xml:space="preserve">Blue Streak </t>
  </si>
  <si>
    <t xml:space="preserve">We're the Millers </t>
  </si>
  <si>
    <t xml:space="preserve">Obitaemyy ostrov </t>
  </si>
  <si>
    <t xml:space="preserve">Breakdown </t>
  </si>
  <si>
    <t xml:space="preserve">Never Say Never Again </t>
  </si>
  <si>
    <t xml:space="preserve">Hot Tub Time Machine </t>
  </si>
  <si>
    <t xml:space="preserve">Dolphin Tale 2 </t>
  </si>
  <si>
    <t xml:space="preserve">Reindeer Games </t>
  </si>
  <si>
    <t xml:space="preserve">A Man Apart </t>
  </si>
  <si>
    <t xml:space="preserve">Aloha </t>
  </si>
  <si>
    <t xml:space="preserve">Ghosts of Mississippi </t>
  </si>
  <si>
    <t xml:space="preserve">Snow Falling on Cedars </t>
  </si>
  <si>
    <t xml:space="preserve">The Rite </t>
  </si>
  <si>
    <t xml:space="preserve">Gattaca </t>
  </si>
  <si>
    <t xml:space="preserve">Isn't She Great </t>
  </si>
  <si>
    <t xml:space="preserve">Space Chimps </t>
  </si>
  <si>
    <t xml:space="preserve">Head of State </t>
  </si>
  <si>
    <t xml:space="preserve">The Hangover </t>
  </si>
  <si>
    <t xml:space="preserve">Ip Man 3 </t>
  </si>
  <si>
    <t xml:space="preserve">Austin Powers: The Spy Who Shagged Me </t>
  </si>
  <si>
    <t xml:space="preserve">Batman </t>
  </si>
  <si>
    <t xml:space="preserve">There Be Dragons </t>
  </si>
  <si>
    <t xml:space="preserve">Lethal Weapon 3 </t>
  </si>
  <si>
    <t xml:space="preserve">The Blind Side </t>
  </si>
  <si>
    <t xml:space="preserve">Rush Hour             </t>
  </si>
  <si>
    <t xml:space="preserve">Spy Kids </t>
  </si>
  <si>
    <t xml:space="preserve">Horrible Bosses </t>
  </si>
  <si>
    <t xml:space="preserve">True Grit </t>
  </si>
  <si>
    <t xml:space="preserve">The Devil Wears Prada </t>
  </si>
  <si>
    <t xml:space="preserve">Star Trek: The Motion Picture </t>
  </si>
  <si>
    <t xml:space="preserve">Identity Thief </t>
  </si>
  <si>
    <t xml:space="preserve">Cape Fear </t>
  </si>
  <si>
    <t xml:space="preserve">Trainwreck </t>
  </si>
  <si>
    <t xml:space="preserve">Guess Who </t>
  </si>
  <si>
    <t xml:space="preserve">The English Patient </t>
  </si>
  <si>
    <t xml:space="preserve">L.A. Confidential </t>
  </si>
  <si>
    <t xml:space="preserve">Sky High </t>
  </si>
  <si>
    <t xml:space="preserve">In &amp; Out </t>
  </si>
  <si>
    <t xml:space="preserve">Species </t>
  </si>
  <si>
    <t xml:space="preserve">A Nightmare on Elm Street </t>
  </si>
  <si>
    <t xml:space="preserve">The Cell </t>
  </si>
  <si>
    <t xml:space="preserve">The Man in the Iron Mask </t>
  </si>
  <si>
    <t xml:space="preserve">Secretariat </t>
  </si>
  <si>
    <t xml:space="preserve">TMNT </t>
  </si>
  <si>
    <t xml:space="preserve">Radio </t>
  </si>
  <si>
    <t xml:space="preserve">Friends with Benefits </t>
  </si>
  <si>
    <t xml:space="preserve">Neighbors 2: Sorority Rising </t>
  </si>
  <si>
    <t xml:space="preserve">Saving Mr. Banks </t>
  </si>
  <si>
    <t xml:space="preserve">Malcolm X </t>
  </si>
  <si>
    <t xml:space="preserve">This Is 40 </t>
  </si>
  <si>
    <t xml:space="preserve">Old Dogs </t>
  </si>
  <si>
    <t xml:space="preserve">Underworld: Rise of the Lycans </t>
  </si>
  <si>
    <t xml:space="preserve">License to Wed </t>
  </si>
  <si>
    <t xml:space="preserve">The Benchwarmers </t>
  </si>
  <si>
    <t xml:space="preserve">Must Love Dogs </t>
  </si>
  <si>
    <t xml:space="preserve">Donnie Brasco </t>
  </si>
  <si>
    <t xml:space="preserve">Resident Evil </t>
  </si>
  <si>
    <t xml:space="preserve">Poltergeist </t>
  </si>
  <si>
    <t xml:space="preserve">The Ladykillers </t>
  </si>
  <si>
    <t xml:space="preserve">Max Payne </t>
  </si>
  <si>
    <t xml:space="preserve">In Time </t>
  </si>
  <si>
    <t xml:space="preserve">The Back-up Plan </t>
  </si>
  <si>
    <t xml:space="preserve">Something Borrowed </t>
  </si>
  <si>
    <t xml:space="preserve">Hit the Floor             </t>
  </si>
  <si>
    <t xml:space="preserve">Black Knight </t>
  </si>
  <si>
    <t xml:space="preserve">The Bad News Bears </t>
  </si>
  <si>
    <t xml:space="preserve">Street Fighter </t>
  </si>
  <si>
    <t xml:space="preserve">The Pianist </t>
  </si>
  <si>
    <t xml:space="preserve">The Nativity Story </t>
  </si>
  <si>
    <t xml:space="preserve">House of Wax </t>
  </si>
  <si>
    <t xml:space="preserve">Closer </t>
  </si>
  <si>
    <t xml:space="preserve">J. Edgar </t>
  </si>
  <si>
    <t xml:space="preserve">Mirrors </t>
  </si>
  <si>
    <t xml:space="preserve">Queen of the Damned </t>
  </si>
  <si>
    <t xml:space="preserve">Predator 2 </t>
  </si>
  <si>
    <t xml:space="preserve">Untraceable </t>
  </si>
  <si>
    <t xml:space="preserve">Blast from the Past </t>
  </si>
  <si>
    <t xml:space="preserve">Flash Gordon </t>
  </si>
  <si>
    <t xml:space="preserve">Jersey Girl </t>
  </si>
  <si>
    <t xml:space="preserve">Alex Cross </t>
  </si>
  <si>
    <t xml:space="preserve">Midnight in the Garden of Good and Evil </t>
  </si>
  <si>
    <t xml:space="preserve">Heist </t>
  </si>
  <si>
    <t xml:space="preserve">Nanny McPhee Returns </t>
  </si>
  <si>
    <t xml:space="preserve">Hoffa </t>
  </si>
  <si>
    <t xml:space="preserve">The X Files: I Want to Believe </t>
  </si>
  <si>
    <t xml:space="preserve">Ella Enchanted </t>
  </si>
  <si>
    <t xml:space="preserve">Concussion </t>
  </si>
  <si>
    <t xml:space="preserve">Abduction </t>
  </si>
  <si>
    <t xml:space="preserve">Valiant </t>
  </si>
  <si>
    <t xml:space="preserve">Wonder Boys </t>
  </si>
  <si>
    <t xml:space="preserve">Superhero Movie </t>
  </si>
  <si>
    <t xml:space="preserve">Broken City </t>
  </si>
  <si>
    <t xml:space="preserve">Cursed </t>
  </si>
  <si>
    <t xml:space="preserve">Premium Rush </t>
  </si>
  <si>
    <t xml:space="preserve">Hot Pursuit </t>
  </si>
  <si>
    <t xml:space="preserve">The Four Feathers </t>
  </si>
  <si>
    <t xml:space="preserve">Parker </t>
  </si>
  <si>
    <t xml:space="preserve">Wimbledon </t>
  </si>
  <si>
    <t xml:space="preserve">Furry Vengeance </t>
  </si>
  <si>
    <t xml:space="preserve">Bait </t>
  </si>
  <si>
    <t xml:space="preserve">Krull </t>
  </si>
  <si>
    <t xml:space="preserve">Lions for Lambs </t>
  </si>
  <si>
    <t xml:space="preserve">Flight of the Intruder </t>
  </si>
  <si>
    <t xml:space="preserve">Walk Hard: The Dewey Cox Story </t>
  </si>
  <si>
    <t xml:space="preserve">The Shipping News </t>
  </si>
  <si>
    <t xml:space="preserve">American Outlaws </t>
  </si>
  <si>
    <t xml:space="preserve">The Young Victoria </t>
  </si>
  <si>
    <t xml:space="preserve">Whiteout </t>
  </si>
  <si>
    <t xml:space="preserve">The Tree of Life </t>
  </si>
  <si>
    <t xml:space="preserve">Knock Off </t>
  </si>
  <si>
    <t xml:space="preserve">Sabotage </t>
  </si>
  <si>
    <t xml:space="preserve">The Order </t>
  </si>
  <si>
    <t xml:space="preserve">Punisher: War Zone </t>
  </si>
  <si>
    <t xml:space="preserve">Zoom </t>
  </si>
  <si>
    <t xml:space="preserve">The Walk </t>
  </si>
  <si>
    <t xml:space="preserve">Warriors of Virtue </t>
  </si>
  <si>
    <t xml:space="preserve">A Good Year </t>
  </si>
  <si>
    <t xml:space="preserve">Luther             </t>
  </si>
  <si>
    <t xml:space="preserve">Radio Flyer </t>
  </si>
  <si>
    <t xml:space="preserve">Blood In, Blood Out </t>
  </si>
  <si>
    <t xml:space="preserve">Smilla's Sense of Snow </t>
  </si>
  <si>
    <t xml:space="preserve">Femme Fatale </t>
  </si>
  <si>
    <t xml:space="preserve">Lion of the Desert </t>
  </si>
  <si>
    <t xml:space="preserve">The Horseman on the Roof </t>
  </si>
  <si>
    <t xml:space="preserve">Ride with the Devil </t>
  </si>
  <si>
    <t xml:space="preserve">Biutiful </t>
  </si>
  <si>
    <t xml:space="preserve">Bandidas </t>
  </si>
  <si>
    <t xml:space="preserve">Black Water Transit </t>
  </si>
  <si>
    <t xml:space="preserve">The Maze Runner </t>
  </si>
  <si>
    <t xml:space="preserve">Unfinished Business </t>
  </si>
  <si>
    <t xml:space="preserve">The Age of Innocence </t>
  </si>
  <si>
    <t xml:space="preserve">The Fountain </t>
  </si>
  <si>
    <t xml:space="preserve">Chill Factor </t>
  </si>
  <si>
    <t xml:space="preserve">Stolen </t>
  </si>
  <si>
    <t xml:space="preserve">Ponyo </t>
  </si>
  <si>
    <t xml:space="preserve">The Longest Ride </t>
  </si>
  <si>
    <t xml:space="preserve">The Astronaut's Wife </t>
  </si>
  <si>
    <t xml:space="preserve">I Dreamed of Africa </t>
  </si>
  <si>
    <t xml:space="preserve">Playing for Keeps </t>
  </si>
  <si>
    <t xml:space="preserve">Mandela: Long Walk to Freedom </t>
  </si>
  <si>
    <t xml:space="preserve">Reds </t>
  </si>
  <si>
    <t xml:space="preserve">A Few Good Men </t>
  </si>
  <si>
    <t xml:space="preserve">Exit Wounds </t>
  </si>
  <si>
    <t xml:space="preserve">Big Momma's House </t>
  </si>
  <si>
    <t xml:space="preserve">Thunder and the House of Magic </t>
  </si>
  <si>
    <t xml:space="preserve">The Darkest Hour </t>
  </si>
  <si>
    <t xml:space="preserve">Step Up Revolution </t>
  </si>
  <si>
    <t xml:space="preserve">Snakes on a Plane </t>
  </si>
  <si>
    <t xml:space="preserve">The Watcher </t>
  </si>
  <si>
    <t xml:space="preserve">The Punisher </t>
  </si>
  <si>
    <t xml:space="preserve">Goal! The Dream Begins </t>
  </si>
  <si>
    <t xml:space="preserve">Safe </t>
  </si>
  <si>
    <t xml:space="preserve">Pushing Tin </t>
  </si>
  <si>
    <t xml:space="preserve">Star Wars: Episode VI - Return of the Jedi </t>
  </si>
  <si>
    <t xml:space="preserve">Doomsday </t>
  </si>
  <si>
    <t xml:space="preserve">The Reader </t>
  </si>
  <si>
    <t xml:space="preserve">Wanderlust </t>
  </si>
  <si>
    <t xml:space="preserve">Elf </t>
  </si>
  <si>
    <t xml:space="preserve">Phenomenon </t>
  </si>
  <si>
    <t xml:space="preserve">Snow Dogs </t>
  </si>
  <si>
    <t xml:space="preserve">Scrooged </t>
  </si>
  <si>
    <t xml:space="preserve">Nacho Libre </t>
  </si>
  <si>
    <t xml:space="preserve">Bridesmaids </t>
  </si>
  <si>
    <t xml:space="preserve">This Is the End </t>
  </si>
  <si>
    <t xml:space="preserve">Stigmata </t>
  </si>
  <si>
    <t xml:space="preserve">Men of Honor </t>
  </si>
  <si>
    <t xml:space="preserve">Takers </t>
  </si>
  <si>
    <t xml:space="preserve">The Big Wedding </t>
  </si>
  <si>
    <t xml:space="preserve">Big Mommas: Like Father, Like Son </t>
  </si>
  <si>
    <t xml:space="preserve">Source Code </t>
  </si>
  <si>
    <t xml:space="preserve">Alive </t>
  </si>
  <si>
    <t xml:space="preserve">The Number 23 </t>
  </si>
  <si>
    <t xml:space="preserve">The Young and Prodigious T.S. Spivet </t>
  </si>
  <si>
    <t xml:space="preserve">Dreamer: Inspired by a True Story </t>
  </si>
  <si>
    <t xml:space="preserve">A History of Violence </t>
  </si>
  <si>
    <t xml:space="preserve">Transporter 2 </t>
  </si>
  <si>
    <t xml:space="preserve">The Quick and the Dead </t>
  </si>
  <si>
    <t xml:space="preserve">Laws of Attraction </t>
  </si>
  <si>
    <t xml:space="preserve">Bringing Out the Dead </t>
  </si>
  <si>
    <t xml:space="preserve">Repo Men </t>
  </si>
  <si>
    <t xml:space="preserve">Dragon Wars: D-War </t>
  </si>
  <si>
    <t xml:space="preserve">Bogus </t>
  </si>
  <si>
    <t xml:space="preserve">The Incredible Burt Wonderstone </t>
  </si>
  <si>
    <t xml:space="preserve">Cats Don't Dance </t>
  </si>
  <si>
    <t xml:space="preserve">Cradle Will Rock </t>
  </si>
  <si>
    <t xml:space="preserve">The Good German </t>
  </si>
  <si>
    <t xml:space="preserve">George and the Dragon </t>
  </si>
  <si>
    <t xml:space="preserve">Apocalypse Now </t>
  </si>
  <si>
    <t xml:space="preserve">Going the Distance </t>
  </si>
  <si>
    <t xml:space="preserve">Mr. Holland's Opus </t>
  </si>
  <si>
    <t xml:space="preserve">Criminal </t>
  </si>
  <si>
    <t xml:space="preserve">Out of Africa </t>
  </si>
  <si>
    <t xml:space="preserve">Flight </t>
  </si>
  <si>
    <t xml:space="preserve">Moonraker </t>
  </si>
  <si>
    <t xml:space="preserve">The Grand Budapest Hotel </t>
  </si>
  <si>
    <t xml:space="preserve">Hearts in Atlantis </t>
  </si>
  <si>
    <t xml:space="preserve">Arachnophobia </t>
  </si>
  <si>
    <t xml:space="preserve">Frequency </t>
  </si>
  <si>
    <t xml:space="preserve">Vacation </t>
  </si>
  <si>
    <t xml:space="preserve">Get Shorty </t>
  </si>
  <si>
    <t xml:space="preserve">Chicago </t>
  </si>
  <si>
    <t xml:space="preserve">Big Daddy </t>
  </si>
  <si>
    <t xml:space="preserve">American Pie 2 </t>
  </si>
  <si>
    <t xml:space="preserve">Toy Story </t>
  </si>
  <si>
    <t xml:space="preserve">Speed </t>
  </si>
  <si>
    <t xml:space="preserve">The Vow </t>
  </si>
  <si>
    <t xml:space="preserve">Extraordinary Measures </t>
  </si>
  <si>
    <t xml:space="preserve">Remember the Titans </t>
  </si>
  <si>
    <t xml:space="preserve">The Hunt for Red October </t>
  </si>
  <si>
    <t xml:space="preserve">Lee Daniels' The Butler </t>
  </si>
  <si>
    <t xml:space="preserve">Dodgeball: A True Underdog Story </t>
  </si>
  <si>
    <t xml:space="preserve">The Addams Family </t>
  </si>
  <si>
    <t xml:space="preserve">Ace Ventura: When Nature Calls </t>
  </si>
  <si>
    <t xml:space="preserve">The Princess Diaries </t>
  </si>
  <si>
    <t xml:space="preserve">The First Wives Club </t>
  </si>
  <si>
    <t xml:space="preserve">Se7en </t>
  </si>
  <si>
    <t xml:space="preserve">District 9 </t>
  </si>
  <si>
    <t xml:space="preserve">The SpongeBob SquarePants Movie </t>
  </si>
  <si>
    <t xml:space="preserve">Mystic River </t>
  </si>
  <si>
    <t xml:space="preserve">Million Dollar Baby </t>
  </si>
  <si>
    <t xml:space="preserve">Analyze This </t>
  </si>
  <si>
    <t xml:space="preserve">The Notebook </t>
  </si>
  <si>
    <t xml:space="preserve">27 Dresses </t>
  </si>
  <si>
    <t xml:space="preserve">Hannah Montana: The Movie </t>
  </si>
  <si>
    <t xml:space="preserve">Rugrats in Paris: The Movie </t>
  </si>
  <si>
    <t xml:space="preserve">The Prince of Tides </t>
  </si>
  <si>
    <t xml:space="preserve">Legends of the Fall </t>
  </si>
  <si>
    <t xml:space="preserve">Up in the Air </t>
  </si>
  <si>
    <t xml:space="preserve">About Schmidt </t>
  </si>
  <si>
    <t xml:space="preserve">Warm Bodies </t>
  </si>
  <si>
    <t xml:space="preserve">Looper </t>
  </si>
  <si>
    <t xml:space="preserve">Down to Earth </t>
  </si>
  <si>
    <t xml:space="preserve">Babe </t>
  </si>
  <si>
    <t xml:space="preserve">Hope Springs </t>
  </si>
  <si>
    <t xml:space="preserve">Forgetting Sarah Marshall </t>
  </si>
  <si>
    <t xml:space="preserve">Friday Night Lights             </t>
  </si>
  <si>
    <t xml:space="preserve">Four Brothers </t>
  </si>
  <si>
    <t xml:space="preserve">Baby Mama </t>
  </si>
  <si>
    <t xml:space="preserve">Hope Floats </t>
  </si>
  <si>
    <t xml:space="preserve">Bride Wars </t>
  </si>
  <si>
    <t xml:space="preserve">Without a Paddle </t>
  </si>
  <si>
    <t xml:space="preserve">13 Going on 30 </t>
  </si>
  <si>
    <t xml:space="preserve">Midnight in Paris </t>
  </si>
  <si>
    <t xml:space="preserve">The Nut Job </t>
  </si>
  <si>
    <t xml:space="preserve">Blow </t>
  </si>
  <si>
    <t xml:space="preserve">Message in a Bottle </t>
  </si>
  <si>
    <t xml:space="preserve">Star Trek V: The Final Frontier </t>
  </si>
  <si>
    <t xml:space="preserve">Like Mike </t>
  </si>
  <si>
    <t xml:space="preserve">Naked Gun 33 1/3: The Final Insult </t>
  </si>
  <si>
    <t xml:space="preserve">A View to a Kill </t>
  </si>
  <si>
    <t xml:space="preserve">The Curse of the Were-Rabbit </t>
  </si>
  <si>
    <t xml:space="preserve">P.S. I Love You </t>
  </si>
  <si>
    <t xml:space="preserve">Racing Stripes </t>
  </si>
  <si>
    <t xml:space="preserve">Atonement </t>
  </si>
  <si>
    <t xml:space="preserve">Letters to Juliet </t>
  </si>
  <si>
    <t xml:space="preserve">Black Rain </t>
  </si>
  <si>
    <t xml:space="preserve">The Three Stooges </t>
  </si>
  <si>
    <t xml:space="preserve">Corpse Bride </t>
  </si>
  <si>
    <t xml:space="preserve">Glory Road </t>
  </si>
  <si>
    <t xml:space="preserve">Sicario </t>
  </si>
  <si>
    <t xml:space="preserve">Southpaw </t>
  </si>
  <si>
    <t xml:space="preserve">Drag Me to Hell </t>
  </si>
  <si>
    <t xml:space="preserve">The Age of Adaline </t>
  </si>
  <si>
    <t xml:space="preserve">Secondhand Lions </t>
  </si>
  <si>
    <t xml:space="preserve">Step Up 3D </t>
  </si>
  <si>
    <t xml:space="preserve">Blue Crush </t>
  </si>
  <si>
    <t xml:space="preserve">Stranger Than Fiction </t>
  </si>
  <si>
    <t xml:space="preserve">30 Days of Night </t>
  </si>
  <si>
    <t xml:space="preserve">The Cabin in the Woods </t>
  </si>
  <si>
    <t xml:space="preserve">Meet the Spartans </t>
  </si>
  <si>
    <t xml:space="preserve">Midnight Run </t>
  </si>
  <si>
    <t xml:space="preserve">The Running Man </t>
  </si>
  <si>
    <t xml:space="preserve">Little Shop of Horrors </t>
  </si>
  <si>
    <t xml:space="preserve">Hanna </t>
  </si>
  <si>
    <t xml:space="preserve">The Family             </t>
  </si>
  <si>
    <t xml:space="preserve">Mortal Kombat: Annihilation </t>
  </si>
  <si>
    <t xml:space="preserve">Larry Crowne </t>
  </si>
  <si>
    <t xml:space="preserve">Carrie </t>
  </si>
  <si>
    <t xml:space="preserve">Take the Lead </t>
  </si>
  <si>
    <t xml:space="preserve">Entourage             </t>
  </si>
  <si>
    <t xml:space="preserve">Gridiron Gang </t>
  </si>
  <si>
    <t xml:space="preserve">What's the Worst That Could Happen? </t>
  </si>
  <si>
    <t xml:space="preserve">Side Effects </t>
  </si>
  <si>
    <t xml:space="preserve">The Prince and Me </t>
  </si>
  <si>
    <t xml:space="preserve">Winnie the Pooh </t>
  </si>
  <si>
    <t xml:space="preserve">Dumb and Dumberer: When Harry Met Lloyd </t>
  </si>
  <si>
    <t xml:space="preserve">Bulworth </t>
  </si>
  <si>
    <t xml:space="preserve">Get on Up </t>
  </si>
  <si>
    <t xml:space="preserve">One True Thing </t>
  </si>
  <si>
    <t xml:space="preserve">Virtuosity </t>
  </si>
  <si>
    <t xml:space="preserve">My Super Ex-Girlfriend </t>
  </si>
  <si>
    <t xml:space="preserve">Deliver Us from Evil </t>
  </si>
  <si>
    <t xml:space="preserve">Sanctum </t>
  </si>
  <si>
    <t xml:space="preserve">Little Black Book </t>
  </si>
  <si>
    <t xml:space="preserve">The Five-Year Engagement </t>
  </si>
  <si>
    <t xml:space="preserve">Mr 3000 </t>
  </si>
  <si>
    <t xml:space="preserve">The Next Three Days </t>
  </si>
  <si>
    <t xml:space="preserve">Ultraviolet </t>
  </si>
  <si>
    <t xml:space="preserve">Assault on Precinct 13 </t>
  </si>
  <si>
    <t xml:space="preserve">The Replacement Killers </t>
  </si>
  <si>
    <t xml:space="preserve">Fled </t>
  </si>
  <si>
    <t xml:space="preserve">Eight Legged Freaks </t>
  </si>
  <si>
    <t xml:space="preserve">Love &amp; Other Drugs </t>
  </si>
  <si>
    <t xml:space="preserve">88 Minutes </t>
  </si>
  <si>
    <t xml:space="preserve">North Country </t>
  </si>
  <si>
    <t xml:space="preserve">The Whole Ten Yards </t>
  </si>
  <si>
    <t xml:space="preserve">Splice </t>
  </si>
  <si>
    <t xml:space="preserve">Howard the Duck </t>
  </si>
  <si>
    <t xml:space="preserve">Pride and Glory </t>
  </si>
  <si>
    <t xml:space="preserve">The Cave </t>
  </si>
  <si>
    <t xml:space="preserve">Alex &amp; Emma </t>
  </si>
  <si>
    <t xml:space="preserve">Wicker Park </t>
  </si>
  <si>
    <t xml:space="preserve">Fright Night </t>
  </si>
  <si>
    <t xml:space="preserve">The New World </t>
  </si>
  <si>
    <t xml:space="preserve">Wing Commander </t>
  </si>
  <si>
    <t xml:space="preserve">In Dreams </t>
  </si>
  <si>
    <t xml:space="preserve">Dragonball: Evolution </t>
  </si>
  <si>
    <t xml:space="preserve">The Last Stand </t>
  </si>
  <si>
    <t xml:space="preserve">Godsend </t>
  </si>
  <si>
    <t xml:space="preserve">Chasing Liberty </t>
  </si>
  <si>
    <t xml:space="preserve">Hoodwinked Too! Hood vs. Evil </t>
  </si>
  <si>
    <t xml:space="preserve">An Unfinished Life </t>
  </si>
  <si>
    <t xml:space="preserve">The Imaginarium of Doctor Parnassus </t>
  </si>
  <si>
    <t xml:space="preserve">Barney's Version </t>
  </si>
  <si>
    <t xml:space="preserve">Trapped             </t>
  </si>
  <si>
    <t xml:space="preserve">Runner Runner </t>
  </si>
  <si>
    <t xml:space="preserve">Antitrust </t>
  </si>
  <si>
    <t xml:space="preserve">Glory </t>
  </si>
  <si>
    <t xml:space="preserve">Once Upon a Time in America </t>
  </si>
  <si>
    <t xml:space="preserve">Dead Man Down </t>
  </si>
  <si>
    <t xml:space="preserve">The Merchant of Venice </t>
  </si>
  <si>
    <t xml:space="preserve">The Good Thief </t>
  </si>
  <si>
    <t xml:space="preserve">Supercross </t>
  </si>
  <si>
    <t xml:space="preserve">Miss Potter </t>
  </si>
  <si>
    <t xml:space="preserve">The Promise </t>
  </si>
  <si>
    <t xml:space="preserve">DOA: Dead or Alive </t>
  </si>
  <si>
    <t xml:space="preserve">The Assassination of Jesse James by the Coward Robert Ford </t>
  </si>
  <si>
    <t xml:space="preserve">Little Nicholas </t>
  </si>
  <si>
    <t xml:space="preserve">Wild Card </t>
  </si>
  <si>
    <t xml:space="preserve">Machine Gun Preacher </t>
  </si>
  <si>
    <t xml:space="preserve">Animals United </t>
  </si>
  <si>
    <t xml:space="preserve">The Color of Freedom </t>
  </si>
  <si>
    <t xml:space="preserve">United Passions </t>
  </si>
  <si>
    <t xml:space="preserve">Grace of Monaco </t>
  </si>
  <si>
    <t xml:space="preserve">A Warrior's Tail </t>
  </si>
  <si>
    <t xml:space="preserve">Ripley's Game </t>
  </si>
  <si>
    <t xml:space="preserve">Sausage Party </t>
  </si>
  <si>
    <t xml:space="preserve">Pitch Perfect 2 </t>
  </si>
  <si>
    <t xml:space="preserve">Walk the Line </t>
  </si>
  <si>
    <t xml:space="preserve">12 Monkeys             </t>
  </si>
  <si>
    <t xml:space="preserve">Keeping the Faith </t>
  </si>
  <si>
    <t xml:space="preserve">The Borrowers </t>
  </si>
  <si>
    <t xml:space="preserve">Frost/Nixon </t>
  </si>
  <si>
    <t xml:space="preserve">Confessions of a Dangerous Mind </t>
  </si>
  <si>
    <t xml:space="preserve">Serving Sara </t>
  </si>
  <si>
    <t xml:space="preserve">The Boss </t>
  </si>
  <si>
    <t xml:space="preserve">Cry Freedom </t>
  </si>
  <si>
    <t xml:space="preserve">Mumford </t>
  </si>
  <si>
    <t xml:space="preserve">Seed of Chucky </t>
  </si>
  <si>
    <t xml:space="preserve">The Jacket </t>
  </si>
  <si>
    <t xml:space="preserve">Aladdin </t>
  </si>
  <si>
    <t xml:space="preserve">Straight Outta Compton </t>
  </si>
  <si>
    <t xml:space="preserve">Indiana Jones and the Temple of Doom </t>
  </si>
  <si>
    <t xml:space="preserve">The Rugrats Movie </t>
  </si>
  <si>
    <t xml:space="preserve">Along Came a Spider </t>
  </si>
  <si>
    <t xml:space="preserve">Florence Foster Jenkins </t>
  </si>
  <si>
    <t xml:space="preserve">Once Upon a Time in Mexico </t>
  </si>
  <si>
    <t xml:space="preserve">Die Hard </t>
  </si>
  <si>
    <t xml:space="preserve">Role Models </t>
  </si>
  <si>
    <t xml:space="preserve">The Big Short </t>
  </si>
  <si>
    <t xml:space="preserve">Taking Woodstock </t>
  </si>
  <si>
    <t xml:space="preserve">Miracle </t>
  </si>
  <si>
    <t xml:space="preserve">Dawn of the Dead </t>
  </si>
  <si>
    <t xml:space="preserve">The Wedding Planner </t>
  </si>
  <si>
    <t xml:space="preserve">Harlock: Space Pirate </t>
  </si>
  <si>
    <t xml:space="preserve">The Royal Tenenbaums </t>
  </si>
  <si>
    <t xml:space="preserve">Identity </t>
  </si>
  <si>
    <t xml:space="preserve">Last Vegas </t>
  </si>
  <si>
    <t xml:space="preserve">For Your Eyes Only </t>
  </si>
  <si>
    <t xml:space="preserve">Serendipity </t>
  </si>
  <si>
    <t xml:space="preserve">Timecop </t>
  </si>
  <si>
    <t xml:space="preserve">Zoolander </t>
  </si>
  <si>
    <t xml:space="preserve">Safe Haven </t>
  </si>
  <si>
    <t xml:space="preserve">Hocus Pocus </t>
  </si>
  <si>
    <t xml:space="preserve">No Reservations </t>
  </si>
  <si>
    <t xml:space="preserve">Kick-Ass </t>
  </si>
  <si>
    <t xml:space="preserve">30 Minutes or Less </t>
  </si>
  <si>
    <t xml:space="preserve">Dracula 2000 </t>
  </si>
  <si>
    <t xml:space="preserve">Alexander and the Terrible, Horrible, No Good, Very Bad Day </t>
  </si>
  <si>
    <t xml:space="preserve">Pride &amp; Prejudice </t>
  </si>
  <si>
    <t xml:space="preserve">Blade Runner </t>
  </si>
  <si>
    <t xml:space="preserve">Rob Roy </t>
  </si>
  <si>
    <t xml:space="preserve">3 Days to Kill </t>
  </si>
  <si>
    <t xml:space="preserve">We Own the Night </t>
  </si>
  <si>
    <t xml:space="preserve">Lost Souls </t>
  </si>
  <si>
    <t xml:space="preserve">Winged Migration </t>
  </si>
  <si>
    <t xml:space="preserve">Just My Luck </t>
  </si>
  <si>
    <t xml:space="preserve">Mystery, Alaska </t>
  </si>
  <si>
    <t xml:space="preserve">The Spy Next Door </t>
  </si>
  <si>
    <t xml:space="preserve">A Simple Wish </t>
  </si>
  <si>
    <t xml:space="preserve">Ghosts of Mars </t>
  </si>
  <si>
    <t xml:space="preserve">Our Brand Is Crisis </t>
  </si>
  <si>
    <t xml:space="preserve">Pride and Prejudice and Zombies </t>
  </si>
  <si>
    <t xml:space="preserve">Kundun </t>
  </si>
  <si>
    <t xml:space="preserve">How to Lose Friends &amp; Alienate People </t>
  </si>
  <si>
    <t xml:space="preserve">Kick-Ass 2 </t>
  </si>
  <si>
    <t xml:space="preserve">Captain Alatriste: The Spanish Musketeer </t>
  </si>
  <si>
    <t xml:space="preserve">Brick Mansions </t>
  </si>
  <si>
    <t xml:space="preserve">Octopussy </t>
  </si>
  <si>
    <t xml:space="preserve">Knocked Up </t>
  </si>
  <si>
    <t xml:space="preserve">My Sister's Keeper </t>
  </si>
  <si>
    <t xml:space="preserve">Welcome Home, Roscoe Jenkins </t>
  </si>
  <si>
    <t xml:space="preserve">A Passage to India </t>
  </si>
  <si>
    <t xml:space="preserve">Notes on a Scandal </t>
  </si>
  <si>
    <t xml:space="preserve">Rendition </t>
  </si>
  <si>
    <t xml:space="preserve">Limitless             </t>
  </si>
  <si>
    <t xml:space="preserve">Star Trek VI: The Undiscovered Country </t>
  </si>
  <si>
    <t xml:space="preserve">Divine Secrets of the Ya-Ya Sisterhood </t>
  </si>
  <si>
    <t xml:space="preserve">Kiss the Girls </t>
  </si>
  <si>
    <t xml:space="preserve">The Blues Brothers </t>
  </si>
  <si>
    <t xml:space="preserve">The Sisterhood of the Traveling Pants 2 </t>
  </si>
  <si>
    <t xml:space="preserve">Joyful Noise </t>
  </si>
  <si>
    <t xml:space="preserve">About a Boy </t>
  </si>
  <si>
    <t xml:space="preserve">Lake Placid </t>
  </si>
  <si>
    <t xml:space="preserve">Lucky Number Slevin </t>
  </si>
  <si>
    <t xml:space="preserve">The Right Stuff </t>
  </si>
  <si>
    <t xml:space="preserve">Anonymous </t>
  </si>
  <si>
    <t xml:space="preserve">The NeverEnding Story </t>
  </si>
  <si>
    <t xml:space="preserve">Dark City </t>
  </si>
  <si>
    <t xml:space="preserve">The Duchess </t>
  </si>
  <si>
    <t xml:space="preserve">The Honeymooners             </t>
  </si>
  <si>
    <t xml:space="preserve">Return to Oz </t>
  </si>
  <si>
    <t xml:space="preserve">The Newton Boys </t>
  </si>
  <si>
    <t xml:space="preserve">Case 39 </t>
  </si>
  <si>
    <t xml:space="preserve">Suspect Zero </t>
  </si>
  <si>
    <t xml:space="preserve">Martian Child </t>
  </si>
  <si>
    <t xml:space="preserve">Spy Kids: All the Time in the World in 4D </t>
  </si>
  <si>
    <t xml:space="preserve">Money Monster </t>
  </si>
  <si>
    <t xml:space="preserve">Formula 51 </t>
  </si>
  <si>
    <t xml:space="preserve">Flawless </t>
  </si>
  <si>
    <t xml:space="preserve">Mindhunters </t>
  </si>
  <si>
    <t xml:space="preserve">What Just Happened </t>
  </si>
  <si>
    <t xml:space="preserve">The Statement </t>
  </si>
  <si>
    <t xml:space="preserve">The Magic Flute </t>
  </si>
  <si>
    <t xml:space="preserve">Paul Blart: Mall Cop </t>
  </si>
  <si>
    <t xml:space="preserve">Freaky Friday </t>
  </si>
  <si>
    <t xml:space="preserve">The 40-Year-Old Virgin </t>
  </si>
  <si>
    <t xml:space="preserve">Shakespeare in Love </t>
  </si>
  <si>
    <t xml:space="preserve">A Walk Among the Tombstones </t>
  </si>
  <si>
    <t xml:space="preserve">Kindergarten Cop </t>
  </si>
  <si>
    <t xml:space="preserve">Pineapple Express </t>
  </si>
  <si>
    <t xml:space="preserve">Ever After: A Cinderella Story </t>
  </si>
  <si>
    <t xml:space="preserve">Open Range </t>
  </si>
  <si>
    <t xml:space="preserve">Flatliners </t>
  </si>
  <si>
    <t xml:space="preserve">It's Always Sunny in Philadelphia             </t>
  </si>
  <si>
    <t xml:space="preserve">A Bridge Too Far </t>
  </si>
  <si>
    <t xml:space="preserve">Red Eye </t>
  </si>
  <si>
    <t xml:space="preserve">Final Destination 2 </t>
  </si>
  <si>
    <t xml:space="preserve">O Brother, Where Art Thou? </t>
  </si>
  <si>
    <t xml:space="preserve">Legion </t>
  </si>
  <si>
    <t xml:space="preserve">Pain &amp; Gain </t>
  </si>
  <si>
    <t xml:space="preserve">In Good Company </t>
  </si>
  <si>
    <t xml:space="preserve">Clockstoppers </t>
  </si>
  <si>
    <t xml:space="preserve">Silverado </t>
  </si>
  <si>
    <t xml:space="preserve">Brothers </t>
  </si>
  <si>
    <t xml:space="preserve">Agent Cody Banks 2: Destination London </t>
  </si>
  <si>
    <t xml:space="preserve">New Year's Eve </t>
  </si>
  <si>
    <t xml:space="preserve">Original Sin </t>
  </si>
  <si>
    <t xml:space="preserve">The Raven </t>
  </si>
  <si>
    <t xml:space="preserve">Welcome to Mooseport </t>
  </si>
  <si>
    <t xml:space="preserve">Highlander: The Final Dimension </t>
  </si>
  <si>
    <t xml:space="preserve">Blood and Wine </t>
  </si>
  <si>
    <t xml:space="preserve">Snow White: A Tale of Terror </t>
  </si>
  <si>
    <t xml:space="preserve">The Curse of the Jade Scorpion </t>
  </si>
  <si>
    <t xml:space="preserve">Accidental Love </t>
  </si>
  <si>
    <t xml:space="preserve">Flipper </t>
  </si>
  <si>
    <t xml:space="preserve">Self/less </t>
  </si>
  <si>
    <t xml:space="preserve">The Constant Gardener </t>
  </si>
  <si>
    <t xml:space="preserve">The Passion of the Christ </t>
  </si>
  <si>
    <t xml:space="preserve">Mrs. Doubtfire </t>
  </si>
  <si>
    <t xml:space="preserve">Rain Man </t>
  </si>
  <si>
    <t xml:space="preserve">Gran Torino </t>
  </si>
  <si>
    <t xml:space="preserve">W. </t>
  </si>
  <si>
    <t xml:space="preserve">Taken </t>
  </si>
  <si>
    <t xml:space="preserve">The Best of Me </t>
  </si>
  <si>
    <t xml:space="preserve">The Bodyguard </t>
  </si>
  <si>
    <t xml:space="preserve">Schindler's List </t>
  </si>
  <si>
    <t xml:space="preserve">The Help </t>
  </si>
  <si>
    <t xml:space="preserve">The Fifth Estate </t>
  </si>
  <si>
    <t xml:space="preserve">Scooby-Doo 2: Monsters Unleashed </t>
  </si>
  <si>
    <t xml:space="preserve">Viy </t>
  </si>
  <si>
    <t xml:space="preserve">Freddy vs. Jason </t>
  </si>
  <si>
    <t xml:space="preserve">The Face of an Angel </t>
  </si>
  <si>
    <t xml:space="preserve">Jimmy Neutron: Boy Genius </t>
  </si>
  <si>
    <t xml:space="preserve">Cloverfield </t>
  </si>
  <si>
    <t xml:space="preserve">Teenage Mutant Ninja Turtles II: The Secret of the Ooze </t>
  </si>
  <si>
    <t xml:space="preserve">The Untouchables </t>
  </si>
  <si>
    <t xml:space="preserve">No Country for Old Men </t>
  </si>
  <si>
    <t xml:space="preserve">Ride Along </t>
  </si>
  <si>
    <t xml:space="preserve">Bridget Jones's Diary </t>
  </si>
  <si>
    <t xml:space="preserve">Chocolat </t>
  </si>
  <si>
    <t xml:space="preserve">Legally Blonde 2: Red, White &amp; Blonde </t>
  </si>
  <si>
    <t xml:space="preserve">Parental Guidance </t>
  </si>
  <si>
    <t xml:space="preserve">No Strings Attached </t>
  </si>
  <si>
    <t xml:space="preserve">Tombstone </t>
  </si>
  <si>
    <t xml:space="preserve">Romeo Must Die </t>
  </si>
  <si>
    <t xml:space="preserve">The Omen </t>
  </si>
  <si>
    <t xml:space="preserve">Final Destination 3 </t>
  </si>
  <si>
    <t xml:space="preserve">The Lucky One </t>
  </si>
  <si>
    <t xml:space="preserve">Bridge to Terabithia </t>
  </si>
  <si>
    <t xml:space="preserve">Finding Neverland </t>
  </si>
  <si>
    <t xml:space="preserve">A Madea Christmas </t>
  </si>
  <si>
    <t xml:space="preserve">The Grey </t>
  </si>
  <si>
    <t xml:space="preserve">Hide and Seek </t>
  </si>
  <si>
    <t xml:space="preserve">Anchorman: The Legend of Ron Burgundy </t>
  </si>
  <si>
    <t xml:space="preserve">Goodfellas </t>
  </si>
  <si>
    <t xml:space="preserve">Agent Cody Banks </t>
  </si>
  <si>
    <t xml:space="preserve">Nanny McPhee </t>
  </si>
  <si>
    <t xml:space="preserve">Scarface </t>
  </si>
  <si>
    <t xml:space="preserve">Nothing to Lose </t>
  </si>
  <si>
    <t xml:space="preserve">The Last Emperor </t>
  </si>
  <si>
    <t xml:space="preserve">Contraband </t>
  </si>
  <si>
    <t xml:space="preserve">Money Talks </t>
  </si>
  <si>
    <t xml:space="preserve">There Will Be Blood </t>
  </si>
  <si>
    <t xml:space="preserve">The Wild Thornberrys Movie </t>
  </si>
  <si>
    <t xml:space="preserve">Rugrats Go Wild </t>
  </si>
  <si>
    <t xml:space="preserve">Undercover Brother </t>
  </si>
  <si>
    <t xml:space="preserve">The Sisterhood of the Traveling Pants </t>
  </si>
  <si>
    <t xml:space="preserve">Kiss of the Dragon </t>
  </si>
  <si>
    <t xml:space="preserve">The House Bunny </t>
  </si>
  <si>
    <t xml:space="preserve">Beauty Shop </t>
  </si>
  <si>
    <t xml:space="preserve">Million Dollar Arm </t>
  </si>
  <si>
    <t xml:space="preserve">The Giver </t>
  </si>
  <si>
    <t xml:space="preserve">What a Girl Wants </t>
  </si>
  <si>
    <t xml:space="preserve">Jeepers Creepers II </t>
  </si>
  <si>
    <t xml:space="preserve">Good Luck Chuck </t>
  </si>
  <si>
    <t xml:space="preserve">Cradle 2 the Grave </t>
  </si>
  <si>
    <t xml:space="preserve">The Hours </t>
  </si>
  <si>
    <t xml:space="preserve">She's the Man </t>
  </si>
  <si>
    <t xml:space="preserve">Mr. Bean's Holiday </t>
  </si>
  <si>
    <t xml:space="preserve">Anacondas: The Hunt for the Blood Orchid </t>
  </si>
  <si>
    <t xml:space="preserve">Blood Ties </t>
  </si>
  <si>
    <t xml:space="preserve">August Rush </t>
  </si>
  <si>
    <t xml:space="preserve">Elizabeth </t>
  </si>
  <si>
    <t xml:space="preserve">Bride of Chucky </t>
  </si>
  <si>
    <t xml:space="preserve">Tora! Tora! Tora! </t>
  </si>
  <si>
    <t xml:space="preserve">Spice World </t>
  </si>
  <si>
    <t xml:space="preserve">The Sitter </t>
  </si>
  <si>
    <t xml:space="preserve">Dance Flick </t>
  </si>
  <si>
    <t xml:space="preserve">The Shawshank Redemption </t>
  </si>
  <si>
    <t xml:space="preserve">Crocodile Dundee in Los Angeles </t>
  </si>
  <si>
    <t xml:space="preserve">Kingpin </t>
  </si>
  <si>
    <t xml:space="preserve">The Gambler </t>
  </si>
  <si>
    <t xml:space="preserve">August: Osage County </t>
  </si>
  <si>
    <t xml:space="preserve">Ice Princess </t>
  </si>
  <si>
    <t xml:space="preserve">A Lot Like Love </t>
  </si>
  <si>
    <t xml:space="preserve">Eddie the Eagle </t>
  </si>
  <si>
    <t xml:space="preserve">He Got Game </t>
  </si>
  <si>
    <t xml:space="preserve">Don Juan DeMarco </t>
  </si>
  <si>
    <t xml:space="preserve">Shaun the Sheep             </t>
  </si>
  <si>
    <t xml:space="preserve">Dear John </t>
  </si>
  <si>
    <t xml:space="preserve">The Losers </t>
  </si>
  <si>
    <t xml:space="preserve">Don't Be Afraid of the Dark </t>
  </si>
  <si>
    <t xml:space="preserve">War </t>
  </si>
  <si>
    <t xml:space="preserve">Punch-Drunk Love </t>
  </si>
  <si>
    <t xml:space="preserve">EuroTrip </t>
  </si>
  <si>
    <t xml:space="preserve">Half Past Dead </t>
  </si>
  <si>
    <t xml:space="preserve">Unaccompanied Minors </t>
  </si>
  <si>
    <t xml:space="preserve">Bright Lights, Big City </t>
  </si>
  <si>
    <t xml:space="preserve">The Adventures of Pinocchio </t>
  </si>
  <si>
    <t xml:space="preserve">The Greatest Game Ever Played </t>
  </si>
  <si>
    <t xml:space="preserve">The Box </t>
  </si>
  <si>
    <t xml:space="preserve">The Ruins </t>
  </si>
  <si>
    <t xml:space="preserve">The Next Best Thing </t>
  </si>
  <si>
    <t xml:space="preserve">My Soul to Take </t>
  </si>
  <si>
    <t xml:space="preserve">The Girl Next Door </t>
  </si>
  <si>
    <t xml:space="preserve">Maximum Risk </t>
  </si>
  <si>
    <t xml:space="preserve">Stealing Harvard </t>
  </si>
  <si>
    <t xml:space="preserve">Legend </t>
  </si>
  <si>
    <t xml:space="preserve">Hot Rod </t>
  </si>
  <si>
    <t xml:space="preserve">Shark Night 3D </t>
  </si>
  <si>
    <t xml:space="preserve">Angela's Ashes </t>
  </si>
  <si>
    <t xml:space="preserve">Draft Day </t>
  </si>
  <si>
    <t xml:space="preserve">Lifeforce </t>
  </si>
  <si>
    <t xml:space="preserve">The Powerpuff Girls             </t>
  </si>
  <si>
    <t xml:space="preserve">The Conspirator </t>
  </si>
  <si>
    <t xml:space="preserve">Lords of Dogtown </t>
  </si>
  <si>
    <t xml:space="preserve">The 33 </t>
  </si>
  <si>
    <t xml:space="preserve">Big Trouble in Little China </t>
  </si>
  <si>
    <t xml:space="preserve">A Perfect Plan </t>
  </si>
  <si>
    <t xml:space="preserve">Warrior </t>
  </si>
  <si>
    <t xml:space="preserve">Michael Collins </t>
  </si>
  <si>
    <t xml:space="preserve">Gettysburg </t>
  </si>
  <si>
    <t xml:space="preserve">Stop-Loss </t>
  </si>
  <si>
    <t xml:space="preserve">Abandon </t>
  </si>
  <si>
    <t xml:space="preserve">Brokedown Palace </t>
  </si>
  <si>
    <t xml:space="preserve">The Possession </t>
  </si>
  <si>
    <t xml:space="preserve">Mrs. Winterbourne </t>
  </si>
  <si>
    <t xml:space="preserve">Straw Dogs </t>
  </si>
  <si>
    <t xml:space="preserve">The Hoax </t>
  </si>
  <si>
    <t xml:space="preserve">Stone Cold </t>
  </si>
  <si>
    <t xml:space="preserve">The Road </t>
  </si>
  <si>
    <t xml:space="preserve">Sheena </t>
  </si>
  <si>
    <t xml:space="preserve">Underclassman </t>
  </si>
  <si>
    <t xml:space="preserve">Say It Isn't So </t>
  </si>
  <si>
    <t xml:space="preserve">The World's Fastest Indian </t>
  </si>
  <si>
    <t xml:space="preserve">Tank Girl </t>
  </si>
  <si>
    <t xml:space="preserve">King's Ransom </t>
  </si>
  <si>
    <t xml:space="preserve">Blindness </t>
  </si>
  <si>
    <t xml:space="preserve">BloodRayne </t>
  </si>
  <si>
    <t xml:space="preserve">Carnage </t>
  </si>
  <si>
    <t xml:space="preserve">Where the Truth Lies </t>
  </si>
  <si>
    <t xml:space="preserve">Cirque du Soleil: Worlds Away </t>
  </si>
  <si>
    <t xml:space="preserve">Without Limits </t>
  </si>
  <si>
    <t xml:space="preserve">Me and Orson Welles </t>
  </si>
  <si>
    <t xml:space="preserve">The Best Offer </t>
  </si>
  <si>
    <t xml:space="preserve">Bad Lieutenant: Port of Call New Orleans </t>
  </si>
  <si>
    <t xml:space="preserve">A Turtle's Tale: Sammy's Adventures </t>
  </si>
  <si>
    <t xml:space="preserve">Little White Lies </t>
  </si>
  <si>
    <t xml:space="preserve">Love Ranch </t>
  </si>
  <si>
    <t xml:space="preserve">The True Story of Puss'N Boots </t>
  </si>
  <si>
    <t xml:space="preserve">Space Dogs </t>
  </si>
  <si>
    <t xml:space="preserve">The Counselor </t>
  </si>
  <si>
    <t xml:space="preserve">Ironclad </t>
  </si>
  <si>
    <t xml:space="preserve">Waterloo </t>
  </si>
  <si>
    <t xml:space="preserve">Kung Fu Killer </t>
  </si>
  <si>
    <t xml:space="preserve">Red Sky </t>
  </si>
  <si>
    <t xml:space="preserve">Dangerous Liaisons </t>
  </si>
  <si>
    <t xml:space="preserve">On the Road </t>
  </si>
  <si>
    <t xml:space="preserve">Star Trek IV: The Voyage Home </t>
  </si>
  <si>
    <t xml:space="preserve">Rocky Balboa </t>
  </si>
  <si>
    <t xml:space="preserve">Scream 2 </t>
  </si>
  <si>
    <t xml:space="preserve">Jane Got a Gun </t>
  </si>
  <si>
    <t xml:space="preserve">Think Like a Man Too </t>
  </si>
  <si>
    <t xml:space="preserve">The Whole Nine Yards </t>
  </si>
  <si>
    <t xml:space="preserve">Footloose </t>
  </si>
  <si>
    <t xml:space="preserve">Old School </t>
  </si>
  <si>
    <t xml:space="preserve">The Fisher King </t>
  </si>
  <si>
    <t xml:space="preserve">I Still Know What You Did Last Summer </t>
  </si>
  <si>
    <t xml:space="preserve">Return to Me </t>
  </si>
  <si>
    <t xml:space="preserve">Zack and Miri Make a Porno </t>
  </si>
  <si>
    <t xml:space="preserve">Nurse Betty </t>
  </si>
  <si>
    <t xml:space="preserve">The Men Who Stare at Goats </t>
  </si>
  <si>
    <t xml:space="preserve">Double Take </t>
  </si>
  <si>
    <t xml:space="preserve">Girl, Interrupted </t>
  </si>
  <si>
    <t xml:space="preserve">Win a Date with Tad Hamilton! </t>
  </si>
  <si>
    <t xml:space="preserve">Muppets from Space </t>
  </si>
  <si>
    <t xml:space="preserve">The Wiz </t>
  </si>
  <si>
    <t xml:space="preserve">Ready to Rumble </t>
  </si>
  <si>
    <t xml:space="preserve">Play It to the Bone </t>
  </si>
  <si>
    <t xml:space="preserve">I Don't Know How She Does It </t>
  </si>
  <si>
    <t xml:space="preserve">Piranha 3D </t>
  </si>
  <si>
    <t xml:space="preserve">Beyond the Sea </t>
  </si>
  <si>
    <t xml:space="preserve">Meet the Deedles </t>
  </si>
  <si>
    <t xml:space="preserve">The Princess and the Cobbler </t>
  </si>
  <si>
    <t xml:space="preserve">The Bridge of San Luis Rey </t>
  </si>
  <si>
    <t xml:space="preserve">Faster </t>
  </si>
  <si>
    <t xml:space="preserve">Howl's Moving Castle </t>
  </si>
  <si>
    <t xml:space="preserve">Zombieland </t>
  </si>
  <si>
    <t xml:space="preserve">The Waterboy </t>
  </si>
  <si>
    <t xml:space="preserve">Star Wars: Episode V - The Empire Strikes Back </t>
  </si>
  <si>
    <t xml:space="preserve">Bad Boys </t>
  </si>
  <si>
    <t xml:space="preserve">The Naked Gun 2Â½: The Smell of Fear </t>
  </si>
  <si>
    <t xml:space="preserve">Final Destination </t>
  </si>
  <si>
    <t xml:space="preserve">The Ides of March </t>
  </si>
  <si>
    <t xml:space="preserve">Pitch Black </t>
  </si>
  <si>
    <t xml:space="preserve">Someone Like You... </t>
  </si>
  <si>
    <t xml:space="preserve">Her </t>
  </si>
  <si>
    <t xml:space="preserve">Joy Ride </t>
  </si>
  <si>
    <t xml:space="preserve">The Adventurer: The Curse of the Midas Box </t>
  </si>
  <si>
    <t xml:space="preserve">Anywhere But Here </t>
  </si>
  <si>
    <t xml:space="preserve">The Crew </t>
  </si>
  <si>
    <t xml:space="preserve">Haywire </t>
  </si>
  <si>
    <t xml:space="preserve">Jaws: The Revenge </t>
  </si>
  <si>
    <t xml:space="preserve">Marvin's Room </t>
  </si>
  <si>
    <t xml:space="preserve">The Longshots </t>
  </si>
  <si>
    <t xml:space="preserve">The End of the Affair </t>
  </si>
  <si>
    <t xml:space="preserve">Harley Davidson and the Marlboro Man </t>
  </si>
  <si>
    <t xml:space="preserve">In the Valley of Elah </t>
  </si>
  <si>
    <t xml:space="preserve">Coco Before Chanel </t>
  </si>
  <si>
    <t xml:space="preserve">Forsaken </t>
  </si>
  <si>
    <t xml:space="preserve">ChÃ©ri </t>
  </si>
  <si>
    <t xml:space="preserve">Rogue             </t>
  </si>
  <si>
    <t xml:space="preserve">Vanity Fair </t>
  </si>
  <si>
    <t xml:space="preserve">Bodyguards and Assassins </t>
  </si>
  <si>
    <t xml:space="preserve">Spaceballs </t>
  </si>
  <si>
    <t xml:space="preserve">The Water Diviner </t>
  </si>
  <si>
    <t xml:space="preserve">Ghost </t>
  </si>
  <si>
    <t xml:space="preserve">There's Something About Mary </t>
  </si>
  <si>
    <t xml:space="preserve">The Santa Clause </t>
  </si>
  <si>
    <t xml:space="preserve">The Rookie </t>
  </si>
  <si>
    <t xml:space="preserve">The Game Plan </t>
  </si>
  <si>
    <t xml:space="preserve">The Bridges of Madison County </t>
  </si>
  <si>
    <t xml:space="preserve">The Animal </t>
  </si>
  <si>
    <t xml:space="preserve">Gandhi </t>
  </si>
  <si>
    <t xml:space="preserve">The Hundred-Foot Journey </t>
  </si>
  <si>
    <t xml:space="preserve">The Net </t>
  </si>
  <si>
    <t xml:space="preserve">I Am Sam </t>
  </si>
  <si>
    <t xml:space="preserve">Son of God </t>
  </si>
  <si>
    <t xml:space="preserve">Underworld </t>
  </si>
  <si>
    <t xml:space="preserve">Derailed </t>
  </si>
  <si>
    <t xml:space="preserve">The Informant! </t>
  </si>
  <si>
    <t xml:space="preserve">Shadowlands </t>
  </si>
  <si>
    <t xml:space="preserve">Deuce Bigalow: European Gigolo </t>
  </si>
  <si>
    <t xml:space="preserve">Delivery Man </t>
  </si>
  <si>
    <t xml:space="preserve">Our Kind of Traitor </t>
  </si>
  <si>
    <t xml:space="preserve">Saving Silverman </t>
  </si>
  <si>
    <t xml:space="preserve">Diary of a Wimpy Kid: Dog Days </t>
  </si>
  <si>
    <t xml:space="preserve">Summer of Sam </t>
  </si>
  <si>
    <t xml:space="preserve">Jay and Silent Bob Strike Back </t>
  </si>
  <si>
    <t xml:space="preserve">The Glass House </t>
  </si>
  <si>
    <t xml:space="preserve">Hail, Caesar! </t>
  </si>
  <si>
    <t xml:space="preserve">Josie and the Pussycats </t>
  </si>
  <si>
    <t xml:space="preserve">Homefront </t>
  </si>
  <si>
    <t xml:space="preserve">The Little Vampire </t>
  </si>
  <si>
    <t xml:space="preserve">I Heart Huckabees </t>
  </si>
  <si>
    <t xml:space="preserve">RoboCop 3 </t>
  </si>
  <si>
    <t xml:space="preserve">Megiddo: The Omega Code 2 </t>
  </si>
  <si>
    <t xml:space="preserve">Darling Lili </t>
  </si>
  <si>
    <t xml:space="preserve">Dudley Do-Right </t>
  </si>
  <si>
    <t xml:space="preserve">The Transporter Refueled </t>
  </si>
  <si>
    <t xml:space="preserve">The Libertine </t>
  </si>
  <si>
    <t xml:space="preserve">Black Book </t>
  </si>
  <si>
    <t xml:space="preserve">Joyeux Noel </t>
  </si>
  <si>
    <t xml:space="preserve">Hit and Run </t>
  </si>
  <si>
    <t xml:space="preserve">Mad Money </t>
  </si>
  <si>
    <t xml:space="preserve">Before I Go to Sleep </t>
  </si>
  <si>
    <t xml:space="preserve">Sorcerer </t>
  </si>
  <si>
    <t xml:space="preserve">Stone </t>
  </si>
  <si>
    <t xml:space="preserve">MoliÃ¨re </t>
  </si>
  <si>
    <t xml:space="preserve">Out of the Furnace </t>
  </si>
  <si>
    <t xml:space="preserve">Michael Clayton </t>
  </si>
  <si>
    <t xml:space="preserve">My Fellow Americans </t>
  </si>
  <si>
    <t xml:space="preserve">Arlington Road </t>
  </si>
  <si>
    <t xml:space="preserve">Underdogs </t>
  </si>
  <si>
    <t xml:space="preserve">To Rome with Love </t>
  </si>
  <si>
    <t xml:space="preserve">Firefox </t>
  </si>
  <si>
    <t xml:space="preserve">South Park: Bigger Longer &amp; Uncut </t>
  </si>
  <si>
    <t xml:space="preserve">Death at a Funeral </t>
  </si>
  <si>
    <t xml:space="preserve">Teenage Mutant Ninja Turtles III </t>
  </si>
  <si>
    <t xml:space="preserve">Hardball </t>
  </si>
  <si>
    <t xml:space="preserve">Silver Linings Playbook </t>
  </si>
  <si>
    <t xml:space="preserve">Freedom Writers </t>
  </si>
  <si>
    <t xml:space="preserve">For Colored Girls </t>
  </si>
  <si>
    <t xml:space="preserve">The Transporter </t>
  </si>
  <si>
    <t xml:space="preserve">Never Back Down </t>
  </si>
  <si>
    <t xml:space="preserve">The Rage: Carrie 2 </t>
  </si>
  <si>
    <t xml:space="preserve">The Bachelor             </t>
  </si>
  <si>
    <t xml:space="preserve">Away We Go </t>
  </si>
  <si>
    <t xml:space="preserve">Swing Vote </t>
  </si>
  <si>
    <t xml:space="preserve">Moonlight Mile </t>
  </si>
  <si>
    <t xml:space="preserve">Tinker Tailor Soldier Spy </t>
  </si>
  <si>
    <t xml:space="preserve">Molly </t>
  </si>
  <si>
    <t xml:space="preserve">The Beaver </t>
  </si>
  <si>
    <t xml:space="preserve">The Best Little Whorehouse in Texas </t>
  </si>
  <si>
    <t xml:space="preserve">eXistenZ </t>
  </si>
  <si>
    <t xml:space="preserve">Raiders of the Lost Ark </t>
  </si>
  <si>
    <t xml:space="preserve">Home Alone 2: Lost in New York </t>
  </si>
  <si>
    <t xml:space="preserve">Close Encounters of the Third Kind </t>
  </si>
  <si>
    <t xml:space="preserve">Pulse </t>
  </si>
  <si>
    <t xml:space="preserve">Beverly Hills Cop II </t>
  </si>
  <si>
    <t xml:space="preserve">Bringing Down the House </t>
  </si>
  <si>
    <t xml:space="preserve">The Silence of the Lambs </t>
  </si>
  <si>
    <t xml:space="preserve">Wayne's World </t>
  </si>
  <si>
    <t xml:space="preserve">Jackass 3D </t>
  </si>
  <si>
    <t xml:space="preserve">Jaws 2 </t>
  </si>
  <si>
    <t xml:space="preserve">Beverly Hills Chihuahua </t>
  </si>
  <si>
    <t xml:space="preserve">The Conjuring </t>
  </si>
  <si>
    <t xml:space="preserve">Are We There Yet? </t>
  </si>
  <si>
    <t xml:space="preserve">Tammy </t>
  </si>
  <si>
    <t xml:space="preserve">School of Rock </t>
  </si>
  <si>
    <t xml:space="preserve">Mortal Kombat </t>
  </si>
  <si>
    <t xml:space="preserve">White Chicks </t>
  </si>
  <si>
    <t xml:space="preserve">The Descendants </t>
  </si>
  <si>
    <t xml:space="preserve">Holes </t>
  </si>
  <si>
    <t xml:space="preserve">The Last Song </t>
  </si>
  <si>
    <t xml:space="preserve">12 Years a Slave </t>
  </si>
  <si>
    <t xml:space="preserve">Drumline </t>
  </si>
  <si>
    <t xml:space="preserve">Why Did I Get Married Too? </t>
  </si>
  <si>
    <t xml:space="preserve">Edward Scissorhands </t>
  </si>
  <si>
    <t xml:space="preserve">Me Before You </t>
  </si>
  <si>
    <t xml:space="preserve">Madea's Witness Protection </t>
  </si>
  <si>
    <t xml:space="preserve">The French Connection </t>
  </si>
  <si>
    <t xml:space="preserve">Bad Moms </t>
  </si>
  <si>
    <t xml:space="preserve">Date Movie </t>
  </si>
  <si>
    <t xml:space="preserve">Return to Never Land </t>
  </si>
  <si>
    <t xml:space="preserve">Selma </t>
  </si>
  <si>
    <t xml:space="preserve">The Jungle Book 2 </t>
  </si>
  <si>
    <t xml:space="preserve">Boogeyman </t>
  </si>
  <si>
    <t xml:space="preserve">Premonition </t>
  </si>
  <si>
    <t xml:space="preserve">The Tigger Movie </t>
  </si>
  <si>
    <t xml:space="preserve">Orphan </t>
  </si>
  <si>
    <t xml:space="preserve">Max </t>
  </si>
  <si>
    <t xml:space="preserve">Meet the Browns             </t>
  </si>
  <si>
    <t xml:space="preserve">Epic Movie </t>
  </si>
  <si>
    <t xml:space="preserve">Spotlight </t>
  </si>
  <si>
    <t xml:space="preserve">Lakeview Terrace </t>
  </si>
  <si>
    <t xml:space="preserve">The Grudge 2 </t>
  </si>
  <si>
    <t xml:space="preserve">How Stella Got Her Groove Back </t>
  </si>
  <si>
    <t xml:space="preserve">Bill &amp; Ted's Bogus Journey </t>
  </si>
  <si>
    <t xml:space="preserve">Man of the Year </t>
  </si>
  <si>
    <t xml:space="preserve">The Black Hole </t>
  </si>
  <si>
    <t xml:space="preserve">The American </t>
  </si>
  <si>
    <t xml:space="preserve">Selena </t>
  </si>
  <si>
    <t xml:space="preserve">Vampires Suck </t>
  </si>
  <si>
    <t xml:space="preserve">Babel </t>
  </si>
  <si>
    <t xml:space="preserve">This Is Where I Leave You </t>
  </si>
  <si>
    <t xml:space="preserve">Doubt </t>
  </si>
  <si>
    <t xml:space="preserve">Team America: World Police </t>
  </si>
  <si>
    <t xml:space="preserve">Texas Chainsaw 3D </t>
  </si>
  <si>
    <t xml:space="preserve">Copycat </t>
  </si>
  <si>
    <t xml:space="preserve">Scary Movie 5 </t>
  </si>
  <si>
    <t xml:space="preserve">Paint Your Wagon </t>
  </si>
  <si>
    <t xml:space="preserve">Milk </t>
  </si>
  <si>
    <t xml:space="preserve">Risen </t>
  </si>
  <si>
    <t xml:space="preserve">Ghost Ship </t>
  </si>
  <si>
    <t xml:space="preserve">A Very Harold &amp; Kumar 3D Christmas </t>
  </si>
  <si>
    <t xml:space="preserve">Wild Things </t>
  </si>
  <si>
    <t xml:space="preserve">The Stepfather </t>
  </si>
  <si>
    <t xml:space="preserve">The Debt </t>
  </si>
  <si>
    <t xml:space="preserve">High Fidelity </t>
  </si>
  <si>
    <t xml:space="preserve">One Missed Call </t>
  </si>
  <si>
    <t xml:space="preserve">Eye for an Eye </t>
  </si>
  <si>
    <t xml:space="preserve">The Bank Job </t>
  </si>
  <si>
    <t xml:space="preserve">Eternal Sunshine of the Spotless Mind </t>
  </si>
  <si>
    <t xml:space="preserve">You Again </t>
  </si>
  <si>
    <t xml:space="preserve">Street Kings </t>
  </si>
  <si>
    <t xml:space="preserve">The World's End </t>
  </si>
  <si>
    <t xml:space="preserve">Nancy Drew </t>
  </si>
  <si>
    <t xml:space="preserve">Daybreakers </t>
  </si>
  <si>
    <t xml:space="preserve">She's Out of My League </t>
  </si>
  <si>
    <t xml:space="preserve">Monte Carlo </t>
  </si>
  <si>
    <t xml:space="preserve">Stay Alive </t>
  </si>
  <si>
    <t xml:space="preserve">Quigley Down Under </t>
  </si>
  <si>
    <t xml:space="preserve">Alpha and Omega </t>
  </si>
  <si>
    <t xml:space="preserve">The Covenant </t>
  </si>
  <si>
    <t xml:space="preserve">Stick It </t>
  </si>
  <si>
    <t xml:space="preserve">Shorts </t>
  </si>
  <si>
    <t xml:space="preserve">To Die For </t>
  </si>
  <si>
    <t xml:space="preserve">Nerve </t>
  </si>
  <si>
    <t xml:space="preserve">Appaloosa </t>
  </si>
  <si>
    <t xml:space="preserve">Vampires </t>
  </si>
  <si>
    <t xml:space="preserve">Yu-Gi-Oh! Duel Monsters             </t>
  </si>
  <si>
    <t xml:space="preserve">Psycho </t>
  </si>
  <si>
    <t xml:space="preserve">My Best Friend's Girl </t>
  </si>
  <si>
    <t xml:space="preserve">Endless Love </t>
  </si>
  <si>
    <t xml:space="preserve">Georgia Rule </t>
  </si>
  <si>
    <t xml:space="preserve">Under the Rainbow </t>
  </si>
  <si>
    <t xml:space="preserve">Ladyhawke </t>
  </si>
  <si>
    <t xml:space="preserve">Simon Birch </t>
  </si>
  <si>
    <t xml:space="preserve">Reign Over Me </t>
  </si>
  <si>
    <t xml:space="preserve">Into the Wild </t>
  </si>
  <si>
    <t xml:space="preserve">School for Scoundrels </t>
  </si>
  <si>
    <t xml:space="preserve">Silent Hill: Revelation 3D </t>
  </si>
  <si>
    <t xml:space="preserve">From Dusk Till Dawn </t>
  </si>
  <si>
    <t xml:space="preserve">Pooh's Heffalump Movie </t>
  </si>
  <si>
    <t xml:space="preserve">Home for the Holidays </t>
  </si>
  <si>
    <t xml:space="preserve">Kung Fu Hustle </t>
  </si>
  <si>
    <t xml:space="preserve">Fired Up             </t>
  </si>
  <si>
    <t xml:space="preserve">The Country Bears </t>
  </si>
  <si>
    <t xml:space="preserve">The Kite Runner </t>
  </si>
  <si>
    <t xml:space="preserve">21 Grams </t>
  </si>
  <si>
    <t xml:space="preserve">Paparazzi </t>
  </si>
  <si>
    <t xml:space="preserve">A Guy Thing </t>
  </si>
  <si>
    <t xml:space="preserve">Loser </t>
  </si>
  <si>
    <t xml:space="preserve">Capitalism: A Love Story </t>
  </si>
  <si>
    <t xml:space="preserve">The Greatest Story Ever Told </t>
  </si>
  <si>
    <t xml:space="preserve">Secret in Their Eyes </t>
  </si>
  <si>
    <t xml:space="preserve">Disaster Movie </t>
  </si>
  <si>
    <t xml:space="preserve">Armored </t>
  </si>
  <si>
    <t xml:space="preserve">The Man Who Knew Too Little </t>
  </si>
  <si>
    <t xml:space="preserve">What's Your Number? </t>
  </si>
  <si>
    <t xml:space="preserve">Lockout </t>
  </si>
  <si>
    <t xml:space="preserve">Envy </t>
  </si>
  <si>
    <t xml:space="preserve">Crank: High Voltage </t>
  </si>
  <si>
    <t xml:space="preserve">Bullets Over Broadway </t>
  </si>
  <si>
    <t xml:space="preserve">One Night with the King </t>
  </si>
  <si>
    <t xml:space="preserve">The Quiet American </t>
  </si>
  <si>
    <t xml:space="preserve">The Weather Man </t>
  </si>
  <si>
    <t xml:space="preserve">Undisputed </t>
  </si>
  <si>
    <t xml:space="preserve">Ghost Town </t>
  </si>
  <si>
    <t xml:space="preserve">12 Rounds </t>
  </si>
  <si>
    <t xml:space="preserve">Let Me In </t>
  </si>
  <si>
    <t xml:space="preserve">3 Ninjas Kick Back </t>
  </si>
  <si>
    <t xml:space="preserve">Be Kind Rewind </t>
  </si>
  <si>
    <t xml:space="preserve">Mrs Henderson Presents </t>
  </si>
  <si>
    <t xml:space="preserve">Triple 9 </t>
  </si>
  <si>
    <t xml:space="preserve">Deconstructing Harry </t>
  </si>
  <si>
    <t xml:space="preserve">Three to Tango </t>
  </si>
  <si>
    <t xml:space="preserve">Burnt </t>
  </si>
  <si>
    <t xml:space="preserve">We're No Angels </t>
  </si>
  <si>
    <t xml:space="preserve">Everyone Says I Love You </t>
  </si>
  <si>
    <t xml:space="preserve">Death Sentence </t>
  </si>
  <si>
    <t xml:space="preserve">Everybody's Fine </t>
  </si>
  <si>
    <t xml:space="preserve">Superbabies: Baby Geniuses 2 </t>
  </si>
  <si>
    <t xml:space="preserve">The Man </t>
  </si>
  <si>
    <t xml:space="preserve">Code Name: The Cleaner </t>
  </si>
  <si>
    <t xml:space="preserve">Connie and Carla </t>
  </si>
  <si>
    <t xml:space="preserve">Sweet Charity </t>
  </si>
  <si>
    <t xml:space="preserve">Inherent Vice </t>
  </si>
  <si>
    <t xml:space="preserve">Doogal </t>
  </si>
  <si>
    <t xml:space="preserve">Battle of the Year </t>
  </si>
  <si>
    <t xml:space="preserve">Perception             </t>
  </si>
  <si>
    <t xml:space="preserve">An American Carol </t>
  </si>
  <si>
    <t xml:space="preserve">Machete Kills </t>
  </si>
  <si>
    <t xml:space="preserve">Willard </t>
  </si>
  <si>
    <t xml:space="preserve">Strange Wilderness </t>
  </si>
  <si>
    <t xml:space="preserve">Topsy-Turvy </t>
  </si>
  <si>
    <t xml:space="preserve">Little Boy </t>
  </si>
  <si>
    <t xml:space="preserve">A Dangerous Method </t>
  </si>
  <si>
    <t xml:space="preserve">A Scanner Darkly </t>
  </si>
  <si>
    <t xml:space="preserve">Chasing Mavericks </t>
  </si>
  <si>
    <t xml:space="preserve">Alone in the Dark </t>
  </si>
  <si>
    <t xml:space="preserve">Bandslam </t>
  </si>
  <si>
    <t xml:space="preserve">Birth </t>
  </si>
  <si>
    <t xml:space="preserve">A Most Violent Year </t>
  </si>
  <si>
    <t xml:space="preserve">Passchendaele </t>
  </si>
  <si>
    <t xml:space="preserve">Flash of Genius </t>
  </si>
  <si>
    <t xml:space="preserve">I'm Not There. </t>
  </si>
  <si>
    <t xml:space="preserve">The Cold Light of Day </t>
  </si>
  <si>
    <t xml:space="preserve">The Brothers Bloom </t>
  </si>
  <si>
    <t xml:space="preserve">Synecdoche, New York </t>
  </si>
  <si>
    <t xml:space="preserve">Princess Mononoke </t>
  </si>
  <si>
    <t xml:space="preserve">Bon voyage </t>
  </si>
  <si>
    <t xml:space="preserve">Can't Stop the Music </t>
  </si>
  <si>
    <t xml:space="preserve">The Proposition </t>
  </si>
  <si>
    <t xml:space="preserve">Courage </t>
  </si>
  <si>
    <t xml:space="preserve">Marci X </t>
  </si>
  <si>
    <t xml:space="preserve">Equilibrium </t>
  </si>
  <si>
    <t xml:space="preserve">The Children of Huang Shi </t>
  </si>
  <si>
    <t xml:space="preserve">The Yards </t>
  </si>
  <si>
    <t xml:space="preserve">The Oogieloves in the Big Balloon Adventure </t>
  </si>
  <si>
    <t xml:space="preserve">By the Sea </t>
  </si>
  <si>
    <t xml:space="preserve">Steamboy </t>
  </si>
  <si>
    <t xml:space="preserve">The Game of Their Lives </t>
  </si>
  <si>
    <t xml:space="preserve">All Good Things </t>
  </si>
  <si>
    <t xml:space="preserve">Rapa Nui </t>
  </si>
  <si>
    <t xml:space="preserve">CJ7 </t>
  </si>
  <si>
    <t xml:space="preserve">Les couloirs du temps: Les visiteurs II </t>
  </si>
  <si>
    <t xml:space="preserve">Dylan Dog: Dead of Night </t>
  </si>
  <si>
    <t xml:space="preserve">People I Know </t>
  </si>
  <si>
    <t xml:space="preserve">The Doombolt Chase             </t>
  </si>
  <si>
    <t xml:space="preserve">The Tempest </t>
  </si>
  <si>
    <t xml:space="preserve">Regression </t>
  </si>
  <si>
    <t xml:space="preserve">The Touch </t>
  </si>
  <si>
    <t xml:space="preserve">Three Kingdoms: Resurrection of the Dragon </t>
  </si>
  <si>
    <t xml:space="preserve">Shattered </t>
  </si>
  <si>
    <t xml:space="preserve">Zambezia </t>
  </si>
  <si>
    <t xml:space="preserve">Ramanujan </t>
  </si>
  <si>
    <t xml:space="preserve">Dwegons and Leprechauns </t>
  </si>
  <si>
    <t xml:space="preserve">Hands of Stone </t>
  </si>
  <si>
    <t xml:space="preserve">Survivor </t>
  </si>
  <si>
    <t xml:space="preserve">The Frozen Ground </t>
  </si>
  <si>
    <t xml:space="preserve">The Painted Veil </t>
  </si>
  <si>
    <t xml:space="preserve">The Baader Meinhof Complex </t>
  </si>
  <si>
    <t xml:space="preserve">Dances with Wolves </t>
  </si>
  <si>
    <t xml:space="preserve">Bad Teacher </t>
  </si>
  <si>
    <t xml:space="preserve">Sea of Love </t>
  </si>
  <si>
    <t xml:space="preserve">A Cinderella Story </t>
  </si>
  <si>
    <t xml:space="preserve">Scream </t>
  </si>
  <si>
    <t xml:space="preserve">Thir13en Ghosts </t>
  </si>
  <si>
    <t xml:space="preserve">The Shining </t>
  </si>
  <si>
    <t xml:space="preserve">Back to the Future </t>
  </si>
  <si>
    <t xml:space="preserve">House on Haunted Hill </t>
  </si>
  <si>
    <t xml:space="preserve">I Can Do Bad All by Myself </t>
  </si>
  <si>
    <t xml:space="preserve">Fight Valley </t>
  </si>
  <si>
    <t xml:space="preserve">The Switch </t>
  </si>
  <si>
    <t xml:space="preserve">Just Married </t>
  </si>
  <si>
    <t xml:space="preserve">The Devil's Double </t>
  </si>
  <si>
    <t xml:space="preserve">Gone, Baby, Gone             </t>
  </si>
  <si>
    <t xml:space="preserve">Thomas and the Magic Railroad </t>
  </si>
  <si>
    <t xml:space="preserve">The Crazies </t>
  </si>
  <si>
    <t xml:space="preserve">Spirited Away </t>
  </si>
  <si>
    <t xml:space="preserve">Firestorm </t>
  </si>
  <si>
    <t xml:space="preserve">The Bounty </t>
  </si>
  <si>
    <t xml:space="preserve">The Book Thief </t>
  </si>
  <si>
    <t xml:space="preserve">Sex Drive </t>
  </si>
  <si>
    <t xml:space="preserve">Leap Year </t>
  </si>
  <si>
    <t xml:space="preserve">The Fall of the Roman Empire </t>
  </si>
  <si>
    <t xml:space="preserve">Take Me Home Tonight </t>
  </si>
  <si>
    <t xml:space="preserve">Won't Back Down </t>
  </si>
  <si>
    <t xml:space="preserve">The Nutcracker </t>
  </si>
  <si>
    <t xml:space="preserve">Kansas City </t>
  </si>
  <si>
    <t xml:space="preserve">Indignation </t>
  </si>
  <si>
    <t xml:space="preserve">The Amityville Horror </t>
  </si>
  <si>
    <t xml:space="preserve">Adaptation. </t>
  </si>
  <si>
    <t xml:space="preserve">Land of the Dead </t>
  </si>
  <si>
    <t xml:space="preserve">Out of Inferno </t>
  </si>
  <si>
    <t xml:space="preserve">Fear and Loathing in Las Vegas </t>
  </si>
  <si>
    <t xml:space="preserve">The Invention of Lying </t>
  </si>
  <si>
    <t xml:space="preserve">Neighbors </t>
  </si>
  <si>
    <t xml:space="preserve">The Mask </t>
  </si>
  <si>
    <t xml:space="preserve">Big </t>
  </si>
  <si>
    <t xml:space="preserve">Borat: Cultural Learnings of America for Make Benefit Glorious Nation of Kazakhstan </t>
  </si>
  <si>
    <t xml:space="preserve">Legally Blonde </t>
  </si>
  <si>
    <t xml:space="preserve">Star Trek III: The Search for Spock </t>
  </si>
  <si>
    <t xml:space="preserve">The Exorcism of Emily Rose </t>
  </si>
  <si>
    <t xml:space="preserve">Deuce Bigalow: Male Gigolo </t>
  </si>
  <si>
    <t xml:space="preserve">Left Behind </t>
  </si>
  <si>
    <t xml:space="preserve">The Family Stone </t>
  </si>
  <si>
    <t xml:space="preserve">Barbershop 2: Back in Business </t>
  </si>
  <si>
    <t xml:space="preserve">Bad Santa </t>
  </si>
  <si>
    <t xml:space="preserve">Austin Powers: International Man of Mystery </t>
  </si>
  <si>
    <t xml:space="preserve">My Big Fat Greek Wedding 2 </t>
  </si>
  <si>
    <t xml:space="preserve">Diary of a Wimpy Kid: Rodrick Rules </t>
  </si>
  <si>
    <t xml:space="preserve">Predator </t>
  </si>
  <si>
    <t xml:space="preserve">Amadeus </t>
  </si>
  <si>
    <t xml:space="preserve">Prom Night </t>
  </si>
  <si>
    <t xml:space="preserve">Mean Girls </t>
  </si>
  <si>
    <t xml:space="preserve">Under the Tuscan Sun </t>
  </si>
  <si>
    <t xml:space="preserve">Gosford Park </t>
  </si>
  <si>
    <t xml:space="preserve">The O.C.             </t>
  </si>
  <si>
    <t xml:space="preserve">Peggy Sue Got Married </t>
  </si>
  <si>
    <t xml:space="preserve">Birdman or (The Unexpected Virtue of Ignorance) </t>
  </si>
  <si>
    <t xml:space="preserve">Blue Jasmine </t>
  </si>
  <si>
    <t xml:space="preserve">United 93 </t>
  </si>
  <si>
    <t xml:space="preserve">Honey </t>
  </si>
  <si>
    <t xml:space="preserve">Spy Hard </t>
  </si>
  <si>
    <t xml:space="preserve">The Fog </t>
  </si>
  <si>
    <t xml:space="preserve">Soul Surfer </t>
  </si>
  <si>
    <t xml:space="preserve">Catch-22 </t>
  </si>
  <si>
    <t xml:space="preserve">Observe and Report </t>
  </si>
  <si>
    <t xml:space="preserve">Conan the Destroyer </t>
  </si>
  <si>
    <t xml:space="preserve">Raging Bull </t>
  </si>
  <si>
    <t xml:space="preserve">Love Happens </t>
  </si>
  <si>
    <t xml:space="preserve">Young Sherlock Holmes </t>
  </si>
  <si>
    <t xml:space="preserve">Fame </t>
  </si>
  <si>
    <t xml:space="preserve">127 Hours </t>
  </si>
  <si>
    <t xml:space="preserve">Small Time Crooks </t>
  </si>
  <si>
    <t xml:space="preserve">Center Stage </t>
  </si>
  <si>
    <t xml:space="preserve">Love the Coopers </t>
  </si>
  <si>
    <t xml:space="preserve">Catch That Kid </t>
  </si>
  <si>
    <t xml:space="preserve">Life as a House </t>
  </si>
  <si>
    <t xml:space="preserve">Steve Jobs </t>
  </si>
  <si>
    <t xml:space="preserve">I Love You, Beth Cooper </t>
  </si>
  <si>
    <t xml:space="preserve">Youth in Revolt </t>
  </si>
  <si>
    <t xml:space="preserve">The Legend of the Lone Ranger </t>
  </si>
  <si>
    <t xml:space="preserve">The Tailor of Panama </t>
  </si>
  <si>
    <t xml:space="preserve">Blow Out </t>
  </si>
  <si>
    <t xml:space="preserve">Getaway </t>
  </si>
  <si>
    <t xml:space="preserve">The Ice Storm </t>
  </si>
  <si>
    <t xml:space="preserve">And So It Goes </t>
  </si>
  <si>
    <t xml:space="preserve">Troop Beverly Hills </t>
  </si>
  <si>
    <t xml:space="preserve">Being Julia </t>
  </si>
  <si>
    <t xml:space="preserve">9Â½ Weeks </t>
  </si>
  <si>
    <t xml:space="preserve">Dragonslayer </t>
  </si>
  <si>
    <t xml:space="preserve">The Last Station </t>
  </si>
  <si>
    <t xml:space="preserve">Ed Wood </t>
  </si>
  <si>
    <t xml:space="preserve">Labor Day </t>
  </si>
  <si>
    <t xml:space="preserve">Mongol: The Rise of Genghis Khan </t>
  </si>
  <si>
    <t xml:space="preserve">RocknRolla </t>
  </si>
  <si>
    <t xml:space="preserve">Megaforce </t>
  </si>
  <si>
    <t xml:space="preserve">Hamlet </t>
  </si>
  <si>
    <t xml:space="preserve">Mao's Last Dancer </t>
  </si>
  <si>
    <t xml:space="preserve">Midnight Special </t>
  </si>
  <si>
    <t xml:space="preserve">Anything Else </t>
  </si>
  <si>
    <t xml:space="preserve">The Railway Man </t>
  </si>
  <si>
    <t xml:space="preserve">Unforgettable             </t>
  </si>
  <si>
    <t xml:space="preserve">The White Ribbon </t>
  </si>
  <si>
    <t xml:space="preserve">Restoration </t>
  </si>
  <si>
    <t xml:space="preserve">The Wraith </t>
  </si>
  <si>
    <t xml:space="preserve">The Salton Sea </t>
  </si>
  <si>
    <t xml:space="preserve">Metallica Through the Never </t>
  </si>
  <si>
    <t xml:space="preserve">The Informers </t>
  </si>
  <si>
    <t xml:space="preserve">Carlos             </t>
  </si>
  <si>
    <t xml:space="preserve">I Come with the Rain </t>
  </si>
  <si>
    <t xml:space="preserve">One Man's Hero </t>
  </si>
  <si>
    <t xml:space="preserve">Day of the Dead </t>
  </si>
  <si>
    <t xml:space="preserve">I Am Wrath </t>
  </si>
  <si>
    <t xml:space="preserve">Renaissance </t>
  </si>
  <si>
    <t xml:space="preserve">Red Sonja </t>
  </si>
  <si>
    <t xml:space="preserve">Red Lights </t>
  </si>
  <si>
    <t xml:space="preserve">Superbad </t>
  </si>
  <si>
    <t xml:space="preserve">Madea Goes to Jail </t>
  </si>
  <si>
    <t xml:space="preserve">Wolves </t>
  </si>
  <si>
    <t xml:space="preserve">Step Up 2: The Streets </t>
  </si>
  <si>
    <t xml:space="preserve">Hoodwinked! </t>
  </si>
  <si>
    <t xml:space="preserve">Hotel Rwanda </t>
  </si>
  <si>
    <t xml:space="preserve">Hitman </t>
  </si>
  <si>
    <t xml:space="preserve">Black Nativity </t>
  </si>
  <si>
    <t xml:space="preserve">The Prince </t>
  </si>
  <si>
    <t xml:space="preserve">City of Ghosts </t>
  </si>
  <si>
    <t xml:space="preserve">The Others </t>
  </si>
  <si>
    <t xml:space="preserve">Aliens </t>
  </si>
  <si>
    <t xml:space="preserve">My Fair Lady </t>
  </si>
  <si>
    <t xml:space="preserve">I Know What You Did Last Summer </t>
  </si>
  <si>
    <t xml:space="preserve">Let's Be Cops </t>
  </si>
  <si>
    <t xml:space="preserve">Sideways </t>
  </si>
  <si>
    <t xml:space="preserve">Beerfest </t>
  </si>
  <si>
    <t xml:space="preserve">Halloween </t>
  </si>
  <si>
    <t xml:space="preserve">Good Boy! </t>
  </si>
  <si>
    <t xml:space="preserve">The Best Man Holiday </t>
  </si>
  <si>
    <t xml:space="preserve">Smokin' Aces </t>
  </si>
  <si>
    <t xml:space="preserve">Saw 3D: The Final Chapter </t>
  </si>
  <si>
    <t xml:space="preserve">40 Days and 40 Nights </t>
  </si>
  <si>
    <t xml:space="preserve">A Night at the Roxbury </t>
  </si>
  <si>
    <t xml:space="preserve">Beastly </t>
  </si>
  <si>
    <t xml:space="preserve">The Hills Have Eyes </t>
  </si>
  <si>
    <t xml:space="preserve">Dickie Roberts: Former Child Star </t>
  </si>
  <si>
    <t xml:space="preserve">McFarland, USA </t>
  </si>
  <si>
    <t xml:space="preserve">Lottery Ticket </t>
  </si>
  <si>
    <t xml:space="preserve">ATL </t>
  </si>
  <si>
    <t xml:space="preserve">Pitch Perfect </t>
  </si>
  <si>
    <t xml:space="preserve">Summer Catch </t>
  </si>
  <si>
    <t xml:space="preserve">A Simple Plan </t>
  </si>
  <si>
    <t xml:space="preserve">They </t>
  </si>
  <si>
    <t xml:space="preserve">Larry the Cable Guy: Health Inspector </t>
  </si>
  <si>
    <t xml:space="preserve">The Adventures of Elmo in Grouchland </t>
  </si>
  <si>
    <t xml:space="preserve">Brooklyn's Finest </t>
  </si>
  <si>
    <t xml:space="preserve">55 Days at Peking </t>
  </si>
  <si>
    <t xml:space="preserve">Evil Dead </t>
  </si>
  <si>
    <t xml:space="preserve">My Life in Ruins </t>
  </si>
  <si>
    <t xml:space="preserve">American Dreamz </t>
  </si>
  <si>
    <t xml:space="preserve">Superman IV: The Quest for Peace </t>
  </si>
  <si>
    <t xml:space="preserve">How She Move </t>
  </si>
  <si>
    <t xml:space="preserve">Running Scared </t>
  </si>
  <si>
    <t xml:space="preserve">Bobby Jones: Stroke of Genius </t>
  </si>
  <si>
    <t xml:space="preserve">Shanghai Surprise </t>
  </si>
  <si>
    <t xml:space="preserve">The Illusionist </t>
  </si>
  <si>
    <t xml:space="preserve">Roar </t>
  </si>
  <si>
    <t xml:space="preserve">Veronica Guerin </t>
  </si>
  <si>
    <t xml:space="preserve">Escobar: Paradise Lost </t>
  </si>
  <si>
    <t xml:space="preserve">Southland Tales </t>
  </si>
  <si>
    <t xml:space="preserve">Dragon Hunters </t>
  </si>
  <si>
    <t xml:space="preserve">Damnation Alley </t>
  </si>
  <si>
    <t xml:space="preserve">The Apparition </t>
  </si>
  <si>
    <t xml:space="preserve">My Girl </t>
  </si>
  <si>
    <t xml:space="preserve">Fur: An Imaginary Portrait of Diane Arbus </t>
  </si>
  <si>
    <t xml:space="preserve">Wall Street </t>
  </si>
  <si>
    <t xml:space="preserve">Sense and Sensibility </t>
  </si>
  <si>
    <t xml:space="preserve">Becoming Jane </t>
  </si>
  <si>
    <t xml:space="preserve">Sydney White </t>
  </si>
  <si>
    <t xml:space="preserve">House of Sand and Fog </t>
  </si>
  <si>
    <t xml:space="preserve">Dead Poets Society </t>
  </si>
  <si>
    <t xml:space="preserve">Dumb &amp; Dumber </t>
  </si>
  <si>
    <t xml:space="preserve">When Harry Met Sally... </t>
  </si>
  <si>
    <t xml:space="preserve">The Verdict </t>
  </si>
  <si>
    <t xml:space="preserve">Road Trip </t>
  </si>
  <si>
    <t xml:space="preserve">Varsity Blues </t>
  </si>
  <si>
    <t xml:space="preserve">The Artist </t>
  </si>
  <si>
    <t xml:space="preserve">The Unborn </t>
  </si>
  <si>
    <t xml:space="preserve">Moonrise Kingdom </t>
  </si>
  <si>
    <t xml:space="preserve">The Texas Chainsaw Massacre: The Beginning </t>
  </si>
  <si>
    <t xml:space="preserve">The Young Messiah </t>
  </si>
  <si>
    <t xml:space="preserve">The Master of Disguise </t>
  </si>
  <si>
    <t xml:space="preserve">Pan's Labyrinth </t>
  </si>
  <si>
    <t xml:space="preserve">The Messengers             </t>
  </si>
  <si>
    <t xml:space="preserve">See Spot Run </t>
  </si>
  <si>
    <t xml:space="preserve">Baby Boy </t>
  </si>
  <si>
    <t xml:space="preserve">The Roommate </t>
  </si>
  <si>
    <t xml:space="preserve">Joe Dirt </t>
  </si>
  <si>
    <t xml:space="preserve">Double Impact </t>
  </si>
  <si>
    <t xml:space="preserve">Hot Fuzz </t>
  </si>
  <si>
    <t xml:space="preserve">The Women </t>
  </si>
  <si>
    <t xml:space="preserve">Vicky Cristina Barcelona </t>
  </si>
  <si>
    <t xml:space="preserve">Arn: The Knight Templar </t>
  </si>
  <si>
    <t xml:space="preserve">Boys and Girls </t>
  </si>
  <si>
    <t xml:space="preserve">White Oleander </t>
  </si>
  <si>
    <t xml:space="preserve">Jennifer's Body </t>
  </si>
  <si>
    <t xml:space="preserve">Drowning Mona </t>
  </si>
  <si>
    <t xml:space="preserve">Radio Days </t>
  </si>
  <si>
    <t xml:space="preserve">Remember Me </t>
  </si>
  <si>
    <t xml:space="preserve">How to Deal </t>
  </si>
  <si>
    <t xml:space="preserve">My Stepmother Is an Alien </t>
  </si>
  <si>
    <t xml:space="preserve">Philadelphia </t>
  </si>
  <si>
    <t xml:space="preserve">The Thirteenth Floor </t>
  </si>
  <si>
    <t xml:space="preserve">The Cookout </t>
  </si>
  <si>
    <t xml:space="preserve">Meteor </t>
  </si>
  <si>
    <t xml:space="preserve">Duets </t>
  </si>
  <si>
    <t xml:space="preserve">Hollywood Ending </t>
  </si>
  <si>
    <t xml:space="preserve">Detroit Rock City </t>
  </si>
  <si>
    <t xml:space="preserve">Highlander </t>
  </si>
  <si>
    <t xml:space="preserve">Things We Lost in the Fire </t>
  </si>
  <si>
    <t xml:space="preserve">Steel </t>
  </si>
  <si>
    <t xml:space="preserve">The Immigrant </t>
  </si>
  <si>
    <t xml:space="preserve">The White Countess </t>
  </si>
  <si>
    <t xml:space="preserve">Trance </t>
  </si>
  <si>
    <t xml:space="preserve">Soul Plane </t>
  </si>
  <si>
    <t xml:space="preserve">Welcome to the Sticks </t>
  </si>
  <si>
    <t xml:space="preserve">Good </t>
  </si>
  <si>
    <t xml:space="preserve">Enter the Void </t>
  </si>
  <si>
    <t xml:space="preserve">Vamps </t>
  </si>
  <si>
    <t xml:space="preserve">Hachi: A Dog's Tale </t>
  </si>
  <si>
    <t xml:space="preserve">Zulu </t>
  </si>
  <si>
    <t xml:space="preserve">The Homesman </t>
  </si>
  <si>
    <t xml:space="preserve">Juwanna Mann </t>
  </si>
  <si>
    <t xml:space="preserve">Lilyhammer             </t>
  </si>
  <si>
    <t xml:space="preserve">Ararat </t>
  </si>
  <si>
    <t xml:space="preserve">Madison </t>
  </si>
  <si>
    <t xml:space="preserve">Slow Burn </t>
  </si>
  <si>
    <t xml:space="preserve">Wasabi </t>
  </si>
  <si>
    <t xml:space="preserve">Slither </t>
  </si>
  <si>
    <t xml:space="preserve">Beverly Hills Cop </t>
  </si>
  <si>
    <t xml:space="preserve">Home Alone </t>
  </si>
  <si>
    <t xml:space="preserve">3 Men and a Baby </t>
  </si>
  <si>
    <t xml:space="preserve">Tootsie </t>
  </si>
  <si>
    <t xml:space="preserve">Top Gun </t>
  </si>
  <si>
    <t xml:space="preserve">Crouching Tiger, Hidden Dragon </t>
  </si>
  <si>
    <t xml:space="preserve">American Beauty </t>
  </si>
  <si>
    <t xml:space="preserve">The King's Speech </t>
  </si>
  <si>
    <t xml:space="preserve">Twins </t>
  </si>
  <si>
    <t xml:space="preserve">Scream: The TV Series             </t>
  </si>
  <si>
    <t xml:space="preserve">The Yellow Handkerchief </t>
  </si>
  <si>
    <t xml:space="preserve">The Color Purple </t>
  </si>
  <si>
    <t xml:space="preserve">Tidal Wave </t>
  </si>
  <si>
    <t xml:space="preserve">The Imitation Game </t>
  </si>
  <si>
    <t xml:space="preserve">Private Benjamin </t>
  </si>
  <si>
    <t xml:space="preserve">Coal Miner's Daughter </t>
  </si>
  <si>
    <t xml:space="preserve">Diary of a Wimpy Kid </t>
  </si>
  <si>
    <t xml:space="preserve">Mama </t>
  </si>
  <si>
    <t xml:space="preserve">National Lampoon's Vacation </t>
  </si>
  <si>
    <t xml:space="preserve">Bad Grandpa </t>
  </si>
  <si>
    <t xml:space="preserve">The Queen </t>
  </si>
  <si>
    <t xml:space="preserve">Beetlejuice </t>
  </si>
  <si>
    <t xml:space="preserve">Why Did I Get Married? </t>
  </si>
  <si>
    <t xml:space="preserve">Little Women </t>
  </si>
  <si>
    <t xml:space="preserve">The Woman in Black </t>
  </si>
  <si>
    <t xml:space="preserve">When a Stranger Calls </t>
  </si>
  <si>
    <t xml:space="preserve">Big Fat Liar </t>
  </si>
  <si>
    <t xml:space="preserve">The Deer Hunter </t>
  </si>
  <si>
    <t xml:space="preserve">Wag the Dog </t>
  </si>
  <si>
    <t xml:space="preserve">The Lizzie McGuire Movie </t>
  </si>
  <si>
    <t xml:space="preserve">Snitch </t>
  </si>
  <si>
    <t xml:space="preserve">Krampus </t>
  </si>
  <si>
    <t xml:space="preserve">The Faculty </t>
  </si>
  <si>
    <t xml:space="preserve">What's Love Got to Do with It </t>
  </si>
  <si>
    <t xml:space="preserve">Cop Land </t>
  </si>
  <si>
    <t xml:space="preserve">Not Another Teen Movie </t>
  </si>
  <si>
    <t xml:space="preserve">End of Watch </t>
  </si>
  <si>
    <t xml:space="preserve">The Skulls </t>
  </si>
  <si>
    <t xml:space="preserve">The Theory of Everything </t>
  </si>
  <si>
    <t xml:space="preserve">Malibu's Most Wanted </t>
  </si>
  <si>
    <t xml:space="preserve">Where the Heart Is </t>
  </si>
  <si>
    <t xml:space="preserve">Lawrence of Arabia </t>
  </si>
  <si>
    <t xml:space="preserve">Halloween II </t>
  </si>
  <si>
    <t xml:space="preserve">Wild </t>
  </si>
  <si>
    <t xml:space="preserve">The Last House on the Left </t>
  </si>
  <si>
    <t xml:space="preserve">The Wedding Date </t>
  </si>
  <si>
    <t xml:space="preserve">Halloween: Resurrection </t>
  </si>
  <si>
    <t xml:space="preserve">The Princess Bride </t>
  </si>
  <si>
    <t xml:space="preserve">The Great Debaters </t>
  </si>
  <si>
    <t xml:space="preserve">Drive </t>
  </si>
  <si>
    <t xml:space="preserve">Confessions of a Teenage Drama Queen </t>
  </si>
  <si>
    <t xml:space="preserve">The Object of My Affection </t>
  </si>
  <si>
    <t xml:space="preserve">28 Weeks Later </t>
  </si>
  <si>
    <t xml:space="preserve">When the Game Stands Tall </t>
  </si>
  <si>
    <t xml:space="preserve">Because of Winn-Dixie </t>
  </si>
  <si>
    <t xml:space="preserve">Love &amp; Basketball </t>
  </si>
  <si>
    <t xml:space="preserve">Grosse Pointe Blank </t>
  </si>
  <si>
    <t xml:space="preserve">All About Steve </t>
  </si>
  <si>
    <t xml:space="preserve">Book of Shadows: Blair Witch 2 </t>
  </si>
  <si>
    <t xml:space="preserve">The Craft </t>
  </si>
  <si>
    <t xml:space="preserve">Match Point </t>
  </si>
  <si>
    <t xml:space="preserve">Ramona and Beezus </t>
  </si>
  <si>
    <t xml:space="preserve">The Remains of the Day </t>
  </si>
  <si>
    <t xml:space="preserve">Boogie Nights </t>
  </si>
  <si>
    <t xml:space="preserve">Nowhere to Run </t>
  </si>
  <si>
    <t xml:space="preserve">Flicka </t>
  </si>
  <si>
    <t xml:space="preserve">The Hills Have Eyes II </t>
  </si>
  <si>
    <t xml:space="preserve">Urban Legends: Final Cut </t>
  </si>
  <si>
    <t xml:space="preserve">Tuck Everlasting </t>
  </si>
  <si>
    <t xml:space="preserve">The Marine </t>
  </si>
  <si>
    <t xml:space="preserve">Keanu </t>
  </si>
  <si>
    <t xml:space="preserve">Country Strong </t>
  </si>
  <si>
    <t xml:space="preserve">Disturbing Behavior </t>
  </si>
  <si>
    <t xml:space="preserve">The Place Beyond the Pines </t>
  </si>
  <si>
    <t xml:space="preserve">The November Man </t>
  </si>
  <si>
    <t xml:space="preserve">Eye of the Beholder </t>
  </si>
  <si>
    <t xml:space="preserve">The Hurt Locker </t>
  </si>
  <si>
    <t xml:space="preserve">Firestarter </t>
  </si>
  <si>
    <t xml:space="preserve">Killing Them Softly </t>
  </si>
  <si>
    <t xml:space="preserve">A Most Wanted Man </t>
  </si>
  <si>
    <t xml:space="preserve">Freddy Got Fingered </t>
  </si>
  <si>
    <t xml:space="preserve">The Pirates Who Don't Do Anything: A VeggieTales Movie </t>
  </si>
  <si>
    <t xml:space="preserve">U2 3D </t>
  </si>
  <si>
    <t xml:space="preserve">Highlander: Endgame </t>
  </si>
  <si>
    <t xml:space="preserve">Idlewild </t>
  </si>
  <si>
    <t xml:space="preserve">One Day </t>
  </si>
  <si>
    <t xml:space="preserve">Whip It </t>
  </si>
  <si>
    <t xml:space="preserve">Knockaround Guys </t>
  </si>
  <si>
    <t xml:space="preserve">Confidence </t>
  </si>
  <si>
    <t xml:space="preserve">The Muse </t>
  </si>
  <si>
    <t xml:space="preserve">De-Lovely </t>
  </si>
  <si>
    <t xml:space="preserve">New York Stories </t>
  </si>
  <si>
    <t xml:space="preserve">Barney's Great Adventure </t>
  </si>
  <si>
    <t xml:space="preserve">The Man with the Iron Fists </t>
  </si>
  <si>
    <t xml:space="preserve">Home Fries </t>
  </si>
  <si>
    <t xml:space="preserve">Here on Earth </t>
  </si>
  <si>
    <t xml:space="preserve">Brazil </t>
  </si>
  <si>
    <t xml:space="preserve">Raise Your Voice </t>
  </si>
  <si>
    <t xml:space="preserve">The Dead Zone             </t>
  </si>
  <si>
    <t xml:space="preserve">The Big Lebowski </t>
  </si>
  <si>
    <t xml:space="preserve">Black Snake Moan </t>
  </si>
  <si>
    <t xml:space="preserve">Dark Blue </t>
  </si>
  <si>
    <t xml:space="preserve">A Mighty Heart </t>
  </si>
  <si>
    <t xml:space="preserve">Whatever It Takes </t>
  </si>
  <si>
    <t xml:space="preserve">Boat Trip </t>
  </si>
  <si>
    <t xml:space="preserve">The Importance of Being Earnest </t>
  </si>
  <si>
    <t xml:space="preserve">The Love Letter </t>
  </si>
  <si>
    <t xml:space="preserve">Hoot </t>
  </si>
  <si>
    <t xml:space="preserve">In Bruges </t>
  </si>
  <si>
    <t xml:space="preserve">Peeples </t>
  </si>
  <si>
    <t xml:space="preserve">The Rocker </t>
  </si>
  <si>
    <t xml:space="preserve">Post Grad </t>
  </si>
  <si>
    <t xml:space="preserve">Promised Land </t>
  </si>
  <si>
    <t xml:space="preserve">Whatever Works </t>
  </si>
  <si>
    <t xml:space="preserve">The In Crowd </t>
  </si>
  <si>
    <t xml:space="preserve">Three Burials </t>
  </si>
  <si>
    <t xml:space="preserve">Jakob the Liar </t>
  </si>
  <si>
    <t xml:space="preserve">Kiss Kiss Bang Bang </t>
  </si>
  <si>
    <t xml:space="preserve">Idle Hands </t>
  </si>
  <si>
    <t xml:space="preserve">Mulholland Drive </t>
  </si>
  <si>
    <t xml:space="preserve">Blood and Chocolate </t>
  </si>
  <si>
    <t xml:space="preserve">You Will Meet a Tall Dark Stranger </t>
  </si>
  <si>
    <t xml:space="preserve">Never Let Me Go </t>
  </si>
  <si>
    <t xml:space="preserve">The Company             </t>
  </si>
  <si>
    <t xml:space="preserve">Transsiberian </t>
  </si>
  <si>
    <t xml:space="preserve">The Clan of the Cave Bear </t>
  </si>
  <si>
    <t xml:space="preserve">Crazy in Alabama </t>
  </si>
  <si>
    <t xml:space="preserve">Funny Games </t>
  </si>
  <si>
    <t xml:space="preserve">Listening </t>
  </si>
  <si>
    <t xml:space="preserve">Felicia's Journey </t>
  </si>
  <si>
    <t xml:space="preserve">Metropolis </t>
  </si>
  <si>
    <t xml:space="preserve">District B13 </t>
  </si>
  <si>
    <t xml:space="preserve">Things to Do in Denver When You're Dead </t>
  </si>
  <si>
    <t xml:space="preserve">The Assassin </t>
  </si>
  <si>
    <t xml:space="preserve">Buffalo Soldiers </t>
  </si>
  <si>
    <t xml:space="preserve">The Return </t>
  </si>
  <si>
    <t xml:space="preserve">Ong-bak 2 </t>
  </si>
  <si>
    <t xml:space="preserve">Centurion </t>
  </si>
  <si>
    <t xml:space="preserve">Silent Trigger </t>
  </si>
  <si>
    <t xml:space="preserve">The Midnight Meat Train </t>
  </si>
  <si>
    <t xml:space="preserve">Winnie Mandela </t>
  </si>
  <si>
    <t xml:space="preserve">The Son of No One </t>
  </si>
  <si>
    <t xml:space="preserve">All the Queen's Men </t>
  </si>
  <si>
    <t xml:space="preserve">The Good Night </t>
  </si>
  <si>
    <t xml:space="preserve">Bathory: Countess of Blood </t>
  </si>
  <si>
    <t xml:space="preserve">Khumba </t>
  </si>
  <si>
    <t xml:space="preserve">Automata </t>
  </si>
  <si>
    <t xml:space="preserve">Dungeons &amp; Dragons: Wrath of the Dragon God </t>
  </si>
  <si>
    <t xml:space="preserve">Chiamatemi Francesco - Il Papa della gente </t>
  </si>
  <si>
    <t xml:space="preserve">Shinjuku Incident </t>
  </si>
  <si>
    <t xml:space="preserve">Pandaemonium </t>
  </si>
  <si>
    <t xml:space="preserve">Groundhog Day </t>
  </si>
  <si>
    <t xml:space="preserve">Magic Mike XXL </t>
  </si>
  <si>
    <t xml:space="preserve">Romeo + Juliet </t>
  </si>
  <si>
    <t xml:space="preserve">Sarah's Key </t>
  </si>
  <si>
    <t xml:space="preserve">Freedom </t>
  </si>
  <si>
    <t xml:space="preserve">Unforgiven </t>
  </si>
  <si>
    <t xml:space="preserve">Manderlay </t>
  </si>
  <si>
    <t xml:space="preserve">Slumdog Millionaire </t>
  </si>
  <si>
    <t xml:space="preserve">Fatal Attraction </t>
  </si>
  <si>
    <t xml:space="preserve">Pretty Woman </t>
  </si>
  <si>
    <t xml:space="preserve">Towering Inferno             </t>
  </si>
  <si>
    <t xml:space="preserve">Crocodile Dundee II </t>
  </si>
  <si>
    <t xml:space="preserve">Broken Horses </t>
  </si>
  <si>
    <t xml:space="preserve">Born on the Fourth of July </t>
  </si>
  <si>
    <t xml:space="preserve">Cool Runnings </t>
  </si>
  <si>
    <t xml:space="preserve">My Bloody Valentine </t>
  </si>
  <si>
    <t xml:space="preserve">Stomp the Yard </t>
  </si>
  <si>
    <t xml:space="preserve">The Spy Who Loved Me </t>
  </si>
  <si>
    <t xml:space="preserve">Ghost Hunters             </t>
  </si>
  <si>
    <t xml:space="preserve">Urban Legend </t>
  </si>
  <si>
    <t xml:space="preserve">Good Deeds </t>
  </si>
  <si>
    <t xml:space="preserve">White Fang </t>
  </si>
  <si>
    <t xml:space="preserve">Superstar </t>
  </si>
  <si>
    <t xml:space="preserve">The Iron Lady </t>
  </si>
  <si>
    <t xml:space="preserve">Jonah: A VeggieTales Movie </t>
  </si>
  <si>
    <t xml:space="preserve">Poetic Justice </t>
  </si>
  <si>
    <t xml:space="preserve">All About the Benjamins </t>
  </si>
  <si>
    <t xml:space="preserve">Vampire in Brooklyn </t>
  </si>
  <si>
    <t xml:space="preserve">Exorcist II: The Heretic </t>
  </si>
  <si>
    <t xml:space="preserve">An American Haunting </t>
  </si>
  <si>
    <t xml:space="preserve">My Boss's Daughter </t>
  </si>
  <si>
    <t xml:space="preserve">A Perfect Getaway </t>
  </si>
  <si>
    <t xml:space="preserve">Our Family Wedding </t>
  </si>
  <si>
    <t xml:space="preserve">Dead Man on Campus </t>
  </si>
  <si>
    <t xml:space="preserve">Tea with Mussolini </t>
  </si>
  <si>
    <t xml:space="preserve">Thinner </t>
  </si>
  <si>
    <t xml:space="preserve">New York, New York </t>
  </si>
  <si>
    <t xml:space="preserve">Crooklyn </t>
  </si>
  <si>
    <t xml:space="preserve">I Think I Love My Wife </t>
  </si>
  <si>
    <t xml:space="preserve">Jason X </t>
  </si>
  <si>
    <t xml:space="preserve">Bobby </t>
  </si>
  <si>
    <t xml:space="preserve">Head Over Heels </t>
  </si>
  <si>
    <t xml:space="preserve">Fun Size </t>
  </si>
  <si>
    <t xml:space="preserve">The Diving Bell and the Butterfly </t>
  </si>
  <si>
    <t xml:space="preserve">Little Children </t>
  </si>
  <si>
    <t xml:space="preserve">Gossip </t>
  </si>
  <si>
    <t xml:space="preserve">A Walk on the Moon </t>
  </si>
  <si>
    <t xml:space="preserve">Catch a Fire </t>
  </si>
  <si>
    <t xml:space="preserve">Soul Survivors </t>
  </si>
  <si>
    <t xml:space="preserve">Jefferson in Paris </t>
  </si>
  <si>
    <t xml:space="preserve">Easy Virtue </t>
  </si>
  <si>
    <t xml:space="preserve">Caravans </t>
  </si>
  <si>
    <t xml:space="preserve">Mr. Turner </t>
  </si>
  <si>
    <t xml:space="preserve">Wild Grass </t>
  </si>
  <si>
    <t xml:space="preserve">Amen. </t>
  </si>
  <si>
    <t xml:space="preserve">Reign of Assassins </t>
  </si>
  <si>
    <t xml:space="preserve">The Lucky Ones </t>
  </si>
  <si>
    <t xml:space="preserve">Margaret </t>
  </si>
  <si>
    <t xml:space="preserve">Stan Helsing </t>
  </si>
  <si>
    <t xml:space="preserve">Flipped </t>
  </si>
  <si>
    <t xml:space="preserve">Brokeback Mountain </t>
  </si>
  <si>
    <t xml:space="preserve">Clueless </t>
  </si>
  <si>
    <t xml:space="preserve">Far from Heaven </t>
  </si>
  <si>
    <t xml:space="preserve">Hot Tub Time Machine 2 </t>
  </si>
  <si>
    <t xml:space="preserve">Dekalog             </t>
  </si>
  <si>
    <t xml:space="preserve">Quills </t>
  </si>
  <si>
    <t xml:space="preserve">Seven Psychopaths </t>
  </si>
  <si>
    <t xml:space="preserve">The Caveman's Valentine </t>
  </si>
  <si>
    <t xml:space="preserve">The Border             </t>
  </si>
  <si>
    <t xml:space="preserve">Downfall </t>
  </si>
  <si>
    <t xml:space="preserve">The Sea Inside </t>
  </si>
  <si>
    <t xml:space="preserve">Under the Skin </t>
  </si>
  <si>
    <t xml:space="preserve">Good Morning, Vietnam </t>
  </si>
  <si>
    <t xml:space="preserve">The Last Godfather </t>
  </si>
  <si>
    <t xml:space="preserve">Justin Bieber: Never Say Never </t>
  </si>
  <si>
    <t xml:space="preserve">Black Swan </t>
  </si>
  <si>
    <t xml:space="preserve">The Godfather: Part II </t>
  </si>
  <si>
    <t xml:space="preserve">Save the Last Dance </t>
  </si>
  <si>
    <t xml:space="preserve">A Nightmare on Elm Street 4: The Dream Master </t>
  </si>
  <si>
    <t xml:space="preserve">Miracles from Heaven </t>
  </si>
  <si>
    <t xml:space="preserve">Dude, Where's My Car? </t>
  </si>
  <si>
    <t xml:space="preserve">Young Guns </t>
  </si>
  <si>
    <t xml:space="preserve">St. Vincent </t>
  </si>
  <si>
    <t xml:space="preserve">About Last Night </t>
  </si>
  <si>
    <t xml:space="preserve">10 Things I Hate About You </t>
  </si>
  <si>
    <t xml:space="preserve">The New Guy </t>
  </si>
  <si>
    <t xml:space="preserve">Loaded Weapon 1 </t>
  </si>
  <si>
    <t xml:space="preserve">The Shallows </t>
  </si>
  <si>
    <t xml:space="preserve">The Butterfly Effect </t>
  </si>
  <si>
    <t xml:space="preserve">Snow Day </t>
  </si>
  <si>
    <t xml:space="preserve">This Christmas </t>
  </si>
  <si>
    <t xml:space="preserve">Baby Geniuses </t>
  </si>
  <si>
    <t xml:space="preserve">The Big Hit </t>
  </si>
  <si>
    <t xml:space="preserve">Harriet the Spy </t>
  </si>
  <si>
    <t xml:space="preserve">Child's Play 2 </t>
  </si>
  <si>
    <t xml:space="preserve">No Good Deed </t>
  </si>
  <si>
    <t xml:space="preserve">The Mist </t>
  </si>
  <si>
    <t xml:space="preserve">Ex Machina </t>
  </si>
  <si>
    <t xml:space="preserve">Being John Malkovich </t>
  </si>
  <si>
    <t xml:space="preserve">Two Can Play That Game </t>
  </si>
  <si>
    <t xml:space="preserve">Earth to Echo </t>
  </si>
  <si>
    <t xml:space="preserve">Crazy/Beautiful </t>
  </si>
  <si>
    <t xml:space="preserve">Letters from Iwo Jima </t>
  </si>
  <si>
    <t xml:space="preserve">The Astronaut Farmer </t>
  </si>
  <si>
    <t xml:space="preserve">Woo </t>
  </si>
  <si>
    <t xml:space="preserve">Room </t>
  </si>
  <si>
    <t xml:space="preserve">Dirty Work </t>
  </si>
  <si>
    <t xml:space="preserve">Serial Mom </t>
  </si>
  <si>
    <t xml:space="preserve">Dick </t>
  </si>
  <si>
    <t xml:space="preserve">Del 1 - MÃ¤n som hatar kvinnor             </t>
  </si>
  <si>
    <t xml:space="preserve">Light It Up </t>
  </si>
  <si>
    <t xml:space="preserve">Bubble Boy </t>
  </si>
  <si>
    <t xml:space="preserve">Birthday Girl </t>
  </si>
  <si>
    <t xml:space="preserve">21 &amp; Over </t>
  </si>
  <si>
    <t xml:space="preserve">Paris, je t'aime </t>
  </si>
  <si>
    <t xml:space="preserve">Resurrecting the Champ </t>
  </si>
  <si>
    <t xml:space="preserve">Admission </t>
  </si>
  <si>
    <t xml:space="preserve">The Widow of Saint-Pierre </t>
  </si>
  <si>
    <t xml:space="preserve">Chloe </t>
  </si>
  <si>
    <t xml:space="preserve">Faithful </t>
  </si>
  <si>
    <t xml:space="preserve">Find Me Guilty </t>
  </si>
  <si>
    <t xml:space="preserve">The Perks of Being a Wallflower </t>
  </si>
  <si>
    <t xml:space="preserve">Excessive Force </t>
  </si>
  <si>
    <t xml:space="preserve">Infamous </t>
  </si>
  <si>
    <t xml:space="preserve">The Claim </t>
  </si>
  <si>
    <t xml:space="preserve">The Vatican Tapes </t>
  </si>
  <si>
    <t xml:space="preserve">Attack the Block </t>
  </si>
  <si>
    <t xml:space="preserve">In the Land of Blood and Honey </t>
  </si>
  <si>
    <t xml:space="preserve">The Call </t>
  </si>
  <si>
    <t xml:space="preserve">Operation Chromite </t>
  </si>
  <si>
    <t xml:space="preserve">The Crocodile Hunter: Collision Course </t>
  </si>
  <si>
    <t xml:space="preserve">I Love You Phillip Morris </t>
  </si>
  <si>
    <t xml:space="preserve">Quest for Fire </t>
  </si>
  <si>
    <t xml:space="preserve">Antwone Fisher </t>
  </si>
  <si>
    <t xml:space="preserve">The Emperor's Club </t>
  </si>
  <si>
    <t xml:space="preserve">True Romance </t>
  </si>
  <si>
    <t xml:space="preserve">Womb </t>
  </si>
  <si>
    <t xml:space="preserve">Glengarry Glen Ross </t>
  </si>
  <si>
    <t xml:space="preserve">The Killer Inside Me </t>
  </si>
  <si>
    <t xml:space="preserve">Cat People </t>
  </si>
  <si>
    <t xml:space="preserve">Sorority Row </t>
  </si>
  <si>
    <t xml:space="preserve">The Prisoner of Zenda </t>
  </si>
  <si>
    <t xml:space="preserve">Lars and the Real Girl </t>
  </si>
  <si>
    <t xml:space="preserve">The Boy in the Striped Pajamas </t>
  </si>
  <si>
    <t xml:space="preserve">Dancer in the Dark </t>
  </si>
  <si>
    <t xml:space="preserve">Oscar and Lucinda </t>
  </si>
  <si>
    <t xml:space="preserve">The Funeral </t>
  </si>
  <si>
    <t xml:space="preserve">Solitary Man </t>
  </si>
  <si>
    <t xml:space="preserve">Machete </t>
  </si>
  <si>
    <t xml:space="preserve">Casino Jack </t>
  </si>
  <si>
    <t xml:space="preserve">The Land Before Time </t>
  </si>
  <si>
    <t xml:space="preserve">Tae Guk Gi: The Brotherhood of War </t>
  </si>
  <si>
    <t xml:space="preserve">The Perfect Game </t>
  </si>
  <si>
    <t xml:space="preserve">The Exorcist </t>
  </si>
  <si>
    <t xml:space="preserve">Jaws </t>
  </si>
  <si>
    <t xml:space="preserve">American Pie </t>
  </si>
  <si>
    <t xml:space="preserve">Ernest &amp; Celestine </t>
  </si>
  <si>
    <t xml:space="preserve">The Golden Child </t>
  </si>
  <si>
    <t xml:space="preserve">Think Like a Man </t>
  </si>
  <si>
    <t xml:space="preserve">Barbershop </t>
  </si>
  <si>
    <t xml:space="preserve">Star Trek II: The Wrath of Khan </t>
  </si>
  <si>
    <t xml:space="preserve">Ace Ventura: Pet Detective </t>
  </si>
  <si>
    <t xml:space="preserve">WarGames </t>
  </si>
  <si>
    <t xml:space="preserve">Witness </t>
  </si>
  <si>
    <t xml:space="preserve">Act of Valor </t>
  </si>
  <si>
    <t xml:space="preserve">Step Up </t>
  </si>
  <si>
    <t xml:space="preserve">Beavis and Butt-Head Do America </t>
  </si>
  <si>
    <t xml:space="preserve">Jackie Brown </t>
  </si>
  <si>
    <t xml:space="preserve">Harold &amp; Kumar Escape from Guantanamo Bay </t>
  </si>
  <si>
    <t xml:space="preserve">Chronicle </t>
  </si>
  <si>
    <t xml:space="preserve">Yentl </t>
  </si>
  <si>
    <t xml:space="preserve">Time Bandits </t>
  </si>
  <si>
    <t xml:space="preserve">Crossroads </t>
  </si>
  <si>
    <t xml:space="preserve">Project X </t>
  </si>
  <si>
    <t xml:space="preserve">Patton </t>
  </si>
  <si>
    <t xml:space="preserve">One Hour Photo </t>
  </si>
  <si>
    <t xml:space="preserve">Quarantine </t>
  </si>
  <si>
    <t xml:space="preserve">The Eye </t>
  </si>
  <si>
    <t xml:space="preserve">Johnson Family Vacation </t>
  </si>
  <si>
    <t xml:space="preserve">How High </t>
  </si>
  <si>
    <t xml:space="preserve">The Muppet Christmas Carol </t>
  </si>
  <si>
    <t xml:space="preserve">Frida </t>
  </si>
  <si>
    <t xml:space="preserve">Katy Perry: Part of Me </t>
  </si>
  <si>
    <t xml:space="preserve">The Fault in Our Stars </t>
  </si>
  <si>
    <t xml:space="preserve">Rounders </t>
  </si>
  <si>
    <t xml:space="preserve">Top Five </t>
  </si>
  <si>
    <t xml:space="preserve">Prophecy </t>
  </si>
  <si>
    <t xml:space="preserve">Stir of Echoes </t>
  </si>
  <si>
    <t xml:space="preserve">Spartacus: War of the Damned             </t>
  </si>
  <si>
    <t xml:space="preserve">Philomena </t>
  </si>
  <si>
    <t xml:space="preserve">The Upside of Anger </t>
  </si>
  <si>
    <t xml:space="preserve">The Boys from Brazil </t>
  </si>
  <si>
    <t xml:space="preserve">Aquamarine </t>
  </si>
  <si>
    <t xml:space="preserve">Paper Towns </t>
  </si>
  <si>
    <t xml:space="preserve">My Baby's Daddy </t>
  </si>
  <si>
    <t xml:space="preserve">Nebraska </t>
  </si>
  <si>
    <t xml:space="preserve">Tales from the Crypt: Demon Knight </t>
  </si>
  <si>
    <t xml:space="preserve">Max Keeble's Big Move </t>
  </si>
  <si>
    <t xml:space="preserve">Young Adult </t>
  </si>
  <si>
    <t xml:space="preserve">Crank </t>
  </si>
  <si>
    <t xml:space="preserve">How to Be a Player </t>
  </si>
  <si>
    <t xml:space="preserve">Living Out Loud </t>
  </si>
  <si>
    <t xml:space="preserve">Just Wright </t>
  </si>
  <si>
    <t xml:space="preserve">Rachel Getting Married </t>
  </si>
  <si>
    <t xml:space="preserve">The Postman Always Rings Twice </t>
  </si>
  <si>
    <t xml:space="preserve">Girl with a Pearl Earring </t>
  </si>
  <si>
    <t xml:space="preserve">Das Boot </t>
  </si>
  <si>
    <t xml:space="preserve">Sorority Boys </t>
  </si>
  <si>
    <t xml:space="preserve">About Time </t>
  </si>
  <si>
    <t xml:space="preserve">House of Flying Daggers </t>
  </si>
  <si>
    <t xml:space="preserve">Arbitrage </t>
  </si>
  <si>
    <t xml:space="preserve">Project Almanac </t>
  </si>
  <si>
    <t xml:space="preserve">Cadillac Records </t>
  </si>
  <si>
    <t xml:space="preserve">Screwed </t>
  </si>
  <si>
    <t xml:space="preserve">Fortress </t>
  </si>
  <si>
    <t xml:space="preserve">For Your Consideration </t>
  </si>
  <si>
    <t xml:space="preserve">Celebrity </t>
  </si>
  <si>
    <t xml:space="preserve">Running with Scissors </t>
  </si>
  <si>
    <t xml:space="preserve">From Justin to Kelly </t>
  </si>
  <si>
    <t xml:space="preserve">Girl 6 </t>
  </si>
  <si>
    <t xml:space="preserve">In the Cut </t>
  </si>
  <si>
    <t xml:space="preserve">Two Lovers </t>
  </si>
  <si>
    <t xml:space="preserve">Last Orders </t>
  </si>
  <si>
    <t xml:space="preserve">The Pursuit of D.B. Cooper </t>
  </si>
  <si>
    <t xml:space="preserve">Ravenous </t>
  </si>
  <si>
    <t xml:space="preserve">Charlie Bartlett </t>
  </si>
  <si>
    <t xml:space="preserve">The Great Beauty </t>
  </si>
  <si>
    <t xml:space="preserve">The Dangerous Lives of Altar Boys </t>
  </si>
  <si>
    <t xml:space="preserve">Stoker </t>
  </si>
  <si>
    <t xml:space="preserve">Married Life </t>
  </si>
  <si>
    <t xml:space="preserve">Duma </t>
  </si>
  <si>
    <t xml:space="preserve">Ondine </t>
  </si>
  <si>
    <t xml:space="preserve">Brother </t>
  </si>
  <si>
    <t xml:space="preserve">Welcome to Collinwood </t>
  </si>
  <si>
    <t xml:space="preserve">Critical Care </t>
  </si>
  <si>
    <t xml:space="preserve">The Life Before Her Eyes </t>
  </si>
  <si>
    <t xml:space="preserve">Darling Companion </t>
  </si>
  <si>
    <t xml:space="preserve">Trade </t>
  </si>
  <si>
    <t xml:space="preserve">Fateless </t>
  </si>
  <si>
    <t xml:space="preserve">Breakfast of Champions </t>
  </si>
  <si>
    <t xml:space="preserve">A Woman, a Gun and a Noodle Shop </t>
  </si>
  <si>
    <t xml:space="preserve">Cypher </t>
  </si>
  <si>
    <t xml:space="preserve">City of Life and Death </t>
  </si>
  <si>
    <t xml:space="preserve">Legend of Kung Fu Rabbit </t>
  </si>
  <si>
    <t xml:space="preserve">Space Battleship Yamato </t>
  </si>
  <si>
    <t xml:space="preserve">5 Days of War </t>
  </si>
  <si>
    <t xml:space="preserve">Triangle </t>
  </si>
  <si>
    <t xml:space="preserve">10 Days in a Madhouse </t>
  </si>
  <si>
    <t xml:space="preserve">Heaven Is for Real </t>
  </si>
  <si>
    <t xml:space="preserve">Snatch </t>
  </si>
  <si>
    <t xml:space="preserve">Dancin' It's On </t>
  </si>
  <si>
    <t xml:space="preserve">Pet Sematary </t>
  </si>
  <si>
    <t xml:space="preserve">Madadayo </t>
  </si>
  <si>
    <t xml:space="preserve">The Cry of the Owl </t>
  </si>
  <si>
    <t xml:space="preserve">A Tale of Three Cities </t>
  </si>
  <si>
    <t xml:space="preserve">Gremlins </t>
  </si>
  <si>
    <t xml:space="preserve">Star Wars: Episode IV - A New Hope </t>
  </si>
  <si>
    <t xml:space="preserve">Dirty Grandpa </t>
  </si>
  <si>
    <t xml:space="preserve">Doctor Zhivago </t>
  </si>
  <si>
    <t xml:space="preserve">Trash </t>
  </si>
  <si>
    <t xml:space="preserve">High School Musical 3: Senior Year </t>
  </si>
  <si>
    <t xml:space="preserve">The Fighter </t>
  </si>
  <si>
    <t xml:space="preserve">Jackass Number Two </t>
  </si>
  <si>
    <t xml:space="preserve">My Cousin Vinny </t>
  </si>
  <si>
    <t xml:space="preserve">If I Stay </t>
  </si>
  <si>
    <t xml:space="preserve">Drive Hard </t>
  </si>
  <si>
    <t xml:space="preserve">Major League </t>
  </si>
  <si>
    <t xml:space="preserve">St. Trinian's </t>
  </si>
  <si>
    <t xml:space="preserve">Phone Booth </t>
  </si>
  <si>
    <t xml:space="preserve">A Walk to Remember </t>
  </si>
  <si>
    <t xml:space="preserve">Dead Man Walking </t>
  </si>
  <si>
    <t xml:space="preserve">Cruel Intentions </t>
  </si>
  <si>
    <t xml:space="preserve">Saw VI </t>
  </si>
  <si>
    <t xml:space="preserve">History of the World: Part I </t>
  </si>
  <si>
    <t xml:space="preserve">The Secret Life of Bees </t>
  </si>
  <si>
    <t xml:space="preserve">Corky Romano </t>
  </si>
  <si>
    <t xml:space="preserve">Raising Cain </t>
  </si>
  <si>
    <t xml:space="preserve">F.I.S.T. </t>
  </si>
  <si>
    <t xml:space="preserve">Invaders from Mars </t>
  </si>
  <si>
    <t xml:space="preserve">Brooklyn </t>
  </si>
  <si>
    <t xml:space="preserve">Barry Lyndon </t>
  </si>
  <si>
    <t xml:space="preserve">Out Cold </t>
  </si>
  <si>
    <t xml:space="preserve">The Ladies Man </t>
  </si>
  <si>
    <t xml:space="preserve">Quartet </t>
  </si>
  <si>
    <t xml:space="preserve">Tomcats </t>
  </si>
  <si>
    <t xml:space="preserve">Frailty </t>
  </si>
  <si>
    <t xml:space="preserve">Woman in Gold </t>
  </si>
  <si>
    <t xml:space="preserve">Kinsey </t>
  </si>
  <si>
    <t xml:space="preserve">Army of Darkness </t>
  </si>
  <si>
    <t xml:space="preserve">Slackers </t>
  </si>
  <si>
    <t xml:space="preserve">What's Eating Gilbert Grape </t>
  </si>
  <si>
    <t xml:space="preserve">The Visual Bible: The Gospel of John </t>
  </si>
  <si>
    <t xml:space="preserve">Vera Drake </t>
  </si>
  <si>
    <t xml:space="preserve">The Guru </t>
  </si>
  <si>
    <t xml:space="preserve">The Perez Family </t>
  </si>
  <si>
    <t xml:space="preserve">Inside Llewyn Davis </t>
  </si>
  <si>
    <t xml:space="preserve">O </t>
  </si>
  <si>
    <t xml:space="preserve">Return to the Blue Lagoon </t>
  </si>
  <si>
    <t xml:space="preserve">The Molly Maguires </t>
  </si>
  <si>
    <t xml:space="preserve">Romance &amp; Cigarettes </t>
  </si>
  <si>
    <t xml:space="preserve">Copying Beethoven </t>
  </si>
  <si>
    <t xml:space="preserve">Brighton Rock </t>
  </si>
  <si>
    <t xml:space="preserve">Saw V </t>
  </si>
  <si>
    <t xml:space="preserve">Machine Gun McCain </t>
  </si>
  <si>
    <t xml:space="preserve">LOL </t>
  </si>
  <si>
    <t xml:space="preserve">Jindabyne </t>
  </si>
  <si>
    <t xml:space="preserve">Kabhi Alvida Naa Kehna </t>
  </si>
  <si>
    <t xml:space="preserve">An Ideal Husband </t>
  </si>
  <si>
    <t xml:space="preserve">The Last Days on Mars </t>
  </si>
  <si>
    <t xml:space="preserve">Darkness </t>
  </si>
  <si>
    <t xml:space="preserve">2001: A Space Odyssey </t>
  </si>
  <si>
    <t xml:space="preserve">E.T. the Extra-Terrestrial </t>
  </si>
  <si>
    <t xml:space="preserve">In the Land of Women </t>
  </si>
  <si>
    <t xml:space="preserve">The Blue Butterfly </t>
  </si>
  <si>
    <t xml:space="preserve">There Goes My Baby </t>
  </si>
  <si>
    <t xml:space="preserve">Lovesick             </t>
  </si>
  <si>
    <t xml:space="preserve">Housefull </t>
  </si>
  <si>
    <t xml:space="preserve">September Dawn </t>
  </si>
  <si>
    <t xml:space="preserve">For Greater Glory: The True Story of Cristiada </t>
  </si>
  <si>
    <t xml:space="preserve">La Famille BÃ©lier </t>
  </si>
  <si>
    <t xml:space="preserve">Good Will Hunting </t>
  </si>
  <si>
    <t xml:space="preserve">Misconduct </t>
  </si>
  <si>
    <t xml:space="preserve">Saw III </t>
  </si>
  <si>
    <t xml:space="preserve">Stripes </t>
  </si>
  <si>
    <t xml:space="preserve">Bring It On </t>
  </si>
  <si>
    <t xml:space="preserve">The Purge: Election Year </t>
  </si>
  <si>
    <t xml:space="preserve">She's All That </t>
  </si>
  <si>
    <t xml:space="preserve">Saw IV </t>
  </si>
  <si>
    <t xml:space="preserve">White Noise </t>
  </si>
  <si>
    <t xml:space="preserve">Madea's Family Reunion </t>
  </si>
  <si>
    <t xml:space="preserve">The Color of Money </t>
  </si>
  <si>
    <t xml:space="preserve">The Longest Day </t>
  </si>
  <si>
    <t xml:space="preserve">The Mighty Ducks </t>
  </si>
  <si>
    <t xml:space="preserve">The Grudge </t>
  </si>
  <si>
    <t xml:space="preserve">Happy Gilmore </t>
  </si>
  <si>
    <t xml:space="preserve">Jeepers Creepers </t>
  </si>
  <si>
    <t xml:space="preserve">Bill &amp; Ted's Excellent Adventure </t>
  </si>
  <si>
    <t xml:space="preserve">Oliver! </t>
  </si>
  <si>
    <t xml:space="preserve">The Best Exotic Marigold Hotel </t>
  </si>
  <si>
    <t xml:space="preserve">Recess: School's Out </t>
  </si>
  <si>
    <t xml:space="preserve">Mad Max Beyond Thunderdome </t>
  </si>
  <si>
    <t xml:space="preserve">Commando </t>
  </si>
  <si>
    <t xml:space="preserve">The Boy </t>
  </si>
  <si>
    <t xml:space="preserve">Devil </t>
  </si>
  <si>
    <t xml:space="preserve">Friday After Next </t>
  </si>
  <si>
    <t xml:space="preserve">Insidious: Chapter 3 </t>
  </si>
  <si>
    <t xml:space="preserve">The Last Dragon </t>
  </si>
  <si>
    <t xml:space="preserve">The Lawnmower Man </t>
  </si>
  <si>
    <t xml:space="preserve">Nick and Norah's Infinite Playlist </t>
  </si>
  <si>
    <t xml:space="preserve">Dogma </t>
  </si>
  <si>
    <t xml:space="preserve">The Banger Sisters </t>
  </si>
  <si>
    <t xml:space="preserve">Twilight Zone: The Movie </t>
  </si>
  <si>
    <t xml:space="preserve">Road House </t>
  </si>
  <si>
    <t xml:space="preserve">A Low Down Dirty Shame </t>
  </si>
  <si>
    <t xml:space="preserve">Swimfan </t>
  </si>
  <si>
    <t xml:space="preserve">Employee of the Month </t>
  </si>
  <si>
    <t xml:space="preserve">Can't Hardly Wait </t>
  </si>
  <si>
    <t xml:space="preserve">The Outsiders </t>
  </si>
  <si>
    <t xml:space="preserve">Pete's Dragon </t>
  </si>
  <si>
    <t xml:space="preserve">The Dead Zone </t>
  </si>
  <si>
    <t xml:space="preserve">Sinister 2 </t>
  </si>
  <si>
    <t xml:space="preserve">Sparkle </t>
  </si>
  <si>
    <t xml:space="preserve">Valentine </t>
  </si>
  <si>
    <t xml:space="preserve">The Fourth Kind </t>
  </si>
  <si>
    <t xml:space="preserve">A Prairie Home Companion </t>
  </si>
  <si>
    <t xml:space="preserve">Sugar Hill </t>
  </si>
  <si>
    <t xml:space="preserve">Invasion U.S.A. </t>
  </si>
  <si>
    <t xml:space="preserve">Roll Bounce </t>
  </si>
  <si>
    <t xml:space="preserve">Rushmore </t>
  </si>
  <si>
    <t xml:space="preserve">Skyline </t>
  </si>
  <si>
    <t xml:space="preserve">The Second Best Exotic Marigold Hotel </t>
  </si>
  <si>
    <t xml:space="preserve">Kit Kittredge: An American Girl </t>
  </si>
  <si>
    <t xml:space="preserve">The Perfect Man </t>
  </si>
  <si>
    <t xml:space="preserve">Mo' Better Blues </t>
  </si>
  <si>
    <t xml:space="preserve">Kung Pow: Enter the Fist </t>
  </si>
  <si>
    <t xml:space="preserve">Tremors </t>
  </si>
  <si>
    <t xml:space="preserve">Wrong Turn </t>
  </si>
  <si>
    <t xml:space="preserve">The Long Riders </t>
  </si>
  <si>
    <t xml:space="preserve">The Corruptor </t>
  </si>
  <si>
    <t xml:space="preserve">Mud </t>
  </si>
  <si>
    <t xml:space="preserve">Reno 911!: Miami </t>
  </si>
  <si>
    <t xml:space="preserve">One Direction: This Is Us </t>
  </si>
  <si>
    <t xml:space="preserve">The Goods: Live Hard, Sell Hard </t>
  </si>
  <si>
    <t xml:space="preserve">Hey Arnold! The Movie </t>
  </si>
  <si>
    <t xml:space="preserve">My Week with Marilyn </t>
  </si>
  <si>
    <t xml:space="preserve">The Matador </t>
  </si>
  <si>
    <t xml:space="preserve">Love Jones </t>
  </si>
  <si>
    <t xml:space="preserve">The Gift </t>
  </si>
  <si>
    <t xml:space="preserve">End of the Spear </t>
  </si>
  <si>
    <t xml:space="preserve">Get Over It </t>
  </si>
  <si>
    <t xml:space="preserve">Office Space </t>
  </si>
  <si>
    <t xml:space="preserve">Drop Dead Gorgeous </t>
  </si>
  <si>
    <t xml:space="preserve">Big Eyes </t>
  </si>
  <si>
    <t xml:space="preserve">Very Bad Things </t>
  </si>
  <si>
    <t xml:space="preserve">Sleepover </t>
  </si>
  <si>
    <t xml:space="preserve">Body Double </t>
  </si>
  <si>
    <t xml:space="preserve">MacGruber </t>
  </si>
  <si>
    <t xml:space="preserve">Dirty Pretty Things </t>
  </si>
  <si>
    <t xml:space="preserve">Movie 43 </t>
  </si>
  <si>
    <t xml:space="preserve">Over Her Dead Body </t>
  </si>
  <si>
    <t xml:space="preserve">Seeking a Friend for the End of the World </t>
  </si>
  <si>
    <t xml:space="preserve">Cedar Rapids </t>
  </si>
  <si>
    <t xml:space="preserve">Bones             </t>
  </si>
  <si>
    <t xml:space="preserve">American History X </t>
  </si>
  <si>
    <t xml:space="preserve">The Collection </t>
  </si>
  <si>
    <t xml:space="preserve">Teacher's Pet </t>
  </si>
  <si>
    <t xml:space="preserve">The Red Violin </t>
  </si>
  <si>
    <t xml:space="preserve">The Straight Story </t>
  </si>
  <si>
    <t xml:space="preserve">Deuces Wild </t>
  </si>
  <si>
    <t xml:space="preserve">Bad Words </t>
  </si>
  <si>
    <t xml:space="preserve">Run, Fatboy, Run </t>
  </si>
  <si>
    <t xml:space="preserve">Heartbeeps </t>
  </si>
  <si>
    <t xml:space="preserve">Black or White </t>
  </si>
  <si>
    <t xml:space="preserve">On the Line </t>
  </si>
  <si>
    <t xml:space="preserve">Rescue Dawn </t>
  </si>
  <si>
    <t xml:space="preserve">Danny Collins </t>
  </si>
  <si>
    <t xml:space="preserve">Jeff, Who Lives at Home </t>
  </si>
  <si>
    <t xml:space="preserve">I Am Love </t>
  </si>
  <si>
    <t xml:space="preserve">Atlas Shrugged II: The Strike </t>
  </si>
  <si>
    <t xml:space="preserve">Romeo Is Bleeding </t>
  </si>
  <si>
    <t xml:space="preserve">The Limey </t>
  </si>
  <si>
    <t xml:space="preserve">Crash </t>
  </si>
  <si>
    <t xml:space="preserve">The House of Mirth </t>
  </si>
  <si>
    <t xml:space="preserve">Malone </t>
  </si>
  <si>
    <t xml:space="preserve">Peaceful Warrior </t>
  </si>
  <si>
    <t xml:space="preserve">Bucky Larson: Born to Be a Star </t>
  </si>
  <si>
    <t xml:space="preserve">Bamboozled </t>
  </si>
  <si>
    <t xml:space="preserve">The Forest </t>
  </si>
  <si>
    <t xml:space="preserve">Sphinx </t>
  </si>
  <si>
    <t xml:space="preserve">While We're Young </t>
  </si>
  <si>
    <t xml:space="preserve">A Better Life </t>
  </si>
  <si>
    <t xml:space="preserve">Spider </t>
  </si>
  <si>
    <t xml:space="preserve">Gun Shy </t>
  </si>
  <si>
    <t xml:space="preserve">Nicholas Nickleby </t>
  </si>
  <si>
    <t xml:space="preserve">The Iceman </t>
  </si>
  <si>
    <t xml:space="preserve">Krrish </t>
  </si>
  <si>
    <t xml:space="preserve">Cecil B. DeMented </t>
  </si>
  <si>
    <t xml:space="preserve">Killer Joe </t>
  </si>
  <si>
    <t xml:space="preserve">The Joneses </t>
  </si>
  <si>
    <t xml:space="preserve">Owning Mahowny </t>
  </si>
  <si>
    <t xml:space="preserve">The Brothers Solomon </t>
  </si>
  <si>
    <t xml:space="preserve">My Blueberry Nights </t>
  </si>
  <si>
    <t xml:space="preserve">Illuminata </t>
  </si>
  <si>
    <t xml:space="preserve">Swept Away </t>
  </si>
  <si>
    <t xml:space="preserve">War, Inc. </t>
  </si>
  <si>
    <t xml:space="preserve">Shaolin Soccer </t>
  </si>
  <si>
    <t xml:space="preserve">The Brown Bunny </t>
  </si>
  <si>
    <t xml:space="preserve">The Swindle </t>
  </si>
  <si>
    <t xml:space="preserve">Rosewater </t>
  </si>
  <si>
    <t xml:space="preserve">The Chambermaid on the Titanic </t>
  </si>
  <si>
    <t xml:space="preserve">Coriolanus </t>
  </si>
  <si>
    <t xml:space="preserve">Imaginary Heroes </t>
  </si>
  <si>
    <t xml:space="preserve">High Heels and Low Lifes </t>
  </si>
  <si>
    <t xml:space="preserve">World's Greatest Dad </t>
  </si>
  <si>
    <t xml:space="preserve">Severance </t>
  </si>
  <si>
    <t xml:space="preserve">Edmond </t>
  </si>
  <si>
    <t xml:space="preserve">Welcome to the Rileys </t>
  </si>
  <si>
    <t xml:space="preserve">Police Academy: Mission to Moscow </t>
  </si>
  <si>
    <t xml:space="preserve">Blood Done Sign My Name </t>
  </si>
  <si>
    <t xml:space="preserve">Cinco de Mayo, La Batalla </t>
  </si>
  <si>
    <t xml:space="preserve">Elsa &amp; Fred </t>
  </si>
  <si>
    <t xml:space="preserve">An Alan Smithee Film: Burn Hollywood Burn </t>
  </si>
  <si>
    <t xml:space="preserve">The Open Road </t>
  </si>
  <si>
    <t xml:space="preserve">The Good Guy </t>
  </si>
  <si>
    <t xml:space="preserve">Motherhood </t>
  </si>
  <si>
    <t xml:space="preserve">Free Style </t>
  </si>
  <si>
    <t xml:space="preserve">Strangerland </t>
  </si>
  <si>
    <t xml:space="preserve">The Janky Promoters </t>
  </si>
  <si>
    <t xml:space="preserve">Blonde Ambition </t>
  </si>
  <si>
    <t xml:space="preserve">The Oxford Murders </t>
  </si>
  <si>
    <t xml:space="preserve">The Reef </t>
  </si>
  <si>
    <t xml:space="preserve">Eulogy </t>
  </si>
  <si>
    <t xml:space="preserve">White Noise 2: The Light </t>
  </si>
  <si>
    <t xml:space="preserve">You Got Served: Beat the World </t>
  </si>
  <si>
    <t xml:space="preserve">Fifty Dead Men Walking </t>
  </si>
  <si>
    <t xml:space="preserve">Jungle Shuffle </t>
  </si>
  <si>
    <t xml:space="preserve">Adam Resurrected </t>
  </si>
  <si>
    <t xml:space="preserve">Of Horses and Men </t>
  </si>
  <si>
    <t xml:space="preserve">It's a Wonderful Afterlife </t>
  </si>
  <si>
    <t xml:space="preserve">The Devil's Tomb </t>
  </si>
  <si>
    <t xml:space="preserve">Partition </t>
  </si>
  <si>
    <t xml:space="preserve">Good Intentions </t>
  </si>
  <si>
    <t xml:space="preserve">The Good, the Bad, the Weird </t>
  </si>
  <si>
    <t xml:space="preserve">Nurse 3D </t>
  </si>
  <si>
    <t xml:space="preserve">Gunless </t>
  </si>
  <si>
    <t xml:space="preserve">Adventureland </t>
  </si>
  <si>
    <t xml:space="preserve">The Lost City </t>
  </si>
  <si>
    <t xml:space="preserve">Next Friday </t>
  </si>
  <si>
    <t xml:space="preserve">American Heist </t>
  </si>
  <si>
    <t xml:space="preserve">You Only Live Twice </t>
  </si>
  <si>
    <t xml:space="preserve">Plastic </t>
  </si>
  <si>
    <t xml:space="preserve">Amour </t>
  </si>
  <si>
    <t xml:space="preserve">Poltergeist III </t>
  </si>
  <si>
    <t xml:space="preserve">Re-Kill </t>
  </si>
  <si>
    <t xml:space="preserve">It's a Mad, Mad, Mad, Mad World </t>
  </si>
  <si>
    <t xml:space="preserve">Volver </t>
  </si>
  <si>
    <t xml:space="preserve">Heavy Metal </t>
  </si>
  <si>
    <t xml:space="preserve">Gentlemen Broncos </t>
  </si>
  <si>
    <t xml:space="preserve">Richard III </t>
  </si>
  <si>
    <t xml:space="preserve">Into the Grizzly Maze </t>
  </si>
  <si>
    <t xml:space="preserve">Kites </t>
  </si>
  <si>
    <t xml:space="preserve">Melancholia </t>
  </si>
  <si>
    <t xml:space="preserve">Red Dog </t>
  </si>
  <si>
    <t xml:space="preserve">Jab Tak Hai Jaan </t>
  </si>
  <si>
    <t xml:space="preserve">Alien </t>
  </si>
  <si>
    <t xml:space="preserve">The Texas Chain Saw Massacre </t>
  </si>
  <si>
    <t xml:space="preserve">The Runaways </t>
  </si>
  <si>
    <t xml:space="preserve">Fiddler on the Roof </t>
  </si>
  <si>
    <t xml:space="preserve">Thunderball </t>
  </si>
  <si>
    <t xml:space="preserve">Detention </t>
  </si>
  <si>
    <t xml:space="preserve">Loose Cannons </t>
  </si>
  <si>
    <t xml:space="preserve">Set It Off </t>
  </si>
  <si>
    <t xml:space="preserve">The Best Man </t>
  </si>
  <si>
    <t xml:space="preserve">Child's Play </t>
  </si>
  <si>
    <t xml:space="preserve">Sicko </t>
  </si>
  <si>
    <t xml:space="preserve">The Purge: Anarchy </t>
  </si>
  <si>
    <t xml:space="preserve">Down to You </t>
  </si>
  <si>
    <t xml:space="preserve">Harold &amp; Kumar Go to White Castle </t>
  </si>
  <si>
    <t xml:space="preserve">The Contender </t>
  </si>
  <si>
    <t xml:space="preserve">Boiler Room </t>
  </si>
  <si>
    <t xml:space="preserve">Trading Places </t>
  </si>
  <si>
    <t xml:space="preserve">Black Christmas </t>
  </si>
  <si>
    <t xml:space="preserve">Breakin' All the Rules </t>
  </si>
  <si>
    <t xml:space="preserve">Henry V </t>
  </si>
  <si>
    <t xml:space="preserve">The Savages </t>
  </si>
  <si>
    <t xml:space="preserve">Chasing Papi </t>
  </si>
  <si>
    <t xml:space="preserve">The Way of the Gun </t>
  </si>
  <si>
    <t xml:space="preserve">Igby Goes Down </t>
  </si>
  <si>
    <t xml:space="preserve">PCU </t>
  </si>
  <si>
    <t xml:space="preserve">The Ultimate Gift </t>
  </si>
  <si>
    <t xml:space="preserve">The Bold and the Beautiful             </t>
  </si>
  <si>
    <t xml:space="preserve">The Ice Pirates </t>
  </si>
  <si>
    <t xml:space="preserve">Gracie </t>
  </si>
  <si>
    <t xml:space="preserve">Trust the Man </t>
  </si>
  <si>
    <t xml:space="preserve">Hamlet 2 </t>
  </si>
  <si>
    <t xml:space="preserve">Velvet Goldmine </t>
  </si>
  <si>
    <t xml:space="preserve">The Wailing </t>
  </si>
  <si>
    <t xml:space="preserve">Glee: The 3D Concert Movie </t>
  </si>
  <si>
    <t xml:space="preserve">The Legend of Suriyothai </t>
  </si>
  <si>
    <t xml:space="preserve">Two Evil Eyes </t>
  </si>
  <si>
    <t xml:space="preserve">Barbecue </t>
  </si>
  <si>
    <t xml:space="preserve">All or Nothing </t>
  </si>
  <si>
    <t xml:space="preserve">Princess Kaiulani </t>
  </si>
  <si>
    <t xml:space="preserve">Opal Dream </t>
  </si>
  <si>
    <t xml:space="preserve">Flame and Citron </t>
  </si>
  <si>
    <t xml:space="preserve">Undiscovered </t>
  </si>
  <si>
    <t xml:space="preserve">Red Riding: In the Year of Our Lord 1974 </t>
  </si>
  <si>
    <t xml:space="preserve">The Girl on the Train </t>
  </si>
  <si>
    <t xml:space="preserve">Veronika Decides to Die </t>
  </si>
  <si>
    <t xml:space="preserve">Crocodile Dundee </t>
  </si>
  <si>
    <t xml:space="preserve">Ultramarines: A Warhammer 40,000 Movie </t>
  </si>
  <si>
    <t xml:space="preserve">The I Inside </t>
  </si>
  <si>
    <t xml:space="preserve">Beneath Hill 60 </t>
  </si>
  <si>
    <t xml:space="preserve">Polisse </t>
  </si>
  <si>
    <t xml:space="preserve">Awake </t>
  </si>
  <si>
    <t xml:space="preserve">Star Wars: The Clone Wars             </t>
  </si>
  <si>
    <t xml:space="preserve">Skin Trade </t>
  </si>
  <si>
    <t xml:space="preserve">The Lost Boys </t>
  </si>
  <si>
    <t xml:space="preserve">Crazy Heart </t>
  </si>
  <si>
    <t xml:space="preserve">The Rose </t>
  </si>
  <si>
    <t xml:space="preserve">Baggage Claim </t>
  </si>
  <si>
    <t xml:space="preserve">Barbarella </t>
  </si>
  <si>
    <t xml:space="preserve">Shipwrecked </t>
  </si>
  <si>
    <t xml:space="preserve">Election </t>
  </si>
  <si>
    <t xml:space="preserve">The Namesake </t>
  </si>
  <si>
    <t xml:space="preserve">The DUFF </t>
  </si>
  <si>
    <t xml:space="preserve">Glitter </t>
  </si>
  <si>
    <t xml:space="preserve">The Haunting in Connecticut 2: Ghosts of Georgia </t>
  </si>
  <si>
    <t xml:space="preserve">Silmido </t>
  </si>
  <si>
    <t xml:space="preserve">Bright Star </t>
  </si>
  <si>
    <t xml:space="preserve">My Name Is Khan </t>
  </si>
  <si>
    <t xml:space="preserve">All Is Lost </t>
  </si>
  <si>
    <t xml:space="preserve">Limbo </t>
  </si>
  <si>
    <t xml:space="preserve">Namastey London </t>
  </si>
  <si>
    <t xml:space="preserve">The Wind That Shakes the Barley </t>
  </si>
  <si>
    <t xml:space="preserve">Yeh Jawaani Hai Deewani </t>
  </si>
  <si>
    <t xml:space="preserve">Quo Vadis </t>
  </si>
  <si>
    <t xml:space="preserve">Repo! The Genetic Opera </t>
  </si>
  <si>
    <t xml:space="preserve">Valley of the Wolves: Iraq </t>
  </si>
  <si>
    <t xml:space="preserve">Pulp Fiction </t>
  </si>
  <si>
    <t xml:space="preserve">The Muppet Movie </t>
  </si>
  <si>
    <t xml:space="preserve">Nightcrawler </t>
  </si>
  <si>
    <t xml:space="preserve">Club Dread </t>
  </si>
  <si>
    <t xml:space="preserve">The Sound of Music </t>
  </si>
  <si>
    <t xml:space="preserve">Splash </t>
  </si>
  <si>
    <t xml:space="preserve">Little Miss Sunshine </t>
  </si>
  <si>
    <t xml:space="preserve">Stand by Me </t>
  </si>
  <si>
    <t xml:space="preserve">28 Days Later... </t>
  </si>
  <si>
    <t xml:space="preserve">You Got Served </t>
  </si>
  <si>
    <t xml:space="preserve">Escape from Alcatraz </t>
  </si>
  <si>
    <t xml:space="preserve">Brown Sugar </t>
  </si>
  <si>
    <t xml:space="preserve">A Thin Line Between Love and Hate </t>
  </si>
  <si>
    <t xml:space="preserve">50/50 </t>
  </si>
  <si>
    <t xml:space="preserve">Shutter </t>
  </si>
  <si>
    <t xml:space="preserve">That Awkward Moment </t>
  </si>
  <si>
    <t xml:space="preserve">Modern Problems </t>
  </si>
  <si>
    <t xml:space="preserve">Kicks </t>
  </si>
  <si>
    <t xml:space="preserve">Much Ado About Nothing </t>
  </si>
  <si>
    <t xml:space="preserve">On Her Majesty's Secret Service </t>
  </si>
  <si>
    <t xml:space="preserve">The Player             </t>
  </si>
  <si>
    <t xml:space="preserve">New Nightmare </t>
  </si>
  <si>
    <t xml:space="preserve">Drive Me Crazy </t>
  </si>
  <si>
    <t xml:space="preserve">Akeelah and the Bee </t>
  </si>
  <si>
    <t xml:space="preserve">Half Baked </t>
  </si>
  <si>
    <t xml:space="preserve">New in Town </t>
  </si>
  <si>
    <t xml:space="preserve">American Psycho </t>
  </si>
  <si>
    <t xml:space="preserve">The Good Girl </t>
  </si>
  <si>
    <t xml:space="preserve">Bon Cop Bad Cop </t>
  </si>
  <si>
    <t xml:space="preserve">The Boondock Saints II: All Saints Day </t>
  </si>
  <si>
    <t xml:space="preserve">The City of Your Final Destination </t>
  </si>
  <si>
    <t xml:space="preserve">Enough Said </t>
  </si>
  <si>
    <t xml:space="preserve">Easy A </t>
  </si>
  <si>
    <t xml:space="preserve">The Inkwell </t>
  </si>
  <si>
    <t xml:space="preserve">Shadow of the Vampire </t>
  </si>
  <si>
    <t xml:space="preserve">Prom </t>
  </si>
  <si>
    <t xml:space="preserve">The Pallbearer </t>
  </si>
  <si>
    <t xml:space="preserve">Held Up </t>
  </si>
  <si>
    <t xml:space="preserve">Woman on Top </t>
  </si>
  <si>
    <t xml:space="preserve">Howards End </t>
  </si>
  <si>
    <t xml:space="preserve">Preacher             </t>
  </si>
  <si>
    <t xml:space="preserve">Anomalisa </t>
  </si>
  <si>
    <t xml:space="preserve">Another Year </t>
  </si>
  <si>
    <t xml:space="preserve">8 Women </t>
  </si>
  <si>
    <t xml:space="preserve">Showdown in Little Tokyo </t>
  </si>
  <si>
    <t xml:space="preserve">Clay Pigeons </t>
  </si>
  <si>
    <t xml:space="preserve">It's Kind of a Funny Story </t>
  </si>
  <si>
    <t xml:space="preserve">Made in Dagenham </t>
  </si>
  <si>
    <t xml:space="preserve">When Did You Last See Your Father? </t>
  </si>
  <si>
    <t xml:space="preserve">Prefontaine </t>
  </si>
  <si>
    <t xml:space="preserve">The Wicked Lady </t>
  </si>
  <si>
    <t xml:space="preserve">The Secret of Kells </t>
  </si>
  <si>
    <t xml:space="preserve">Begin Again </t>
  </si>
  <si>
    <t xml:space="preserve">Down in the Valley </t>
  </si>
  <si>
    <t xml:space="preserve">Brooklyn Rules </t>
  </si>
  <si>
    <t xml:space="preserve">Restless </t>
  </si>
  <si>
    <t xml:space="preserve">The Singing Detective </t>
  </si>
  <si>
    <t xml:space="preserve">The Land Girls </t>
  </si>
  <si>
    <t xml:space="preserve">Fido </t>
  </si>
  <si>
    <t xml:space="preserve">The Wendell Baker Story </t>
  </si>
  <si>
    <t xml:space="preserve">Wild Target </t>
  </si>
  <si>
    <t xml:space="preserve">Pathology </t>
  </si>
  <si>
    <t xml:space="preserve">Wuthering Heights             </t>
  </si>
  <si>
    <t xml:space="preserve">10th &amp; Wolf </t>
  </si>
  <si>
    <t xml:space="preserve">Dear Wendy </t>
  </si>
  <si>
    <t xml:space="preserve">Aloft </t>
  </si>
  <si>
    <t xml:space="preserve">Akira </t>
  </si>
  <si>
    <t xml:space="preserve">The Death and Life of Bobby Z </t>
  </si>
  <si>
    <t xml:space="preserve">The Rocket: The Legend of Rocket Richard </t>
  </si>
  <si>
    <t xml:space="preserve">Swelter </t>
  </si>
  <si>
    <t xml:space="preserve">My Lucky Star </t>
  </si>
  <si>
    <t xml:space="preserve">Imagine Me &amp; You </t>
  </si>
  <si>
    <t xml:space="preserve">Mr. Church </t>
  </si>
  <si>
    <t xml:space="preserve">Swimming Pool </t>
  </si>
  <si>
    <t xml:space="preserve">Green Street 3: Never Back Down </t>
  </si>
  <si>
    <t xml:space="preserve">The Blood of Heroes </t>
  </si>
  <si>
    <t xml:space="preserve">Code of Honor </t>
  </si>
  <si>
    <t xml:space="preserve">Driving Miss Daisy </t>
  </si>
  <si>
    <t xml:space="preserve">Soul Food </t>
  </si>
  <si>
    <t xml:space="preserve">Rumble in the Bronx </t>
  </si>
  <si>
    <t xml:space="preserve">Far from Men </t>
  </si>
  <si>
    <t xml:space="preserve">Thank You for Smoking </t>
  </si>
  <si>
    <t xml:space="preserve">Hostel: Part II </t>
  </si>
  <si>
    <t xml:space="preserve">An Education </t>
  </si>
  <si>
    <t xml:space="preserve">Shopgirl </t>
  </si>
  <si>
    <t xml:space="preserve">The Hotel New Hampshire </t>
  </si>
  <si>
    <t xml:space="preserve">Narc </t>
  </si>
  <si>
    <t xml:space="preserve">Men with Brooms </t>
  </si>
  <si>
    <t xml:space="preserve">Witless Protection </t>
  </si>
  <si>
    <t xml:space="preserve">The Work and the Glory </t>
  </si>
  <si>
    <t xml:space="preserve">Extract </t>
  </si>
  <si>
    <t xml:space="preserve">Masked and Anonymous </t>
  </si>
  <si>
    <t xml:space="preserve">Alias Betty </t>
  </si>
  <si>
    <t xml:space="preserve">Code 46 </t>
  </si>
  <si>
    <t xml:space="preserve">Outside Bet </t>
  </si>
  <si>
    <t xml:space="preserve">Albert Nobbs </t>
  </si>
  <si>
    <t xml:space="preserve">Black November </t>
  </si>
  <si>
    <t xml:space="preserve">Ta Ra Rum Pum </t>
  </si>
  <si>
    <t xml:space="preserve">Persepolis </t>
  </si>
  <si>
    <t xml:space="preserve">The Hole </t>
  </si>
  <si>
    <t xml:space="preserve">The Wave </t>
  </si>
  <si>
    <t xml:space="preserve">The Neon Demon </t>
  </si>
  <si>
    <t xml:space="preserve">Harry Brown </t>
  </si>
  <si>
    <t xml:space="preserve">The Omega Code </t>
  </si>
  <si>
    <t xml:space="preserve">Juno </t>
  </si>
  <si>
    <t xml:space="preserve">Pound of Flesh </t>
  </si>
  <si>
    <t xml:space="preserve">Diamonds Are Forever </t>
  </si>
  <si>
    <t xml:space="preserve">The Godfather </t>
  </si>
  <si>
    <t xml:space="preserve">Flashdance </t>
  </si>
  <si>
    <t xml:space="preserve">500 Days of Summer </t>
  </si>
  <si>
    <t xml:space="preserve">The Piano </t>
  </si>
  <si>
    <t xml:space="preserve">Magic Mike </t>
  </si>
  <si>
    <t xml:space="preserve">Darkness Falls </t>
  </si>
  <si>
    <t xml:space="preserve">Live and Let Die </t>
  </si>
  <si>
    <t xml:space="preserve">My Dog Skip </t>
  </si>
  <si>
    <t xml:space="preserve">Definitely, Maybe </t>
  </si>
  <si>
    <t xml:space="preserve">Jumping the Broom </t>
  </si>
  <si>
    <t xml:space="preserve">Good Night, and Good Luck. </t>
  </si>
  <si>
    <t xml:space="preserve">Capote </t>
  </si>
  <si>
    <t xml:space="preserve">Desperado </t>
  </si>
  <si>
    <t xml:space="preserve">Fargo             </t>
  </si>
  <si>
    <t xml:space="preserve">Logan's Run </t>
  </si>
  <si>
    <t xml:space="preserve">The Man with the Golden Gun </t>
  </si>
  <si>
    <t xml:space="preserve">Action Jackson </t>
  </si>
  <si>
    <t xml:space="preserve">The Descent </t>
  </si>
  <si>
    <t xml:space="preserve">Michael Jordan to the Max </t>
  </si>
  <si>
    <t xml:space="preserve">Devil's Due </t>
  </si>
  <si>
    <t xml:space="preserve">Flirting with Disaster </t>
  </si>
  <si>
    <t xml:space="preserve">The Devil's Rejects </t>
  </si>
  <si>
    <t xml:space="preserve">Buffy the Vampire Slayer             </t>
  </si>
  <si>
    <t xml:space="preserve">Dope </t>
  </si>
  <si>
    <t xml:space="preserve">In Too Deep </t>
  </si>
  <si>
    <t xml:space="preserve">House of 1000 Corpses </t>
  </si>
  <si>
    <t xml:space="preserve">Alien Zone </t>
  </si>
  <si>
    <t xml:space="preserve">A Serious Man </t>
  </si>
  <si>
    <t xml:space="preserve">Get Low </t>
  </si>
  <si>
    <t xml:space="preserve">Warlock </t>
  </si>
  <si>
    <t xml:space="preserve">Beyond the Lights </t>
  </si>
  <si>
    <t xml:space="preserve">A Single Man </t>
  </si>
  <si>
    <t xml:space="preserve">The Last Temptation of Christ </t>
  </si>
  <si>
    <t xml:space="preserve">Outside Providence </t>
  </si>
  <si>
    <t xml:space="preserve">Bride &amp; Prejudice </t>
  </si>
  <si>
    <t xml:space="preserve">Rabbit-Proof Fence </t>
  </si>
  <si>
    <t xml:space="preserve">Who's Your Caddy? </t>
  </si>
  <si>
    <t xml:space="preserve">Split Second </t>
  </si>
  <si>
    <t xml:space="preserve">Nikita             </t>
  </si>
  <si>
    <t xml:space="preserve">The Other Side of Heaven </t>
  </si>
  <si>
    <t xml:space="preserve">Dark Angel             </t>
  </si>
  <si>
    <t xml:space="preserve">Veer-Zaara </t>
  </si>
  <si>
    <t xml:space="preserve">Redbelt </t>
  </si>
  <si>
    <t xml:space="preserve">Cyrus </t>
  </si>
  <si>
    <t xml:space="preserve">A Dog of Flanders </t>
  </si>
  <si>
    <t xml:space="preserve">Auto Focus </t>
  </si>
  <si>
    <t xml:space="preserve">Factory Girl </t>
  </si>
  <si>
    <t xml:space="preserve">We Need to Talk About Kevin </t>
  </si>
  <si>
    <t xml:space="preserve">The Christmas Candle </t>
  </si>
  <si>
    <t xml:space="preserve">The Mighty Macs </t>
  </si>
  <si>
    <t xml:space="preserve">Losin' It </t>
  </si>
  <si>
    <t xml:space="preserve">Mother and Child </t>
  </si>
  <si>
    <t xml:space="preserve">March or Die </t>
  </si>
  <si>
    <t xml:space="preserve">Les visiteurs </t>
  </si>
  <si>
    <t xml:space="preserve">Somewhere </t>
  </si>
  <si>
    <t xml:space="preserve">I Hope They Serve Beer in Hell </t>
  </si>
  <si>
    <t xml:space="preserve">Chairman of the Board </t>
  </si>
  <si>
    <t xml:space="preserve">Hesher </t>
  </si>
  <si>
    <t xml:space="preserve">Dom Hemingway </t>
  </si>
  <si>
    <t xml:space="preserve">Gerry </t>
  </si>
  <si>
    <t xml:space="preserve">The Heart of Me </t>
  </si>
  <si>
    <t xml:space="preserve">Freeheld </t>
  </si>
  <si>
    <t xml:space="preserve">The Extra Man </t>
  </si>
  <si>
    <t xml:space="preserve">Hard to Be a God </t>
  </si>
  <si>
    <t xml:space="preserve">Ca$h </t>
  </si>
  <si>
    <t xml:space="preserve">Wah-Wah </t>
  </si>
  <si>
    <t xml:space="preserve">The Boondock Saints </t>
  </si>
  <si>
    <t xml:space="preserve">Z Storm </t>
  </si>
  <si>
    <t xml:space="preserve">Twixt </t>
  </si>
  <si>
    <t xml:space="preserve">Snow Queen </t>
  </si>
  <si>
    <t xml:space="preserve">Alpha and Omega 4: The Legend of the Saw Toothed Cave </t>
  </si>
  <si>
    <t xml:space="preserve">Pale Rider </t>
  </si>
  <si>
    <t xml:space="preserve">Stargate: The Ark of Truth </t>
  </si>
  <si>
    <t xml:space="preserve">Dazed and Confused </t>
  </si>
  <si>
    <t xml:space="preserve">High School Musical 2 </t>
  </si>
  <si>
    <t xml:space="preserve">Two Lovers and a Bear </t>
  </si>
  <si>
    <t xml:space="preserve">Criminal Activities </t>
  </si>
  <si>
    <t xml:space="preserve">Aimee &amp; Jaguar </t>
  </si>
  <si>
    <t xml:space="preserve">The Chumscrubber </t>
  </si>
  <si>
    <t xml:space="preserve">Shade </t>
  </si>
  <si>
    <t xml:space="preserve">House at the End of the Street </t>
  </si>
  <si>
    <t xml:space="preserve">Incendies </t>
  </si>
  <si>
    <t xml:space="preserve">Remember Me, My Love </t>
  </si>
  <si>
    <t xml:space="preserve">Perrier's Bounty </t>
  </si>
  <si>
    <t xml:space="preserve">Elite Squad </t>
  </si>
  <si>
    <t xml:space="preserve">Annabelle </t>
  </si>
  <si>
    <t xml:space="preserve">Bran Nue Dae </t>
  </si>
  <si>
    <t xml:space="preserve">Boyz n the Hood </t>
  </si>
  <si>
    <t xml:space="preserve">La Bamba </t>
  </si>
  <si>
    <t xml:space="preserve">The Four Seasons </t>
  </si>
  <si>
    <t xml:space="preserve">Dressed to Kill </t>
  </si>
  <si>
    <t xml:space="preserve">The Adventures of Huck Finn </t>
  </si>
  <si>
    <t xml:space="preserve">Go </t>
  </si>
  <si>
    <t xml:space="preserve">Friends with Money </t>
  </si>
  <si>
    <t xml:space="preserve">The Andromeda Strain </t>
  </si>
  <si>
    <t xml:space="preserve">Bats </t>
  </si>
  <si>
    <t xml:space="preserve">Nowhere in Africa </t>
  </si>
  <si>
    <t xml:space="preserve">Shame </t>
  </si>
  <si>
    <t xml:space="preserve">Layer Cake </t>
  </si>
  <si>
    <t xml:space="preserve">The Work and the Glory II: American Zion </t>
  </si>
  <si>
    <t xml:space="preserve">The East </t>
  </si>
  <si>
    <t xml:space="preserve">A Home at the End of the World </t>
  </si>
  <si>
    <t xml:space="preserve">Aberdeen </t>
  </si>
  <si>
    <t xml:space="preserve">The Messenger </t>
  </si>
  <si>
    <t xml:space="preserve">Tracker </t>
  </si>
  <si>
    <t xml:space="preserve">Control </t>
  </si>
  <si>
    <t xml:space="preserve">The Terminator </t>
  </si>
  <si>
    <t xml:space="preserve">Good Bye Lenin! </t>
  </si>
  <si>
    <t xml:space="preserve">The Damned United </t>
  </si>
  <si>
    <t xml:space="preserve">The Return of the Living Dead </t>
  </si>
  <si>
    <t xml:space="preserve">Gomorrah             </t>
  </si>
  <si>
    <t xml:space="preserve">Mallrats </t>
  </si>
  <si>
    <t xml:space="preserve">Grease </t>
  </si>
  <si>
    <t xml:space="preserve">Platoon </t>
  </si>
  <si>
    <t xml:space="preserve">Fahrenheit 9/11 </t>
  </si>
  <si>
    <t xml:space="preserve">Butch Cassidy and the Sundance Kid </t>
  </si>
  <si>
    <t xml:space="preserve">Mary Poppins </t>
  </si>
  <si>
    <t xml:space="preserve">Ordinary People </t>
  </si>
  <si>
    <t xml:space="preserve">West Side Story </t>
  </si>
  <si>
    <t xml:space="preserve">Caddyshack </t>
  </si>
  <si>
    <t xml:space="preserve">The Brothers </t>
  </si>
  <si>
    <t xml:space="preserve">The Wood </t>
  </si>
  <si>
    <t xml:space="preserve">The Usual Suspects </t>
  </si>
  <si>
    <t xml:space="preserve">A Nightmare on Elm Street 5: The Dream Child </t>
  </si>
  <si>
    <t xml:space="preserve">Van Wilder: Party Liaison </t>
  </si>
  <si>
    <t xml:space="preserve">The Wrestler </t>
  </si>
  <si>
    <t xml:space="preserve">Duel in the Sun </t>
  </si>
  <si>
    <t xml:space="preserve">Best in Show </t>
  </si>
  <si>
    <t xml:space="preserve">Escape from New York </t>
  </si>
  <si>
    <t xml:space="preserve">School Daze </t>
  </si>
  <si>
    <t xml:space="preserve">Daddy Day Camp </t>
  </si>
  <si>
    <t xml:space="preserve">Mr. Nice Guy </t>
  </si>
  <si>
    <t xml:space="preserve">A Mighty Wind </t>
  </si>
  <si>
    <t xml:space="preserve">Mystic Pizza </t>
  </si>
  <si>
    <t xml:space="preserve">War &amp; Peace             </t>
  </si>
  <si>
    <t xml:space="preserve">Sliding Doors </t>
  </si>
  <si>
    <t xml:space="preserve">Tales from the Hood </t>
  </si>
  <si>
    <t xml:space="preserve">The Last King of Scotland </t>
  </si>
  <si>
    <t xml:space="preserve">Halloween 5 </t>
  </si>
  <si>
    <t xml:space="preserve">Bernie </t>
  </si>
  <si>
    <t xml:space="preserve">Dolphins and Whales 3D: Tribes of the Ocean </t>
  </si>
  <si>
    <t xml:space="preserve">Pollock </t>
  </si>
  <si>
    <t xml:space="preserve">200 Cigarettes </t>
  </si>
  <si>
    <t xml:space="preserve">The Words </t>
  </si>
  <si>
    <t xml:space="preserve">Casa de mi Padre </t>
  </si>
  <si>
    <t xml:space="preserve">City Island </t>
  </si>
  <si>
    <t xml:space="preserve">The Guard </t>
  </si>
  <si>
    <t xml:space="preserve">College </t>
  </si>
  <si>
    <t xml:space="preserve">The Virgin Suicides </t>
  </si>
  <si>
    <t xml:space="preserve">Little Voice </t>
  </si>
  <si>
    <t xml:space="preserve">Miss March </t>
  </si>
  <si>
    <t xml:space="preserve">Wish I Was Here </t>
  </si>
  <si>
    <t xml:space="preserve">Simply Irresistible </t>
  </si>
  <si>
    <t xml:space="preserve">Veronica Mars             </t>
  </si>
  <si>
    <t xml:space="preserve">Hedwig and the Angry Inch </t>
  </si>
  <si>
    <t xml:space="preserve">Only the Strong </t>
  </si>
  <si>
    <t xml:space="preserve">Goddess of Love </t>
  </si>
  <si>
    <t xml:space="preserve">Shattered Glass </t>
  </si>
  <si>
    <t xml:space="preserve">Novocaine </t>
  </si>
  <si>
    <t xml:space="preserve">The Business of Strangers </t>
  </si>
  <si>
    <t xml:space="preserve">The Wild Bunch </t>
  </si>
  <si>
    <t xml:space="preserve">The Wackness </t>
  </si>
  <si>
    <t xml:space="preserve">The Great Train Robbery </t>
  </si>
  <si>
    <t xml:space="preserve">Morvern Callar </t>
  </si>
  <si>
    <t xml:space="preserve">Beastmaster 2: Through the Portal of Time </t>
  </si>
  <si>
    <t xml:space="preserve">The 5th Quarter </t>
  </si>
  <si>
    <t xml:space="preserve">The Flower of Evil </t>
  </si>
  <si>
    <t xml:space="preserve">The Greatest </t>
  </si>
  <si>
    <t xml:space="preserve">Snow Flower and the Secret Fan </t>
  </si>
  <si>
    <t xml:space="preserve">Come Early Morning </t>
  </si>
  <si>
    <t xml:space="preserve">Lucky Break </t>
  </si>
  <si>
    <t xml:space="preserve">Julia </t>
  </si>
  <si>
    <t xml:space="preserve">Surfer, Dude </t>
  </si>
  <si>
    <t xml:space="preserve">Lake of Fire </t>
  </si>
  <si>
    <t xml:space="preserve">Men of War </t>
  </si>
  <si>
    <t xml:space="preserve">Don McKay </t>
  </si>
  <si>
    <t xml:space="preserve">Deadfall </t>
  </si>
  <si>
    <t xml:space="preserve">A Shine of Rainbows </t>
  </si>
  <si>
    <t xml:space="preserve">The Hit List </t>
  </si>
  <si>
    <t xml:space="preserve">Emma             </t>
  </si>
  <si>
    <t xml:space="preserve">Videodrome </t>
  </si>
  <si>
    <t xml:space="preserve">L'auberge espagnole </t>
  </si>
  <si>
    <t xml:space="preserve">Song One </t>
  </si>
  <si>
    <t xml:space="preserve">Winter in Wartime </t>
  </si>
  <si>
    <t xml:space="preserve">Freaky Deaky </t>
  </si>
  <si>
    <t xml:space="preserve">The Train </t>
  </si>
  <si>
    <t xml:space="preserve">Trade of Innocents </t>
  </si>
  <si>
    <t xml:space="preserve">The Protector </t>
  </si>
  <si>
    <t xml:space="preserve">Stiff Upper Lips </t>
  </si>
  <si>
    <t xml:space="preserve">The Inbetweeners             </t>
  </si>
  <si>
    <t xml:space="preserve">Bend It Like Beckham </t>
  </si>
  <si>
    <t xml:space="preserve">Sunshine State </t>
  </si>
  <si>
    <t xml:space="preserve">Crossover </t>
  </si>
  <si>
    <t xml:space="preserve">Khiladi 786 </t>
  </si>
  <si>
    <t xml:space="preserve">[Rec] 2 </t>
  </si>
  <si>
    <t xml:space="preserve">Standing Ovation </t>
  </si>
  <si>
    <t xml:space="preserve">The Sting </t>
  </si>
  <si>
    <t xml:space="preserve">Chariots of Fire </t>
  </si>
  <si>
    <t xml:space="preserve">Diary of a Mad Black Woman </t>
  </si>
  <si>
    <t xml:space="preserve">Shine </t>
  </si>
  <si>
    <t xml:space="preserve">Don Jon </t>
  </si>
  <si>
    <t xml:space="preserve">High Plains Drifter </t>
  </si>
  <si>
    <t xml:space="preserve">Ghost World </t>
  </si>
  <si>
    <t xml:space="preserve">Iris </t>
  </si>
  <si>
    <t xml:space="preserve">Galaxina </t>
  </si>
  <si>
    <t xml:space="preserve">The Chorus </t>
  </si>
  <si>
    <t xml:space="preserve">Mambo Italiano </t>
  </si>
  <si>
    <t xml:space="preserve">Wonderland </t>
  </si>
  <si>
    <t xml:space="preserve">Do the Right Thing </t>
  </si>
  <si>
    <t xml:space="preserve">Harvard Man </t>
  </si>
  <si>
    <t xml:space="preserve">Le Havre </t>
  </si>
  <si>
    <t xml:space="preserve">Irreversible </t>
  </si>
  <si>
    <t xml:space="preserve">R100 </t>
  </si>
  <si>
    <t xml:space="preserve">Rang De Basanti </t>
  </si>
  <si>
    <t xml:space="preserve">Animals </t>
  </si>
  <si>
    <t xml:space="preserve">Salvation Boulevard </t>
  </si>
  <si>
    <t xml:space="preserve">The Ten </t>
  </si>
  <si>
    <t xml:space="preserve">A Room for Romeo Brass </t>
  </si>
  <si>
    <t xml:space="preserve">Headhunters </t>
  </si>
  <si>
    <t xml:space="preserve">Grabbers </t>
  </si>
  <si>
    <t xml:space="preserve">Saint Ralph </t>
  </si>
  <si>
    <t xml:space="preserve">Miss Julie </t>
  </si>
  <si>
    <t xml:space="preserve">Somewhere in Time </t>
  </si>
  <si>
    <t xml:space="preserve">Dum Maaro Dum </t>
  </si>
  <si>
    <t xml:space="preserve">Insidious: Chapter 2 </t>
  </si>
  <si>
    <t xml:space="preserve">Saw II </t>
  </si>
  <si>
    <t xml:space="preserve">10 Cloverfield Lane </t>
  </si>
  <si>
    <t xml:space="preserve">Jackass: The Movie </t>
  </si>
  <si>
    <t xml:space="preserve">Lights Out </t>
  </si>
  <si>
    <t xml:space="preserve">Paranormal Activity 3 </t>
  </si>
  <si>
    <t xml:space="preserve">Ouija </t>
  </si>
  <si>
    <t xml:space="preserve">A Nightmare on Elm Street 3: Dream Warriors </t>
  </si>
  <si>
    <t xml:space="preserve">Instructions Not Included </t>
  </si>
  <si>
    <t xml:space="preserve">Paranormal Activity 4 </t>
  </si>
  <si>
    <t xml:space="preserve">The Robe </t>
  </si>
  <si>
    <t xml:space="preserve">The Return of the Pink Panther </t>
  </si>
  <si>
    <t xml:space="preserve">Freddy's Dead: The Final Nightmare </t>
  </si>
  <si>
    <t xml:space="preserve">Monster </t>
  </si>
  <si>
    <t xml:space="preserve">20,000 Leagues Under the Sea </t>
  </si>
  <si>
    <t xml:space="preserve">Paranormal Activity: The Marked Ones </t>
  </si>
  <si>
    <t xml:space="preserve">The Elephant Man </t>
  </si>
  <si>
    <t xml:space="preserve">Dallas Buyers Club </t>
  </si>
  <si>
    <t xml:space="preserve">The Lazarus Effect </t>
  </si>
  <si>
    <t xml:space="preserve">Memento </t>
  </si>
  <si>
    <t xml:space="preserve">Oculus </t>
  </si>
  <si>
    <t xml:space="preserve">Clerks II </t>
  </si>
  <si>
    <t xml:space="preserve">Billy Elliot </t>
  </si>
  <si>
    <t xml:space="preserve">The Way Way Back </t>
  </si>
  <si>
    <t xml:space="preserve">House Party 2 </t>
  </si>
  <si>
    <t xml:space="preserve">The Man from Snowy River </t>
  </si>
  <si>
    <t xml:space="preserve">Doug's 1st Movie </t>
  </si>
  <si>
    <t xml:space="preserve">The Apostle </t>
  </si>
  <si>
    <t xml:space="preserve">Mommie Dearest </t>
  </si>
  <si>
    <t xml:space="preserve">Our Idiot Brother </t>
  </si>
  <si>
    <t xml:space="preserve">Race </t>
  </si>
  <si>
    <t xml:space="preserve">The Players Club </t>
  </si>
  <si>
    <t xml:space="preserve">As Above, So Below </t>
  </si>
  <si>
    <t xml:space="preserve">Addicted </t>
  </si>
  <si>
    <t xml:space="preserve">Eve's Bayou </t>
  </si>
  <si>
    <t xml:space="preserve">Still Alice </t>
  </si>
  <si>
    <t xml:space="preserve">The Egyptian </t>
  </si>
  <si>
    <t xml:space="preserve">Nighthawks </t>
  </si>
  <si>
    <t xml:space="preserve">Friday the 13th Part VIII: Jason Takes Manhattan </t>
  </si>
  <si>
    <t xml:space="preserve">My Big Fat Greek Wedding </t>
  </si>
  <si>
    <t xml:space="preserve">Spring Breakers </t>
  </si>
  <si>
    <t xml:space="preserve">Halloween: The Curse of Michael Myers </t>
  </si>
  <si>
    <t xml:space="preserve">Y Tu MamÃ¡ TambiÃ©n </t>
  </si>
  <si>
    <t xml:space="preserve">Shaun of the Dead </t>
  </si>
  <si>
    <t xml:space="preserve">The Haunting of Molly Hartley </t>
  </si>
  <si>
    <t xml:space="preserve">Lone Star </t>
  </si>
  <si>
    <t xml:space="preserve">Halloween 4: The Return of Michael Myers </t>
  </si>
  <si>
    <t xml:space="preserve">April Fool's Day </t>
  </si>
  <si>
    <t xml:space="preserve">Diner </t>
  </si>
  <si>
    <t xml:space="preserve">Lone Wolf McQuade </t>
  </si>
  <si>
    <t xml:space="preserve">Apollo 18 </t>
  </si>
  <si>
    <t xml:space="preserve">Sunshine Cleaning </t>
  </si>
  <si>
    <t xml:space="preserve">No Escape </t>
  </si>
  <si>
    <t xml:space="preserve">The Beastmaster </t>
  </si>
  <si>
    <t xml:space="preserve">Solomon and Sheba </t>
  </si>
  <si>
    <t xml:space="preserve">Fifty Shades of Black </t>
  </si>
  <si>
    <t xml:space="preserve">Not Easily Broken </t>
  </si>
  <si>
    <t xml:space="preserve">A Farewell to Arms </t>
  </si>
  <si>
    <t xml:space="preserve">The Perfect Match </t>
  </si>
  <si>
    <t xml:space="preserve">Digimon: The Movie </t>
  </si>
  <si>
    <t xml:space="preserve">Saved! </t>
  </si>
  <si>
    <t xml:space="preserve">The Barbarian Invasions </t>
  </si>
  <si>
    <t xml:space="preserve">Robin and Marian </t>
  </si>
  <si>
    <t xml:space="preserve">The Forsaken </t>
  </si>
  <si>
    <t xml:space="preserve">Force 10 from Navarone </t>
  </si>
  <si>
    <t xml:space="preserve">UHF </t>
  </si>
  <si>
    <t xml:space="preserve">Grandma's Boy </t>
  </si>
  <si>
    <t xml:space="preserve">Slums of Beverly Hills </t>
  </si>
  <si>
    <t xml:space="preserve">Once Upon a Time in the West </t>
  </si>
  <si>
    <t xml:space="preserve">Made </t>
  </si>
  <si>
    <t xml:space="preserve">Moon </t>
  </si>
  <si>
    <t xml:space="preserve">Keeping Up with the Steins </t>
  </si>
  <si>
    <t xml:space="preserve">Sea Rex 3D: Journey to a Prehistoric World </t>
  </si>
  <si>
    <t xml:space="preserve">The Sweet Hereafter </t>
  </si>
  <si>
    <t xml:space="preserve">Of Gods and Men </t>
  </si>
  <si>
    <t xml:space="preserve">Bottle Shock </t>
  </si>
  <si>
    <t xml:space="preserve">Jekyll and Hyde... Together Again </t>
  </si>
  <si>
    <t xml:space="preserve">Heavenly Creatures </t>
  </si>
  <si>
    <t xml:space="preserve">90 Minutes in Heaven </t>
  </si>
  <si>
    <t xml:space="preserve">Everything Must Go </t>
  </si>
  <si>
    <t xml:space="preserve">Zero Effect </t>
  </si>
  <si>
    <t xml:space="preserve">The Machinist </t>
  </si>
  <si>
    <t xml:space="preserve">Light Sleeper </t>
  </si>
  <si>
    <t xml:space="preserve">Kill the Messenger </t>
  </si>
  <si>
    <t xml:space="preserve">Rabbit Hole </t>
  </si>
  <si>
    <t xml:space="preserve">Party Monster </t>
  </si>
  <si>
    <t xml:space="preserve">Green Room </t>
  </si>
  <si>
    <t xml:space="preserve">The Oh in Ohio </t>
  </si>
  <si>
    <t xml:space="preserve">Atlas Shrugged: Who Is John Galt? </t>
  </si>
  <si>
    <t xml:space="preserve">Bottle Rocket </t>
  </si>
  <si>
    <t xml:space="preserve">Albino Alligator </t>
  </si>
  <si>
    <t xml:space="preserve">Gandhi, My Father </t>
  </si>
  <si>
    <t xml:space="preserve">Standard Operating Procedure </t>
  </si>
  <si>
    <t xml:space="preserve">Out of the Blue </t>
  </si>
  <si>
    <t xml:space="preserve">Tucker and Dale vs Evil </t>
  </si>
  <si>
    <t xml:space="preserve">Lovely, Still </t>
  </si>
  <si>
    <t xml:space="preserve">Tycoon </t>
  </si>
  <si>
    <t xml:space="preserve">Desert Blue </t>
  </si>
  <si>
    <t xml:space="preserve">Decoys </t>
  </si>
  <si>
    <t xml:space="preserve">The Visit </t>
  </si>
  <si>
    <t xml:space="preserve">Redacted </t>
  </si>
  <si>
    <t xml:space="preserve">Fascination </t>
  </si>
  <si>
    <t xml:space="preserve">Saving Grace             </t>
  </si>
  <si>
    <t xml:space="preserve">Area 51 </t>
  </si>
  <si>
    <t xml:space="preserve">Sleep Tight </t>
  </si>
  <si>
    <t xml:space="preserve">The Cottage </t>
  </si>
  <si>
    <t xml:space="preserve">Dead Like Me: Life After Death </t>
  </si>
  <si>
    <t xml:space="preserve">Farce of the Penguins </t>
  </si>
  <si>
    <t xml:space="preserve">Flying By </t>
  </si>
  <si>
    <t xml:space="preserve">Psych             </t>
  </si>
  <si>
    <t xml:space="preserve">Rudderless </t>
  </si>
  <si>
    <t xml:space="preserve">Henry &amp; Me </t>
  </si>
  <si>
    <t xml:space="preserve">Christmas Eve </t>
  </si>
  <si>
    <t xml:space="preserve">We Have Your Husband </t>
  </si>
  <si>
    <t xml:space="preserve">Dying of the Light </t>
  </si>
  <si>
    <t xml:space="preserve">Born of War </t>
  </si>
  <si>
    <t xml:space="preserve">Capricorn One </t>
  </si>
  <si>
    <t xml:space="preserve">Should've Been Romeo </t>
  </si>
  <si>
    <t xml:space="preserve">Running Forever </t>
  </si>
  <si>
    <t xml:space="preserve">Yoga Hosers </t>
  </si>
  <si>
    <t xml:space="preserve">Navy Seals vs. Zombies </t>
  </si>
  <si>
    <t xml:space="preserve">I Served the King of England </t>
  </si>
  <si>
    <t xml:space="preserve">Soul Kitchen </t>
  </si>
  <si>
    <t xml:space="preserve">Sling Blade </t>
  </si>
  <si>
    <t xml:space="preserve">The Awakening </t>
  </si>
  <si>
    <t xml:space="preserve">Hostel </t>
  </si>
  <si>
    <t xml:space="preserve">Tristram Shandy: A Cock and Bull Story </t>
  </si>
  <si>
    <t xml:space="preserve">Take Shelter </t>
  </si>
  <si>
    <t xml:space="preserve">Lady in White </t>
  </si>
  <si>
    <t xml:space="preserve">Driving Lessons </t>
  </si>
  <si>
    <t xml:space="preserve">Let's Kill Ward's Wife </t>
  </si>
  <si>
    <t xml:space="preserve">The Texas Chainsaw Massacre 2 </t>
  </si>
  <si>
    <t xml:space="preserve">Pat Garrett &amp; Billy the Kid </t>
  </si>
  <si>
    <t xml:space="preserve">Only God Forgives </t>
  </si>
  <si>
    <t xml:space="preserve">Camping sauvage </t>
  </si>
  <si>
    <t xml:space="preserve">Without Men </t>
  </si>
  <si>
    <t xml:space="preserve">Barfi </t>
  </si>
  <si>
    <t xml:space="preserve">Dear Frankie </t>
  </si>
  <si>
    <t xml:space="preserve">All Hat </t>
  </si>
  <si>
    <t xml:space="preserve">The Names of Love </t>
  </si>
  <si>
    <t xml:space="preserve">Treading Water </t>
  </si>
  <si>
    <t xml:space="preserve">Savage Grace </t>
  </si>
  <si>
    <t xml:space="preserve">Police Academy </t>
  </si>
  <si>
    <t xml:space="preserve">The Blue Lagoon </t>
  </si>
  <si>
    <t xml:space="preserve">Four Weddings and a Funeral </t>
  </si>
  <si>
    <t xml:space="preserve">Fast Times at Ridgemont High </t>
  </si>
  <si>
    <t xml:space="preserve">Moby Dick </t>
  </si>
  <si>
    <t xml:space="preserve">25th Hour </t>
  </si>
  <si>
    <t xml:space="preserve">Secrets and Lies             </t>
  </si>
  <si>
    <t xml:space="preserve">Bound </t>
  </si>
  <si>
    <t xml:space="preserve">Requiem for a Dream </t>
  </si>
  <si>
    <t xml:space="preserve">State Fair </t>
  </si>
  <si>
    <t xml:space="preserve">Tango </t>
  </si>
  <si>
    <t xml:space="preserve">Salvador </t>
  </si>
  <si>
    <t xml:space="preserve">Moms' Night Out </t>
  </si>
  <si>
    <t xml:space="preserve">Donnie Darko </t>
  </si>
  <si>
    <t xml:space="preserve">Saving Private Perez </t>
  </si>
  <si>
    <t xml:space="preserve">Character </t>
  </si>
  <si>
    <t xml:space="preserve">Spun </t>
  </si>
  <si>
    <t xml:space="preserve">Life During Wartime </t>
  </si>
  <si>
    <t xml:space="preserve">Lady Vengeance </t>
  </si>
  <si>
    <t xml:space="preserve">Mozart's Sister </t>
  </si>
  <si>
    <t xml:space="preserve">Mean Machine </t>
  </si>
  <si>
    <t xml:space="preserve">Exiled </t>
  </si>
  <si>
    <t xml:space="preserve">Blackthorn </t>
  </si>
  <si>
    <t xml:space="preserve">Lilya 4-Ever </t>
  </si>
  <si>
    <t xml:space="preserve">After.Life </t>
  </si>
  <si>
    <t xml:space="preserve">Fugly </t>
  </si>
  <si>
    <t xml:space="preserve">One Flew Over the Cuckoo's Nest </t>
  </si>
  <si>
    <t xml:space="preserve">R.L. Stine's Monsterville: The Cabinet of Souls </t>
  </si>
  <si>
    <t xml:space="preserve">Silent Movie </t>
  </si>
  <si>
    <t xml:space="preserve">Airlift </t>
  </si>
  <si>
    <t xml:space="preserve">Anne of Green Gables             </t>
  </si>
  <si>
    <t xml:space="preserve">Falcon Rising </t>
  </si>
  <si>
    <t xml:space="preserve">The Sweeney </t>
  </si>
  <si>
    <t xml:space="preserve">Sexy Beast </t>
  </si>
  <si>
    <t xml:space="preserve">Easy Money </t>
  </si>
  <si>
    <t xml:space="preserve">Whale Rider </t>
  </si>
  <si>
    <t xml:space="preserve">Paa </t>
  </si>
  <si>
    <t xml:space="preserve">Cargo </t>
  </si>
  <si>
    <t xml:space="preserve">High School Musical </t>
  </si>
  <si>
    <t xml:space="preserve">Animal Kingdom             </t>
  </si>
  <si>
    <t xml:space="preserve">Love and Death on Long Island </t>
  </si>
  <si>
    <t xml:space="preserve">Night Watch </t>
  </si>
  <si>
    <t xml:space="preserve">The Crying Game </t>
  </si>
  <si>
    <t xml:space="preserve">Porky's </t>
  </si>
  <si>
    <t xml:space="preserve">Survival of the Dead </t>
  </si>
  <si>
    <t xml:space="preserve">Night of the Living Dead </t>
  </si>
  <si>
    <t xml:space="preserve">Lost in Translation </t>
  </si>
  <si>
    <t xml:space="preserve">Annie Hall </t>
  </si>
  <si>
    <t xml:space="preserve">The Greatest Show on Earth </t>
  </si>
  <si>
    <t xml:space="preserve">Monster's Ball </t>
  </si>
  <si>
    <t xml:space="preserve">Maggie </t>
  </si>
  <si>
    <t xml:space="preserve">Leaving Las Vegas </t>
  </si>
  <si>
    <t xml:space="preserve">Hansel &amp; Gretel Get Baked </t>
  </si>
  <si>
    <t xml:space="preserve">The Front Page </t>
  </si>
  <si>
    <t xml:space="preserve">The Boy Next Door </t>
  </si>
  <si>
    <t xml:space="preserve">Trapeze </t>
  </si>
  <si>
    <t xml:space="preserve">The Kids Are All Right </t>
  </si>
  <si>
    <t xml:space="preserve">They Live </t>
  </si>
  <si>
    <t xml:space="preserve">The Great Escape </t>
  </si>
  <si>
    <t xml:space="preserve">What the #$*! Do We (K)now!? </t>
  </si>
  <si>
    <t xml:space="preserve">The Last Exorcism Part II </t>
  </si>
  <si>
    <t xml:space="preserve">Boyhood </t>
  </si>
  <si>
    <t xml:space="preserve">Scoop </t>
  </si>
  <si>
    <t xml:space="preserve">The Wash </t>
  </si>
  <si>
    <t xml:space="preserve">3 Strikes </t>
  </si>
  <si>
    <t xml:space="preserve">The Cooler </t>
  </si>
  <si>
    <t xml:space="preserve">The Misfits </t>
  </si>
  <si>
    <t xml:space="preserve">The Night Listener </t>
  </si>
  <si>
    <t xml:space="preserve">The Jerky Boys </t>
  </si>
  <si>
    <t xml:space="preserve">The Orphanage </t>
  </si>
  <si>
    <t xml:space="preserve">A Haunted House 2 </t>
  </si>
  <si>
    <t xml:space="preserve">The Rules of Attraction </t>
  </si>
  <si>
    <t xml:space="preserve">Topaz </t>
  </si>
  <si>
    <t xml:space="preserve">Let's Go to Prison </t>
  </si>
  <si>
    <t xml:space="preserve">Four Rooms </t>
  </si>
  <si>
    <t xml:space="preserve">Secretary </t>
  </si>
  <si>
    <t xml:space="preserve">The Real Cancun </t>
  </si>
  <si>
    <t xml:space="preserve">Talk Radio </t>
  </si>
  <si>
    <t xml:space="preserve">Waiting for Guffman </t>
  </si>
  <si>
    <t xml:space="preserve">Love Stinks </t>
  </si>
  <si>
    <t xml:space="preserve">You Kill Me </t>
  </si>
  <si>
    <t xml:space="preserve">Thumbsucker </t>
  </si>
  <si>
    <t xml:space="preserve">Red State </t>
  </si>
  <si>
    <t xml:space="preserve">Mirrormask </t>
  </si>
  <si>
    <t xml:space="preserve">Samsara </t>
  </si>
  <si>
    <t xml:space="preserve">The Barbarians </t>
  </si>
  <si>
    <t xml:space="preserve">The Art of Getting By </t>
  </si>
  <si>
    <t xml:space="preserve">Zipper </t>
  </si>
  <si>
    <t xml:space="preserve">Poolhall Junkies </t>
  </si>
  <si>
    <t xml:space="preserve">The Loss of Sexual Innocence </t>
  </si>
  <si>
    <t xml:space="preserve">Holy Motors </t>
  </si>
  <si>
    <t xml:space="preserve">Joe </t>
  </si>
  <si>
    <t xml:space="preserve">Shooting Fish </t>
  </si>
  <si>
    <t xml:space="preserve">Prison </t>
  </si>
  <si>
    <t xml:space="preserve">Psycho Beach Party </t>
  </si>
  <si>
    <t xml:space="preserve">The Big Tease </t>
  </si>
  <si>
    <t xml:space="preserve">Buen DÃ­a, RamÃ³n </t>
  </si>
  <si>
    <t xml:space="preserve">Trust </t>
  </si>
  <si>
    <t xml:space="preserve">An Everlasting Piece </t>
  </si>
  <si>
    <t xml:space="preserve">Among Giants </t>
  </si>
  <si>
    <t xml:space="preserve">Adore </t>
  </si>
  <si>
    <t xml:space="preserve">The Velocity of Gary </t>
  </si>
  <si>
    <t xml:space="preserve">Mondays in the Sun </t>
  </si>
  <si>
    <t xml:space="preserve">Stake Land </t>
  </si>
  <si>
    <t xml:space="preserve">Sonny with a Chance             </t>
  </si>
  <si>
    <t xml:space="preserve">The Last Time I Committed Suicide </t>
  </si>
  <si>
    <t xml:space="preserve">Futuro Beach </t>
  </si>
  <si>
    <t xml:space="preserve">Another Happy Day </t>
  </si>
  <si>
    <t xml:space="preserve">A Lonely Place to Die </t>
  </si>
  <si>
    <t xml:space="preserve">Nothing </t>
  </si>
  <si>
    <t xml:space="preserve">The Geographer Drank His Globe Away </t>
  </si>
  <si>
    <t xml:space="preserve">Inescapable </t>
  </si>
  <si>
    <t xml:space="preserve">Hell's Angels </t>
  </si>
  <si>
    <t xml:space="preserve">Purple Violets </t>
  </si>
  <si>
    <t xml:space="preserve">The Veil </t>
  </si>
  <si>
    <t xml:space="preserve">The Loved Ones </t>
  </si>
  <si>
    <t xml:space="preserve">No Vacancy </t>
  </si>
  <si>
    <t xml:space="preserve">How to Fall in Love </t>
  </si>
  <si>
    <t xml:space="preserve">The Perfect Wave </t>
  </si>
  <si>
    <t xml:space="preserve">A Man for All Seasons </t>
  </si>
  <si>
    <t xml:space="preserve">Network </t>
  </si>
  <si>
    <t xml:space="preserve">Gone with the Wind </t>
  </si>
  <si>
    <t xml:space="preserve">Desert Dancer </t>
  </si>
  <si>
    <t xml:space="preserve">Major Dundee </t>
  </si>
  <si>
    <t xml:space="preserve">Down for Life </t>
  </si>
  <si>
    <t xml:space="preserve">Annie Get Your Gun </t>
  </si>
  <si>
    <t xml:space="preserve">Four Lions </t>
  </si>
  <si>
    <t xml:space="preserve">House of Sand </t>
  </si>
  <si>
    <t xml:space="preserve">Defendor </t>
  </si>
  <si>
    <t xml:space="preserve">The Pirate </t>
  </si>
  <si>
    <t xml:space="preserve">The Good Heart </t>
  </si>
  <si>
    <t xml:space="preserve">The History Boys </t>
  </si>
  <si>
    <t xml:space="preserve">M*A*S*H             </t>
  </si>
  <si>
    <t xml:space="preserve">Midnight Cowboy </t>
  </si>
  <si>
    <t xml:space="preserve">The Full Monty </t>
  </si>
  <si>
    <t xml:space="preserve">Airplane! </t>
  </si>
  <si>
    <t xml:space="preserve">Chain of Command </t>
  </si>
  <si>
    <t xml:space="preserve">Friday </t>
  </si>
  <si>
    <t xml:space="preserve">Menace II Society </t>
  </si>
  <si>
    <t xml:space="preserve">Empire             </t>
  </si>
  <si>
    <t xml:space="preserve">Creepshow 2 </t>
  </si>
  <si>
    <t xml:space="preserve">The Ballad of Cable Hogue </t>
  </si>
  <si>
    <t xml:space="preserve">In Cold Blood </t>
  </si>
  <si>
    <t xml:space="preserve">The Nun's Story </t>
  </si>
  <si>
    <t xml:space="preserve">Harper </t>
  </si>
  <si>
    <t xml:space="preserve">Frenzy </t>
  </si>
  <si>
    <t xml:space="preserve">The Witch </t>
  </si>
  <si>
    <t xml:space="preserve">I Got the Hook Up </t>
  </si>
  <si>
    <t xml:space="preserve">She's the One </t>
  </si>
  <si>
    <t xml:space="preserve">Gods and Monsters </t>
  </si>
  <si>
    <t xml:space="preserve">The Secret in Their Eyes </t>
  </si>
  <si>
    <t xml:space="preserve">Train </t>
  </si>
  <si>
    <t xml:space="preserve">Evil Dead II </t>
  </si>
  <si>
    <t xml:space="preserve">Pootie Tang </t>
  </si>
  <si>
    <t xml:space="preserve">Sharknado </t>
  </si>
  <si>
    <t xml:space="preserve">La otra conquista </t>
  </si>
  <si>
    <t xml:space="preserve">Trollhunter </t>
  </si>
  <si>
    <t xml:space="preserve">Ira &amp; Abby </t>
  </si>
  <si>
    <t xml:space="preserve">Winter Passing </t>
  </si>
  <si>
    <t xml:space="preserve">D.E.B.S. </t>
  </si>
  <si>
    <t xml:space="preserve">The Masked Saint </t>
  </si>
  <si>
    <t xml:space="preserve">The Betrayed </t>
  </si>
  <si>
    <t xml:space="preserve">Taxman </t>
  </si>
  <si>
    <t xml:space="preserve">The Secret             </t>
  </si>
  <si>
    <t xml:space="preserve">Batman: The Dark Knight Returns, Part 2 </t>
  </si>
  <si>
    <t xml:space="preserve">Time to Choose </t>
  </si>
  <si>
    <t xml:space="preserve">In the Name of the King: The Last Job </t>
  </si>
  <si>
    <t xml:space="preserve">Wicked Blood </t>
  </si>
  <si>
    <t xml:space="preserve">Dawn Patrol </t>
  </si>
  <si>
    <t xml:space="preserve">Lords of London </t>
  </si>
  <si>
    <t xml:space="preserve">High Anxiety </t>
  </si>
  <si>
    <t xml:space="preserve">March of the Penguins </t>
  </si>
  <si>
    <t xml:space="preserve">Margin Call </t>
  </si>
  <si>
    <t xml:space="preserve">August </t>
  </si>
  <si>
    <t xml:space="preserve">Choke </t>
  </si>
  <si>
    <t xml:space="preserve">Whiplash </t>
  </si>
  <si>
    <t xml:space="preserve">City of God </t>
  </si>
  <si>
    <t xml:space="preserve">Human Traffic </t>
  </si>
  <si>
    <t xml:space="preserve">Day One </t>
  </si>
  <si>
    <t xml:space="preserve">The Dead Girl </t>
  </si>
  <si>
    <t xml:space="preserve">The Hunt </t>
  </si>
  <si>
    <t xml:space="preserve">A Christmas Story </t>
  </si>
  <si>
    <t xml:space="preserve">Bella </t>
  </si>
  <si>
    <t xml:space="preserve">Class of 1984 </t>
  </si>
  <si>
    <t xml:space="preserve">The Opposite Sex </t>
  </si>
  <si>
    <t xml:space="preserve">Dreaming of Joseph Lees </t>
  </si>
  <si>
    <t xml:space="preserve">The Class </t>
  </si>
  <si>
    <t xml:space="preserve">Rosemary's Baby </t>
  </si>
  <si>
    <t xml:space="preserve">The Man Who Shot Liberty Valance </t>
  </si>
  <si>
    <t xml:space="preserve">Adam </t>
  </si>
  <si>
    <t xml:space="preserve">Maria Full of Grace </t>
  </si>
  <si>
    <t xml:space="preserve">Beginners </t>
  </si>
  <si>
    <t xml:space="preserve">Feast </t>
  </si>
  <si>
    <t xml:space="preserve">Animal House </t>
  </si>
  <si>
    <t xml:space="preserve">Goldfinger </t>
  </si>
  <si>
    <t xml:space="preserve">Antiviral </t>
  </si>
  <si>
    <t xml:space="preserve">It's a Wonderful Life </t>
  </si>
  <si>
    <t xml:space="preserve">Trainspotting </t>
  </si>
  <si>
    <t xml:space="preserve">The Original Kings of Comedy </t>
  </si>
  <si>
    <t xml:space="preserve">Paranormal Activity 2 </t>
  </si>
  <si>
    <t xml:space="preserve">Waking Ned Devine </t>
  </si>
  <si>
    <t xml:space="preserve">Bowling for Columbine </t>
  </si>
  <si>
    <t xml:space="preserve">Coming Home </t>
  </si>
  <si>
    <t xml:space="preserve">A Nightmare on Elm Street 2: Freddy's Revenge </t>
  </si>
  <si>
    <t xml:space="preserve">A Room with a View </t>
  </si>
  <si>
    <t xml:space="preserve">The Purge </t>
  </si>
  <si>
    <t xml:space="preserve">Sinister </t>
  </si>
  <si>
    <t xml:space="preserve">Martin Lawrence Live: Runteldat </t>
  </si>
  <si>
    <t xml:space="preserve">Cat on a Hot Tin Roof </t>
  </si>
  <si>
    <t xml:space="preserve">Beneath the Planet of the Apes </t>
  </si>
  <si>
    <t xml:space="preserve">Air Bud </t>
  </si>
  <si>
    <t xml:space="preserve">PokÃ©mon 3: The Movie </t>
  </si>
  <si>
    <t xml:space="preserve">Jason Lives: Friday the 13th Part VI </t>
  </si>
  <si>
    <t xml:space="preserve">The Bridge on the River Kwai </t>
  </si>
  <si>
    <t xml:space="preserve">Spaced Invaders </t>
  </si>
  <si>
    <t xml:space="preserve">Family Plot </t>
  </si>
  <si>
    <t xml:space="preserve">The Apartment </t>
  </si>
  <si>
    <t xml:space="preserve">Jason Goes to Hell: The Final Friday </t>
  </si>
  <si>
    <t xml:space="preserve">Torn Curtain </t>
  </si>
  <si>
    <t xml:space="preserve">Dave Chappelle's Block Party </t>
  </si>
  <si>
    <t xml:space="preserve">Slow West </t>
  </si>
  <si>
    <t xml:space="preserve">Krush Groove </t>
  </si>
  <si>
    <t xml:space="preserve">Next Day Air </t>
  </si>
  <si>
    <t xml:space="preserve">Elmer Gantry </t>
  </si>
  <si>
    <t xml:space="preserve">Judgment at Nuremberg </t>
  </si>
  <si>
    <t xml:space="preserve">Trippin' </t>
  </si>
  <si>
    <t xml:space="preserve">Robot Chicken             </t>
  </si>
  <si>
    <t xml:space="preserve">Red River </t>
  </si>
  <si>
    <t xml:space="preserve">Phat Girlz </t>
  </si>
  <si>
    <t xml:space="preserve">Before Midnight </t>
  </si>
  <si>
    <t xml:space="preserve">Teen Wolf Too </t>
  </si>
  <si>
    <t xml:space="preserve">Phantasm II </t>
  </si>
  <si>
    <t xml:space="preserve">Woman Thou Art Loosed </t>
  </si>
  <si>
    <t xml:space="preserve">Real Women Have Curves </t>
  </si>
  <si>
    <t xml:space="preserve">Deadline Gallipoli             </t>
  </si>
  <si>
    <t xml:space="preserve">Water </t>
  </si>
  <si>
    <t xml:space="preserve">East Is East </t>
  </si>
  <si>
    <t xml:space="preserve">Whipped </t>
  </si>
  <si>
    <t xml:space="preserve">Kama Sutra: A Tale of Love </t>
  </si>
  <si>
    <t xml:space="preserve">Please Give </t>
  </si>
  <si>
    <t xml:space="preserve">Willy Wonka &amp; the Chocolate Factory </t>
  </si>
  <si>
    <t xml:space="preserve">Warlock: The Armageddon </t>
  </si>
  <si>
    <t xml:space="preserve">8 Heads in a Duffel Bag </t>
  </si>
  <si>
    <t xml:space="preserve">Days of Heaven </t>
  </si>
  <si>
    <t xml:space="preserve">Thirteen Conversations About One Thing </t>
  </si>
  <si>
    <t xml:space="preserve">Jawbreaker </t>
  </si>
  <si>
    <t xml:space="preserve">Basquiat </t>
  </si>
  <si>
    <t xml:space="preserve">Frances Ha </t>
  </si>
  <si>
    <t xml:space="preserve">Tsotsi </t>
  </si>
  <si>
    <t xml:space="preserve">Happiness </t>
  </si>
  <si>
    <t xml:space="preserve">DysFunktional Family </t>
  </si>
  <si>
    <t xml:space="preserve">Tusk </t>
  </si>
  <si>
    <t xml:space="preserve">Oldboy </t>
  </si>
  <si>
    <t xml:space="preserve">Letters to God </t>
  </si>
  <si>
    <t xml:space="preserve">Hobo with a Shotgun </t>
  </si>
  <si>
    <t xml:space="preserve">Compadres </t>
  </si>
  <si>
    <t xml:space="preserve">Freeway </t>
  </si>
  <si>
    <t xml:space="preserve">Love's Abiding Joy </t>
  </si>
  <si>
    <t xml:space="preserve">Fish Tank </t>
  </si>
  <si>
    <t xml:space="preserve">Damsels in Distress </t>
  </si>
  <si>
    <t xml:space="preserve">Creature             </t>
  </si>
  <si>
    <t xml:space="preserve">Bachelorette </t>
  </si>
  <si>
    <t xml:space="preserve">BrainDead             </t>
  </si>
  <si>
    <t xml:space="preserve">Brave New Girl </t>
  </si>
  <si>
    <t xml:space="preserve">Tim and Eric's Billion Dollar Movie </t>
  </si>
  <si>
    <t xml:space="preserve">The Grand             </t>
  </si>
  <si>
    <t xml:space="preserve">Summer Storm </t>
  </si>
  <si>
    <t xml:space="preserve">Fort McCoy </t>
  </si>
  <si>
    <t xml:space="preserve">Chain Letter </t>
  </si>
  <si>
    <t xml:space="preserve">Just Looking </t>
  </si>
  <si>
    <t xml:space="preserve">The Divide </t>
  </si>
  <si>
    <t xml:space="preserve">The Eclipse </t>
  </si>
  <si>
    <t xml:space="preserve">Demonic </t>
  </si>
  <si>
    <t xml:space="preserve">My Big Fat Independent Movie </t>
  </si>
  <si>
    <t xml:space="preserve">The Deported </t>
  </si>
  <si>
    <t xml:space="preserve">Tanner Hall </t>
  </si>
  <si>
    <t xml:space="preserve">Open Road </t>
  </si>
  <si>
    <t xml:space="preserve">They Came Together </t>
  </si>
  <si>
    <t xml:space="preserve">30 Nights of Paranormal Activity with the Devil Inside the Girl with the Dragon Tattoo </t>
  </si>
  <si>
    <t xml:space="preserve">Never Back Down 2: The Beatdown </t>
  </si>
  <si>
    <t xml:space="preserve">Point Blank </t>
  </si>
  <si>
    <t xml:space="preserve">Four Single Fathers </t>
  </si>
  <si>
    <t xml:space="preserve">Enter the Dangerous Mind </t>
  </si>
  <si>
    <t xml:space="preserve">Something Wicked </t>
  </si>
  <si>
    <t xml:space="preserve">AWOL-72 </t>
  </si>
  <si>
    <t xml:space="preserve">Iguana </t>
  </si>
  <si>
    <t xml:space="preserve">Chicago Overcoat </t>
  </si>
  <si>
    <t xml:space="preserve">Barry Munday </t>
  </si>
  <si>
    <t xml:space="preserve">Central Station </t>
  </si>
  <si>
    <t xml:space="preserve">Pocketful of Miracles </t>
  </si>
  <si>
    <t xml:space="preserve">Close Range </t>
  </si>
  <si>
    <t xml:space="preserve">Boynton Beach Club </t>
  </si>
  <si>
    <t xml:space="preserve">Amnesiac </t>
  </si>
  <si>
    <t xml:space="preserve">Freakonomics </t>
  </si>
  <si>
    <t xml:space="preserve">High Tension </t>
  </si>
  <si>
    <t xml:space="preserve">Griff the Invisible </t>
  </si>
  <si>
    <t xml:space="preserve">Unnatural </t>
  </si>
  <si>
    <t xml:space="preserve">Hustle &amp; Flow </t>
  </si>
  <si>
    <t xml:space="preserve">Some Like It Hot </t>
  </si>
  <si>
    <t xml:space="preserve">Friday the 13th Part VII: The New Blood </t>
  </si>
  <si>
    <t xml:space="preserve">The Wizard of Oz </t>
  </si>
  <si>
    <t xml:space="preserve">Young Frankenstein </t>
  </si>
  <si>
    <t xml:space="preserve">Diary of the Dead </t>
  </si>
  <si>
    <t xml:space="preserve">Lage Raho Munna Bhai </t>
  </si>
  <si>
    <t xml:space="preserve">Ulee's Gold </t>
  </si>
  <si>
    <t xml:space="preserve">The Black Stallion </t>
  </si>
  <si>
    <t xml:space="preserve">Sardaar Ji </t>
  </si>
  <si>
    <t xml:space="preserve">Journey to Saturn </t>
  </si>
  <si>
    <t xml:space="preserve">Donovan's Reef </t>
  </si>
  <si>
    <t xml:space="preserve">The Dress </t>
  </si>
  <si>
    <t xml:space="preserve">A Guy Named Joe </t>
  </si>
  <si>
    <t xml:space="preserve">Blazing Saddles </t>
  </si>
  <si>
    <t xml:space="preserve">Friday the 13th: The Final Chapter </t>
  </si>
  <si>
    <t xml:space="preserve">Ida </t>
  </si>
  <si>
    <t xml:space="preserve">Maurice </t>
  </si>
  <si>
    <t xml:space="preserve">Beer League </t>
  </si>
  <si>
    <t xml:space="preserve">Riding Giants </t>
  </si>
  <si>
    <t xml:space="preserve">Timecrimes </t>
  </si>
  <si>
    <t xml:space="preserve">Silver Medallist </t>
  </si>
  <si>
    <t xml:space="preserve">Timber Falls </t>
  </si>
  <si>
    <t xml:space="preserve">Singin' in the Rain </t>
  </si>
  <si>
    <t xml:space="preserve">Fat, Sick &amp; Nearly Dead </t>
  </si>
  <si>
    <t xml:space="preserve">A Haunted House </t>
  </si>
  <si>
    <t xml:space="preserve">2016: Obama's America </t>
  </si>
  <si>
    <t xml:space="preserve">That Thing You Do! </t>
  </si>
  <si>
    <t xml:space="preserve">Halloween III: Season of the Witch </t>
  </si>
  <si>
    <t xml:space="preserve">Escape from the Planet of the Apes </t>
  </si>
  <si>
    <t xml:space="preserve">Hud </t>
  </si>
  <si>
    <t xml:space="preserve">Kevin Hart: Let Me Explain </t>
  </si>
  <si>
    <t xml:space="preserve">My Own Private Idaho </t>
  </si>
  <si>
    <t xml:space="preserve">Garden State </t>
  </si>
  <si>
    <t xml:space="preserve">Before Sunrise </t>
  </si>
  <si>
    <t xml:space="preserve">Sur le seuil </t>
  </si>
  <si>
    <t xml:space="preserve">Jesus' Son </t>
  </si>
  <si>
    <t xml:space="preserve">Saving Face </t>
  </si>
  <si>
    <t xml:space="preserve">Brick Lane </t>
  </si>
  <si>
    <t xml:space="preserve">Robot &amp; Frank </t>
  </si>
  <si>
    <t xml:space="preserve">My Life Without Me </t>
  </si>
  <si>
    <t xml:space="preserve">The Spectacular Now </t>
  </si>
  <si>
    <t xml:space="preserve">Marilyn Hotchkiss' Ballroom Dancing and Charm School </t>
  </si>
  <si>
    <t xml:space="preserve">Religulous </t>
  </si>
  <si>
    <t xml:space="preserve">Fuel </t>
  </si>
  <si>
    <t xml:space="preserve">Valley of the Heart's Delight </t>
  </si>
  <si>
    <t xml:space="preserve">Eye of the Dolphin </t>
  </si>
  <si>
    <t xml:space="preserve">8: The Mormon Proposition </t>
  </si>
  <si>
    <t xml:space="preserve">The Other End of the Line </t>
  </si>
  <si>
    <t xml:space="preserve">Anatomy </t>
  </si>
  <si>
    <t xml:space="preserve">Sleep Dealer </t>
  </si>
  <si>
    <t xml:space="preserve">Super </t>
  </si>
  <si>
    <t xml:space="preserve">Christmas Mail </t>
  </si>
  <si>
    <t xml:space="preserve">Stung </t>
  </si>
  <si>
    <t xml:space="preserve">Antibirth </t>
  </si>
  <si>
    <t xml:space="preserve">Get on the Bus </t>
  </si>
  <si>
    <t xml:space="preserve">Thr3e </t>
  </si>
  <si>
    <t xml:space="preserve">Idiocracy </t>
  </si>
  <si>
    <t xml:space="preserve">The Rise of the Krays </t>
  </si>
  <si>
    <t xml:space="preserve">This Is England </t>
  </si>
  <si>
    <t xml:space="preserve">Alien Uprising </t>
  </si>
  <si>
    <t xml:space="preserve">Bathing Beauty </t>
  </si>
  <si>
    <t xml:space="preserve">Go for It! </t>
  </si>
  <si>
    <t xml:space="preserve">Dancer, Texas Pop. 81 </t>
  </si>
  <si>
    <t xml:space="preserve">Show Boat </t>
  </si>
  <si>
    <t xml:space="preserve">Redemption Road </t>
  </si>
  <si>
    <t xml:space="preserve">The Calling </t>
  </si>
  <si>
    <t xml:space="preserve">The Brave Little Toaster </t>
  </si>
  <si>
    <t xml:space="preserve">Fantasia </t>
  </si>
  <si>
    <t xml:space="preserve">8 Days </t>
  </si>
  <si>
    <t xml:space="preserve">Friday the 13th Part III </t>
  </si>
  <si>
    <t xml:space="preserve">Friday the 13th: A New Beginning </t>
  </si>
  <si>
    <t xml:space="preserve">The Last Sin Eater </t>
  </si>
  <si>
    <t xml:space="preserve">Do You Believe? </t>
  </si>
  <si>
    <t xml:space="preserve">Impact Point </t>
  </si>
  <si>
    <t xml:space="preserve">The Valley of Decision </t>
  </si>
  <si>
    <t xml:space="preserve">Eden </t>
  </si>
  <si>
    <t xml:space="preserve">Chicken Tikka Masala </t>
  </si>
  <si>
    <t xml:space="preserve">Always Woodstock </t>
  </si>
  <si>
    <t xml:space="preserve">Jack Brooks: Monster Slayer </t>
  </si>
  <si>
    <t xml:space="preserve">The Best Years of Our Lives </t>
  </si>
  <si>
    <t xml:space="preserve">Bully </t>
  </si>
  <si>
    <t xml:space="preserve">Elling </t>
  </si>
  <si>
    <t xml:space="preserve">Mi America </t>
  </si>
  <si>
    <t xml:space="preserve">[Rec] </t>
  </si>
  <si>
    <t xml:space="preserve">Lies in Plain Sight </t>
  </si>
  <si>
    <t xml:space="preserve">Sharkskin </t>
  </si>
  <si>
    <t xml:space="preserve">Containment </t>
  </si>
  <si>
    <t xml:space="preserve">The Timber </t>
  </si>
  <si>
    <t xml:space="preserve">From Russia with Love </t>
  </si>
  <si>
    <t xml:space="preserve">The Toxic Avenger Part II </t>
  </si>
  <si>
    <t xml:space="preserve">In the Heat of the Night             </t>
  </si>
  <si>
    <t xml:space="preserve">Sleeper </t>
  </si>
  <si>
    <t xml:space="preserve">It Follows </t>
  </si>
  <si>
    <t xml:space="preserve">Everything You Always Wanted to Know About Sex * But Were Afraid to Ask </t>
  </si>
  <si>
    <t xml:space="preserve">To Kill a Mockingbird </t>
  </si>
  <si>
    <t xml:space="preserve">Mad Max 2: The Road Warrior </t>
  </si>
  <si>
    <t xml:space="preserve">The Legend of Drunken Master </t>
  </si>
  <si>
    <t xml:space="preserve">Boys Don't Cry </t>
  </si>
  <si>
    <t xml:space="preserve">Silent House </t>
  </si>
  <si>
    <t xml:space="preserve">The Lives of Others </t>
  </si>
  <si>
    <t xml:space="preserve">Courageous </t>
  </si>
  <si>
    <t xml:space="preserve">The Hustler </t>
  </si>
  <si>
    <t xml:space="preserve">Boom Town </t>
  </si>
  <si>
    <t xml:space="preserve">The Triplets of Belleville </t>
  </si>
  <si>
    <t xml:space="preserve">Smoke Signals </t>
  </si>
  <si>
    <t xml:space="preserve">American Splendor </t>
  </si>
  <si>
    <t xml:space="preserve">Before Sunset </t>
  </si>
  <si>
    <t xml:space="preserve">Amores Perros </t>
  </si>
  <si>
    <t xml:space="preserve">Thirteen </t>
  </si>
  <si>
    <t xml:space="preserve">Gentleman's Agreement </t>
  </si>
  <si>
    <t xml:space="preserve">Winter's Bone </t>
  </si>
  <si>
    <t xml:space="preserve">Touching the Void </t>
  </si>
  <si>
    <t xml:space="preserve">Alexander's Ragtime Band </t>
  </si>
  <si>
    <t xml:space="preserve">Me and You and Everyone We Know </t>
  </si>
  <si>
    <t xml:space="preserve">Inside Job </t>
  </si>
  <si>
    <t xml:space="preserve">We Are Your Friends </t>
  </si>
  <si>
    <t xml:space="preserve">Ghost Dog: The Way of the Samurai </t>
  </si>
  <si>
    <t xml:space="preserve">Harsh Times </t>
  </si>
  <si>
    <t xml:space="preserve">Captive </t>
  </si>
  <si>
    <t xml:space="preserve">Full Frontal </t>
  </si>
  <si>
    <t xml:space="preserve">Witchboard </t>
  </si>
  <si>
    <t xml:space="preserve">Strangers with Candy             </t>
  </si>
  <si>
    <t xml:space="preserve">Shortbus </t>
  </si>
  <si>
    <t xml:space="preserve">Waltz with Bashir </t>
  </si>
  <si>
    <t xml:space="preserve">The Book of Mormon Movie, Volume 1: The Journey </t>
  </si>
  <si>
    <t xml:space="preserve">No End in Sight </t>
  </si>
  <si>
    <t xml:space="preserve">The Diary of a Teenage Girl </t>
  </si>
  <si>
    <t xml:space="preserve">Get Real             </t>
  </si>
  <si>
    <t xml:space="preserve">In the Shadow of the Moon </t>
  </si>
  <si>
    <t xml:space="preserve">Meek's Cutoff </t>
  </si>
  <si>
    <t xml:space="preserve">Inside Deep Throat </t>
  </si>
  <si>
    <t xml:space="preserve">Dinner Rush </t>
  </si>
  <si>
    <t xml:space="preserve">Clockwatchers </t>
  </si>
  <si>
    <t xml:space="preserve">The Virginity Hit </t>
  </si>
  <si>
    <t xml:space="preserve">Subway </t>
  </si>
  <si>
    <t xml:space="preserve">House of D </t>
  </si>
  <si>
    <t xml:space="preserve">Teeth </t>
  </si>
  <si>
    <t xml:space="preserve">Six-String Samurai </t>
  </si>
  <si>
    <t xml:space="preserve">Hum To Mohabbat Karega </t>
  </si>
  <si>
    <t xml:space="preserve">It's All Gone Pete Tong </t>
  </si>
  <si>
    <t xml:space="preserve">Saint John of Las Vegas </t>
  </si>
  <si>
    <t xml:space="preserve">24 7: Twenty Four Seven </t>
  </si>
  <si>
    <t xml:space="preserve">Stonewall </t>
  </si>
  <si>
    <t xml:space="preserve">Eureka             </t>
  </si>
  <si>
    <t xml:space="preserve">Roadside Romeo </t>
  </si>
  <si>
    <t xml:space="preserve">This Thing of Ours </t>
  </si>
  <si>
    <t xml:space="preserve">The Lost Medallion: The Adventures of Billy Stone </t>
  </si>
  <si>
    <t xml:space="preserve">The Last Five Years </t>
  </si>
  <si>
    <t xml:space="preserve">The Missing Person </t>
  </si>
  <si>
    <t xml:space="preserve">Return of the Living Dead III </t>
  </si>
  <si>
    <t xml:space="preserve">London </t>
  </si>
  <si>
    <t xml:space="preserve">Sherrybaby </t>
  </si>
  <si>
    <t xml:space="preserve">Circle </t>
  </si>
  <si>
    <t xml:space="preserve">Eden Lake </t>
  </si>
  <si>
    <t xml:space="preserve">Plush </t>
  </si>
  <si>
    <t xml:space="preserve">Vampire Killers </t>
  </si>
  <si>
    <t xml:space="preserve">Gangster's Paradise: Jerusalema </t>
  </si>
  <si>
    <t xml:space="preserve">Freeze Frame </t>
  </si>
  <si>
    <t xml:space="preserve">Grave Encounters </t>
  </si>
  <si>
    <t xml:space="preserve">Stitches </t>
  </si>
  <si>
    <t xml:space="preserve">Nine Dead </t>
  </si>
  <si>
    <t xml:space="preserve">To Be Frank, Sinatra at 100 </t>
  </si>
  <si>
    <t xml:space="preserve">Bananas </t>
  </si>
  <si>
    <t xml:space="preserve">Supercapitalist </t>
  </si>
  <si>
    <t xml:space="preserve">Rockaway </t>
  </si>
  <si>
    <t xml:space="preserve">Wings             </t>
  </si>
  <si>
    <t xml:space="preserve">The Lady from Shanghai </t>
  </si>
  <si>
    <t xml:space="preserve">No Man's Land: The Rise of Reeker </t>
  </si>
  <si>
    <t xml:space="preserve">Highway </t>
  </si>
  <si>
    <t xml:space="preserve">Small Apartments </t>
  </si>
  <si>
    <t xml:space="preserve">Coffee Town </t>
  </si>
  <si>
    <t xml:space="preserve">The Ghastly Love of Johnny X </t>
  </si>
  <si>
    <t xml:space="preserve">All Is Bright </t>
  </si>
  <si>
    <t xml:space="preserve">The Torture Chamber of Dr. Sadism </t>
  </si>
  <si>
    <t xml:space="preserve">Straight A's </t>
  </si>
  <si>
    <t xml:space="preserve">A Funny Thing Happened on the Way to the Forum </t>
  </si>
  <si>
    <t xml:space="preserve">Slacker Uprising </t>
  </si>
  <si>
    <t xml:space="preserve">The Legend of Hell's Gate: An American Conspiracy </t>
  </si>
  <si>
    <t xml:space="preserve">The Walking Deceased </t>
  </si>
  <si>
    <t xml:space="preserve">The Curse of Downers Grove </t>
  </si>
  <si>
    <t xml:space="preserve">Shark Lake </t>
  </si>
  <si>
    <t xml:space="preserve">River's Edge </t>
  </si>
  <si>
    <t xml:space="preserve">Northfork </t>
  </si>
  <si>
    <t xml:space="preserve">The Marine 4: Moving Target </t>
  </si>
  <si>
    <t xml:space="preserve">Buried </t>
  </si>
  <si>
    <t xml:space="preserve">Submarine </t>
  </si>
  <si>
    <t xml:space="preserve">The Square </t>
  </si>
  <si>
    <t xml:space="preserve">One to Another </t>
  </si>
  <si>
    <t xml:space="preserve">ABCD (Any Body Can Dance) </t>
  </si>
  <si>
    <t xml:space="preserve">Man on Wire </t>
  </si>
  <si>
    <t xml:space="preserve">Abandoned </t>
  </si>
  <si>
    <t xml:space="preserve">Brotherly Love </t>
  </si>
  <si>
    <t xml:space="preserve">The Last Exorcism </t>
  </si>
  <si>
    <t xml:space="preserve">Nowhere Boy </t>
  </si>
  <si>
    <t xml:space="preserve">A Streetcar Named Desire </t>
  </si>
  <si>
    <t xml:space="preserve">Dr. Strangelove or: How I Learned to Stop Worrying and Love the Bomb </t>
  </si>
  <si>
    <t xml:space="preserve">El crimen del padre Amaro </t>
  </si>
  <si>
    <t xml:space="preserve">Beasts of the Southern Wild </t>
  </si>
  <si>
    <t xml:space="preserve">Battle for the Planet of the Apes </t>
  </si>
  <si>
    <t xml:space="preserve">Songcatcher </t>
  </si>
  <si>
    <t xml:space="preserve">Higher Ground </t>
  </si>
  <si>
    <t xml:space="preserve">Vaalu </t>
  </si>
  <si>
    <t xml:space="preserve">The Greatest Movie Ever Sold </t>
  </si>
  <si>
    <t xml:space="preserve">Ed and His Dead Mother </t>
  </si>
  <si>
    <t xml:space="preserve">Travelers and Magicians </t>
  </si>
  <si>
    <t xml:space="preserve">Hang 'Em High </t>
  </si>
  <si>
    <t xml:space="preserve">Deadline - U.S.A. </t>
  </si>
  <si>
    <t xml:space="preserve">Sublime </t>
  </si>
  <si>
    <t xml:space="preserve">A Beginner's Guide to Snuff </t>
  </si>
  <si>
    <t xml:space="preserve">Independence Daysaster </t>
  </si>
  <si>
    <t xml:space="preserve">Dysfunctional Friends </t>
  </si>
  <si>
    <t xml:space="preserve">Run Lola Run </t>
  </si>
  <si>
    <t xml:space="preserve">May </t>
  </si>
  <si>
    <t xml:space="preserve">Against the Wild </t>
  </si>
  <si>
    <t xml:space="preserve">Living Dark: The Story of Ted the Caver </t>
  </si>
  <si>
    <t xml:space="preserve">Under the Same Moon </t>
  </si>
  <si>
    <t xml:space="preserve">Conquest of the Planet of the Apes </t>
  </si>
  <si>
    <t xml:space="preserve">In the Bedroom </t>
  </si>
  <si>
    <t xml:space="preserve">I Spit on Your Grave </t>
  </si>
  <si>
    <t xml:space="preserve">Happy, Texas </t>
  </si>
  <si>
    <t xml:space="preserve">My Summer of Love </t>
  </si>
  <si>
    <t xml:space="preserve">The Lunchbox </t>
  </si>
  <si>
    <t xml:space="preserve">Yes </t>
  </si>
  <si>
    <t xml:space="preserve">You Can't Take It with You </t>
  </si>
  <si>
    <t xml:space="preserve">From Here to Eternity </t>
  </si>
  <si>
    <t xml:space="preserve">She Wore a Yellow Ribbon </t>
  </si>
  <si>
    <t xml:space="preserve">Grace Unplugged </t>
  </si>
  <si>
    <t xml:space="preserve">Foolish </t>
  </si>
  <si>
    <t xml:space="preserve">N-Secure </t>
  </si>
  <si>
    <t xml:space="preserve">Caramel </t>
  </si>
  <si>
    <t xml:space="preserve">Out of the Dark </t>
  </si>
  <si>
    <t xml:space="preserve">The Bubble </t>
  </si>
  <si>
    <t xml:space="preserve">The Conversation </t>
  </si>
  <si>
    <t xml:space="preserve">Dil Jo Bhi Kahey... </t>
  </si>
  <si>
    <t xml:space="preserve">Mississippi Mermaid </t>
  </si>
  <si>
    <t xml:space="preserve">I Love Your Work </t>
  </si>
  <si>
    <t xml:space="preserve">Cabin Fever </t>
  </si>
  <si>
    <t xml:space="preserve">Waitress </t>
  </si>
  <si>
    <t xml:space="preserve">Bloodsport </t>
  </si>
  <si>
    <t xml:space="preserve">Mr. Smith Goes to Washington </t>
  </si>
  <si>
    <t xml:space="preserve">Kids </t>
  </si>
  <si>
    <t xml:space="preserve">The Squid and the Whale </t>
  </si>
  <si>
    <t xml:space="preserve">Kissing Jessica Stein </t>
  </si>
  <si>
    <t xml:space="preserve">Kickboxer: Vengeance </t>
  </si>
  <si>
    <t xml:space="preserve">Spellbound </t>
  </si>
  <si>
    <t xml:space="preserve">Exotica </t>
  </si>
  <si>
    <t xml:space="preserve">Buffalo '66 </t>
  </si>
  <si>
    <t xml:space="preserve">Insidious </t>
  </si>
  <si>
    <t xml:space="preserve">Repo Man </t>
  </si>
  <si>
    <t xml:space="preserve">Nine Queens </t>
  </si>
  <si>
    <t xml:space="preserve">The Gatekeepers </t>
  </si>
  <si>
    <t xml:space="preserve">The Ballad of Jack and Rose </t>
  </si>
  <si>
    <t xml:space="preserve">The To Do List </t>
  </si>
  <si>
    <t xml:space="preserve">Killing Zoe </t>
  </si>
  <si>
    <t xml:space="preserve">The Believer </t>
  </si>
  <si>
    <t xml:space="preserve">Snow Angels </t>
  </si>
  <si>
    <t xml:space="preserve">Unsullied </t>
  </si>
  <si>
    <t xml:space="preserve">Session 9 </t>
  </si>
  <si>
    <t xml:space="preserve">I Want Someone to Eat Cheese With </t>
  </si>
  <si>
    <t xml:space="preserve">Mooz-Lum </t>
  </si>
  <si>
    <t xml:space="preserve">Hatchet </t>
  </si>
  <si>
    <t xml:space="preserve">Modern Times </t>
  </si>
  <si>
    <t xml:space="preserve">Stolen Summer </t>
  </si>
  <si>
    <t xml:space="preserve">My Name Is Bruce </t>
  </si>
  <si>
    <t xml:space="preserve">The Salon </t>
  </si>
  <si>
    <t xml:space="preserve">Road Hard </t>
  </si>
  <si>
    <t xml:space="preserve">Forty Shades of Blue </t>
  </si>
  <si>
    <t xml:space="preserve">Amigo </t>
  </si>
  <si>
    <t xml:space="preserve">Pontypool </t>
  </si>
  <si>
    <t xml:space="preserve">Trucker </t>
  </si>
  <si>
    <t xml:space="preserve">Me You and Five Bucks </t>
  </si>
  <si>
    <t xml:space="preserve">The Lords of Salem </t>
  </si>
  <si>
    <t xml:space="preserve">Housebound </t>
  </si>
  <si>
    <t xml:space="preserve">Wal-Mart: The High Cost of Low Price </t>
  </si>
  <si>
    <t xml:space="preserve">Fetching Cody </t>
  </si>
  <si>
    <t xml:space="preserve">Once Upon a Time in Queens </t>
  </si>
  <si>
    <t xml:space="preserve">Closer to the Moon </t>
  </si>
  <si>
    <t xml:space="preserve">Mutant World </t>
  </si>
  <si>
    <t xml:space="preserve">Growing Up Smith </t>
  </si>
  <si>
    <t xml:space="preserve">Checkmate </t>
  </si>
  <si>
    <t xml:space="preserve">#Horror </t>
  </si>
  <si>
    <t xml:space="preserve">Wind Walkers </t>
  </si>
  <si>
    <t xml:space="preserve">Snow White and the Seven Dwarfs </t>
  </si>
  <si>
    <t xml:space="preserve">The Holy Girl </t>
  </si>
  <si>
    <t xml:space="preserve">Shalako </t>
  </si>
  <si>
    <t xml:space="preserve">Incident at Loch Ness </t>
  </si>
  <si>
    <t xml:space="preserve">The Dog Lover </t>
  </si>
  <si>
    <t xml:space="preserve">Girl House </t>
  </si>
  <si>
    <t xml:space="preserve">The Blue Room </t>
  </si>
  <si>
    <t xml:space="preserve">House at the End of the Drive </t>
  </si>
  <si>
    <t xml:space="preserve">Batman: The Movie </t>
  </si>
  <si>
    <t xml:space="preserve">Lock, Stock and Two Smoking Barrels </t>
  </si>
  <si>
    <t xml:space="preserve">The Ballad of Gregorio Cortez </t>
  </si>
  <si>
    <t xml:space="preserve">The Streets of San Francisco             </t>
  </si>
  <si>
    <t xml:space="preserve">The Celebration </t>
  </si>
  <si>
    <t xml:space="preserve">Trees Lounge </t>
  </si>
  <si>
    <t xml:space="preserve">Journey from the Fall </t>
  </si>
  <si>
    <t xml:space="preserve">The Basket </t>
  </si>
  <si>
    <t xml:space="preserve">Eddie: The Sleepwalking Cannibal </t>
  </si>
  <si>
    <t xml:space="preserve">Space: Above and Beyond             </t>
  </si>
  <si>
    <t xml:space="preserve">Queen of the Mountains </t>
  </si>
  <si>
    <t xml:space="preserve">Def-Con 4 </t>
  </si>
  <si>
    <t xml:space="preserve">The Hebrew Hammer </t>
  </si>
  <si>
    <t xml:space="preserve">Neal 'N' Nikki </t>
  </si>
  <si>
    <t xml:space="preserve">The 41-Year-Old Virgin Who Knocked Up Sarah Marshall and Felt Superbad About It </t>
  </si>
  <si>
    <t xml:space="preserve">Forget Me Not </t>
  </si>
  <si>
    <t xml:space="preserve">Rebecca </t>
  </si>
  <si>
    <t xml:space="preserve">Friday the 13th Part 2 </t>
  </si>
  <si>
    <t xml:space="preserve">The Lost Weekend </t>
  </si>
  <si>
    <t xml:space="preserve">C.H.U.D. </t>
  </si>
  <si>
    <t xml:space="preserve">Filly Brown </t>
  </si>
  <si>
    <t xml:space="preserve">The Lion of Judah </t>
  </si>
  <si>
    <t xml:space="preserve">Niagara </t>
  </si>
  <si>
    <t xml:space="preserve">How Green Was My Valley </t>
  </si>
  <si>
    <t xml:space="preserve">The Girlfriend Experience             </t>
  </si>
  <si>
    <t xml:space="preserve">Da Sweet Blood of Jesus </t>
  </si>
  <si>
    <t xml:space="preserve">Sex, Lies, and Videotape </t>
  </si>
  <si>
    <t xml:space="preserve">Saw </t>
  </si>
  <si>
    <t xml:space="preserve">Super Troopers </t>
  </si>
  <si>
    <t xml:space="preserve">The Algerian </t>
  </si>
  <si>
    <t xml:space="preserve">The Amazing Catfish </t>
  </si>
  <si>
    <t xml:space="preserve">Monsoon Wedding </t>
  </si>
  <si>
    <t xml:space="preserve">You Can Count on Me </t>
  </si>
  <si>
    <t xml:space="preserve">The Trouble with Harry </t>
  </si>
  <si>
    <t xml:space="preserve">But I'm a Cheerleader </t>
  </si>
  <si>
    <t xml:space="preserve">Home Run </t>
  </si>
  <si>
    <t xml:space="preserve">Reservoir Dogs </t>
  </si>
  <si>
    <t xml:space="preserve">The Blue Bird </t>
  </si>
  <si>
    <t xml:space="preserve">The Good, the Bad and the Ugly </t>
  </si>
  <si>
    <t xml:space="preserve">The Second Mother </t>
  </si>
  <si>
    <t xml:space="preserve">Blue Like Jazz </t>
  </si>
  <si>
    <t xml:space="preserve">Down and Out with the Dolls </t>
  </si>
  <si>
    <t xml:space="preserve">Pink Ribbons, Inc. </t>
  </si>
  <si>
    <t xml:space="preserve">Certifiably Jonathan </t>
  </si>
  <si>
    <t xml:space="preserve">Q </t>
  </si>
  <si>
    <t xml:space="preserve">The Knife of Don Juan </t>
  </si>
  <si>
    <t xml:space="preserve">Grand Theft Parsons </t>
  </si>
  <si>
    <t xml:space="preserve">Extreme Movie </t>
  </si>
  <si>
    <t xml:space="preserve">The Charge of the Light Brigade </t>
  </si>
  <si>
    <t xml:space="preserve">Below Zero </t>
  </si>
  <si>
    <t xml:space="preserve">Crowsnest </t>
  </si>
  <si>
    <t xml:space="preserve">Airborne </t>
  </si>
  <si>
    <t xml:space="preserve">Cotton Comes to Harlem </t>
  </si>
  <si>
    <t xml:space="preserve">The Wicked Within </t>
  </si>
  <si>
    <t xml:space="preserve">Bleeding Hearts </t>
  </si>
  <si>
    <t xml:space="preserve">Waiting... </t>
  </si>
  <si>
    <t xml:space="preserve">Dead Man's Shoes </t>
  </si>
  <si>
    <t xml:space="preserve">Wolf Creek             </t>
  </si>
  <si>
    <t xml:space="preserve">From a Whisper to a Scream </t>
  </si>
  <si>
    <t xml:space="preserve">Sex with Strangers </t>
  </si>
  <si>
    <t xml:space="preserve">Dracula: Pages from a Virgin's Diary </t>
  </si>
  <si>
    <t xml:space="preserve">Faith Like Potatoes </t>
  </si>
  <si>
    <t xml:space="preserve">Beyond the Black Rainbow </t>
  </si>
  <si>
    <t xml:space="preserve">The Raid: Redemption </t>
  </si>
  <si>
    <t xml:space="preserve">The Dead Undead </t>
  </si>
  <si>
    <t xml:space="preserve">The Vatican Exorcisms </t>
  </si>
  <si>
    <t xml:space="preserve">Casablanca </t>
  </si>
  <si>
    <t xml:space="preserve">Lake Mungo </t>
  </si>
  <si>
    <t xml:space="preserve">Rocket Singh: Salesman of the Year </t>
  </si>
  <si>
    <t xml:space="preserve">Silent Running </t>
  </si>
  <si>
    <t xml:space="preserve">Rocky </t>
  </si>
  <si>
    <t xml:space="preserve">The Sleepwalker </t>
  </si>
  <si>
    <t xml:space="preserve">Tom Jones </t>
  </si>
  <si>
    <t xml:space="preserve">Unfriended </t>
  </si>
  <si>
    <t xml:space="preserve">Taxi Driver </t>
  </si>
  <si>
    <t xml:space="preserve">The Howling </t>
  </si>
  <si>
    <t xml:space="preserve">Dr. No </t>
  </si>
  <si>
    <t xml:space="preserve">Chernobyl Diaries </t>
  </si>
  <si>
    <t xml:space="preserve">Hellraiser </t>
  </si>
  <si>
    <t xml:space="preserve">God's Not Dead 2 </t>
  </si>
  <si>
    <t xml:space="preserve">Cry_Wolf </t>
  </si>
  <si>
    <t xml:space="preserve">Godzilla 2000 </t>
  </si>
  <si>
    <t xml:space="preserve">Blue Valentine </t>
  </si>
  <si>
    <t xml:space="preserve">Transamerica </t>
  </si>
  <si>
    <t xml:space="preserve">The Devil Inside </t>
  </si>
  <si>
    <t xml:space="preserve">Beyond the Valley of the Dolls </t>
  </si>
  <si>
    <t xml:space="preserve">Love Me Tender </t>
  </si>
  <si>
    <t xml:space="preserve">An Inconvenient Truth </t>
  </si>
  <si>
    <t xml:space="preserve">Sands of Iwo Jima </t>
  </si>
  <si>
    <t xml:space="preserve">Shine a Light </t>
  </si>
  <si>
    <t xml:space="preserve">The Green Inferno </t>
  </si>
  <si>
    <t xml:space="preserve">Departure </t>
  </si>
  <si>
    <t xml:space="preserve">The Sessions </t>
  </si>
  <si>
    <t xml:space="preserve">Food, Inc. </t>
  </si>
  <si>
    <t xml:space="preserve">October Baby </t>
  </si>
  <si>
    <t xml:space="preserve">Next Stop Wonderland </t>
  </si>
  <si>
    <t xml:space="preserve">The Skeleton Twins </t>
  </si>
  <si>
    <t xml:space="preserve">Martha Marcy May Marlene </t>
  </si>
  <si>
    <t xml:space="preserve">Obvious Child </t>
  </si>
  <si>
    <t xml:space="preserve">Frozen River </t>
  </si>
  <si>
    <t xml:space="preserve">20 Feet from Stardom </t>
  </si>
  <si>
    <t xml:space="preserve">Two Girls and a Guy </t>
  </si>
  <si>
    <t xml:space="preserve">Walking and Talking </t>
  </si>
  <si>
    <t xml:space="preserve">Who Killed the Electric Car? </t>
  </si>
  <si>
    <t xml:space="preserve">The Broken Hearts Club: A Romantic Comedy </t>
  </si>
  <si>
    <t xml:space="preserve">Bubba Ho-Tep </t>
  </si>
  <si>
    <t xml:space="preserve">Slam </t>
  </si>
  <si>
    <t xml:space="preserve">Brigham City </t>
  </si>
  <si>
    <t xml:space="preserve">Fiza </t>
  </si>
  <si>
    <t xml:space="preserve">Orgazmo </t>
  </si>
  <si>
    <t xml:space="preserve">All the Real Girls </t>
  </si>
  <si>
    <t xml:space="preserve">Dream with the Fishes </t>
  </si>
  <si>
    <t xml:space="preserve">Blue Car </t>
  </si>
  <si>
    <t xml:space="preserve">Luminarias </t>
  </si>
  <si>
    <t xml:space="preserve">Palo Alto </t>
  </si>
  <si>
    <t xml:space="preserve">Ajami </t>
  </si>
  <si>
    <t xml:space="preserve">Wristcutters: A Love Story </t>
  </si>
  <si>
    <t xml:space="preserve">I Origins </t>
  </si>
  <si>
    <t xml:space="preserve">The Battle of Shaker Heights </t>
  </si>
  <si>
    <t xml:space="preserve">The Act of Killing </t>
  </si>
  <si>
    <t xml:space="preserve">Taxi to the Dark Side </t>
  </si>
  <si>
    <t xml:space="preserve">Once in a Lifetime: The Extraordinary Story of the New York Cosmos </t>
  </si>
  <si>
    <t xml:space="preserve">Guiana 1838 </t>
  </si>
  <si>
    <t xml:space="preserve">Lisa Picard Is Famous </t>
  </si>
  <si>
    <t xml:space="preserve">Antarctica: A Year on Ice </t>
  </si>
  <si>
    <t xml:space="preserve">A Lego Brickumentary </t>
  </si>
  <si>
    <t xml:space="preserve">Hardflip </t>
  </si>
  <si>
    <t xml:space="preserve">Chocolate: Deep Dark Secrets </t>
  </si>
  <si>
    <t xml:space="preserve">The House of the Devil </t>
  </si>
  <si>
    <t xml:space="preserve">The Perfect Host </t>
  </si>
  <si>
    <t xml:space="preserve">Safe Men </t>
  </si>
  <si>
    <t xml:space="preserve">Speedway Junky </t>
  </si>
  <si>
    <t xml:space="preserve">The Last Big Thing </t>
  </si>
  <si>
    <t xml:space="preserve">The Specials </t>
  </si>
  <si>
    <t xml:space="preserve">16 to Life </t>
  </si>
  <si>
    <t xml:space="preserve">Alone with Her </t>
  </si>
  <si>
    <t xml:space="preserve">Creative Control </t>
  </si>
  <si>
    <t xml:space="preserve">Special </t>
  </si>
  <si>
    <t xml:space="preserve">Sparkler </t>
  </si>
  <si>
    <t xml:space="preserve">The Helix... Loaded </t>
  </si>
  <si>
    <t xml:space="preserve">In Her Line of Fire </t>
  </si>
  <si>
    <t xml:space="preserve">The Jimmy Show </t>
  </si>
  <si>
    <t xml:space="preserve">Heli </t>
  </si>
  <si>
    <t xml:space="preserve">Karachi se Lahore </t>
  </si>
  <si>
    <t xml:space="preserve">Loving Annabelle </t>
  </si>
  <si>
    <t xml:space="preserve">Hits </t>
  </si>
  <si>
    <t xml:space="preserve">Jimmy and Judy </t>
  </si>
  <si>
    <t xml:space="preserve">Frat Party </t>
  </si>
  <si>
    <t xml:space="preserve">The Party's Over </t>
  </si>
  <si>
    <t xml:space="preserve">Proud </t>
  </si>
  <si>
    <t xml:space="preserve">The Poker House </t>
  </si>
  <si>
    <t xml:space="preserve">Childless </t>
  </si>
  <si>
    <t xml:space="preserve">ZMD: Zombies of Mass Destruction </t>
  </si>
  <si>
    <t xml:space="preserve">Snow White: A Deadly Summer </t>
  </si>
  <si>
    <t xml:space="preserve">Hidden Away </t>
  </si>
  <si>
    <t xml:space="preserve">My Last Day Without You </t>
  </si>
  <si>
    <t xml:space="preserve">Steppin: The Movie </t>
  </si>
  <si>
    <t xml:space="preserve">Doc Holliday's Revenge </t>
  </si>
  <si>
    <t xml:space="preserve">Black Rock </t>
  </si>
  <si>
    <t xml:space="preserve">Truth or Die </t>
  </si>
  <si>
    <t xml:space="preserve">The Pet </t>
  </si>
  <si>
    <t xml:space="preserve">Bang Bang Baby </t>
  </si>
  <si>
    <t xml:space="preserve">Fear Clinic </t>
  </si>
  <si>
    <t xml:space="preserve">Zombie Hunter </t>
  </si>
  <si>
    <t xml:space="preserve">A Fine Step </t>
  </si>
  <si>
    <t xml:space="preserve">Charly </t>
  </si>
  <si>
    <t xml:space="preserve">Banshee Chapter </t>
  </si>
  <si>
    <t xml:space="preserve">Jesse             </t>
  </si>
  <si>
    <t xml:space="preserve">Ask Me Anything </t>
  </si>
  <si>
    <t xml:space="preserve">And Then Came Love </t>
  </si>
  <si>
    <t xml:space="preserve">Food Chains </t>
  </si>
  <si>
    <t xml:space="preserve">On the Waterfront </t>
  </si>
  <si>
    <t xml:space="preserve">L!fe Happens </t>
  </si>
  <si>
    <t xml:space="preserve">4 Months, 3 Weeks and 2 Days </t>
  </si>
  <si>
    <t xml:space="preserve">The Horror Network Vol. 1 </t>
  </si>
  <si>
    <t xml:space="preserve">Hard Candy </t>
  </si>
  <si>
    <t xml:space="preserve">The Quiet </t>
  </si>
  <si>
    <t xml:space="preserve">Circumstance </t>
  </si>
  <si>
    <t xml:space="preserve">Fruitvale Station </t>
  </si>
  <si>
    <t xml:space="preserve">The Brass Teapot </t>
  </si>
  <si>
    <t xml:space="preserve">Bambi </t>
  </si>
  <si>
    <t xml:space="preserve">The Hammer </t>
  </si>
  <si>
    <t xml:space="preserve">Latter Days </t>
  </si>
  <si>
    <t xml:space="preserve">Elza </t>
  </si>
  <si>
    <t xml:space="preserve">For a Good Time, Call... </t>
  </si>
  <si>
    <t xml:space="preserve">Celeste &amp; Jesse Forever </t>
  </si>
  <si>
    <t xml:space="preserve">Time Changer </t>
  </si>
  <si>
    <t xml:space="preserve">London to Brighton </t>
  </si>
  <si>
    <t xml:space="preserve">American Hero </t>
  </si>
  <si>
    <t xml:space="preserve">Windsor Drive </t>
  </si>
  <si>
    <t xml:space="preserve">A Separation </t>
  </si>
  <si>
    <t xml:space="preserve">Crying with Laughter </t>
  </si>
  <si>
    <t xml:space="preserve">Welcome to the Dollhouse </t>
  </si>
  <si>
    <t xml:space="preserve">Ruby in Paradise </t>
  </si>
  <si>
    <t xml:space="preserve">Raising Victor Vargas </t>
  </si>
  <si>
    <t xml:space="preserve">Pandora's Box </t>
  </si>
  <si>
    <t xml:space="preserve">Harrison Montgomery </t>
  </si>
  <si>
    <t xml:space="preserve">Live-In Maid </t>
  </si>
  <si>
    <t xml:space="preserve">Deterrence </t>
  </si>
  <si>
    <t xml:space="preserve">The Mudge Boy </t>
  </si>
  <si>
    <t xml:space="preserve">The Young Unknowns </t>
  </si>
  <si>
    <t xml:space="preserve">Not Cool </t>
  </si>
  <si>
    <t xml:space="preserve">Dead Snow </t>
  </si>
  <si>
    <t xml:space="preserve">Saints and Soldiers </t>
  </si>
  <si>
    <t xml:space="preserve">Vessel </t>
  </si>
  <si>
    <t xml:space="preserve">American Graffiti </t>
  </si>
  <si>
    <t xml:space="preserve">Iraq for Sale: The War Profiteers </t>
  </si>
  <si>
    <t xml:space="preserve">Aqua Teen Hunger Force Colon Movie Film for Theaters </t>
  </si>
  <si>
    <t xml:space="preserve">Safety Not Guaranteed </t>
  </si>
  <si>
    <t xml:space="preserve">Kevin Hart: Laugh at My Pain </t>
  </si>
  <si>
    <t xml:space="preserve">Kill List </t>
  </si>
  <si>
    <t xml:space="preserve">The Innkeepers </t>
  </si>
  <si>
    <t xml:space="preserve">The Conformist </t>
  </si>
  <si>
    <t xml:space="preserve">Interview with the Assassin </t>
  </si>
  <si>
    <t xml:space="preserve">Donkey Punch </t>
  </si>
  <si>
    <t xml:space="preserve">All the Boys Love Mandy Lane </t>
  </si>
  <si>
    <t xml:space="preserve">Bled </t>
  </si>
  <si>
    <t xml:space="preserve">High Noon </t>
  </si>
  <si>
    <t xml:space="preserve">Hoop Dreams </t>
  </si>
  <si>
    <t xml:space="preserve">Rize </t>
  </si>
  <si>
    <t xml:space="preserve">Destiny </t>
  </si>
  <si>
    <t xml:space="preserve">L.I.E. </t>
  </si>
  <si>
    <t xml:space="preserve">The Sisterhood of Night </t>
  </si>
  <si>
    <t xml:space="preserve">B-Girl </t>
  </si>
  <si>
    <t xml:space="preserve">Half Nelson </t>
  </si>
  <si>
    <t xml:space="preserve">Naturally Native </t>
  </si>
  <si>
    <t xml:space="preserve">Hav Plenty </t>
  </si>
  <si>
    <t xml:space="preserve">Adulterers </t>
  </si>
  <si>
    <t xml:space="preserve">Escape from Tomorrow </t>
  </si>
  <si>
    <t xml:space="preserve">Starsuckers </t>
  </si>
  <si>
    <t xml:space="preserve">The Hadza: Last of the First </t>
  </si>
  <si>
    <t xml:space="preserve">After </t>
  </si>
  <si>
    <t xml:space="preserve">Treachery </t>
  </si>
  <si>
    <t xml:space="preserve">Walter </t>
  </si>
  <si>
    <t xml:space="preserve">Top Hat </t>
  </si>
  <si>
    <t xml:space="preserve">The Blair Witch Project </t>
  </si>
  <si>
    <t xml:space="preserve">Woodstock </t>
  </si>
  <si>
    <t xml:space="preserve">The Kentucky Fried Movie </t>
  </si>
  <si>
    <t xml:space="preserve">Mercy Streets </t>
  </si>
  <si>
    <t xml:space="preserve">Arnolds Park </t>
  </si>
  <si>
    <t xml:space="preserve">Broken Vessels </t>
  </si>
  <si>
    <t xml:space="preserve">Water &amp; Power </t>
  </si>
  <si>
    <t xml:space="preserve">They Will Have to Kill Us First </t>
  </si>
  <si>
    <t xml:space="preserve">Crop Circles: Quest for Truth </t>
  </si>
  <si>
    <t xml:space="preserve">Light from the Darkroom </t>
  </si>
  <si>
    <t xml:space="preserve">Irreplaceable </t>
  </si>
  <si>
    <t xml:space="preserve">The Maid's Room </t>
  </si>
  <si>
    <t xml:space="preserve">A Hard Day's Night </t>
  </si>
  <si>
    <t xml:space="preserve">The Harvest/La Cosecha </t>
  </si>
  <si>
    <t xml:space="preserve">Love Letters </t>
  </si>
  <si>
    <t xml:space="preserve">Julija in alfa Romeo </t>
  </si>
  <si>
    <t xml:space="preserve">Fireproof </t>
  </si>
  <si>
    <t xml:space="preserve">Faith Connections </t>
  </si>
  <si>
    <t xml:space="preserve">Benji </t>
  </si>
  <si>
    <t xml:space="preserve">Open Water </t>
  </si>
  <si>
    <t xml:space="preserve">High Road </t>
  </si>
  <si>
    <t xml:space="preserve">Kingdom of the Spiders </t>
  </si>
  <si>
    <t xml:space="preserve">Mad Hot Ballroom </t>
  </si>
  <si>
    <t xml:space="preserve">The Station Agent </t>
  </si>
  <si>
    <t xml:space="preserve">To Save a Life </t>
  </si>
  <si>
    <t xml:space="preserve">Wordplay </t>
  </si>
  <si>
    <t xml:space="preserve">Beyond the Mat </t>
  </si>
  <si>
    <t xml:space="preserve">The Singles Ward </t>
  </si>
  <si>
    <t xml:space="preserve">Osama </t>
  </si>
  <si>
    <t xml:space="preserve">Sholem Aleichem: Laughing in the Darkness </t>
  </si>
  <si>
    <t xml:space="preserve">Groove </t>
  </si>
  <si>
    <t xml:space="preserve">The R.M. </t>
  </si>
  <si>
    <t xml:space="preserve">Twin Falls Idaho </t>
  </si>
  <si>
    <t xml:space="preserve">Mean Creek </t>
  </si>
  <si>
    <t xml:space="preserve">Hurricane Streets </t>
  </si>
  <si>
    <t xml:space="preserve">Never Again </t>
  </si>
  <si>
    <t xml:space="preserve">Civil Brand </t>
  </si>
  <si>
    <t xml:space="preserve">Lonesome Jim </t>
  </si>
  <si>
    <t xml:space="preserve">Drinking Buddies </t>
  </si>
  <si>
    <t xml:space="preserve">Deceptive Practice: The Mysteries and Mentors of Ricky Jay </t>
  </si>
  <si>
    <t xml:space="preserve">Seven Samurai </t>
  </si>
  <si>
    <t xml:space="preserve">The Other Dream Team </t>
  </si>
  <si>
    <t xml:space="preserve">Johnny Suede </t>
  </si>
  <si>
    <t xml:space="preserve">Finishing the Game: The Search for a New Bruce Lee </t>
  </si>
  <si>
    <t xml:space="preserve">Rubber </t>
  </si>
  <si>
    <t xml:space="preserve">Kiss the Bride </t>
  </si>
  <si>
    <t xml:space="preserve">The Slaughter Rule </t>
  </si>
  <si>
    <t xml:space="preserve">Monsters </t>
  </si>
  <si>
    <t xml:space="preserve">The Californians </t>
  </si>
  <si>
    <t xml:space="preserve">The Living Wake </t>
  </si>
  <si>
    <t xml:space="preserve">Detention of the Dead </t>
  </si>
  <si>
    <t xml:space="preserve">Crazy Stone </t>
  </si>
  <si>
    <t xml:space="preserve">Scott Walker: 30 Century Man </t>
  </si>
  <si>
    <t xml:space="preserve">Everything Put Together </t>
  </si>
  <si>
    <t xml:space="preserve">Good Kill </t>
  </si>
  <si>
    <t xml:space="preserve">Insomnia Manica </t>
  </si>
  <si>
    <t xml:space="preserve">The Outrageous Sophie Tucker </t>
  </si>
  <si>
    <t xml:space="preserve">Now Is Good </t>
  </si>
  <si>
    <t xml:space="preserve">Girls Gone Dead </t>
  </si>
  <si>
    <t xml:space="preserve">America Is Still the Place </t>
  </si>
  <si>
    <t xml:space="preserve">Subconscious </t>
  </si>
  <si>
    <t xml:space="preserve">Enter Nowhere </t>
  </si>
  <si>
    <t xml:space="preserve">The King of Najayo </t>
  </si>
  <si>
    <t xml:space="preserve">Fight to the Finish </t>
  </si>
  <si>
    <t xml:space="preserve">Alleluia! The Devil's Carnival </t>
  </si>
  <si>
    <t xml:space="preserve">The Sound and the Shadow </t>
  </si>
  <si>
    <t xml:space="preserve">Rodeo Girl </t>
  </si>
  <si>
    <t xml:space="preserve">Born to Fly: Elizabeth Streb vs. Gravity </t>
  </si>
  <si>
    <t xml:space="preserve">The Little Ponderosa Zoo </t>
  </si>
  <si>
    <t xml:space="preserve">The Toxic Avenger </t>
  </si>
  <si>
    <t xml:space="preserve">Straight Out of Brooklyn </t>
  </si>
  <si>
    <t xml:space="preserve">Bloody Sunday </t>
  </si>
  <si>
    <t xml:space="preserve">Diamond Ruff </t>
  </si>
  <si>
    <t xml:space="preserve">Conversations with Other Women </t>
  </si>
  <si>
    <t xml:space="preserve">Poultrygeist: Night of the Chicken Dead </t>
  </si>
  <si>
    <t xml:space="preserve">Mutual Friends </t>
  </si>
  <si>
    <t xml:space="preserve">42nd Street </t>
  </si>
  <si>
    <t xml:space="preserve">Rise of the Entrepreneur: The Search for a Better Way </t>
  </si>
  <si>
    <t xml:space="preserve">Metropolitan </t>
  </si>
  <si>
    <t xml:space="preserve">As It Is in Heaven </t>
  </si>
  <si>
    <t xml:space="preserve">Roadside </t>
  </si>
  <si>
    <t xml:space="preserve">Napoleon Dynamite </t>
  </si>
  <si>
    <t xml:space="preserve">Blue Ruin </t>
  </si>
  <si>
    <t xml:space="preserve">Paranormal Activity </t>
  </si>
  <si>
    <t xml:space="preserve">Dogtown and Z-Boys </t>
  </si>
  <si>
    <t xml:space="preserve">Monty Python and the Holy Grail </t>
  </si>
  <si>
    <t xml:space="preserve">QuinceaÃ±era </t>
  </si>
  <si>
    <t xml:space="preserve">Gory Gory Hallelujah </t>
  </si>
  <si>
    <t xml:space="preserve">Heroes             </t>
  </si>
  <si>
    <t xml:space="preserve">Tarnation </t>
  </si>
  <si>
    <t xml:space="preserve">I Want Your Money </t>
  </si>
  <si>
    <t xml:space="preserve">Love in the Time of Monsters </t>
  </si>
  <si>
    <t xml:space="preserve">The Beyond </t>
  </si>
  <si>
    <t xml:space="preserve">Home Movies             </t>
  </si>
  <si>
    <t xml:space="preserve">What Happens in Vegas </t>
  </si>
  <si>
    <t xml:space="preserve">The Dark Hours </t>
  </si>
  <si>
    <t xml:space="preserve">My Beautiful Laundrette </t>
  </si>
  <si>
    <t xml:space="preserve">Fabled </t>
  </si>
  <si>
    <t xml:space="preserve">Show Me </t>
  </si>
  <si>
    <t xml:space="preserve">Cries &amp; Whispers </t>
  </si>
  <si>
    <t xml:space="preserve">Intolerance: Love's Struggle Throughout the Ages </t>
  </si>
  <si>
    <t xml:space="preserve">Trekkies </t>
  </si>
  <si>
    <t xml:space="preserve">The Broadway Melody </t>
  </si>
  <si>
    <t xml:space="preserve">The Evil Dead </t>
  </si>
  <si>
    <t xml:space="preserve">Maniac </t>
  </si>
  <si>
    <t xml:space="preserve">Censored Voices </t>
  </si>
  <si>
    <t xml:space="preserve">Murderball </t>
  </si>
  <si>
    <t xml:space="preserve">American Ninja 2: The Confrontation </t>
  </si>
  <si>
    <t xml:space="preserve">51 Birch Street </t>
  </si>
  <si>
    <t xml:space="preserve">Revolution             </t>
  </si>
  <si>
    <t xml:space="preserve">Rotor DR1 </t>
  </si>
  <si>
    <t xml:space="preserve">12 Angry Men </t>
  </si>
  <si>
    <t xml:space="preserve">My Dog Tulip </t>
  </si>
  <si>
    <t xml:space="preserve">It Happened One Night </t>
  </si>
  <si>
    <t xml:space="preserve">Dogtooth </t>
  </si>
  <si>
    <t xml:space="preserve">Tupac: Resurrection </t>
  </si>
  <si>
    <t xml:space="preserve">Tumbleweeds </t>
  </si>
  <si>
    <t xml:space="preserve">The Prophecy </t>
  </si>
  <si>
    <t xml:space="preserve">When the Cat's Away </t>
  </si>
  <si>
    <t xml:space="preserve">Pieces of April </t>
  </si>
  <si>
    <t xml:space="preserve">The Big Swap </t>
  </si>
  <si>
    <t xml:space="preserve">Old Joy </t>
  </si>
  <si>
    <t xml:space="preserve">Wendy and Lucy </t>
  </si>
  <si>
    <t xml:space="preserve">3 Backyards </t>
  </si>
  <si>
    <t xml:space="preserve">Pierrot le Fou </t>
  </si>
  <si>
    <t xml:space="preserve">Sisters in Law </t>
  </si>
  <si>
    <t xml:space="preserve">Ayurveda: Art of Being </t>
  </si>
  <si>
    <t xml:space="preserve">Nothing But a Man </t>
  </si>
  <si>
    <t xml:space="preserve">First Love, Last Rites </t>
  </si>
  <si>
    <t xml:space="preserve">Fighting Tommy Riley </t>
  </si>
  <si>
    <t xml:space="preserve">Royal Kill </t>
  </si>
  <si>
    <t xml:space="preserve">The Looking Glass </t>
  </si>
  <si>
    <t xml:space="preserve">Death Race 2000 </t>
  </si>
  <si>
    <t xml:space="preserve">Locker 13 </t>
  </si>
  <si>
    <t xml:space="preserve">Midnight Cabaret </t>
  </si>
  <si>
    <t xml:space="preserve">Anderson's Cross </t>
  </si>
  <si>
    <t xml:space="preserve">Bizarre </t>
  </si>
  <si>
    <t xml:space="preserve">Graduation Day </t>
  </si>
  <si>
    <t xml:space="preserve">Some Guy Who Kills People </t>
  </si>
  <si>
    <t xml:space="preserve">Compliance </t>
  </si>
  <si>
    <t xml:space="preserve">Chasing Amy </t>
  </si>
  <si>
    <t xml:space="preserve">Lovely &amp; Amazing </t>
  </si>
  <si>
    <t xml:space="preserve">Death Calls </t>
  </si>
  <si>
    <t xml:space="preserve">Better Luck Tomorrow </t>
  </si>
  <si>
    <t xml:space="preserve">The Incredibly True Adventure of Two Girls in Love </t>
  </si>
  <si>
    <t xml:space="preserve">Chuck &amp; Buck </t>
  </si>
  <si>
    <t xml:space="preserve">American Desi </t>
  </si>
  <si>
    <t xml:space="preserve">Amidst the Devil's Wings </t>
  </si>
  <si>
    <t xml:space="preserve">Cube </t>
  </si>
  <si>
    <t xml:space="preserve">Love and Other Catastrophes </t>
  </si>
  <si>
    <t xml:space="preserve">I Married a Strange Person! </t>
  </si>
  <si>
    <t xml:space="preserve">November </t>
  </si>
  <si>
    <t xml:space="preserve">Like Crazy </t>
  </si>
  <si>
    <t xml:space="preserve">Teeth and Blood </t>
  </si>
  <si>
    <t xml:space="preserve">Sugar Town </t>
  </si>
  <si>
    <t xml:space="preserve">The Motel </t>
  </si>
  <si>
    <t xml:space="preserve">The Canyons </t>
  </si>
  <si>
    <t xml:space="preserve">Happy Valley             </t>
  </si>
  <si>
    <t xml:space="preserve">On the Outs </t>
  </si>
  <si>
    <t xml:space="preserve">Shotgun Stories </t>
  </si>
  <si>
    <t xml:space="preserve">Exam </t>
  </si>
  <si>
    <t xml:space="preserve">The Sticky Fingers of Time </t>
  </si>
  <si>
    <t xml:space="preserve">Sunday School Musical </t>
  </si>
  <si>
    <t xml:space="preserve">Rust </t>
  </si>
  <si>
    <t xml:space="preserve">Ink </t>
  </si>
  <si>
    <t xml:space="preserve">The Christmas Bunny </t>
  </si>
  <si>
    <t xml:space="preserve">Jesus People </t>
  </si>
  <si>
    <t xml:space="preserve">Butterfly </t>
  </si>
  <si>
    <t xml:space="preserve">UnDivided </t>
  </si>
  <si>
    <t xml:space="preserve">The Frozen </t>
  </si>
  <si>
    <t xml:space="preserve">Horse Camp </t>
  </si>
  <si>
    <t xml:space="preserve">Give Me Shelter </t>
  </si>
  <si>
    <t xml:space="preserve">The Big Parade </t>
  </si>
  <si>
    <t xml:space="preserve">Little Big Top </t>
  </si>
  <si>
    <t xml:space="preserve">Along the Roadside </t>
  </si>
  <si>
    <t xml:space="preserve">Bronson </t>
  </si>
  <si>
    <t xml:space="preserve">Western Religion </t>
  </si>
  <si>
    <t xml:space="preserve">Burn </t>
  </si>
  <si>
    <t xml:space="preserve">Urbania </t>
  </si>
  <si>
    <t xml:space="preserve">The Stewardesses </t>
  </si>
  <si>
    <t xml:space="preserve">The Beast from 20,000 Fathoms </t>
  </si>
  <si>
    <t xml:space="preserve">Mad Max </t>
  </si>
  <si>
    <t xml:space="preserve">Swingers </t>
  </si>
  <si>
    <t xml:space="preserve">A Fistful of Dollars </t>
  </si>
  <si>
    <t xml:space="preserve">She Done Him Wrong </t>
  </si>
  <si>
    <t xml:space="preserve">Short Cut to Nirvana: Kumbh Mela </t>
  </si>
  <si>
    <t xml:space="preserve">The Grace Card </t>
  </si>
  <si>
    <t xml:space="preserve">Middle of Nowhere </t>
  </si>
  <si>
    <t xml:space="preserve">The Business of Fancydancing </t>
  </si>
  <si>
    <t xml:space="preserve">Call + Response </t>
  </si>
  <si>
    <t xml:space="preserve">Malevolence </t>
  </si>
  <si>
    <t xml:space="preserve">Shooting the Warwicks </t>
  </si>
  <si>
    <t xml:space="preserve">Super Hybrid </t>
  </si>
  <si>
    <t xml:space="preserve">Baghead </t>
  </si>
  <si>
    <t xml:space="preserve">Solitude </t>
  </si>
  <si>
    <t xml:space="preserve">The Case of the Grinning Cat </t>
  </si>
  <si>
    <t xml:space="preserve">Ordet </t>
  </si>
  <si>
    <t xml:space="preserve">Good Dick </t>
  </si>
  <si>
    <t xml:space="preserve">The Man from Earth </t>
  </si>
  <si>
    <t xml:space="preserve">The Trials of Darryl Hunt </t>
  </si>
  <si>
    <t xml:space="preserve">An American Girl Holiday </t>
  </si>
  <si>
    <t xml:space="preserve">Yesterday Was a Lie </t>
  </si>
  <si>
    <t xml:space="preserve">Theresa Is a Mother </t>
  </si>
  <si>
    <t xml:space="preserve">H. </t>
  </si>
  <si>
    <t xml:space="preserve">Archaeology of a Woman </t>
  </si>
  <si>
    <t xml:space="preserve">Children of Heaven </t>
  </si>
  <si>
    <t xml:space="preserve">Weekend </t>
  </si>
  <si>
    <t xml:space="preserve">She's Gotta Have It </t>
  </si>
  <si>
    <t xml:space="preserve">Butterfly Girl </t>
  </si>
  <si>
    <t xml:space="preserve">The World Is Mine </t>
  </si>
  <si>
    <t xml:space="preserve">Another Earth </t>
  </si>
  <si>
    <t xml:space="preserve">Sweet Sweetback's Baadasssss Song </t>
  </si>
  <si>
    <t xml:space="preserve">Perfect Cowboy </t>
  </si>
  <si>
    <t xml:space="preserve">Tadpole </t>
  </si>
  <si>
    <t xml:space="preserve">Once </t>
  </si>
  <si>
    <t xml:space="preserve">The Woman Chaser </t>
  </si>
  <si>
    <t xml:space="preserve">The Horse Boy </t>
  </si>
  <si>
    <t xml:space="preserve">When the Lights Went Out </t>
  </si>
  <si>
    <t xml:space="preserve">Heroes of Dirt </t>
  </si>
  <si>
    <t xml:space="preserve">A Charlie Brown Christmas </t>
  </si>
  <si>
    <t xml:space="preserve">Antarctic Edge: 70Â° South </t>
  </si>
  <si>
    <t xml:space="preserve">Aroused </t>
  </si>
  <si>
    <t xml:space="preserve">Top Spin </t>
  </si>
  <si>
    <t xml:space="preserve">Roger &amp; Me </t>
  </si>
  <si>
    <t xml:space="preserve">An American in Hollywood </t>
  </si>
  <si>
    <t xml:space="preserve">Sound of My Voice </t>
  </si>
  <si>
    <t xml:space="preserve">The Brain That Sings </t>
  </si>
  <si>
    <t xml:space="preserve">The Blood of My Brother </t>
  </si>
  <si>
    <t xml:space="preserve">Your Sister's Sister </t>
  </si>
  <si>
    <t xml:space="preserve">Romantic Schemer </t>
  </si>
  <si>
    <t xml:space="preserve">A Dog's Breakfast </t>
  </si>
  <si>
    <t xml:space="preserve">Une Femme MariÃ©e </t>
  </si>
  <si>
    <t xml:space="preserve">The Birth of a Nation </t>
  </si>
  <si>
    <t xml:space="preserve">The Work and the Story </t>
  </si>
  <si>
    <t xml:space="preserve">Facing the Giants </t>
  </si>
  <si>
    <t xml:space="preserve">The Gallows </t>
  </si>
  <si>
    <t xml:space="preserve">Eraserhead </t>
  </si>
  <si>
    <t xml:space="preserve">Over the Hill to the Poorhouse </t>
  </si>
  <si>
    <t xml:space="preserve">Hollywood Shuffle </t>
  </si>
  <si>
    <t xml:space="preserve">The Mighty </t>
  </si>
  <si>
    <t xml:space="preserve">Penitentiary </t>
  </si>
  <si>
    <t xml:space="preserve">The Lost Skeleton of Cadavra </t>
  </si>
  <si>
    <t xml:space="preserve">Dude, Where's My Dog?! </t>
  </si>
  <si>
    <t xml:space="preserve">Cheap Thrills </t>
  </si>
  <si>
    <t xml:space="preserve">Indie Game: The Movie </t>
  </si>
  <si>
    <t xml:space="preserve">Closure </t>
  </si>
  <si>
    <t xml:space="preserve">Open Secret </t>
  </si>
  <si>
    <t xml:space="preserve">Echo Dr. </t>
  </si>
  <si>
    <t xml:space="preserve">The Night Visitor </t>
  </si>
  <si>
    <t xml:space="preserve">The Past is a Grotesque Animal </t>
  </si>
  <si>
    <t xml:space="preserve">Peace, Propaganda &amp; the Promised Land </t>
  </si>
  <si>
    <t xml:space="preserve">Pi </t>
  </si>
  <si>
    <t xml:space="preserve">I Love You, Don't Touch Me! </t>
  </si>
  <si>
    <t xml:space="preserve">20 Dates </t>
  </si>
  <si>
    <t xml:space="preserve">Queen Crab </t>
  </si>
  <si>
    <t xml:space="preserve">Super Size Me </t>
  </si>
  <si>
    <t xml:space="preserve">The FP </t>
  </si>
  <si>
    <t xml:space="preserve">Happy Christmas </t>
  </si>
  <si>
    <t xml:space="preserve">The Brain That Wouldn't Die </t>
  </si>
  <si>
    <t xml:space="preserve">Tiger Orange </t>
  </si>
  <si>
    <t xml:space="preserve">Supporting Characters </t>
  </si>
  <si>
    <t xml:space="preserve">Absentia </t>
  </si>
  <si>
    <t xml:space="preserve">The Brothers McMullen </t>
  </si>
  <si>
    <t xml:space="preserve">The Dirties </t>
  </si>
  <si>
    <t xml:space="preserve">Gabriela </t>
  </si>
  <si>
    <t xml:space="preserve">Tiny Furniture </t>
  </si>
  <si>
    <t xml:space="preserve">Hayride </t>
  </si>
  <si>
    <t xml:space="preserve">The Naked Ape </t>
  </si>
  <si>
    <t xml:space="preserve">Counting </t>
  </si>
  <si>
    <t xml:space="preserve">The Call of Cthulhu </t>
  </si>
  <si>
    <t xml:space="preserve">Bending Steel </t>
  </si>
  <si>
    <t xml:space="preserve">The Signal </t>
  </si>
  <si>
    <t xml:space="preserve">The Image Revolution </t>
  </si>
  <si>
    <t xml:space="preserve">This Is Martin Bonner </t>
  </si>
  <si>
    <t xml:space="preserve">A True Story </t>
  </si>
  <si>
    <t xml:space="preserve">George Washington </t>
  </si>
  <si>
    <t xml:space="preserve">Smiling Fish &amp; Goat on Fire </t>
  </si>
  <si>
    <t xml:space="preserve">Dawn of the Crescent Moon </t>
  </si>
  <si>
    <t xml:space="preserve">Raymond Did It </t>
  </si>
  <si>
    <t xml:space="preserve">The Last Waltz </t>
  </si>
  <si>
    <t xml:space="preserve">Run, Hide, Die </t>
  </si>
  <si>
    <t xml:space="preserve">The Exploding Girl </t>
  </si>
  <si>
    <t xml:space="preserve">The Legend of God's Gun </t>
  </si>
  <si>
    <t xml:space="preserve">Mutual Appreciation </t>
  </si>
  <si>
    <t xml:space="preserve">Her Cry: La Llorona Investigation </t>
  </si>
  <si>
    <t xml:space="preserve">Down Terrace </t>
  </si>
  <si>
    <t xml:space="preserve">Clerks </t>
  </si>
  <si>
    <t xml:space="preserve">Pink Narcissus </t>
  </si>
  <si>
    <t xml:space="preserve">Funny Ha Ha </t>
  </si>
  <si>
    <t xml:space="preserve">In the Company of Men </t>
  </si>
  <si>
    <t xml:space="preserve">Manito </t>
  </si>
  <si>
    <t xml:space="preserve">Rampage </t>
  </si>
  <si>
    <t xml:space="preserve">Slacker </t>
  </si>
  <si>
    <t xml:space="preserve">Dutch Kills </t>
  </si>
  <si>
    <t xml:space="preserve">Dry Spell </t>
  </si>
  <si>
    <t xml:space="preserve">Flywheel </t>
  </si>
  <si>
    <t xml:space="preserve">Exeter </t>
  </si>
  <si>
    <t xml:space="preserve">The Ridges </t>
  </si>
  <si>
    <t xml:space="preserve">The Puffy Chair </t>
  </si>
  <si>
    <t xml:space="preserve">Stories of Our Lives </t>
  </si>
  <si>
    <t xml:space="preserve">Breaking Upwards </t>
  </si>
  <si>
    <t xml:space="preserve">All Superheroes Must Die </t>
  </si>
  <si>
    <t xml:space="preserve">Pink Flamingos </t>
  </si>
  <si>
    <t xml:space="preserve">Clean </t>
  </si>
  <si>
    <t xml:space="preserve">The Circle </t>
  </si>
  <si>
    <t xml:space="preserve">Tin Can Man </t>
  </si>
  <si>
    <t xml:space="preserve">The Cure </t>
  </si>
  <si>
    <t xml:space="preserve">On the Downlow </t>
  </si>
  <si>
    <t xml:space="preserve">Sanctuary; Quite a Conundrum </t>
  </si>
  <si>
    <t xml:space="preserve">Bang </t>
  </si>
  <si>
    <t xml:space="preserve">Primer </t>
  </si>
  <si>
    <t xml:space="preserve">Cavite </t>
  </si>
  <si>
    <t xml:space="preserve">El Mariachi </t>
  </si>
  <si>
    <t xml:space="preserve">The Mongol King </t>
  </si>
  <si>
    <t xml:space="preserve">Newlyweds </t>
  </si>
  <si>
    <t xml:space="preserve">Signed Sealed Delivered </t>
  </si>
  <si>
    <t xml:space="preserve">The Following             </t>
  </si>
  <si>
    <t xml:space="preserve">A Plague So Pleasant </t>
  </si>
  <si>
    <t xml:space="preserve">Shanghai Calling </t>
  </si>
  <si>
    <t xml:space="preserve">My Date with Drew </t>
  </si>
  <si>
    <t>Mean</t>
  </si>
  <si>
    <t>Average of imdb_score</t>
  </si>
  <si>
    <t>Profit</t>
  </si>
  <si>
    <t>Correlation Between Budget And Gross Earnings</t>
  </si>
  <si>
    <t>Profit Margin</t>
  </si>
  <si>
    <t>Max Profit</t>
  </si>
  <si>
    <t>Min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</si>
</sst>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2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(version 1) (version 1).xlsx]Movie Genre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</a:t>
            </a:r>
            <a:r>
              <a:rPr lang="en-US" baseline="0"/>
              <a:t> of Movies By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'Movie Genre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87-409A-B9E0-27B0A75505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87-409A-B9E0-27B0A75505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187-409A-B9E0-27B0A75505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187-409A-B9E0-27B0A75505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187-409A-B9E0-27B0A755051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187-409A-B9E0-27B0A755051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187-409A-B9E0-27B0A755051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187-409A-B9E0-27B0A755051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187-409A-B9E0-27B0A755051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187-409A-B9E0-27B0A755051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187-409A-B9E0-27B0A755051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187-409A-B9E0-27B0A755051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187-409A-B9E0-27B0A755051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187-409A-B9E0-27B0A755051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187-409A-B9E0-27B0A755051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187-409A-B9E0-27B0A755051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187-409A-B9E0-27B0A7550517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187-409A-B9E0-27B0A75505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'Movie Genre Analysis'!$A$4:$A$22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War</c:v>
                </c:pt>
                <c:pt idx="17">
                  <c:v>Western</c:v>
                </c:pt>
              </c:strCache>
            </c:strRef>
          </c:cat>
          <c:val>
            <c:numRef>
              <c:f>'Movie Genre Analysis'!$B$4:$B$22</c:f>
              <c:numCache>
                <c:formatCode>General</c:formatCode>
                <c:ptCount val="18"/>
                <c:pt idx="0">
                  <c:v>1153</c:v>
                </c:pt>
                <c:pt idx="1">
                  <c:v>923</c:v>
                </c:pt>
                <c:pt idx="2">
                  <c:v>242</c:v>
                </c:pt>
                <c:pt idx="3">
                  <c:v>293</c:v>
                </c:pt>
                <c:pt idx="4">
                  <c:v>1872</c:v>
                </c:pt>
                <c:pt idx="5">
                  <c:v>889</c:v>
                </c:pt>
                <c:pt idx="6">
                  <c:v>121</c:v>
                </c:pt>
                <c:pt idx="7">
                  <c:v>2594</c:v>
                </c:pt>
                <c:pt idx="8">
                  <c:v>546</c:v>
                </c:pt>
                <c:pt idx="9">
                  <c:v>610</c:v>
                </c:pt>
                <c:pt idx="10">
                  <c:v>565</c:v>
                </c:pt>
                <c:pt idx="11">
                  <c:v>214</c:v>
                </c:pt>
                <c:pt idx="12">
                  <c:v>500</c:v>
                </c:pt>
                <c:pt idx="13">
                  <c:v>1106</c:v>
                </c:pt>
                <c:pt idx="14">
                  <c:v>616</c:v>
                </c:pt>
                <c:pt idx="15">
                  <c:v>1408</c:v>
                </c:pt>
                <c:pt idx="16">
                  <c:v>213</c:v>
                </c:pt>
                <c:pt idx="17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1-4A9F-8260-3E4CD60EE00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Vs Imbd</a:t>
            </a:r>
            <a:r>
              <a:rPr lang="en-US" baseline="0"/>
              <a:t>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Analysis'!$A$2:$A$5029</c:f>
              <c:numCache>
                <c:formatCode>General</c:formatCode>
                <c:ptCount val="502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'Movie Duration Analysis'!$B$2:$B$5029</c:f>
              <c:numCache>
                <c:formatCode>General</c:formatCode>
                <c:ptCount val="502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83-4EC6-BE32-EC3A926E3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01119"/>
        <c:axId val="1198306399"/>
      </c:scatterChart>
      <c:valAx>
        <c:axId val="119830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306399"/>
        <c:crosses val="autoZero"/>
        <c:crossBetween val="midCat"/>
      </c:valAx>
      <c:valAx>
        <c:axId val="119830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301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(version 1) (version 1).xlsx]Top Directors By Imdb Scores!PivotTable7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Directors By Average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Directors By Imdb Scores'!$B$3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'Top Directors By Imdb Scores'!$A$4:$A$15</c:f>
              <c:multiLvlStrCache>
                <c:ptCount val="7"/>
                <c:lvl>
                  <c:pt idx="0">
                    <c:v>8.5</c:v>
                  </c:pt>
                  <c:pt idx="1">
                    <c:v>8.8</c:v>
                  </c:pt>
                  <c:pt idx="2">
                    <c:v>8.9</c:v>
                  </c:pt>
                  <c:pt idx="3">
                    <c:v>9.1</c:v>
                  </c:pt>
                  <c:pt idx="4">
                    <c:v>9</c:v>
                  </c:pt>
                  <c:pt idx="5">
                    <c:v>8.9</c:v>
                  </c:pt>
                  <c:pt idx="6">
                    <c:v>8.9</c:v>
                  </c:pt>
                </c:lvl>
                <c:lvl>
                  <c:pt idx="0">
                    <c:v>Baltasar KormÃ¡kur</c:v>
                  </c:pt>
                  <c:pt idx="3">
                    <c:v>David Caffrey</c:v>
                  </c:pt>
                  <c:pt idx="4">
                    <c:v>John Stainton</c:v>
                  </c:pt>
                  <c:pt idx="5">
                    <c:v>Nicolae Constantin Tanase</c:v>
                  </c:pt>
                  <c:pt idx="6">
                    <c:v>Robert Moresco</c:v>
                  </c:pt>
                </c:lvl>
              </c:multiLvlStrCache>
            </c:multiLvlStrRef>
          </c:cat>
          <c:val>
            <c:numRef>
              <c:f>'Top Directors By Imdb Scores'!$B$4:$B$15</c:f>
              <c:numCache>
                <c:formatCode>General</c:formatCode>
                <c:ptCount val="7"/>
                <c:pt idx="0">
                  <c:v>8.5</c:v>
                </c:pt>
                <c:pt idx="1">
                  <c:v>8.8000000000000007</c:v>
                </c:pt>
                <c:pt idx="2">
                  <c:v>8.9</c:v>
                </c:pt>
                <c:pt idx="3">
                  <c:v>9.1</c:v>
                </c:pt>
                <c:pt idx="4">
                  <c:v>9</c:v>
                </c:pt>
                <c:pt idx="5">
                  <c:v>8.9</c:v>
                </c:pt>
                <c:pt idx="6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F-4D73-929B-72BDFD87B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53759199"/>
        <c:axId val="1253762559"/>
      </c:barChart>
      <c:catAx>
        <c:axId val="125375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762559"/>
        <c:crosses val="autoZero"/>
        <c:auto val="1"/>
        <c:lblAlgn val="ctr"/>
        <c:lblOffset val="100"/>
        <c:noMultiLvlLbl val="0"/>
      </c:catAx>
      <c:valAx>
        <c:axId val="125376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75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18</xdr:row>
      <xdr:rowOff>129540</xdr:rowOff>
    </xdr:from>
    <xdr:to>
      <xdr:col>10</xdr:col>
      <xdr:colOff>533400</xdr:colOff>
      <xdr:row>38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F77A2-3D8F-7B93-676F-146EB56DF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731520</xdr:colOff>
      <xdr:row>8</xdr:row>
      <xdr:rowOff>57150</xdr:rowOff>
    </xdr:from>
    <xdr:to>
      <xdr:col>16</xdr:col>
      <xdr:colOff>457200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5BC54-1BD3-6D3E-2293-E0E6BBDF2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487680</xdr:colOff>
      <xdr:row>8</xdr:row>
      <xdr:rowOff>57150</xdr:rowOff>
    </xdr:from>
    <xdr:to>
      <xdr:col>12</xdr:col>
      <xdr:colOff>121920</xdr:colOff>
      <xdr:row>29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7B4F7-3A00-3016-FFED-5E51E3324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_Movies(AutoRecovered)%20trainity%20project%205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45.810338078707" createdVersion="8" refreshedVersion="8" minRefreshableVersion="3" recordCount="5043" xr:uid="{79995745-E041-457B-8C36-4B44CC9F4095}">
  <cacheSource type="worksheet">
    <worksheetSource ref="A1:S5044" sheet="IMDB_Movies(AutoRecovered) trai" r:id="rId2"/>
  </cacheSource>
  <cacheFields count="19"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  <m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s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imdb_score" numFmtId="0">
      <sharedItems containsSemiMixedTypes="0" containsString="0" containsNumber="1" minValue="1.6" maxValue="9.5" count="78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</sharedItems>
    </cacheField>
    <cacheField name="Genre" numFmtId="0">
      <sharedItems containsBlank="1" count="19">
        <s v="Drama"/>
        <s v="Comedy"/>
        <s v="Action"/>
        <s v="Thriller"/>
        <s v="Romance"/>
        <s v="Adventure"/>
        <s v="Crime"/>
        <s v="Fantasy"/>
        <s v="Sci-Fi"/>
        <s v="Family"/>
        <s v="Horror"/>
        <s v="Mystery"/>
        <s v="Biography"/>
        <s v="Animation"/>
        <s v="Music"/>
        <s v="Western"/>
        <s v="Documentary"/>
        <s v="War"/>
        <m/>
      </sharedItems>
    </cacheField>
    <cacheField name="Most Genre" numFmtId="0">
      <sharedItems containsString="0" containsBlank="1" containsNumber="1" containsInteger="1" minValue="97" maxValue="2594"/>
    </cacheField>
    <cacheField name="genres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45.834559027775" createdVersion="8" refreshedVersion="8" minRefreshableVersion="3" recordCount="5044" xr:uid="{879A8F23-259D-4BA0-BF56-00DA5A7BF843}">
  <cacheSource type="worksheet">
    <worksheetSource ref="B1:B1048576" sheet="Language Analysis"/>
  </cacheSource>
  <cacheFields count="1">
    <cacheField name="Language" numFmtId="0">
      <sharedItems containsBlank="1" count="48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x v="0"/>
    <n v="723"/>
    <n v="178"/>
    <n v="760505847"/>
    <s v="Action|Adventure|Fantasy|Sci-Fi"/>
    <s v="CCH Pounder"/>
    <s v="Avatar"/>
    <s v="AvatarÂ "/>
    <n v="886204"/>
    <n v="3054"/>
    <s v="English"/>
    <s v="USA"/>
    <s v="PG-13"/>
    <n v="237000000"/>
    <n v="2009"/>
    <x v="0"/>
    <x v="0"/>
    <n v="2594"/>
    <s v="Action"/>
  </r>
  <r>
    <x v="1"/>
    <n v="302"/>
    <n v="169"/>
    <n v="309404152"/>
    <s v="Action|Adventure|Fantasy"/>
    <s v="Johnny Depp"/>
    <s v="Pirates of the Caribbean: At World's End"/>
    <s v="Pirates of the Caribbean: At World's EndÂ "/>
    <n v="471220"/>
    <n v="1238"/>
    <s v="English"/>
    <s v="USA"/>
    <s v="PG-13"/>
    <n v="300000000"/>
    <n v="2007"/>
    <x v="1"/>
    <x v="1"/>
    <n v="1872"/>
    <s v="Action"/>
  </r>
  <r>
    <x v="2"/>
    <n v="602"/>
    <n v="148"/>
    <n v="200074175"/>
    <s v="Action|Adventure|Thriller"/>
    <s v="Christoph Waltz"/>
    <s v="Spectre"/>
    <s v="SpectreÂ "/>
    <n v="275868"/>
    <n v="994"/>
    <s v="English"/>
    <s v="UK"/>
    <s v="PG-13"/>
    <n v="245000000"/>
    <n v="2015"/>
    <x v="2"/>
    <x v="2"/>
    <n v="1153"/>
    <s v="Action"/>
  </r>
  <r>
    <x v="3"/>
    <n v="813"/>
    <n v="164"/>
    <n v="448130642"/>
    <s v="Action|Thriller"/>
    <s v="Tom Hardy"/>
    <s v="The Dark Knight Rises"/>
    <s v="The Dark Knight RisesÂ "/>
    <n v="1144337"/>
    <n v="2701"/>
    <s v="English"/>
    <s v="USA"/>
    <s v="PG-13"/>
    <n v="250000000"/>
    <n v="2012"/>
    <x v="3"/>
    <x v="3"/>
    <n v="1408"/>
    <s v="Action"/>
  </r>
  <r>
    <x v="4"/>
    <n v="462"/>
    <n v="132"/>
    <n v="73058679"/>
    <s v="Documentary"/>
    <s v="Doug Walker"/>
    <s v="Star Wars: Episode VII - The Force Awakens            "/>
    <s v="Star Wars: Episode VII - The Force AwakensÂ             "/>
    <n v="8"/>
    <n v="738"/>
    <s v="English"/>
    <s v="USA"/>
    <s v="PG-13"/>
    <n v="263700000"/>
    <n v="2012"/>
    <x v="1"/>
    <x v="4"/>
    <n v="1106"/>
    <s v="Documentary"/>
  </r>
  <r>
    <x v="5"/>
    <n v="392"/>
    <n v="156"/>
    <n v="336530303"/>
    <s v="Action|Adventure|Sci-Fi"/>
    <s v="Daryl Sabara"/>
    <s v="John Carter"/>
    <s v="John CarterÂ "/>
    <n v="212204"/>
    <n v="1902"/>
    <s v="English"/>
    <s v="USA"/>
    <s v="PG-13"/>
    <n v="258000000"/>
    <n v="2007"/>
    <x v="4"/>
    <x v="5"/>
    <n v="923"/>
    <s v="Action"/>
  </r>
  <r>
    <x v="6"/>
    <n v="324"/>
    <n v="100"/>
    <n v="200807262"/>
    <s v="Action|Adventure|Romance"/>
    <s v="J.K. Simmons"/>
    <s v="Spider-Man 3"/>
    <s v="Spider-Man 3Â "/>
    <n v="383056"/>
    <n v="387"/>
    <s v="English"/>
    <s v="USA"/>
    <s v="PG"/>
    <n v="260000000"/>
    <n v="2010"/>
    <x v="5"/>
    <x v="6"/>
    <n v="889"/>
    <s v="Action"/>
  </r>
  <r>
    <x v="7"/>
    <n v="635"/>
    <n v="141"/>
    <n v="458991599"/>
    <s v="Adventure|Animation|Comedy|Family|Fantasy|Musical|Romance"/>
    <s v="Brad Garrett"/>
    <s v="Tangled"/>
    <s v="TangledÂ "/>
    <n v="294810"/>
    <n v="1117"/>
    <s v="English"/>
    <s v="USA"/>
    <s v="PG-13"/>
    <n v="250000000"/>
    <n v="2015"/>
    <x v="6"/>
    <x v="7"/>
    <n v="610"/>
    <s v="Adventure"/>
  </r>
  <r>
    <x v="8"/>
    <n v="375"/>
    <n v="153"/>
    <n v="301956980"/>
    <s v="Action|Adventure|Sci-Fi"/>
    <s v="Chris Hemsworth"/>
    <s v="Avengers: Age of Ultron"/>
    <s v="Avengers: Age of UltronÂ "/>
    <n v="462669"/>
    <n v="973"/>
    <s v="English"/>
    <s v="UK"/>
    <s v="PG"/>
    <n v="250000000"/>
    <n v="2009"/>
    <x v="7"/>
    <x v="8"/>
    <n v="616"/>
    <s v="Action"/>
  </r>
  <r>
    <x v="9"/>
    <n v="673"/>
    <n v="183"/>
    <n v="330249062"/>
    <s v="Adventure|Family|Fantasy|Mystery"/>
    <s v="Alan Rickman"/>
    <s v="Harry Potter and the Half-Blood Prince"/>
    <s v="Harry Potter and the Half-Blood PrinceÂ "/>
    <n v="321795"/>
    <n v="3018"/>
    <s v="English"/>
    <s v="USA"/>
    <s v="PG-13"/>
    <n v="250000000"/>
    <n v="2016"/>
    <x v="7"/>
    <x v="9"/>
    <n v="546"/>
    <s v="Adventure"/>
  </r>
  <r>
    <x v="10"/>
    <n v="434"/>
    <n v="169"/>
    <n v="200069408"/>
    <s v="Action|Adventure|Sci-Fi"/>
    <s v="Henry Cavill"/>
    <s v="Batman v Superman: Dawn of Justice"/>
    <s v="Batman v Superman: Dawn of JusticeÂ "/>
    <n v="371639"/>
    <n v="2367"/>
    <s v="English"/>
    <s v="USA"/>
    <s v="PG-13"/>
    <n v="209000000"/>
    <n v="2006"/>
    <x v="8"/>
    <x v="10"/>
    <n v="565"/>
    <s v="Action"/>
  </r>
  <r>
    <x v="11"/>
    <n v="403"/>
    <n v="106"/>
    <n v="168368427"/>
    <s v="Action|Adventure|Sci-Fi"/>
    <s v="Kevin Spacey"/>
    <s v="Superman Returns"/>
    <s v="Superman ReturnsÂ "/>
    <n v="240396"/>
    <n v="1243"/>
    <s v="English"/>
    <s v="UK"/>
    <s v="PG-13"/>
    <n v="200000000"/>
    <n v="2008"/>
    <x v="9"/>
    <x v="11"/>
    <n v="500"/>
    <s v="Action"/>
  </r>
  <r>
    <x v="12"/>
    <n v="313"/>
    <n v="151"/>
    <n v="423032628"/>
    <s v="Action|Adventure"/>
    <s v="Giancarlo Giannini"/>
    <s v="Quantum of Solace"/>
    <s v="Quantum of SolaceÂ "/>
    <n v="330784"/>
    <n v="1832"/>
    <s v="English"/>
    <s v="USA"/>
    <s v="PG-13"/>
    <n v="225000000"/>
    <n v="2006"/>
    <x v="10"/>
    <x v="12"/>
    <n v="293"/>
    <s v="Action"/>
  </r>
  <r>
    <x v="1"/>
    <n v="450"/>
    <n v="150"/>
    <n v="89289910"/>
    <s v="Action|Adventure|Fantasy"/>
    <s v="Johnny Depp"/>
    <s v="Pirates of the Caribbean: Dead Man's Chest"/>
    <s v="Pirates of the Caribbean: Dead Man's ChestÂ "/>
    <n v="522040"/>
    <n v="711"/>
    <s v="English"/>
    <s v="USA"/>
    <s v="PG-13"/>
    <n v="215000000"/>
    <n v="2013"/>
    <x v="11"/>
    <x v="13"/>
    <n v="242"/>
    <s v="Action"/>
  </r>
  <r>
    <x v="1"/>
    <n v="733"/>
    <n v="143"/>
    <n v="291021565"/>
    <s v="Action|Adventure|Western"/>
    <s v="Johnny Depp"/>
    <s v="The Lone Ranger"/>
    <s v="The Lone RangerÂ "/>
    <n v="181792"/>
    <n v="2536"/>
    <s v="English"/>
    <s v="USA"/>
    <s v="PG-13"/>
    <n v="225000000"/>
    <n v="2013"/>
    <x v="12"/>
    <x v="14"/>
    <n v="214"/>
    <s v="Action"/>
  </r>
  <r>
    <x v="10"/>
    <n v="258"/>
    <n v="150"/>
    <n v="141614023"/>
    <s v="Action|Adventure|Fantasy|Sci-Fi"/>
    <s v="Henry Cavill"/>
    <s v="Man of Steel"/>
    <s v="Man of SteelÂ "/>
    <n v="548573"/>
    <n v="438"/>
    <s v="English"/>
    <s v="USA"/>
    <s v="PG"/>
    <n v="225000000"/>
    <n v="2008"/>
    <x v="13"/>
    <x v="15"/>
    <n v="97"/>
    <s v="Action"/>
  </r>
  <r>
    <x v="13"/>
    <n v="703"/>
    <n v="173"/>
    <n v="623279547"/>
    <s v="Action|Adventure|Family|Fantasy"/>
    <s v="Peter Dinklage"/>
    <s v="The Chronicles of Narnia: Prince Caspian"/>
    <s v="The Chronicles of Narnia: Prince CaspianÂ "/>
    <n v="149922"/>
    <n v="1722"/>
    <s v="English"/>
    <s v="USA"/>
    <s v="PG-13"/>
    <n v="220000000"/>
    <n v="2012"/>
    <x v="4"/>
    <x v="16"/>
    <n v="121"/>
    <s v="Action"/>
  </r>
  <r>
    <x v="8"/>
    <n v="448"/>
    <n v="136"/>
    <n v="241063875"/>
    <s v="Action|Adventure|Sci-Fi"/>
    <s v="Chris Hemsworth"/>
    <s v="The Avengers"/>
    <s v="The AvengersÂ "/>
    <n v="995415"/>
    <n v="484"/>
    <s v="English"/>
    <s v="USA"/>
    <s v="PG-13"/>
    <n v="250000000"/>
    <n v="2011"/>
    <x v="14"/>
    <x v="17"/>
    <n v="213"/>
    <s v="Action"/>
  </r>
  <r>
    <x v="14"/>
    <n v="451"/>
    <n v="106"/>
    <n v="179020854"/>
    <s v="Action|Adventure|Fantasy"/>
    <s v="Johnny Depp"/>
    <s v="Pirates of the Caribbean: On Stranger Tides"/>
    <s v="Pirates of the Caribbean: On Stranger TidesÂ "/>
    <n v="370704"/>
    <n v="341"/>
    <s v="English"/>
    <s v="USA"/>
    <s v="PG-13"/>
    <n v="225000000"/>
    <n v="2012"/>
    <x v="10"/>
    <x v="18"/>
    <m/>
    <s v="Action"/>
  </r>
  <r>
    <x v="15"/>
    <n v="422"/>
    <n v="164"/>
    <n v="255108370"/>
    <s v="Action|Adventure|Comedy|Family|Fantasy|Sci-Fi"/>
    <s v="Will Smith"/>
    <s v="Men in Black 3"/>
    <s v="Men in Black 3Â "/>
    <n v="268154"/>
    <n v="802"/>
    <s v="English"/>
    <s v="New Zealand"/>
    <s v="PG-13"/>
    <n v="250000000"/>
    <n v="2014"/>
    <x v="2"/>
    <x v="18"/>
    <m/>
    <s v="Action"/>
  </r>
  <r>
    <x v="16"/>
    <n v="599"/>
    <n v="153"/>
    <n v="262030663"/>
    <s v="Adventure|Fantasy"/>
    <s v="Aidan Turner"/>
    <s v="The Hobbit: The Battle of the Five Armies"/>
    <s v="The Hobbit: The Battle of the Five ArmiesÂ "/>
    <n v="354228"/>
    <n v="1225"/>
    <s v="English"/>
    <s v="USA"/>
    <s v="PG-13"/>
    <n v="230000000"/>
    <n v="2012"/>
    <x v="7"/>
    <x v="18"/>
    <m/>
    <s v="Adventure"/>
  </r>
  <r>
    <x v="17"/>
    <n v="343"/>
    <n v="156"/>
    <n v="105219735"/>
    <s v="Action|Adventure|Fantasy"/>
    <s v="Emma Stone"/>
    <s v="The Amazing Spider-Man"/>
    <s v="The Amazing Spider-ManÂ "/>
    <n v="451803"/>
    <n v="546"/>
    <s v="English"/>
    <s v="USA"/>
    <s v="PG-13"/>
    <n v="200000000"/>
    <n v="2010"/>
    <x v="15"/>
    <x v="18"/>
    <m/>
    <s v="Action"/>
  </r>
  <r>
    <x v="18"/>
    <n v="509"/>
    <n v="186"/>
    <n v="258355354"/>
    <s v="Action|Adventure|Drama|History"/>
    <s v="Mark Addy"/>
    <s v="Robin Hood"/>
    <s v="Robin HoodÂ "/>
    <n v="211765"/>
    <n v="951"/>
    <s v="English"/>
    <s v="USA"/>
    <s v="PG-13"/>
    <n v="225000000"/>
    <n v="2013"/>
    <x v="10"/>
    <x v="18"/>
    <m/>
    <s v="Action"/>
  </r>
  <r>
    <x v="16"/>
    <n v="251"/>
    <n v="113"/>
    <n v="70083519"/>
    <s v="Adventure|Fantasy"/>
    <s v="Aidan Turner"/>
    <s v="The Hobbit: The Desolation of Smaug"/>
    <s v="The Hobbit: The Desolation of SmaugÂ "/>
    <n v="483540"/>
    <n v="666"/>
    <s v="English"/>
    <s v="USA"/>
    <s v="PG-13"/>
    <n v="180000000"/>
    <n v="2007"/>
    <x v="0"/>
    <x v="18"/>
    <m/>
    <s v="Adventure"/>
  </r>
  <r>
    <x v="19"/>
    <n v="446"/>
    <n v="201"/>
    <n v="218051260"/>
    <s v="Adventure|Family|Fantasy"/>
    <s v="Christopher Lee"/>
    <s v="The Golden Compass"/>
    <s v="The Golden CompassÂ "/>
    <n v="149019"/>
    <n v="2618"/>
    <s v="English"/>
    <s v="New Zealand"/>
    <s v="PG-13"/>
    <n v="207000000"/>
    <n v="2005"/>
    <x v="9"/>
    <x v="18"/>
    <m/>
    <s v="Adventure"/>
  </r>
  <r>
    <x v="16"/>
    <n v="315"/>
    <n v="194"/>
    <n v="658672302"/>
    <s v="Action|Adventure|Drama|Romance"/>
    <s v="Naomi Watts"/>
    <s v="King Kong"/>
    <s v="King KongÂ "/>
    <n v="316018"/>
    <n v="2528"/>
    <s v="English"/>
    <s v="USA"/>
    <s v="PG-13"/>
    <n v="200000000"/>
    <n v="1997"/>
    <x v="13"/>
    <x v="18"/>
    <m/>
    <s v="Action"/>
  </r>
  <r>
    <x v="0"/>
    <n v="516"/>
    <n v="147"/>
    <n v="407197282"/>
    <s v="Drama|Romance"/>
    <s v="Leonardo DiCaprio"/>
    <s v="Titanic"/>
    <s v="TitanicÂ "/>
    <n v="793059"/>
    <n v="1022"/>
    <s v="English"/>
    <s v="USA"/>
    <s v="PG-13"/>
    <n v="250000000"/>
    <n v="2016"/>
    <x v="16"/>
    <x v="18"/>
    <m/>
    <s v="Drama"/>
  </r>
  <r>
    <x v="20"/>
    <n v="377"/>
    <n v="131"/>
    <n v="65173160"/>
    <s v="Action|Adventure|Sci-Fi"/>
    <s v="Robert Downey Jr."/>
    <s v="Captain America: Civil War"/>
    <s v="Captain America: Civil WarÂ "/>
    <n v="272670"/>
    <n v="751"/>
    <s v="English"/>
    <s v="USA"/>
    <s v="PG-13"/>
    <n v="209000000"/>
    <n v="2012"/>
    <x v="17"/>
    <x v="18"/>
    <m/>
    <s v="Action"/>
  </r>
  <r>
    <x v="21"/>
    <n v="644"/>
    <n v="124"/>
    <n v="652177271"/>
    <s v="Action|Adventure|Sci-Fi|Thriller"/>
    <s v="Liam Neeson"/>
    <s v="Battleship"/>
    <s v="BattleshipÂ "/>
    <n v="202382"/>
    <n v="1290"/>
    <s v="English"/>
    <s v="USA"/>
    <s v="PG-13"/>
    <n v="150000000"/>
    <n v="2015"/>
    <x v="18"/>
    <x v="18"/>
    <m/>
    <s v="Action"/>
  </r>
  <r>
    <x v="22"/>
    <n v="750"/>
    <n v="143"/>
    <n v="304360277"/>
    <s v="Action|Adventure|Sci-Fi|Thriller"/>
    <s v="Bryce Dallas Howard"/>
    <s v="Jurassic World"/>
    <s v="Jurassic WorldÂ "/>
    <n v="418214"/>
    <n v="1498"/>
    <s v="English"/>
    <s v="UK"/>
    <s v="PG-13"/>
    <n v="200000000"/>
    <n v="2012"/>
    <x v="15"/>
    <x v="18"/>
    <m/>
    <s v="Action"/>
  </r>
  <r>
    <x v="2"/>
    <n v="300"/>
    <n v="135"/>
    <n v="373377893"/>
    <s v="Action|Adventure|Thriller"/>
    <s v="Albert Finney"/>
    <s v="Skyfall"/>
    <s v="SkyfallÂ "/>
    <n v="522030"/>
    <n v="1303"/>
    <s v="English"/>
    <s v="USA"/>
    <s v="PG-13"/>
    <n v="200000000"/>
    <n v="2004"/>
    <x v="6"/>
    <x v="18"/>
    <m/>
    <s v="Action"/>
  </r>
  <r>
    <x v="6"/>
    <n v="608"/>
    <n v="195"/>
    <n v="408992272"/>
    <s v="Action|Adventure|Fantasy|Romance"/>
    <s v="J.K. Simmons"/>
    <s v="Spider-Man 2"/>
    <s v="Spider-Man 2Â "/>
    <n v="411164"/>
    <n v="1187"/>
    <s v="English"/>
    <s v="USA"/>
    <s v="PG-13"/>
    <n v="200000000"/>
    <n v="2013"/>
    <x v="11"/>
    <x v="18"/>
    <m/>
    <s v="Action"/>
  </r>
  <r>
    <x v="23"/>
    <n v="451"/>
    <n v="108"/>
    <n v="334185206"/>
    <s v="Action|Adventure|Sci-Fi"/>
    <s v="Robert Downey Jr."/>
    <s v="Iron Man 3"/>
    <s v="Iron Man 3Â "/>
    <n v="557489"/>
    <n v="736"/>
    <s v="English"/>
    <s v="USA"/>
    <s v="PG"/>
    <n v="200000000"/>
    <n v="2010"/>
    <x v="13"/>
    <x v="18"/>
    <m/>
    <s v="Action"/>
  </r>
  <r>
    <x v="24"/>
    <n v="334"/>
    <n v="104"/>
    <n v="234360014"/>
    <s v="Adventure|Family|Fantasy"/>
    <s v="Johnny Depp"/>
    <s v="Alice in Wonderland"/>
    <s v="Alice in WonderlandÂ "/>
    <n v="306320"/>
    <n v="1912"/>
    <s v="English"/>
    <s v="Canada"/>
    <s v="PG-13"/>
    <n v="210000000"/>
    <n v="2006"/>
    <x v="12"/>
    <x v="18"/>
    <m/>
    <s v="Adventure"/>
  </r>
  <r>
    <x v="25"/>
    <n v="376"/>
    <n v="104"/>
    <n v="268488329"/>
    <s v="Action|Adventure|Fantasy|Sci-Fi|Thriller"/>
    <s v="Hugh Jackman"/>
    <s v="X-Men: The Last Stand"/>
    <s v="X-Men: The Last StandÂ "/>
    <n v="383427"/>
    <n v="265"/>
    <s v="English"/>
    <s v="USA"/>
    <s v="G"/>
    <n v="200000000"/>
    <n v="2013"/>
    <x v="2"/>
    <x v="18"/>
    <m/>
    <s v="Action"/>
  </r>
  <r>
    <x v="26"/>
    <n v="366"/>
    <n v="150"/>
    <n v="402076689"/>
    <s v="Adventure|Animation|Comedy|Family|Fantasy"/>
    <s v="Steve Buscemi"/>
    <s v="Monsters University"/>
    <s v="Monsters UniversityÂ "/>
    <n v="235025"/>
    <n v="1439"/>
    <s v="English"/>
    <s v="USA"/>
    <s v="PG-13"/>
    <n v="200000000"/>
    <n v="2009"/>
    <x v="11"/>
    <x v="18"/>
    <m/>
    <s v="Adventure"/>
  </r>
  <r>
    <x v="27"/>
    <n v="378"/>
    <n v="165"/>
    <n v="245428137"/>
    <s v="Action|Adventure|Sci-Fi"/>
    <s v="Glenn Morshower"/>
    <s v="Transformers: Revenge of the Fallen"/>
    <s v="Transformers: Revenge of the FallenÂ "/>
    <n v="323207"/>
    <n v="918"/>
    <s v="English"/>
    <s v="USA"/>
    <s v="PG-13"/>
    <n v="210000000"/>
    <n v="2014"/>
    <x v="19"/>
    <x v="18"/>
    <m/>
    <s v="Action"/>
  </r>
  <r>
    <x v="27"/>
    <n v="525"/>
    <n v="130"/>
    <n v="234903076"/>
    <s v="Action|Adventure|Sci-Fi"/>
    <s v="Bingbing Li"/>
    <s v="Transformers: Age of Extinction"/>
    <s v="Transformers: Age of ExtinctionÂ "/>
    <n v="242420"/>
    <n v="511"/>
    <s v="English"/>
    <s v="USA"/>
    <s v="PG"/>
    <n v="215000000"/>
    <n v="2013"/>
    <x v="20"/>
    <x v="18"/>
    <m/>
    <s v="Action"/>
  </r>
  <r>
    <x v="6"/>
    <n v="495"/>
    <n v="142"/>
    <n v="202853933"/>
    <s v="Adventure|Family|Fantasy"/>
    <s v="Tim Holmes"/>
    <s v="Oz the Great and Powerful"/>
    <s v="Oz the Great and PowerfulÂ "/>
    <n v="175409"/>
    <n v="1067"/>
    <s v="English"/>
    <s v="USA"/>
    <s v="PG-13"/>
    <n v="200000000"/>
    <n v="2014"/>
    <x v="21"/>
    <x v="18"/>
    <m/>
    <s v="Adventure"/>
  </r>
  <r>
    <x v="17"/>
    <n v="469"/>
    <n v="125"/>
    <n v="172051787"/>
    <s v="Action|Adventure|Fantasy|Sci-Fi"/>
    <s v="Emma Stone"/>
    <s v="The Amazing Spider-Man 2"/>
    <s v="The Amazing Spider-Man 2Â "/>
    <n v="321227"/>
    <n v="665"/>
    <s v="English"/>
    <s v="USA"/>
    <s v="PG"/>
    <n v="170000000"/>
    <n v="2010"/>
    <x v="10"/>
    <x v="18"/>
    <m/>
    <s v="Action"/>
  </r>
  <r>
    <x v="28"/>
    <n v="304"/>
    <n v="106"/>
    <n v="191450875"/>
    <s v="Action|Adventure|Sci-Fi"/>
    <s v="Jeff Bridges"/>
    <s v="TRON: Legacy"/>
    <s v="TRON: LegacyÂ "/>
    <n v="264183"/>
    <n v="283"/>
    <s v="English"/>
    <s v="USA"/>
    <s v="G"/>
    <n v="200000000"/>
    <n v="2011"/>
    <x v="2"/>
    <x v="18"/>
    <m/>
    <s v="Action"/>
  </r>
  <r>
    <x v="29"/>
    <n v="436"/>
    <n v="123"/>
    <n v="116593191"/>
    <s v="Adventure|Animation|Comedy|Family|Sport"/>
    <s v="Joe Mantegna"/>
    <s v="Cars 2"/>
    <s v="Cars 2Â "/>
    <n v="101178"/>
    <n v="550"/>
    <s v="English"/>
    <s v="USA"/>
    <s v="PG-13"/>
    <n v="200000000"/>
    <n v="2011"/>
    <x v="22"/>
    <x v="18"/>
    <m/>
    <s v="Adventure"/>
  </r>
  <r>
    <x v="30"/>
    <n v="453"/>
    <n v="103"/>
    <n v="414984497"/>
    <s v="Action|Adventure|Sci-Fi"/>
    <s v="Ryan Reynolds"/>
    <s v="Green Lantern"/>
    <s v="Green LanternÂ "/>
    <n v="223393"/>
    <n v="733"/>
    <s v="English"/>
    <s v="USA"/>
    <s v="G"/>
    <n v="200000000"/>
    <n v="2010"/>
    <x v="23"/>
    <x v="18"/>
    <m/>
    <s v="Action"/>
  </r>
  <r>
    <x v="31"/>
    <n v="422"/>
    <n v="118"/>
    <n v="125320003"/>
    <s v="Adventure|Animation|Comedy|Family|Fantasy"/>
    <s v="Tom Hanks"/>
    <s v="Toy Story 3"/>
    <s v="Toy Story 3Â "/>
    <n v="544884"/>
    <n v="974"/>
    <s v="English"/>
    <s v="USA"/>
    <s v="PG-13"/>
    <n v="200000000"/>
    <n v="2009"/>
    <x v="24"/>
    <x v="18"/>
    <m/>
    <s v="Adventure"/>
  </r>
  <r>
    <x v="32"/>
    <n v="424"/>
    <n v="140"/>
    <n v="350034110"/>
    <s v="Action|Adventure|Sci-Fi"/>
    <s v="Christian Bale"/>
    <s v="Terminator Salvation"/>
    <s v="Terminator SalvationÂ "/>
    <n v="286095"/>
    <n v="657"/>
    <s v="English"/>
    <s v="USA"/>
    <s v="PG-13"/>
    <n v="190000000"/>
    <n v="2015"/>
    <x v="4"/>
    <x v="18"/>
    <m/>
    <s v="Action"/>
  </r>
  <r>
    <x v="33"/>
    <n v="654"/>
    <n v="123"/>
    <n v="202351611"/>
    <s v="Action|Crime|Thriller"/>
    <s v="Jason Statham"/>
    <s v="Furious 7"/>
    <s v="Furious 7Â "/>
    <n v="278232"/>
    <n v="995"/>
    <s v="English"/>
    <s v="USA"/>
    <s v="PG-13"/>
    <n v="190000000"/>
    <n v="2013"/>
    <x v="13"/>
    <x v="18"/>
    <m/>
    <s v="Action"/>
  </r>
  <r>
    <x v="12"/>
    <n v="539"/>
    <n v="149"/>
    <n v="233914986"/>
    <s v="Action|Adventure|Horror|Sci-Fi|Thriller"/>
    <s v="Peter Capaldi"/>
    <s v="World War Z"/>
    <s v="World War ZÂ "/>
    <n v="465019"/>
    <n v="752"/>
    <s v="English"/>
    <s v="USA"/>
    <s v="PG-13"/>
    <n v="200000000"/>
    <n v="2014"/>
    <x v="15"/>
    <x v="18"/>
    <m/>
    <s v="Action"/>
  </r>
  <r>
    <x v="11"/>
    <n v="590"/>
    <n v="132"/>
    <n v="228756232"/>
    <s v="Action|Adventure|Fantasy|Sci-Fi|Thriller"/>
    <s v="Jennifer Lawrence"/>
    <s v="X-Men: Days of Future Past"/>
    <s v="X-Men: Days of Future PastÂ "/>
    <n v="514125"/>
    <n v="1171"/>
    <s v="English"/>
    <s v="USA"/>
    <s v="PG-13"/>
    <n v="190000000"/>
    <n v="2013"/>
    <x v="25"/>
    <x v="18"/>
    <m/>
    <s v="Action"/>
  </r>
  <r>
    <x v="34"/>
    <n v="338"/>
    <n v="114"/>
    <n v="65171860"/>
    <s v="Action|Adventure|Sci-Fi"/>
    <s v="Benedict Cumberbatch"/>
    <s v="Star Trek Into Darkness"/>
    <s v="Star Trek Into DarknessÂ "/>
    <n v="395573"/>
    <n v="205"/>
    <s v="English"/>
    <s v="USA"/>
    <s v="PG-13"/>
    <n v="195000000"/>
    <n v="2013"/>
    <x v="6"/>
    <x v="18"/>
    <m/>
    <s v="Action"/>
  </r>
  <r>
    <x v="11"/>
    <n v="490"/>
    <n v="143"/>
    <n v="144812796"/>
    <s v="Adventure|Fantasy"/>
    <s v="Eddie Marsan"/>
    <s v="Jack the Giant Slayer"/>
    <s v="Jack the Giant SlayerÂ "/>
    <n v="106416"/>
    <n v="753"/>
    <s v="English"/>
    <s v="Australia"/>
    <s v="PG-13"/>
    <n v="105000000"/>
    <n v="2013"/>
    <x v="22"/>
    <x v="18"/>
    <m/>
    <s v="Adventure"/>
  </r>
  <r>
    <x v="35"/>
    <n v="306"/>
    <n v="116"/>
    <n v="90755643"/>
    <s v="Drama|Romance"/>
    <s v="Leonardo DiCaprio"/>
    <s v="The Great Gatsby"/>
    <s v="The Great GatsbyÂ "/>
    <n v="362912"/>
    <n v="453"/>
    <s v="English"/>
    <s v="USA"/>
    <s v="PG-13"/>
    <n v="200000000"/>
    <n v="2010"/>
    <x v="11"/>
    <x v="18"/>
    <m/>
    <s v="Drama"/>
  </r>
  <r>
    <x v="36"/>
    <n v="575"/>
    <n v="131"/>
    <n v="101785482"/>
    <s v="Action|Adventure|Fantasy|Romance"/>
    <s v="Jake Gyllenhaal"/>
    <s v="Prince of Persia: The Sands of Time"/>
    <s v="Prince of Persia: The Sands of TimeÂ "/>
    <n v="222403"/>
    <n v="1106"/>
    <s v="English"/>
    <s v="USA"/>
    <s v="PG-13"/>
    <n v="190000000"/>
    <n v="2013"/>
    <x v="4"/>
    <x v="18"/>
    <m/>
    <s v="Action"/>
  </r>
  <r>
    <x v="37"/>
    <n v="428"/>
    <n v="154"/>
    <n v="352358779"/>
    <s v="Action|Adventure|Sci-Fi"/>
    <s v="Charlie Hunnam"/>
    <s v="Pacific Rim"/>
    <s v="Pacific RimÂ "/>
    <n v="381148"/>
    <n v="899"/>
    <s v="English"/>
    <s v="USA"/>
    <s v="PG-13"/>
    <n v="195000000"/>
    <n v="2011"/>
    <x v="15"/>
    <x v="18"/>
    <m/>
    <s v="Action"/>
  </r>
  <r>
    <x v="27"/>
    <n v="470"/>
    <n v="122"/>
    <n v="317011114"/>
    <s v="Action|Adventure|Sci-Fi"/>
    <s v="Glenn Morshower"/>
    <s v="Transformers: Dark of the Moon"/>
    <s v="Transformers: Dark of the MoonÂ "/>
    <n v="326180"/>
    <n v="2054"/>
    <s v="English"/>
    <s v="USA"/>
    <s v="PG-13"/>
    <n v="185000000"/>
    <n v="2008"/>
    <x v="22"/>
    <x v="18"/>
    <m/>
    <s v="Action"/>
  </r>
  <r>
    <x v="38"/>
    <n v="298"/>
    <n v="93"/>
    <n v="123070338"/>
    <s v="Action|Adventure|Fantasy"/>
    <s v="Harrison Ford"/>
    <s v="Indiana Jones and the Kingdom of the Crystal Skull"/>
    <s v="Indiana Jones and the Kingdom of the Crystal SkullÂ "/>
    <n v="333847"/>
    <n v="345"/>
    <s v="English"/>
    <s v="USA"/>
    <s v="PG"/>
    <n v="185000000"/>
    <n v="2015"/>
    <x v="5"/>
    <x v="18"/>
    <m/>
    <s v="Action"/>
  </r>
  <r>
    <x v="39"/>
    <n v="488"/>
    <n v="93"/>
    <n v="237282182"/>
    <s v="Adventure|Animation|Comedy|Family|Fantasy"/>
    <s v="A.J. Buckley"/>
    <s v="The Good Dinosaur"/>
    <s v="The Good DinosaurÂ "/>
    <n v="62836"/>
    <n v="428"/>
    <s v="English"/>
    <s v="USA"/>
    <s v="PG"/>
    <n v="185000000"/>
    <n v="2012"/>
    <x v="2"/>
    <x v="18"/>
    <m/>
    <s v="Adventure"/>
  </r>
  <r>
    <x v="40"/>
    <n v="322"/>
    <n v="122"/>
    <n v="130468626"/>
    <s v="Adventure|Animation|Comedy|Family|Fantasy"/>
    <s v="Kelly Macdonald"/>
    <s v="Brave"/>
    <s v="BraveÂ "/>
    <n v="273556"/>
    <n v="432"/>
    <s v="English"/>
    <s v="USA"/>
    <s v="PG-13"/>
    <n v="180000000"/>
    <n v="2016"/>
    <x v="13"/>
    <x v="18"/>
    <m/>
    <s v="Adventure"/>
  </r>
  <r>
    <x v="41"/>
    <n v="421"/>
    <n v="98"/>
    <n v="223806889"/>
    <s v="Action|Adventure|Sci-Fi|Thriller"/>
    <s v="Sofia Boutella"/>
    <s v="Star Trek Beyond"/>
    <s v="Star Trek BeyondÂ "/>
    <n v="53607"/>
    <n v="1043"/>
    <s v="English"/>
    <s v="USA"/>
    <s v="G"/>
    <n v="140000000"/>
    <n v="2008"/>
    <x v="7"/>
    <x v="18"/>
    <m/>
    <s v="Action"/>
  </r>
  <r>
    <x v="5"/>
    <n v="162"/>
    <n v="91"/>
    <n v="140080850"/>
    <s v="Adventure|Animation|Family|Sci-Fi"/>
    <s v="John Ratzenberger"/>
    <s v="WALLÂ·E"/>
    <s v="WALLÂ·EÂ "/>
    <n v="718837"/>
    <n v="221"/>
    <s v="English"/>
    <s v="USA"/>
    <s v="PG-13"/>
    <n v="200000000"/>
    <n v="2007"/>
    <x v="26"/>
    <x v="18"/>
    <m/>
    <s v="Adventure"/>
  </r>
  <r>
    <x v="25"/>
    <n v="367"/>
    <n v="158"/>
    <n v="166112167"/>
    <s v="Action|Comedy|Crime|Thriller"/>
    <s v="Tzi Ma"/>
    <s v="Rush Hour 3"/>
    <s v="Rush Hour 3Â "/>
    <n v="121084"/>
    <n v="1055"/>
    <s v="English"/>
    <s v="USA"/>
    <s v="PG-13"/>
    <n v="200000000"/>
    <n v="2009"/>
    <x v="5"/>
    <x v="18"/>
    <m/>
    <s v="Action"/>
  </r>
  <r>
    <x v="42"/>
    <n v="240"/>
    <n v="96"/>
    <n v="137850096"/>
    <s v="Action|Adventure|Sci-Fi"/>
    <s v="Oliver Platt"/>
    <s v="2012"/>
    <s v="2012Â "/>
    <n v="283418"/>
    <n v="249"/>
    <s v="English"/>
    <s v="USA"/>
    <s v="PG"/>
    <n v="176000000"/>
    <n v="2009"/>
    <x v="27"/>
    <x v="18"/>
    <m/>
    <s v="Action"/>
  </r>
  <r>
    <x v="43"/>
    <n v="384"/>
    <n v="127"/>
    <n v="47375327"/>
    <s v="Animation|Drama|Family|Fantasy"/>
    <s v="Robin Wright"/>
    <s v="A Christmas Carol"/>
    <s v="A Christmas CarolÂ "/>
    <n v="72809"/>
    <n v="720"/>
    <s v="English"/>
    <s v="USA"/>
    <s v="PG-13"/>
    <n v="180000000"/>
    <n v="2015"/>
    <x v="2"/>
    <x v="18"/>
    <m/>
    <s v="Animation"/>
  </r>
  <r>
    <x v="44"/>
    <n v="248"/>
    <n v="110"/>
    <n v="124051759"/>
    <s v="Action|Adventure|Sci-Fi"/>
    <s v="Channing Tatum"/>
    <s v="Jupiter Ascending"/>
    <s v="Jupiter AscendingÂ "/>
    <n v="139593"/>
    <n v="239"/>
    <s v="English"/>
    <s v="USA"/>
    <s v="PG-13"/>
    <n v="180000000"/>
    <n v="2016"/>
    <x v="28"/>
    <x v="18"/>
    <m/>
    <s v="Action"/>
  </r>
  <r>
    <x v="9"/>
    <n v="284"/>
    <n v="150"/>
    <n v="291709845"/>
    <s v="Action|Adventure|Drama|Romance"/>
    <s v="Christoph Waltz"/>
    <s v="The Legend of Tarzan"/>
    <s v="The Legend of TarzanÂ "/>
    <n v="42372"/>
    <n v="1463"/>
    <s v="English"/>
    <s v="USA"/>
    <s v="PG"/>
    <n v="178000000"/>
    <n v="2005"/>
    <x v="4"/>
    <x v="18"/>
    <m/>
    <s v="Action"/>
  </r>
  <r>
    <x v="13"/>
    <n v="396"/>
    <n v="144"/>
    <n v="154985087"/>
    <s v="Adventure|Family|Fantasy"/>
    <s v="Jim Broadbent"/>
    <s v="The Chronicles of Narnia: The Lion, the Witch and the Wardrobe"/>
    <s v="The Chronicles of Narnia: The Lion, the Witch and the WardrobeÂ "/>
    <n v="286506"/>
    <n v="622"/>
    <s v="English"/>
    <s v="USA"/>
    <s v="PG-13"/>
    <n v="185000000"/>
    <n v="2016"/>
    <x v="8"/>
    <x v="18"/>
    <m/>
    <s v="Adventure"/>
  </r>
  <r>
    <x v="11"/>
    <n v="645"/>
    <n v="152"/>
    <n v="533316061"/>
    <s v="Action|Adventure|Sci-Fi"/>
    <s v="Jennifer Lawrence"/>
    <s v="X-Men: Apocalypse"/>
    <s v="X-Men: ApocalypseÂ "/>
    <n v="148379"/>
    <n v="4667"/>
    <s v="English"/>
    <s v="USA"/>
    <s v="PG-13"/>
    <n v="175000000"/>
    <n v="2008"/>
    <x v="11"/>
    <x v="18"/>
    <m/>
    <s v="Action"/>
  </r>
  <r>
    <x v="3"/>
    <n v="408"/>
    <n v="96"/>
    <n v="292979556"/>
    <s v="Action|Crime|Drama|Thriller"/>
    <s v="Christian Bale"/>
    <s v="The Dark Knight"/>
    <s v="The Dark KnightÂ "/>
    <n v="1676169"/>
    <n v="704"/>
    <s v="English"/>
    <s v="USA"/>
    <s v="PG"/>
    <n v="175000000"/>
    <n v="2009"/>
    <x v="29"/>
    <x v="18"/>
    <m/>
    <s v="Action"/>
  </r>
  <r>
    <x v="45"/>
    <n v="219"/>
    <n v="94"/>
    <n v="198332128"/>
    <s v="Adventure|Animation|Comedy|Family"/>
    <s v="John Ratzenberger"/>
    <s v="Up"/>
    <s v="UpÂ "/>
    <n v="665575"/>
    <n v="187"/>
    <s v="English"/>
    <s v="USA"/>
    <s v="PG"/>
    <n v="140000000"/>
    <n v="2009"/>
    <x v="24"/>
    <x v="18"/>
    <m/>
    <s v="Adventure"/>
  </r>
  <r>
    <x v="46"/>
    <n v="486"/>
    <n v="126"/>
    <n v="318298180"/>
    <s v="Action|Adventure|Animation|Comedy|Family|Sci-Fi"/>
    <s v="Amy Poehler"/>
    <s v="Monsters vs. Aliens"/>
    <s v="Monsters vs. AliensÂ "/>
    <n v="114553"/>
    <n v="1055"/>
    <s v="English"/>
    <s v="USA"/>
    <s v="PG-13"/>
    <n v="170000000"/>
    <n v="2008"/>
    <x v="12"/>
    <x v="18"/>
    <m/>
    <s v="Action"/>
  </r>
  <r>
    <x v="47"/>
    <n v="682"/>
    <n v="126"/>
    <n v="73820094"/>
    <s v="Action|Adventure|Sci-Fi"/>
    <s v="Robert Downey Jr."/>
    <s v="Iron Man"/>
    <s v="Iron ManÂ "/>
    <n v="696338"/>
    <n v="678"/>
    <s v="English"/>
    <s v="USA"/>
    <s v="PG"/>
    <n v="170000000"/>
    <n v="2011"/>
    <x v="0"/>
    <x v="18"/>
    <m/>
    <s v="Action"/>
  </r>
  <r>
    <x v="48"/>
    <n v="85"/>
    <n v="106"/>
    <n v="113745408"/>
    <s v="Adventure|Drama|Family|Mystery"/>
    <s v="ChloÃ« Grace Moretz"/>
    <s v="Hugo"/>
    <s v="HugoÂ "/>
    <n v="245333"/>
    <n v="648"/>
    <s v="English"/>
    <s v="USA"/>
    <s v="PG-13"/>
    <n v="145000000"/>
    <n v="1999"/>
    <x v="7"/>
    <x v="18"/>
    <m/>
    <s v="Adventure"/>
  </r>
  <r>
    <x v="15"/>
    <n v="264"/>
    <n v="112"/>
    <n v="102176165"/>
    <s v="Action|Comedy|Sci-Fi|Western"/>
    <s v="Will Smith"/>
    <s v="Wild Wild West"/>
    <s v="Wild Wild WestÂ "/>
    <n v="129601"/>
    <n v="501"/>
    <s v="English"/>
    <s v="USA"/>
    <s v="PG-13"/>
    <n v="175000000"/>
    <n v="2008"/>
    <x v="30"/>
    <x v="18"/>
    <m/>
    <s v="Action"/>
  </r>
  <r>
    <x v="49"/>
    <n v="418"/>
    <n v="123"/>
    <n v="161087183"/>
    <s v="Action|Adventure|Fantasy|Horror|Thriller"/>
    <s v="Jet Li"/>
    <s v="The Mummy: Tomb of the Dragon Emperor"/>
    <s v="The Mummy: Tomb of the Dragon EmperorÂ "/>
    <n v="117927"/>
    <n v="971"/>
    <s v="English"/>
    <s v="USA"/>
    <s v="PG-13"/>
    <n v="175000000"/>
    <n v="2016"/>
    <x v="31"/>
    <x v="18"/>
    <m/>
    <s v="Action"/>
  </r>
  <r>
    <x v="50"/>
    <n v="186"/>
    <n v="96"/>
    <n v="100289690"/>
    <s v="Action|Adventure|Comedy|Sci-Fi"/>
    <s v="Will Smith"/>
    <s v="Suicide Squad"/>
    <s v="Suicide SquadÂ "/>
    <n v="118992"/>
    <n v="257"/>
    <s v="English"/>
    <s v="USA"/>
    <s v="PG"/>
    <n v="178000000"/>
    <n v="2007"/>
    <x v="8"/>
    <x v="18"/>
    <m/>
    <s v="Action"/>
  </r>
  <r>
    <x v="51"/>
    <n v="585"/>
    <n v="113"/>
    <n v="100189501"/>
    <s v="Comedy|Family|Fantasy"/>
    <s v="Jimmy Bennett"/>
    <s v="Evan Almighty"/>
    <s v="Evan AlmightyÂ "/>
    <n v="115099"/>
    <n v="741"/>
    <s v="English"/>
    <s v="USA"/>
    <s v="PG-13"/>
    <n v="175000000"/>
    <n v="2014"/>
    <x v="28"/>
    <x v="18"/>
    <m/>
    <s v="Comedy"/>
  </r>
  <r>
    <x v="52"/>
    <n v="91"/>
    <n v="176"/>
    <n v="88246220"/>
    <s v="Action|Adventure|Sci-Fi"/>
    <s v="Tom Cruise"/>
    <s v="Edge of Tomorrow"/>
    <s v="Edge of TomorrowÂ "/>
    <n v="431620"/>
    <n v="309"/>
    <s v="English"/>
    <s v="USA"/>
    <s v="PG-13"/>
    <n v="175000000"/>
    <n v="1995"/>
    <x v="0"/>
    <x v="18"/>
    <m/>
    <s v="Action"/>
  </r>
  <r>
    <x v="53"/>
    <n v="250"/>
    <n v="118"/>
    <n v="150167630"/>
    <s v="Action|Adventure|Sci-Fi|Thriller"/>
    <s v="Jeanne Tripplehorn"/>
    <s v="Waterworld"/>
    <s v="WaterworldÂ "/>
    <n v="144337"/>
    <n v="534"/>
    <s v="English"/>
    <s v="USA"/>
    <s v="PG-13"/>
    <n v="175000000"/>
    <n v="2009"/>
    <x v="9"/>
    <x v="18"/>
    <m/>
    <s v="Action"/>
  </r>
  <r>
    <x v="54"/>
    <n v="536"/>
    <n v="95"/>
    <n v="356454367"/>
    <s v="Action|Adventure|Sci-Fi|Thriller"/>
    <s v="Joseph Gordon-Levitt"/>
    <s v="G.I. Joe: The Rise of Cobra"/>
    <s v="G.I. Joe: The Rise of CobraÂ "/>
    <n v="174578"/>
    <n v="773"/>
    <s v="English"/>
    <s v="USA"/>
    <s v="PG"/>
    <n v="175000000"/>
    <n v="2015"/>
    <x v="27"/>
    <x v="18"/>
    <m/>
    <s v="Action"/>
  </r>
  <r>
    <x v="45"/>
    <n v="370"/>
    <n v="106"/>
    <n v="362645141"/>
    <s v="Adventure|Animation|Comedy|Drama|Family|Fantasy"/>
    <s v="Amy Poehler"/>
    <s v="Inside Out"/>
    <s v="Inside OutÂ "/>
    <n v="345198"/>
    <n v="398"/>
    <s v="English"/>
    <s v="UK"/>
    <s v="PG"/>
    <n v="200000000"/>
    <n v="2016"/>
    <x v="24"/>
    <x v="18"/>
    <m/>
    <s v="Adventure"/>
  </r>
  <r>
    <x v="47"/>
    <n v="453"/>
    <n v="124"/>
    <n v="312057433"/>
    <s v="Adventure|Drama|Family|Fantasy"/>
    <s v="Scarlett Johansson"/>
    <s v="The Jungle Book"/>
    <s v="The Jungle BookÂ "/>
    <n v="106072"/>
    <n v="723"/>
    <s v="English"/>
    <s v="USA"/>
    <s v="PG-13"/>
    <n v="170000000"/>
    <n v="2010"/>
    <x v="6"/>
    <x v="18"/>
    <m/>
    <s v="Adventure"/>
  </r>
  <r>
    <x v="47"/>
    <n v="416"/>
    <n v="132"/>
    <n v="155111815"/>
    <s v="Action|Adventure|Sci-Fi"/>
    <s v="Robert Downey Jr."/>
    <s v="Iron Man 2"/>
    <s v="Iron Man 2Â "/>
    <n v="522371"/>
    <n v="710"/>
    <s v="English"/>
    <s v="USA"/>
    <s v="PG-13"/>
    <n v="180000000"/>
    <n v="2012"/>
    <x v="15"/>
    <x v="18"/>
    <m/>
    <s v="Action"/>
  </r>
  <r>
    <x v="55"/>
    <n v="401"/>
    <n v="97"/>
    <n v="241407328"/>
    <s v="Action|Adventure|Drama|Fantasy"/>
    <s v="Chris Hemsworth"/>
    <s v="Snow White and the Huntsman"/>
    <s v="Snow White and the HuntsmanÂ "/>
    <n v="228554"/>
    <n v="634"/>
    <s v="English"/>
    <s v="USA"/>
    <s v="PG"/>
    <n v="170000000"/>
    <n v="2014"/>
    <x v="9"/>
    <x v="18"/>
    <m/>
    <s v="Action"/>
  </r>
  <r>
    <x v="56"/>
    <n v="521"/>
    <n v="130"/>
    <n v="208543795"/>
    <s v="Action|Adventure|Family|Fantasy|Romance"/>
    <s v="Angelina Jolie Pitt"/>
    <s v="Maleficent"/>
    <s v="MaleficentÂ "/>
    <n v="252257"/>
    <n v="620"/>
    <s v="English"/>
    <s v="USA"/>
    <s v="PG-13"/>
    <n v="175000000"/>
    <n v="2014"/>
    <x v="15"/>
    <x v="18"/>
    <m/>
    <s v="Action"/>
  </r>
  <r>
    <x v="57"/>
    <n v="10"/>
    <n v="109"/>
    <n v="38297305"/>
    <s v="Action|Adventure|Drama|Sci-Fi"/>
    <s v="Gary Oldman"/>
    <s v="Dawn of the Planet of the Apes"/>
    <s v="Dawn of the Planet of the ApesÂ "/>
    <n v="317542"/>
    <n v="15"/>
    <s v="English"/>
    <s v="Belgium"/>
    <s v="R"/>
    <n v="170000000"/>
    <n v="2015"/>
    <x v="32"/>
    <x v="18"/>
    <m/>
    <s v="Action"/>
  </r>
  <r>
    <x v="58"/>
    <n v="218"/>
    <n v="128"/>
    <n v="259746958"/>
    <s v="Action|Adventure|Romance|Sci-Fi"/>
    <s v="Tamsin Egerton"/>
    <s v="The Lovers"/>
    <s v="The LoversÂ "/>
    <n v="2138"/>
    <n v="324"/>
    <s v="English"/>
    <s v="USA"/>
    <s v="PG-13"/>
    <n v="165000000"/>
    <n v="2013"/>
    <x v="33"/>
    <x v="18"/>
    <m/>
    <s v="Action"/>
  </r>
  <r>
    <x v="59"/>
    <n v="576"/>
    <n v="136"/>
    <n v="238371987"/>
    <s v="Action|Adventure|Drama|Fantasy"/>
    <s v="Keanu Reeves"/>
    <s v="47 Ronin"/>
    <s v="47 RoninÂ "/>
    <n v="116994"/>
    <n v="742"/>
    <s v="English"/>
    <s v="USA"/>
    <s v="PG-13"/>
    <n v="190000000"/>
    <n v="2014"/>
    <x v="22"/>
    <x v="18"/>
    <m/>
    <s v="Action"/>
  </r>
  <r>
    <x v="20"/>
    <n v="226"/>
    <n v="93"/>
    <n v="93417865"/>
    <s v="Action|Adventure|Sci-Fi"/>
    <s v="Scarlett Johansson"/>
    <s v="Captain America: The Winter Soldier"/>
    <s v="Captain America: The Winter SoldierÂ "/>
    <n v="496749"/>
    <n v="173"/>
    <s v="English"/>
    <s v="USA"/>
    <s v="PG"/>
    <n v="165000000"/>
    <n v="2010"/>
    <x v="6"/>
    <x v="18"/>
    <m/>
    <s v="Action"/>
  </r>
  <r>
    <x v="60"/>
    <n v="443"/>
    <n v="130"/>
    <n v="222487711"/>
    <s v="Adventure|Animation|Comedy|Family|Fantasy"/>
    <s v="Jon Hamm"/>
    <s v="Shrek Forever After"/>
    <s v="Shrek Forever AfterÂ "/>
    <n v="138661"/>
    <n v="497"/>
    <s v="English"/>
    <s v="USA"/>
    <s v="PG"/>
    <n v="165000000"/>
    <n v="2015"/>
    <x v="21"/>
    <x v="18"/>
    <m/>
    <s v="Adventure"/>
  </r>
  <r>
    <x v="61"/>
    <n v="384"/>
    <n v="102"/>
    <n v="189412677"/>
    <s v="Action|Adventure|Family|Mystery|Sci-Fi"/>
    <s v="Judy Greer"/>
    <s v="Tomorrowland"/>
    <s v="TomorrowlandÂ "/>
    <n v="128306"/>
    <n v="433"/>
    <s v="English"/>
    <s v="USA"/>
    <s v="PG"/>
    <n v="165000000"/>
    <n v="2014"/>
    <x v="12"/>
    <x v="18"/>
    <m/>
    <s v="Action"/>
  </r>
  <r>
    <x v="62"/>
    <n v="377"/>
    <n v="101"/>
    <n v="665426"/>
    <s v="Action|Adventure|Animation|Comedy|Drama|Family|Sci-Fi"/>
    <s v="Damon Wayans Jr."/>
    <s v="Big Hero 6"/>
    <s v="Big Hero 6Â "/>
    <n v="279093"/>
    <n v="345"/>
    <s v="English"/>
    <s v="USA"/>
    <s v="PG"/>
    <n v="165000000"/>
    <n v="2012"/>
    <x v="0"/>
    <x v="18"/>
    <m/>
    <s v="Action"/>
  </r>
  <r>
    <x v="63"/>
    <n v="188"/>
    <n v="100"/>
    <n v="102315545"/>
    <s v="Adventure|Animation|Comedy|Family|Sci-Fi"/>
    <s v="Jack McBrayer"/>
    <s v="Wreck-It Ralph"/>
    <s v="Wreck-It RalphÂ "/>
    <n v="272534"/>
    <n v="444"/>
    <s v="English"/>
    <s v="USA"/>
    <s v="G"/>
    <n v="165000000"/>
    <n v="2004"/>
    <x v="6"/>
    <x v="18"/>
    <m/>
    <s v="Adventure"/>
  </r>
  <r>
    <x v="43"/>
    <n v="286"/>
    <n v="120"/>
    <n v="217387997"/>
    <s v="Adventure|Animation|Family|Fantasy"/>
    <s v="Tom Hanks"/>
    <s v="The Polar Express"/>
    <s v="The Polar ExpressÂ "/>
    <n v="120798"/>
    <n v="520"/>
    <s v="English"/>
    <s v="USA"/>
    <s v="PG-13"/>
    <n v="200000000"/>
    <n v="2016"/>
    <x v="4"/>
    <x v="18"/>
    <m/>
    <s v="Adventure"/>
  </r>
  <r>
    <x v="42"/>
    <n v="288"/>
    <n v="98"/>
    <n v="150350192"/>
    <s v="Action|Adventure|Sci-Fi"/>
    <s v="Vivica A. Fox"/>
    <s v="Independence Day: Resurgence"/>
    <s v="Independence Day: ResurgenceÂ "/>
    <n v="58137"/>
    <n v="492"/>
    <s v="English"/>
    <s v="USA"/>
    <s v="PG"/>
    <n v="170000000"/>
    <n v="2010"/>
    <x v="34"/>
    <x v="18"/>
    <m/>
    <s v="Action"/>
  </r>
  <r>
    <x v="64"/>
    <n v="280"/>
    <n v="109"/>
    <n v="333130696"/>
    <s v="Adventure|Animation|Family|Fantasy"/>
    <s v="Gerard Butler"/>
    <s v="How to Train Your Dragon"/>
    <s v="How to Train Your DragonÂ "/>
    <n v="485430"/>
    <n v="1676"/>
    <s v="English"/>
    <s v="USA"/>
    <s v="R"/>
    <n v="165000000"/>
    <n v="2003"/>
    <x v="17"/>
    <x v="18"/>
    <m/>
    <s v="Adventure"/>
  </r>
  <r>
    <x v="65"/>
    <n v="653"/>
    <n v="121"/>
    <n v="187991439"/>
    <s v="Action|Sci-Fi"/>
    <s v="Nick Stahl"/>
    <s v="Terminator 3: Rise of the Machines"/>
    <s v="Terminator 3: Rise of the MachinesÂ "/>
    <n v="305340"/>
    <n v="1097"/>
    <s v="English"/>
    <s v="USA"/>
    <s v="PG-13"/>
    <n v="160000000"/>
    <n v="2014"/>
    <x v="21"/>
    <x v="18"/>
    <m/>
    <s v="Action"/>
  </r>
  <r>
    <x v="66"/>
    <n v="712"/>
    <n v="169"/>
    <n v="292568851"/>
    <s v="Action|Adventure|Sci-Fi"/>
    <s v="Bradley Cooper"/>
    <s v="Guardians of the Galaxy"/>
    <s v="Guardians of the GalaxyÂ "/>
    <n v="682155"/>
    <n v="2725"/>
    <s v="English"/>
    <s v="USA"/>
    <s v="PG-13"/>
    <n v="180000000"/>
    <n v="2014"/>
    <x v="14"/>
    <x v="18"/>
    <m/>
    <s v="Action"/>
  </r>
  <r>
    <x v="3"/>
    <n v="642"/>
    <n v="148"/>
    <n v="303001229"/>
    <s v="Adventure|Drama|Sci-Fi"/>
    <s v="Matthew McConaughey"/>
    <s v="Interstellar"/>
    <s v="InterstellarÂ "/>
    <n v="928227"/>
    <n v="2803"/>
    <s v="English"/>
    <s v="USA"/>
    <s v="PG-13"/>
    <n v="38000000"/>
    <n v="2010"/>
    <x v="35"/>
    <x v="18"/>
    <m/>
    <s v="Adventure"/>
  </r>
  <r>
    <x v="3"/>
    <n v="1"/>
    <n v="120"/>
    <n v="144512310"/>
    <s v="Action|Adventure|Sci-Fi|Thriller"/>
    <s v="Leonardo DiCaprio"/>
    <s v="Inception"/>
    <s v="InceptionÂ "/>
    <n v="1468200"/>
    <n v="13"/>
    <s v="Japanese"/>
    <s v="Japan"/>
    <s v="PG-13"/>
    <n v="150000000"/>
    <n v="2016"/>
    <x v="36"/>
    <x v="18"/>
    <m/>
    <s v="Action"/>
  </r>
  <r>
    <x v="67"/>
    <n v="645"/>
    <n v="182"/>
    <n v="127490802"/>
    <s v="Action|Adventure|Drama|Horror|Sci-Fi"/>
    <s v="Mark Chinnery"/>
    <s v="Godzilla Resurgence"/>
    <s v="Godzilla ResurgenceÂ "/>
    <n v="374"/>
    <n v="1367"/>
    <s v="English"/>
    <s v="USA"/>
    <s v="PG-13"/>
    <n v="160000000"/>
    <n v="2012"/>
    <x v="17"/>
    <x v="18"/>
    <m/>
    <s v="Action"/>
  </r>
  <r>
    <x v="16"/>
    <n v="187"/>
    <n v="106"/>
    <n v="146405371"/>
    <s v="Adventure|Fantasy"/>
    <s v="Aidan Turner"/>
    <s v="The Hobbit: An Unexpected Journey"/>
    <s v="The Hobbit: An Unexpected JourneyÂ "/>
    <n v="637246"/>
    <n v="988"/>
    <s v="English"/>
    <s v="USA"/>
    <s v="PG-13"/>
    <n v="160000000"/>
    <n v="2001"/>
    <x v="0"/>
    <x v="18"/>
    <m/>
    <s v="Adventure"/>
  </r>
  <r>
    <x v="49"/>
    <n v="362"/>
    <n v="166"/>
    <n v="281666058"/>
    <s v="Action|Crime|Thriller"/>
    <s v="Paul Walker"/>
    <s v="The Fast and the Furious"/>
    <s v="The Fast and the FuriousÂ "/>
    <n v="272223"/>
    <n v="822"/>
    <s v="English"/>
    <s v="USA"/>
    <s v="PG-13"/>
    <n v="150000000"/>
    <n v="2008"/>
    <x v="10"/>
    <x v="18"/>
    <m/>
    <s v="Action"/>
  </r>
  <r>
    <x v="68"/>
    <n v="500"/>
    <n v="132"/>
    <n v="63143812"/>
    <s v="Drama|Fantasy|Romance"/>
    <s v="Brad Pitt"/>
    <s v="The Curious Case of Benjamin Button"/>
    <s v="The Curious Case of Benjamin ButtonÂ "/>
    <n v="459346"/>
    <n v="698"/>
    <s v="English"/>
    <s v="USA"/>
    <s v="PG-13"/>
    <n v="160000000"/>
    <n v="2011"/>
    <x v="6"/>
    <x v="18"/>
    <m/>
    <s v="Drama"/>
  </r>
  <r>
    <x v="69"/>
    <n v="389"/>
    <n v="137"/>
    <n v="60655503"/>
    <s v="Action|Adventure|Sci-Fi"/>
    <s v="Jennifer Lawrence"/>
    <s v="X-Men: First Class"/>
    <s v="X-Men: First ClassÂ "/>
    <n v="518537"/>
    <n v="383"/>
    <s v="English"/>
    <s v="USA"/>
    <s v="PG"/>
    <n v="170000000"/>
    <n v="2015"/>
    <x v="6"/>
    <x v="18"/>
    <m/>
    <s v="Action"/>
  </r>
  <r>
    <x v="70"/>
    <n v="235"/>
    <n v="109"/>
    <n v="76846624"/>
    <s v="Adventure|Sci-Fi"/>
    <s v="Jennifer Lawrence"/>
    <s v="The Hunger Games: Mockingjay - Part 2"/>
    <s v="The Hunger Games: Mockingjay - Part 2Â "/>
    <n v="166137"/>
    <n v="238"/>
    <s v="English"/>
    <s v="USA"/>
    <s v="PG-13"/>
    <n v="160000000"/>
    <n v="2010"/>
    <x v="4"/>
    <x v="18"/>
    <m/>
    <s v="Adventure"/>
  </r>
  <r>
    <x v="71"/>
    <n v="231"/>
    <n v="98"/>
    <n v="320706665"/>
    <s v="Action|Adventure|Family|Fantasy"/>
    <s v="Nicolas Cage"/>
    <s v="The Sorcerer's Apprentice"/>
    <s v="The Sorcerer's ApprenticeÂ "/>
    <n v="124185"/>
    <n v="629"/>
    <s v="English"/>
    <s v="USA"/>
    <s v="PG"/>
    <n v="160000000"/>
    <n v="2006"/>
    <x v="9"/>
    <x v="18"/>
    <m/>
    <s v="Action"/>
  </r>
  <r>
    <x v="72"/>
    <n v="218"/>
    <n v="113"/>
    <n v="46978995"/>
    <s v="Action|Adventure|Drama|Thriller"/>
    <s v="Jimmy Bennett"/>
    <s v="Poseidon"/>
    <s v="PoseidonÂ "/>
    <n v="82380"/>
    <n v="131"/>
    <s v="English"/>
    <s v="USA"/>
    <s v="PG"/>
    <n v="155000000"/>
    <n v="2016"/>
    <x v="23"/>
    <x v="18"/>
    <m/>
    <s v="Action"/>
  </r>
  <r>
    <x v="73"/>
    <n v="227"/>
    <n v="93"/>
    <n v="89732035"/>
    <s v="Adventure|Family|Fantasy"/>
    <s v="Johnny Depp"/>
    <s v="Alice Through the Looking Glass"/>
    <s v="Alice Through the Looking GlassÂ "/>
    <n v="21352"/>
    <n v="326"/>
    <s v="English"/>
    <s v="USA"/>
    <s v="PG-13"/>
    <n v="155000000"/>
    <n v="2007"/>
    <x v="21"/>
    <x v="18"/>
    <m/>
    <s v="Adventure"/>
  </r>
  <r>
    <x v="74"/>
    <n v="275"/>
    <n v="123"/>
    <n v="104383624"/>
    <s v="Adventure|Animation|Comedy|Family|Fantasy"/>
    <s v="Justin Timberlake"/>
    <s v="Shrek the Third"/>
    <s v="Shrek the ThirdÂ "/>
    <n v="211971"/>
    <n v="781"/>
    <s v="English"/>
    <s v="USA"/>
    <s v="PG-13"/>
    <n v="140000000"/>
    <n v="2016"/>
    <x v="9"/>
    <x v="18"/>
    <m/>
    <s v="Adventure"/>
  </r>
  <r>
    <x v="75"/>
    <n v="474"/>
    <n v="126"/>
    <n v="198539855"/>
    <s v="Action|Adventure|Fantasy"/>
    <s v="Dominic Cooper"/>
    <s v="Warcraft"/>
    <s v="WarcraftÂ "/>
    <n v="111609"/>
    <n v="867"/>
    <s v="English"/>
    <s v="USA"/>
    <s v="PG"/>
    <n v="150000000"/>
    <n v="2015"/>
    <x v="11"/>
    <x v="18"/>
    <m/>
    <s v="Action"/>
  </r>
  <r>
    <x v="76"/>
    <n v="228"/>
    <n v="113"/>
    <n v="318759914"/>
    <s v="Action|Adventure|Sci-Fi"/>
    <s v="J.K. Simmons"/>
    <s v="Terminator Genisys"/>
    <s v="Terminator GenisysÂ "/>
    <n v="188457"/>
    <n v="227"/>
    <s v="English"/>
    <s v="USA"/>
    <s v="PG-13"/>
    <n v="155000000"/>
    <n v="2010"/>
    <x v="4"/>
    <x v="18"/>
    <m/>
    <s v="Action"/>
  </r>
  <r>
    <x v="77"/>
    <n v="191"/>
    <n v="184"/>
    <n v="34293771"/>
    <s v="Adventure|Family|Fantasy"/>
    <s v="Bruce Spence"/>
    <s v="The Chronicles of Narnia: The Voyage of the Dawn Treader"/>
    <s v="The Chronicles of Narnia: The Voyage of the Dawn TreaderÂ "/>
    <n v="106446"/>
    <n v="1999"/>
    <s v="English"/>
    <s v="USA"/>
    <s v="PG-13"/>
    <n v="150000000"/>
    <n v="2001"/>
    <x v="22"/>
    <x v="18"/>
    <m/>
    <s v="Adventure"/>
  </r>
  <r>
    <x v="27"/>
    <n v="396"/>
    <n v="144"/>
    <n v="292000866"/>
    <s v="Action|Drama|History|Romance|War"/>
    <s v="Jennifer Garner"/>
    <s v="Pearl Harbor"/>
    <s v="Pearl HarborÂ "/>
    <n v="254111"/>
    <n v="1782"/>
    <s v="English"/>
    <s v="USA"/>
    <s v="R"/>
    <n v="150000000"/>
    <n v="2007"/>
    <x v="9"/>
    <x v="18"/>
    <m/>
    <s v="Action"/>
  </r>
  <r>
    <x v="27"/>
    <n v="248"/>
    <n v="206"/>
    <n v="289994397"/>
    <s v="Action|Adventure|Sci-Fi"/>
    <s v="Zack Ward"/>
    <s v="Transformers"/>
    <s v="TransformersÂ "/>
    <n v="513158"/>
    <n v="1390"/>
    <s v="English"/>
    <s v="Germany"/>
    <s v="PG-13"/>
    <n v="150000000"/>
    <n v="2004"/>
    <x v="1"/>
    <x v="18"/>
    <m/>
    <s v="Action"/>
  </r>
  <r>
    <x v="78"/>
    <n v="329"/>
    <n v="138"/>
    <n v="227946274"/>
    <s v="Action|Adventure|Biography|Drama|History|Romance|War"/>
    <s v="Anthony Hopkins"/>
    <s v="Alexander"/>
    <s v="AlexanderÂ "/>
    <n v="138863"/>
    <n v="1108"/>
    <s v="English"/>
    <s v="UK"/>
    <s v="PG-13"/>
    <n v="150000000"/>
    <n v="2007"/>
    <x v="34"/>
    <x v="18"/>
    <m/>
    <s v="Action"/>
  </r>
  <r>
    <x v="9"/>
    <n v="295"/>
    <n v="157"/>
    <n v="256386216"/>
    <s v="Adventure|Family|Fantasy|Mystery"/>
    <s v="Robert Pattinson"/>
    <s v="Harry Potter and the Order of the Phoenix"/>
    <s v="Harry Potter and the Order of the PhoenixÂ "/>
    <n v="355137"/>
    <n v="1896"/>
    <s v="English"/>
    <s v="UK"/>
    <s v="PG-13"/>
    <n v="150000000"/>
    <n v="2005"/>
    <x v="7"/>
    <x v="18"/>
    <m/>
    <s v="Adventure"/>
  </r>
  <r>
    <x v="36"/>
    <n v="318"/>
    <n v="102"/>
    <n v="206456431"/>
    <s v="Adventure|Family|Fantasy|Mystery"/>
    <s v="Robert Pattinson"/>
    <s v="Harry Potter and the Goblet of Fire"/>
    <s v="Harry Potter and the Goblet of FireÂ "/>
    <n v="385670"/>
    <n v="590"/>
    <s v="English"/>
    <s v="USA"/>
    <s v="PG-13"/>
    <n v="150000000"/>
    <n v="2008"/>
    <x v="32"/>
    <x v="18"/>
    <m/>
    <s v="Adventure"/>
  </r>
  <r>
    <x v="21"/>
    <n v="323"/>
    <n v="104"/>
    <n v="206435493"/>
    <s v="Action|Drama"/>
    <s v="Will Smith"/>
    <s v="Hancock"/>
    <s v="HancockÂ "/>
    <n v="343648"/>
    <n v="1413"/>
    <s v="English"/>
    <s v="USA"/>
    <s v="PG"/>
    <n v="150000000"/>
    <n v="2007"/>
    <x v="21"/>
    <x v="18"/>
    <m/>
    <s v="Action"/>
  </r>
  <r>
    <x v="70"/>
    <n v="276"/>
    <n v="115"/>
    <n v="205343774"/>
    <s v="Drama|Horror|Sci-Fi"/>
    <s v="Will Smith"/>
    <s v="I Am Legend"/>
    <s v="I Am LegendÂ "/>
    <n v="530870"/>
    <n v="1361"/>
    <s v="English"/>
    <s v="USA"/>
    <s v="G"/>
    <n v="150000000"/>
    <n v="2005"/>
    <x v="13"/>
    <x v="18"/>
    <m/>
    <s v="Drama"/>
  </r>
  <r>
    <x v="24"/>
    <n v="318"/>
    <n v="111"/>
    <n v="179982968"/>
    <s v="Adventure|Comedy|Family|Fantasy"/>
    <s v="Johnny Depp"/>
    <s v="Charlie and the Chocolate Factory"/>
    <s v="Charlie and the Chocolate FactoryÂ "/>
    <n v="320284"/>
    <n v="626"/>
    <s v="English"/>
    <s v="USA"/>
    <s v="PG-13"/>
    <n v="150000000"/>
    <n v="2007"/>
    <x v="10"/>
    <x v="18"/>
    <m/>
    <s v="Adventure"/>
  </r>
  <r>
    <x v="61"/>
    <n v="478"/>
    <n v="128"/>
    <n v="177243721"/>
    <s v="Animation|Comedy|Family|Fantasy"/>
    <s v="Janeane Garofalo"/>
    <s v="Ratatouille"/>
    <s v="RatatouilleÂ "/>
    <n v="473887"/>
    <n v="2685"/>
    <s v="English"/>
    <s v="USA"/>
    <s v="PG"/>
    <n v="150000000"/>
    <n v="2005"/>
    <x v="25"/>
    <x v="18"/>
    <m/>
    <s v="Animation"/>
  </r>
  <r>
    <x v="3"/>
    <n v="167"/>
    <n v="89"/>
    <n v="179883016"/>
    <s v="Action|Adventure"/>
    <s v="Christian Bale"/>
    <s v="Batman Begins"/>
    <s v="Batman BeginsÂ "/>
    <n v="980946"/>
    <n v="119"/>
    <s v="English"/>
    <s v="USA"/>
    <s v="PG"/>
    <n v="150000000"/>
    <n v="2008"/>
    <x v="24"/>
    <x v="18"/>
    <m/>
    <s v="Action"/>
  </r>
  <r>
    <x v="79"/>
    <n v="185"/>
    <n v="105"/>
    <n v="139259759"/>
    <s v="Action|Adventure|Animation|Comedy|Family"/>
    <s v="Bernie Mac"/>
    <s v="Madagascar: Escape 2 Africa"/>
    <s v="Madagascar: Escape 2 AfricaÂ "/>
    <n v="146019"/>
    <n v="209"/>
    <s v="English"/>
    <s v="USA"/>
    <s v="PG-13"/>
    <n v="150000000"/>
    <n v="2009"/>
    <x v="10"/>
    <x v="18"/>
    <m/>
    <s v="Action"/>
  </r>
  <r>
    <x v="80"/>
    <n v="350"/>
    <n v="119"/>
    <n v="400736600"/>
    <s v="Adventure|Comedy|Family|Fantasy"/>
    <s v="Robin Williams"/>
    <s v="Night at the Museum: Battle of the Smithsonian"/>
    <s v="Night at the Museum: Battle of the SmithsonianÂ "/>
    <n v="130272"/>
    <n v="641"/>
    <s v="English"/>
    <s v="USA"/>
    <s v="R"/>
    <n v="150000000"/>
    <n v="2009"/>
    <x v="18"/>
    <x v="18"/>
    <m/>
    <s v="Adventure"/>
  </r>
  <r>
    <x v="81"/>
    <n v="245"/>
    <n v="129"/>
    <n v="281492479"/>
    <s v="Action|Adventure|Fantasy|Sci-Fi|Thriller"/>
    <s v="Hugh Jackman"/>
    <s v="X-Men Origins: Wolverine"/>
    <s v="X-Men Origins: WolverineÂ "/>
    <n v="361924"/>
    <n v="2121"/>
    <s v="English"/>
    <s v="Australia"/>
    <s v="PG"/>
    <n v="170000000"/>
    <n v="2003"/>
    <x v="10"/>
    <x v="18"/>
    <m/>
    <s v="Action"/>
  </r>
  <r>
    <x v="44"/>
    <n v="406"/>
    <n v="102"/>
    <n v="206360018"/>
    <s v="Action|Sci-Fi"/>
    <s v="Essie Davis"/>
    <s v="The Matrix Revolutions"/>
    <s v="The Matrix RevolutionsÂ "/>
    <n v="364948"/>
    <n v="904"/>
    <s v="English"/>
    <s v="USA"/>
    <s v="R"/>
    <n v="150000000"/>
    <n v="2013"/>
    <x v="10"/>
    <x v="18"/>
    <m/>
    <s v="Action"/>
  </r>
  <r>
    <x v="82"/>
    <n v="275"/>
    <n v="138"/>
    <n v="153629485"/>
    <s v="Adventure|Animation|Comedy|Family|Fantasy|Musical"/>
    <s v="Josh Gad"/>
    <s v="Frozen"/>
    <s v="FrozenÂ "/>
    <n v="421658"/>
    <n v="2789"/>
    <s v="English"/>
    <s v="USA"/>
    <s v="PG-13"/>
    <n v="150000000"/>
    <n v="2003"/>
    <x v="32"/>
    <x v="18"/>
    <m/>
    <s v="Adventure"/>
  </r>
  <r>
    <x v="44"/>
    <n v="486"/>
    <n v="112"/>
    <n v="133375846"/>
    <s v="Action|Sci-Fi"/>
    <s v="Steve Bastoni"/>
    <s v="The Matrix Reloaded"/>
    <s v="The Matrix ReloadedÂ "/>
    <n v="421818"/>
    <n v="532"/>
    <s v="English"/>
    <s v="USA"/>
    <s v="R"/>
    <n v="150000000"/>
    <n v="2013"/>
    <x v="13"/>
    <x v="18"/>
    <m/>
    <s v="Action"/>
  </r>
  <r>
    <x v="76"/>
    <n v="739"/>
    <n v="120"/>
    <n v="181015141"/>
    <s v="Action|Adventure|Fantasy"/>
    <s v="Chris Hemsworth"/>
    <s v="Thor: The Dark World"/>
    <s v="Thor: The Dark WorldÂ "/>
    <n v="414070"/>
    <n v="1588"/>
    <s v="English"/>
    <s v="Australia"/>
    <s v="PG-13"/>
    <n v="150000000"/>
    <n v="2015"/>
    <x v="1"/>
    <x v="18"/>
    <m/>
    <s v="Action"/>
  </r>
  <r>
    <x v="83"/>
    <n v="298"/>
    <n v="146"/>
    <n v="114053579"/>
    <s v="Action|Adventure|Sci-Fi|Thriller"/>
    <s v="Tom Hardy"/>
    <s v="Mad Max: Fury Road"/>
    <s v="Mad Max: Fury RoadÂ "/>
    <n v="552503"/>
    <n v="435"/>
    <s v="English"/>
    <s v="USA"/>
    <s v="PG-13"/>
    <n v="150000000"/>
    <n v="2009"/>
    <x v="14"/>
    <x v="18"/>
    <m/>
    <s v="Action"/>
  </r>
  <r>
    <x v="84"/>
    <n v="516"/>
    <n v="115"/>
    <n v="119420252"/>
    <s v="Mystery|Thriller"/>
    <s v="Tom Hanks"/>
    <s v="Angels &amp; Demons"/>
    <s v="Angels &amp; DemonsÂ "/>
    <n v="207839"/>
    <n v="738"/>
    <s v="English"/>
    <s v="USA"/>
    <s v="PG"/>
    <n v="150000000"/>
    <n v="2011"/>
    <x v="10"/>
    <x v="18"/>
    <m/>
    <s v="Mystery"/>
  </r>
  <r>
    <x v="85"/>
    <n v="225"/>
    <n v="96"/>
    <n v="83640426"/>
    <s v="Action|Adventure|Fantasy"/>
    <s v="Chris Hemsworth"/>
    <s v="Thor"/>
    <s v="ThorÂ "/>
    <n v="536314"/>
    <n v="178"/>
    <s v="English"/>
    <s v="USA"/>
    <s v="PG"/>
    <n v="100000000"/>
    <n v="2008"/>
    <x v="15"/>
    <x v="18"/>
    <m/>
    <s v="Action"/>
  </r>
  <r>
    <x v="86"/>
    <n v="145"/>
    <n v="88"/>
    <n v="79711678"/>
    <s v="Adventure|Animation|Comedy|Drama|Family"/>
    <s v="ChloÃ« Grace Moretz"/>
    <s v="Bolt"/>
    <s v="BoltÂ "/>
    <n v="146766"/>
    <n v="90"/>
    <s v="English"/>
    <s v="USA"/>
    <s v="PG-13"/>
    <n v="150000000"/>
    <n v="2009"/>
    <x v="8"/>
    <x v="18"/>
    <m/>
    <s v="Adventure"/>
  </r>
  <r>
    <x v="87"/>
    <n v="310"/>
    <n v="99"/>
    <n v="195000874"/>
    <s v="Action|Adventure|Animation|Comedy|Family|Fantasy|Sci-Fi"/>
    <s v="Kelli Garner"/>
    <s v="G-Force"/>
    <s v="G-ForceÂ "/>
    <n v="33042"/>
    <n v="253"/>
    <s v="English"/>
    <s v="USA"/>
    <s v="PG-13"/>
    <n v="150000000"/>
    <n v="2012"/>
    <x v="37"/>
    <x v="18"/>
    <m/>
    <s v="Action"/>
  </r>
  <r>
    <x v="88"/>
    <n v="526"/>
    <n v="113"/>
    <n v="61937495"/>
    <s v="Action|Adventure|Fantasy"/>
    <s v="Liam Neeson"/>
    <s v="Wrath of the Titans"/>
    <s v="Wrath of the TitansÂ "/>
    <n v="152826"/>
    <n v="479"/>
    <s v="English"/>
    <s v="USA"/>
    <s v="PG-13"/>
    <n v="180000000"/>
    <n v="2012"/>
    <x v="27"/>
    <x v="18"/>
    <m/>
    <s v="Action"/>
  </r>
  <r>
    <x v="24"/>
    <n v="465"/>
    <n v="131"/>
    <n v="124051759"/>
    <s v="Comedy|Fantasy|Horror"/>
    <s v="Johnny Depp"/>
    <s v="Dark Shadows"/>
    <s v="Dark ShadowsÂ "/>
    <n v="199039"/>
    <n v="440"/>
    <s v="English"/>
    <s v="China"/>
    <s v="R"/>
    <n v="150000000"/>
    <n v="2015"/>
    <x v="5"/>
    <x v="18"/>
    <m/>
    <s v="Comedy"/>
  </r>
  <r>
    <x v="89"/>
    <n v="357"/>
    <n v="119"/>
    <n v="126597121"/>
    <s v="Action|Adventure|Thriller"/>
    <s v="Tom Cruise"/>
    <s v="Mission: Impossible - Rogue Nation"/>
    <s v="Mission: Impossible - Rogue NationÂ "/>
    <n v="232187"/>
    <n v="432"/>
    <s v="English"/>
    <s v="USA"/>
    <s v="PG-13"/>
    <n v="150000000"/>
    <n v="2010"/>
    <x v="38"/>
    <x v="18"/>
    <m/>
    <s v="Action"/>
  </r>
  <r>
    <x v="90"/>
    <n v="248"/>
    <n v="110"/>
    <n v="165230261"/>
    <s v="Drama|Fantasy|Horror|Thriller"/>
    <s v="Anthony Hopkins"/>
    <s v="The Wolfman"/>
    <s v="The WolfmanÂ "/>
    <n v="89442"/>
    <n v="239"/>
    <s v="English"/>
    <s v="USA"/>
    <s v="PG"/>
    <n v="150000000"/>
    <n v="2016"/>
    <x v="27"/>
    <x v="18"/>
    <m/>
    <s v="Drama"/>
  </r>
  <r>
    <x v="9"/>
    <n v="194"/>
    <n v="91"/>
    <n v="131564731"/>
    <s v="Action|Adventure|Drama|Romance"/>
    <s v="Christoph Waltz"/>
    <s v="The Legend of Tarzan"/>
    <s v="The Legend of TarzanÂ "/>
    <n v="42372"/>
    <n v="206"/>
    <s v="English"/>
    <s v="USA"/>
    <s v="PG"/>
    <n v="150000000"/>
    <n v="2007"/>
    <x v="4"/>
    <x v="18"/>
    <m/>
    <s v="Action"/>
  </r>
  <r>
    <x v="91"/>
    <n v="284"/>
    <n v="90"/>
    <n v="133382309"/>
    <s v="Adventure|Animation|Comedy|Family"/>
    <s v="Matthew Broderick"/>
    <s v="Bee Movie"/>
    <s v="Bee MovieÂ "/>
    <n v="105902"/>
    <n v="209"/>
    <s v="English"/>
    <s v="USA"/>
    <s v="PG"/>
    <n v="150000000"/>
    <n v="2011"/>
    <x v="5"/>
    <x v="18"/>
    <m/>
    <s v="Adventure"/>
  </r>
  <r>
    <x v="92"/>
    <n v="280"/>
    <n v="103"/>
    <n v="73103784"/>
    <s v="Action|Adventure|Animation|Comedy|Family"/>
    <s v="Angelina Jolie Pitt"/>
    <s v="Kung Fu Panda 2"/>
    <s v="Kung Fu Panda 2Â "/>
    <n v="182718"/>
    <n v="1382"/>
    <s v="English"/>
    <s v="USA"/>
    <s v="PG-13"/>
    <n v="150000000"/>
    <n v="2010"/>
    <x v="11"/>
    <x v="18"/>
    <m/>
    <s v="Action"/>
  </r>
  <r>
    <x v="93"/>
    <n v="310"/>
    <n v="124"/>
    <n v="21379315"/>
    <s v="Action|Adventure|Family|Fantasy"/>
    <s v="Seychelle Gabriel"/>
    <s v="The Last Airbender"/>
    <s v="The Last AirbenderÂ "/>
    <n v="118951"/>
    <n v="871"/>
    <s v="English"/>
    <s v="USA"/>
    <s v="PG-13"/>
    <n v="149000000"/>
    <n v="2006"/>
    <x v="39"/>
    <x v="18"/>
    <m/>
    <s v="Action"/>
  </r>
  <r>
    <x v="34"/>
    <n v="339"/>
    <n v="131"/>
    <n v="64459316"/>
    <s v="Action|Adventure|Thriller"/>
    <s v="Philip Seymour Hoffman"/>
    <s v="Mission: Impossible III"/>
    <s v="Mission: Impossible IIIÂ "/>
    <n v="256695"/>
    <n v="434"/>
    <s v="English"/>
    <s v="USA"/>
    <s v="PG"/>
    <n v="150000000"/>
    <n v="2013"/>
    <x v="8"/>
    <x v="18"/>
    <m/>
    <s v="Action"/>
  </r>
  <r>
    <x v="42"/>
    <n v="132"/>
    <n v="88"/>
    <n v="34964818"/>
    <s v="Action|Drama|Thriller"/>
    <s v="Channing Tatum"/>
    <s v="White House Down"/>
    <s v="White House DownÂ "/>
    <n v="164238"/>
    <n v="112"/>
    <s v="English"/>
    <s v="USA"/>
    <s v="PG"/>
    <n v="145000000"/>
    <n v="2011"/>
    <x v="21"/>
    <x v="18"/>
    <m/>
    <s v="Action"/>
  </r>
  <r>
    <x v="94"/>
    <n v="135"/>
    <n v="85"/>
    <n v="111505642"/>
    <s v="Action|Adventure|Animation|Comedy|Family|Sci-Fi"/>
    <s v="Elisabeth Harnois"/>
    <s v="Mars Needs Moms"/>
    <s v="Mars Needs MomsÂ "/>
    <n v="17590"/>
    <n v="122"/>
    <s v="English"/>
    <s v="UK"/>
    <s v="PG"/>
    <n v="175000000"/>
    <n v="2006"/>
    <x v="28"/>
    <x v="18"/>
    <m/>
    <s v="Action"/>
  </r>
  <r>
    <x v="95"/>
    <n v="256"/>
    <n v="111"/>
    <n v="133228348"/>
    <s v="Adventure|Animation|Comedy|Family"/>
    <s v="Hugh Jackman"/>
    <s v="Flushed Away"/>
    <s v="Flushed AwayÂ "/>
    <n v="85086"/>
    <n v="186"/>
    <s v="English"/>
    <s v="USA"/>
    <s v="PG"/>
    <n v="145000000"/>
    <n v="2015"/>
    <x v="10"/>
    <x v="18"/>
    <m/>
    <s v="Adventure"/>
  </r>
  <r>
    <x v="96"/>
    <n v="196"/>
    <n v="92"/>
    <n v="216366733"/>
    <s v="Adventure|Family|Fantasy"/>
    <s v="Hugh Jackman"/>
    <s v="Pan"/>
    <s v="PanÂ "/>
    <n v="39956"/>
    <n v="130"/>
    <s v="English"/>
    <s v="USA"/>
    <s v="R"/>
    <n v="142000000"/>
    <n v="2014"/>
    <x v="27"/>
    <x v="18"/>
    <m/>
    <s v="Adventure"/>
  </r>
  <r>
    <x v="97"/>
    <n v="220"/>
    <n v="196"/>
    <n v="160201106"/>
    <s v="Adventure|Animation|Comedy|Family|Sci-Fi"/>
    <s v="Ty Burrell"/>
    <s v="Mr. Peabody &amp; Sherman"/>
    <s v="Mr. Peabody &amp; ShermanÂ "/>
    <n v="47900"/>
    <n v="1694"/>
    <s v="English"/>
    <s v="USA"/>
    <s v="PG"/>
    <n v="144000000"/>
    <n v="2004"/>
    <x v="8"/>
    <x v="18"/>
    <m/>
    <s v="Adventure"/>
  </r>
  <r>
    <x v="72"/>
    <n v="211"/>
    <n v="93"/>
    <n v="118099659"/>
    <s v="Adventure"/>
    <s v="Brad Pitt"/>
    <s v="Troy"/>
    <s v="TroyÂ "/>
    <n v="381672"/>
    <n v="154"/>
    <s v="English"/>
    <s v="USA"/>
    <s v="PG-13"/>
    <n v="140000000"/>
    <n v="2012"/>
    <x v="13"/>
    <x v="18"/>
    <m/>
    <s v="Adventure"/>
  </r>
  <r>
    <x v="79"/>
    <n v="264"/>
    <n v="133"/>
    <n v="201573391"/>
    <s v="Adventure|Animation|Comedy|Family"/>
    <s v="Jada Pinkett Smith"/>
    <s v="Madagascar 3: Europe's Most Wanted"/>
    <s v="Madagascar 3: Europe's Most WantedÂ "/>
    <n v="119213"/>
    <n v="1185"/>
    <s v="English"/>
    <s v="UK"/>
    <s v="PG-13"/>
    <n v="140000000"/>
    <n v="2002"/>
    <x v="8"/>
    <x v="18"/>
    <m/>
    <s v="Adventure"/>
  </r>
  <r>
    <x v="98"/>
    <n v="464"/>
    <n v="116"/>
    <n v="190418803"/>
    <s v="Action|Adventure|Thriller"/>
    <s v="Toby Stephens"/>
    <s v="Die Another Day"/>
    <s v="Die Another DayÂ "/>
    <n v="169914"/>
    <n v="1211"/>
    <s v="English"/>
    <s v="USA"/>
    <s v="PG-13"/>
    <n v="150000000"/>
    <n v="2016"/>
    <x v="9"/>
    <x v="18"/>
    <m/>
    <s v="Action"/>
  </r>
  <r>
    <x v="99"/>
    <n v="167"/>
    <n v="153"/>
    <n v="82161969"/>
    <s v="Action|Comedy|Fantasy|Sci-Fi"/>
    <s v="Ed Begley Jr."/>
    <s v="Ghostbusters"/>
    <s v="GhostbustersÂ "/>
    <n v="69757"/>
    <n v="1171"/>
    <s v="English"/>
    <s v="USA"/>
    <s v="PG-13"/>
    <n v="145000000"/>
    <n v="1998"/>
    <x v="34"/>
    <x v="18"/>
    <m/>
    <s v="Action"/>
  </r>
  <r>
    <x v="27"/>
    <n v="208"/>
    <n v="88"/>
    <n v="143523463"/>
    <s v="Action|Adventure|Sci-Fi|Thriller"/>
    <s v="Bruce Willis"/>
    <s v="Armageddon"/>
    <s v="ArmageddonÂ "/>
    <n v="322395"/>
    <n v="606"/>
    <s v="English"/>
    <s v="USA"/>
    <s v="PG-13"/>
    <n v="145000000"/>
    <n v="2002"/>
    <x v="4"/>
    <x v="18"/>
    <m/>
    <s v="Action"/>
  </r>
  <r>
    <x v="15"/>
    <n v="287"/>
    <n v="115"/>
    <n v="209364921"/>
    <s v="Action|Adventure|Comedy|Family|Fantasy|Mystery|Sci-Fi"/>
    <s v="Will Smith"/>
    <s v="Men in Black II"/>
    <s v="Men in Black IIÂ "/>
    <n v="270207"/>
    <n v="505"/>
    <s v="English"/>
    <s v="USA"/>
    <s v="PG"/>
    <n v="145000000"/>
    <n v="2007"/>
    <x v="9"/>
    <x v="18"/>
    <m/>
    <s v="Action"/>
  </r>
  <r>
    <x v="43"/>
    <n v="210"/>
    <n v="95"/>
    <n v="103400692"/>
    <s v="Action|Adventure|Animation|Fantasy"/>
    <s v="Robin Wright"/>
    <s v="Beowulf"/>
    <s v="BeowulfÂ "/>
    <n v="142440"/>
    <n v="145"/>
    <s v="English"/>
    <s v="USA"/>
    <s v="PG-13"/>
    <n v="100000000"/>
    <n v="2016"/>
    <x v="22"/>
    <x v="18"/>
    <m/>
    <s v="Action"/>
  </r>
  <r>
    <x v="100"/>
    <n v="432"/>
    <n v="133"/>
    <n v="110332737"/>
    <s v="Action|Adventure|Animation|Comedy|Family"/>
    <s v="J.K. Simmons"/>
    <s v="Kung Fu Panda 3"/>
    <s v="Kung Fu Panda 3Â "/>
    <n v="64322"/>
    <n v="512"/>
    <s v="English"/>
    <s v="USA"/>
    <s v="PG"/>
    <n v="140000000"/>
    <n v="2011"/>
    <x v="13"/>
    <x v="18"/>
    <m/>
    <s v="Action"/>
  </r>
  <r>
    <x v="61"/>
    <n v="256"/>
    <n v="97"/>
    <n v="111110575"/>
    <s v="Action|Adventure|Thriller"/>
    <s v="Tom Cruise"/>
    <s v="Mission: Impossible - Ghost Protocol"/>
    <s v="Mission: Impossible - Ghost ProtocolÂ "/>
    <n v="365104"/>
    <n v="174"/>
    <s v="English"/>
    <s v="USA"/>
    <s v="PG-13"/>
    <n v="140000000"/>
    <n v="2012"/>
    <x v="38"/>
    <x v="18"/>
    <m/>
    <s v="Action"/>
  </r>
  <r>
    <x v="101"/>
    <n v="135"/>
    <n v="90"/>
    <n v="65007045"/>
    <s v="Adventure|Animation|Family|Fantasy"/>
    <s v="Hugh Jackman"/>
    <s v="Rise of the Guardians"/>
    <s v="Rise of the GuardiansÂ "/>
    <n v="123553"/>
    <n v="258"/>
    <s v="English"/>
    <s v="USA"/>
    <s v="R"/>
    <n v="150000000"/>
    <n v="2005"/>
    <x v="11"/>
    <x v="18"/>
    <m/>
    <s v="Adventure"/>
  </r>
  <r>
    <x v="102"/>
    <n v="190"/>
    <n v="154"/>
    <n v="257704099"/>
    <s v="Comedy|Crime"/>
    <s v="John Michael Higgins"/>
    <s v="Fun with Dick and Jane"/>
    <s v="Fun with Dick and JaneÂ "/>
    <n v="110788"/>
    <n v="928"/>
    <s v="English"/>
    <s v="USA"/>
    <s v="PG-13"/>
    <n v="139000000"/>
    <n v="2003"/>
    <x v="9"/>
    <x v="18"/>
    <m/>
    <s v="Comedy"/>
  </r>
  <r>
    <x v="103"/>
    <n v="314"/>
    <n v="150"/>
    <n v="403706375"/>
    <s v="Action|Drama|History|War"/>
    <s v="Tom Cruise"/>
    <s v="The Last Samurai"/>
    <s v="The Last SamuraiÂ "/>
    <n v="317166"/>
    <n v="657"/>
    <s v="English"/>
    <s v="UK"/>
    <s v="PG-13"/>
    <n v="145000000"/>
    <n v="2014"/>
    <x v="16"/>
    <x v="18"/>
    <m/>
    <s v="Action"/>
  </r>
  <r>
    <x v="18"/>
    <n v="518"/>
    <n v="127"/>
    <n v="176997107"/>
    <s v="Action|Adventure|Drama"/>
    <s v="Christian Bale"/>
    <s v="Exodus: Gods and Kings"/>
    <s v="Exodus: Gods and KingsÂ "/>
    <n v="128682"/>
    <n v="1559"/>
    <s v="English"/>
    <s v="USA"/>
    <s v="PG-13"/>
    <n v="140000000"/>
    <n v="2009"/>
    <x v="9"/>
    <x v="18"/>
    <m/>
    <s v="Action"/>
  </r>
  <r>
    <x v="34"/>
    <n v="291"/>
    <n v="121"/>
    <n v="31141074"/>
    <s v="Action|Adventure|Sci-Fi"/>
    <s v="Chris Hemsworth"/>
    <s v="Star Trek"/>
    <s v="Star TrekÂ "/>
    <n v="504419"/>
    <n v="2012"/>
    <s v="English"/>
    <s v="USA"/>
    <s v="PG"/>
    <n v="135000000"/>
    <n v="2002"/>
    <x v="25"/>
    <x v="18"/>
    <m/>
    <s v="Action"/>
  </r>
  <r>
    <x v="6"/>
    <n v="292"/>
    <n v="102"/>
    <n v="31704416"/>
    <s v="Action|Adventure|Fantasy|Romance"/>
    <s v="J.K. Simmons"/>
    <s v="Spider-Man"/>
    <s v="Spider-ManÂ "/>
    <n v="544665"/>
    <n v="343"/>
    <s v="English"/>
    <s v="USA"/>
    <s v="PG-13"/>
    <n v="130000000"/>
    <n v="2014"/>
    <x v="11"/>
    <x v="18"/>
    <m/>
    <s v="Action"/>
  </r>
  <r>
    <x v="64"/>
    <n v="184"/>
    <n v="126"/>
    <n v="107503316"/>
    <s v="Action|Adventure|Animation|Comedy|Family|Fantasy"/>
    <s v="Gerard Butler"/>
    <s v="How to Train Your Dragon 2"/>
    <s v="How to Train Your Dragon 2Â "/>
    <n v="221128"/>
    <n v="273"/>
    <s v="English"/>
    <s v="USA"/>
    <s v="PG-13"/>
    <n v="140000000"/>
    <n v="2016"/>
    <x v="0"/>
    <x v="18"/>
    <m/>
    <s v="Action"/>
  </r>
  <r>
    <x v="104"/>
    <n v="145"/>
    <n v="121"/>
    <n v="129734803"/>
    <s v="Action|Adventure|Fantasy"/>
    <s v="Gerard Butler"/>
    <s v="Gods of Egypt"/>
    <s v="Gods of EgyptÂ "/>
    <n v="51892"/>
    <n v="388"/>
    <s v="English"/>
    <s v="USA"/>
    <s v="R"/>
    <n v="137000000"/>
    <n v="2005"/>
    <x v="34"/>
    <x v="18"/>
    <m/>
    <s v="Action"/>
  </r>
  <r>
    <x v="49"/>
    <n v="451"/>
    <n v="215"/>
    <n v="132122995"/>
    <s v="Action|Adventure|Sci-Fi|Thriller"/>
    <s v="Sam Shepard"/>
    <s v="Stealth"/>
    <s v="StealthÂ "/>
    <n v="45455"/>
    <n v="1229"/>
    <s v="English"/>
    <s v="USA"/>
    <s v="R"/>
    <n v="130000000"/>
    <n v="2009"/>
    <x v="40"/>
    <x v="18"/>
    <m/>
    <s v="Action"/>
  </r>
  <r>
    <x v="10"/>
    <n v="141"/>
    <n v="127"/>
    <n v="122512052"/>
    <s v="Action|Drama|Mystery|Sci-Fi"/>
    <s v="Matt Frewer"/>
    <s v="Watchmen"/>
    <s v="WatchmenÂ "/>
    <n v="392474"/>
    <n v="287"/>
    <s v="English"/>
    <s v="USA"/>
    <s v="PG-13"/>
    <n v="130000000"/>
    <n v="1998"/>
    <x v="16"/>
    <x v="18"/>
    <m/>
    <s v="Action"/>
  </r>
  <r>
    <x v="105"/>
    <n v="267"/>
    <n v="138"/>
    <n v="68642452"/>
    <s v="Action|Crime|Thriller"/>
    <s v="Jet Li"/>
    <s v="Lethal Weapon 4"/>
    <s v="Lethal Weapon 4Â "/>
    <n v="127497"/>
    <n v="1445"/>
    <s v="English"/>
    <s v="USA"/>
    <s v="PG-13"/>
    <n v="137000000"/>
    <n v="2003"/>
    <x v="4"/>
    <x v="18"/>
    <m/>
    <s v="Action"/>
  </r>
  <r>
    <x v="106"/>
    <n v="351"/>
    <n v="122"/>
    <n v="32131830"/>
    <s v="Action|Sci-Fi"/>
    <s v="Kevin Rankin"/>
    <s v="Hulk"/>
    <s v="HulkÂ "/>
    <n v="212106"/>
    <n v="288"/>
    <s v="English"/>
    <s v="USA"/>
    <s v="PG-13"/>
    <n v="140000000"/>
    <n v="2013"/>
    <x v="20"/>
    <x v="18"/>
    <m/>
    <s v="Action"/>
  </r>
  <r>
    <x v="107"/>
    <n v="163"/>
    <n v="124"/>
    <n v="176636816"/>
    <s v="Action|Adventure|Sci-Fi|Thriller"/>
    <s v="Channing Tatum"/>
    <s v="G.I. Joe: Retaliation"/>
    <s v="G.I. Joe: RetaliationÂ "/>
    <n v="146352"/>
    <n v="463"/>
    <s v="English"/>
    <s v="UK"/>
    <s v="PG-13"/>
    <n v="135000000"/>
    <n v="2005"/>
    <x v="27"/>
    <x v="18"/>
    <m/>
    <s v="Action"/>
  </r>
  <r>
    <x v="108"/>
    <n v="166"/>
    <n v="106"/>
    <n v="126930660"/>
    <s v="Action|Adventure|Comedy|Thriller"/>
    <s v="Matthew McConaughey"/>
    <s v="Sahara"/>
    <s v="SaharaÂ "/>
    <n v="77673"/>
    <n v="788"/>
    <s v="English"/>
    <s v="USA"/>
    <s v="PG-13"/>
    <n v="150000000"/>
    <n v="2001"/>
    <x v="19"/>
    <x v="18"/>
    <m/>
    <s v="Action"/>
  </r>
  <r>
    <x v="109"/>
    <n v="510"/>
    <n v="124"/>
    <n v="93926386"/>
    <s v="Action|Adventure|Animation|Fantasy|Romance|Sci-Fi"/>
    <s v="Steve Buscemi"/>
    <s v="Final Fantasy: The Spirits Within"/>
    <s v="Final Fantasy: The Spirits WithinÂ "/>
    <n v="72259"/>
    <n v="679"/>
    <s v="English"/>
    <s v="USA"/>
    <s v="PG-13"/>
    <n v="120000000"/>
    <n v="2011"/>
    <x v="21"/>
    <x v="18"/>
    <m/>
    <s v="Action"/>
  </r>
  <r>
    <x v="90"/>
    <n v="197"/>
    <n v="128"/>
    <n v="292298923"/>
    <s v="Action|Adventure|Sci-Fi"/>
    <s v="Chris Evans"/>
    <s v="Captain America: The First Avenger"/>
    <s v="Captain America: The First AvengerÂ "/>
    <n v="508818"/>
    <n v="683"/>
    <s v="English"/>
    <s v="UK"/>
    <s v="PG-13"/>
    <n v="135000000"/>
    <n v="1999"/>
    <x v="8"/>
    <x v="18"/>
    <m/>
    <s v="Action"/>
  </r>
  <r>
    <x v="77"/>
    <n v="244"/>
    <n v="138"/>
    <n v="63992328"/>
    <s v="Action|Adventure|Thriller"/>
    <s v="Colin Salmon"/>
    <s v="The World Is Not Enough"/>
    <s v="The World Is Not EnoughÂ "/>
    <n v="157519"/>
    <n v="684"/>
    <s v="English"/>
    <s v="USA"/>
    <s v="PG-13"/>
    <n v="150000000"/>
    <n v="2003"/>
    <x v="21"/>
    <x v="18"/>
    <m/>
    <s v="Action"/>
  </r>
  <r>
    <x v="110"/>
    <n v="322"/>
    <n v="115"/>
    <n v="134518390"/>
    <s v="Action|Adventure|Drama|History|War"/>
    <s v="James D'Arcy"/>
    <s v="Master and Commander: The Far Side of the World"/>
    <s v="Master and Commander: The Far Side of the WorldÂ "/>
    <n v="168207"/>
    <n v="329"/>
    <s v="English"/>
    <s v="USA"/>
    <s v="PG"/>
    <n v="1500000"/>
    <n v="2012"/>
    <x v="38"/>
    <x v="18"/>
    <m/>
    <s v="Action"/>
  </r>
  <r>
    <x v="111"/>
    <n v="156"/>
    <n v="100"/>
    <n v="52792307"/>
    <s v="Adventure|Drama|Fantasy|Romance"/>
    <s v="Robert Pattinson"/>
    <s v="The Twilight Saga: Breaking Dawn - Part 2"/>
    <s v="The Twilight Saga: Breaking Dawn - Part 2Â "/>
    <n v="185394"/>
    <n v="79"/>
    <s v="English"/>
    <s v="Australia"/>
    <s v="PG-13"/>
    <n v="140000000"/>
    <n v="2011"/>
    <x v="34"/>
    <x v="18"/>
    <m/>
    <s v="Adventure"/>
  </r>
  <r>
    <x v="83"/>
    <n v="354"/>
    <n v="135"/>
    <n v="183635922"/>
    <s v="Animation|Comedy|Family|Musical"/>
    <s v="Robin Williams"/>
    <s v="Happy Feet 2"/>
    <s v="Happy Feet 2Â "/>
    <n v="32399"/>
    <n v="643"/>
    <s v="English"/>
    <s v="USA"/>
    <s v="TV-14"/>
    <n v="135000000"/>
    <n v="2008"/>
    <x v="18"/>
    <x v="18"/>
    <m/>
    <s v="Animation"/>
  </r>
  <r>
    <x v="112"/>
    <n v="21"/>
    <n v="60"/>
    <n v="83024900"/>
    <s v="Action|Adventure|Sci-Fi"/>
    <s v="Ty Burrell"/>
    <s v="The Incredible Hulk"/>
    <s v="The Incredible HulkÂ "/>
    <n v="326286"/>
    <n v="74"/>
    <s v="English"/>
    <s v="USA"/>
    <s v="PG"/>
    <n v="135000000"/>
    <n v="2016"/>
    <x v="2"/>
    <x v="18"/>
    <m/>
    <s v="Action"/>
  </r>
  <r>
    <x v="38"/>
    <n v="252"/>
    <n v="117"/>
    <n v="123207194"/>
    <s v="Action|Crime|Drama|Mystery|Thriller"/>
    <s v="Don Johnson"/>
    <s v="Miami Vice            "/>
    <s v="Miami ViceÂ             "/>
    <n v="16769"/>
    <n v="106"/>
    <s v="English"/>
    <s v="UK"/>
    <s v="R"/>
    <n v="135000000"/>
    <n v="2015"/>
    <x v="7"/>
    <x v="18"/>
    <m/>
    <s v="Action"/>
  </r>
  <r>
    <x v="113"/>
    <n v="556"/>
    <n v="156"/>
    <n v="83348920"/>
    <s v="Adventure|Family|Fantasy"/>
    <s v="Mark Rylance"/>
    <s v="The BFG"/>
    <s v="The BFGÂ "/>
    <n v="12572"/>
    <n v="1188"/>
    <s v="English"/>
    <s v="USA"/>
    <s v="PG"/>
    <n v="132000000"/>
    <n v="2013"/>
    <x v="2"/>
    <x v="18"/>
    <m/>
    <s v="Adventure"/>
  </r>
  <r>
    <x v="114"/>
    <n v="166"/>
    <n v="96"/>
    <n v="227137090"/>
    <s v="Adventure|Drama|Thriller|Western"/>
    <s v="Leonardo DiCaprio"/>
    <s v="The Revenant"/>
    <s v="The RevenantÂ "/>
    <n v="406020"/>
    <n v="90"/>
    <s v="English"/>
    <s v="USA"/>
    <s v="PG"/>
    <n v="110000000"/>
    <n v="2011"/>
    <x v="14"/>
    <x v="18"/>
    <m/>
    <s v="Adventure"/>
  </r>
  <r>
    <x v="1"/>
    <n v="362"/>
    <n v="107"/>
    <n v="215395021"/>
    <s v="Adventure|Animation|Comedy|Family|Sport"/>
    <s v="Ryan Reynolds"/>
    <s v="Turbo"/>
    <s v="TurboÂ "/>
    <n v="62424"/>
    <n v="337"/>
    <s v="English"/>
    <s v="USA"/>
    <s v="PG"/>
    <n v="130000000"/>
    <n v="2014"/>
    <x v="12"/>
    <x v="18"/>
    <m/>
    <s v="Adventure"/>
  </r>
  <r>
    <x v="79"/>
    <n v="153"/>
    <n v="92"/>
    <n v="180191634"/>
    <s v="Adventure|Animation|Comedy|Family|Western"/>
    <s v="Johnny Depp"/>
    <s v="Rango"/>
    <s v="RangoÂ "/>
    <n v="183208"/>
    <n v="118"/>
    <s v="English"/>
    <s v="USA"/>
    <s v="PG-13"/>
    <n v="130000000"/>
    <n v="2007"/>
    <x v="13"/>
    <x v="18"/>
    <m/>
    <s v="Adventure"/>
  </r>
  <r>
    <x v="115"/>
    <n v="329"/>
    <n v="115"/>
    <n v="424645577"/>
    <s v="Adventure|Animation|Comedy|Family"/>
    <s v="Benedict Cumberbatch"/>
    <s v="Penguins of Madagascar"/>
    <s v="Penguins of MadagascarÂ "/>
    <n v="60230"/>
    <n v="820"/>
    <s v="English"/>
    <s v="USA"/>
    <s v="PG"/>
    <n v="130000000"/>
    <n v="2008"/>
    <x v="10"/>
    <x v="18"/>
    <m/>
    <s v="Adventure"/>
  </r>
  <r>
    <x v="116"/>
    <n v="266"/>
    <n v="92"/>
    <n v="292298923"/>
    <s v="Action|Mystery|Thriller"/>
    <s v="Matt Damon"/>
    <s v="The Bourne Ultimatum"/>
    <s v="The Bourne UltimatumÂ "/>
    <n v="491077"/>
    <n v="360"/>
    <s v="English"/>
    <s v="USA"/>
    <s v="PG-13"/>
    <n v="120000000"/>
    <n v="2015"/>
    <x v="14"/>
    <x v="18"/>
    <m/>
    <s v="Action"/>
  </r>
  <r>
    <x v="117"/>
    <n v="517"/>
    <n v="117"/>
    <n v="177343675"/>
    <s v="Action|Adventure|Animation|Comedy|Family"/>
    <s v="Angelina Jolie Pitt"/>
    <s v="Kung Fu Panda"/>
    <s v="Kung Fu PandaÂ "/>
    <n v="307029"/>
    <n v="549"/>
    <s v="English"/>
    <s v="USA"/>
    <s v="PG-13"/>
    <n v="135000000"/>
    <n v="2013"/>
    <x v="32"/>
    <x v="18"/>
    <m/>
    <s v="Action"/>
  </r>
  <r>
    <x v="70"/>
    <n v="502"/>
    <n v="146"/>
    <n v="234277056"/>
    <s v="Action|Adventure|Comedy|Sci-Fi"/>
    <s v="Judy Greer"/>
    <s v="Ant-Man"/>
    <s v="Ant-ManÂ "/>
    <n v="313866"/>
    <n v="706"/>
    <s v="English"/>
    <s v="USA"/>
    <s v="PG-13"/>
    <n v="132000000"/>
    <n v="2012"/>
    <x v="38"/>
    <x v="18"/>
    <m/>
    <s v="Action"/>
  </r>
  <r>
    <x v="111"/>
    <n v="322"/>
    <n v="115"/>
    <n v="138396624"/>
    <s v="Adventure|Sci-Fi|Thriller"/>
    <s v="Jennifer Lawrence"/>
    <s v="The Hunger Games: Catching Fire"/>
    <s v="The Hunger Games: Catching FireÂ "/>
    <n v="498397"/>
    <n v="329"/>
    <s v="English"/>
    <s v="USA"/>
    <s v="PG"/>
    <n v="130000000"/>
    <n v="2015"/>
    <x v="32"/>
    <x v="18"/>
    <m/>
    <s v="Adventure"/>
  </r>
  <r>
    <x v="118"/>
    <n v="165"/>
    <n v="94"/>
    <n v="149234747"/>
    <s v="Adventure|Drama|Fantasy|Romance"/>
    <s v="Robert Pattinson"/>
    <s v="The Twilight Saga: Breaking Dawn - Part 2"/>
    <s v="The Twilight Saga: Breaking Dawn - Part 2Â "/>
    <n v="185394"/>
    <n v="214"/>
    <s v="English"/>
    <s v="USA"/>
    <s v="PG-13"/>
    <n v="130000000"/>
    <n v="2005"/>
    <x v="34"/>
    <x v="18"/>
    <m/>
    <s v="Adventure"/>
  </r>
  <r>
    <x v="38"/>
    <n v="401"/>
    <n v="116"/>
    <n v="118311368"/>
    <s v="Adventure|Animation|Comedy|Family|Fantasy|Sci-Fi"/>
    <s v="Jim Parsons"/>
    <s v="Home"/>
    <s v="HomeÂ "/>
    <n v="70121"/>
    <n v="2741"/>
    <s v="English"/>
    <s v="USA"/>
    <s v="R"/>
    <n v="110000000"/>
    <n v="2003"/>
    <x v="10"/>
    <x v="18"/>
    <m/>
    <s v="Adventure"/>
  </r>
  <r>
    <x v="27"/>
    <n v="94"/>
    <n v="147"/>
    <n v="101160529"/>
    <s v="Adventure|Sci-Fi|Thriller"/>
    <s v="Tom Cruise"/>
    <s v="War of the Worlds"/>
    <s v="War of the WorldsÂ "/>
    <n v="334345"/>
    <n v="511"/>
    <s v="English"/>
    <s v="USA"/>
    <s v="PG"/>
    <n v="125000000"/>
    <n v="2011"/>
    <x v="12"/>
    <x v="18"/>
    <m/>
    <s v="Adventure"/>
  </r>
  <r>
    <x v="74"/>
    <n v="246"/>
    <n v="90"/>
    <n v="77564037"/>
    <s v="Action|Comedy|Crime|Thriller"/>
    <s v="Will Smith"/>
    <s v="Bad Boys II"/>
    <s v="Bad Boys IIÂ "/>
    <n v="178126"/>
    <n v="137"/>
    <s v="English"/>
    <s v="USA"/>
    <s v="PG-13"/>
    <n v="135000000"/>
    <n v="2010"/>
    <x v="4"/>
    <x v="18"/>
    <m/>
    <s v="Action"/>
  </r>
  <r>
    <x v="119"/>
    <n v="330"/>
    <n v="101"/>
    <n v="249358727"/>
    <s v="Action|Adventure|Animation|Comedy|Family|Fantasy"/>
    <s v="Salma Hayek"/>
    <s v="Puss in Boots"/>
    <s v="Puss in BootsÂ "/>
    <n v="114287"/>
    <n v="514"/>
    <s v="English"/>
    <s v="USA"/>
    <s v="PG-13"/>
    <n v="130000000"/>
    <n v="2014"/>
    <x v="10"/>
    <x v="18"/>
    <m/>
    <s v="Action"/>
  </r>
  <r>
    <x v="120"/>
    <n v="434"/>
    <n v="138"/>
    <n v="49551662"/>
    <s v="Action|Crime|Mystery|Thriller"/>
    <s v="Angelina Jolie Pitt"/>
    <s v="Salt"/>
    <s v="SaltÂ "/>
    <n v="245621"/>
    <n v="1240"/>
    <s v="English"/>
    <s v="USA"/>
    <s v="PG"/>
    <n v="130000000"/>
    <n v="2011"/>
    <x v="21"/>
    <x v="18"/>
    <m/>
    <s v="Action"/>
  </r>
  <r>
    <x v="38"/>
    <n v="440"/>
    <n v="107"/>
    <n v="60522097"/>
    <s v="Action|Adventure|Drama"/>
    <s v="Anthony Hopkins"/>
    <s v="Noah"/>
    <s v="NoahÂ "/>
    <n v="200022"/>
    <n v="447"/>
    <s v="English"/>
    <s v="USA"/>
    <s v="PG"/>
    <n v="130000000"/>
    <n v="2004"/>
    <x v="27"/>
    <x v="18"/>
    <m/>
    <s v="Action"/>
  </r>
  <r>
    <x v="121"/>
    <n v="274"/>
    <n v="142"/>
    <n v="137748063"/>
    <s v="Action|Adventure|Family|Mystery"/>
    <s v="Toby Jones"/>
    <s v="The Adventures of Tintin"/>
    <s v="The Adventures of TintinÂ "/>
    <n v="177383"/>
    <n v="1504"/>
    <s v="English"/>
    <s v="UK"/>
    <s v="PG-13"/>
    <n v="127500000"/>
    <n v="2008"/>
    <x v="38"/>
    <x v="18"/>
    <m/>
    <s v="Action"/>
  </r>
  <r>
    <x v="35"/>
    <n v="245"/>
    <n v="165"/>
    <n v="113733726"/>
    <s v="Adventure|Family|Fantasy|Mystery"/>
    <s v="Daniel Radcliffe"/>
    <s v="Harry Potter and the Prisoner of Azkaban"/>
    <s v="Harry Potter and the Prisoner of AzkabanÂ "/>
    <n v="382255"/>
    <n v="450"/>
    <s v="English"/>
    <s v="Australia"/>
    <s v="PG-13"/>
    <n v="127000000"/>
    <n v="2013"/>
    <x v="6"/>
    <x v="18"/>
    <m/>
    <s v="Adventure"/>
  </r>
  <r>
    <x v="93"/>
    <n v="349"/>
    <n v="100"/>
    <n v="148337537"/>
    <s v="Adventure|Drama|Romance|War"/>
    <s v="Essie Davis"/>
    <s v="Australia"/>
    <s v="AustraliaÂ "/>
    <n v="102338"/>
    <n v="744"/>
    <s v="English"/>
    <s v="USA"/>
    <s v="PG"/>
    <n v="130000000"/>
    <n v="2000"/>
    <x v="4"/>
    <x v="18"/>
    <m/>
    <s v="Adventure"/>
  </r>
  <r>
    <x v="122"/>
    <n v="145"/>
    <n v="82"/>
    <n v="317557891"/>
    <s v="Action|Adventure|Sci-Fi"/>
    <s v="Will Smith"/>
    <s v="After Earth"/>
    <s v="After EarthÂ "/>
    <n v="158720"/>
    <n v="241"/>
    <s v="English"/>
    <s v="USA"/>
    <s v="PG"/>
    <n v="125000000"/>
    <n v="2011"/>
    <x v="41"/>
    <x v="18"/>
    <m/>
    <s v="Action"/>
  </r>
  <r>
    <x v="123"/>
    <n v="1"/>
    <n v="98"/>
    <n v="33592415"/>
    <s v="Adventure|Animation|Family|Thriller"/>
    <s v="Alfre Woodard"/>
    <s v="Dinosaur"/>
    <s v="DinosaurÂ "/>
    <n v="38438"/>
    <n v="2"/>
    <s v="English"/>
    <s v="UK"/>
    <s v="PG"/>
    <n v="130000000"/>
    <n v="2014"/>
    <x v="12"/>
    <x v="18"/>
    <m/>
    <s v="Adventure"/>
  </r>
  <r>
    <x v="80"/>
    <n v="154"/>
    <n v="95"/>
    <n v="305388685"/>
    <s v="Action|Fantasy"/>
    <s v="Rupert Grint"/>
    <s v="Harry Potter and the Deathly Hallows: Part II"/>
    <s v="Harry Potter and the Deathly Hallows: Part IIÂ "/>
    <n v="381"/>
    <n v="126"/>
    <s v="English"/>
    <s v="USA"/>
    <s v="PG"/>
    <n v="140000000"/>
    <n v="2010"/>
    <x v="7"/>
    <x v="18"/>
    <m/>
    <s v="Action"/>
  </r>
  <r>
    <x v="124"/>
    <n v="233"/>
    <n v="159"/>
    <n v="337103873"/>
    <s v="Adventure|Comedy|Family|Fantasy"/>
    <s v="Robin Williams"/>
    <s v="Night at the Museum: Secret of the Tomb"/>
    <s v="Night at the Museum: Secret of the TombÂ "/>
    <n v="67223"/>
    <n v="187"/>
    <s v="English"/>
    <s v="USA"/>
    <s v="PG-13"/>
    <n v="125000000"/>
    <n v="2001"/>
    <x v="5"/>
    <x v="18"/>
    <m/>
    <s v="Adventure"/>
  </r>
  <r>
    <x v="125"/>
    <n v="258"/>
    <n v="96"/>
    <n v="217536138"/>
    <s v="Action|Animation|Comedy|Family|Sci-Fi"/>
    <s v="J.K. Simmons"/>
    <s v="Megamind"/>
    <s v="MegamindÂ "/>
    <n v="172754"/>
    <n v="1571"/>
    <s v="English"/>
    <s v="UK"/>
    <s v="PG-13"/>
    <n v="125000000"/>
    <n v="2013"/>
    <x v="11"/>
    <x v="18"/>
    <m/>
    <s v="Action"/>
  </r>
  <r>
    <x v="126"/>
    <n v="208"/>
    <n v="120"/>
    <n v="131536019"/>
    <s v="Adventure|Family|Fantasy"/>
    <s v="Daniel Radcliffe"/>
    <s v="Harry Potter and the Sorcerer's Stone"/>
    <s v="Harry Potter and the Sorcerer's StoneÂ "/>
    <n v="444683"/>
    <n v="210"/>
    <s v="English"/>
    <s v="USA"/>
    <s v="PG-13"/>
    <n v="103000000"/>
    <n v="2016"/>
    <x v="7"/>
    <x v="18"/>
    <m/>
    <s v="Adventure"/>
  </r>
  <r>
    <x v="67"/>
    <n v="1"/>
    <n v="143"/>
    <n v="214948780"/>
    <s v="Action|Comedy|Fantasy"/>
    <s v="Ryan Reynolds"/>
    <s v="R.I.P.D."/>
    <s v="R.I.P.D.Â "/>
    <n v="91640"/>
    <n v="13"/>
    <s v="Japanese"/>
    <s v="Japan"/>
    <s v="PG-13"/>
    <n v="110000000"/>
    <n v="2003"/>
    <x v="23"/>
    <x v="18"/>
    <m/>
    <s v="Action"/>
  </r>
  <r>
    <x v="1"/>
    <n v="271"/>
    <n v="123"/>
    <n v="209805005"/>
    <s v="Action|Adventure|Drama|Horror|Sci-Fi"/>
    <s v="Mark Chinnery"/>
    <s v="Godzilla Resurgence"/>
    <s v="Godzilla ResurgenceÂ "/>
    <n v="374"/>
    <n v="2113"/>
    <s v="English"/>
    <s v="USA"/>
    <s v="G"/>
    <n v="125000000"/>
    <n v="2010"/>
    <x v="17"/>
    <x v="18"/>
    <m/>
    <s v="Action"/>
  </r>
  <r>
    <x v="123"/>
    <n v="4"/>
    <n v="174"/>
    <n v="186830669"/>
    <s v="Action|Adventure|Fantasy"/>
    <s v="Johnny Depp"/>
    <s v="Pirates of the Caribbean: The Curse of the Black Pearl"/>
    <s v="Pirates of the Caribbean: The Curse of the Black PearlÂ "/>
    <n v="809474"/>
    <n v="2"/>
    <s v="English"/>
    <s v="UK"/>
    <s v="PG-13"/>
    <n v="125000000"/>
    <n v="2014"/>
    <x v="14"/>
    <x v="18"/>
    <m/>
    <s v="Action"/>
  </r>
  <r>
    <x v="70"/>
    <n v="403"/>
    <n v="101"/>
    <n v="163192114"/>
    <s v="Fantasy"/>
    <s v="Rupert Grint"/>
    <s v="Harry Potter and the Deathly Hallows: Part I"/>
    <s v="Harry Potter and the Deathly Hallows: Part IÂ "/>
    <n v="252"/>
    <n v="591"/>
    <s v="English"/>
    <s v="USA"/>
    <s v="PG-13"/>
    <n v="125000000"/>
    <n v="2006"/>
    <x v="21"/>
    <x v="18"/>
    <m/>
    <s v="Fantasy"/>
  </r>
  <r>
    <x v="84"/>
    <n v="294"/>
    <n v="134"/>
    <n v="119412921"/>
    <s v="Adventure|Sci-Fi|Thriller"/>
    <s v="Jennifer Lawrence"/>
    <s v="The Hunger Games: Mockingjay - Part 1"/>
    <s v="The Hunger Games: Mockingjay - Part 1Â "/>
    <n v="305008"/>
    <n v="1966"/>
    <s v="English"/>
    <s v="USA"/>
    <s v="PG-13"/>
    <n v="65000000"/>
    <n v="2014"/>
    <x v="10"/>
    <x v="18"/>
    <m/>
    <s v="Adventure"/>
  </r>
  <r>
    <x v="127"/>
    <n v="159"/>
    <n v="132"/>
    <n v="32694788"/>
    <s v="Mystery|Thriller"/>
    <s v="Tom Hanks"/>
    <s v="The Da Vinci Code"/>
    <s v="The Da Vinci CodeÂ "/>
    <n v="314253"/>
    <n v="99"/>
    <s v="English"/>
    <s v="USA"/>
    <s v="PG-13"/>
    <n v="85000000"/>
    <n v="2003"/>
    <x v="4"/>
    <x v="18"/>
    <m/>
    <s v="Mystery"/>
  </r>
  <r>
    <x v="11"/>
    <n v="289"/>
    <n v="129"/>
    <n v="113165635"/>
    <s v="Adventure|Animation|Comedy|Family|Musical"/>
    <s v="Miguel Ferrer"/>
    <s v="Rio 2"/>
    <s v="Rio 2Â "/>
    <n v="58498"/>
    <n v="1055"/>
    <s v="English"/>
    <s v="Canada"/>
    <s v="R"/>
    <n v="125000000"/>
    <n v="2011"/>
    <x v="21"/>
    <x v="18"/>
    <m/>
    <s v="Adventure"/>
  </r>
  <r>
    <x v="41"/>
    <n v="342"/>
    <n v="106"/>
    <n v="107285004"/>
    <s v="Action|Adventure|Fantasy|Sci-Fi|Thriller"/>
    <s v="Hugh Jackman"/>
    <s v="X-Men 2"/>
    <s v="X-Men 2Â "/>
    <n v="405973"/>
    <n v="366"/>
    <s v="English"/>
    <s v="USA"/>
    <s v="R"/>
    <n v="125000000"/>
    <n v="2011"/>
    <x v="7"/>
    <x v="18"/>
    <m/>
    <s v="Action"/>
  </r>
  <r>
    <x v="128"/>
    <n v="382"/>
    <n v="113"/>
    <n v="260031035"/>
    <s v="Action|Crime|Thriller"/>
    <s v="Paul Walker"/>
    <s v="Fast Five"/>
    <s v="Fast FiveÂ "/>
    <n v="284792"/>
    <n v="412"/>
    <s v="English"/>
    <s v="USA"/>
    <s v="PG-13"/>
    <n v="123000000"/>
    <n v="2010"/>
    <x v="11"/>
    <x v="18"/>
    <m/>
    <s v="Action"/>
  </r>
  <r>
    <x v="112"/>
    <n v="344"/>
    <n v="102"/>
    <n v="186739919"/>
    <s v="Action|Adventure|Crime|Mystery|Thriller"/>
    <s v="Robert Downey Jr."/>
    <s v="Sherlock Holmes: A Game of Shadows"/>
    <s v="Sherlock Holmes: A Game of ShadowsÂ "/>
    <n v="338635"/>
    <n v="637"/>
    <s v="English"/>
    <s v="USA"/>
    <s v="PG-13"/>
    <n v="125000000"/>
    <n v="1990"/>
    <x v="7"/>
    <x v="18"/>
    <m/>
    <s v="Action"/>
  </r>
  <r>
    <x v="129"/>
    <n v="196"/>
    <n v="135"/>
    <n v="215397307"/>
    <s v="Action|Adventure|Fantasy"/>
    <s v="Liam Neeson"/>
    <s v="Clash of the Titans"/>
    <s v="Clash of the TitansÂ "/>
    <n v="229679"/>
    <n v="391"/>
    <s v="English"/>
    <s v="USA"/>
    <s v="PG"/>
    <n v="125000000"/>
    <n v="1999"/>
    <x v="27"/>
    <x v="18"/>
    <m/>
    <s v="Action"/>
  </r>
  <r>
    <x v="130"/>
    <n v="85"/>
    <n v="125"/>
    <n v="182618434"/>
    <s v="Action|Sci-Fi"/>
    <s v="Ronny Cox"/>
    <s v="Total Recall"/>
    <s v="Total RecallÂ "/>
    <n v="240241"/>
    <n v="546"/>
    <s v="English"/>
    <s v="USA"/>
    <s v="PG-13"/>
    <n v="140000000"/>
    <n v="2012"/>
    <x v="7"/>
    <x v="18"/>
    <m/>
    <s v="Action"/>
  </r>
  <r>
    <x v="131"/>
    <n v="436"/>
    <n v="110"/>
    <n v="131920333"/>
    <s v="Action|Adventure|History"/>
    <s v="Tony Curran"/>
    <s v="The 13th Warrior"/>
    <s v="The 13th WarriorÂ "/>
    <n v="101411"/>
    <n v="504"/>
    <s v="English"/>
    <s v="USA"/>
    <s v="PG-13"/>
    <n v="130000000"/>
    <n v="1997"/>
    <x v="4"/>
    <x v="18"/>
    <m/>
    <s v="Action"/>
  </r>
  <r>
    <x v="132"/>
    <n v="183"/>
    <n v="124"/>
    <n v="124976634"/>
    <s v="Action|Adventure|Thriller"/>
    <s v="Jeremy Renner"/>
    <s v="The Bourne Legacy"/>
    <s v="The Bourne LegacyÂ "/>
    <n v="229823"/>
    <n v="1018"/>
    <s v="English"/>
    <s v="USA"/>
    <s v="PG-13"/>
    <n v="120000000"/>
    <n v="2000"/>
    <x v="10"/>
    <x v="18"/>
    <m/>
    <s v="Action"/>
  </r>
  <r>
    <x v="84"/>
    <n v="175"/>
    <n v="123"/>
    <n v="115802596"/>
    <s v="Action"/>
    <s v="Michael Gough"/>
    <s v="Batman &amp; Robin"/>
    <s v="Batman &amp; RobinÂ "/>
    <n v="189855"/>
    <n v="482"/>
    <s v="English"/>
    <s v="USA"/>
    <s v="PG"/>
    <n v="110000000"/>
    <n v="2004"/>
    <x v="42"/>
    <x v="18"/>
    <m/>
    <s v="Action"/>
  </r>
  <r>
    <x v="42"/>
    <n v="239"/>
    <n v="130"/>
    <n v="108521835"/>
    <s v="Comedy|Family|Fantasy"/>
    <s v="Clint Howard"/>
    <s v="How the Grinch Stole Christmas"/>
    <s v="How the Grinch Stole ChristmasÂ "/>
    <n v="141414"/>
    <n v="1159"/>
    <s v="English"/>
    <s v="USA"/>
    <s v="PG"/>
    <n v="120000000"/>
    <n v="2000"/>
    <x v="19"/>
    <x v="18"/>
    <m/>
    <s v="Comedy"/>
  </r>
  <r>
    <x v="133"/>
    <n v="237"/>
    <n v="92"/>
    <n v="100685880"/>
    <s v="Action|Adventure|Sci-Fi|Thriller"/>
    <s v="Jake Gyllenhaal"/>
    <s v="The Day After Tomorrow"/>
    <s v="The Day After TomorrowÂ "/>
    <n v="333248"/>
    <n v="1426"/>
    <s v="English"/>
    <s v="USA"/>
    <s v="PG-13"/>
    <n v="120000000"/>
    <n v="2000"/>
    <x v="21"/>
    <x v="18"/>
    <m/>
    <s v="Action"/>
  </r>
  <r>
    <x v="72"/>
    <n v="231"/>
    <n v="127"/>
    <n v="126464904"/>
    <s v="Action|Adventure|Thriller"/>
    <s v="Tom Cruise"/>
    <s v="Mission: Impossible II"/>
    <s v="Mission: Impossible IIÂ "/>
    <n v="242188"/>
    <n v="779"/>
    <s v="English"/>
    <s v="USA"/>
    <s v="PG-13"/>
    <n v="130000000"/>
    <n v="2007"/>
    <x v="9"/>
    <x v="18"/>
    <m/>
    <s v="Action"/>
  </r>
  <r>
    <x v="134"/>
    <n v="262"/>
    <n v="123"/>
    <n v="64736114"/>
    <s v="Action|Adventure|Drama|Thriller"/>
    <s v="Karen Allen"/>
    <s v="The Perfect Storm"/>
    <s v="The Perfect StormÂ "/>
    <n v="133076"/>
    <n v="436"/>
    <s v="English"/>
    <s v="USA"/>
    <s v="PG-13"/>
    <n v="120000000"/>
    <n v="2012"/>
    <x v="21"/>
    <x v="18"/>
    <m/>
    <s v="Action"/>
  </r>
  <r>
    <x v="106"/>
    <n v="552"/>
    <n v="123"/>
    <n v="93050117"/>
    <s v="Action|Adventure|Sci-Fi|Thriller"/>
    <s v="Chris Evans"/>
    <s v="Fantastic 4: Rise of the Silver Surfer"/>
    <s v="Fantastic 4: Rise of the Silver SurferÂ "/>
    <n v="213275"/>
    <n v="755"/>
    <s v="English"/>
    <s v="USA"/>
    <s v="R"/>
    <n v="115000000"/>
    <n v="2007"/>
    <x v="23"/>
    <x v="18"/>
    <m/>
    <s v="Action"/>
  </r>
  <r>
    <x v="135"/>
    <n v="276"/>
    <n v="107"/>
    <n v="57637485"/>
    <s v="Adventure|Drama|Fantasy"/>
    <s v="Suraj Sharma"/>
    <s v="Life of Pi"/>
    <s v="Life of PiÂ "/>
    <n v="440084"/>
    <n v="681"/>
    <s v="English"/>
    <s v="USA"/>
    <s v="PG"/>
    <n v="105000000"/>
    <n v="2016"/>
    <x v="25"/>
    <x v="18"/>
    <m/>
    <s v="Adventure"/>
  </r>
  <r>
    <x v="115"/>
    <n v="267"/>
    <n v="124"/>
    <n v="58607007"/>
    <s v="Action|Fantasy|Thriller"/>
    <s v="Nicolas Cage"/>
    <s v="Ghost Rider"/>
    <s v="Ghost RiderÂ "/>
    <n v="182661"/>
    <n v="297"/>
    <s v="English"/>
    <s v="UK"/>
    <s v="R"/>
    <n v="100000000"/>
    <n v="2003"/>
    <x v="31"/>
    <x v="18"/>
    <m/>
    <s v="Action"/>
  </r>
  <r>
    <x v="32"/>
    <n v="102"/>
    <n v="77"/>
    <n v="43929341"/>
    <s v="Action|Thriller"/>
    <s v="Matt Damon"/>
    <s v="Jason Bourne"/>
    <s v="Jason BourneÂ "/>
    <n v="40123"/>
    <n v="554"/>
    <s v="English"/>
    <s v="USA"/>
    <s v="PG-13"/>
    <n v="120000000"/>
    <n v="2012"/>
    <x v="1"/>
    <x v="18"/>
    <m/>
    <s v="Action"/>
  </r>
  <r>
    <x v="18"/>
    <n v="775"/>
    <n v="109"/>
    <n v="30212620"/>
    <s v="Action|Adventure|Comedy|Crime"/>
    <s v="Demi Moore"/>
    <s v="Charlie's Angels: Full Throttle"/>
    <s v="Charlie's Angels: Full ThrottleÂ "/>
    <n v="100821"/>
    <n v="2326"/>
    <s v="English"/>
    <s v="USA"/>
    <s v="PG-13"/>
    <n v="120000000"/>
    <n v="2002"/>
    <x v="30"/>
    <x v="18"/>
    <m/>
    <s v="Action"/>
  </r>
  <r>
    <x v="97"/>
    <n v="71"/>
    <n v="134"/>
    <n v="76418654"/>
    <s v="Adventure|Mystery|Sci-Fi"/>
    <s v="Michael Fassbender"/>
    <s v="Prometheus"/>
    <s v="PrometheusÂ "/>
    <n v="456260"/>
    <n v="69"/>
    <s v="English"/>
    <s v="USA"/>
    <s v="PG"/>
    <n v="117000000"/>
    <n v="2013"/>
    <x v="15"/>
    <x v="18"/>
    <m/>
    <s v="Adventure"/>
  </r>
  <r>
    <x v="136"/>
    <n v="476"/>
    <n v="117"/>
    <n v="89021735"/>
    <s v="Adventure|Animation|Comedy|Family|Fantasy"/>
    <s v="Nathan Lane"/>
    <s v="Stuart Little 2"/>
    <s v="Stuart Little 2Â "/>
    <n v="36471"/>
    <n v="814"/>
    <s v="English"/>
    <s v="USA"/>
    <s v="PG-13"/>
    <n v="120000000"/>
    <n v="2004"/>
    <x v="28"/>
    <x v="18"/>
    <m/>
    <s v="Adventure"/>
  </r>
  <r>
    <x v="137"/>
    <n v="207"/>
    <n v="135"/>
    <n v="380262555"/>
    <s v="Action|Drama|Sci-Fi|Thriller"/>
    <s v="Matt Damon"/>
    <s v="Elysium"/>
    <s v="ElysiumÂ "/>
    <n v="338087"/>
    <n v="666"/>
    <s v="English"/>
    <s v="USA"/>
    <s v="PG-13"/>
    <n v="113000000"/>
    <n v="2014"/>
    <x v="4"/>
    <x v="18"/>
    <m/>
    <s v="Action"/>
  </r>
  <r>
    <x v="138"/>
    <n v="492"/>
    <n v="121"/>
    <n v="310675583"/>
    <s v="Action|Adventure|Sci-Fi|Thriller"/>
    <s v="Vin Diesel"/>
    <s v="The Chronicles of Riddick"/>
    <s v="The Chronicles of RiddickÂ "/>
    <n v="183909"/>
    <n v="630"/>
    <s v="English"/>
    <s v="USA"/>
    <s v="PG-13"/>
    <n v="115000000"/>
    <n v="2008"/>
    <x v="10"/>
    <x v="18"/>
    <m/>
    <s v="Action"/>
  </r>
  <r>
    <x v="44"/>
    <n v="284"/>
    <n v="117"/>
    <n v="289907418"/>
    <s v="Action|Crime|Sci-Fi|Thriller"/>
    <s v="Gary Oldman"/>
    <s v="RoboCop"/>
    <s v="RoboCopÂ "/>
    <n v="182899"/>
    <n v="414"/>
    <s v="English"/>
    <s v="USA"/>
    <s v="PG-13"/>
    <n v="115000000"/>
    <n v="2010"/>
    <x v="5"/>
    <x v="18"/>
    <m/>
    <s v="Action"/>
  </r>
  <r>
    <x v="139"/>
    <n v="168"/>
    <n v="124"/>
    <n v="132550960"/>
    <s v="Action|Family|Sport"/>
    <s v="Scott Porter"/>
    <s v="Speed Racer"/>
    <s v="Speed RacerÂ "/>
    <n v="57873"/>
    <n v="196"/>
    <s v="English"/>
    <s v="USA"/>
    <s v="PG"/>
    <n v="120000000"/>
    <n v="2010"/>
    <x v="9"/>
    <x v="18"/>
    <m/>
    <s v="Action"/>
  </r>
  <r>
    <x v="140"/>
    <n v="283"/>
    <n v="140"/>
    <n v="474544677"/>
    <s v="Comedy|Drama|Romance"/>
    <s v="Shelley Conn"/>
    <s v="How Do You Know"/>
    <s v="How Do You KnowÂ "/>
    <n v="35066"/>
    <n v="348"/>
    <s v="English"/>
    <s v="USA"/>
    <s v="G"/>
    <n v="115000000"/>
    <n v="2013"/>
    <x v="43"/>
    <x v="18"/>
    <m/>
    <s v="Comedy"/>
  </r>
  <r>
    <x v="28"/>
    <n v="539"/>
    <n v="142"/>
    <n v="187165546"/>
    <s v="Action|Comedy|Romance"/>
    <s v="Tom Cruise"/>
    <s v="Knight and Day"/>
    <s v="Knight and DayÂ "/>
    <n v="148280"/>
    <n v="892"/>
    <s v="English"/>
    <s v="USA"/>
    <s v="PG-13"/>
    <n v="135000000"/>
    <n v="2005"/>
    <x v="22"/>
    <x v="18"/>
    <m/>
    <s v="Action"/>
  </r>
  <r>
    <x v="141"/>
    <n v="359"/>
    <n v="92"/>
    <n v="40911830"/>
    <s v="Action|Adventure|Mystery|Sci-Fi"/>
    <s v="Morgan Freeman"/>
    <s v="Oblivion"/>
    <s v="OblivionÂ "/>
    <n v="387436"/>
    <n v="3286"/>
    <s v="English"/>
    <s v="USA"/>
    <s v="PG"/>
    <n v="78000000"/>
    <n v="2002"/>
    <x v="15"/>
    <x v="18"/>
    <m/>
    <s v="Action"/>
  </r>
  <r>
    <x v="141"/>
    <n v="284"/>
    <n v="138"/>
    <n v="47952020"/>
    <s v="Action|Adventure|Fantasy|Sci-Fi"/>
    <s v="Natalie Portman"/>
    <s v="Star Wars: Episode III - Revenge of the Sith"/>
    <s v="Star Wars: Episode III - Revenge of the SithÂ "/>
    <n v="520104"/>
    <n v="3516"/>
    <s v="English"/>
    <s v="USA"/>
    <s v="PG"/>
    <n v="115000000"/>
    <n v="2001"/>
    <x v="32"/>
    <x v="18"/>
    <m/>
    <s v="Action"/>
  </r>
  <r>
    <x v="45"/>
    <n v="250"/>
    <n v="136"/>
    <n v="190871240"/>
    <s v="Action|Adventure|Fantasy|Sci-Fi"/>
    <s v="Natalie Portman"/>
    <s v="Star Wars: Episode II - Attack of the Clones"/>
    <s v="Star Wars: Episode II - Attack of the ClonesÂ "/>
    <n v="464310"/>
    <n v="593"/>
    <s v="English"/>
    <s v="USA"/>
    <s v="R"/>
    <n v="115000000"/>
    <n v="2013"/>
    <x v="10"/>
    <x v="18"/>
    <m/>
    <s v="Action"/>
  </r>
  <r>
    <x v="140"/>
    <n v="440"/>
    <n v="98"/>
    <n v="274084951"/>
    <s v="Adventure|Animation|Comedy|Family|Fantasy"/>
    <s v="Steve Buscemi"/>
    <s v="Monsters, Inc."/>
    <s v="Monsters, Inc.Â "/>
    <n v="585659"/>
    <n v="533"/>
    <s v="English"/>
    <s v="USA"/>
    <s v="PG-13"/>
    <n v="125000000"/>
    <n v="1999"/>
    <x v="14"/>
    <x v="18"/>
    <m/>
    <s v="Adventure"/>
  </r>
  <r>
    <x v="141"/>
    <n v="320"/>
    <n v="116"/>
    <n v="67155742"/>
    <s v="Action|Adventure|Sci-Fi|Thriller"/>
    <s v="Hugh Jackman"/>
    <s v="The Wolverine"/>
    <s v="The WolverineÂ "/>
    <n v="328067"/>
    <n v="3597"/>
    <s v="English"/>
    <s v="USA"/>
    <s v="PG-13"/>
    <n v="100000000"/>
    <n v="2013"/>
    <x v="10"/>
    <x v="18"/>
    <m/>
    <s v="Action"/>
  </r>
  <r>
    <x v="142"/>
    <n v="257"/>
    <n v="153"/>
    <n v="81638674"/>
    <s v="Action|Adventure|Fantasy|Sci-Fi"/>
    <s v="Natalie Portman"/>
    <s v="Star Wars: Episode I - The Phantom Menace"/>
    <s v="Star Wars: Episode I - The Phantom MenaceÂ "/>
    <n v="534658"/>
    <n v="195"/>
    <s v="English"/>
    <s v="USA"/>
    <s v="PG-13"/>
    <n v="116000000"/>
    <n v="2008"/>
    <x v="12"/>
    <x v="18"/>
    <m/>
    <s v="Action"/>
  </r>
  <r>
    <x v="143"/>
    <n v="33"/>
    <n v="120"/>
    <n v="56114221"/>
    <s v="Adventure|Animation|Comedy|Family|Fantasy"/>
    <s v="Ryan Reynolds"/>
    <s v="The Croods"/>
    <s v="The CroodsÂ "/>
    <n v="150618"/>
    <n v="36"/>
    <s v="French"/>
    <s v="France"/>
    <s v="PG-13"/>
    <n v="135000000"/>
    <n v="2002"/>
    <x v="11"/>
    <x v="18"/>
    <m/>
    <s v="Adventure"/>
  </r>
  <r>
    <x v="133"/>
    <n v="152"/>
    <n v="101"/>
    <n v="250863268"/>
    <s v="Adventure|Comedy|Family|Fantasy"/>
    <s v="Alain Delon"/>
    <s v="Asterix at the Olympic Games"/>
    <s v="Asterix at the Olympic GamesÂ "/>
    <n v="20567"/>
    <n v="454"/>
    <s v="English"/>
    <s v="USA"/>
    <s v="PG-13"/>
    <n v="120000000"/>
    <n v="2016"/>
    <x v="37"/>
    <x v="18"/>
    <m/>
    <s v="Adventure"/>
  </r>
  <r>
    <x v="144"/>
    <n v="231"/>
    <n v="91"/>
    <n v="155181732"/>
    <s v="Action|Drama|War"/>
    <s v="Nicolas Cage"/>
    <s v="Windtalkers"/>
    <s v="WindtalkersÂ "/>
    <n v="55994"/>
    <n v="134"/>
    <s v="English"/>
    <s v="USA"/>
    <s v="PG-13"/>
    <n v="110000000"/>
    <n v="2014"/>
    <x v="19"/>
    <x v="18"/>
    <m/>
    <s v="Action"/>
  </r>
  <r>
    <x v="88"/>
    <n v="348"/>
    <n v="108"/>
    <n v="125332007"/>
    <s v="Action|Adventure|Drama|Fantasy"/>
    <s v="Chris Hemsworth"/>
    <s v="The Huntsman: Winter's War"/>
    <s v="The Huntsman: Winter's WarÂ "/>
    <n v="37750"/>
    <n v="491"/>
    <s v="English"/>
    <s v="USA"/>
    <s v="PG"/>
    <n v="110000000"/>
    <n v="2013"/>
    <x v="9"/>
    <x v="18"/>
    <m/>
    <s v="Action"/>
  </r>
  <r>
    <x v="121"/>
    <n v="738"/>
    <n v="112"/>
    <n v="113330342"/>
    <s v="Action|Adventure|Comedy|Sci-Fi"/>
    <s v="Noel Fisher"/>
    <s v="Teenage Mutant Ninja Turtles"/>
    <s v="Teenage Mutant Ninja TurtlesÂ "/>
    <n v="167085"/>
    <n v="1885"/>
    <s v="English"/>
    <s v="UK"/>
    <s v="PG-13"/>
    <n v="110000000"/>
    <n v="1997"/>
    <x v="18"/>
    <x v="18"/>
    <m/>
    <s v="Action"/>
  </r>
  <r>
    <x v="145"/>
    <n v="93"/>
    <n v="100"/>
    <n v="125531634"/>
    <s v="Adventure|Drama|Sci-Fi|Thriller"/>
    <s v="Phaldut Sharma"/>
    <s v="Gravity"/>
    <s v="GravityÂ "/>
    <n v="582917"/>
    <n v="277"/>
    <s v="English"/>
    <s v="USA"/>
    <s v="PG-13"/>
    <n v="110000000"/>
    <n v="2016"/>
    <x v="6"/>
    <x v="18"/>
    <m/>
    <s v="Adventure"/>
  </r>
  <r>
    <x v="146"/>
    <n v="181"/>
    <n v="108"/>
    <n v="186336103"/>
    <s v="Action|Adventure|Thriller"/>
    <s v="Jamie RenÃ©e Smith"/>
    <s v="Dante's Peak"/>
    <s v="Dante's PeakÂ "/>
    <n v="62271"/>
    <n v="115"/>
    <s v="English"/>
    <s v="USA"/>
    <s v="R"/>
    <n v="110000000"/>
    <n v="2015"/>
    <x v="27"/>
    <x v="18"/>
    <m/>
    <s v="Action"/>
  </r>
  <r>
    <x v="147"/>
    <n v="369"/>
    <n v="114"/>
    <n v="129995817"/>
    <s v="Action|Adventure|Comedy|Sci-Fi"/>
    <s v="Stephen Amell"/>
    <s v="Teenage Mutant Ninja Turtles: Out of the Shadows"/>
    <s v="Teenage Mutant Ninja Turtles: Out of the ShadowsÂ "/>
    <n v="17533"/>
    <n v="695"/>
    <s v="English"/>
    <s v="USA"/>
    <s v="PG-13"/>
    <n v="120000000"/>
    <n v="2006"/>
    <x v="22"/>
    <x v="18"/>
    <m/>
    <s v="Action"/>
  </r>
  <r>
    <x v="80"/>
    <n v="179"/>
    <n v="119"/>
    <n v="102608827"/>
    <s v="Action|Adventure|Sci-Fi"/>
    <s v="Tim Blake Nelson"/>
    <s v="Fantastic Four"/>
    <s v="Fantastic FourÂ "/>
    <n v="110486"/>
    <n v="444"/>
    <s v="English"/>
    <s v="USA"/>
    <s v="PG-13"/>
    <n v="110000000"/>
    <n v="2015"/>
    <x v="44"/>
    <x v="18"/>
    <m/>
    <s v="Action"/>
  </r>
  <r>
    <x v="148"/>
    <n v="358"/>
    <n v="142"/>
    <n v="42776259"/>
    <s v="Action|Adventure|Comedy|Family|Fantasy"/>
    <s v="Robin Williams"/>
    <s v="Night at the Museum"/>
    <s v="Night at the MuseumÂ "/>
    <n v="234480"/>
    <n v="499"/>
    <s v="English"/>
    <s v="USA"/>
    <s v="PG-13"/>
    <n v="110000000"/>
    <n v="1997"/>
    <x v="21"/>
    <x v="18"/>
    <m/>
    <s v="Action"/>
  </r>
  <r>
    <x v="149"/>
    <n v="160"/>
    <n v="125"/>
    <n v="98780042"/>
    <s v="Action|Adventure|Drama|Thriller"/>
    <s v="Dwayne Johnson"/>
    <s v="San Andreas"/>
    <s v="San AndreasÂ "/>
    <n v="147497"/>
    <n v="328"/>
    <s v="English"/>
    <s v="UK"/>
    <s v="PG-13"/>
    <n v="112000000"/>
    <n v="2000"/>
    <x v="9"/>
    <x v="18"/>
    <m/>
    <s v="Action"/>
  </r>
  <r>
    <x v="42"/>
    <n v="192"/>
    <n v="126"/>
    <n v="106369117"/>
    <s v="Action|Adventure|Thriller"/>
    <s v="Vincent Schiavelli"/>
    <s v="Tomorrow Never Dies"/>
    <s v="Tomorrow Never DiesÂ "/>
    <n v="149680"/>
    <n v="1144"/>
    <s v="English"/>
    <s v="USA"/>
    <s v="PG"/>
    <n v="120000000"/>
    <n v="2004"/>
    <x v="12"/>
    <x v="18"/>
    <m/>
    <s v="Action"/>
  </r>
  <r>
    <x v="150"/>
    <n v="198"/>
    <n v="119"/>
    <n v="142614158"/>
    <s v="Action|Drama|History|War"/>
    <s v="Heath Ledger"/>
    <s v="The Patriot"/>
    <s v="The PatriotÂ "/>
    <n v="207613"/>
    <n v="627"/>
    <s v="English"/>
    <s v="USA"/>
    <s v="PG-13"/>
    <n v="110000000"/>
    <n v="2005"/>
    <x v="1"/>
    <x v="18"/>
    <m/>
    <s v="Action"/>
  </r>
  <r>
    <x v="52"/>
    <n v="233"/>
    <n v="170"/>
    <n v="50026353"/>
    <s v="Crime|Thriller"/>
    <s v="Brad Pitt"/>
    <s v="Ocean's Twelve"/>
    <s v="Ocean's TwelveÂ "/>
    <n v="284852"/>
    <n v="798"/>
    <s v="English"/>
    <s v="USA"/>
    <s v="TV-PG"/>
    <n v="110000000"/>
    <n v="2015"/>
    <x v="21"/>
    <x v="18"/>
    <m/>
    <s v="Crime"/>
  </r>
  <r>
    <x v="126"/>
    <n v="263"/>
    <n v="85"/>
    <n v="66002193"/>
    <s v="Action|Comedy|Crime|Romance|Thriller"/>
    <s v="Brad Pitt"/>
    <s v="Mr. &amp; Mrs. Smith"/>
    <s v="Mr. &amp; Mrs. SmithÂ "/>
    <n v="348861"/>
    <n v="258"/>
    <s v="English"/>
    <s v="USA"/>
    <s v="R"/>
    <n v="110000000"/>
    <n v="2004"/>
    <x v="12"/>
    <x v="18"/>
    <m/>
    <s v="Action"/>
  </r>
  <r>
    <x v="48"/>
    <n v="267"/>
    <n v="119"/>
    <n v="85463309"/>
    <s v="Adventure|Sci-Fi|Thriller"/>
    <s v="Kate Winslet"/>
    <s v="Insurgent"/>
    <s v="InsurgentÂ "/>
    <n v="154621"/>
    <n v="799"/>
    <s v="English"/>
    <s v="USA"/>
    <s v="PG"/>
    <n v="110000000"/>
    <n v="2010"/>
    <x v="22"/>
    <x v="18"/>
    <m/>
    <s v="Adventure"/>
  </r>
  <r>
    <x v="46"/>
    <n v="184"/>
    <n v="60"/>
    <n v="71017784"/>
    <s v="Biography|Drama"/>
    <s v="Leonardo DiCaprio"/>
    <s v="The Aviator"/>
    <s v="The AviatorÂ "/>
    <n v="264318"/>
    <n v="121"/>
    <s v="English"/>
    <s v="USA"/>
    <s v="PG"/>
    <n v="110000000"/>
    <n v="2011"/>
    <x v="7"/>
    <x v="18"/>
    <m/>
    <s v="Biography"/>
  </r>
  <r>
    <x v="151"/>
    <n v="447"/>
    <n v="102"/>
    <n v="48068396"/>
    <s v="Adventure|Comedy|Family|Fantasy"/>
    <s v="James Corden"/>
    <s v="Gulliver's Travels"/>
    <s v="Gulliver's TravelsÂ "/>
    <n v="53160"/>
    <n v="443"/>
    <s v="English"/>
    <s v="USA"/>
    <s v="PG-13"/>
    <n v="105000000"/>
    <n v="2014"/>
    <x v="41"/>
    <x v="18"/>
    <m/>
    <s v="Adventure"/>
  </r>
  <r>
    <x v="152"/>
    <n v="29"/>
    <n v="103"/>
    <n v="61656849"/>
    <s v="Action|Comedy|Crime|Sci-Fi|Thriller"/>
    <s v="Christoph Waltz"/>
    <s v="The Green Hornet"/>
    <s v="The Green HornetÂ "/>
    <n v="136019"/>
    <n v="97"/>
    <s v="English"/>
    <s v="USA"/>
    <s v="PG-13"/>
    <n v="160000000"/>
    <n v="2011"/>
    <x v="27"/>
    <x v="18"/>
    <m/>
    <s v="Action"/>
  </r>
  <r>
    <x v="153"/>
    <n v="366"/>
    <n v="76"/>
    <n v="134520804"/>
    <s v="Action|Adventure|Crime"/>
    <s v="George Peppard"/>
    <s v="The A-Team            "/>
    <s v="The A-TeamÂ             "/>
    <n v="25402"/>
    <n v="523"/>
    <s v="English"/>
    <s v="USA"/>
    <s v="PG"/>
    <n v="110000000"/>
    <n v="2004"/>
    <x v="32"/>
    <x v="18"/>
    <m/>
    <s v="Action"/>
  </r>
  <r>
    <x v="154"/>
    <n v="172"/>
    <n v="120"/>
    <n v="313837577"/>
    <s v="Action|Drama|Fantasy|War"/>
    <s v="Eva Green"/>
    <s v="300: Rise of an Empire"/>
    <s v="300: Rise of an EmpireÂ "/>
    <n v="225273"/>
    <n v="153"/>
    <s v="English"/>
    <s v="USA"/>
    <s v="PG-13"/>
    <n v="110000000"/>
    <n v="2016"/>
    <x v="5"/>
    <x v="18"/>
    <m/>
    <s v="Action"/>
  </r>
  <r>
    <x v="126"/>
    <n v="104"/>
    <n v="127"/>
    <n v="24004159"/>
    <s v="Adventure|Animation|Comedy|Family|Fantasy"/>
    <s v="Mahadeo Shivraj"/>
    <s v="The Smurfs"/>
    <s v="The SmurfsÂ "/>
    <n v="66593"/>
    <n v="88"/>
    <s v="English"/>
    <s v="USA"/>
    <s v="PG-13"/>
    <n v="93000000"/>
    <n v="2011"/>
    <x v="34"/>
    <x v="18"/>
    <m/>
    <s v="Adventure"/>
  </r>
  <r>
    <x v="80"/>
    <n v="181"/>
    <n v="105"/>
    <n v="58183966"/>
    <s v="Animation|Comedy|Family|Music|Western"/>
    <s v="Steve Buscemi"/>
    <s v="Home on the Range"/>
    <s v="Home on the RangeÂ "/>
    <n v="13581"/>
    <n v="144"/>
    <s v="English"/>
    <s v="USA"/>
    <s v="PG-13"/>
    <n v="110000000"/>
    <n v="2013"/>
    <x v="28"/>
    <x v="18"/>
    <m/>
    <s v="Animation"/>
  </r>
  <r>
    <x v="153"/>
    <n v="327"/>
    <n v="121"/>
    <n v="100446895"/>
    <s v="Action|Adventure|Mystery|Sci-Fi|Thriller"/>
    <s v="Naomi Watts"/>
    <s v="Allegiant"/>
    <s v="AllegiantÂ "/>
    <n v="44296"/>
    <n v="426"/>
    <s v="English"/>
    <s v="USA"/>
    <s v="PG-13"/>
    <n v="107000000"/>
    <n v="1997"/>
    <x v="27"/>
    <x v="18"/>
    <m/>
    <s v="Action"/>
  </r>
  <r>
    <x v="155"/>
    <n v="125"/>
    <n v="114"/>
    <n v="144795350"/>
    <s v="Action|Drama|Sci-Fi|Sport"/>
    <s v="Hugh Jackman"/>
    <s v="Real Steel"/>
    <s v="Real SteelÂ "/>
    <n v="254841"/>
    <n v="59"/>
    <s v="English"/>
    <s v="USA"/>
    <s v="PG"/>
    <n v="109000000"/>
    <n v="2013"/>
    <x v="1"/>
    <x v="18"/>
    <m/>
    <s v="Action"/>
  </r>
  <r>
    <x v="81"/>
    <n v="79"/>
    <n v="129"/>
    <n v="47396698"/>
    <s v="Adventure|Animation|Comedy|Family|Fantasy"/>
    <s v="Jacob Tremblay"/>
    <s v="The Smurfs 2"/>
    <s v="The Smurfs 2Â "/>
    <n v="27257"/>
    <n v="248"/>
    <s v="English"/>
    <s v="USA"/>
    <s v="R"/>
    <n v="120000000"/>
    <n v="2007"/>
    <x v="28"/>
    <x v="18"/>
    <m/>
    <s v="Adventure"/>
  </r>
  <r>
    <x v="156"/>
    <n v="326"/>
    <n v="171"/>
    <n v="140015224"/>
    <s v="Action|Crime|Romance|Thriller"/>
    <s v="Jason Patric"/>
    <s v="Speed 2: Cruise Control"/>
    <s v="Speed 2: Cruise ControlÂ "/>
    <n v="60573"/>
    <n v="554"/>
    <s v="English"/>
    <s v="USA"/>
    <s v="PG"/>
    <n v="130000000"/>
    <n v="2001"/>
    <x v="42"/>
    <x v="18"/>
    <m/>
    <s v="Action"/>
  </r>
  <r>
    <x v="16"/>
    <n v="354"/>
    <n v="120"/>
    <n v="104374107"/>
    <s v="Action|Sci-Fi"/>
    <s v="Harrison Ford"/>
    <s v="Ender's Game"/>
    <s v="Ender's GameÂ "/>
    <n v="184561"/>
    <n v="782"/>
    <s v="English"/>
    <s v="USA"/>
    <s v="PG-13"/>
    <n v="133000000"/>
    <n v="2004"/>
    <x v="10"/>
    <x v="18"/>
    <m/>
    <s v="Action"/>
  </r>
  <r>
    <x v="157"/>
    <n v="297"/>
    <n v="165"/>
    <n v="228430993"/>
    <s v="Action|Adventure|Thriller"/>
    <s v="Bruce Willis"/>
    <s v="Live Free or Die Hard"/>
    <s v="Live Free or Die HardÂ "/>
    <n v="336235"/>
    <n v="5060"/>
    <s v="English"/>
    <s v="New Zealand"/>
    <s v="R"/>
    <n v="105000000"/>
    <n v="2001"/>
    <x v="13"/>
    <x v="18"/>
    <m/>
    <s v="Action"/>
  </r>
  <r>
    <x v="158"/>
    <n v="188"/>
    <n v="82"/>
    <n v="35799026"/>
    <s v="Action|Adventure|Drama|Fantasy"/>
    <s v="Christopher Lee"/>
    <s v="The Lord of the Rings: The Fellowship of the Ring"/>
    <s v="The Lord of the Rings: The Fellowship of the RingÂ "/>
    <n v="1238746"/>
    <n v="191"/>
    <s v="English"/>
    <s v="USA"/>
    <s v="PG"/>
    <n v="108000000"/>
    <n v="2003"/>
    <x v="36"/>
    <x v="18"/>
    <m/>
    <s v="Action"/>
  </r>
  <r>
    <x v="159"/>
    <n v="174"/>
    <n v="115"/>
    <n v="6712451"/>
    <s v="Action|Adventure|Comedy"/>
    <s v="Jim Broadbent"/>
    <s v="Around the World in 80 Days"/>
    <s v="Around the World in 80 DaysÂ "/>
    <n v="68720"/>
    <n v="386"/>
    <s v="English"/>
    <s v="USA"/>
    <s v="G"/>
    <n v="126000000"/>
    <n v="2004"/>
    <x v="27"/>
    <x v="18"/>
    <m/>
    <s v="Action"/>
  </r>
  <r>
    <x v="104"/>
    <n v="109"/>
    <n v="194"/>
    <n v="101643008"/>
    <s v="Biography|Drama|Sport"/>
    <s v="Will Smith"/>
    <s v="Ali"/>
    <s v="AliÂ "/>
    <n v="79186"/>
    <n v="456"/>
    <s v="English"/>
    <s v="USA"/>
    <s v="PG-13"/>
    <n v="90000000"/>
    <n v="2005"/>
    <x v="2"/>
    <x v="18"/>
    <m/>
    <s v="Biography"/>
  </r>
  <r>
    <x v="18"/>
    <n v="225"/>
    <n v="84"/>
    <n v="187670866"/>
    <s v="Adventure|Comedy|Family|Fantasy"/>
    <s v="Sean Hayes"/>
    <s v="The Cat in the Hat"/>
    <s v="The Cat in the HatÂ "/>
    <n v="36033"/>
    <n v="789"/>
    <s v="English"/>
    <s v="USA"/>
    <s v="PG-13"/>
    <n v="90000000"/>
    <n v="1999"/>
    <x v="45"/>
    <x v="18"/>
    <m/>
    <s v="Adventure"/>
  </r>
  <r>
    <x v="97"/>
    <n v="239"/>
    <n v="97"/>
    <n v="132014112"/>
    <s v="Action|Mystery|Sci-Fi|Thriller"/>
    <s v="Will Smith"/>
    <s v="I, Robot"/>
    <s v="I, RobotÂ "/>
    <n v="387632"/>
    <n v="942"/>
    <s v="English"/>
    <s v="USA"/>
    <s v="R"/>
    <n v="103000000"/>
    <n v="2009"/>
    <x v="1"/>
    <x v="18"/>
    <m/>
    <s v="Action"/>
  </r>
  <r>
    <x v="160"/>
    <n v="101"/>
    <n v="151"/>
    <n v="261970615"/>
    <s v="Action|Adventure|Drama|History|War"/>
    <s v="Liam Neeson"/>
    <s v="Kingdom of Heaven"/>
    <s v="Kingdom of HeavenÂ "/>
    <n v="217373"/>
    <n v="179"/>
    <s v="English"/>
    <s v="Germany"/>
    <s v="PG-13"/>
    <n v="102000000"/>
    <n v="2015"/>
    <x v="13"/>
    <x v="18"/>
    <m/>
    <s v="Action"/>
  </r>
  <r>
    <x v="18"/>
    <n v="228"/>
    <n v="22"/>
    <n v="167007184"/>
    <s v="Adventure|Comedy|Family|Fantasy"/>
    <s v="Chazz Palminteri"/>
    <s v="Stuart Little"/>
    <s v="Stuart LittleÂ "/>
    <n v="94172"/>
    <n v="214"/>
    <s v="English"/>
    <s v="USA"/>
    <s v="R"/>
    <n v="100000000"/>
    <n v="2005"/>
    <x v="18"/>
    <x v="18"/>
    <m/>
    <s v="Adventure"/>
  </r>
  <r>
    <x v="161"/>
    <n v="568"/>
    <n v="136"/>
    <n v="180011740"/>
    <s v="Animation|Family|Fantasy|Musical|Romance"/>
    <s v="Oprah Winfrey"/>
    <s v="The Princess and the Frog"/>
    <s v="The Princess and the FrogÂ "/>
    <n v="89351"/>
    <n v="1023"/>
    <s v="English"/>
    <s v="USA"/>
    <s v="PG-13"/>
    <n v="150000000"/>
    <n v="2001"/>
    <x v="1"/>
    <x v="18"/>
    <m/>
    <s v="Animation"/>
  </r>
  <r>
    <x v="27"/>
    <n v="257"/>
    <n v="104"/>
    <n v="204843350"/>
    <s v="Adventure|Drama|Sci-Fi"/>
    <s v="Matt Damon"/>
    <s v="The Martian"/>
    <s v="The MartianÂ "/>
    <n v="472488"/>
    <n v="899"/>
    <s v="English"/>
    <s v="USA"/>
    <s v="PG"/>
    <n v="100000000"/>
    <n v="2000"/>
    <x v="14"/>
    <x v="18"/>
    <m/>
    <s v="Adventure"/>
  </r>
  <r>
    <x v="162"/>
    <n v="62"/>
    <n v="127"/>
    <n v="97030725"/>
    <s v="Comedy"/>
    <s v="Mathew Buck"/>
    <s v="10,000 B.C.            "/>
    <s v="10,000 B.C.Â             "/>
    <n v="6"/>
    <n v="89"/>
    <s v="English"/>
    <s v="New Line"/>
    <s v="PG-13"/>
    <n v="102000000"/>
    <n v="2000"/>
    <x v="13"/>
    <x v="18"/>
    <m/>
    <s v="Comedy"/>
  </r>
  <r>
    <x v="163"/>
    <n v="175"/>
    <n v="171"/>
    <n v="130127620"/>
    <s v="Action|Adventure|Romance|Sci-Fi|Thriller"/>
    <s v="Scarlett Johansson"/>
    <s v="The Island"/>
    <s v="The IslandÂ "/>
    <n v="263329"/>
    <n v="498"/>
    <s v="English"/>
    <s v="USA"/>
    <s v="PG-13"/>
    <n v="100000000"/>
    <n v="2002"/>
    <x v="8"/>
    <x v="18"/>
    <m/>
    <s v="Action"/>
  </r>
  <r>
    <x v="18"/>
    <n v="265"/>
    <n v="145"/>
    <n v="146282411"/>
    <s v="Comedy|Romance"/>
    <s v="Del Zamora"/>
    <s v="Town &amp; Country"/>
    <s v="Town &amp; CountryÂ "/>
    <n v="4102"/>
    <n v="2368"/>
    <s v="English"/>
    <s v="USA"/>
    <s v="R"/>
    <n v="100000000"/>
    <n v="2002"/>
    <x v="46"/>
    <x v="18"/>
    <m/>
    <s v="Comedy"/>
  </r>
  <r>
    <x v="38"/>
    <n v="252"/>
    <n v="174"/>
    <n v="65452312"/>
    <s v="Action|Crime|Thriller"/>
    <s v="Nicolas Cage"/>
    <s v="Gone in Sixty Seconds"/>
    <s v="Gone in Sixty SecondsÂ "/>
    <n v="218341"/>
    <n v="1331"/>
    <s v="English"/>
    <s v="USA"/>
    <s v="R"/>
    <n v="115000000"/>
    <n v="2006"/>
    <x v="12"/>
    <x v="18"/>
    <m/>
    <s v="Action"/>
  </r>
  <r>
    <x v="125"/>
    <n v="232"/>
    <n v="144"/>
    <n v="148383780"/>
    <s v="Action|Drama|Romance"/>
    <s v="Djimon Hounsou"/>
    <s v="Gladiator"/>
    <s v="GladiatorÂ "/>
    <n v="982637"/>
    <n v="858"/>
    <s v="English"/>
    <s v="UK"/>
    <s v="R"/>
    <n v="100000000"/>
    <n v="2001"/>
    <x v="3"/>
    <x v="18"/>
    <m/>
    <s v="Action"/>
  </r>
  <r>
    <x v="30"/>
    <n v="400"/>
    <n v="119"/>
    <n v="119219978"/>
    <s v="Action|Mystery|Sci-Fi|Thriller"/>
    <s v="Tom Cruise"/>
    <s v="Minority Report"/>
    <s v="Minority ReportÂ "/>
    <n v="399651"/>
    <n v="2301"/>
    <s v="English"/>
    <s v="UK"/>
    <s v="R"/>
    <n v="100000000"/>
    <n v="1991"/>
    <x v="16"/>
    <x v="18"/>
    <m/>
    <s v="Action"/>
  </r>
  <r>
    <x v="24"/>
    <n v="230"/>
    <n v="153"/>
    <n v="101228120"/>
    <s v="Adventure|Family|Fantasy|Mystery"/>
    <s v="Daniel Radcliffe"/>
    <s v="Harry Potter and the Chamber of Secrets"/>
    <s v="Harry Potter and the Chamber of SecretsÂ "/>
    <n v="387616"/>
    <n v="1368"/>
    <s v="English"/>
    <s v="USA"/>
    <s v="R"/>
    <n v="100000000"/>
    <n v="2009"/>
    <x v="38"/>
    <x v="18"/>
    <m/>
    <s v="Adventure"/>
  </r>
  <r>
    <x v="0"/>
    <n v="210"/>
    <n v="140"/>
    <n v="162804648"/>
    <s v="Action|Adventure|Thriller"/>
    <s v="Eva Green"/>
    <s v="Casino Royale"/>
    <s v="Casino RoyaleÂ "/>
    <n v="470483"/>
    <n v="983"/>
    <s v="English"/>
    <s v="USA"/>
    <s v="PG-13"/>
    <n v="100000000"/>
    <n v="2007"/>
    <x v="25"/>
    <x v="18"/>
    <m/>
    <s v="Action"/>
  </r>
  <r>
    <x v="158"/>
    <n v="357"/>
    <n v="176"/>
    <n v="100117603"/>
    <s v="Action|Adventure|Sci-Fi|Thriller"/>
    <s v="Cary-Hiroyuki Tagawa"/>
    <s v="Planet of the Apes"/>
    <s v="Planet of the ApesÂ "/>
    <n v="177725"/>
    <n v="585"/>
    <s v="English"/>
    <s v="USA"/>
    <s v="PG-13"/>
    <n v="100000000"/>
    <n v="1994"/>
    <x v="20"/>
    <x v="18"/>
    <m/>
    <s v="Action"/>
  </r>
  <r>
    <x v="18"/>
    <n v="300"/>
    <n v="141"/>
    <n v="89296573"/>
    <s v="Action|Sci-Fi"/>
    <s v="Joe Morton"/>
    <s v="Terminator 2: Judgment Day"/>
    <s v="Terminator 2: Judgment DayÂ "/>
    <n v="744891"/>
    <n v="458"/>
    <s v="English"/>
    <s v="USA"/>
    <s v="R"/>
    <n v="100000000"/>
    <n v="2009"/>
    <x v="3"/>
    <x v="18"/>
    <m/>
    <s v="Action"/>
  </r>
  <r>
    <x v="0"/>
    <n v="94"/>
    <n v="106"/>
    <n v="85017401"/>
    <s v="Biography|Crime|Drama|History|Romance"/>
    <s v="Johnny Depp"/>
    <s v="Public Enemies"/>
    <s v="Public EnemiesÂ "/>
    <n v="230931"/>
    <n v="351"/>
    <s v="English"/>
    <s v="USA"/>
    <s v="R"/>
    <n v="100000000"/>
    <n v="2010"/>
    <x v="15"/>
    <x v="18"/>
    <m/>
    <s v="Biography"/>
  </r>
  <r>
    <x v="164"/>
    <n v="267"/>
    <n v="98"/>
    <n v="173005002"/>
    <s v="Biography|Crime|Drama"/>
    <s v="Denzel Washington"/>
    <s v="American Gangster"/>
    <s v="American GangsterÂ "/>
    <n v="324671"/>
    <n v="285"/>
    <s v="English"/>
    <s v="USA"/>
    <s v="G"/>
    <n v="92000000"/>
    <n v="2010"/>
    <x v="6"/>
    <x v="18"/>
    <m/>
    <s v="Biography"/>
  </r>
  <r>
    <x v="165"/>
    <n v="180"/>
    <n v="116"/>
    <n v="75030163"/>
    <s v="Action|Comedy|Thriller"/>
    <s v="Jamie Lee Curtis"/>
    <s v="True Lies"/>
    <s v="True LiesÂ "/>
    <n v="190439"/>
    <n v="152"/>
    <s v="English"/>
    <s v="USA"/>
    <s v="G"/>
    <n v="100000000"/>
    <n v="1996"/>
    <x v="13"/>
    <x v="18"/>
    <m/>
    <s v="Action"/>
  </r>
  <r>
    <x v="166"/>
    <n v="265"/>
    <n v="115"/>
    <n v="77222184"/>
    <s v="Action|Crime|Thriller"/>
    <s v="Denzel Washington"/>
    <s v="The Taking of Pelham 1 2 3"/>
    <s v="The Taking of Pelham 1 2 3Â "/>
    <n v="149998"/>
    <n v="316"/>
    <s v="English"/>
    <s v="USA"/>
    <s v="R"/>
    <n v="100000000"/>
    <n v="2012"/>
    <x v="21"/>
    <x v="18"/>
    <m/>
    <s v="Action"/>
  </r>
  <r>
    <x v="167"/>
    <n v="81"/>
    <n v="165"/>
    <n v="34964818"/>
    <s v="Comedy|Romance"/>
    <s v="Robert De Niro"/>
    <s v="Little Fockers"/>
    <s v="Little FockersÂ "/>
    <n v="85531"/>
    <n v="131"/>
    <s v="English"/>
    <s v="USA"/>
    <s v="PG"/>
    <n v="100000000"/>
    <n v="1996"/>
    <x v="34"/>
    <x v="18"/>
    <m/>
    <s v="Comedy"/>
  </r>
  <r>
    <x v="168"/>
    <n v="765"/>
    <n v="91"/>
    <n v="107515297"/>
    <s v="Action|Comedy|Crime"/>
    <s v="Dwayne Johnson"/>
    <s v="The Other Guys"/>
    <s v="The Other GuysÂ "/>
    <n v="189806"/>
    <n v="1193"/>
    <s v="English"/>
    <s v="USA"/>
    <s v="PG"/>
    <n v="150000000"/>
    <n v="2000"/>
    <x v="10"/>
    <x v="18"/>
    <m/>
    <s v="Action"/>
  </r>
  <r>
    <x v="169"/>
    <n v="80"/>
    <n v="78"/>
    <n v="67631157"/>
    <s v="Action|Drama|Mystery|Thriller"/>
    <s v="Vanessa Williams"/>
    <s v="Eraser"/>
    <s v="EraserÂ "/>
    <n v="84424"/>
    <n v="230"/>
    <s v="English"/>
    <s v="USA"/>
    <s v="PG"/>
    <n v="100000000"/>
    <n v="2012"/>
    <x v="9"/>
    <x v="18"/>
    <m/>
    <s v="Action"/>
  </r>
  <r>
    <x v="170"/>
    <n v="141"/>
    <n v="103"/>
    <n v="66862068"/>
    <s v="Drama|Western"/>
    <s v="Leonardo DiCaprio"/>
    <s v="Django Unchained"/>
    <s v="Django UnchainedÂ "/>
    <n v="955174"/>
    <n v="297"/>
    <s v="English"/>
    <s v="USA"/>
    <s v="PG"/>
    <n v="100000000"/>
    <n v="2004"/>
    <x v="3"/>
    <x v="18"/>
    <m/>
    <s v="Drama"/>
  </r>
  <r>
    <x v="171"/>
    <n v="383"/>
    <n v="131"/>
    <n v="57366262"/>
    <s v="Animation|Drama|Family|Musical|Romance"/>
    <s v="Demi Moore"/>
    <s v="The Hunchback of Notre Dame"/>
    <s v="The Hunchback of Notre DameÂ "/>
    <n v="102933"/>
    <n v="474"/>
    <s v="English"/>
    <s v="USA"/>
    <s v="PG"/>
    <n v="83000000"/>
    <n v="2006"/>
    <x v="8"/>
    <x v="18"/>
    <m/>
    <s v="Animation"/>
  </r>
  <r>
    <x v="71"/>
    <n v="193"/>
    <n v="104"/>
    <n v="116866727"/>
    <s v="Adventure|Animation|Comedy|Family|Fantasy"/>
    <s v="Eartha Kitt"/>
    <s v="The Emperor's New Groove"/>
    <s v="The Emperor's New GrooveÂ "/>
    <n v="128285"/>
    <n v="692"/>
    <s v="English"/>
    <s v="USA"/>
    <s v="PG-13"/>
    <n v="100000000"/>
    <n v="2009"/>
    <x v="11"/>
    <x v="18"/>
    <m/>
    <s v="Adventure"/>
  </r>
  <r>
    <x v="172"/>
    <n v="170"/>
    <n v="101"/>
    <n v="184031112"/>
    <s v="Action|Adventure|Thriller"/>
    <s v="Jason Statham"/>
    <s v="The Expendables 2"/>
    <s v="The Expendables 2Â "/>
    <n v="246803"/>
    <n v="1690"/>
    <s v="English"/>
    <s v="USA"/>
    <s v="R"/>
    <n v="100000000"/>
    <n v="2015"/>
    <x v="10"/>
    <x v="18"/>
    <m/>
    <s v="Action"/>
  </r>
  <r>
    <x v="173"/>
    <n v="333"/>
    <n v="111"/>
    <n v="54700065"/>
    <s v="Action|Adventure|Comedy|Family|Mystery"/>
    <s v="Nicolas Cage"/>
    <s v="National Treasure"/>
    <s v="National TreasureÂ "/>
    <n v="255447"/>
    <n v="388"/>
    <s v="English"/>
    <s v="Germany"/>
    <s v="R"/>
    <n v="100000000"/>
    <n v="2013"/>
    <x v="8"/>
    <x v="18"/>
    <m/>
    <s v="Action"/>
  </r>
  <r>
    <x v="96"/>
    <n v="256"/>
    <n v="102"/>
    <n v="27098580"/>
    <s v="Action|Adventure|Family|Fantasy"/>
    <s v="Djimon Hounsou"/>
    <s v="Eragon"/>
    <s v="EragonÂ "/>
    <n v="108076"/>
    <n v="186"/>
    <s v="English"/>
    <s v="USA"/>
    <s v="R"/>
    <n v="105000000"/>
    <n v="2010"/>
    <x v="37"/>
    <x v="18"/>
    <m/>
    <s v="Action"/>
  </r>
  <r>
    <x v="174"/>
    <n v="203"/>
    <n v="103"/>
    <n v="55673333"/>
    <s v="Adventure|Drama|Family|Fantasy"/>
    <s v="Catherine O'Hara"/>
    <s v="Where the Wild Things Are"/>
    <s v="Where the Wild Things AreÂ "/>
    <n v="87677"/>
    <n v="113"/>
    <s v="English"/>
    <s v="USA"/>
    <s v="PG-13"/>
    <n v="102000000"/>
    <n v="1999"/>
    <x v="2"/>
    <x v="18"/>
    <m/>
    <s v="Adventure"/>
  </r>
  <r>
    <x v="175"/>
    <n v="321"/>
    <n v="121"/>
    <n v="40198710"/>
    <s v="Adventure|Family|Fantasy"/>
    <s v="Hugh Jackman"/>
    <s v="Pan"/>
    <s v="PanÂ "/>
    <n v="39956"/>
    <n v="374"/>
    <s v="English"/>
    <s v="USA"/>
    <s v="R"/>
    <n v="80000000"/>
    <n v="2006"/>
    <x v="27"/>
    <x v="18"/>
    <m/>
    <s v="Adventure"/>
  </r>
  <r>
    <x v="176"/>
    <n v="174"/>
    <n v="143"/>
    <n v="72660029"/>
    <s v="Adventure|Animation|Family|Fantasy"/>
    <s v="Josh Hutcherson"/>
    <s v="Epic"/>
    <s v="EpicÂ "/>
    <n v="85833"/>
    <n v="524"/>
    <s v="English"/>
    <s v="USA"/>
    <s v="R"/>
    <n v="100000000"/>
    <n v="2013"/>
    <x v="10"/>
    <x v="18"/>
    <m/>
    <s v="Adventure"/>
  </r>
  <r>
    <x v="103"/>
    <n v="166"/>
    <n v="240"/>
    <n v="38120554"/>
    <s v="Action|Romance|Thriller"/>
    <s v="Johnny Depp"/>
    <s v="The Tourist"/>
    <s v="The TouristÂ "/>
    <n v="176598"/>
    <n v="657"/>
    <s v="English"/>
    <s v="Germany"/>
    <s v="PG"/>
    <n v="100000000"/>
    <n v="1995"/>
    <x v="19"/>
    <x v="18"/>
    <m/>
    <s v="Action"/>
  </r>
  <r>
    <x v="48"/>
    <n v="606"/>
    <n v="121"/>
    <n v="49392095"/>
    <s v="Action|Fantasy|Horror|Mystery"/>
    <s v="CCH Pounder"/>
    <s v="End of Days"/>
    <s v="End of DaysÂ "/>
    <n v="89509"/>
    <n v="1138"/>
    <s v="English"/>
    <s v="USA"/>
    <s v="PG-13"/>
    <n v="140000000"/>
    <n v="1997"/>
    <x v="20"/>
    <x v="18"/>
    <m/>
    <s v="Action"/>
  </r>
  <r>
    <x v="132"/>
    <n v="144"/>
    <n v="129"/>
    <n v="39292022"/>
    <s v="Adventure|Drama|Thriller"/>
    <s v="Leonardo DiCaprio"/>
    <s v="Blood Diamond"/>
    <s v="Blood DiamondÂ "/>
    <n v="400292"/>
    <n v="539"/>
    <s v="English"/>
    <s v="USA"/>
    <s v="PG-13"/>
    <n v="100000000"/>
    <n v="2012"/>
    <x v="25"/>
    <x v="18"/>
    <m/>
    <s v="Adventure"/>
  </r>
  <r>
    <x v="129"/>
    <n v="192"/>
    <n v="172"/>
    <n v="28772222"/>
    <s v="Biography|Comedy|Crime|Drama"/>
    <s v="Leonardo DiCaprio"/>
    <s v="The Wolf of Wall Street"/>
    <s v="The Wolf of Wall StreetÂ "/>
    <n v="780588"/>
    <n v="1049"/>
    <s v="English"/>
    <s v="USA"/>
    <s v="PG"/>
    <n v="90000000"/>
    <n v="2010"/>
    <x v="17"/>
    <x v="18"/>
    <m/>
    <s v="Biography"/>
  </r>
  <r>
    <x v="177"/>
    <n v="511"/>
    <n v="101"/>
    <n v="17010646"/>
    <s v="Action|Adventure|Fantasy"/>
    <s v="Michael Gough"/>
    <s v="Batman Forever"/>
    <s v="Batman ForeverÂ "/>
    <n v="190786"/>
    <n v="828"/>
    <s v="English"/>
    <s v="Germany"/>
    <s v="PG-13"/>
    <n v="105000000"/>
    <n v="2004"/>
    <x v="28"/>
    <x v="18"/>
    <m/>
    <s v="Action"/>
  </r>
  <r>
    <x v="10"/>
    <n v="188"/>
    <n v="87"/>
    <n v="24985612"/>
    <s v="Action|Sci-Fi|War"/>
    <s v="Jake Busey"/>
    <s v="Starship Troopers"/>
    <s v="Starship TroopersÂ "/>
    <n v="221521"/>
    <n v="160"/>
    <s v="English"/>
    <s v="USA"/>
    <s v="PG-13"/>
    <n v="84000000"/>
    <n v="2014"/>
    <x v="13"/>
    <x v="18"/>
    <m/>
    <s v="Action"/>
  </r>
  <r>
    <x v="178"/>
    <n v="212"/>
    <n v="101"/>
    <n v="4411102"/>
    <s v="Drama|Sci-Fi"/>
    <s v="Tom Hanks"/>
    <s v="Cloud Atlas"/>
    <s v="Cloud AtlasÂ "/>
    <n v="284825"/>
    <n v="660"/>
    <s v="English"/>
    <s v="USA"/>
    <s v="PG-13"/>
    <n v="100000000"/>
    <n v="2002"/>
    <x v="7"/>
    <x v="18"/>
    <m/>
    <s v="Drama"/>
  </r>
  <r>
    <x v="25"/>
    <n v="245"/>
    <n v="95"/>
    <n v="35024475"/>
    <s v="Action|Adventure|Animation|Family|Fantasy"/>
    <s v="Abbie Cornish"/>
    <s v="Legend of the Guardians: The Owls of Ga'Hoole"/>
    <s v="Legend of the Guardians: The Owls of Ga'HooleÂ "/>
    <n v="65785"/>
    <n v="269"/>
    <s v="English"/>
    <s v="USA"/>
    <s v="PG"/>
    <n v="100000000"/>
    <n v="2009"/>
    <x v="15"/>
    <x v="18"/>
    <m/>
    <s v="Action"/>
  </r>
  <r>
    <x v="160"/>
    <n v="127"/>
    <n v="102"/>
    <n v="130174897"/>
    <s v="Action|Crime|Fantasy|Romance|Thriller"/>
    <s v="Frances Conroy"/>
    <s v="Catwoman"/>
    <s v="CatwomanÂ "/>
    <n v="87451"/>
    <n v="217"/>
    <s v="English"/>
    <s v="USA"/>
    <s v="PG-13"/>
    <n v="100000000"/>
    <n v="2014"/>
    <x v="47"/>
    <x v="18"/>
    <m/>
    <s v="Action"/>
  </r>
  <r>
    <x v="179"/>
    <n v="167"/>
    <n v="131"/>
    <n v="10200000"/>
    <s v="Action|Adventure"/>
    <s v="Dwayne Johnson"/>
    <s v="Hercules"/>
    <s v="HerculesÂ "/>
    <n v="115687"/>
    <n v="224"/>
    <s v="English"/>
    <s v="USA"/>
    <s v="PG-13"/>
    <n v="99000000"/>
    <n v="2015"/>
    <x v="19"/>
    <x v="18"/>
    <m/>
    <s v="Action"/>
  </r>
  <r>
    <x v="180"/>
    <n v="320"/>
    <n v="114"/>
    <n v="202007640"/>
    <s v="Adventure|Animation|Family|Sci-Fi"/>
    <s v="Joseph Gordon-Levitt"/>
    <s v="Treasure Planet"/>
    <s v="Treasure PlanetÂ "/>
    <n v="71527"/>
    <n v="351"/>
    <s v="English"/>
    <s v="USA"/>
    <s v="R"/>
    <n v="10000000"/>
    <n v="2005"/>
    <x v="1"/>
    <x v="18"/>
    <m/>
    <s v="Adventure"/>
  </r>
  <r>
    <x v="181"/>
    <n v="163"/>
    <n v="94"/>
    <n v="77679638"/>
    <s v="Adventure|Comedy|Sci-Fi"/>
    <s v="Will Ferrell"/>
    <s v="Land of the Lost"/>
    <s v="Land of the LostÂ "/>
    <n v="52029"/>
    <n v="163"/>
    <s v="English"/>
    <s v="USA"/>
    <s v="G"/>
    <n v="98000000"/>
    <n v="2015"/>
    <x v="28"/>
    <x v="18"/>
    <m/>
    <s v="Adventure"/>
  </r>
  <r>
    <x v="182"/>
    <n v="78"/>
    <n v="122"/>
    <n v="9213"/>
    <s v="Action|Adventure|Thriller"/>
    <s v="Jason Statham"/>
    <s v="The Expendables 3"/>
    <s v="The Expendables 3Â "/>
    <n v="127258"/>
    <n v="239"/>
    <s v="English"/>
    <s v="USA"/>
    <s v="PG"/>
    <n v="100000000"/>
    <n v="2002"/>
    <x v="9"/>
    <x v="18"/>
    <m/>
    <s v="Action"/>
  </r>
  <r>
    <x v="84"/>
    <n v="289"/>
    <n v="95"/>
    <n v="58867694"/>
    <s v="Action|Crime|Sport|Thriller"/>
    <s v="Ray Winstone"/>
    <s v="Point Break"/>
    <s v="Point BreakÂ "/>
    <n v="33953"/>
    <n v="161"/>
    <s v="English"/>
    <s v="USA"/>
    <s v="PG-13"/>
    <n v="94000000"/>
    <n v="2010"/>
    <x v="43"/>
    <x v="18"/>
    <m/>
    <s v="Action"/>
  </r>
  <r>
    <x v="183"/>
    <n v="66"/>
    <n v="115"/>
    <n v="59475623"/>
    <s v="Comedy|Family|Fantasy"/>
    <s v="Jamie Kennedy"/>
    <s v="Son of the Mask"/>
    <s v="Son of the MaskÂ "/>
    <n v="40751"/>
    <n v="164"/>
    <s v="English"/>
    <s v="USA"/>
    <s v="R"/>
    <n v="100000000"/>
    <n v="2015"/>
    <x v="48"/>
    <x v="18"/>
    <m/>
    <s v="Comedy"/>
  </r>
  <r>
    <x v="115"/>
    <n v="266"/>
    <n v="88"/>
    <n v="108638745"/>
    <s v="Action|Adventure|Biography|Drama|History|Thriller"/>
    <s v="Chris Hemsworth"/>
    <s v="In the Heart of the Sea"/>
    <s v="In the Heart of the SeaÂ "/>
    <n v="71782"/>
    <n v="261"/>
    <s v="English"/>
    <s v="France"/>
    <s v="R"/>
    <n v="90000000"/>
    <n v="1997"/>
    <x v="15"/>
    <x v="18"/>
    <m/>
    <s v="Action"/>
  </r>
  <r>
    <x v="184"/>
    <n v="208"/>
    <n v="110"/>
    <n v="86897182"/>
    <s v="Action|Comedy|Sci-Fi"/>
    <s v="Rosario Dawson"/>
    <s v="The Adventures of Pluto Nash"/>
    <s v="The Adventures of Pluto NashÂ "/>
    <n v="20295"/>
    <n v="155"/>
    <s v="English"/>
    <s v="USA"/>
    <s v="PG"/>
    <n v="92000000"/>
    <n v="2001"/>
    <x v="45"/>
    <x v="18"/>
    <m/>
    <s v="Action"/>
  </r>
  <r>
    <x v="185"/>
    <n v="97"/>
    <n v="130"/>
    <n v="63540020"/>
    <s v="Action|Drama|Thriller|War"/>
    <s v="Matt Damon"/>
    <s v="Green Zone"/>
    <s v="Green ZoneÂ "/>
    <n v="110364"/>
    <n v="263"/>
    <s v="English"/>
    <s v="USA"/>
    <s v="PG-13"/>
    <n v="95000000"/>
    <n v="2002"/>
    <x v="8"/>
    <x v="18"/>
    <m/>
    <s v="Action"/>
  </r>
  <r>
    <x v="54"/>
    <n v="202"/>
    <n v="216"/>
    <n v="95328937"/>
    <s v="Adventure|Animation|Comedy|Family"/>
    <s v="Francesca Capaldi"/>
    <s v="The Peanuts Movie"/>
    <s v="The Peanuts MovieÂ "/>
    <n v="27918"/>
    <n v="890"/>
    <s v="English"/>
    <s v="USA"/>
    <s v="R"/>
    <n v="93000000"/>
    <n v="2011"/>
    <x v="13"/>
    <x v="18"/>
    <m/>
    <s v="Adventure"/>
  </r>
  <r>
    <x v="48"/>
    <n v="233"/>
    <n v="146"/>
    <n v="50802661"/>
    <s v="Drama|Mystery|Thriller"/>
    <s v="Ben Gazzara"/>
    <s v="The Spanish Prisoner"/>
    <s v="The Spanish PrisonerÂ "/>
    <n v="18697"/>
    <n v="1166"/>
    <s v="English"/>
    <s v="USA"/>
    <s v="R"/>
    <n v="100000000"/>
    <n v="2007"/>
    <x v="11"/>
    <x v="18"/>
    <m/>
    <s v="Drama"/>
  </r>
  <r>
    <x v="186"/>
    <n v="136"/>
    <n v="85"/>
    <n v="161317423"/>
    <s v="Action|Adventure|Fantasy|Thriller"/>
    <s v="Dwayne Johnson"/>
    <s v="The Mummy Returns"/>
    <s v="The Mummy ReturnsÂ "/>
    <n v="248045"/>
    <n v="130"/>
    <s v="Mandarin"/>
    <s v="China"/>
    <s v="PG-13"/>
    <n v="95000000"/>
    <n v="2004"/>
    <x v="22"/>
    <x v="18"/>
    <m/>
    <s v="Action"/>
  </r>
  <r>
    <x v="187"/>
    <n v="154"/>
    <n v="93"/>
    <n v="201148159"/>
    <s v="Crime|Drama"/>
    <s v="Leonardo DiCaprio"/>
    <s v="Gangs of New York"/>
    <s v="Gangs of New YorkÂ "/>
    <n v="314033"/>
    <n v="112"/>
    <s v="English"/>
    <s v="USA"/>
    <s v="R"/>
    <n v="95000000"/>
    <n v="2001"/>
    <x v="7"/>
    <x v="18"/>
    <m/>
    <s v="Crime"/>
  </r>
  <r>
    <x v="188"/>
    <n v="169"/>
    <n v="152"/>
    <n v="43982842"/>
    <s v="Drama|History|Romance|War"/>
    <s v="Christian Bale"/>
    <s v="The Flowers of War"/>
    <s v="The Flowers of WarÂ "/>
    <n v="38690"/>
    <n v="407"/>
    <s v="English"/>
    <s v="USA"/>
    <s v="PG"/>
    <n v="95000000"/>
    <n v="2012"/>
    <x v="32"/>
    <x v="18"/>
    <m/>
    <s v="Drama"/>
  </r>
  <r>
    <x v="18"/>
    <n v="200"/>
    <n v="85"/>
    <n v="380838870"/>
    <s v="Animation|Comedy|Family|Sport"/>
    <s v="Jeff Bridges"/>
    <s v="Surf's Up"/>
    <s v="Surf's UpÂ "/>
    <n v="54077"/>
    <n v="1103"/>
    <s v="English"/>
    <s v="USA"/>
    <s v="PG"/>
    <n v="65000000"/>
    <n v="1997"/>
    <x v="2"/>
    <x v="18"/>
    <m/>
    <s v="Animation"/>
  </r>
  <r>
    <x v="189"/>
    <n v="255"/>
    <n v="126"/>
    <n v="377019252"/>
    <s v="Comedy|Sci-Fi|Thriller"/>
    <s v="Jon Lovitz"/>
    <s v="The Stepford Wives"/>
    <s v="The Stepford WivesÂ "/>
    <n v="49739"/>
    <n v="177"/>
    <s v="English"/>
    <s v="USA"/>
    <s v="PG"/>
    <n v="94000000"/>
    <n v="2010"/>
    <x v="31"/>
    <x v="18"/>
    <m/>
    <s v="Comedy"/>
  </r>
  <r>
    <x v="190"/>
    <n v="173"/>
    <n v="146"/>
    <n v="340478898"/>
    <s v="Drama|History|War"/>
    <s v="Ioan Gruffudd"/>
    <s v="Black Hawk Down"/>
    <s v="Black Hawk DownÂ "/>
    <n v="292022"/>
    <n v="742"/>
    <s v="English"/>
    <s v="France"/>
    <s v="PG-13"/>
    <n v="94000000"/>
    <n v="2000"/>
    <x v="16"/>
    <x v="18"/>
    <m/>
    <s v="Drama"/>
  </r>
  <r>
    <x v="191"/>
    <n v="221"/>
    <n v="89"/>
    <n v="17176900"/>
    <s v="Comedy"/>
    <s v="Will Ferrell"/>
    <s v="The Campaign"/>
    <s v="The CampaignÂ "/>
    <n v="106790"/>
    <n v="293"/>
    <s v="English"/>
    <s v="USA"/>
    <s v="G"/>
    <n v="94000000"/>
    <n v="2012"/>
    <x v="5"/>
    <x v="18"/>
    <m/>
    <s v="Comedy"/>
  </r>
  <r>
    <x v="192"/>
    <n v="82"/>
    <n v="88"/>
    <n v="131144183"/>
    <s v="Action|Adventure|Sci-Fi"/>
    <s v="Milla Jovovich"/>
    <s v="The Fifth Element"/>
    <s v="The Fifth ElementÂ "/>
    <n v="343274"/>
    <n v="139"/>
    <s v="English"/>
    <s v="USA"/>
    <s v="PG-13"/>
    <n v="95000000"/>
    <n v="2015"/>
    <x v="16"/>
    <x v="18"/>
    <m/>
    <s v="Action"/>
  </r>
  <r>
    <x v="184"/>
    <n v="233"/>
    <n v="105"/>
    <n v="23014504"/>
    <s v="Comedy|Drama|Romance"/>
    <s v="Chris Noth"/>
    <s v="Sex and the City 2"/>
    <s v="Sex and the City 2Â "/>
    <n v="59581"/>
    <n v="139"/>
    <s v="English"/>
    <s v="USA"/>
    <s v="PG-13"/>
    <n v="115000000"/>
    <n v="2009"/>
    <x v="44"/>
    <x v="18"/>
    <m/>
    <s v="Comedy"/>
  </r>
  <r>
    <x v="85"/>
    <n v="343"/>
    <n v="135"/>
    <n v="181166115"/>
    <s v="Adventure|Animation|Comedy|Family|Romance"/>
    <s v="Frank Welker"/>
    <s v="The Road to El Dorado"/>
    <s v="The Road to El DoradoÂ "/>
    <n v="58300"/>
    <n v="322"/>
    <s v="English"/>
    <s v="USA"/>
    <s v="PG-13"/>
    <n v="100000000"/>
    <n v="2003"/>
    <x v="8"/>
    <x v="18"/>
    <m/>
    <s v="Adventure"/>
  </r>
  <r>
    <x v="16"/>
    <n v="308"/>
    <n v="100"/>
    <n v="176740650"/>
    <s v="Adventure|Animation|Comedy|Family"/>
    <s v="Peter Dinklage"/>
    <s v="Ice Age: Continental Drift"/>
    <s v="Ice Age: Continental DriftÂ "/>
    <n v="145321"/>
    <n v="593"/>
    <s v="English"/>
    <s v="USA"/>
    <s v="PG-13"/>
    <n v="93000000"/>
    <n v="2003"/>
    <x v="4"/>
    <x v="18"/>
    <m/>
    <s v="Adventure"/>
  </r>
  <r>
    <x v="5"/>
    <n v="301"/>
    <n v="192"/>
    <n v="71148699"/>
    <s v="Drama|Family|Fantasy|Romance"/>
    <s v="Hayley Atwell"/>
    <s v="Cinderella"/>
    <s v="CinderellaÂ "/>
    <n v="103737"/>
    <n v="866"/>
    <s v="English"/>
    <s v="USA"/>
    <s v="PG-13"/>
    <n v="93000000"/>
    <n v="2002"/>
    <x v="15"/>
    <x v="18"/>
    <m/>
    <s v="Drama"/>
  </r>
  <r>
    <x v="16"/>
    <n v="328"/>
    <n v="172"/>
    <n v="67344392"/>
    <s v="Drama|Fantasy|Thriller"/>
    <s v="Michael Imperioli"/>
    <s v="The Lovely Bones"/>
    <s v="The Lovely BonesÂ "/>
    <n v="125109"/>
    <n v="3189"/>
    <s v="English"/>
    <s v="USA"/>
    <s v="PG-13"/>
    <n v="90000000"/>
    <n v="2014"/>
    <x v="10"/>
    <x v="18"/>
    <m/>
    <s v="Drama"/>
  </r>
  <r>
    <x v="16"/>
    <n v="294"/>
    <n v="102"/>
    <n v="22406362"/>
    <s v="Adventure|Animation|Comedy|Family"/>
    <s v="Alexander Gould"/>
    <s v="Finding Nemo"/>
    <s v="Finding NemoÂ "/>
    <n v="692482"/>
    <n v="2417"/>
    <s v="English"/>
    <s v="USA"/>
    <s v="PG-13"/>
    <n v="92000000"/>
    <n v="2001"/>
    <x v="17"/>
    <x v="18"/>
    <m/>
    <s v="Adventure"/>
  </r>
  <r>
    <x v="193"/>
    <n v="175"/>
    <n v="100"/>
    <n v="261437578"/>
    <s v="Action|Adventure|Drama|Fantasy"/>
    <s v="Orlando Bloom"/>
    <s v="The Lord of the Rings: The Return of the King"/>
    <s v="The Lord of the Rings: The Return of the KingÂ "/>
    <n v="1215718"/>
    <n v="154"/>
    <s v="English"/>
    <s v="USA"/>
    <s v="PG"/>
    <n v="107000000"/>
    <n v="2014"/>
    <x v="49"/>
    <x v="18"/>
    <m/>
    <s v="Action"/>
  </r>
  <r>
    <x v="171"/>
    <n v="199"/>
    <n v="119"/>
    <n v="11000000"/>
    <s v="Action|Adventure|Drama|Fantasy"/>
    <s v="Christopher Lee"/>
    <s v="The Lord of the Rings: The Two Towers"/>
    <s v="The Lord of the Rings: The Two TowersÂ "/>
    <n v="1100446"/>
    <n v="824"/>
    <s v="English"/>
    <s v="USA"/>
    <s v="R"/>
    <n v="92000000"/>
    <n v="2001"/>
    <x v="50"/>
    <x v="18"/>
    <m/>
    <s v="Action"/>
  </r>
  <r>
    <x v="194"/>
    <n v="355"/>
    <n v="92"/>
    <n v="88761720"/>
    <s v="Action|Adventure|Fantasy"/>
    <s v="Jeff Bridges"/>
    <s v="Seventh Son"/>
    <s v="Seventh SonÂ "/>
    <n v="54501"/>
    <n v="462"/>
    <s v="English"/>
    <s v="UK"/>
    <s v="PG-13"/>
    <n v="98000000"/>
    <n v="2011"/>
    <x v="34"/>
    <x v="18"/>
    <m/>
    <s v="Action"/>
  </r>
  <r>
    <x v="90"/>
    <n v="198"/>
    <n v="105"/>
    <n v="250147615"/>
    <s v="Action|Adventure|Fantasy|Thriller"/>
    <s v="Angelina Jolie Pitt"/>
    <s v="Lara Croft: Tomb Raider"/>
    <s v="Lara Croft: Tomb RaiderÂ "/>
    <n v="157016"/>
    <n v="1236"/>
    <s v="English"/>
    <s v="USA"/>
    <s v="PG"/>
    <n v="95000000"/>
    <n v="2008"/>
    <x v="20"/>
    <x v="18"/>
    <m/>
    <s v="Action"/>
  </r>
  <r>
    <x v="195"/>
    <n v="529"/>
    <n v="107"/>
    <n v="245823397"/>
    <s v="Drama|Mystery|Romance|Sci-Fi|Thriller"/>
    <s v="Johnny Depp"/>
    <s v="Transcendence"/>
    <s v="TranscendenceÂ "/>
    <n v="172707"/>
    <n v="646"/>
    <s v="English"/>
    <s v="USA"/>
    <s v="PG-13"/>
    <n v="90000000"/>
    <n v="2013"/>
    <x v="22"/>
    <x v="18"/>
    <m/>
    <s v="Drama"/>
  </r>
  <r>
    <x v="196"/>
    <n v="198"/>
    <n v="101"/>
    <n v="81557479"/>
    <s v="Action|Adventure|Sci-Fi|Thriller"/>
    <s v="Michael Jeter"/>
    <s v="Jurassic Park III"/>
    <s v="Jurassic Park IIIÂ "/>
    <n v="219501"/>
    <n v="125"/>
    <s v="English"/>
    <s v="USA"/>
    <s v="PG"/>
    <n v="90000000"/>
    <n v="2004"/>
    <x v="18"/>
    <x v="18"/>
    <m/>
    <s v="Action"/>
  </r>
  <r>
    <x v="197"/>
    <n v="412"/>
    <n v="137"/>
    <n v="226138454"/>
    <s v="Action|Drama|Sci-Fi|Thriller"/>
    <s v="James Franco"/>
    <s v="Rise of the Planet of the Apes"/>
    <s v="Rise of the Planet of the ApesÂ "/>
    <n v="403836"/>
    <n v="503"/>
    <s v="English"/>
    <s v="USA"/>
    <s v="PG-13"/>
    <n v="100000000"/>
    <n v="2004"/>
    <x v="32"/>
    <x v="18"/>
    <m/>
    <s v="Action"/>
  </r>
  <r>
    <x v="198"/>
    <n v="106"/>
    <n v="115"/>
    <n v="155370362"/>
    <s v="Adventure|Family|Fantasy"/>
    <s v="Martin Short"/>
    <s v="The Spiderwick Chronicles"/>
    <s v="The Spiderwick ChroniclesÂ "/>
    <n v="68935"/>
    <n v="267"/>
    <s v="English"/>
    <s v="USA"/>
    <s v="G"/>
    <n v="90000000"/>
    <n v="1995"/>
    <x v="4"/>
    <x v="18"/>
    <m/>
    <s v="Adventure"/>
  </r>
  <r>
    <x v="61"/>
    <n v="283"/>
    <n v="124"/>
    <n v="124870275"/>
    <s v="Action|Thriller"/>
    <s v="Bruce Willis"/>
    <s v="A Good Day to Die Hard"/>
    <s v="A Good Day to Die HardÂ "/>
    <n v="165618"/>
    <n v="815"/>
    <s v="English"/>
    <s v="USA"/>
    <s v="PG-13"/>
    <n v="100000000"/>
    <n v="2010"/>
    <x v="43"/>
    <x v="18"/>
    <m/>
    <s v="Action"/>
  </r>
  <r>
    <x v="199"/>
    <n v="61"/>
    <n v="118"/>
    <n v="196573705"/>
    <s v="Drama|History|War|Western"/>
    <s v="Dennis Quaid"/>
    <s v="The Alamo"/>
    <s v="The AlamoÂ "/>
    <n v="16832"/>
    <n v="169"/>
    <s v="English"/>
    <s v="USA"/>
    <s v="PG-13"/>
    <n v="100000000"/>
    <n v="1997"/>
    <x v="19"/>
    <x v="18"/>
    <m/>
    <s v="Drama"/>
  </r>
  <r>
    <x v="125"/>
    <n v="217"/>
    <n v="98"/>
    <n v="58229120"/>
    <s v="Action|Adventure|Animation|Family"/>
    <s v="Holly Hunter"/>
    <s v="The Incredibles"/>
    <s v="The IncrediblesÂ "/>
    <n v="479166"/>
    <n v="419"/>
    <s v="English"/>
    <s v="UK"/>
    <s v="PG-13"/>
    <n v="90000000"/>
    <n v="1999"/>
    <x v="25"/>
    <x v="18"/>
    <m/>
    <s v="Action"/>
  </r>
  <r>
    <x v="15"/>
    <n v="175"/>
    <n v="82"/>
    <n v="125305545"/>
    <s v="Action|Adventure|Comedy"/>
    <s v="Christopher Masterson"/>
    <s v="Cutthroat Island"/>
    <s v="Cutthroat IslandÂ "/>
    <n v="21102"/>
    <n v="289"/>
    <s v="English"/>
    <s v="USA"/>
    <s v="PG"/>
    <n v="90000000"/>
    <n v="2010"/>
    <x v="23"/>
    <x v="18"/>
    <m/>
    <s v="Action"/>
  </r>
  <r>
    <x v="29"/>
    <n v="191"/>
    <n v="98"/>
    <n v="132373442"/>
    <s v="Adventure|Family|Fantasy"/>
    <s v="Logan Lerman"/>
    <s v="Percy Jackson &amp; the Olympians: The Lightning Thief"/>
    <s v="Percy Jackson &amp; the Olympians: The Lightning ThiefÂ "/>
    <n v="141179"/>
    <n v="515"/>
    <s v="English"/>
    <s v="USA"/>
    <s v="PG"/>
    <n v="92000000"/>
    <n v="2001"/>
    <x v="18"/>
    <x v="18"/>
    <m/>
    <s v="Adventure"/>
  </r>
  <r>
    <x v="164"/>
    <n v="316"/>
    <n v="90"/>
    <n v="120618403"/>
    <s v="Adventure|Comedy|Family|Mystery|Sci-Fi"/>
    <s v="Will Smith"/>
    <s v="Men in Black"/>
    <s v="Men in BlackÂ "/>
    <n v="403014"/>
    <n v="326"/>
    <s v="English"/>
    <s v="USA"/>
    <s v="PG"/>
    <n v="90000000"/>
    <n v="2000"/>
    <x v="11"/>
    <x v="18"/>
    <m/>
    <s v="Adventure"/>
  </r>
  <r>
    <x v="25"/>
    <n v="127"/>
    <n v="130"/>
    <n v="110416702"/>
    <s v="Adventure|Animation|Comedy|Family|Fantasy"/>
    <s v="Tom Hanks"/>
    <s v="Toy Story 2"/>
    <s v="Toy Story 2Â "/>
    <n v="385871"/>
    <n v="394"/>
    <s v="English"/>
    <s v="USA"/>
    <s v="PG-13"/>
    <n v="90000000"/>
    <n v="2009"/>
    <x v="0"/>
    <x v="18"/>
    <m/>
    <s v="Adventure"/>
  </r>
  <r>
    <x v="43"/>
    <n v="185"/>
    <n v="90"/>
    <n v="102515793"/>
    <s v="Action|Thriller"/>
    <s v="Denzel Washington"/>
    <s v="Unstoppable"/>
    <s v="UnstoppableÂ "/>
    <n v="149947"/>
    <n v="683"/>
    <s v="English"/>
    <s v="USA"/>
    <s v="R"/>
    <n v="92000000"/>
    <n v="2009"/>
    <x v="2"/>
    <x v="18"/>
    <m/>
    <s v="Action"/>
  </r>
  <r>
    <x v="200"/>
    <n v="191"/>
    <n v="94"/>
    <n v="100012500"/>
    <s v="Action|Comedy|Crime|Thriller"/>
    <s v="Mei MelanÃ§on"/>
    <s v="Rush Hour 2"/>
    <s v="Rush Hour 2Â "/>
    <n v="160440"/>
    <n v="156"/>
    <s v="English"/>
    <s v="USA"/>
    <s v="G"/>
    <n v="90000000"/>
    <n v="2013"/>
    <x v="4"/>
    <x v="18"/>
    <m/>
    <s v="Action"/>
  </r>
  <r>
    <x v="127"/>
    <n v="188"/>
    <n v="114"/>
    <n v="209019489"/>
    <s v="Drama|Fantasy|Horror|Mystery|Thriller"/>
    <s v="Harrison Ford"/>
    <s v="What Lies Beneath"/>
    <s v="What Lies BeneathÂ "/>
    <n v="98403"/>
    <n v="132"/>
    <s v="English"/>
    <s v="USA"/>
    <s v="R"/>
    <n v="90000000"/>
    <n v="2000"/>
    <x v="4"/>
    <x v="18"/>
    <m/>
    <s v="Drama"/>
  </r>
  <r>
    <x v="201"/>
    <n v="362"/>
    <n v="94"/>
    <n v="84037039"/>
    <s v="Animation|Comedy|Family|Sci-Fi"/>
    <s v="Will Forte"/>
    <s v="Cloudy with a Chance of Meatballs"/>
    <s v="Cloudy with a Chance of MeatballsÂ "/>
    <n v="152601"/>
    <n v="515"/>
    <s v="English"/>
    <s v="USA"/>
    <s v="R"/>
    <n v="90000000"/>
    <n v="2006"/>
    <x v="15"/>
    <x v="18"/>
    <m/>
    <s v="Animation"/>
  </r>
  <r>
    <x v="32"/>
    <n v="181"/>
    <n v="151"/>
    <n v="85884815"/>
    <s v="Action|Adventure|Animation|Comedy|Family"/>
    <s v="Denis Leary"/>
    <s v="Ice Age: Dawn of the Dinosaurs"/>
    <s v="Ice Age: Dawn of the DinosaursÂ "/>
    <n v="166791"/>
    <n v="643"/>
    <s v="English"/>
    <s v="USA"/>
    <s v="R"/>
    <n v="120000000"/>
    <n v="1998"/>
    <x v="15"/>
    <x v="18"/>
    <m/>
    <s v="Action"/>
  </r>
  <r>
    <x v="48"/>
    <n v="352"/>
    <n v="88"/>
    <n v="83077470"/>
    <s v="Adventure|Comedy|Drama|Fantasy|Romance"/>
    <s v="Adam Scott"/>
    <s v="The Secret Life of Walter Mitty"/>
    <s v="The Secret Life of Walter MittyÂ "/>
    <n v="236421"/>
    <n v="2054"/>
    <s v="English"/>
    <s v="USA"/>
    <s v="PG-13"/>
    <n v="90000000"/>
    <n v="2008"/>
    <x v="11"/>
    <x v="18"/>
    <m/>
    <s v="Adventure"/>
  </r>
  <r>
    <x v="202"/>
    <n v="143"/>
    <n v="121"/>
    <n v="100018837"/>
    <s v="Action|Adventure|Comedy|Crime|Thriller"/>
    <s v="Bill Murray"/>
    <s v="Charlie's Angels"/>
    <s v="Charlie's AngelsÂ "/>
    <n v="145350"/>
    <n v="222"/>
    <s v="English"/>
    <s v="USA"/>
    <s v="PG-13"/>
    <n v="75000000"/>
    <n v="2011"/>
    <x v="34"/>
    <x v="18"/>
    <m/>
    <s v="Action"/>
  </r>
  <r>
    <x v="201"/>
    <n v="308"/>
    <n v="158"/>
    <n v="78747585"/>
    <s v="Crime|Drama|Thriller"/>
    <s v="Leonardo DiCaprio"/>
    <s v="The Departed"/>
    <s v="The DepartedÂ "/>
    <n v="873649"/>
    <n v="577"/>
    <s v="English"/>
    <s v="USA"/>
    <s v="PG"/>
    <n v="90000000"/>
    <n v="1995"/>
    <x v="3"/>
    <x v="18"/>
    <m/>
    <s v="Crime"/>
  </r>
  <r>
    <x v="68"/>
    <n v="517"/>
    <n v="128"/>
    <n v="78616689"/>
    <s v="Adventure|Animation|Family|Fantasy|Musical|War"/>
    <s v="Ming-Na Wen"/>
    <s v="Mulan"/>
    <s v="MulanÂ "/>
    <n v="171792"/>
    <n v="632"/>
    <s v="English"/>
    <s v="USA"/>
    <s v="PG"/>
    <n v="88000000"/>
    <n v="2009"/>
    <x v="7"/>
    <x v="18"/>
    <m/>
    <s v="Adventure"/>
  </r>
  <r>
    <x v="130"/>
    <n v="148"/>
    <n v="128"/>
    <n v="75817994"/>
    <s v="Action|Comedy"/>
    <s v="Robert Downey Jr."/>
    <s v="Tropic Thunder"/>
    <s v="Tropic ThunderÂ "/>
    <n v="307539"/>
    <n v="346"/>
    <s v="English"/>
    <s v="USA"/>
    <s v="PG-13"/>
    <n v="100000000"/>
    <n v="2016"/>
    <x v="15"/>
    <x v="18"/>
    <m/>
    <s v="Action"/>
  </r>
  <r>
    <x v="128"/>
    <n v="415"/>
    <n v="141"/>
    <n v="100853835"/>
    <s v="Crime|Drama|Mystery|Thriller"/>
    <s v="Robin Wright"/>
    <s v="The Girl with the Dragon Tattoo"/>
    <s v="The Girl with the Dragon TattooÂ "/>
    <n v="330152"/>
    <n v="621"/>
    <s v="English"/>
    <s v="USA"/>
    <s v="PG-13"/>
    <n v="90000000"/>
    <n v="2001"/>
    <x v="6"/>
    <x v="18"/>
    <m/>
    <s v="Crime"/>
  </r>
  <r>
    <x v="203"/>
    <n v="1"/>
    <n v="95"/>
    <n v="73209340"/>
    <s v="Action|Adventure|Thriller"/>
    <s v="Bruce Willis"/>
    <s v="Die Hard with a Vengeance"/>
    <s v="Die Hard with a VengeanceÂ "/>
    <n v="299258"/>
    <n v="1"/>
    <s v="English"/>
    <s v="USA"/>
    <s v="PG-13"/>
    <n v="90000000"/>
    <n v="2015"/>
    <x v="32"/>
    <x v="18"/>
    <m/>
    <s v="Action"/>
  </r>
  <r>
    <x v="169"/>
    <n v="146"/>
    <n v="92"/>
    <n v="72515360"/>
    <s v="Action|Adventure|Crime|Mystery|Thriller"/>
    <s v="Robert Downey Jr."/>
    <s v="Sherlock Holmes"/>
    <s v="Sherlock HolmesÂ "/>
    <n v="477300"/>
    <n v="289"/>
    <s v="English"/>
    <s v="USA"/>
    <s v="PG-13"/>
    <n v="95000000"/>
    <n v="2008"/>
    <x v="32"/>
    <x v="18"/>
    <m/>
    <s v="Action"/>
  </r>
  <r>
    <x v="204"/>
    <n v="70"/>
    <n v="121"/>
    <n v="68558662"/>
    <s v="Adventure|Drama|History"/>
    <s v="Morgan Freeman"/>
    <s v="Ben-Hur"/>
    <s v="Ben-HurÂ "/>
    <n v="57"/>
    <n v="53"/>
    <s v="English"/>
    <s v="USA"/>
    <s v="PG"/>
    <n v="80000000"/>
    <n v="2008"/>
    <x v="9"/>
    <x v="18"/>
    <m/>
    <s v="Adventure"/>
  </r>
  <r>
    <x v="11"/>
    <n v="269"/>
    <n v="113"/>
    <n v="65653758"/>
    <s v="Action|Adventure|Animation|Family|Fantasy|Sci-Fi"/>
    <s v="Leonard Nimoy"/>
    <s v="Atlantis: The Lost Empire"/>
    <s v="Atlantis: The Lost EmpireÂ "/>
    <n v="72591"/>
    <n v="440"/>
    <s v="English"/>
    <s v="USA"/>
    <s v="PG"/>
    <n v="90000000"/>
    <n v="2015"/>
    <x v="2"/>
    <x v="18"/>
    <m/>
    <s v="Action"/>
  </r>
  <r>
    <x v="205"/>
    <n v="198"/>
    <n v="106"/>
    <n v="64685359"/>
    <s v="Adventure|Animation|Comedy|Family|Fantasy|Music"/>
    <s v="Bella Thorne"/>
    <s v="Alvin and the Chipmunks: The Road Chip"/>
    <s v="Alvin and the Chipmunks: The Road ChipÂ "/>
    <n v="9418"/>
    <n v="380"/>
    <s v="English"/>
    <s v="USA"/>
    <s v="R"/>
    <n v="95000000"/>
    <n v="2001"/>
    <x v="40"/>
    <x v="18"/>
    <m/>
    <s v="Adventure"/>
  </r>
  <r>
    <x v="125"/>
    <n v="253"/>
    <n v="146"/>
    <n v="61355436"/>
    <s v="Drama|History|Thriller|War"/>
    <s v="Tom Cruise"/>
    <s v="Valkyrie"/>
    <s v="ValkyrieÂ "/>
    <n v="183247"/>
    <n v="342"/>
    <s v="English"/>
    <s v="USA"/>
    <s v="PG-13"/>
    <n v="90000000"/>
    <n v="2003"/>
    <x v="1"/>
    <x v="18"/>
    <m/>
    <s v="Drama"/>
  </r>
  <r>
    <x v="38"/>
    <n v="281"/>
    <n v="88"/>
    <n v="26871"/>
    <s v="Action|Comedy"/>
    <s v="Adam Sandler"/>
    <s v="You Don't Mess with the Zohan"/>
    <s v="You Don't Mess with the ZohanÂ "/>
    <n v="156348"/>
    <n v="2153"/>
    <s v="English"/>
    <s v="USA"/>
    <s v="PG"/>
    <n v="68000000"/>
    <n v="1997"/>
    <x v="34"/>
    <x v="18"/>
    <m/>
    <s v="Action"/>
  </r>
  <r>
    <x v="97"/>
    <n v="122"/>
    <n v="150"/>
    <n v="60874615"/>
    <s v="Action|Animation|Comedy|Sci-Fi"/>
    <s v="Peter Dinklage"/>
    <s v="Pixels"/>
    <s v="PixelsÂ "/>
    <n v="89770"/>
    <n v="179"/>
    <s v="English"/>
    <s v="USA"/>
    <s v="PG-13"/>
    <n v="92000000"/>
    <n v="2000"/>
    <x v="23"/>
    <x v="18"/>
    <m/>
    <s v="Action"/>
  </r>
  <r>
    <x v="43"/>
    <n v="159"/>
    <n v="119"/>
    <n v="143618384"/>
    <s v="Adventure|Drama|Sci-Fi"/>
    <s v="Haley Joel Osment"/>
    <s v="A.I. Artificial Intelligence"/>
    <s v="A.I. Artificial IntelligenceÂ "/>
    <n v="238747"/>
    <n v="611"/>
    <s v="English"/>
    <s v="USA"/>
    <s v="PG-13"/>
    <n v="90000000"/>
    <n v="2005"/>
    <x v="1"/>
    <x v="18"/>
    <m/>
    <s v="Adventure"/>
  </r>
  <r>
    <x v="129"/>
    <n v="180"/>
    <n v="128"/>
    <n v="58220776"/>
    <s v="Comedy|Family|Fantasy|Horror|Mystery"/>
    <s v="Marsha Thomason"/>
    <s v="The Haunted Mansion"/>
    <s v="The Haunted MansionÂ "/>
    <n v="32049"/>
    <n v="628"/>
    <s v="English"/>
    <s v="USA"/>
    <s v="PG-13"/>
    <n v="90000000"/>
    <n v="2013"/>
    <x v="41"/>
    <x v="18"/>
    <m/>
    <s v="Comedy"/>
  </r>
  <r>
    <x v="206"/>
    <n v="227"/>
    <n v="106"/>
    <n v="47474112"/>
    <s v="Drama|Mystery|Sci-Fi|Thriller"/>
    <s v="Matthew McConaughey"/>
    <s v="Contact"/>
    <s v="ContactÂ "/>
    <n v="200556"/>
    <n v="411"/>
    <s v="Aboriginal"/>
    <s v="UK"/>
    <s v="R"/>
    <n v="100000000"/>
    <n v="2003"/>
    <x v="38"/>
    <x v="18"/>
    <m/>
    <s v="Drama"/>
  </r>
  <r>
    <x v="207"/>
    <n v="183"/>
    <n v="117"/>
    <n v="42877165"/>
    <s v="Action|Horror|Sci-Fi|Thriller"/>
    <s v="Greg Grunberg"/>
    <s v="Hollow Man"/>
    <s v="Hollow ManÂ "/>
    <n v="101834"/>
    <n v="204"/>
    <s v="English"/>
    <s v="USA"/>
    <s v="PG"/>
    <n v="90000000"/>
    <n v="2016"/>
    <x v="20"/>
    <x v="18"/>
    <m/>
    <s v="Action"/>
  </r>
  <r>
    <x v="155"/>
    <n v="157"/>
    <n v="129"/>
    <n v="35168677"/>
    <s v="Crime|Mystery|Thriller"/>
    <s v="Curtiss Cook"/>
    <s v="The Interpreter"/>
    <s v="The InterpreterÂ "/>
    <n v="86152"/>
    <n v="316"/>
    <s v="English"/>
    <s v="USA"/>
    <s v="G"/>
    <n v="86000000"/>
    <n v="1997"/>
    <x v="21"/>
    <x v="18"/>
    <m/>
    <s v="Crime"/>
  </r>
  <r>
    <x v="107"/>
    <n v="196"/>
    <n v="116"/>
    <n v="56114221"/>
    <s v="Adventure|Family|Fantasy"/>
    <s v="Logan Lerman"/>
    <s v="Percy Jackson: Sea of Monsters"/>
    <s v="Percy Jackson: Sea of MonstersÂ "/>
    <n v="86627"/>
    <n v="139"/>
    <s v="English"/>
    <s v="USA"/>
    <s v="PG"/>
    <n v="100000000"/>
    <n v="2001"/>
    <x v="18"/>
    <x v="18"/>
    <m/>
    <s v="Adventure"/>
  </r>
  <r>
    <x v="119"/>
    <n v="64"/>
    <n v="114"/>
    <n v="37567440"/>
    <s v="Action|Adventure|Fantasy"/>
    <s v="Gerard Butler"/>
    <s v="Lara Croft Tomb Raider: The Cradle of Life"/>
    <s v="Lara Croft Tomb Raider: The Cradle of LifeÂ "/>
    <n v="102747"/>
    <n v="184"/>
    <s v="English"/>
    <s v="USA"/>
    <s v="PG-13"/>
    <n v="120000000"/>
    <n v="2000"/>
    <x v="34"/>
    <x v="18"/>
    <m/>
    <s v="Action"/>
  </r>
  <r>
    <x v="164"/>
    <n v="142"/>
    <n v="114"/>
    <n v="61644321"/>
    <s v="Action|Adventure|Comedy|Crime|Mystery|Thriller"/>
    <s v="Daniel Radcliffe"/>
    <s v="Now You See Me 2"/>
    <s v="Now You See Me 2Â "/>
    <n v="40862"/>
    <n v="361"/>
    <s v="English"/>
    <s v="Germany"/>
    <s v="R"/>
    <n v="20000000"/>
    <n v="2011"/>
    <x v="8"/>
    <x v="18"/>
    <m/>
    <s v="Action"/>
  </r>
  <r>
    <x v="208"/>
    <n v="181"/>
    <n v="96"/>
    <n v="190562"/>
    <s v="Action|Adventure|Romance|Sci-Fi|Thriller"/>
    <s v="Alun Armstrong"/>
    <s v="The Saint"/>
    <s v="The SaintÂ "/>
    <n v="52136"/>
    <n v="949"/>
    <s v="English"/>
    <s v="USA"/>
    <s v="PG-13"/>
    <n v="88000000"/>
    <n v="1999"/>
    <x v="5"/>
    <x v="18"/>
    <m/>
    <s v="Action"/>
  </r>
  <r>
    <x v="127"/>
    <n v="240"/>
    <n v="132"/>
    <n v="120147445"/>
    <s v="Action|Crime|Thriller"/>
    <s v="Brad Pitt"/>
    <s v="Spy Game"/>
    <s v="Spy GameÂ "/>
    <n v="121259"/>
    <n v="186"/>
    <s v="English"/>
    <s v="USA"/>
    <s v="PG-13"/>
    <n v="90000000"/>
    <n v="1997"/>
    <x v="15"/>
    <x v="18"/>
    <m/>
    <s v="Action"/>
  </r>
  <r>
    <x v="125"/>
    <n v="93"/>
    <n v="104"/>
    <n v="241688385"/>
    <s v="Adventure|Sci-Fi|Thriller"/>
    <s v="Don Cheadle"/>
    <s v="Mission to Mars"/>
    <s v="Mission to MarsÂ "/>
    <n v="60467"/>
    <n v="362"/>
    <s v="English"/>
    <s v="USA"/>
    <s v="R"/>
    <n v="87000000"/>
    <n v="1997"/>
    <x v="23"/>
    <x v="18"/>
    <m/>
    <s v="Adventure"/>
  </r>
  <r>
    <x v="209"/>
    <n v="84"/>
    <n v="111"/>
    <n v="144512310"/>
    <s v="Adventure|Animation|Comedy|Family|Musical"/>
    <s v="Anne Hathaway"/>
    <s v="Rio"/>
    <s v="RioÂ "/>
    <n v="165333"/>
    <n v="181"/>
    <s v="English"/>
    <s v="USA"/>
    <s v="PG-13"/>
    <n v="92000000"/>
    <n v="2002"/>
    <x v="15"/>
    <x v="18"/>
    <m/>
    <s v="Adventure"/>
  </r>
  <r>
    <x v="210"/>
    <n v="66"/>
    <n v="138"/>
    <n v="233630478"/>
    <s v="Comedy|Drama|Sci-Fi"/>
    <s v="Robin Williams"/>
    <s v="Bicentennial Man"/>
    <s v="Bicentennial ManÂ "/>
    <n v="87785"/>
    <n v="114"/>
    <s v="English"/>
    <s v="USA"/>
    <s v="PG"/>
    <n v="38000000"/>
    <n v="2015"/>
    <x v="2"/>
    <x v="18"/>
    <m/>
    <s v="Comedy"/>
  </r>
  <r>
    <x v="211"/>
    <n v="136"/>
    <n v="100"/>
    <n v="197992827"/>
    <s v="Action|Drama|Sci-Fi|Thriller"/>
    <s v="Don Cheadle"/>
    <s v="Volcano"/>
    <s v="VolcanoÂ "/>
    <n v="58227"/>
    <n v="278"/>
    <s v="English"/>
    <s v="UK"/>
    <s v="PG-13"/>
    <n v="90000000"/>
    <n v="1982"/>
    <x v="28"/>
    <x v="18"/>
    <m/>
    <s v="Action"/>
  </r>
  <r>
    <x v="147"/>
    <n v="369"/>
    <n v="129"/>
    <n v="176049130"/>
    <s v="Action|Crime|Drama|Thriller"/>
    <s v="Harrison Ford"/>
    <s v="The Devil's Own"/>
    <s v="The Devil's OwnÂ "/>
    <n v="45602"/>
    <n v="695"/>
    <s v="English"/>
    <s v="USA"/>
    <s v="PG-13"/>
    <n v="100000000"/>
    <n v="2005"/>
    <x v="9"/>
    <x v="18"/>
    <m/>
    <s v="Action"/>
  </r>
  <r>
    <x v="212"/>
    <n v="166"/>
    <n v="144"/>
    <n v="172620724"/>
    <s v="Drama|History|Thriller|War"/>
    <s v="Liam Neeson"/>
    <s v="K-19: The Widowmaker"/>
    <s v="K-19: The WidowmakerÂ "/>
    <n v="49311"/>
    <n v="337"/>
    <s v="English"/>
    <s v="USA"/>
    <s v="PG-13"/>
    <n v="75000000"/>
    <n v="2010"/>
    <x v="10"/>
    <x v="18"/>
    <m/>
    <s v="Drama"/>
  </r>
  <r>
    <x v="84"/>
    <n v="201"/>
    <n v="110"/>
    <n v="183405771"/>
    <s v="Action|Adventure|Sci-Fi"/>
    <s v="Tim Blake Nelson"/>
    <s v="Fantastic Four"/>
    <s v="Fantastic FourÂ "/>
    <n v="110486"/>
    <n v="529"/>
    <s v="English"/>
    <s v="USA"/>
    <s v="PG-13"/>
    <n v="85000000"/>
    <n v="2003"/>
    <x v="44"/>
    <x v="18"/>
    <m/>
    <s v="Action"/>
  </r>
  <r>
    <x v="213"/>
    <n v="47"/>
    <n v="140"/>
    <n v="20315324"/>
    <s v="Adventure|Fantasy"/>
    <s v="William Smith"/>
    <s v="Conan the Barbarian"/>
    <s v="Conan the BarbarianÂ "/>
    <n v="113065"/>
    <n v="24"/>
    <s v="English"/>
    <s v="UK"/>
    <s v="PG"/>
    <n v="85000000"/>
    <n v="1996"/>
    <x v="8"/>
    <x v="18"/>
    <m/>
    <s v="Adventure"/>
  </r>
  <r>
    <x v="214"/>
    <n v="175"/>
    <n v="113"/>
    <n v="148313048"/>
    <s v="Biography|Drama|Sport"/>
    <s v="Paddy Considine"/>
    <s v="Cinderella Man"/>
    <s v="Cinderella ManÂ "/>
    <n v="148238"/>
    <n v="455"/>
    <s v="English"/>
    <s v="USA"/>
    <s v="PG-13"/>
    <n v="75000000"/>
    <n v="2001"/>
    <x v="25"/>
    <x v="18"/>
    <m/>
    <s v="Biography"/>
  </r>
  <r>
    <x v="155"/>
    <n v="114"/>
    <n v="106"/>
    <n v="127706877"/>
    <s v="Action|Family|Fantasy|Musical"/>
    <s v="Shirley Henderson"/>
    <s v="The Nutcracker in 3D"/>
    <s v="The Nutcracker in 3DÂ "/>
    <n v="2508"/>
    <n v="395"/>
    <s v="English"/>
    <s v="USA"/>
    <s v="R"/>
    <n v="85000000"/>
    <n v="2000"/>
    <x v="46"/>
    <x v="18"/>
    <m/>
    <s v="Action"/>
  </r>
  <r>
    <x v="49"/>
    <n v="187"/>
    <n v="143"/>
    <n v="126149655"/>
    <s v="Drama|History|Sport"/>
    <s v="Jeff Bridges"/>
    <s v="Seabiscuit"/>
    <s v="SeabiscuitÂ "/>
    <n v="57661"/>
    <n v="988"/>
    <s v="English"/>
    <s v="USA"/>
    <s v="PG-13"/>
    <n v="85000000"/>
    <n v="2006"/>
    <x v="11"/>
    <x v="18"/>
    <m/>
    <s v="Drama"/>
  </r>
  <r>
    <x v="43"/>
    <n v="221"/>
    <n v="108"/>
    <n v="66941559"/>
    <s v="Action|Adventure|Drama|Thriller"/>
    <s v="Philip Seymour Hoffman"/>
    <s v="Twister"/>
    <s v="TwisterÂ "/>
    <n v="144053"/>
    <n v="1051"/>
    <s v="English"/>
    <s v="USA"/>
    <s v="PG-13"/>
    <n v="85000000"/>
    <n v="2004"/>
    <x v="22"/>
    <x v="18"/>
    <m/>
    <s v="Action"/>
  </r>
  <r>
    <x v="83"/>
    <n v="206"/>
    <n v="108"/>
    <n v="78009155"/>
    <s v="Action|Crime|Thriller"/>
    <s v="Paul Walker"/>
    <s v="The Fast and the Furious"/>
    <s v="The Fast and the FuriousÂ "/>
    <n v="272223"/>
    <n v="548"/>
    <s v="English"/>
    <s v="USA"/>
    <s v="PG"/>
    <n v="85000000"/>
    <n v="1997"/>
    <x v="10"/>
    <x v="18"/>
    <m/>
    <s v="Action"/>
  </r>
  <r>
    <x v="115"/>
    <n v="239"/>
    <n v="124"/>
    <n v="63224849"/>
    <s v="Adventure|Drama|Romance"/>
    <s v="Tom Hanks"/>
    <s v="Cast Away"/>
    <s v="Cast AwayÂ "/>
    <n v="394317"/>
    <n v="806"/>
    <s v="English"/>
    <s v="USA"/>
    <s v="PG"/>
    <n v="75000000"/>
    <n v="2001"/>
    <x v="16"/>
    <x v="18"/>
    <m/>
    <s v="Adventure"/>
  </r>
  <r>
    <x v="72"/>
    <n v="142"/>
    <n v="116"/>
    <n v="111544445"/>
    <s v="Animation|Comedy|Family|Music|Romance"/>
    <s v="Robin Williams"/>
    <s v="Happy Feet"/>
    <s v="Happy FeetÂ "/>
    <n v="132501"/>
    <n v="393"/>
    <s v="English"/>
    <s v="USA"/>
    <s v="TV-14"/>
    <n v="85000000"/>
    <n v="2011"/>
    <x v="12"/>
    <x v="18"/>
    <m/>
    <s v="Animation"/>
  </r>
  <r>
    <x v="150"/>
    <n v="186"/>
    <n v="110"/>
    <n v="112703470"/>
    <s v="Action|Mystery|Thriller"/>
    <s v="Matt Damon"/>
    <s v="The Bourne Supremacy"/>
    <s v="The Bourne SupremacyÂ "/>
    <n v="348232"/>
    <n v="845"/>
    <s v="English"/>
    <s v="USA"/>
    <s v="R"/>
    <n v="90000000"/>
    <n v="2012"/>
    <x v="6"/>
    <x v="18"/>
    <m/>
    <s v="Action"/>
  </r>
  <r>
    <x v="215"/>
    <n v="228"/>
    <n v="91"/>
    <n v="117144465"/>
    <s v="Action|Adventure|Drama|Thriller"/>
    <s v="Harrison Ford"/>
    <s v="Air Force One"/>
    <s v="Air Force OneÂ "/>
    <n v="146134"/>
    <n v="254"/>
    <s v="English"/>
    <s v="Germany"/>
    <s v="G"/>
    <n v="85000000"/>
    <n v="2007"/>
    <x v="21"/>
    <x v="18"/>
    <m/>
    <s v="Action"/>
  </r>
  <r>
    <x v="216"/>
    <n v="256"/>
    <n v="107"/>
    <n v="84303558"/>
    <s v="Crime|Thriller"/>
    <s v="Brad Pitt"/>
    <s v="Ocean's Eleven"/>
    <s v="Ocean's ElevenÂ "/>
    <n v="402645"/>
    <n v="168"/>
    <s v="English"/>
    <s v="USA"/>
    <s v="PG-13"/>
    <n v="85000000"/>
    <n v="2012"/>
    <x v="6"/>
    <x v="18"/>
    <m/>
    <s v="Crime"/>
  </r>
  <r>
    <x v="217"/>
    <n v="222"/>
    <n v="44"/>
    <n v="150832203"/>
    <s v="Action|Adventure|Romance"/>
    <s v="Milla Jovovich"/>
    <s v="The Three Musketeers"/>
    <s v="The Three MusketeersÂ "/>
    <n v="88542"/>
    <n v="399"/>
    <s v="English"/>
    <s v="USA"/>
    <s v="PG-13"/>
    <n v="85000000"/>
    <n v="2000"/>
    <x v="27"/>
    <x v="18"/>
    <m/>
    <s v="Action"/>
  </r>
  <r>
    <x v="218"/>
    <n v="103"/>
    <n v="115"/>
    <n v="51396781"/>
    <s v="Animation|Comedy|Family|Fantasy"/>
    <s v="Steve Buscemi"/>
    <s v="Hotel Transylvania"/>
    <s v="Hotel TransylvaniaÂ "/>
    <n v="164148"/>
    <n v="270"/>
    <s v="English"/>
    <s v="USA"/>
    <s v="R"/>
    <n v="85000000"/>
    <n v="2011"/>
    <x v="1"/>
    <x v="18"/>
    <m/>
    <s v="Animation"/>
  </r>
  <r>
    <x v="217"/>
    <n v="298"/>
    <n v="100"/>
    <n v="47592825"/>
    <s v="Animation|Comedy|Family|Fantasy|Musical|Romance"/>
    <s v="Jeff Bennett"/>
    <s v="Enchanted"/>
    <s v="EnchantedÂ "/>
    <n v="142496"/>
    <n v="276"/>
    <s v="English"/>
    <s v="USA"/>
    <s v="R"/>
    <n v="68000000"/>
    <n v="2006"/>
    <x v="1"/>
    <x v="18"/>
    <m/>
    <s v="Animation"/>
  </r>
  <r>
    <x v="25"/>
    <n v="84"/>
    <n v="104"/>
    <n v="50016394"/>
    <s v="Crime|Drama|Horror|Mystery|Thriller"/>
    <s v="Caroline Dhavernas"/>
    <s v="Hannibal            "/>
    <s v="HannibalÂ             "/>
    <n v="159910"/>
    <n v="77"/>
    <s v="English"/>
    <s v="USA"/>
    <s v="PG-13"/>
    <n v="85000000"/>
    <n v="1998"/>
    <x v="35"/>
    <x v="18"/>
    <m/>
    <s v="Crime"/>
  </r>
  <r>
    <x v="219"/>
    <n v="236"/>
    <n v="138"/>
    <n v="57010853"/>
    <s v="Action|Crime|Mystery|Thriller"/>
    <s v="Denzel Washington"/>
    <s v="Safe House"/>
    <s v="Safe HouseÂ "/>
    <n v="166693"/>
    <n v="194"/>
    <s v="English"/>
    <s v="USA"/>
    <s v="PG"/>
    <n v="70000000"/>
    <n v="2009"/>
    <x v="2"/>
    <x v="18"/>
    <m/>
    <s v="Action"/>
  </r>
  <r>
    <x v="164"/>
    <n v="157"/>
    <n v="140"/>
    <n v="62494975"/>
    <s v="Adventure|Comedy|Family"/>
    <s v="Ioan Gruffudd"/>
    <s v="102 Dalmatians"/>
    <s v="102 DalmatiansÂ "/>
    <n v="26413"/>
    <n v="483"/>
    <s v="English"/>
    <s v="USA"/>
    <s v="PG-13"/>
    <n v="85000000"/>
    <n v="2007"/>
    <x v="30"/>
    <x v="18"/>
    <m/>
    <s v="Adventure"/>
  </r>
  <r>
    <x v="219"/>
    <n v="81"/>
    <n v="120"/>
    <n v="46440491"/>
    <s v="Action|Comedy|Crime"/>
    <s v="Matthew Broderick"/>
    <s v="Tower Heist"/>
    <s v="Tower HeistÂ "/>
    <n v="110073"/>
    <n v="415"/>
    <s v="English"/>
    <s v="USA"/>
    <s v="R"/>
    <n v="85000000"/>
    <n v="2006"/>
    <x v="5"/>
    <x v="18"/>
    <m/>
    <s v="Action"/>
  </r>
  <r>
    <x v="150"/>
    <n v="187"/>
    <n v="122"/>
    <n v="44606335"/>
    <s v="Comedy|Romance"/>
    <s v="Kate Winslet"/>
    <s v="The Holiday"/>
    <s v="The HolidayÂ "/>
    <n v="182757"/>
    <n v="214"/>
    <s v="English"/>
    <s v="USA"/>
    <s v="PG-13"/>
    <n v="100000000"/>
    <n v="2014"/>
    <x v="8"/>
    <x v="18"/>
    <m/>
    <s v="Comedy"/>
  </r>
  <r>
    <x v="220"/>
    <n v="238"/>
    <n v="83"/>
    <n v="40048332"/>
    <s v="Action|Crime|Drama|Mystery|Thriller"/>
    <s v="Will Smith"/>
    <s v="Enemy of the State"/>
    <s v="Enemy of the StateÂ "/>
    <n v="188116"/>
    <n v="288"/>
    <s v="English"/>
    <s v="USA"/>
    <s v="PG-13"/>
    <n v="90000000"/>
    <n v="2001"/>
    <x v="11"/>
    <x v="18"/>
    <m/>
    <s v="Action"/>
  </r>
  <r>
    <x v="221"/>
    <n v="107"/>
    <n v="139"/>
    <n v="64933670"/>
    <s v="Comedy|Drama|Romance"/>
    <s v="Meryl Streep"/>
    <s v="It's Complicated"/>
    <s v="It's ComplicatedÂ "/>
    <n v="69860"/>
    <n v="100"/>
    <s v="English"/>
    <s v="USA"/>
    <s v="PG-13"/>
    <n v="85000000"/>
    <n v="2003"/>
    <x v="4"/>
    <x v="18"/>
    <m/>
    <s v="Comedy"/>
  </r>
  <r>
    <x v="222"/>
    <n v="459"/>
    <n v="131"/>
    <n v="31494270"/>
    <s v="Crime|Thriller"/>
    <s v="Al Pacino"/>
    <s v="Ocean's Thirteen"/>
    <s v="Ocean's ThirteenÂ "/>
    <n v="256928"/>
    <n v="713"/>
    <s v="English"/>
    <s v="USA"/>
    <s v="PG-13"/>
    <n v="85000000"/>
    <n v="1993"/>
    <x v="8"/>
    <x v="18"/>
    <m/>
    <s v="Crime"/>
  </r>
  <r>
    <x v="21"/>
    <n v="187"/>
    <n v="104"/>
    <n v="31111260"/>
    <s v="Adventure|Animation|Comedy|Family"/>
    <s v="Jon Favreau"/>
    <s v="Open Season"/>
    <s v="Open SeasonÂ "/>
    <n v="65270"/>
    <n v="662"/>
    <s v="English"/>
    <s v="USA"/>
    <s v="PG"/>
    <n v="60000000"/>
    <n v="2005"/>
    <x v="5"/>
    <x v="18"/>
    <m/>
    <s v="Adventure"/>
  </r>
  <r>
    <x v="130"/>
    <n v="151"/>
    <n v="130"/>
    <n v="123307945"/>
    <s v="Adventure|Mystery|Sci-Fi"/>
    <s v="Kate Winslet"/>
    <s v="Divergent"/>
    <s v="DivergentÂ "/>
    <n v="341058"/>
    <n v="255"/>
    <s v="English"/>
    <s v="USA"/>
    <s v="PG-13"/>
    <n v="60000000"/>
    <n v="2006"/>
    <x v="10"/>
    <x v="18"/>
    <m/>
    <s v="Adventure"/>
  </r>
  <r>
    <x v="14"/>
    <n v="80"/>
    <n v="145"/>
    <n v="153288182"/>
    <s v="Drama|History|War"/>
    <s v="Bob Hoskins"/>
    <s v="Enemy at the Gates"/>
    <s v="Enemy at the GatesÂ "/>
    <n v="188887"/>
    <n v="257"/>
    <s v="English"/>
    <s v="USA"/>
    <s v="R"/>
    <n v="65000000"/>
    <n v="2011"/>
    <x v="32"/>
    <x v="18"/>
    <m/>
    <s v="Drama"/>
  </r>
  <r>
    <x v="41"/>
    <n v="229"/>
    <n v="104"/>
    <n v="13401683"/>
    <s v="Action|Adventure|Comedy|Thriller"/>
    <s v="Dwayne Johnson"/>
    <s v="The Rundown"/>
    <s v="The RundownÂ "/>
    <n v="82731"/>
    <n v="548"/>
    <s v="English"/>
    <s v="USA"/>
    <s v="R"/>
    <n v="84000000"/>
    <n v="1998"/>
    <x v="10"/>
    <x v="18"/>
    <m/>
    <s v="Action"/>
  </r>
  <r>
    <x v="223"/>
    <n v="158"/>
    <n v="97"/>
    <n v="137340146"/>
    <s v="Action|Adventure|Comedy|Fantasy"/>
    <s v="F. Murray Abraham"/>
    <s v="Last Action Hero"/>
    <s v="Last Action HeroÂ "/>
    <n v="106528"/>
    <n v="378"/>
    <s v="English"/>
    <s v="USA"/>
    <s v="PG"/>
    <n v="35000000"/>
    <n v="2002"/>
    <x v="5"/>
    <x v="18"/>
    <m/>
    <s v="Action"/>
  </r>
  <r>
    <x v="224"/>
    <n v="190"/>
    <n v="178"/>
    <n v="43575716"/>
    <s v="Drama|Romance"/>
    <s v="Li Gong"/>
    <s v="Memoirs of a Geisha"/>
    <s v="Memoirs of a GeishaÂ "/>
    <n v="119286"/>
    <n v="78"/>
    <s v="English"/>
    <s v="UK"/>
    <s v="PG-13"/>
    <n v="70000000"/>
    <n v="1979"/>
    <x v="11"/>
    <x v="18"/>
    <m/>
    <s v="Drama"/>
  </r>
  <r>
    <x v="225"/>
    <n v="98"/>
    <n v="108"/>
    <n v="80170146"/>
    <s v="Action|Crime|Thriller"/>
    <s v="Amber Stevens West"/>
    <s v="The Fast and the Furious: Tokyo Drift"/>
    <s v="The Fast and the Furious: Tokyo DriftÂ "/>
    <n v="179500"/>
    <n v="703"/>
    <s v="English"/>
    <s v="USA"/>
    <s v="PG-13"/>
    <n v="8000000"/>
    <n v="2012"/>
    <x v="19"/>
    <x v="18"/>
    <m/>
    <s v="Action"/>
  </r>
  <r>
    <x v="226"/>
    <n v="135"/>
    <n v="123"/>
    <n v="75754670"/>
    <s v="Adventure|Animation|Comedy|Family|Fantasy"/>
    <s v="Jim Broadbent"/>
    <s v="Arthur Christmas"/>
    <s v="Arthur ChristmasÂ "/>
    <n v="35446"/>
    <n v="339"/>
    <s v="English"/>
    <s v="USA"/>
    <s v="PG-13"/>
    <n v="85000000"/>
    <n v="2010"/>
    <x v="1"/>
    <x v="18"/>
    <m/>
    <s v="Adventure"/>
  </r>
  <r>
    <x v="227"/>
    <n v="84"/>
    <n v="106"/>
    <n v="33048353"/>
    <s v="Drama|Fantasy|Romance"/>
    <s v="Anthony Hopkins"/>
    <s v="Meet Joe Black"/>
    <s v="Meet Joe BlackÂ "/>
    <n v="169023"/>
    <n v="146"/>
    <s v="English"/>
    <s v="USA"/>
    <s v="PG"/>
    <n v="85000000"/>
    <n v="2003"/>
    <x v="1"/>
    <x v="18"/>
    <m/>
    <s v="Drama"/>
  </r>
  <r>
    <x v="228"/>
    <n v="382"/>
    <n v="112"/>
    <n v="34543701"/>
    <s v="Action|Drama|Thriller"/>
    <s v="Raymond Cruz"/>
    <s v="Collateral Damage"/>
    <s v="Collateral DamageÂ "/>
    <n v="61417"/>
    <n v="208"/>
    <s v="English"/>
    <s v="USA"/>
    <s v="R"/>
    <n v="85000000"/>
    <n v="2000"/>
    <x v="34"/>
    <x v="18"/>
    <m/>
    <s v="Action"/>
  </r>
  <r>
    <x v="229"/>
    <n v="393"/>
    <n v="135"/>
    <n v="242589580"/>
    <s v="Comedy|Drama|Music|Musical"/>
    <s v="Roy Scheider"/>
    <s v="All That Jazz"/>
    <s v="All That JazzÂ "/>
    <n v="19228"/>
    <n v="522"/>
    <s v="English"/>
    <s v="USA"/>
    <s v="PG-13"/>
    <n v="65000000"/>
    <n v="2002"/>
    <x v="6"/>
    <x v="18"/>
    <m/>
    <s v="Comedy"/>
  </r>
  <r>
    <x v="230"/>
    <n v="149"/>
    <n v="109"/>
    <n v="102981571"/>
    <s v="Adventure|Comedy|Drama|Family|Fantasy"/>
    <s v="Julia Roberts"/>
    <s v="Mirror Mirror"/>
    <s v="Mirror MirrorÂ "/>
    <n v="70838"/>
    <n v="466"/>
    <s v="English"/>
    <s v="USA"/>
    <s v="R"/>
    <n v="82000000"/>
    <n v="2012"/>
    <x v="23"/>
    <x v="18"/>
    <m/>
    <s v="Adventure"/>
  </r>
  <r>
    <x v="153"/>
    <n v="94"/>
    <n v="86"/>
    <n v="180965237"/>
    <s v="Action|Comedy|Fantasy|Romance"/>
    <s v="Anna Kendrick"/>
    <s v="Scott Pilgrim vs. the World"/>
    <s v="Scott Pilgrim vs. the WorldÂ "/>
    <n v="273921"/>
    <n v="171"/>
    <s v="English"/>
    <s v="USA"/>
    <s v="PG"/>
    <n v="81000000"/>
    <n v="2006"/>
    <x v="7"/>
    <x v="18"/>
    <m/>
    <s v="Action"/>
  </r>
  <r>
    <x v="231"/>
    <n v="138"/>
    <n v="95"/>
    <n v="407999255"/>
    <s v="Action|Adventure|Sci-Fi|Thriller"/>
    <s v="Glenn Morshower"/>
    <s v="The Core"/>
    <s v="The CoreÂ "/>
    <n v="77029"/>
    <n v="521"/>
    <s v="English"/>
    <s v="USA"/>
    <s v="PG-13"/>
    <n v="80000000"/>
    <n v="1982"/>
    <x v="28"/>
    <x v="18"/>
    <m/>
    <s v="Action"/>
  </r>
  <r>
    <x v="157"/>
    <n v="432"/>
    <n v="107"/>
    <n v="254455986"/>
    <s v="Comedy|Romance|Sci-Fi"/>
    <s v="Larry Miller"/>
    <s v="Nutty Professor II: The Klumps"/>
    <s v="Nutty Professor II: The KlumpsÂ "/>
    <n v="39391"/>
    <n v="588"/>
    <s v="English"/>
    <s v="UK"/>
    <s v="PG-13"/>
    <n v="80000000"/>
    <n v="2010"/>
    <x v="44"/>
    <x v="18"/>
    <m/>
    <s v="Comedy"/>
  </r>
  <r>
    <x v="232"/>
    <n v="173"/>
    <n v="130"/>
    <n v="162831698"/>
    <s v="Adventure|Comedy|Mystery"/>
    <s v="Sarah Michelle Gellar"/>
    <s v="Scooby-Doo"/>
    <s v="Scooby-DooÂ "/>
    <n v="71424"/>
    <n v="685"/>
    <s v="English"/>
    <s v="USA"/>
    <s v="R"/>
    <n v="78000000"/>
    <n v="2008"/>
    <x v="41"/>
    <x v="18"/>
    <m/>
    <s v="Adventure"/>
  </r>
  <r>
    <x v="148"/>
    <n v="127"/>
    <n v="82"/>
    <n v="155019340"/>
    <s v="Action|Sci-Fi"/>
    <s v="Wood Harris"/>
    <s v="Dredd"/>
    <s v="DreddÂ "/>
    <n v="203458"/>
    <n v="211"/>
    <s v="English"/>
    <s v="USA"/>
    <s v="PG-13"/>
    <n v="80000000"/>
    <n v="2008"/>
    <x v="1"/>
    <x v="18"/>
    <m/>
    <s v="Action"/>
  </r>
  <r>
    <x v="52"/>
    <n v="91"/>
    <n v="88"/>
    <n v="145771527"/>
    <s v="Comedy|Drama|Fantasy|Romance"/>
    <s v="Adam Sandler"/>
    <s v="Click"/>
    <s v="ClickÂ "/>
    <n v="246492"/>
    <n v="63"/>
    <s v="English"/>
    <s v="USA"/>
    <s v="PG-13"/>
    <n v="80000000"/>
    <n v="2007"/>
    <x v="21"/>
    <x v="18"/>
    <m/>
    <s v="Comedy"/>
  </r>
  <r>
    <x v="37"/>
    <n v="238"/>
    <n v="120"/>
    <n v="82506325"/>
    <s v="Comedy|Fantasy|Horror"/>
    <s v="Ted Danson"/>
    <s v="Creepshow"/>
    <s v="CreepshowÂ "/>
    <n v="29932"/>
    <n v="488"/>
    <s v="English"/>
    <s v="USA"/>
    <s v="R"/>
    <n v="80000000"/>
    <n v="2000"/>
    <x v="8"/>
    <x v="18"/>
    <m/>
    <s v="Comedy"/>
  </r>
  <r>
    <x v="68"/>
    <n v="345"/>
    <n v="162"/>
    <n v="140459099"/>
    <s v="Action|Comedy|Family|Fantasy"/>
    <s v="Jack McBrayer"/>
    <s v="Cats &amp; Dogs: The Revenge of Kitty Galore"/>
    <s v="Cats &amp; Dogs: The Revenge of Kitty GaloreÂ "/>
    <n v="10233"/>
    <n v="342"/>
    <s v="English"/>
    <s v="USA"/>
    <s v="PG-13"/>
    <n v="80000000"/>
    <n v="2003"/>
    <x v="44"/>
    <x v="18"/>
    <m/>
    <s v="Action"/>
  </r>
  <r>
    <x v="149"/>
    <n v="377"/>
    <n v="123"/>
    <n v="53215979"/>
    <s v="Action|Adventure|Sci-Fi|Thriller"/>
    <s v="Kristen Stewart"/>
    <s v="Jumper"/>
    <s v="JumperÂ "/>
    <n v="243053"/>
    <n v="589"/>
    <s v="English"/>
    <s v="USA"/>
    <s v="PG-13"/>
    <n v="75000000"/>
    <n v="2010"/>
    <x v="9"/>
    <x v="18"/>
    <m/>
    <s v="Action"/>
  </r>
  <r>
    <x v="51"/>
    <n v="170"/>
    <n v="101"/>
    <n v="158115031"/>
    <s v="Action|Adventure|Fantasy|Horror|Sci-Fi"/>
    <s v="Seth MacFarlane"/>
    <s v="Hellboy II: The Golden Army"/>
    <s v="Hellboy II: The Golden ArmyÂ "/>
    <n v="208422"/>
    <n v="289"/>
    <s v="English"/>
    <s v="USA"/>
    <s v="R"/>
    <n v="84000000"/>
    <n v="1996"/>
    <x v="15"/>
    <x v="18"/>
    <m/>
    <s v="Action"/>
  </r>
  <r>
    <x v="233"/>
    <n v="191"/>
    <n v="113"/>
    <n v="133103929"/>
    <s v="Crime|Drama|History|Mystery|Thriller"/>
    <s v="Robert Downey Jr."/>
    <s v="Zodiac"/>
    <s v="ZodiacÂ "/>
    <n v="301279"/>
    <n v="604"/>
    <s v="English"/>
    <s v="USA"/>
    <s v="PG-13"/>
    <n v="82000000"/>
    <n v="2012"/>
    <x v="16"/>
    <x v="18"/>
    <m/>
    <s v="Crime"/>
  </r>
  <r>
    <x v="208"/>
    <n v="424"/>
    <n v="110"/>
    <n v="133668525"/>
    <s v="Action|Mystery|Sci-Fi|Thriller"/>
    <s v="Robert Duvall"/>
    <s v="The 6th Day"/>
    <s v="The 6th DayÂ "/>
    <n v="100001"/>
    <n v="741"/>
    <s v="English"/>
    <s v="USA"/>
    <s v="PG"/>
    <n v="75000000"/>
    <n v="2011"/>
    <x v="18"/>
    <x v="18"/>
    <m/>
    <s v="Action"/>
  </r>
  <r>
    <x v="214"/>
    <n v="154"/>
    <n v="142"/>
    <n v="130313314"/>
    <s v="Comedy|Drama"/>
    <s v="Morgan Freeman"/>
    <s v="Bruce Almighty"/>
    <s v="Bruce AlmightyÂ "/>
    <n v="296904"/>
    <n v="378"/>
    <s v="English"/>
    <s v="USA"/>
    <s v="PG"/>
    <n v="80000000"/>
    <n v="1992"/>
    <x v="10"/>
    <x v="18"/>
    <m/>
    <s v="Comedy"/>
  </r>
  <r>
    <x v="234"/>
    <n v="673"/>
    <n v="102"/>
    <n v="124590960"/>
    <s v="Action|Adventure|Thriller"/>
    <s v="Jason Statham"/>
    <s v="The Expendables"/>
    <s v="The ExpendablesÂ "/>
    <n v="270226"/>
    <n v="1959"/>
    <s v="English"/>
    <s v="USA"/>
    <s v="G"/>
    <n v="80000000"/>
    <n v="2006"/>
    <x v="12"/>
    <x v="18"/>
    <m/>
    <s v="Action"/>
  </r>
  <r>
    <x v="24"/>
    <n v="383"/>
    <n v="126"/>
    <n v="127968405"/>
    <s v="Action|Adventure|Thriller"/>
    <s v="Tom Cruise"/>
    <s v="Mission: Impossible"/>
    <s v="Mission: ImpossibleÂ "/>
    <n v="300542"/>
    <n v="402"/>
    <s v="English"/>
    <s v="USA"/>
    <s v="PG-13"/>
    <n v="80000000"/>
    <n v="2002"/>
    <x v="1"/>
    <x v="18"/>
    <m/>
    <s v="Action"/>
  </r>
  <r>
    <x v="118"/>
    <n v="153"/>
    <n v="83"/>
    <n v="120136047"/>
    <s v="Adventure|Drama|Sci-Fi|Thriller"/>
    <s v="Jennifer Lawrence"/>
    <s v="The Hunger Games"/>
    <s v="The Hunger GamesÂ "/>
    <n v="701607"/>
    <n v="610"/>
    <s v="English"/>
    <s v="USA"/>
    <s v="PG-13"/>
    <n v="80000000"/>
    <n v="2006"/>
    <x v="11"/>
    <x v="18"/>
    <m/>
    <s v="Adventure"/>
  </r>
  <r>
    <x v="64"/>
    <n v="166"/>
    <n v="85"/>
    <n v="128200012"/>
    <s v="Comedy"/>
    <s v="Bradley Cooper"/>
    <s v="The Hangover Part II"/>
    <s v="The Hangover Part IIÂ "/>
    <n v="375879"/>
    <n v="250"/>
    <s v="English"/>
    <s v="USA"/>
    <s v="PG-13"/>
    <n v="80000000"/>
    <n v="1998"/>
    <x v="12"/>
    <x v="18"/>
    <m/>
    <s v="Comedy"/>
  </r>
  <r>
    <x v="235"/>
    <n v="180"/>
    <n v="97"/>
    <n v="112225777"/>
    <s v="Action"/>
    <s v="Michael Gough"/>
    <s v="Batman Returns"/>
    <s v="Batman ReturnsÂ "/>
    <n v="215255"/>
    <n v="367"/>
    <s v="English"/>
    <s v="USA"/>
    <s v="G"/>
    <n v="75000000"/>
    <n v="2013"/>
    <x v="15"/>
    <x v="18"/>
    <m/>
    <s v="Action"/>
  </r>
  <r>
    <x v="236"/>
    <n v="120"/>
    <n v="120"/>
    <n v="109993847"/>
    <s v="Adventure|Animation|Comedy|Family"/>
    <s v="Bruce Willis"/>
    <s v="Over the Hedge"/>
    <s v="Over the HedgeÂ "/>
    <n v="127345"/>
    <n v="102"/>
    <s v="English"/>
    <s v="USA"/>
    <s v="PG-13"/>
    <n v="80000000"/>
    <n v="2005"/>
    <x v="2"/>
    <x v="18"/>
    <m/>
    <s v="Adventure"/>
  </r>
  <r>
    <x v="102"/>
    <n v="125"/>
    <n v="116"/>
    <n v="104054514"/>
    <s v="Adventure|Animation|Comedy|Drama|Family|Fantasy|Sci-Fi"/>
    <s v="Tia Carrere"/>
    <s v="Lilo &amp; Stitch"/>
    <s v="Lilo &amp; StitchÂ "/>
    <n v="117212"/>
    <n v="493"/>
    <s v="English"/>
    <s v="USA"/>
    <s v="PG-13"/>
    <n v="80000000"/>
    <n v="2011"/>
    <x v="13"/>
    <x v="18"/>
    <m/>
    <s v="Adventure"/>
  </r>
  <r>
    <x v="230"/>
    <n v="234"/>
    <n v="113"/>
    <n v="103028109"/>
    <s v="Comedy|Family|Fantasy"/>
    <s v="Steve Buscemi"/>
    <s v="Charlotte's Web"/>
    <s v="Charlotte's WebÂ "/>
    <n v="27838"/>
    <n v="205"/>
    <s v="English"/>
    <s v="USA"/>
    <s v="PG-13"/>
    <n v="80000000"/>
    <n v="2013"/>
    <x v="21"/>
    <x v="18"/>
    <m/>
    <s v="Comedy"/>
  </r>
  <r>
    <x v="60"/>
    <n v="134"/>
    <n v="87"/>
    <n v="101087161"/>
    <s v="Action|Drama|Romance|Sci-Fi|Thriller"/>
    <s v="Morgan Freeman"/>
    <s v="Deep Impact"/>
    <s v="Deep ImpactÂ "/>
    <n v="135601"/>
    <n v="316"/>
    <s v="English"/>
    <s v="USA"/>
    <s v="R"/>
    <n v="80000000"/>
    <n v="2008"/>
    <x v="9"/>
    <x v="18"/>
    <m/>
    <s v="Action"/>
  </r>
  <r>
    <x v="205"/>
    <n v="91"/>
    <n v="101"/>
    <n v="101111837"/>
    <s v="Action|Comedy|Crime|Thriller"/>
    <s v="Bruce Willis"/>
    <s v="RED 2"/>
    <s v="RED 2Â "/>
    <n v="125036"/>
    <n v="56"/>
    <s v="English"/>
    <s v="USA"/>
    <s v="PG-13"/>
    <n v="75000000"/>
    <n v="2003"/>
    <x v="10"/>
    <x v="18"/>
    <m/>
    <s v="Action"/>
  </r>
  <r>
    <x v="230"/>
    <n v="139"/>
    <n v="110"/>
    <n v="95632614"/>
    <s v="Comedy|Crime|Sport"/>
    <s v="Adam Sandler"/>
    <s v="The Longest Yard"/>
    <s v="The Longest YardÂ "/>
    <n v="130070"/>
    <n v="255"/>
    <s v="English"/>
    <s v="USA"/>
    <s v="PG"/>
    <n v="80000000"/>
    <n v="2010"/>
    <x v="21"/>
    <x v="18"/>
    <m/>
    <s v="Comedy"/>
  </r>
  <r>
    <x v="219"/>
    <n v="265"/>
    <n v="128"/>
    <n v="94822707"/>
    <s v="Adventure|Animation|Comedy|Family|Fantasy|Music"/>
    <s v="Amy Poehler"/>
    <s v="Alvin and the Chipmunks: Chipwrecked"/>
    <s v="Alvin and the Chipmunks: ChipwreckedÂ "/>
    <n v="22838"/>
    <n v="380"/>
    <s v="English"/>
    <s v="USA"/>
    <s v="R"/>
    <n v="79000000"/>
    <n v="2008"/>
    <x v="46"/>
    <x v="18"/>
    <m/>
    <s v="Adventure"/>
  </r>
  <r>
    <x v="48"/>
    <n v="145"/>
    <n v="138"/>
    <n v="92969824"/>
    <s v="Comedy"/>
    <s v="Steve Buscemi"/>
    <s v="Grown Ups 2"/>
    <s v="Grown Ups 2Â "/>
    <n v="107817"/>
    <n v="402"/>
    <s v="English"/>
    <s v="USA"/>
    <s v="PG"/>
    <n v="80000000"/>
    <n v="2005"/>
    <x v="28"/>
    <x v="18"/>
    <m/>
    <s v="Comedy"/>
  </r>
  <r>
    <x v="237"/>
    <n v="490"/>
    <n v="88"/>
    <n v="91188905"/>
    <s v="Action|Adventure|Comedy"/>
    <s v="Bill Murray"/>
    <s v="Get Smart"/>
    <s v="Get SmartÂ "/>
    <n v="168172"/>
    <n v="964"/>
    <s v="English"/>
    <s v="USA"/>
    <s v="R"/>
    <n v="80000000"/>
    <n v="1997"/>
    <x v="12"/>
    <x v="18"/>
    <m/>
    <s v="Action"/>
  </r>
  <r>
    <x v="174"/>
    <n v="141"/>
    <n v="91"/>
    <n v="90443603"/>
    <s v="Comedy|Drama|Romance"/>
    <s v="Keanu Reeves"/>
    <s v="Something's Gotta Give"/>
    <s v="Something's Gotta GiveÂ "/>
    <n v="91092"/>
    <n v="124"/>
    <s v="English"/>
    <s v="Germany"/>
    <s v="PG-13"/>
    <n v="80000000"/>
    <n v="2008"/>
    <x v="10"/>
    <x v="18"/>
    <m/>
    <s v="Comedy"/>
  </r>
  <r>
    <x v="133"/>
    <n v="163"/>
    <n v="138"/>
    <n v="82226474"/>
    <s v="Mystery|Thriller"/>
    <s v="Leonardo DiCaprio"/>
    <s v="Shutter Island"/>
    <s v="Shutter IslandÂ "/>
    <n v="786092"/>
    <n v="269"/>
    <s v="English"/>
    <s v="USA"/>
    <s v="TV-MA"/>
    <n v="80000000"/>
    <n v="2002"/>
    <x v="14"/>
    <x v="18"/>
    <m/>
    <s v="Mystery"/>
  </r>
  <r>
    <x v="238"/>
    <n v="155"/>
    <n v="99"/>
    <n v="79363785"/>
    <s v="Comedy|Drama|Romance"/>
    <s v="Jon Favreau"/>
    <s v="Four Christmases"/>
    <s v="Four ChristmasesÂ "/>
    <n v="48500"/>
    <n v="535"/>
    <s v="English"/>
    <s v="USA"/>
    <s v="R"/>
    <n v="65000000"/>
    <n v="2011"/>
    <x v="23"/>
    <x v="18"/>
    <m/>
    <s v="Comedy"/>
  </r>
  <r>
    <x v="2"/>
    <n v="144"/>
    <n v="117"/>
    <n v="76081498"/>
    <s v="Adventure|Animation|Comedy|Family|Sci-Fi"/>
    <s v="Jim Broadbent"/>
    <s v="Robots"/>
    <s v="RobotsÂ "/>
    <n v="103022"/>
    <n v="116"/>
    <s v="English"/>
    <s v="USA"/>
    <s v="PG-13"/>
    <n v="80000000"/>
    <n v="1997"/>
    <x v="22"/>
    <x v="18"/>
    <m/>
    <s v="Adventure"/>
  </r>
  <r>
    <x v="205"/>
    <n v="226"/>
    <n v="117"/>
    <n v="85707116"/>
    <s v="Action|Crime|Sci-Fi|Thriller"/>
    <s v="Nicolas Cage"/>
    <s v="Face/Off"/>
    <s v="Face/OffÂ "/>
    <n v="283967"/>
    <n v="1009"/>
    <s v="English"/>
    <s v="USA"/>
    <s v="R"/>
    <n v="75000000"/>
    <n v="2008"/>
    <x v="11"/>
    <x v="18"/>
    <m/>
    <s v="Action"/>
  </r>
  <r>
    <x v="171"/>
    <n v="204"/>
    <n v="54"/>
    <n v="74329966"/>
    <s v="Comedy|Family|Fantasy|Romance"/>
    <s v="Adam Sandler"/>
    <s v="Bedtime Stories"/>
    <s v="Bedtime StoriesÂ "/>
    <n v="72326"/>
    <n v="203"/>
    <s v="English"/>
    <s v="USA"/>
    <s v="R"/>
    <n v="68000000"/>
    <n v="2003"/>
    <x v="9"/>
    <x v="18"/>
    <m/>
    <s v="Comedy"/>
  </r>
  <r>
    <x v="239"/>
    <n v="95"/>
    <n v="123"/>
    <n v="100169068"/>
    <s v="Crime|Drama|Thriller"/>
    <s v="Tom Hanks"/>
    <s v="Road to Perdition"/>
    <s v="Road to PerditionÂ "/>
    <n v="200359"/>
    <n v="394"/>
    <s v="English"/>
    <s v="USA"/>
    <s v="PG"/>
    <n v="70000000"/>
    <n v="2010"/>
    <x v="16"/>
    <x v="18"/>
    <m/>
    <s v="Crime"/>
  </r>
  <r>
    <x v="240"/>
    <n v="139"/>
    <n v="118"/>
    <n v="73215310"/>
    <s v="Comedy|Romance"/>
    <s v="Adam Sandler"/>
    <s v="Just Go with It"/>
    <s v="Just Go with ItÂ "/>
    <n v="172878"/>
    <n v="339"/>
    <s v="English"/>
    <s v="USA"/>
    <s v="PG-13"/>
    <n v="80000000"/>
    <n v="1997"/>
    <x v="21"/>
    <x v="18"/>
    <m/>
    <s v="Comedy"/>
  </r>
  <r>
    <x v="241"/>
    <n v="215"/>
    <n v="154"/>
    <n v="80360866"/>
    <s v="Action|Adventure|Crime|Drama|Sci-Fi|Thriller"/>
    <s v="Elden Henson"/>
    <s v="Daredevil            "/>
    <s v="DaredevilÂ             "/>
    <n v="213483"/>
    <n v="318"/>
    <s v="English"/>
    <s v="USA"/>
    <s v="PG"/>
    <n v="80000000"/>
    <n v="1999"/>
    <x v="36"/>
    <x v="18"/>
    <m/>
    <s v="Action"/>
  </r>
  <r>
    <x v="242"/>
    <n v="198"/>
    <n v="118"/>
    <n v="69102910"/>
    <s v="Action|Crime|Thriller"/>
    <s v="Steve Buscemi"/>
    <s v="Con Air"/>
    <s v="Con AirÂ "/>
    <n v="225282"/>
    <n v="674"/>
    <s v="English"/>
    <s v="USA"/>
    <s v="PG"/>
    <n v="80000000"/>
    <n v="1996"/>
    <x v="2"/>
    <x v="18"/>
    <m/>
    <s v="Action"/>
  </r>
  <r>
    <x v="155"/>
    <n v="325"/>
    <n v="90"/>
    <n v="65948711"/>
    <s v="Action|Mystery|Thriller"/>
    <s v="Rosario Dawson"/>
    <s v="Eagle Eye"/>
    <s v="Eagle EyeÂ "/>
    <n v="150764"/>
    <n v="560"/>
    <s v="English"/>
    <s v="USA"/>
    <s v="PG-13"/>
    <n v="80000000"/>
    <n v="2006"/>
    <x v="4"/>
    <x v="18"/>
    <m/>
    <s v="Action"/>
  </r>
  <r>
    <x v="243"/>
    <n v="53"/>
    <n v="113"/>
    <n v="821997"/>
    <s v="Adventure|Drama|History|Romance|War"/>
    <s v="Philip Seymour Hoffman"/>
    <s v="Cold Mountain"/>
    <s v="Cold MountainÂ "/>
    <n v="118483"/>
    <n v="64"/>
    <s v="English"/>
    <s v="USA"/>
    <s v="R"/>
    <n v="80000000"/>
    <n v="2008"/>
    <x v="13"/>
    <x v="18"/>
    <m/>
    <s v="Adventure"/>
  </r>
  <r>
    <x v="80"/>
    <n v="167"/>
    <n v="88"/>
    <n v="169692572"/>
    <s v="Action|Adventure|Drama|Thriller"/>
    <s v="Denzel Washington"/>
    <s v="The Book of Eli"/>
    <s v="The Book of EliÂ "/>
    <n v="227072"/>
    <n v="805"/>
    <s v="English"/>
    <s v="USA"/>
    <s v="R"/>
    <n v="80000000"/>
    <n v="1997"/>
    <x v="8"/>
    <x v="18"/>
    <m/>
    <s v="Action"/>
  </r>
  <r>
    <x v="244"/>
    <n v="46"/>
    <n v="93"/>
    <n v="60507228"/>
    <s v="Comedy|Family|Sci-Fi"/>
    <s v="Robin Williams"/>
    <s v="Flubber"/>
    <s v="FlubberÂ "/>
    <n v="63625"/>
    <n v="123"/>
    <s v="English"/>
    <s v="USA"/>
    <s v="PG-13"/>
    <n v="80000000"/>
    <n v="2014"/>
    <x v="31"/>
    <x v="18"/>
    <m/>
    <s v="Comedy"/>
  </r>
  <r>
    <x v="105"/>
    <n v="147"/>
    <n v="104"/>
    <n v="56684819"/>
    <s v="Fantasy|Horror|Mystery|Thriller"/>
    <s v="Liam Neeson"/>
    <s v="The Haunting"/>
    <s v="The HauntingÂ "/>
    <n v="58184"/>
    <n v="424"/>
    <s v="English"/>
    <s v="USA"/>
    <s v="PG"/>
    <n v="80000000"/>
    <n v="1998"/>
    <x v="41"/>
    <x v="18"/>
    <m/>
    <s v="Fantasy"/>
  </r>
  <r>
    <x v="50"/>
    <n v="276"/>
    <n v="135"/>
    <n v="50628009"/>
    <s v="Adventure|Animation|Comedy|Family|Fantasy|Sci-Fi|Sport"/>
    <s v="Bill Murray"/>
    <s v="Space Jam"/>
    <s v="Space JamÂ "/>
    <n v="112167"/>
    <n v="698"/>
    <s v="English"/>
    <s v="USA"/>
    <s v="G"/>
    <n v="90000000"/>
    <n v="2010"/>
    <x v="22"/>
    <x v="18"/>
    <m/>
    <s v="Adventure"/>
  </r>
  <r>
    <x v="245"/>
    <n v="80"/>
    <n v="134"/>
    <n v="69772969"/>
    <s v="Adventure|Comedy|Crime|Family|Mystery"/>
    <s v="Roger Rees"/>
    <s v="The Pink Panther"/>
    <s v="The Pink PantherÂ "/>
    <n v="65499"/>
    <n v="162"/>
    <s v="English"/>
    <s v="USA"/>
    <s v="PG"/>
    <n v="80000000"/>
    <n v="2002"/>
    <x v="23"/>
    <x v="18"/>
    <m/>
    <s v="Adventure"/>
  </r>
  <r>
    <x v="246"/>
    <n v="406"/>
    <n v="98"/>
    <n v="45356386"/>
    <s v="Drama|Sci-Fi|Thriller"/>
    <s v="Keanu Reeves"/>
    <s v="The Day the Earth Stood Still"/>
    <s v="The Day the Earth Stood StillÂ "/>
    <n v="139423"/>
    <n v="701"/>
    <s v="English"/>
    <s v="USA"/>
    <s v="PG-13"/>
    <n v="75000000"/>
    <n v="2011"/>
    <x v="34"/>
    <x v="18"/>
    <m/>
    <s v="Drama"/>
  </r>
  <r>
    <x v="247"/>
    <n v="97"/>
    <n v="80"/>
    <n v="55350897"/>
    <s v="Action|Crime|Mystery|Romance|Thriller"/>
    <s v="Julia Roberts"/>
    <s v="Conspiracy Theory"/>
    <s v="Conspiracy TheoryÂ "/>
    <n v="76099"/>
    <n v="164"/>
    <s v="English"/>
    <s v="USA"/>
    <s v="R"/>
    <n v="85000000"/>
    <n v="1998"/>
    <x v="10"/>
    <x v="18"/>
    <m/>
    <s v="Action"/>
  </r>
  <r>
    <x v="157"/>
    <n v="143"/>
    <n v="83"/>
    <n v="39442871"/>
    <s v="Action|Drama|War"/>
    <s v="Brad Pitt"/>
    <s v="Fury"/>
    <s v="FuryÂ "/>
    <n v="303185"/>
    <n v="100"/>
    <s v="English"/>
    <s v="USA"/>
    <s v="PG-13"/>
    <n v="80000000"/>
    <n v="2004"/>
    <x v="32"/>
    <x v="18"/>
    <m/>
    <s v="Action"/>
  </r>
  <r>
    <x v="248"/>
    <n v="106"/>
    <n v="102"/>
    <n v="37899638"/>
    <s v="Action|Adventure|Comedy|Romance"/>
    <s v="Harrison Ford"/>
    <s v="Six Days Seven Nights"/>
    <s v="Six Days Seven NightsÂ "/>
    <n v="60910"/>
    <n v="216"/>
    <s v="English"/>
    <s v="USA"/>
    <s v="PG"/>
    <n v="88000000"/>
    <n v="1997"/>
    <x v="20"/>
    <x v="18"/>
    <m/>
    <s v="Action"/>
  </r>
  <r>
    <x v="249"/>
    <n v="178"/>
    <n v="130"/>
    <n v="37754208"/>
    <s v="Adventure|Animation|Comedy|Family"/>
    <s v="Justin Timberlake"/>
    <s v="Yogi Bear"/>
    <s v="Yogi BearÂ "/>
    <n v="16385"/>
    <n v="127"/>
    <s v="English"/>
    <s v="USA"/>
    <s v="TV-G"/>
    <n v="70000000"/>
    <n v="2015"/>
    <x v="51"/>
    <x v="18"/>
    <m/>
    <s v="Adventure"/>
  </r>
  <r>
    <x v="250"/>
    <n v="102"/>
    <n v="129"/>
    <n v="27779888"/>
    <s v="Adventure|Animation|Family|Western"/>
    <s v="Matt Damon"/>
    <s v="Spirit: Stallion of the Cimarron"/>
    <s v="Spirit: Stallion of the CimarronÂ "/>
    <n v="44143"/>
    <n v="370"/>
    <s v="English"/>
    <s v="USA"/>
    <s v="G"/>
    <n v="80000000"/>
    <n v="1999"/>
    <x v="15"/>
    <x v="18"/>
    <m/>
    <s v="Adventure"/>
  </r>
  <r>
    <x v="216"/>
    <n v="209"/>
    <n v="117"/>
    <n v="38542418"/>
    <s v="Comedy|Family|Romance"/>
    <s v="Rosario Dawson"/>
    <s v="Zookeeper"/>
    <s v="ZookeeperÂ "/>
    <n v="44662"/>
    <n v="363"/>
    <s v="English"/>
    <s v="USA"/>
    <s v="PG-13"/>
    <n v="80000000"/>
    <n v="2002"/>
    <x v="31"/>
    <x v="18"/>
    <m/>
    <s v="Comedy"/>
  </r>
  <r>
    <x v="251"/>
    <n v="19"/>
    <n v="89"/>
    <n v="34566746"/>
    <s v="Action|Adventure|Family|Sci-Fi|Thriller"/>
    <s v="Gary Oldman"/>
    <s v="Lost in Space"/>
    <s v="Lost in SpaceÂ "/>
    <n v="58402"/>
    <n v="40"/>
    <s v="English"/>
    <s v="USA"/>
    <s v="PG"/>
    <n v="80000000"/>
    <n v="1998"/>
    <x v="37"/>
    <x v="18"/>
    <m/>
    <s v="Action"/>
  </r>
  <r>
    <x v="94"/>
    <n v="152"/>
    <n v="25"/>
    <n v="32885565"/>
    <s v="Drama|Mystery|Sci-Fi|Thriller"/>
    <s v="Denzel Washington"/>
    <s v="The Manchurian Candidate"/>
    <s v="The Manchurian CandidateÂ "/>
    <n v="86422"/>
    <n v="97"/>
    <s v="English"/>
    <s v="USA"/>
    <s v="R"/>
    <n v="80000000"/>
    <n v="2001"/>
    <x v="4"/>
    <x v="18"/>
    <m/>
    <s v="Drama"/>
  </r>
  <r>
    <x v="183"/>
    <n v="31"/>
    <n v="74"/>
    <n v="36073232"/>
    <s v="Drama|Romance"/>
    <s v="Vanessa Redgrave"/>
    <s v="DÃ©jÃ  Vu"/>
    <s v="DÃ©jÃ  VuÂ "/>
    <n v="666"/>
    <n v="71"/>
    <s v="English"/>
    <s v="USA"/>
    <s v="PG"/>
    <n v="44000000"/>
    <n v="2005"/>
    <x v="15"/>
    <x v="18"/>
    <m/>
    <s v="Drama"/>
  </r>
  <r>
    <x v="163"/>
    <n v="129"/>
    <n v="96"/>
    <n v="21471685"/>
    <s v="Animation|Comedy|Family|Fantasy"/>
    <s v="Steve Buscemi"/>
    <s v="Hotel Transylvania 2"/>
    <s v="Hotel Transylvania 2Â "/>
    <n v="56501"/>
    <n v="186"/>
    <s v="English"/>
    <s v="USA"/>
    <s v="PG-13"/>
    <n v="80000000"/>
    <n v="1998"/>
    <x v="10"/>
    <x v="18"/>
    <m/>
    <s v="Animation"/>
  </r>
  <r>
    <x v="30"/>
    <n v="124"/>
    <n v="114"/>
    <n v="20950820"/>
    <s v="Comedy|Family|Fantasy"/>
    <s v="Elizabeth Montgomery"/>
    <s v="Bewitched            "/>
    <s v="BewitchedÂ             "/>
    <n v="11427"/>
    <n v="615"/>
    <s v="English"/>
    <s v="USA"/>
    <s v="PG-13"/>
    <n v="80000000"/>
    <n v="2000"/>
    <x v="32"/>
    <x v="18"/>
    <m/>
    <s v="Comedy"/>
  </r>
  <r>
    <x v="252"/>
    <n v="35"/>
    <n v="99"/>
    <n v="19673424"/>
    <s v="Animation|Family|Fantasy|Music"/>
    <s v="Quincy Jones"/>
    <s v="Fantasia 2000"/>
    <s v="Fantasia 2000Â "/>
    <n v="27543"/>
    <n v="88"/>
    <s v="English"/>
    <s v="USA"/>
    <s v="PG-13"/>
    <n v="80000000"/>
    <n v="2005"/>
    <x v="11"/>
    <x v="18"/>
    <m/>
    <s v="Animation"/>
  </r>
  <r>
    <x v="253"/>
    <n v="166"/>
    <n v="129"/>
    <n v="19480739"/>
    <s v="Action|Adventure|Sci-Fi"/>
    <s v="Mark Addy"/>
    <s v="The Time Machine"/>
    <s v="The Time MachineÂ "/>
    <n v="103787"/>
    <n v="543"/>
    <s v="English"/>
    <s v="USA"/>
    <s v="PG-13"/>
    <n v="80000000"/>
    <n v="1996"/>
    <x v="18"/>
    <x v="18"/>
    <m/>
    <s v="Action"/>
  </r>
  <r>
    <x v="254"/>
    <n v="137"/>
    <n v="113"/>
    <n v="17593391"/>
    <s v="Action|Adventure|Family|Fantasy|Thriller"/>
    <s v="Charlize Theron"/>
    <s v="Mighty Joe Young"/>
    <s v="Mighty Joe YoungÂ "/>
    <n v="22955"/>
    <n v="244"/>
    <s v="Spanish"/>
    <s v="USA"/>
    <s v="R"/>
    <n v="80000000"/>
    <n v="2015"/>
    <x v="23"/>
    <x v="18"/>
    <m/>
    <s v="Action"/>
  </r>
  <r>
    <x v="24"/>
    <n v="121"/>
    <n v="90"/>
    <n v="18318000"/>
    <s v="Action|Crime|Thriller"/>
    <s v="Hugh Jackman"/>
    <s v="Swordfish"/>
    <s v="SwordfishÂ "/>
    <n v="155532"/>
    <n v="619"/>
    <s v="English"/>
    <s v="USA"/>
    <s v="PG-13"/>
    <n v="90000000"/>
    <n v="1997"/>
    <x v="12"/>
    <x v="18"/>
    <m/>
    <s v="Action"/>
  </r>
  <r>
    <x v="255"/>
    <n v="87"/>
    <n v="118"/>
    <n v="27356090"/>
    <s v="Action|Adventure|Western"/>
    <s v="Michael Emerson"/>
    <s v="The Legend of Zorro"/>
    <s v="The Legend of ZorroÂ "/>
    <n v="71574"/>
    <n v="237"/>
    <s v="English"/>
    <s v="USA"/>
    <s v="PG-13"/>
    <n v="70000000"/>
    <n v="2009"/>
    <x v="18"/>
    <x v="18"/>
    <m/>
    <s v="Action"/>
  </r>
  <r>
    <x v="98"/>
    <n v="233"/>
    <n v="106"/>
    <n v="17473245"/>
    <s v="Drama|Fantasy|Romance"/>
    <s v="Robin Williams"/>
    <s v="What Dreams May Come"/>
    <s v="What Dreams May ComeÂ "/>
    <n v="83560"/>
    <n v="492"/>
    <s v="English"/>
    <s v="USA"/>
    <s v="PG-13"/>
    <n v="86000000"/>
    <n v="2000"/>
    <x v="15"/>
    <x v="18"/>
    <m/>
    <s v="Drama"/>
  </r>
  <r>
    <x v="65"/>
    <n v="132"/>
    <n v="81"/>
    <n v="15131330"/>
    <s v="Comedy|Fantasy"/>
    <s v="Adam Sandler"/>
    <s v="Little Nicky"/>
    <s v="Little NickyÂ "/>
    <n v="80639"/>
    <n v="405"/>
    <s v="English"/>
    <s v="USA"/>
    <s v="PG"/>
    <n v="40000000"/>
    <n v="1996"/>
    <x v="43"/>
    <x v="18"/>
    <m/>
    <s v="Comedy"/>
  </r>
  <r>
    <x v="145"/>
    <n v="63"/>
    <n v="117"/>
    <n v="19406406"/>
    <s v="Action|Adventure|Comedy|Fantasy|Thriller"/>
    <s v="Matt Damon"/>
    <s v="The Brothers Grimm"/>
    <s v="The Brothers GrimmÂ "/>
    <n v="98472"/>
    <n v="3"/>
    <s v="French"/>
    <s v="France"/>
    <s v="PG-13"/>
    <n v="52000000"/>
    <n v="2013"/>
    <x v="18"/>
    <x v="18"/>
    <m/>
    <s v="Action"/>
  </r>
  <r>
    <x v="49"/>
    <n v="95"/>
    <n v="89"/>
    <n v="1891821"/>
    <s v="Action|Comedy|Sci-Fi"/>
    <s v="Natalie Portman"/>
    <s v="Mars Attacks!"/>
    <s v="Mars Attacks!Â "/>
    <n v="172217"/>
    <n v="182"/>
    <s v="English"/>
    <s v="USA"/>
    <s v="PG"/>
    <n v="80000000"/>
    <n v="2000"/>
    <x v="22"/>
    <x v="18"/>
    <m/>
    <s v="Action"/>
  </r>
  <r>
    <x v="256"/>
    <n v="258"/>
    <n v="145"/>
    <n v="23219748"/>
    <s v="Drama|Horror|Mystery|Sci-Fi"/>
    <s v="Nissim Renard"/>
    <s v="Evolution"/>
    <s v="EvolutionÂ "/>
    <n v="979"/>
    <n v="252"/>
    <s v="English"/>
    <s v="USA"/>
    <s v="PG-13"/>
    <n v="8000000"/>
    <n v="2003"/>
    <x v="21"/>
    <x v="18"/>
    <m/>
    <s v="Drama"/>
  </r>
  <r>
    <x v="257"/>
    <n v="162"/>
    <n v="114"/>
    <n v="170708996"/>
    <s v="Action|Adventure|Drama|Thriller"/>
    <s v="Anthony Hopkins"/>
    <s v="The Edge"/>
    <s v="The EdgeÂ "/>
    <n v="55913"/>
    <n v="315"/>
    <s v="English"/>
    <s v="USA"/>
    <s v="PG-13"/>
    <n v="58000000"/>
    <n v="2009"/>
    <x v="8"/>
    <x v="18"/>
    <m/>
    <s v="Action"/>
  </r>
  <r>
    <x v="258"/>
    <n v="61"/>
    <n v="87"/>
    <n v="422783777"/>
    <s v="Action|Sci-Fi|Thriller"/>
    <s v="Bruce Willis"/>
    <s v="Surrogates"/>
    <s v="SurrogatesÂ "/>
    <n v="151424"/>
    <n v="101"/>
    <s v="English"/>
    <s v="USA"/>
    <s v="R"/>
    <n v="45000000"/>
    <n v="2003"/>
    <x v="22"/>
    <x v="18"/>
    <m/>
    <s v="Action"/>
  </r>
  <r>
    <x v="14"/>
    <n v="113"/>
    <n v="119"/>
    <n v="103812241"/>
    <s v="Drama|History|Thriller"/>
    <s v="Bruce Greenwood"/>
    <s v="Thirteen Days"/>
    <s v="Thirteen DaysÂ "/>
    <n v="45231"/>
    <n v="66"/>
    <s v="English"/>
    <s v="USA"/>
    <s v="G"/>
    <n v="79000000"/>
    <n v="1997"/>
    <x v="11"/>
    <x v="18"/>
    <m/>
    <s v="Drama"/>
  </r>
  <r>
    <x v="105"/>
    <n v="174"/>
    <n v="91"/>
    <n v="119793567"/>
    <s v="Action|Adventure|Drama|Thriller"/>
    <s v="Sylvester Stallone"/>
    <s v="Daylight"/>
    <s v="DaylightÂ "/>
    <n v="53132"/>
    <n v="1308"/>
    <s v="English"/>
    <s v="USA"/>
    <s v="PG-13"/>
    <n v="78000000"/>
    <n v="1998"/>
    <x v="27"/>
    <x v="18"/>
    <m/>
    <s v="Action"/>
  </r>
  <r>
    <x v="259"/>
    <n v="101"/>
    <n v="118"/>
    <n v="92930005"/>
    <s v="Adventure|Animation|Family"/>
    <s v="Charlie Rowe"/>
    <s v="Walking with Dinosaurs 3D"/>
    <s v="Walking with Dinosaurs 3DÂ "/>
    <n v="8913"/>
    <n v="160"/>
    <s v="English"/>
    <s v="Germany"/>
    <s v="PG-13"/>
    <n v="78000000"/>
    <n v="2015"/>
    <x v="31"/>
    <x v="18"/>
    <m/>
    <s v="Adventure"/>
  </r>
  <r>
    <x v="83"/>
    <n v="205"/>
    <n v="116"/>
    <n v="67286731"/>
    <s v="Action|Adventure|Sci-Fi"/>
    <s v="Richard Tyson"/>
    <s v="Battlefield Earth"/>
    <s v="Battlefield EarthÂ "/>
    <n v="65464"/>
    <n v="232"/>
    <s v="English"/>
    <s v="USA"/>
    <s v="PG"/>
    <n v="100000000"/>
    <n v="2000"/>
    <x v="52"/>
    <x v="18"/>
    <m/>
    <s v="Action"/>
  </r>
  <r>
    <x v="108"/>
    <n v="123"/>
    <n v="177"/>
    <n v="74158157"/>
    <s v="Adventure|Animation|Comedy|Family|Fantasy|Sci-Fi"/>
    <s v="Brendan Fraser"/>
    <s v="Looney Tunes: Back in Action"/>
    <s v="Looney Tunes: Back in ActionÂ "/>
    <n v="24183"/>
    <n v="457"/>
    <s v="English"/>
    <s v="USA"/>
    <s v="G"/>
    <n v="79000000"/>
    <n v="2006"/>
    <x v="20"/>
    <x v="18"/>
    <m/>
    <s v="Adventure"/>
  </r>
  <r>
    <x v="260"/>
    <n v="79"/>
    <n v="97"/>
    <n v="127083765"/>
    <s v="Drama|Musical|Romance"/>
    <s v="Fergie"/>
    <s v="Nine"/>
    <s v="NineÂ "/>
    <n v="37446"/>
    <n v="376"/>
    <s v="English"/>
    <s v="USA"/>
    <s v="PG-13"/>
    <n v="76000000"/>
    <n v="2009"/>
    <x v="27"/>
    <x v="18"/>
    <m/>
    <s v="Drama"/>
  </r>
  <r>
    <x v="190"/>
    <n v="61"/>
    <n v="106"/>
    <n v="1339152"/>
    <s v="Action|Adventure|Sci-Fi"/>
    <s v="Paul Walker"/>
    <s v="Timeline"/>
    <s v="TimelineÂ "/>
    <n v="53057"/>
    <n v="216"/>
    <s v="English"/>
    <s v="Australia"/>
    <s v="PG-13"/>
    <n v="81200000"/>
    <n v="2005"/>
    <x v="23"/>
    <x v="18"/>
    <m/>
    <s v="Action"/>
  </r>
  <r>
    <x v="261"/>
    <n v="202"/>
    <n v="106"/>
    <n v="15071514"/>
    <s v="Action|Adventure|Drama|Sci-Fi"/>
    <s v="Olivia Williams"/>
    <s v="The Postman"/>
    <s v="The PostmanÂ "/>
    <n v="56403"/>
    <n v="117"/>
    <s v="English"/>
    <s v="USA"/>
    <s v="PG"/>
    <n v="80000000"/>
    <n v="2014"/>
    <x v="19"/>
    <x v="18"/>
    <m/>
    <s v="Action"/>
  </r>
  <r>
    <x v="176"/>
    <n v="145"/>
    <n v="94"/>
    <n v="26000610"/>
    <s v="Adventure|Comedy|Drama|Family|Fantasy"/>
    <s v="Adam Goldberg"/>
    <s v="Babe: Pig in the City"/>
    <s v="Babe: Pig in the CityÂ "/>
    <n v="24868"/>
    <n v="348"/>
    <s v="English"/>
    <s v="USA"/>
    <s v="PG-13"/>
    <n v="76000000"/>
    <n v="2015"/>
    <x v="27"/>
    <x v="18"/>
    <m/>
    <s v="Adventure"/>
  </r>
  <r>
    <x v="215"/>
    <n v="101"/>
    <n v="104"/>
    <n v="323505540"/>
    <s v="Action|Adventure|Fantasy"/>
    <s v="Vin Diesel"/>
    <s v="The Last Witch Hunter"/>
    <s v="The Last Witch HunterÂ "/>
    <n v="58752"/>
    <n v="64"/>
    <s v="English"/>
    <s v="France"/>
    <s v="G"/>
    <n v="75000000"/>
    <n v="2001"/>
    <x v="19"/>
    <x v="18"/>
    <m/>
    <s v="Action"/>
  </r>
  <r>
    <x v="262"/>
    <n v="113"/>
    <n v="102"/>
    <n v="66462600"/>
    <s v="Action|Sci-Fi|Thriller"/>
    <s v="Bob Neill"/>
    <s v="Red Planet"/>
    <s v="Red PlanetÂ "/>
    <n v="47612"/>
    <n v="42"/>
    <s v="French"/>
    <s v="France"/>
    <s v="PG"/>
    <n v="78000000"/>
    <n v="1994"/>
    <x v="20"/>
    <x v="18"/>
    <m/>
    <s v="Action"/>
  </r>
  <r>
    <x v="84"/>
    <n v="113"/>
    <n v="105"/>
    <n v="368049635"/>
    <s v="Adventure|Animation|Family|Fantasy"/>
    <s v="Mia Farrow"/>
    <s v="Arthur and the Invisibles"/>
    <s v="Arthur and the InvisiblesÂ "/>
    <n v="25843"/>
    <n v="301"/>
    <s v="English"/>
    <s v="UK"/>
    <s v="PG"/>
    <n v="76000000"/>
    <n v="2012"/>
    <x v="19"/>
    <x v="18"/>
    <m/>
    <s v="Adventure"/>
  </r>
  <r>
    <x v="220"/>
    <n v="272"/>
    <n v="89"/>
    <n v="306124059"/>
    <s v="Documentary|Drama"/>
    <s v="Pedro ArmendÃ¡riz Jr."/>
    <s v="Oceans"/>
    <s v="OceansÂ "/>
    <n v="7630"/>
    <n v="308"/>
    <s v="English"/>
    <s v="Canada"/>
    <s v="R"/>
    <n v="75000000"/>
    <n v="2013"/>
    <x v="6"/>
    <x v="18"/>
    <m/>
    <s v="Documentary"/>
  </r>
  <r>
    <x v="148"/>
    <n v="3"/>
    <n v="135"/>
    <n v="229074524"/>
    <s v="Action|Adventure|Horror|Sci-Fi|Thriller"/>
    <s v="David Oyelowo"/>
    <s v="A Sound of Thunder"/>
    <s v="A Sound of ThunderÂ "/>
    <n v="16474"/>
    <n v="1"/>
    <s v="Spanish"/>
    <s v="Mexico"/>
    <s v="PG-13"/>
    <n v="73000000"/>
    <n v="2002"/>
    <x v="39"/>
    <x v="18"/>
    <m/>
    <s v="Action"/>
  </r>
  <r>
    <x v="263"/>
    <n v="205"/>
    <n v="73"/>
    <n v="193136719"/>
    <s v="Action|Adventure|Drama|History|Romance"/>
    <s v="Sasha Roiz"/>
    <s v="Pompeii"/>
    <s v="PompeiiÂ "/>
    <n v="84508"/>
    <n v="1171"/>
    <s v="English"/>
    <s v="USA"/>
    <s v="PG"/>
    <n v="75000000"/>
    <n v="2004"/>
    <x v="23"/>
    <x v="18"/>
    <m/>
    <s v="Action"/>
  </r>
  <r>
    <x v="25"/>
    <n v="186"/>
    <n v="94"/>
    <n v="35286428"/>
    <s v="Animation|Family"/>
    <s v="Sariann Monaco"/>
    <s v="Top Cat Begins"/>
    <s v="Top Cat BeginsÂ "/>
    <n v="230"/>
    <n v="656"/>
    <s v="English"/>
    <s v="USA"/>
    <s v="PG-13"/>
    <n v="76000000"/>
    <n v="2011"/>
    <x v="46"/>
    <x v="18"/>
    <m/>
    <s v="Animation"/>
  </r>
  <r>
    <x v="90"/>
    <n v="178"/>
    <n v="95"/>
    <n v="157299717"/>
    <s v="Biography|Drama"/>
    <s v="Adam Goldberg"/>
    <s v="A Beautiful Mind"/>
    <s v="A Beautiful MindÂ "/>
    <n v="610568"/>
    <n v="133"/>
    <s v="English"/>
    <s v="USA"/>
    <s v="PG"/>
    <n v="75000000"/>
    <n v="2003"/>
    <x v="17"/>
    <x v="18"/>
    <m/>
    <s v="Biography"/>
  </r>
  <r>
    <x v="205"/>
    <n v="169"/>
    <n v="124"/>
    <n v="134568845"/>
    <s v="Adventure|Animation|Drama|Family|Musical"/>
    <s v="Matthew Broderick"/>
    <s v="The Lion King"/>
    <s v="The Lion KingÂ "/>
    <n v="644348"/>
    <n v="85"/>
    <s v="English"/>
    <s v="USA"/>
    <s v="PG-13"/>
    <n v="75000000"/>
    <n v="2015"/>
    <x v="3"/>
    <x v="18"/>
    <m/>
    <s v="Adventure"/>
  </r>
  <r>
    <x v="264"/>
    <n v="210"/>
    <n v="136"/>
    <n v="134006721"/>
    <s v="Action|Adventure|Comedy|Family|Fantasy|Sci-Fi"/>
    <s v="Josh Hutcherson"/>
    <s v="Journey 2: The Mysterious Island"/>
    <s v="Journey 2: The Mysterious IslandÂ "/>
    <n v="67296"/>
    <n v="764"/>
    <s v="English"/>
    <s v="Germany"/>
    <s v="PG"/>
    <n v="75000000"/>
    <n v="2007"/>
    <x v="27"/>
    <x v="18"/>
    <m/>
    <s v="Action"/>
  </r>
  <r>
    <x v="116"/>
    <n v="140"/>
    <n v="91"/>
    <n v="195329763"/>
    <s v="Animation|Comedy|Family|Fantasy|Sci-Fi"/>
    <s v="Will Forte"/>
    <s v="Cloudy with a Chance of Meatballs 2"/>
    <s v="Cloudy with a Chance of Meatballs 2Â "/>
    <n v="64387"/>
    <n v="345"/>
    <s v="English"/>
    <s v="USA"/>
    <s v="PG"/>
    <n v="80000000"/>
    <n v="2000"/>
    <x v="12"/>
    <x v="18"/>
    <m/>
    <s v="Animation"/>
  </r>
  <r>
    <x v="265"/>
    <n v="156"/>
    <n v="107"/>
    <n v="120776832"/>
    <s v="Crime|Drama|Thriller"/>
    <s v="Philip Seymour Hoffman"/>
    <s v="Red Dragon"/>
    <s v="Red DragonÂ "/>
    <n v="204063"/>
    <n v="264"/>
    <s v="English"/>
    <s v="USA"/>
    <s v="PG-13"/>
    <n v="75000000"/>
    <n v="2016"/>
    <x v="13"/>
    <x v="18"/>
    <m/>
    <s v="Crime"/>
  </r>
  <r>
    <x v="266"/>
    <n v="150"/>
    <n v="108"/>
    <n v="118823091"/>
    <s v="Action|Adventure|Western"/>
    <s v="J.K. Simmons"/>
    <s v="Hidalgo"/>
    <s v="HidalgoÂ "/>
    <n v="67856"/>
    <n v="370"/>
    <s v="English"/>
    <s v="USA"/>
    <s v="PG"/>
    <n v="75000000"/>
    <n v="2003"/>
    <x v="10"/>
    <x v="18"/>
    <m/>
    <s v="Action"/>
  </r>
  <r>
    <x v="267"/>
    <n v="119"/>
    <n v="99"/>
    <n v="41814863"/>
    <s v="Comedy"/>
    <s v="Al Pacino"/>
    <s v="Jack and Jill"/>
    <s v="Jack and JillÂ "/>
    <n v="60370"/>
    <n v="64"/>
    <s v="English"/>
    <s v="France"/>
    <s v="PG-13"/>
    <n v="50000000"/>
    <n v="2013"/>
    <x v="53"/>
    <x v="18"/>
    <m/>
    <s v="Comedy"/>
  </r>
  <r>
    <x v="268"/>
    <n v="232"/>
    <n v="92"/>
    <n v="97360069"/>
    <s v="Action|Crime|Thriller"/>
    <s v="Paul Walker"/>
    <s v="2 Fast 2 Furious"/>
    <s v="2 Fast 2 FuriousÂ "/>
    <n v="191912"/>
    <n v="273"/>
    <s v="English"/>
    <s v="USA"/>
    <s v="PG-13"/>
    <n v="75000000"/>
    <n v="1996"/>
    <x v="18"/>
    <x v="18"/>
    <m/>
    <s v="Action"/>
  </r>
  <r>
    <x v="269"/>
    <n v="49"/>
    <n v="87"/>
    <n v="117698894"/>
    <s v="Adventure|Animation|Drama|Family|Fantasy"/>
    <s v="Jeff Bridges"/>
    <s v="The Little Prince"/>
    <s v="The Little PrinceÂ "/>
    <n v="28276"/>
    <n v="197"/>
    <s v="English"/>
    <s v="USA"/>
    <s v="PG"/>
    <n v="75000000"/>
    <n v="1997"/>
    <x v="6"/>
    <x v="18"/>
    <m/>
    <s v="Adventure"/>
  </r>
  <r>
    <x v="42"/>
    <n v="165"/>
    <n v="110"/>
    <n v="162001186"/>
    <s v="Sci-Fi|Thriller"/>
    <s v="Roger Rees"/>
    <s v="The Invasion"/>
    <s v="The InvasionÂ "/>
    <n v="65037"/>
    <n v="155"/>
    <s v="English"/>
    <s v="Japan"/>
    <s v="R"/>
    <n v="80000000"/>
    <n v="2005"/>
    <x v="18"/>
    <x v="18"/>
    <m/>
    <s v="Sci-Fi"/>
  </r>
  <r>
    <x v="38"/>
    <n v="202"/>
    <n v="98"/>
    <n v="77032279"/>
    <s v="Adventure|Animation|Comedy|Family|Fantasy"/>
    <s v="Robert De Niro"/>
    <s v="The Adventures of Rocky &amp; Bullwinkle"/>
    <s v="The Adventures of Rocky &amp; BullwinkleÂ "/>
    <n v="16611"/>
    <n v="786"/>
    <s v="English"/>
    <s v="USA"/>
    <s v="PG-13"/>
    <n v="60000000"/>
    <n v="2006"/>
    <x v="54"/>
    <x v="18"/>
    <m/>
    <s v="Adventure"/>
  </r>
  <r>
    <x v="79"/>
    <n v="306"/>
    <n v="154"/>
    <n v="73023275"/>
    <s v="Animation|Comedy|Family"/>
    <s v="Steve Coogan"/>
    <s v="The Secret Life of Pets"/>
    <s v="The Secret Life of PetsÂ "/>
    <n v="24407"/>
    <n v="284"/>
    <s v="English"/>
    <s v="USA"/>
    <s v="R"/>
    <n v="35000000"/>
    <n v="2000"/>
    <x v="2"/>
    <x v="18"/>
    <m/>
    <s v="Animation"/>
  </r>
  <r>
    <x v="121"/>
    <n v="185"/>
    <n v="129"/>
    <n v="68473360"/>
    <s v="Action|Adventure|Fantasy|Sci-Fi"/>
    <s v="Jason Flemyng"/>
    <s v="The League of Extraordinary Gentlemen"/>
    <s v="The League of Extraordinary GentlemenÂ "/>
    <n v="141533"/>
    <n v="856"/>
    <s v="English"/>
    <s v="USA"/>
    <s v="R"/>
    <n v="75000000"/>
    <n v="2008"/>
    <x v="27"/>
    <x v="18"/>
    <m/>
    <s v="Action"/>
  </r>
  <r>
    <x v="11"/>
    <n v="177"/>
    <n v="86"/>
    <n v="66636385"/>
    <s v="Animation|Comedy|Family|Sci-Fi"/>
    <s v="Steve Carell"/>
    <s v="Despicable Me 2"/>
    <s v="Despicable Me 2Â "/>
    <n v="286877"/>
    <n v="552"/>
    <s v="English"/>
    <s v="USA"/>
    <s v="PG"/>
    <n v="75000000"/>
    <n v="1996"/>
    <x v="7"/>
    <x v="18"/>
    <m/>
    <s v="Animation"/>
  </r>
  <r>
    <x v="203"/>
    <n v="181"/>
    <n v="109"/>
    <n v="160762022"/>
    <s v="Action|Adventure|Sci-Fi"/>
    <s v="Will Smith"/>
    <s v="Independence Day"/>
    <s v="Independence DayÂ "/>
    <n v="430055"/>
    <n v="385"/>
    <s v="English"/>
    <s v="USA"/>
    <s v="PG-13"/>
    <n v="75000000"/>
    <n v="2006"/>
    <x v="8"/>
    <x v="18"/>
    <m/>
    <s v="Action"/>
  </r>
  <r>
    <x v="27"/>
    <n v="372"/>
    <n v="104"/>
    <n v="103338338"/>
    <s v="Action|Adventure|Sci-Fi"/>
    <s v="Ariana Richards"/>
    <s v="The Lost World: Jurassic Park"/>
    <s v="The Lost World: Jurassic ParkÂ "/>
    <n v="278362"/>
    <n v="1206"/>
    <s v="English"/>
    <s v="USA"/>
    <s v="PG"/>
    <n v="70000000"/>
    <n v="2004"/>
    <x v="12"/>
    <x v="18"/>
    <m/>
    <s v="Action"/>
  </r>
  <r>
    <x v="127"/>
    <n v="290"/>
    <n v="110"/>
    <n v="55808744"/>
    <s v="Adventure|Animation|Comedy|Family"/>
    <s v="Jada Pinkett Smith"/>
    <s v="Madagascar"/>
    <s v="MadagascarÂ "/>
    <n v="266636"/>
    <n v="1401"/>
    <s v="English"/>
    <s v="USA"/>
    <s v="R"/>
    <n v="53000000"/>
    <n v="2007"/>
    <x v="8"/>
    <x v="18"/>
    <m/>
    <s v="Adventure"/>
  </r>
  <r>
    <x v="230"/>
    <n v="316"/>
    <n v="136"/>
    <n v="47379090"/>
    <s v="Drama|Sci-Fi|Thriller"/>
    <s v="Charlie Hunnam"/>
    <s v="Children of Men"/>
    <s v="Children of MenÂ "/>
    <n v="361767"/>
    <n v="713"/>
    <s v="English"/>
    <s v="USA"/>
    <s v="PG"/>
    <n v="70000000"/>
    <n v="2004"/>
    <x v="0"/>
    <x v="18"/>
    <m/>
    <s v="Drama"/>
  </r>
  <r>
    <x v="238"/>
    <n v="122"/>
    <n v="115"/>
    <n v="43426961"/>
    <s v="Action|Adventure|Sci-Fi"/>
    <s v="Hugh Jackman"/>
    <s v="X-Men"/>
    <s v="X-MenÂ "/>
    <n v="452928"/>
    <n v="415"/>
    <s v="English"/>
    <s v="USA"/>
    <s v="PG-13"/>
    <n v="70000000"/>
    <n v="1999"/>
    <x v="38"/>
    <x v="18"/>
    <m/>
    <s v="Action"/>
  </r>
  <r>
    <x v="199"/>
    <n v="164"/>
    <n v="99"/>
    <n v="47000485"/>
    <s v="Action|Crime|Fantasy|Thriller"/>
    <s v="Angelina Jolie Pitt"/>
    <s v="Wanted"/>
    <s v="WantedÂ "/>
    <n v="299852"/>
    <n v="253"/>
    <s v="English"/>
    <s v="USA"/>
    <s v="PG-13"/>
    <n v="75000000"/>
    <n v="2013"/>
    <x v="10"/>
    <x v="18"/>
    <m/>
    <s v="Action"/>
  </r>
  <r>
    <x v="270"/>
    <n v="147"/>
    <n v="117"/>
    <n v="45434443"/>
    <s v="Action|Adventure|Thriller"/>
    <s v="Nicolas Cage"/>
    <s v="The Rock"/>
    <s v="The RockÂ "/>
    <n v="259492"/>
    <n v="456"/>
    <s v="English"/>
    <s v="USA"/>
    <s v="PG-13"/>
    <n v="75000000"/>
    <n v="2010"/>
    <x v="38"/>
    <x v="18"/>
    <m/>
    <s v="Action"/>
  </r>
  <r>
    <x v="112"/>
    <n v="219"/>
    <n v="125"/>
    <n v="42044321"/>
    <s v="Action|Adventure|Animation|Comedy|Family|Fantasy"/>
    <s v="Denis Leary"/>
    <s v="Ice Age: The Meltdown"/>
    <s v="Ice Age: The MeltdownÂ "/>
    <n v="194249"/>
    <n v="401"/>
    <s v="English"/>
    <s v="USA"/>
    <s v="TV-14"/>
    <n v="80000000"/>
    <n v="2004"/>
    <x v="8"/>
    <x v="18"/>
    <m/>
    <s v="Action"/>
  </r>
  <r>
    <x v="205"/>
    <n v="167"/>
    <n v="110"/>
    <n v="73661010"/>
    <s v="Comedy|Romance"/>
    <s v="Adam Sandler"/>
    <s v="50 First Dates"/>
    <s v="50 First DatesÂ "/>
    <n v="266103"/>
    <n v="308"/>
    <s v="English"/>
    <s v="USA"/>
    <s v="PG"/>
    <n v="75000000"/>
    <n v="2009"/>
    <x v="2"/>
    <x v="18"/>
    <m/>
    <s v="Comedy"/>
  </r>
  <r>
    <x v="38"/>
    <n v="70"/>
    <n v="125"/>
    <n v="41523271"/>
    <s v="Comedy|Drama|Family|Music|Musical|Romance"/>
    <s v="Jerry Stiller"/>
    <s v="Hairspray"/>
    <s v="HairsprayÂ "/>
    <n v="98693"/>
    <n v="231"/>
    <s v="English"/>
    <s v="USA"/>
    <s v="PG-13"/>
    <n v="80000000"/>
    <n v="2000"/>
    <x v="10"/>
    <x v="18"/>
    <m/>
    <s v="Comedy"/>
  </r>
  <r>
    <x v="207"/>
    <n v="384"/>
    <n v="102"/>
    <n v="37600435"/>
    <s v="Horror|Mystery|Thriller"/>
    <s v="James D'Arcy"/>
    <s v="Exorcist: The Beginning"/>
    <s v="Exorcist: The BeginningÂ "/>
    <n v="28635"/>
    <n v="629"/>
    <s v="English"/>
    <s v="USA"/>
    <s v="R"/>
    <n v="55000000"/>
    <n v="2007"/>
    <x v="37"/>
    <x v="18"/>
    <m/>
    <s v="Horror"/>
  </r>
  <r>
    <x v="30"/>
    <n v="179"/>
    <n v="128"/>
    <n v="39251128"/>
    <s v="Action|Adventure|Comedy|Family|Sci-Fi"/>
    <s v="Matthew Broderick"/>
    <s v="Inspector Gadget"/>
    <s v="Inspector GadgetÂ "/>
    <n v="36491"/>
    <n v="311"/>
    <s v="English"/>
    <s v="USA"/>
    <s v="PG"/>
    <n v="75000000"/>
    <n v="2004"/>
    <x v="54"/>
    <x v="18"/>
    <m/>
    <s v="Action"/>
  </r>
  <r>
    <x v="271"/>
    <n v="151"/>
    <n v="43"/>
    <n v="83503161"/>
    <s v="Crime|Mystery|Thriller"/>
    <s v="Morgan Freeman"/>
    <s v="Now You See Me"/>
    <s v="Now You See MeÂ "/>
    <n v="447979"/>
    <n v="596"/>
    <s v="English"/>
    <s v="USA"/>
    <s v="PG-13"/>
    <n v="75000000"/>
    <n v="2006"/>
    <x v="11"/>
    <x v="18"/>
    <m/>
    <s v="Crime"/>
  </r>
  <r>
    <x v="192"/>
    <n v="12"/>
    <n v="100"/>
    <n v="34636443"/>
    <s v="Comedy"/>
    <s v="Steve Buscemi"/>
    <s v="Grown Ups"/>
    <s v="Grown UpsÂ "/>
    <n v="181443"/>
    <n v="94"/>
    <s v="English"/>
    <s v="USA"/>
    <s v="PG-13"/>
    <n v="52000000"/>
    <n v="2005"/>
    <x v="19"/>
    <x v="18"/>
    <m/>
    <s v="Comedy"/>
  </r>
  <r>
    <x v="111"/>
    <n v="107"/>
    <n v="124"/>
    <n v="22751979"/>
    <s v="Comedy|Drama"/>
    <s v="Tom Hanks"/>
    <s v="The Terminal"/>
    <s v="The TerminalÂ "/>
    <n v="303864"/>
    <n v="57"/>
    <s v="English"/>
    <s v="USA"/>
    <s v="R"/>
    <n v="75000000"/>
    <n v="2005"/>
    <x v="11"/>
    <x v="18"/>
    <m/>
    <s v="Comedy"/>
  </r>
  <r>
    <x v="272"/>
    <n v="134"/>
    <n v="102"/>
    <n v="30013346"/>
    <s v="Drama|Fantasy|Horror|Thriller"/>
    <s v="Harold Perrineau"/>
    <s v="Constantine            "/>
    <s v="ConstantineÂ             "/>
    <n v="36919"/>
    <n v="379"/>
    <s v="English"/>
    <s v="USA"/>
    <s v="R"/>
    <n v="75000000"/>
    <n v="2003"/>
    <x v="7"/>
    <x v="18"/>
    <m/>
    <s v="Drama"/>
  </r>
  <r>
    <x v="38"/>
    <n v="269"/>
    <n v="90"/>
    <n v="14567883"/>
    <s v="Comedy|Family"/>
    <s v="Don Cheadle"/>
    <s v="Hotel for Dogs"/>
    <s v="Hotel for DogsÂ "/>
    <n v="16271"/>
    <n v="289"/>
    <s v="English"/>
    <s v="USA"/>
    <s v="PG-13"/>
    <n v="75000000"/>
    <n v="2010"/>
    <x v="28"/>
    <x v="18"/>
    <m/>
    <s v="Comedy"/>
  </r>
  <r>
    <x v="273"/>
    <n v="143"/>
    <n v="130"/>
    <n v="90820"/>
    <s v="Action|Adventure|Drama|Thriller"/>
    <s v="Nicholas Lea"/>
    <s v="Vertical Limit"/>
    <s v="Vertical LimitÂ "/>
    <n v="49536"/>
    <n v="288"/>
    <s v="English"/>
    <s v="USA"/>
    <s v="PG-13"/>
    <n v="75000000"/>
    <n v="2015"/>
    <x v="18"/>
    <x v="18"/>
    <m/>
    <s v="Action"/>
  </r>
  <r>
    <x v="274"/>
    <n v="241"/>
    <n v="45"/>
    <n v="5409517"/>
    <s v="Biography|Comedy|Drama|History"/>
    <s v="Philip Seymour Hoffman"/>
    <s v="Charlie Wilson's War"/>
    <s v="Charlie Wilson's WarÂ "/>
    <n v="88451"/>
    <n v="503"/>
    <s v="English"/>
    <s v="USA"/>
    <s v="PG-13"/>
    <n v="45000000"/>
    <n v="2004"/>
    <x v="1"/>
    <x v="18"/>
    <m/>
    <s v="Biography"/>
  </r>
  <r>
    <x v="128"/>
    <n v="12"/>
    <n v="118"/>
    <n v="21009180"/>
    <s v="Adventure|Animation|Comedy|Family"/>
    <s v="Robert De Niro"/>
    <s v="Shark Tale"/>
    <s v="Shark TaleÂ "/>
    <n v="132415"/>
    <n v="67"/>
    <s v="English"/>
    <s v="USA"/>
    <s v="PG"/>
    <n v="75000000"/>
    <n v="2006"/>
    <x v="19"/>
    <x v="18"/>
    <m/>
    <s v="Adventure"/>
  </r>
  <r>
    <x v="139"/>
    <n v="161"/>
    <n v="163"/>
    <n v="94999143"/>
    <s v="Drama|Music|Musical"/>
    <s v="Loretta Devine"/>
    <s v="Dreamgirls"/>
    <s v="DreamgirlsÂ "/>
    <n v="55901"/>
    <n v="323"/>
    <s v="English"/>
    <s v="USA"/>
    <s v="PG-13"/>
    <n v="74000000"/>
    <n v="2001"/>
    <x v="12"/>
    <x v="18"/>
    <m/>
    <s v="Drama"/>
  </r>
  <r>
    <x v="275"/>
    <n v="298"/>
    <n v="142"/>
    <n v="336029560"/>
    <s v="Crime|Drama|Mystery"/>
    <s v="Adam Arkin"/>
    <s v="Life            "/>
    <s v="LifeÂ             "/>
    <n v="29450"/>
    <n v="824"/>
    <s v="English"/>
    <s v="France"/>
    <s v="PG-13"/>
    <n v="82000000"/>
    <n v="1995"/>
    <x v="24"/>
    <x v="18"/>
    <m/>
    <s v="Crime"/>
  </r>
  <r>
    <x v="276"/>
    <n v="89"/>
    <n v="100"/>
    <n v="36381716"/>
    <s v="Comedy|Crime|Music"/>
    <s v="Dwayne Johnson"/>
    <s v="Be Cool"/>
    <s v="Be CoolÂ "/>
    <n v="59435"/>
    <n v="394"/>
    <s v="English"/>
    <s v="USA"/>
    <s v="PG-13"/>
    <n v="69000000"/>
    <n v="1999"/>
    <x v="20"/>
    <x v="18"/>
    <m/>
    <s v="Comedy"/>
  </r>
  <r>
    <x v="277"/>
    <n v="140"/>
    <n v="116"/>
    <n v="55585389"/>
    <s v="Drama|History|Thriller"/>
    <s v="Ayelet Zurer"/>
    <s v="Munich"/>
    <s v="MunichÂ "/>
    <n v="176936"/>
    <n v="120"/>
    <s v="English"/>
    <s v="USA"/>
    <s v="R"/>
    <n v="75000000"/>
    <n v="2011"/>
    <x v="32"/>
    <x v="18"/>
    <m/>
    <s v="Drama"/>
  </r>
  <r>
    <x v="278"/>
    <n v="362"/>
    <n v="131"/>
    <n v="36976367"/>
    <s v="Action|Drama|Thriller|War"/>
    <s v="Bruce Willis"/>
    <s v="Tears of the Sun"/>
    <s v="Tears of the SunÂ "/>
    <n v="93494"/>
    <n v="360"/>
    <s v="English"/>
    <s v="USA"/>
    <s v="R"/>
    <n v="73000000"/>
    <n v="2005"/>
    <x v="4"/>
    <x v="18"/>
    <m/>
    <s v="Action"/>
  </r>
  <r>
    <x v="227"/>
    <n v="124"/>
    <n v="91"/>
    <n v="107225164"/>
    <s v="Action|Comedy|Romance|Thriller"/>
    <s v="Tom Selleck"/>
    <s v="Killers"/>
    <s v="KillersÂ "/>
    <n v="72867"/>
    <n v="342"/>
    <s v="English"/>
    <s v="USA"/>
    <s v="PG"/>
    <n v="70000000"/>
    <n v="2000"/>
    <x v="28"/>
    <x v="18"/>
    <m/>
    <s v="Action"/>
  </r>
  <r>
    <x v="279"/>
    <n v="190"/>
    <n v="123"/>
    <n v="70224196"/>
    <s v="Action|Adventure|Comedy"/>
    <s v="Henry Cavill"/>
    <s v="The Man from U.N.C.L.E."/>
    <s v="The Man from U.N.C.L.E.Â "/>
    <n v="175960"/>
    <n v="229"/>
    <s v="English"/>
    <s v="USA"/>
    <s v="PG-13"/>
    <n v="75000000"/>
    <n v="2003"/>
    <x v="11"/>
    <x v="18"/>
    <m/>
    <s v="Action"/>
  </r>
  <r>
    <x v="280"/>
    <n v="132"/>
    <n v="134"/>
    <n v="51814190"/>
    <s v="Comedy|Drama|Romance"/>
    <s v="Adam Sandler"/>
    <s v="Spanglish"/>
    <s v="SpanglishÂ "/>
    <n v="65668"/>
    <n v="261"/>
    <s v="English"/>
    <s v="USA"/>
    <s v="R"/>
    <n v="70000000"/>
    <n v="1998"/>
    <x v="12"/>
    <x v="18"/>
    <m/>
    <s v="Comedy"/>
  </r>
  <r>
    <x v="281"/>
    <n v="53"/>
    <n v="148"/>
    <n v="47456450"/>
    <s v="Animation|Comedy|Family|Fantasy|Mystery"/>
    <s v="Steve Buscemi"/>
    <s v="Monster House"/>
    <s v="Monster HouseÂ "/>
    <n v="71137"/>
    <n v="180"/>
    <s v="English"/>
    <s v="USA"/>
    <s v="PG-13"/>
    <n v="73000000"/>
    <n v="2009"/>
    <x v="4"/>
    <x v="18"/>
    <m/>
    <s v="Animation"/>
  </r>
  <r>
    <x v="215"/>
    <n v="91"/>
    <n v="110"/>
    <n v="148213377"/>
    <s v="Comedy|Crime|Drama|Romance"/>
    <s v="Bruce Willis"/>
    <s v="Bandits"/>
    <s v="BanditsÂ "/>
    <n v="57038"/>
    <n v="217"/>
    <s v="English"/>
    <s v="USA"/>
    <s v="PG-13"/>
    <n v="72000000"/>
    <n v="2001"/>
    <x v="4"/>
    <x v="18"/>
    <m/>
    <s v="Comedy"/>
  </r>
  <r>
    <x v="282"/>
    <n v="284"/>
    <n v="113"/>
    <n v="112950721"/>
    <s v="Action|Adventure|Romance|Thriller"/>
    <s v="Julia Ormond"/>
    <s v="First Knight"/>
    <s v="First KnightÂ "/>
    <n v="55350"/>
    <n v="405"/>
    <s v="English"/>
    <s v="USA"/>
    <s v="PG-13"/>
    <n v="72000000"/>
    <n v="2004"/>
    <x v="18"/>
    <x v="18"/>
    <m/>
    <s v="Action"/>
  </r>
  <r>
    <x v="283"/>
    <n v="152"/>
    <n v="94"/>
    <n v="75600000"/>
    <s v="Drama|History|Romance"/>
    <s v="Bai Ling"/>
    <s v="Anna and the King"/>
    <s v="Anna and the KingÂ "/>
    <n v="31080"/>
    <n v="288"/>
    <s v="English"/>
    <s v="USA"/>
    <s v="PG-13"/>
    <n v="70000000"/>
    <n v="2000"/>
    <x v="10"/>
    <x v="18"/>
    <m/>
    <s v="Drama"/>
  </r>
  <r>
    <x v="197"/>
    <n v="131"/>
    <n v="116"/>
    <n v="62647540"/>
    <s v="Action|Drama|Fantasy|Romance"/>
    <s v="Henry Cavill"/>
    <s v="Immortals"/>
    <s v="ImmortalsÂ "/>
    <n v="138190"/>
    <n v="377"/>
    <s v="English"/>
    <s v="USA"/>
    <s v="PG"/>
    <n v="75000000"/>
    <n v="2015"/>
    <x v="9"/>
    <x v="18"/>
    <m/>
    <s v="Action"/>
  </r>
  <r>
    <x v="93"/>
    <n v="132"/>
    <n v="99"/>
    <n v="183132370"/>
    <s v="Action|Crime|Drama|Mystery|Thriller"/>
    <s v="Jimmy Bennett"/>
    <s v="Hostage"/>
    <s v="HostageÂ "/>
    <n v="93790"/>
    <n v="254"/>
    <s v="English"/>
    <s v="USA"/>
    <s v="PG-13"/>
    <n v="72000000"/>
    <n v="2011"/>
    <x v="4"/>
    <x v="18"/>
    <m/>
    <s v="Action"/>
  </r>
  <r>
    <x v="284"/>
    <n v="67"/>
    <n v="84"/>
    <n v="27796042"/>
    <s v="Action|Adventure|Animation|Family|Sci-Fi"/>
    <s v="Matt Damon"/>
    <s v="Titan A.E."/>
    <s v="Titan A.E.Â "/>
    <n v="52244"/>
    <n v="373"/>
    <s v="English"/>
    <s v="UK"/>
    <s v="R"/>
    <n v="72000000"/>
    <n v="1998"/>
    <x v="4"/>
    <x v="18"/>
    <m/>
    <s v="Action"/>
  </r>
  <r>
    <x v="10"/>
    <n v="130"/>
    <n v="93"/>
    <n v="32616869"/>
    <s v="Action|Comedy|Crime|Thriller"/>
    <s v="Harrison Ford"/>
    <s v="Hollywood Homicide"/>
    <s v="Hollywood HomicideÂ "/>
    <n v="31293"/>
    <n v="119"/>
    <s v="English"/>
    <s v="USA"/>
    <s v="PG-13"/>
    <n v="59660000"/>
    <n v="1998"/>
    <x v="43"/>
    <x v="18"/>
    <m/>
    <s v="Action"/>
  </r>
  <r>
    <x v="208"/>
    <n v="74"/>
    <n v="113"/>
    <n v="18947630"/>
    <s v="Action|Drama|Sci-Fi"/>
    <s v="Connie Nielsen"/>
    <s v="Soldier"/>
    <s v="SoldierÂ "/>
    <n v="44248"/>
    <n v="171"/>
    <s v="English"/>
    <s v="USA"/>
    <s v="PG"/>
    <n v="60000000"/>
    <n v="2016"/>
    <x v="19"/>
    <x v="18"/>
    <m/>
    <s v="Action"/>
  </r>
  <r>
    <x v="276"/>
    <n v="114"/>
    <n v="106"/>
    <n v="114195633"/>
    <s v="Drama|Horror|Sci-Fi|Thriller"/>
    <s v="Christopher Meloni"/>
    <s v="Carriers"/>
    <s v="CarriersÂ "/>
    <n v="35510"/>
    <n v="222"/>
    <s v="English"/>
    <s v="USA"/>
    <s v="PG-13"/>
    <n v="71500000"/>
    <n v="2008"/>
    <x v="19"/>
    <x v="18"/>
    <m/>
    <s v="Drama"/>
  </r>
  <r>
    <x v="285"/>
    <n v="294"/>
    <n v="91"/>
    <n v="144156464"/>
    <s v="Animation|Comedy|Fantasy"/>
    <s v="Brendan Fraser"/>
    <s v="Monkeybone"/>
    <s v="MonkeyboneÂ "/>
    <n v="14280"/>
    <n v="1344"/>
    <s v="English"/>
    <s v="USA"/>
    <s v="R"/>
    <n v="72000000"/>
    <n v="2009"/>
    <x v="55"/>
    <x v="18"/>
    <m/>
    <s v="Animation"/>
  </r>
  <r>
    <x v="278"/>
    <n v="308"/>
    <n v="128"/>
    <n v="227965690"/>
    <s v="Action|Adventure|Drama|Thriller"/>
    <s v="Dennis Quaid"/>
    <s v="Flight of the Phoenix"/>
    <s v="Flight of the PhoenixÂ "/>
    <n v="45815"/>
    <n v="275"/>
    <s v="English"/>
    <s v="USA"/>
    <s v="R"/>
    <n v="150000000"/>
    <n v="2007"/>
    <x v="9"/>
    <x v="18"/>
    <m/>
    <s v="Action"/>
  </r>
  <r>
    <x v="286"/>
    <n v="435"/>
    <n v="98"/>
    <n v="436471036"/>
    <s v="Drama|Mystery|Sci-Fi|Thriller"/>
    <s v="Robin Wright"/>
    <s v="Unbreakable"/>
    <s v="UnbreakableÂ "/>
    <n v="245152"/>
    <n v="918"/>
    <s v="English"/>
    <s v="USA"/>
    <s v="PG-13"/>
    <n v="120000000"/>
    <n v="2006"/>
    <x v="13"/>
    <x v="18"/>
    <m/>
    <s v="Drama"/>
  </r>
  <r>
    <x v="21"/>
    <n v="117"/>
    <n v="134"/>
    <n v="244052771"/>
    <s v="Action|Animation|Comedy|Family|Sci-Fi"/>
    <s v="Steve Carell"/>
    <s v="Minions"/>
    <s v="MinionsÂ "/>
    <n v="142403"/>
    <n v="241"/>
    <s v="English"/>
    <s v="USA"/>
    <s v="PG"/>
    <n v="70000000"/>
    <n v="2001"/>
    <x v="21"/>
    <x v="18"/>
    <m/>
    <s v="Action"/>
  </r>
  <r>
    <x v="166"/>
    <n v="108"/>
    <n v="97"/>
    <n v="152149590"/>
    <s v="Action|Fantasy"/>
    <s v="Jon Hamm"/>
    <s v="Sucker Punch"/>
    <s v="Sucker PunchÂ "/>
    <n v="197584"/>
    <n v="274"/>
    <s v="English"/>
    <s v="USA"/>
    <s v="R"/>
    <n v="70000000"/>
    <n v="1995"/>
    <x v="9"/>
    <x v="18"/>
    <m/>
    <s v="Action"/>
  </r>
  <r>
    <x v="287"/>
    <n v="141"/>
    <n v="112"/>
    <n v="141204016"/>
    <s v="Crime|Mystery|Thriller"/>
    <s v="Nicolas Cage"/>
    <s v="Snake Eyes"/>
    <s v="Snake EyesÂ "/>
    <n v="64121"/>
    <n v="126"/>
    <s v="English"/>
    <s v="USA"/>
    <s v="R"/>
    <n v="74000000"/>
    <n v="2005"/>
    <x v="18"/>
    <x v="18"/>
    <m/>
    <s v="Crime"/>
  </r>
  <r>
    <x v="288"/>
    <n v="176"/>
    <n v="153"/>
    <n v="162495848"/>
    <s v="Drama|Mystery|Sci-Fi|Thriller"/>
    <s v="Peter Coyote"/>
    <s v="Sphere"/>
    <s v="SphereÂ "/>
    <n v="81611"/>
    <n v="138"/>
    <s v="English"/>
    <s v="USA"/>
    <s v="PG-13"/>
    <n v="80000000"/>
    <n v="2007"/>
    <x v="19"/>
    <x v="18"/>
    <m/>
    <s v="Drama"/>
  </r>
  <r>
    <x v="2"/>
    <n v="230"/>
    <n v="110"/>
    <n v="136448821"/>
    <s v="Action|Animation|Comedy|Family"/>
    <s v="Peter Dinklage"/>
    <s v="The Angry Birds Movie"/>
    <s v="The Angry Birds MovieÂ "/>
    <n v="27130"/>
    <n v="301"/>
    <s v="English"/>
    <s v="USA"/>
    <s v="PG"/>
    <n v="75000000"/>
    <n v="2001"/>
    <x v="22"/>
    <x v="18"/>
    <m/>
    <s v="Action"/>
  </r>
  <r>
    <x v="289"/>
    <n v="234"/>
    <n v="122"/>
    <n v="120523073"/>
    <s v="Action|Adventure|Comedy|Romance|Thriller"/>
    <s v="Matthew McConaughey"/>
    <s v="Fool's Gold"/>
    <s v="Fool's GoldÂ "/>
    <n v="59352"/>
    <n v="289"/>
    <s v="English"/>
    <s v="USA"/>
    <s v="PG-13"/>
    <n v="70000000"/>
    <n v="2001"/>
    <x v="23"/>
    <x v="18"/>
    <m/>
    <s v="Action"/>
  </r>
  <r>
    <x v="290"/>
    <n v="164"/>
    <n v="87"/>
    <n v="119654900"/>
    <s v="Comedy|Drama"/>
    <s v="Adam Sandler"/>
    <s v="Funny People"/>
    <s v="Funny PeopleÂ "/>
    <n v="100837"/>
    <n v="437"/>
    <s v="English"/>
    <s v="USA"/>
    <s v="PG"/>
    <n v="100000000"/>
    <n v="2004"/>
    <x v="21"/>
    <x v="18"/>
    <m/>
    <s v="Comedy"/>
  </r>
  <r>
    <x v="199"/>
    <n v="91"/>
    <n v="178"/>
    <n v="72660029"/>
    <s v="Action|Drama|Thriller"/>
    <s v="Jennifer Garner"/>
    <s v="The Kingdom"/>
    <s v="The KingdomÂ "/>
    <n v="101386"/>
    <n v="79"/>
    <s v="English"/>
    <s v="USA"/>
    <s v="PG-13"/>
    <n v="70000000"/>
    <n v="2004"/>
    <x v="1"/>
    <x v="18"/>
    <m/>
    <s v="Action"/>
  </r>
  <r>
    <x v="222"/>
    <n v="132"/>
    <n v="125"/>
    <n v="117541000"/>
    <s v="Action|Comedy|Sport"/>
    <s v="Will Ferrell"/>
    <s v="Talladega Nights: The Ballad of Ricky Bobby"/>
    <s v="Talladega Nights: The Ballad of Ricky BobbyÂ "/>
    <n v="130776"/>
    <n v="1065"/>
    <s v="English"/>
    <s v="USA"/>
    <s v="PG-13"/>
    <n v="80000000"/>
    <n v="1998"/>
    <x v="4"/>
    <x v="18"/>
    <m/>
    <s v="Action"/>
  </r>
  <r>
    <x v="93"/>
    <n v="262"/>
    <n v="87"/>
    <n v="116643346"/>
    <s v="Comedy|Family|Fantasy"/>
    <s v="Raven-SymonÃ©"/>
    <s v="Dr. Dolittle 2"/>
    <s v="Dr. Dolittle 2Â "/>
    <n v="33884"/>
    <n v="657"/>
    <s v="English"/>
    <s v="Germany"/>
    <s v="PG-13"/>
    <n v="68000000"/>
    <n v="2002"/>
    <x v="51"/>
    <x v="18"/>
    <m/>
    <s v="Comedy"/>
  </r>
  <r>
    <x v="291"/>
    <n v="299"/>
    <n v="152"/>
    <n v="100614858"/>
    <s v="Biography|Drama|History|War"/>
    <s v="Mhairi Calvey"/>
    <s v="Braveheart"/>
    <s v="BraveheartÂ "/>
    <n v="736638"/>
    <n v="763"/>
    <s v="English"/>
    <s v="USA"/>
    <s v="PG"/>
    <n v="70000000"/>
    <n v="2004"/>
    <x v="26"/>
    <x v="18"/>
    <m/>
    <s v="Biography"/>
  </r>
  <r>
    <x v="93"/>
    <n v="128"/>
    <n v="116"/>
    <n v="42272747"/>
    <s v="Action|Drama|War"/>
    <s v="Jake Gyllenhaal"/>
    <s v="Jarhead"/>
    <s v="JarheadÂ "/>
    <n v="143525"/>
    <n v="376"/>
    <s v="English"/>
    <s v="USA"/>
    <s v="G"/>
    <n v="60000000"/>
    <n v="2006"/>
    <x v="1"/>
    <x v="18"/>
    <m/>
    <s v="Action"/>
  </r>
  <r>
    <x v="13"/>
    <n v="109"/>
    <n v="109"/>
    <n v="80281096"/>
    <s v="Adventure|Animation|Comedy"/>
    <s v="Albert Brooks"/>
    <s v="The Simpsons Movie"/>
    <s v="The Simpsons MovieÂ "/>
    <n v="259083"/>
    <n v="346"/>
    <s v="English"/>
    <s v="USA"/>
    <s v="PG"/>
    <n v="75000000"/>
    <n v="1999"/>
    <x v="38"/>
    <x v="18"/>
    <m/>
    <s v="Adventure"/>
  </r>
  <r>
    <x v="29"/>
    <n v="88"/>
    <n v="108"/>
    <n v="219613391"/>
    <s v="Drama|Romance"/>
    <s v="Martin Landau"/>
    <s v="The Majestic"/>
    <s v="The MajesticÂ "/>
    <n v="45031"/>
    <n v="124"/>
    <s v="English"/>
    <s v="France"/>
    <s v="PG-13"/>
    <n v="75000000"/>
    <n v="2002"/>
    <x v="8"/>
    <x v="18"/>
    <m/>
    <s v="Drama"/>
  </r>
  <r>
    <x v="292"/>
    <n v="261"/>
    <n v="85"/>
    <n v="78120196"/>
    <s v="Action|Drama|Sport"/>
    <s v="Sylvester Stallone"/>
    <s v="Driven"/>
    <s v="DrivenÂ "/>
    <n v="34435"/>
    <n v="2003"/>
    <s v="English"/>
    <s v="USA"/>
    <s v="PG"/>
    <n v="70000000"/>
    <n v="2015"/>
    <x v="33"/>
    <x v="18"/>
    <m/>
    <s v="Action"/>
  </r>
  <r>
    <x v="49"/>
    <n v="73"/>
    <n v="106"/>
    <n v="98895417"/>
    <s v="Adventure|Drama|Family"/>
    <s v="David Gant"/>
    <s v="Two Brothers"/>
    <s v="Two BrothersÂ "/>
    <n v="11798"/>
    <n v="98"/>
    <s v="English"/>
    <s v="USA"/>
    <s v="R"/>
    <n v="58000000"/>
    <n v="1996"/>
    <x v="1"/>
    <x v="18"/>
    <m/>
    <s v="Adventure"/>
  </r>
  <r>
    <x v="293"/>
    <n v="208"/>
    <n v="93"/>
    <n v="70117571"/>
    <s v="Drama|Mystery|Romance|Thriller"/>
    <s v="Bryce Dallas Howard"/>
    <s v="The Village"/>
    <s v="The VillageÂ "/>
    <n v="193770"/>
    <n v="2335"/>
    <s v="English"/>
    <s v="USA"/>
    <s v="R"/>
    <n v="70000000"/>
    <n v="2009"/>
    <x v="12"/>
    <x v="18"/>
    <m/>
    <s v="Drama"/>
  </r>
  <r>
    <x v="84"/>
    <n v="205"/>
    <n v="117"/>
    <n v="83552429"/>
    <s v="Comedy|Family|Fantasy"/>
    <s v="Oliver Platt"/>
    <s v="Doctor Dolittle"/>
    <s v="Doctor DolittleÂ "/>
    <n v="74343"/>
    <n v="483"/>
    <s v="English"/>
    <s v="USA"/>
    <s v="PG"/>
    <n v="70000000"/>
    <n v="1991"/>
    <x v="43"/>
    <x v="18"/>
    <m/>
    <s v="Comedy"/>
  </r>
  <r>
    <x v="168"/>
    <n v="256"/>
    <n v="116"/>
    <n v="66257002"/>
    <s v="Drama|Sci-Fi|Thriller"/>
    <s v="Rory Culkin"/>
    <s v="Signs"/>
    <s v="SignsÂ "/>
    <n v="271592"/>
    <n v="584"/>
    <s v="English"/>
    <s v="USA"/>
    <s v="PG-13"/>
    <n v="70000000"/>
    <n v="2014"/>
    <x v="10"/>
    <x v="18"/>
    <m/>
    <s v="Drama"/>
  </r>
  <r>
    <x v="38"/>
    <n v="103"/>
    <n v="132"/>
    <n v="65012000"/>
    <s v="Adventure|Animation|Comedy|Family|Fantasy|Romance"/>
    <s v="Rupert Everett"/>
    <s v="Shrek 2"/>
    <s v="Shrek 2Â "/>
    <n v="314630"/>
    <n v="255"/>
    <s v="English"/>
    <s v="USA"/>
    <s v="R"/>
    <n v="66000000"/>
    <n v="1990"/>
    <x v="13"/>
    <x v="18"/>
    <m/>
    <s v="Adventure"/>
  </r>
  <r>
    <x v="25"/>
    <n v="191"/>
    <n v="92"/>
    <n v="79883359"/>
    <s v="Adventure|Animation|Comedy|Family|Sport"/>
    <s v="John Ratzenberger"/>
    <s v="Cars"/>
    <s v="CarsÂ "/>
    <n v="263853"/>
    <n v="737"/>
    <s v="English"/>
    <s v="USA"/>
    <s v="PG-13"/>
    <n v="70000000"/>
    <n v="2003"/>
    <x v="13"/>
    <x v="18"/>
    <m/>
    <s v="Adventure"/>
  </r>
  <r>
    <x v="199"/>
    <n v="147"/>
    <n v="139"/>
    <n v="78031620"/>
    <s v="Comedy|Romance"/>
    <s v="Julia Roberts"/>
    <s v="Runaway Bride"/>
    <s v="Runaway BrideÂ "/>
    <n v="74274"/>
    <n v="133"/>
    <s v="English"/>
    <s v="USA"/>
    <s v="TV-14"/>
    <n v="69500000"/>
    <n v="2001"/>
    <x v="34"/>
    <x v="18"/>
    <m/>
    <s v="Comedy"/>
  </r>
  <r>
    <x v="294"/>
    <n v="79"/>
    <n v="153"/>
    <n v="54222000"/>
    <s v="Action|Adventure|Thriller"/>
    <s v="Vin Diesel"/>
    <s v="xXx"/>
    <s v="xXxÂ "/>
    <n v="142569"/>
    <n v="158"/>
    <s v="English"/>
    <s v="USA"/>
    <s v="R"/>
    <n v="70000000"/>
    <n v="2006"/>
    <x v="27"/>
    <x v="18"/>
    <m/>
    <s v="Action"/>
  </r>
  <r>
    <x v="295"/>
    <n v="486"/>
    <n v="142"/>
    <n v="52474616"/>
    <s v="Adventure|Animation|Comedy|Family|Fantasy"/>
    <s v="Tim Conway"/>
    <s v="The SpongeBob Movie: Sponge Out of Water"/>
    <s v="The SpongeBob Movie: Sponge Out of WaterÂ "/>
    <n v="34359"/>
    <n v="1527"/>
    <s v="English"/>
    <s v="USA"/>
    <s v="PG-13"/>
    <n v="70000000"/>
    <n v="2004"/>
    <x v="19"/>
    <x v="18"/>
    <m/>
    <s v="Adventure"/>
  </r>
  <r>
    <x v="93"/>
    <n v="75"/>
    <n v="101"/>
    <n v="55942830"/>
    <s v="Crime|Thriller"/>
    <s v="Lili Taylor"/>
    <s v="Ransom"/>
    <s v="RansomÂ "/>
    <n v="98989"/>
    <n v="363"/>
    <s v="English"/>
    <s v="USA"/>
    <s v="PG-13"/>
    <n v="70000000"/>
    <n v="2009"/>
    <x v="4"/>
    <x v="18"/>
    <m/>
    <s v="Crime"/>
  </r>
  <r>
    <x v="215"/>
    <n v="245"/>
    <n v="124"/>
    <n v="40932372"/>
    <s v="Adventure|Drama|War"/>
    <s v="Michael Fassbender"/>
    <s v="Inglourious Basterds"/>
    <s v="Inglourious BasterdsÂ "/>
    <n v="885175"/>
    <n v="269"/>
    <s v="English"/>
    <s v="USA"/>
    <s v="PG"/>
    <n v="70000000"/>
    <n v="2002"/>
    <x v="24"/>
    <x v="18"/>
    <m/>
    <s v="Adventure"/>
  </r>
  <r>
    <x v="291"/>
    <n v="142"/>
    <n v="117"/>
    <n v="38345403"/>
    <s v="Adventure|Comedy|Family|Fantasy"/>
    <s v="Robin Williams"/>
    <s v="Hook"/>
    <s v="HookÂ "/>
    <n v="182802"/>
    <n v="316"/>
    <s v="English"/>
    <s v="USA"/>
    <s v="R"/>
    <n v="70000000"/>
    <n v="2013"/>
    <x v="10"/>
    <x v="18"/>
    <m/>
    <s v="Adventure"/>
  </r>
  <r>
    <x v="296"/>
    <n v="144"/>
    <n v="45"/>
    <n v="37901509"/>
    <s v="Action|Adventure"/>
    <s v="Dwayne Johnson"/>
    <s v="Hercules"/>
    <s v="HerculesÂ "/>
    <n v="115687"/>
    <n v="340"/>
    <s v="English"/>
    <s v="USA"/>
    <s v="R"/>
    <n v="70000000"/>
    <n v="1998"/>
    <x v="19"/>
    <x v="18"/>
    <m/>
    <s v="Action"/>
  </r>
  <r>
    <x v="273"/>
    <n v="39"/>
    <n v="141"/>
    <n v="48430355"/>
    <s v="Action|Thriller"/>
    <s v="Bruce Willis"/>
    <s v="Die Hard 2"/>
    <s v="Die Hard 2Â "/>
    <n v="269858"/>
    <n v="110"/>
    <s v="English"/>
    <s v="USA"/>
    <s v="PG"/>
    <n v="70000000"/>
    <n v="2011"/>
    <x v="1"/>
    <x v="18"/>
    <m/>
    <s v="Action"/>
  </r>
  <r>
    <x v="297"/>
    <n v="153"/>
    <n v="110"/>
    <n v="30157016"/>
    <s v="Action|Adventure|Crime|Thriller"/>
    <s v="Jeremy Renner"/>
    <s v="S.W.A.T."/>
    <s v="S.W.A.T.Â "/>
    <n v="119807"/>
    <n v="1248"/>
    <s v="English"/>
    <s v="USA"/>
    <s v="PG-13"/>
    <n v="60000000"/>
    <n v="2003"/>
    <x v="19"/>
    <x v="18"/>
    <m/>
    <s v="Action"/>
  </r>
  <r>
    <x v="88"/>
    <n v="284"/>
    <n v="109"/>
    <n v="28031250"/>
    <s v="Adventure|Drama|Fantasy|Mystery|Thriller"/>
    <s v="Nicole Beharie"/>
    <s v="Sleepy Hollow            "/>
    <s v="Sleepy HollowÂ             "/>
    <n v="49049"/>
    <n v="1040"/>
    <s v="English"/>
    <s v="USA"/>
    <s v="PG-13"/>
    <n v="70000000"/>
    <n v="1994"/>
    <x v="7"/>
    <x v="18"/>
    <m/>
    <s v="Adventure"/>
  </r>
  <r>
    <x v="24"/>
    <n v="247"/>
    <n v="88"/>
    <n v="33105600"/>
    <s v="Fantasy|Mystery|Romance|Sci-Fi|Thriller"/>
    <s v="Tom Cruise"/>
    <s v="Vanilla Sky"/>
    <s v="Vanilla SkyÂ "/>
    <n v="206776"/>
    <n v="1283"/>
    <s v="English"/>
    <s v="USA"/>
    <s v="R"/>
    <n v="70000000"/>
    <n v="2011"/>
    <x v="8"/>
    <x v="18"/>
    <m/>
    <s v="Fantasy"/>
  </r>
  <r>
    <x v="271"/>
    <n v="107"/>
    <n v="124"/>
    <n v="62321039"/>
    <s v="Drama|Fantasy|Mystery|Thriller"/>
    <s v="Bryce Dallas Howard"/>
    <s v="Lady in the Water"/>
    <s v="Lady in the WaterÂ "/>
    <n v="78635"/>
    <n v="98"/>
    <s v="English"/>
    <s v="USA"/>
    <s v="PG-13"/>
    <n v="75000000"/>
    <n v="2014"/>
    <x v="23"/>
    <x v="18"/>
    <m/>
    <s v="Drama"/>
  </r>
  <r>
    <x v="38"/>
    <n v="141"/>
    <n v="119"/>
    <n v="38509342"/>
    <s v="Action|Horror|Sci-Fi|Thriller"/>
    <s v="Sanaa Lathan"/>
    <s v="AVP: Alien vs. Predator"/>
    <s v="AVP: Alien vs. PredatorÂ "/>
    <n v="143628"/>
    <n v="742"/>
    <s v="English"/>
    <s v="USA"/>
    <s v="PG-13"/>
    <n v="60000000"/>
    <n v="1989"/>
    <x v="23"/>
    <x v="18"/>
    <m/>
    <s v="Action"/>
  </r>
  <r>
    <x v="298"/>
    <n v="358"/>
    <n v="103"/>
    <n v="19076815"/>
    <s v="Animation|Comedy|Family|Fantasy|Music"/>
    <s v="Amy Poehler"/>
    <s v="Alvin and the Chipmunks: The Squeakquel"/>
    <s v="Alvin and the Chipmunks: The SqueakquelÂ "/>
    <n v="31649"/>
    <n v="698"/>
    <s v="English"/>
    <s v="USA"/>
    <s v="PG-13"/>
    <n v="35000000"/>
    <n v="2010"/>
    <x v="33"/>
    <x v="18"/>
    <m/>
    <s v="Animation"/>
  </r>
  <r>
    <x v="0"/>
    <n v="160"/>
    <n v="116"/>
    <n v="25093607"/>
    <s v="Action|Drama|History|War"/>
    <s v="Jon Hamm"/>
    <s v="We Were Soldiers"/>
    <s v="We Were SoldiersÂ "/>
    <n v="103241"/>
    <n v="515"/>
    <s v="English"/>
    <s v="USA"/>
    <s v="PG-13"/>
    <n v="70000000"/>
    <n v="2014"/>
    <x v="1"/>
    <x v="18"/>
    <m/>
    <s v="Action"/>
  </r>
  <r>
    <x v="78"/>
    <n v="355"/>
    <n v="125"/>
    <n v="18990542"/>
    <s v="Action|Thriller"/>
    <s v="Gerard Butler"/>
    <s v="Olympus Has Fallen"/>
    <s v="Olympus Has FallenÂ "/>
    <n v="203154"/>
    <n v="800"/>
    <s v="English"/>
    <s v="USA"/>
    <s v="PG-13"/>
    <n v="70000000"/>
    <n v="1998"/>
    <x v="12"/>
    <x v="18"/>
    <m/>
    <s v="Action"/>
  </r>
  <r>
    <x v="299"/>
    <n v="235"/>
    <n v="125"/>
    <n v="14294842"/>
    <s v="Action|Adventure|Sci-Fi|Thriller"/>
    <s v="LeVar Burton"/>
    <s v="Star Trek: Insurrection"/>
    <s v="Star Trek: InsurrectionÂ "/>
    <n v="56741"/>
    <n v="816"/>
    <s v="English"/>
    <s v="USA"/>
    <s v="R"/>
    <n v="70000000"/>
    <n v="2007"/>
    <x v="21"/>
    <x v="18"/>
    <m/>
    <s v="Action"/>
  </r>
  <r>
    <x v="103"/>
    <n v="59"/>
    <n v="146"/>
    <n v="19819494"/>
    <s v="Action|Sci-Fi"/>
    <s v="Noel Fisher"/>
    <s v="Battle Los Angeles"/>
    <s v="Battle Los AngelesÂ "/>
    <n v="154955"/>
    <n v="137"/>
    <s v="English"/>
    <s v="USA"/>
    <s v="PG-13"/>
    <n v="70000000"/>
    <n v="1997"/>
    <x v="27"/>
    <x v="18"/>
    <m/>
    <s v="Action"/>
  </r>
  <r>
    <x v="69"/>
    <n v="388"/>
    <n v="118"/>
    <n v="13596911"/>
    <s v="Adventure|Drama|Fantasy"/>
    <s v="Steve Buscemi"/>
    <s v="Big Fish"/>
    <s v="Big FishÂ "/>
    <n v="350698"/>
    <n v="488"/>
    <s v="English"/>
    <s v="USA"/>
    <s v="PG-13"/>
    <n v="70000000"/>
    <n v="2011"/>
    <x v="25"/>
    <x v="18"/>
    <m/>
    <s v="Adventure"/>
  </r>
  <r>
    <x v="222"/>
    <n v="371"/>
    <n v="171"/>
    <n v="8460990"/>
    <s v="Drama|Horror|Romance|Thriller"/>
    <s v="David Hyde Pierce"/>
    <s v="Wolf"/>
    <s v="WolfÂ "/>
    <n v="43559"/>
    <n v="403"/>
    <s v="English"/>
    <s v="USA"/>
    <s v="PG-13"/>
    <n v="70000000"/>
    <n v="2002"/>
    <x v="5"/>
    <x v="18"/>
    <m/>
    <s v="Drama"/>
  </r>
  <r>
    <x v="84"/>
    <n v="82"/>
    <n v="136"/>
    <n v="7097125"/>
    <s v="Drama|War"/>
    <s v="Jeremy Irvine"/>
    <s v="War Horse"/>
    <s v="War HorseÂ "/>
    <n v="116159"/>
    <n v="380"/>
    <s v="English"/>
    <s v="USA"/>
    <s v="PG-13"/>
    <n v="70000000"/>
    <n v="2005"/>
    <x v="13"/>
    <x v="18"/>
    <m/>
    <s v="Drama"/>
  </r>
  <r>
    <x v="132"/>
    <n v="297"/>
    <n v="92"/>
    <n v="37760080"/>
    <s v="Drama|War"/>
    <s v="Bill Murray"/>
    <s v="The Monuments Men"/>
    <s v="The Monuments MenÂ "/>
    <n v="102248"/>
    <n v="245"/>
    <s v="English"/>
    <s v="USA"/>
    <s v="R"/>
    <n v="70000000"/>
    <n v="2002"/>
    <x v="9"/>
    <x v="18"/>
    <m/>
    <s v="Drama"/>
  </r>
  <r>
    <x v="300"/>
    <n v="261"/>
    <n v="116"/>
    <n v="5851188"/>
    <s v="Adventure|Drama|Sci-Fi|Thriller"/>
    <s v="Michael Biehn"/>
    <s v="The Abyss"/>
    <s v="The AbyssÂ "/>
    <n v="131217"/>
    <n v="423"/>
    <s v="English"/>
    <s v="USA"/>
    <s v="PG-13"/>
    <n v="50000000"/>
    <n v="2012"/>
    <x v="32"/>
    <x v="18"/>
    <m/>
    <s v="Adventure"/>
  </r>
  <r>
    <x v="291"/>
    <n v="120"/>
    <n v="127"/>
    <n v="25121291"/>
    <s v="Drama"/>
    <s v="Frank Langella"/>
    <s v="Wall Street: Money Never Sleeps"/>
    <s v="Wall Street: Money Never SleepsÂ "/>
    <n v="84118"/>
    <n v="281"/>
    <s v="English"/>
    <s v="USA"/>
    <s v="R"/>
    <n v="70000000"/>
    <n v="2012"/>
    <x v="22"/>
    <x v="18"/>
    <m/>
    <s v="Drama"/>
  </r>
  <r>
    <x v="301"/>
    <n v="228"/>
    <n v="136"/>
    <n v="18821279"/>
    <s v="Action|Drama|Fantasy|Horror|War"/>
    <s v="Dominic Cooper"/>
    <s v="Dracula Untold"/>
    <s v="Dracula UntoldÂ "/>
    <n v="138582"/>
    <n v="492"/>
    <s v="English"/>
    <s v="UK"/>
    <s v="PG-13"/>
    <n v="68000000"/>
    <n v="2002"/>
    <x v="22"/>
    <x v="18"/>
    <m/>
    <s v="Action"/>
  </r>
  <r>
    <x v="238"/>
    <n v="76"/>
    <n v="111"/>
    <n v="118471320"/>
    <s v="Action|Thriller"/>
    <s v="Denzel Washington"/>
    <s v="The Siege"/>
    <s v="The SiegeÂ "/>
    <n v="58023"/>
    <n v="119"/>
    <s v="English"/>
    <s v="USA"/>
    <s v="R"/>
    <n v="68000000"/>
    <n v="2011"/>
    <x v="22"/>
    <x v="18"/>
    <m/>
    <s v="Action"/>
  </r>
  <r>
    <x v="302"/>
    <n v="185"/>
    <n v="116"/>
    <n v="300523113"/>
    <s v="Adventure|Family|Fantasy|Romance"/>
    <s v="Henry Cavill"/>
    <s v="Stardust"/>
    <s v="StardustÂ "/>
    <n v="212085"/>
    <n v="141"/>
    <s v="English"/>
    <s v="USA"/>
    <s v="R"/>
    <n v="68000000"/>
    <n v="2002"/>
    <x v="16"/>
    <x v="18"/>
    <m/>
    <s v="Adventure"/>
  </r>
  <r>
    <x v="303"/>
    <n v="128"/>
    <n v="113"/>
    <n v="71069884"/>
    <s v="Adventure|Biography|Drama|History|War"/>
    <s v="Brad Pitt"/>
    <s v="Seven Years in Tibet"/>
    <s v="Seven Years in TibetÂ "/>
    <n v="96385"/>
    <n v="189"/>
    <s v="English"/>
    <s v="USA"/>
    <s v="R"/>
    <n v="69000000"/>
    <n v="2002"/>
    <x v="15"/>
    <x v="18"/>
    <m/>
    <s v="Adventure"/>
  </r>
  <r>
    <x v="130"/>
    <n v="237"/>
    <n v="97"/>
    <n v="251501645"/>
    <s v="Comedy|Drama"/>
    <s v="Channing Tatum"/>
    <s v="The Dilemma"/>
    <s v="The DilemmaÂ "/>
    <n v="43709"/>
    <n v="814"/>
    <s v="English"/>
    <s v="UK"/>
    <s v="R"/>
    <n v="68000000"/>
    <n v="1998"/>
    <x v="43"/>
    <x v="18"/>
    <m/>
    <s v="Comedy"/>
  </r>
  <r>
    <x v="304"/>
    <n v="105"/>
    <n v="88"/>
    <n v="35324232"/>
    <s v="Action|Adventure|Comedy|Thriller"/>
    <s v="Anthony Hopkins"/>
    <s v="Bad Company"/>
    <s v="Bad CompanyÂ "/>
    <n v="39659"/>
    <n v="141"/>
    <s v="English"/>
    <s v="USA"/>
    <s v="R"/>
    <n v="68000000"/>
    <n v="2001"/>
    <x v="23"/>
    <x v="18"/>
    <m/>
    <s v="Action"/>
  </r>
  <r>
    <x v="305"/>
    <n v="242"/>
    <n v="136"/>
    <n v="81257500"/>
    <s v="Action|Adventure|Horror|Sci-Fi"/>
    <s v="Dwayne Johnson"/>
    <s v="Doom"/>
    <s v="DoomÂ "/>
    <n v="88146"/>
    <n v="271"/>
    <s v="English"/>
    <s v="USA"/>
    <s v="PG"/>
    <n v="70000000"/>
    <n v="2013"/>
    <x v="31"/>
    <x v="18"/>
    <m/>
    <s v="Action"/>
  </r>
  <r>
    <x v="306"/>
    <n v="360"/>
    <n v="125"/>
    <n v="617840"/>
    <s v="Action|Adventure|Comedy|Thriller"/>
    <s v="Gary Cole"/>
    <s v="I Spy"/>
    <s v="I SpyÂ "/>
    <n v="41663"/>
    <n v="356"/>
    <s v="English"/>
    <s v="USA"/>
    <s v="PG"/>
    <n v="65000000"/>
    <n v="2015"/>
    <x v="28"/>
    <x v="18"/>
    <m/>
    <s v="Action"/>
  </r>
  <r>
    <x v="154"/>
    <n v="112"/>
    <n v="116"/>
    <n v="29655590"/>
    <s v="Action|Fantasy|Horror"/>
    <s v="Theo James"/>
    <s v="Underworld: Awakening"/>
    <s v="Underworld: AwakeningÂ "/>
    <n v="117096"/>
    <n v="196"/>
    <s v="English"/>
    <s v="USA"/>
    <s v="R"/>
    <n v="36000000"/>
    <n v="2004"/>
    <x v="21"/>
    <x v="18"/>
    <m/>
    <s v="Action"/>
  </r>
  <r>
    <x v="158"/>
    <n v="189"/>
    <n v="98"/>
    <n v="45045037"/>
    <s v="Comedy|Drama|Musical|Romance"/>
    <s v="James Martin Kelly"/>
    <s v="Rock of Ages"/>
    <s v="Rock of AgesÂ "/>
    <n v="61995"/>
    <n v="157"/>
    <s v="English"/>
    <s v="UK"/>
    <s v="PG"/>
    <n v="68000000"/>
    <n v="2006"/>
    <x v="18"/>
    <x v="18"/>
    <m/>
    <s v="Comedy"/>
  </r>
  <r>
    <x v="307"/>
    <n v="151"/>
    <n v="91"/>
    <n v="28965197"/>
    <s v="Drama|War"/>
    <s v="Bruce Willis"/>
    <s v="Hart's War"/>
    <s v="Hart's WarÂ "/>
    <n v="43651"/>
    <n v="289"/>
    <s v="English"/>
    <s v="USA"/>
    <s v="R"/>
    <n v="70000000"/>
    <n v="2013"/>
    <x v="22"/>
    <x v="18"/>
    <m/>
    <s v="Drama"/>
  </r>
  <r>
    <x v="308"/>
    <n v="92"/>
    <n v="97"/>
    <n v="27550735"/>
    <s v="Action|Crime|Thriller"/>
    <s v="Jason Statham"/>
    <s v="Killer Elite"/>
    <s v="Killer EliteÂ "/>
    <n v="105556"/>
    <n v="277"/>
    <s v="English"/>
    <s v="USA"/>
    <s v="R"/>
    <n v="69000000"/>
    <n v="2014"/>
    <x v="12"/>
    <x v="18"/>
    <m/>
    <s v="Action"/>
  </r>
  <r>
    <x v="309"/>
    <n v="79"/>
    <n v="95"/>
    <n v="39380442"/>
    <s v="Action|Sci-Fi|Sport"/>
    <s v="LL Cool J"/>
    <s v="Rollerball"/>
    <s v="RollerballÂ "/>
    <n v="22264"/>
    <n v="126"/>
    <s v="English"/>
    <s v="USA"/>
    <s v="PG-13"/>
    <n v="66000000"/>
    <n v="2002"/>
    <x v="56"/>
    <x v="18"/>
    <m/>
    <s v="Action"/>
  </r>
  <r>
    <x v="199"/>
    <n v="81"/>
    <n v="88"/>
    <n v="72980108"/>
    <s v="Action|Crime|Sci-Fi|Thriller"/>
    <s v="Talisa Soto"/>
    <s v="Ballistic: Ecks vs. Sever"/>
    <s v="Ballistic: Ecks vs. SeverÂ "/>
    <n v="16761"/>
    <n v="123"/>
    <s v="English"/>
    <s v="USA"/>
    <s v="PG-13"/>
    <n v="66000000"/>
    <n v="2010"/>
    <x v="57"/>
    <x v="18"/>
    <m/>
    <s v="Action"/>
  </r>
  <r>
    <x v="310"/>
    <n v="51"/>
    <n v="133"/>
    <n v="37516013"/>
    <s v="Action|Crime|Drama|Thriller"/>
    <s v="Morgan Freeman"/>
    <s v="Hard Rain"/>
    <s v="Hard RainÂ "/>
    <n v="26893"/>
    <n v="54"/>
    <s v="English"/>
    <s v="USA"/>
    <s v="PG-13"/>
    <n v="35000000"/>
    <n v="2001"/>
    <x v="27"/>
    <x v="18"/>
    <m/>
    <s v="Action"/>
  </r>
  <r>
    <x v="311"/>
    <n v="261"/>
    <n v="106"/>
    <n v="87704396"/>
    <s v="Action|Adventure|Animation|Comedy|Crime|Family|Fantasy"/>
    <s v="Ron Howard"/>
    <s v="Osmosis Jones"/>
    <s v="Osmosis JonesÂ "/>
    <n v="25572"/>
    <n v="207"/>
    <s v="English"/>
    <s v="USA"/>
    <s v="R"/>
    <n v="70000000"/>
    <n v="2010"/>
    <x v="5"/>
    <x v="18"/>
    <m/>
    <s v="Action"/>
  </r>
  <r>
    <x v="188"/>
    <n v="197"/>
    <n v="116"/>
    <n v="83892374"/>
    <s v="Adventure|Animation|Family|Fantasy|Musical"/>
    <s v="Lea Michele"/>
    <s v="Legends of Oz: Dorothy's Return"/>
    <s v="Legends of Oz: Dorothy's ReturnÂ "/>
    <n v="5116"/>
    <n v="618"/>
    <s v="English"/>
    <s v="USA"/>
    <s v="PG"/>
    <n v="66000000"/>
    <n v="1995"/>
    <x v="23"/>
    <x v="18"/>
    <m/>
    <s v="Adventure"/>
  </r>
  <r>
    <x v="269"/>
    <n v="159"/>
    <n v="115"/>
    <n v="5932060"/>
    <s v="Action|Crime|Drama|Mystery|Thriller"/>
    <s v="Chris Hemsworth"/>
    <s v="Blackhat"/>
    <s v="BlackhatÂ "/>
    <n v="38983"/>
    <n v="313"/>
    <s v="English"/>
    <s v="UK"/>
    <s v="R"/>
    <n v="70000000"/>
    <n v="2015"/>
    <x v="28"/>
    <x v="18"/>
    <m/>
    <s v="Action"/>
  </r>
  <r>
    <x v="312"/>
    <n v="286"/>
    <n v="99"/>
    <n v="216119491"/>
    <s v="Action|Adventure|Mystery|Sci-Fi|Thriller"/>
    <s v="Angelina Jolie Pitt"/>
    <s v="Sky Captain and the World of Tomorrow"/>
    <s v="Sky Captain and the World of TomorrowÂ "/>
    <n v="72868"/>
    <n v="279"/>
    <s v="English"/>
    <s v="USA"/>
    <s v="R"/>
    <n v="59000000"/>
    <n v="2009"/>
    <x v="9"/>
    <x v="18"/>
    <m/>
    <s v="Action"/>
  </r>
  <r>
    <x v="313"/>
    <n v="156"/>
    <n v="124"/>
    <n v="43568507"/>
    <s v="Crime|Mystery|Thriller"/>
    <s v="Charlotte Rampling"/>
    <s v="Basic Instinct 2"/>
    <s v="Basic Instinct 2Â "/>
    <n v="31124"/>
    <n v="202"/>
    <s v="English"/>
    <s v="USA"/>
    <s v="R"/>
    <n v="68000000"/>
    <n v="1999"/>
    <x v="39"/>
    <x v="18"/>
    <m/>
    <s v="Crime"/>
  </r>
  <r>
    <x v="314"/>
    <n v="176"/>
    <n v="124"/>
    <n v="182805123"/>
    <s v="Action|Crime|Mystery|Sci-Fi|Thriller"/>
    <s v="Sylvester Stallone"/>
    <s v="Escape Plan"/>
    <s v="Escape PlanÂ "/>
    <n v="177653"/>
    <n v="568"/>
    <s v="English"/>
    <s v="USA"/>
    <s v="PG-13"/>
    <n v="65000000"/>
    <n v="2011"/>
    <x v="10"/>
    <x v="18"/>
    <m/>
    <s v="Action"/>
  </r>
  <r>
    <x v="315"/>
    <n v="293"/>
    <n v="124"/>
    <n v="176387405"/>
    <s v="Action|Adventure|Fantasy"/>
    <s v="Roxanne McKee"/>
    <s v="The Legend of Hercules"/>
    <s v="The Legend of HerculesÂ "/>
    <n v="44891"/>
    <n v="498"/>
    <s v="English"/>
    <s v="USA"/>
    <s v="R"/>
    <n v="63000000"/>
    <n v="1999"/>
    <x v="39"/>
    <x v="18"/>
    <m/>
    <s v="Action"/>
  </r>
  <r>
    <x v="306"/>
    <n v="141"/>
    <n v="87"/>
    <n v="33685268"/>
    <s v="Action|Drama|Thriller"/>
    <s v="Morgan Freeman"/>
    <s v="The Sum of All Fears"/>
    <s v="The Sum of All FearsÂ "/>
    <n v="86504"/>
    <n v="445"/>
    <s v="English"/>
    <s v="USA"/>
    <s v="R"/>
    <n v="62000000"/>
    <n v="2016"/>
    <x v="21"/>
    <x v="18"/>
    <m/>
    <s v="Action"/>
  </r>
  <r>
    <x v="158"/>
    <n v="304"/>
    <n v="105"/>
    <n v="182204440"/>
    <s v="Adventure|Drama|Fantasy|Romance"/>
    <s v="Robert Pattinson"/>
    <s v="The Twilight Saga: Eclipse"/>
    <s v="The Twilight Saga: EclipseÂ "/>
    <n v="184637"/>
    <n v="296"/>
    <s v="English"/>
    <s v="USA"/>
    <s v="PG-13"/>
    <n v="65000000"/>
    <n v="2008"/>
    <x v="41"/>
    <x v="18"/>
    <m/>
    <s v="Adventure"/>
  </r>
  <r>
    <x v="316"/>
    <n v="40"/>
    <n v="125"/>
    <n v="171383253"/>
    <s v="Crime|Drama|Thriller"/>
    <s v="Robert De Niro"/>
    <s v="The Score"/>
    <s v="The ScoreÂ "/>
    <n v="101899"/>
    <n v="62"/>
    <s v="English"/>
    <s v="USA"/>
    <s v="R"/>
    <n v="60000000"/>
    <n v="2010"/>
    <x v="2"/>
    <x v="18"/>
    <m/>
    <s v="Crime"/>
  </r>
  <r>
    <x v="18"/>
    <n v="280"/>
    <n v="141"/>
    <n v="172071312"/>
    <s v="Animation|Comedy|Family"/>
    <s v="Steve Carell"/>
    <s v="Despicable Me"/>
    <s v="Despicable MeÂ "/>
    <n v="385943"/>
    <n v="229"/>
    <s v="English"/>
    <s v="USA"/>
    <s v="PG-13"/>
    <n v="61000000"/>
    <n v="2012"/>
    <x v="16"/>
    <x v="18"/>
    <m/>
    <s v="Animation"/>
  </r>
  <r>
    <x v="189"/>
    <n v="180"/>
    <n v="121"/>
    <n v="119412921"/>
    <s v="Action|Comedy|Crime|Drama|Thriller"/>
    <s v="Vincent Pastore"/>
    <s v="Money Train"/>
    <s v="Money TrainÂ "/>
    <n v="32224"/>
    <n v="172"/>
    <s v="English"/>
    <s v="Spain"/>
    <s v="R"/>
    <n v="65000000"/>
    <n v="1999"/>
    <x v="23"/>
    <x v="18"/>
    <m/>
    <s v="Action"/>
  </r>
  <r>
    <x v="203"/>
    <n v="125"/>
    <n v="111"/>
    <n v="139225854"/>
    <s v="Comedy"/>
    <s v="Liam Neeson"/>
    <s v="Ted 2"/>
    <s v="Ted 2Â "/>
    <n v="117739"/>
    <n v="435"/>
    <s v="English"/>
    <s v="USA"/>
    <s v="PG-13"/>
    <n v="65000000"/>
    <n v="1998"/>
    <x v="21"/>
    <x v="18"/>
    <m/>
    <s v="Comedy"/>
  </r>
  <r>
    <x v="229"/>
    <n v="237"/>
    <n v="157"/>
    <n v="148775460"/>
    <s v="Adventure|Drama|History|Romance"/>
    <s v="Max Minghella"/>
    <s v="Agora"/>
    <s v="AgoraÂ "/>
    <n v="52496"/>
    <n v="143"/>
    <s v="English"/>
    <s v="USA"/>
    <s v="TV-PG"/>
    <n v="65000000"/>
    <n v="2007"/>
    <x v="13"/>
    <x v="18"/>
    <m/>
    <s v="Adventure"/>
  </r>
  <r>
    <x v="317"/>
    <n v="209"/>
    <n v="117"/>
    <n v="115731542"/>
    <s v="Action|Comedy|Fantasy|Sci-Fi"/>
    <s v="Janeane Garofalo"/>
    <s v="Mystery Men"/>
    <s v="Mystery MenÂ "/>
    <n v="53970"/>
    <n v="521"/>
    <s v="English"/>
    <s v="USA"/>
    <s v="PG-13"/>
    <n v="65000000"/>
    <n v="1998"/>
    <x v="19"/>
    <x v="18"/>
    <m/>
    <s v="Action"/>
  </r>
  <r>
    <x v="318"/>
    <n v="178"/>
    <n v="128"/>
    <n v="100468793"/>
    <s v="Comedy|Romance"/>
    <s v="Jenna Fischer"/>
    <s v="Hall Pass"/>
    <s v="Hall PassÂ "/>
    <n v="103230"/>
    <n v="113"/>
    <s v="English"/>
    <s v="USA"/>
    <s v="PG-13"/>
    <n v="65000000"/>
    <n v="2014"/>
    <x v="18"/>
    <x v="18"/>
    <m/>
    <s v="Comedy"/>
  </r>
  <r>
    <x v="38"/>
    <n v="238"/>
    <n v="114"/>
    <n v="93771072"/>
    <s v="Biography|Drama|Thriller"/>
    <s v="Al Pacino"/>
    <s v="The Insider"/>
    <s v="The InsiderÂ "/>
    <n v="133526"/>
    <n v="263"/>
    <s v="English"/>
    <s v="USA"/>
    <s v="R"/>
    <n v="65000000"/>
    <n v="2000"/>
    <x v="0"/>
    <x v="18"/>
    <m/>
    <s v="Biography"/>
  </r>
  <r>
    <x v="319"/>
    <n v="190"/>
    <n v="105"/>
    <n v="100448498"/>
    <s v="Action|Drama|History|Thriller"/>
    <s v="Michael Raymond-James"/>
    <s v="The Finest Hours"/>
    <s v="The Finest HoursÂ "/>
    <n v="27481"/>
    <n v="264"/>
    <s v="English"/>
    <s v="USA"/>
    <s v="PG-13"/>
    <n v="70000000"/>
    <n v="2002"/>
    <x v="2"/>
    <x v="18"/>
    <m/>
    <s v="Action"/>
  </r>
  <r>
    <x v="219"/>
    <n v="393"/>
    <n v="113"/>
    <n v="115603980"/>
    <s v="Action|Drama|Thriller"/>
    <s v="Leonardo DiCaprio"/>
    <s v="Body of Lies"/>
    <s v="Body of LiesÂ "/>
    <n v="174248"/>
    <n v="348"/>
    <s v="English"/>
    <s v="USA"/>
    <s v="PG-13"/>
    <n v="50000000"/>
    <n v="2003"/>
    <x v="1"/>
    <x v="18"/>
    <m/>
    <s v="Action"/>
  </r>
  <r>
    <x v="174"/>
    <n v="138"/>
    <n v="30"/>
    <n v="90454043"/>
    <s v="Comedy"/>
    <s v="Steve Carell"/>
    <s v="Dinner for Schmucks"/>
    <s v="Dinner for SchmucksÂ "/>
    <n v="80338"/>
    <n v="274"/>
    <s v="English"/>
    <s v="USA"/>
    <s v="PG"/>
    <n v="60000000"/>
    <n v="2012"/>
    <x v="18"/>
    <x v="18"/>
    <m/>
    <s v="Comedy"/>
  </r>
  <r>
    <x v="320"/>
    <n v="4"/>
    <n v="121"/>
    <n v="84049211"/>
    <s v="Action|Fantasy|Horror"/>
    <s v="Rufus Sewell"/>
    <s v="Abraham Lincoln: Vampire Hunter"/>
    <s v="Abraham Lincoln: Vampire HunterÂ "/>
    <n v="128629"/>
    <n v="87"/>
    <s v="English"/>
    <s v="USA"/>
    <s v="R"/>
    <n v="63000000"/>
    <n v="1999"/>
    <x v="18"/>
    <x v="18"/>
    <m/>
    <s v="Action"/>
  </r>
  <r>
    <x v="38"/>
    <n v="142"/>
    <n v="102"/>
    <n v="70450000"/>
    <s v="Action|Crime|Romance|Thriller"/>
    <s v="Will Patton"/>
    <s v="Entrapment"/>
    <s v="EntrapmentÂ "/>
    <n v="88132"/>
    <n v="297"/>
    <s v="English"/>
    <s v="USA"/>
    <s v="PG-13"/>
    <n v="65000000"/>
    <n v="1995"/>
    <x v="5"/>
    <x v="18"/>
    <m/>
    <s v="Action"/>
  </r>
  <r>
    <x v="44"/>
    <n v="90"/>
    <n v="169"/>
    <n v="69688384"/>
    <s v="Comedy"/>
    <s v="Hector Elizondo"/>
    <s v="Last Man Standing            "/>
    <s v="Last Man StandingÂ             "/>
    <n v="15114"/>
    <n v="174"/>
    <s v="English"/>
    <s v="UK"/>
    <s v="R"/>
    <n v="65000000"/>
    <n v="1990"/>
    <x v="38"/>
    <x v="18"/>
    <m/>
    <s v="Comedy"/>
  </r>
  <r>
    <x v="84"/>
    <n v="219"/>
    <n v="132"/>
    <n v="70236496"/>
    <s v="Drama|Mystery|Sci-Fi|Thriller"/>
    <s v="Martin Landau"/>
    <s v="The X Files"/>
    <s v="The X FilesÂ "/>
    <n v="85720"/>
    <n v="2277"/>
    <s v="English"/>
    <s v="USA"/>
    <s v="PG"/>
    <n v="65000000"/>
    <n v="2002"/>
    <x v="15"/>
    <x v="18"/>
    <m/>
    <s v="Drama"/>
  </r>
  <r>
    <x v="129"/>
    <n v="327"/>
    <n v="127"/>
    <n v="63695760"/>
    <s v="Action|Adventure|Fantasy|War"/>
    <s v="Colin Firth"/>
    <s v="The Last Legion"/>
    <s v="The Last LegionÂ "/>
    <n v="29285"/>
    <n v="346"/>
    <s v="English"/>
    <s v="USA"/>
    <s v="R"/>
    <n v="65000000"/>
    <n v="2012"/>
    <x v="28"/>
    <x v="18"/>
    <m/>
    <s v="Action"/>
  </r>
  <r>
    <x v="321"/>
    <n v="149"/>
    <n v="103"/>
    <n v="59617068"/>
    <s v="Action|Drama|War"/>
    <s v="Tom Hanks"/>
    <s v="Saving Private Ryan"/>
    <s v="Saving Private RyanÂ "/>
    <n v="881236"/>
    <n v="395"/>
    <s v="English"/>
    <s v="USA"/>
    <s v="G"/>
    <n v="50100000"/>
    <n v="1998"/>
    <x v="35"/>
    <x v="18"/>
    <m/>
    <s v="Action"/>
  </r>
  <r>
    <x v="322"/>
    <n v="193"/>
    <n v="136"/>
    <n v="55637680"/>
    <s v="Action|Crime|Drama|Thriller"/>
    <s v="Rami Malek"/>
    <s v="Need for Speed"/>
    <s v="Need for SpeedÂ "/>
    <n v="136954"/>
    <n v="467"/>
    <s v="English"/>
    <s v="USA"/>
    <s v="PG-13"/>
    <n v="65000000"/>
    <n v="2008"/>
    <x v="12"/>
    <x v="18"/>
    <m/>
    <s v="Action"/>
  </r>
  <r>
    <x v="323"/>
    <n v="175"/>
    <n v="150"/>
    <n v="85911262"/>
    <s v="Comedy|Fantasy|Romance"/>
    <s v="Judy Greer"/>
    <s v="What Women Want"/>
    <s v="What Women WantÂ "/>
    <n v="158864"/>
    <n v="662"/>
    <s v="English"/>
    <s v="USA"/>
    <s v="PG"/>
    <n v="65000000"/>
    <n v="1998"/>
    <x v="21"/>
    <x v="18"/>
    <m/>
    <s v="Comedy"/>
  </r>
  <r>
    <x v="166"/>
    <n v="538"/>
    <n v="136"/>
    <n v="53846915"/>
    <s v="Adventure|Animation|Comedy|Family"/>
    <s v="Goran Visnjic"/>
    <s v="Ice Age"/>
    <s v="Ice AgeÂ "/>
    <n v="328159"/>
    <n v="720"/>
    <s v="English"/>
    <s v="USA"/>
    <s v="R"/>
    <n v="16900000"/>
    <n v="2010"/>
    <x v="32"/>
    <x v="18"/>
    <m/>
    <s v="Adventure"/>
  </r>
  <r>
    <x v="30"/>
    <n v="313"/>
    <n v="140"/>
    <n v="54758461"/>
    <s v="Drama|Horror|Sci-Fi|Thriller"/>
    <s v="Morgan Freeman"/>
    <s v="Dreamcatcher"/>
    <s v="DreamcatcherÂ "/>
    <n v="75573"/>
    <n v="3646"/>
    <s v="English"/>
    <s v="USA"/>
    <s v="PG-13"/>
    <n v="65000000"/>
    <n v="2014"/>
    <x v="34"/>
    <x v="18"/>
    <m/>
    <s v="Drama"/>
  </r>
  <r>
    <x v="234"/>
    <n v="159"/>
    <n v="113"/>
    <n v="52397389"/>
    <s v="Biography|Drama|History|War"/>
    <s v="Joseph Gordon-Levitt"/>
    <s v="Lincoln"/>
    <s v="LincolnÂ "/>
    <n v="197412"/>
    <n v="296"/>
    <s v="English"/>
    <s v="USA"/>
    <s v="R"/>
    <n v="65000000"/>
    <n v="2000"/>
    <x v="38"/>
    <x v="18"/>
    <m/>
    <s v="Biography"/>
  </r>
  <r>
    <x v="324"/>
    <n v="196"/>
    <n v="104"/>
    <n v="38966057"/>
    <s v="Action|Sci-Fi"/>
    <s v="Keanu Reeves"/>
    <s v="The Matrix"/>
    <s v="The MatrixÂ "/>
    <n v="1217752"/>
    <n v="391"/>
    <s v="English"/>
    <s v="USA"/>
    <s v="PG-13"/>
    <n v="45000000"/>
    <n v="1993"/>
    <x v="50"/>
    <x v="18"/>
    <m/>
    <s v="Action"/>
  </r>
  <r>
    <x v="325"/>
    <n v="80"/>
    <n v="158"/>
    <n v="42345531"/>
    <s v="Adventure|Drama|History"/>
    <s v="Tom Hanks"/>
    <s v="Apollo 13"/>
    <s v="Apollo 13Â "/>
    <n v="208817"/>
    <n v="116"/>
    <s v="English"/>
    <s v="USA"/>
    <s v="PG-13"/>
    <n v="65000000"/>
    <n v="1996"/>
    <x v="32"/>
    <x v="18"/>
    <m/>
    <s v="Adventure"/>
  </r>
  <r>
    <x v="199"/>
    <n v="488"/>
    <n v="119"/>
    <n v="36064910"/>
    <s v="Action|Sci-Fi"/>
    <s v="Ronny Cox"/>
    <s v="Total Recall"/>
    <s v="Total RecallÂ "/>
    <n v="240241"/>
    <n v="845"/>
    <s v="English"/>
    <s v="USA"/>
    <s v="R"/>
    <n v="65000000"/>
    <n v="2000"/>
    <x v="7"/>
    <x v="18"/>
    <m/>
    <s v="Action"/>
  </r>
  <r>
    <x v="133"/>
    <n v="153"/>
    <n v="106"/>
    <n v="33328051"/>
    <s v="Comedy|Family|Fantasy"/>
    <s v="Judge Reinhold"/>
    <s v="The Santa Clause 2"/>
    <s v="The Santa Clause 2Â "/>
    <n v="34561"/>
    <n v="556"/>
    <s v="English"/>
    <s v="USA"/>
    <s v="R"/>
    <n v="65000000"/>
    <n v="2006"/>
    <x v="34"/>
    <x v="18"/>
    <m/>
    <s v="Comedy"/>
  </r>
  <r>
    <x v="71"/>
    <n v="173"/>
    <n v="136"/>
    <n v="32598931"/>
    <s v="Drama|Musical|Romance"/>
    <s v="Hugh Jackman"/>
    <s v="Les MisÃ©rables"/>
    <s v="Les MisÃ©rablesÂ "/>
    <n v="243834"/>
    <n v="277"/>
    <s v="English"/>
    <s v="USA"/>
    <s v="PG"/>
    <n v="63000000"/>
    <n v="2003"/>
    <x v="32"/>
    <x v="18"/>
    <m/>
    <s v="Drama"/>
  </r>
  <r>
    <x v="78"/>
    <n v="156"/>
    <n v="95"/>
    <n v="28045540"/>
    <s v="Comedy|Drama|Romance"/>
    <s v="Tom Hanks"/>
    <s v="You've Got Mail"/>
    <s v="You've Got MailÂ "/>
    <n v="151812"/>
    <n v="318"/>
    <s v="English"/>
    <s v="USA"/>
    <s v="PG-13"/>
    <n v="65000000"/>
    <n v="2012"/>
    <x v="12"/>
    <x v="18"/>
    <m/>
    <s v="Comedy"/>
  </r>
  <r>
    <x v="36"/>
    <n v="307"/>
    <n v="137"/>
    <n v="37023395"/>
    <s v="Comedy"/>
    <s v="Will Ferrell"/>
    <s v="Step Brothers"/>
    <s v="Step BrothersÂ "/>
    <n v="212499"/>
    <n v="285"/>
    <s v="English"/>
    <s v="USA"/>
    <s v="PG-13"/>
    <n v="70000000"/>
    <n v="1999"/>
    <x v="8"/>
    <x v="18"/>
    <m/>
    <s v="Comedy"/>
  </r>
  <r>
    <x v="326"/>
    <n v="322"/>
    <n v="130"/>
    <n v="43532294"/>
    <s v="Action|Adventure|Comedy|Romance|Thriller|Western"/>
    <s v="Anthony Hopkins"/>
    <s v="The Mask of Zorro"/>
    <s v="The Mask of ZorroÂ "/>
    <n v="135404"/>
    <n v="351"/>
    <s v="English"/>
    <s v="USA"/>
    <s v="R"/>
    <n v="65000000"/>
    <n v="2014"/>
    <x v="10"/>
    <x v="18"/>
    <m/>
    <s v="Action"/>
  </r>
  <r>
    <x v="327"/>
    <n v="169"/>
    <n v="124"/>
    <n v="17218080"/>
    <s v="Comedy|Drama"/>
    <s v="Robert Downey Jr."/>
    <s v="Due Date"/>
    <s v="Due DateÂ "/>
    <n v="272789"/>
    <n v="326"/>
    <s v="English"/>
    <s v="USA"/>
    <s v="R"/>
    <n v="65000000"/>
    <n v="2015"/>
    <x v="4"/>
    <x v="18"/>
    <m/>
    <s v="Comedy"/>
  </r>
  <r>
    <x v="328"/>
    <n v="74"/>
    <n v="108"/>
    <n v="10014234"/>
    <s v="Biography|Drama|Sport|War"/>
    <s v="Finn Wittrock"/>
    <s v="Unbroken"/>
    <s v="UnbrokenÂ "/>
    <n v="103589"/>
    <n v="172"/>
    <s v="English"/>
    <s v="USA"/>
    <s v="PG"/>
    <n v="50000000"/>
    <n v="2012"/>
    <x v="13"/>
    <x v="18"/>
    <m/>
    <s v="Biography"/>
  </r>
  <r>
    <x v="329"/>
    <n v="72"/>
    <n v="104"/>
    <n v="19059018"/>
    <s v="Action|Adventure|Thriller"/>
    <s v="Clint Eastwood"/>
    <s v="Space Cowboys"/>
    <s v="Space CowboysÂ "/>
    <n v="60165"/>
    <n v="189"/>
    <s v="English"/>
    <s v="USA"/>
    <s v="R"/>
    <n v="43000000"/>
    <n v="2004"/>
    <x v="21"/>
    <x v="18"/>
    <m/>
    <s v="Action"/>
  </r>
  <r>
    <x v="32"/>
    <n v="86"/>
    <n v="129"/>
    <n v="1987287"/>
    <s v="Action|Adventure|Thriller"/>
    <s v="Sylvester Stallone"/>
    <s v="Cliffhanger"/>
    <s v="CliffhangerÂ "/>
    <n v="96096"/>
    <n v="139"/>
    <s v="English"/>
    <s v="USA"/>
    <s v="PG-13"/>
    <n v="65000000"/>
    <n v="1984"/>
    <x v="21"/>
    <x v="18"/>
    <m/>
    <s v="Action"/>
  </r>
  <r>
    <x v="330"/>
    <n v="242"/>
    <n v="117"/>
    <n v="24407944"/>
    <s v="Action|Crime|Thriller"/>
    <s v="Delroy Lindo"/>
    <s v="Broken Arrow"/>
    <s v="Broken ArrowÂ "/>
    <n v="77390"/>
    <n v="564"/>
    <s v="English"/>
    <s v="USA"/>
    <s v="R"/>
    <n v="64000000"/>
    <n v="1998"/>
    <x v="19"/>
    <x v="18"/>
    <m/>
    <s v="Action"/>
  </r>
  <r>
    <x v="212"/>
    <n v="141"/>
    <n v="99"/>
    <n v="13750556"/>
    <s v="Comedy|Family|Fantasy"/>
    <s v="Bruce Willis"/>
    <s v="The Kid"/>
    <s v="The KidÂ "/>
    <n v="34473"/>
    <n v="264"/>
    <s v="English"/>
    <s v="USA"/>
    <s v="PG-13"/>
    <n v="55000000"/>
    <n v="2012"/>
    <x v="9"/>
    <x v="18"/>
    <m/>
    <s v="Comedy"/>
  </r>
  <r>
    <x v="271"/>
    <n v="313"/>
    <n v="159"/>
    <n v="31054924"/>
    <s v="Drama|History|Thriller"/>
    <s v="Nicolas Cage"/>
    <s v="World Trade Center"/>
    <s v="World Trade CenterÂ "/>
    <n v="67395"/>
    <n v="310"/>
    <s v="English"/>
    <s v="USA"/>
    <s v="R"/>
    <n v="50000000"/>
    <n v="2008"/>
    <x v="19"/>
    <x v="18"/>
    <m/>
    <s v="Drama"/>
  </r>
  <r>
    <x v="215"/>
    <n v="280"/>
    <n v="118"/>
    <n v="43247140"/>
    <s v="Drama"/>
    <s v="Julia Roberts"/>
    <s v="Mona Lisa Smile"/>
    <s v="Mona Lisa SmileÂ "/>
    <n v="61490"/>
    <n v="1500"/>
    <s v="English"/>
    <s v="UK"/>
    <s v="R"/>
    <n v="63000000"/>
    <n v="1996"/>
    <x v="21"/>
    <x v="18"/>
    <m/>
    <s v="Drama"/>
  </r>
  <r>
    <x v="215"/>
    <n v="176"/>
    <n v="105"/>
    <n v="2208939"/>
    <s v="Comedy|Romance"/>
    <s v="Sayed Badreya"/>
    <s v="The Dictator"/>
    <s v="The DictatorÂ "/>
    <n v="213863"/>
    <n v="213"/>
    <s v="English"/>
    <s v="USA"/>
    <s v="R"/>
    <n v="65000000"/>
    <n v="2000"/>
    <x v="21"/>
    <x v="18"/>
    <m/>
    <s v="Comedy"/>
  </r>
  <r>
    <x v="199"/>
    <n v="279"/>
    <n v="103"/>
    <n v="213079163"/>
    <s v="Drama|Mystery|Thriller"/>
    <s v="Tom Cruise"/>
    <s v="Eyes Wide Shut"/>
    <s v="Eyes Wide ShutÂ "/>
    <n v="227071"/>
    <n v="221"/>
    <s v="English"/>
    <s v="USA"/>
    <s v="R"/>
    <n v="63000000"/>
    <n v="2005"/>
    <x v="11"/>
    <x v="18"/>
    <m/>
    <s v="Drama"/>
  </r>
  <r>
    <x v="331"/>
    <n v="241"/>
    <n v="122"/>
    <n v="19548064"/>
    <s v="Comedy|Drama|Family|Musical"/>
    <s v="QuvenzhanÃ© Wallis"/>
    <s v="Annie"/>
    <s v="AnnieÂ "/>
    <n v="24735"/>
    <n v="238"/>
    <s v="English"/>
    <s v="USA"/>
    <s v="R"/>
    <n v="63000000"/>
    <n v="1999"/>
    <x v="31"/>
    <x v="18"/>
    <m/>
    <s v="Comedy"/>
  </r>
  <r>
    <x v="47"/>
    <n v="185"/>
    <n v="114"/>
    <n v="356784000"/>
    <s v="Comedy|Crime|Drama|Romance"/>
    <s v="Will Smith"/>
    <s v="Focus"/>
    <s v="FocusÂ "/>
    <n v="149337"/>
    <n v="514"/>
    <s v="English"/>
    <s v="USA"/>
    <s v="PG"/>
    <n v="62000000"/>
    <n v="2006"/>
    <x v="4"/>
    <x v="18"/>
    <m/>
    <s v="Comedy"/>
  </r>
  <r>
    <x v="68"/>
    <n v="97"/>
    <n v="143"/>
    <n v="25052000"/>
    <s v="Action|Comedy|Romance"/>
    <s v="Tom Hardy"/>
    <s v="This Means War"/>
    <s v="This Means WarÂ "/>
    <n v="147641"/>
    <n v="383"/>
    <s v="English"/>
    <s v="USA"/>
    <s v="R"/>
    <n v="65000000"/>
    <n v="1991"/>
    <x v="22"/>
    <x v="18"/>
    <m/>
    <s v="Action"/>
  </r>
  <r>
    <x v="32"/>
    <n v="117"/>
    <n v="96"/>
    <n v="122012710"/>
    <s v="Action|Adventure|Fantasy|Horror|Sci-Fi|Thriller"/>
    <s v="Ryan Reynolds"/>
    <s v="Blade: Trinity"/>
    <s v="Blade: TrinityÂ "/>
    <n v="132954"/>
    <n v="157"/>
    <s v="English"/>
    <s v="France"/>
    <s v="PG"/>
    <n v="64000000"/>
    <n v="2000"/>
    <x v="18"/>
    <x v="18"/>
    <m/>
    <s v="Action"/>
  </r>
  <r>
    <x v="332"/>
    <n v="239"/>
    <n v="111"/>
    <n v="72413"/>
    <s v="Action|Drama|War"/>
    <s v="Lea Thompson"/>
    <s v="Red Dawn"/>
    <s v="Red DawnÂ "/>
    <n v="41776"/>
    <n v="423"/>
    <s v="English"/>
    <s v="Germany"/>
    <s v="R"/>
    <n v="62000000"/>
    <n v="2014"/>
    <x v="21"/>
    <x v="18"/>
    <m/>
    <s v="Action"/>
  </r>
  <r>
    <x v="323"/>
    <n v="230"/>
    <n v="121"/>
    <n v="58255287"/>
    <s v="Comedy|Drama"/>
    <s v="Maura Tierney"/>
    <s v="Primary Colors"/>
    <s v="Primary ColorsÂ "/>
    <n v="23940"/>
    <n v="211"/>
    <s v="English"/>
    <s v="USA"/>
    <s v="R"/>
    <n v="62000000"/>
    <n v="2005"/>
    <x v="10"/>
    <x v="18"/>
    <m/>
    <s v="Comedy"/>
  </r>
  <r>
    <x v="333"/>
    <n v="94"/>
    <n v="135"/>
    <n v="77086030"/>
    <s v="Action|Horror|Sci-Fi|Thriller"/>
    <s v="Milla Jovovich"/>
    <s v="Resident Evil: Retribution"/>
    <s v="Resident Evil: RetributionÂ "/>
    <n v="104831"/>
    <n v="285"/>
    <s v="English"/>
    <s v="USA"/>
    <s v="PG-13"/>
    <n v="62000000"/>
    <n v="2005"/>
    <x v="28"/>
    <x v="18"/>
    <m/>
    <s v="Action"/>
  </r>
  <r>
    <x v="334"/>
    <n v="134"/>
    <n v="101"/>
    <n v="65000000"/>
    <s v="Action|Sci-Fi|Thriller"/>
    <s v="Jason Statham"/>
    <s v="Death Race"/>
    <s v="Death RaceÂ "/>
    <n v="166610"/>
    <n v="265"/>
    <s v="English"/>
    <s v="USA"/>
    <s v="PG-13"/>
    <n v="42000000"/>
    <n v="2014"/>
    <x v="21"/>
    <x v="18"/>
    <m/>
    <s v="Action"/>
  </r>
  <r>
    <x v="317"/>
    <n v="136"/>
    <n v="151"/>
    <n v="32178777"/>
    <s v="Action|Crime|Drama|Mystery|Thriller"/>
    <s v="Melina Kanakaredes"/>
    <s v="The Long Kiss Goodnight"/>
    <s v="The Long Kiss GoodnightÂ "/>
    <n v="60508"/>
    <n v="202"/>
    <s v="English"/>
    <s v="USA"/>
    <s v="PG-13"/>
    <n v="44000000"/>
    <n v="1999"/>
    <x v="10"/>
    <x v="18"/>
    <m/>
    <s v="Action"/>
  </r>
  <r>
    <x v="335"/>
    <n v="315"/>
    <n v="131"/>
    <n v="15738632"/>
    <s v="Action|Drama|Thriller"/>
    <s v="Pamela Reed"/>
    <s v="Proof of Life"/>
    <s v="Proof of LifeÂ "/>
    <n v="49300"/>
    <n v="2968"/>
    <s v="English"/>
    <s v="USA"/>
    <s v="R"/>
    <n v="61000000"/>
    <n v="2015"/>
    <x v="5"/>
    <x v="18"/>
    <m/>
    <s v="Action"/>
  </r>
  <r>
    <x v="206"/>
    <n v="96"/>
    <n v="60"/>
    <n v="54116191"/>
    <s v="Action|Adventure|Comedy|Family|Fantasy|Sci-Fi"/>
    <s v="Kristen Stewart"/>
    <s v="Zathura: A Space Adventure"/>
    <s v="Zathura: A Space AdventureÂ "/>
    <n v="67707"/>
    <n v="175"/>
    <s v="English"/>
    <s v="USA"/>
    <s v="R"/>
    <n v="63000000"/>
    <n v="2006"/>
    <x v="9"/>
    <x v="18"/>
    <m/>
    <s v="Action"/>
  </r>
  <r>
    <x v="336"/>
    <n v="14"/>
    <n v="100"/>
    <n v="118153533"/>
    <s v="Drama"/>
    <s v="Brad Pitt"/>
    <s v="Fight Club"/>
    <s v="Fight ClubÂ "/>
    <n v="1347461"/>
    <n v="28"/>
    <s v="English"/>
    <s v="UK"/>
    <s v="PG-13"/>
    <n v="65000000"/>
    <n v="2002"/>
    <x v="36"/>
    <x v="18"/>
    <m/>
    <s v="Drama"/>
  </r>
  <r>
    <x v="177"/>
    <n v="60"/>
    <n v="105"/>
    <n v="108012170"/>
    <s v="Drama|Sport"/>
    <s v="Matthew McConaughey"/>
    <s v="We Are Marshall"/>
    <s v="We Are MarshallÂ "/>
    <n v="46951"/>
    <n v="249"/>
    <s v="English"/>
    <s v="USA"/>
    <s v="R"/>
    <n v="80000000"/>
    <n v="2009"/>
    <x v="1"/>
    <x v="18"/>
    <m/>
    <s v="Drama"/>
  </r>
  <r>
    <x v="189"/>
    <n v="60"/>
    <n v="92"/>
    <n v="210592590"/>
    <s v="Crime|Drama|Mystery"/>
    <s v="Jason Flemyng"/>
    <s v="The Missing            "/>
    <s v="The MissingÂ             "/>
    <n v="8739"/>
    <n v="69"/>
    <s v="English"/>
    <s v="France"/>
    <s v="PG-13"/>
    <n v="60000000"/>
    <n v="1993"/>
    <x v="14"/>
    <x v="18"/>
    <m/>
    <s v="Crime"/>
  </r>
  <r>
    <x v="95"/>
    <n v="308"/>
    <n v="130"/>
    <n v="279167575"/>
    <s v="Action|Adventure|Comedy"/>
    <s v="Bruce Willis"/>
    <s v="Hudson Hawk"/>
    <s v="Hudson HawkÂ "/>
    <n v="43376"/>
    <n v="194"/>
    <s v="English"/>
    <s v="Australia"/>
    <s v="PG"/>
    <n v="60000000"/>
    <n v="1994"/>
    <x v="20"/>
    <x v="18"/>
    <m/>
    <s v="Action"/>
  </r>
  <r>
    <x v="38"/>
    <n v="127"/>
    <n v="100"/>
    <n v="143151473"/>
    <s v="Comedy|Crime"/>
    <s v="Michael Rapaport"/>
    <s v="Lucky Numbers"/>
    <s v="Lucky NumbersÂ "/>
    <n v="8560"/>
    <n v="138"/>
    <s v="English"/>
    <s v="UK"/>
    <s v="PG-13"/>
    <n v="150000000"/>
    <n v="1994"/>
    <x v="40"/>
    <x v="18"/>
    <m/>
    <s v="Comedy"/>
  </r>
  <r>
    <x v="320"/>
    <n v="196"/>
    <n v="102"/>
    <n v="136801374"/>
    <s v="Action|Fantasy|Sci-Fi|Thriller"/>
    <s v="Caitlin Stasey"/>
    <s v="I, Frankenstein"/>
    <s v="I, FrankensteinÂ "/>
    <n v="65709"/>
    <n v="380"/>
    <s v="English"/>
    <s v="Canada"/>
    <s v="PG-13"/>
    <n v="61000000"/>
    <n v="2015"/>
    <x v="37"/>
    <x v="18"/>
    <m/>
    <s v="Action"/>
  </r>
  <r>
    <x v="119"/>
    <n v="339"/>
    <n v="133"/>
    <n v="168213584"/>
    <s v="Crime|Drama"/>
    <s v="Ian McNeice"/>
    <s v="Oliver Twist"/>
    <s v="Oliver TwistÂ "/>
    <n v="25474"/>
    <n v="239"/>
    <s v="English"/>
    <s v="USA"/>
    <s v="PG-13"/>
    <n v="60000000"/>
    <n v="2006"/>
    <x v="8"/>
    <x v="18"/>
    <m/>
    <s v="Crime"/>
  </r>
  <r>
    <x v="337"/>
    <n v="96"/>
    <n v="121"/>
    <n v="135381507"/>
    <s v="Action|Crime|Fantasy|Thriller"/>
    <s v="Jennifer Garner"/>
    <s v="Elektra"/>
    <s v="ElektraÂ "/>
    <n v="71202"/>
    <n v="290"/>
    <s v="English"/>
    <s v="USA"/>
    <s v="R"/>
    <n v="58000000"/>
    <n v="2000"/>
    <x v="30"/>
    <x v="18"/>
    <m/>
    <s v="Action"/>
  </r>
  <r>
    <x v="338"/>
    <n v="361"/>
    <n v="147"/>
    <n v="167735396"/>
    <s v="Action|Crime|Thriller"/>
    <s v="Joseph Gordon-Levitt"/>
    <s v="Sin City: A Dame to Kill For"/>
    <s v="Sin City: A Dame to Kill ForÂ "/>
    <n v="111102"/>
    <n v="265"/>
    <s v="English"/>
    <s v="UK"/>
    <s v="PG-13"/>
    <n v="95000000"/>
    <n v="1995"/>
    <x v="12"/>
    <x v="18"/>
    <m/>
    <s v="Action"/>
  </r>
  <r>
    <x v="65"/>
    <n v="226"/>
    <n v="94"/>
    <n v="121468960"/>
    <s v="Drama|Mystery|Romance"/>
    <s v="Harrison Ford"/>
    <s v="Random Hearts"/>
    <s v="Random HeartsÂ "/>
    <n v="17025"/>
    <n v="482"/>
    <s v="English"/>
    <s v="Germany"/>
    <s v="PG-13"/>
    <n v="60000000"/>
    <n v="2008"/>
    <x v="37"/>
    <x v="18"/>
    <m/>
    <s v="Drama"/>
  </r>
  <r>
    <x v="339"/>
    <n v="194"/>
    <n v="94"/>
    <n v="106635996"/>
    <s v="Adventure|Biography|Drama|History|Sport|Thriller"/>
    <s v="Michael Kelly"/>
    <s v="Everest"/>
    <s v="EverestÂ "/>
    <n v="134625"/>
    <n v="795"/>
    <s v="English"/>
    <s v="USA"/>
    <s v="PG-13"/>
    <n v="70000000"/>
    <n v="2001"/>
    <x v="1"/>
    <x v="18"/>
    <m/>
    <s v="Adventure"/>
  </r>
  <r>
    <x v="340"/>
    <n v="138"/>
    <n v="127"/>
    <n v="102678089"/>
    <s v="Crime|Drama|Fantasy"/>
    <s v="Michael Smiley"/>
    <s v="Perfume: The Story of a Murderer"/>
    <s v="Perfume: The Story of a MurdererÂ "/>
    <n v="190490"/>
    <n v="77"/>
    <s v="English"/>
    <s v="Hong Kong"/>
    <s v="PG-13"/>
    <n v="60000000"/>
    <n v="2015"/>
    <x v="7"/>
    <x v="18"/>
    <m/>
    <s v="Crime"/>
  </r>
  <r>
    <x v="341"/>
    <n v="308"/>
    <n v="212"/>
    <n v="125603360"/>
    <s v="Action|Comedy|Crime"/>
    <s v="Verne Troyer"/>
    <s v="Austin Powers in Goldmember"/>
    <s v="Austin Powers in GoldmemberÂ "/>
    <n v="162909"/>
    <n v="895"/>
    <s v="English"/>
    <s v="USA"/>
    <s v="R"/>
    <n v="61000000"/>
    <n v="2007"/>
    <x v="5"/>
    <x v="18"/>
    <m/>
    <s v="Action"/>
  </r>
  <r>
    <x v="168"/>
    <n v="40"/>
    <n v="141"/>
    <n v="101217900"/>
    <s v="Action|Animation|Comedy|Family|Sci-Fi"/>
    <s v="Nicolas Cage"/>
    <s v="Astro Boy"/>
    <s v="Astro BoyÂ "/>
    <n v="25681"/>
    <n v="145"/>
    <s v="English"/>
    <s v="USA"/>
    <s v="R"/>
    <n v="60000000"/>
    <n v="2011"/>
    <x v="22"/>
    <x v="18"/>
    <m/>
    <s v="Action"/>
  </r>
  <r>
    <x v="342"/>
    <n v="42"/>
    <n v="103"/>
    <n v="104148781"/>
    <s v="Adventure|Sci-Fi|Thriller"/>
    <s v="Wayne Knight"/>
    <s v="Jurassic Park"/>
    <s v="Jurassic ParkÂ "/>
    <n v="613473"/>
    <n v="133"/>
    <s v="English"/>
    <s v="USA"/>
    <s v="PG-13"/>
    <n v="60000000"/>
    <n v="2006"/>
    <x v="14"/>
    <x v="18"/>
    <m/>
    <s v="Adventure"/>
  </r>
  <r>
    <x v="343"/>
    <n v="68"/>
    <n v="98"/>
    <n v="75573300"/>
    <s v="Adventure|Biography|Crime|Drama|Western"/>
    <s v="Dennis Quaid"/>
    <s v="Wyatt Earp"/>
    <s v="Wyatt EarpÂ "/>
    <n v="35314"/>
    <n v="86"/>
    <s v="Mandarin"/>
    <s v="China"/>
    <s v="PG"/>
    <n v="60000000"/>
    <n v="2004"/>
    <x v="4"/>
    <x v="18"/>
    <m/>
    <s v="Adventure"/>
  </r>
  <r>
    <x v="10"/>
    <n v="78"/>
    <n v="116"/>
    <n v="93375151"/>
    <s v="Action|Crime|Drama|Thriller"/>
    <s v="Harrison Ford"/>
    <s v="Clear and Present Danger"/>
    <s v="Clear and Present DangerÂ "/>
    <n v="69663"/>
    <n v="187"/>
    <s v="English"/>
    <s v="USA"/>
    <s v="R"/>
    <n v="105000000"/>
    <n v="2008"/>
    <x v="8"/>
    <x v="18"/>
    <m/>
    <s v="Action"/>
  </r>
  <r>
    <x v="189"/>
    <n v="178"/>
    <n v="114"/>
    <n v="106126012"/>
    <s v="Action|Adventure|Drama|History"/>
    <s v="Si Won Choi"/>
    <s v="Dragon Blade"/>
    <s v="Dragon BladeÂ "/>
    <n v="11584"/>
    <n v="602"/>
    <s v="English"/>
    <s v="France"/>
    <s v="PG-13"/>
    <n v="60000000"/>
    <n v="1999"/>
    <x v="9"/>
    <x v="18"/>
    <m/>
    <s v="Action"/>
  </r>
  <r>
    <x v="344"/>
    <n v="75"/>
    <n v="87"/>
    <n v="93307796"/>
    <s v="Comedy|Crime"/>
    <s v="Chazz Palminteri"/>
    <s v="Littleman"/>
    <s v="LittlemanÂ "/>
    <n v="39471"/>
    <n v="214"/>
    <s v="English"/>
    <s v="USA"/>
    <s v="PG"/>
    <n v="60000000"/>
    <n v="2007"/>
    <x v="44"/>
    <x v="18"/>
    <m/>
    <s v="Comedy"/>
  </r>
  <r>
    <x v="290"/>
    <n v="150"/>
    <n v="125"/>
    <n v="90646554"/>
    <s v="Action|War"/>
    <s v="Matthew McConaughey"/>
    <s v="U-571"/>
    <s v="U-571Â "/>
    <n v="65297"/>
    <n v="250"/>
    <s v="English"/>
    <s v="USA"/>
    <s v="R"/>
    <n v="60000000"/>
    <n v="2005"/>
    <x v="4"/>
    <x v="18"/>
    <m/>
    <s v="Action"/>
  </r>
  <r>
    <x v="204"/>
    <n v="113"/>
    <n v="187"/>
    <n v="109176215"/>
    <s v="Comedy|Drama|Romance"/>
    <s v="Shawna Waldron"/>
    <s v="The American President"/>
    <s v="The American PresidentÂ "/>
    <n v="43027"/>
    <n v="399"/>
    <s v="English"/>
    <s v="USA"/>
    <s v="PG-13"/>
    <n v="61000000"/>
    <n v="2014"/>
    <x v="2"/>
    <x v="18"/>
    <m/>
    <s v="Comedy"/>
  </r>
  <r>
    <x v="170"/>
    <n v="596"/>
    <n v="93"/>
    <n v="82670733"/>
    <s v="Comedy|Romance|Sport"/>
    <s v="Justin Timberlake"/>
    <s v="The Love Guru"/>
    <s v="The Love GuruÂ "/>
    <n v="43300"/>
    <n v="1018"/>
    <s v="English"/>
    <s v="USA"/>
    <s v="G"/>
    <n v="60000000"/>
    <n v="2002"/>
    <x v="45"/>
    <x v="18"/>
    <m/>
    <s v="Comedy"/>
  </r>
  <r>
    <x v="68"/>
    <n v="191"/>
    <n v="95"/>
    <n v="82569532"/>
    <s v="Action|Comedy|Crime|Thriller"/>
    <s v="Jon Lovitz"/>
    <s v="3000 Miles to Graceland"/>
    <s v="3000 Miles to GracelandÂ "/>
    <n v="38076"/>
    <n v="246"/>
    <s v="English"/>
    <s v="USA"/>
    <s v="R"/>
    <n v="60000000"/>
    <n v="1995"/>
    <x v="18"/>
    <x v="18"/>
    <m/>
    <s v="Action"/>
  </r>
  <r>
    <x v="52"/>
    <n v="156"/>
    <n v="117"/>
    <n v="81687587"/>
    <s v="Crime|Drama|Mystery|Thriller|Western"/>
    <s v="Craig Stark"/>
    <s v="The Hateful Eight"/>
    <s v="The Hateful EightÂ "/>
    <n v="272839"/>
    <n v="82"/>
    <s v="English"/>
    <s v="USA"/>
    <s v="PG-13"/>
    <n v="58000000"/>
    <n v="1999"/>
    <x v="0"/>
    <x v="18"/>
    <m/>
    <s v="Crime"/>
  </r>
  <r>
    <x v="30"/>
    <n v="460"/>
    <n v="106"/>
    <n v="80574010"/>
    <s v="Comedy|Sport"/>
    <s v="Will Ferrell"/>
    <s v="Blades of Glory"/>
    <s v="Blades of GloryÂ "/>
    <n v="129995"/>
    <n v="2073"/>
    <s v="English"/>
    <s v="USA"/>
    <s v="PG-13"/>
    <n v="55000000"/>
    <n v="1998"/>
    <x v="22"/>
    <x v="18"/>
    <m/>
    <s v="Comedy"/>
  </r>
  <r>
    <x v="171"/>
    <n v="141"/>
    <n v="115"/>
    <n v="75764085"/>
    <s v="Adventure|Animation|Comedy|Family|Fantasy"/>
    <s v="Gary Cole"/>
    <s v="Hop"/>
    <s v="HopÂ "/>
    <n v="24089"/>
    <n v="428"/>
    <s v="English"/>
    <s v="USA"/>
    <s v="R"/>
    <n v="60000000"/>
    <n v="1998"/>
    <x v="34"/>
    <x v="18"/>
    <m/>
    <s v="Adventure"/>
  </r>
  <r>
    <x v="110"/>
    <n v="180"/>
    <n v="189"/>
    <n v="90356857"/>
    <s v="Action|Drama|Fantasy|War"/>
    <s v="Gerard Butler"/>
    <s v="300"/>
    <s v="300Â "/>
    <n v="607235"/>
    <n v="320"/>
    <s v="English"/>
    <s v="USA"/>
    <s v="PG"/>
    <n v="65000000"/>
    <n v="2003"/>
    <x v="16"/>
    <x v="18"/>
    <m/>
    <s v="Action"/>
  </r>
  <r>
    <x v="345"/>
    <n v="186"/>
    <n v="100"/>
    <n v="75530832"/>
    <s v="Comedy|Romance"/>
    <s v="Robert De Niro"/>
    <s v="Meet the Fockers"/>
    <s v="Meet the FockersÂ "/>
    <n v="211296"/>
    <n v="1377"/>
    <s v="English"/>
    <s v="USA"/>
    <s v="PG"/>
    <n v="60000000"/>
    <n v="2013"/>
    <x v="22"/>
    <x v="18"/>
    <m/>
    <s v="Comedy"/>
  </r>
  <r>
    <x v="287"/>
    <n v="177"/>
    <n v="81"/>
    <n v="75370763"/>
    <s v="Comedy|Drama|Family"/>
    <s v="Eric Dane"/>
    <s v="Marley &amp; Me"/>
    <s v="Marley &amp; MeÂ "/>
    <n v="116681"/>
    <n v="255"/>
    <s v="English"/>
    <s v="USA"/>
    <s v="PG"/>
    <n v="55000000"/>
    <n v="2001"/>
    <x v="1"/>
    <x v="18"/>
    <m/>
    <s v="Comedy"/>
  </r>
  <r>
    <x v="336"/>
    <n v="161"/>
    <n v="149"/>
    <n v="100003492"/>
    <s v="Crime|Drama|Fantasy|Mystery"/>
    <s v="Tom Hanks"/>
    <s v="The Green Mile"/>
    <s v="The Green MileÂ "/>
    <n v="782610"/>
    <n v="251"/>
    <s v="English"/>
    <s v="USA"/>
    <s v="R"/>
    <n v="60000000"/>
    <n v="2003"/>
    <x v="3"/>
    <x v="18"/>
    <m/>
    <s v="Crime"/>
  </r>
  <r>
    <x v="182"/>
    <n v="568"/>
    <n v="119"/>
    <n v="90341670"/>
    <s v="Action|Adventure|Comedy"/>
    <s v="Jill Hennessy"/>
    <s v="Wild Hogs"/>
    <s v="Wild HogsÂ "/>
    <n v="99989"/>
    <n v="1127"/>
    <s v="English"/>
    <s v="USA"/>
    <s v="PG"/>
    <n v="60000000"/>
    <n v="2002"/>
    <x v="18"/>
    <x v="18"/>
    <m/>
    <s v="Action"/>
  </r>
  <r>
    <x v="272"/>
    <n v="249"/>
    <n v="130"/>
    <n v="74540762"/>
    <s v="Adventure|Animation|Comedy|Family|Sci-Fi"/>
    <s v="Catherine O'Hara"/>
    <s v="Chicken Little"/>
    <s v="Chicken LittleÂ "/>
    <n v="63912"/>
    <n v="849"/>
    <s v="English"/>
    <s v="USA"/>
    <s v="PG-13"/>
    <n v="60000000"/>
    <n v="1998"/>
    <x v="27"/>
    <x v="18"/>
    <m/>
    <s v="Adventure"/>
  </r>
  <r>
    <x v="346"/>
    <n v="137"/>
    <n v="116"/>
    <n v="80033643"/>
    <s v="Crime|Drama|Mystery|Thriller"/>
    <s v="Patrick Fugit"/>
    <s v="Gone Girl"/>
    <s v="Gone GirlÂ "/>
    <n v="569841"/>
    <n v="416"/>
    <s v="English"/>
    <s v="UK"/>
    <s v="PG-13"/>
    <n v="60000000"/>
    <n v="2009"/>
    <x v="14"/>
    <x v="18"/>
    <m/>
    <s v="Crime"/>
  </r>
  <r>
    <x v="79"/>
    <n v="113"/>
    <n v="103"/>
    <n v="73648142"/>
    <s v="Action|Mystery|Thriller"/>
    <s v="Matt Damon"/>
    <s v="The Bourne Identity"/>
    <s v="The Bourne IdentityÂ "/>
    <n v="407601"/>
    <n v="274"/>
    <s v="English"/>
    <s v="USA"/>
    <s v="PG"/>
    <n v="60000000"/>
    <n v="1990"/>
    <x v="0"/>
    <x v="18"/>
    <m/>
    <s v="Action"/>
  </r>
  <r>
    <x v="347"/>
    <n v="213"/>
    <n v="99"/>
    <n v="71844424"/>
    <s v="Action|Adventure|Thriller"/>
    <s v="Izabella Scorupco"/>
    <s v="GoldenEye"/>
    <s v="GoldenEyeÂ "/>
    <n v="199025"/>
    <n v="877"/>
    <s v="English"/>
    <s v="USA"/>
    <s v="PG-13"/>
    <n v="60000000"/>
    <n v="2005"/>
    <x v="13"/>
    <x v="18"/>
    <m/>
    <s v="Action"/>
  </r>
  <r>
    <x v="164"/>
    <n v="120"/>
    <n v="92"/>
    <n v="75638743"/>
    <s v="Drama|Mystery|Thriller"/>
    <s v="Daniel von Bargen"/>
    <s v="The General's Daughter"/>
    <s v="The General's DaughterÂ "/>
    <n v="42705"/>
    <n v="353"/>
    <s v="English"/>
    <s v="USA"/>
    <s v="PG-13"/>
    <n v="48000000"/>
    <n v="2015"/>
    <x v="22"/>
    <x v="18"/>
    <m/>
    <s v="Drama"/>
  </r>
  <r>
    <x v="238"/>
    <n v="81"/>
    <n v="109"/>
    <n v="66734992"/>
    <s v="Comedy|Drama|Sci-Fi"/>
    <s v="Natascha McElhone"/>
    <s v="The Truman Show"/>
    <s v="The Truman ShowÂ "/>
    <n v="667983"/>
    <n v="116"/>
    <s v="English"/>
    <s v="USA"/>
    <s v="PG"/>
    <n v="70000000"/>
    <n v="2010"/>
    <x v="14"/>
    <x v="18"/>
    <m/>
    <s v="Comedy"/>
  </r>
  <r>
    <x v="348"/>
    <n v="265"/>
    <n v="87"/>
    <n v="75280058"/>
    <s v="Adventure|Animation|Biography|Drama|Family|Fantasy|Musical"/>
    <s v="Martin Short"/>
    <s v="The Prince of Egypt"/>
    <s v="The Prince of EgyptÂ "/>
    <n v="91093"/>
    <n v="172"/>
    <s v="English"/>
    <s v="USA"/>
    <s v="PG-13"/>
    <n v="50000000"/>
    <n v="2000"/>
    <x v="15"/>
    <x v="18"/>
    <m/>
    <s v="Adventure"/>
  </r>
  <r>
    <x v="349"/>
    <n v="105"/>
    <n v="111"/>
    <n v="64505912"/>
    <s v="Comedy|Family"/>
    <s v="Anjelica Huston"/>
    <s v="Daddy Day Care"/>
    <s v="Daddy Day CareÂ "/>
    <n v="49486"/>
    <n v="235"/>
    <s v="English"/>
    <s v="USA"/>
    <s v="PG-13"/>
    <n v="60000000"/>
    <n v="2010"/>
    <x v="34"/>
    <x v="18"/>
    <m/>
    <s v="Comedy"/>
  </r>
  <r>
    <x v="25"/>
    <n v="155"/>
    <n v="101"/>
    <n v="77862546"/>
    <s v="Action|Comedy|Crime|Drama|Thriller"/>
    <s v="Denzel Washington"/>
    <s v="2 Guns"/>
    <s v="2 GunsÂ "/>
    <n v="156898"/>
    <n v="497"/>
    <s v="English"/>
    <s v="USA"/>
    <s v="PG-13"/>
    <n v="60000000"/>
    <n v="1999"/>
    <x v="10"/>
    <x v="18"/>
    <m/>
    <s v="Action"/>
  </r>
  <r>
    <x v="126"/>
    <n v="118"/>
    <n v="83"/>
    <n v="61112916"/>
    <s v="Action|Comedy|Family|Fantasy"/>
    <s v="Carol Ann Susi"/>
    <s v="Cats &amp; Dogs"/>
    <s v="Cats &amp; DogsÂ "/>
    <n v="46031"/>
    <n v="269"/>
    <s v="English"/>
    <s v="USA"/>
    <s v="PG-13"/>
    <n v="66000000"/>
    <n v="1998"/>
    <x v="31"/>
    <x v="18"/>
    <m/>
    <s v="Action"/>
  </r>
  <r>
    <x v="78"/>
    <n v="131"/>
    <n v="113"/>
    <n v="88200225"/>
    <s v="Action|Crime|Thriller"/>
    <s v="Jason Statham"/>
    <s v="The Italian Job"/>
    <s v="The Italian JobÂ "/>
    <n v="285623"/>
    <n v="289"/>
    <s v="English"/>
    <s v="USA"/>
    <s v="R"/>
    <n v="60000000"/>
    <n v="2004"/>
    <x v="15"/>
    <x v="18"/>
    <m/>
    <s v="Action"/>
  </r>
  <r>
    <x v="350"/>
    <n v="166"/>
    <n v="107"/>
    <n v="60573641"/>
    <s v="Comedy|Romance"/>
    <s v="Dorian Missick"/>
    <s v="Two Weeks Notice"/>
    <s v="Two Weeks NoticeÂ "/>
    <n v="85673"/>
    <n v="144"/>
    <s v="English"/>
    <s v="USA"/>
    <s v="PG-13"/>
    <n v="60000000"/>
    <n v="2002"/>
    <x v="9"/>
    <x v="18"/>
    <m/>
    <s v="Comedy"/>
  </r>
  <r>
    <x v="158"/>
    <n v="60"/>
    <n v="94"/>
    <n v="59035104"/>
    <s v="Adventure|Animation|Comedy|Family"/>
    <s v="Sylvester Stallone"/>
    <s v="Antz"/>
    <s v="AntzÂ "/>
    <n v="124641"/>
    <n v="97"/>
    <s v="English"/>
    <s v="USA"/>
    <s v="R"/>
    <n v="60000000"/>
    <n v="2004"/>
    <x v="4"/>
    <x v="18"/>
    <m/>
    <s v="Adventure"/>
  </r>
  <r>
    <x v="167"/>
    <n v="77"/>
    <n v="132"/>
    <n v="56702901"/>
    <s v="Comedy"/>
    <s v="Jon Favreau"/>
    <s v="Couples Retreat"/>
    <s v="Couples RetreatÂ "/>
    <n v="83506"/>
    <n v="128"/>
    <s v="English"/>
    <s v="USA"/>
    <s v="PG-13"/>
    <n v="60000000"/>
    <n v="2012"/>
    <x v="34"/>
    <x v="18"/>
    <m/>
    <s v="Comedy"/>
  </r>
  <r>
    <x v="351"/>
    <n v="249"/>
    <n v="140"/>
    <n v="55994557"/>
    <s v="Action|Drama|Sport"/>
    <s v="Tom Cruise"/>
    <s v="Days of Thunder"/>
    <s v="Days of ThunderÂ "/>
    <n v="60476"/>
    <n v="360"/>
    <s v="English"/>
    <s v="USA"/>
    <s v="PG-13"/>
    <n v="60000000"/>
    <n v="1999"/>
    <x v="18"/>
    <x v="18"/>
    <m/>
    <s v="Action"/>
  </r>
  <r>
    <x v="89"/>
    <n v="213"/>
    <n v="125"/>
    <n v="54910560"/>
    <s v="Adventure|Comedy|Family"/>
    <s v="Taylor Lautner"/>
    <s v="Cheaper by the Dozen 2"/>
    <s v="Cheaper by the Dozen 2Â "/>
    <n v="42737"/>
    <n v="302"/>
    <s v="English"/>
    <s v="USA"/>
    <s v="PG-13"/>
    <n v="60000000"/>
    <n v="2009"/>
    <x v="28"/>
    <x v="18"/>
    <m/>
    <s v="Adventure"/>
  </r>
  <r>
    <x v="199"/>
    <n v="121"/>
    <n v="111"/>
    <n v="53789313"/>
    <s v="Action|Sci-Fi|Thriller"/>
    <s v="Ki Hong Lee"/>
    <s v="The Scorch Trials"/>
    <s v="The Scorch TrialsÂ "/>
    <n v="138246"/>
    <n v="322"/>
    <s v="English"/>
    <s v="USA"/>
    <s v="R"/>
    <n v="60000000"/>
    <n v="2011"/>
    <x v="21"/>
    <x v="18"/>
    <m/>
    <s v="Action"/>
  </r>
  <r>
    <x v="352"/>
    <n v="315"/>
    <n v="156"/>
    <n v="51045801"/>
    <s v="Drama|Romance"/>
    <s v="James Franco"/>
    <s v="Eat Pray Love"/>
    <s v="Eat Pray LoveÂ "/>
    <n v="63493"/>
    <n v="328"/>
    <s v="English"/>
    <s v="USA"/>
    <s v="PG"/>
    <n v="60000000"/>
    <n v="2003"/>
    <x v="20"/>
    <x v="18"/>
    <m/>
    <s v="Drama"/>
  </r>
  <r>
    <x v="150"/>
    <n v="171"/>
    <n v="170"/>
    <n v="50818750"/>
    <s v="Comedy|Drama|Fantasy|Romance"/>
    <s v="Nicolas Cage"/>
    <s v="The Family Man"/>
    <s v="The Family ManÂ "/>
    <n v="85844"/>
    <n v="452"/>
    <s v="English"/>
    <s v="USA"/>
    <s v="PG-13"/>
    <n v="60000000"/>
    <n v="2009"/>
    <x v="10"/>
    <x v="18"/>
    <m/>
    <s v="Comedy"/>
  </r>
  <r>
    <x v="353"/>
    <n v="96"/>
    <n v="120"/>
    <n v="50189179"/>
    <s v="Action|Comedy|Crime|Thriller"/>
    <s v="Bruce Willis"/>
    <s v="RED"/>
    <s v="REDÂ "/>
    <n v="238916"/>
    <n v="263"/>
    <s v="English"/>
    <s v="USA"/>
    <s v="PG"/>
    <n v="60000000"/>
    <n v="2008"/>
    <x v="1"/>
    <x v="18"/>
    <m/>
    <s v="Action"/>
  </r>
  <r>
    <x v="283"/>
    <n v="299"/>
    <n v="100"/>
    <n v="50024083"/>
    <s v="Drama|Sport"/>
    <s v="Al Pacino"/>
    <s v="Any Given Sunday"/>
    <s v="Any Given SundayÂ "/>
    <n v="97047"/>
    <n v="836"/>
    <s v="English"/>
    <s v="USA"/>
    <s v="PG"/>
    <n v="60000000"/>
    <n v="2004"/>
    <x v="2"/>
    <x v="18"/>
    <m/>
    <s v="Drama"/>
  </r>
  <r>
    <x v="93"/>
    <n v="167"/>
    <n v="115"/>
    <n v="50549107"/>
    <s v="Drama|Romance|Western"/>
    <s v="Scarlett Johansson"/>
    <s v="The Horse Whisperer"/>
    <s v="The Horse WhispererÂ "/>
    <n v="32353"/>
    <n v="432"/>
    <s v="English"/>
    <s v="USA"/>
    <s v="R"/>
    <n v="75000000"/>
    <n v="2006"/>
    <x v="12"/>
    <x v="18"/>
    <m/>
    <s v="Drama"/>
  </r>
  <r>
    <x v="164"/>
    <n v="125"/>
    <n v="130"/>
    <n v="56443482"/>
    <s v="Crime|Drama|Thriller"/>
    <s v="Tom Cruise"/>
    <s v="Collateral"/>
    <s v="CollateralÂ "/>
    <n v="293662"/>
    <n v="323"/>
    <s v="English"/>
    <s v="USA"/>
    <s v="R"/>
    <n v="61000000"/>
    <n v="2004"/>
    <x v="32"/>
    <x v="18"/>
    <m/>
    <s v="Crime"/>
  </r>
  <r>
    <x v="354"/>
    <n v="387"/>
    <n v="105"/>
    <n v="62401264"/>
    <s v="Action|Adventure|Fantasy|Thriller"/>
    <s v="Dwayne Johnson"/>
    <s v="The Scorpion King"/>
    <s v="The Scorpion KingÂ "/>
    <n v="102129"/>
    <n v="448"/>
    <s v="English"/>
    <s v="USA"/>
    <s v="PG"/>
    <n v="60000000"/>
    <n v="1996"/>
    <x v="34"/>
    <x v="18"/>
    <m/>
    <s v="Action"/>
  </r>
  <r>
    <x v="234"/>
    <n v="199"/>
    <n v="111"/>
    <n v="47748610"/>
    <s v="Action|Drama|Thriller"/>
    <s v="Billy Burke"/>
    <s v="Ladder 49"/>
    <s v="Ladder 49Â "/>
    <n v="48753"/>
    <n v="643"/>
    <s v="English"/>
    <s v="USA"/>
    <s v="PG-13"/>
    <n v="48000000"/>
    <n v="2004"/>
    <x v="12"/>
    <x v="18"/>
    <m/>
    <s v="Action"/>
  </r>
  <r>
    <x v="355"/>
    <n v="136"/>
    <n v="106"/>
    <n v="46975183"/>
    <s v="Action|Crime|Mystery|Thriller"/>
    <s v="Tom Cruise"/>
    <s v="Jack Reacher"/>
    <s v="Jack ReacherÂ "/>
    <n v="226570"/>
    <n v="223"/>
    <s v="English"/>
    <s v="USA"/>
    <s v="PG"/>
    <n v="60000000"/>
    <n v="1998"/>
    <x v="15"/>
    <x v="18"/>
    <m/>
    <s v="Action"/>
  </r>
  <r>
    <x v="37"/>
    <n v="436"/>
    <n v="89"/>
    <n v="50807639"/>
    <s v="Action|Sci-Fi|Thriller"/>
    <s v="LL Cool J"/>
    <s v="Deep Blue Sea"/>
    <s v="Deep Blue SeaÂ "/>
    <n v="99043"/>
    <n v="411"/>
    <s v="English"/>
    <s v="USA"/>
    <s v="PG-13"/>
    <n v="45000000"/>
    <n v="2012"/>
    <x v="27"/>
    <x v="18"/>
    <m/>
    <s v="Action"/>
  </r>
  <r>
    <x v="356"/>
    <n v="73"/>
    <n v="100"/>
    <n v="46611204"/>
    <s v="Documentary|Music"/>
    <s v="Misha Gabriel Hamilton"/>
    <s v="This Is It"/>
    <s v="This Is ItÂ "/>
    <n v="33158"/>
    <n v="181"/>
    <s v="English"/>
    <s v="USA"/>
    <s v="PG-13"/>
    <n v="60000000"/>
    <n v="1997"/>
    <x v="11"/>
    <x v="18"/>
    <m/>
    <s v="Documentary"/>
  </r>
  <r>
    <x v="357"/>
    <n v="310"/>
    <n v="91"/>
    <n v="257756197"/>
    <s v="Drama|Thriller"/>
    <s v="Matt Damon"/>
    <s v="Contagion"/>
    <s v="ContagionÂ "/>
    <n v="180479"/>
    <n v="279"/>
    <s v="English"/>
    <s v="USA"/>
    <s v="PG"/>
    <n v="60000000"/>
    <n v="2003"/>
    <x v="4"/>
    <x v="18"/>
    <m/>
    <s v="Drama"/>
  </r>
  <r>
    <x v="308"/>
    <n v="323"/>
    <n v="146"/>
    <n v="48472213"/>
    <s v="Action|Adventure|Comedy|Crime"/>
    <s v="Estella Warren"/>
    <s v="Kangaroo Jack"/>
    <s v="Kangaroo JackÂ "/>
    <n v="23476"/>
    <n v="1264"/>
    <s v="English"/>
    <s v="USA"/>
    <s v="R"/>
    <n v="60000000"/>
    <n v="1996"/>
    <x v="46"/>
    <x v="18"/>
    <m/>
    <s v="Action"/>
  </r>
  <r>
    <x v="133"/>
    <n v="171"/>
    <n v="98"/>
    <n v="43060566"/>
    <s v="Animation|Family|Fantasy"/>
    <s v="Jennifer Saunders"/>
    <s v="Coraline"/>
    <s v="CoralineÂ "/>
    <n v="143121"/>
    <n v="690"/>
    <s v="English"/>
    <s v="USA"/>
    <s v="PG-13"/>
    <n v="60000000"/>
    <n v="2008"/>
    <x v="16"/>
    <x v="18"/>
    <m/>
    <s v="Animation"/>
  </r>
  <r>
    <x v="358"/>
    <n v="76"/>
    <n v="101"/>
    <n v="45996718"/>
    <s v="Sci-Fi|Thriller"/>
    <s v="Zooey Deschanel"/>
    <s v="The Happening"/>
    <s v="The HappeningÂ "/>
    <n v="163130"/>
    <n v="83"/>
    <s v="English"/>
    <s v="USA"/>
    <s v="PG-13"/>
    <n v="60000000"/>
    <n v="2002"/>
    <x v="40"/>
    <x v="18"/>
    <m/>
    <s v="Sci-Fi"/>
  </r>
  <r>
    <x v="359"/>
    <n v="173"/>
    <n v="94"/>
    <n v="43337279"/>
    <s v="Action|Crime|Drama|Thriller"/>
    <s v="Denzel Washington"/>
    <s v="Man on Fire"/>
    <s v="Man on FireÂ "/>
    <n v="266310"/>
    <n v="308"/>
    <s v="English"/>
    <s v="USA"/>
    <s v="G"/>
    <n v="65000000"/>
    <n v="1995"/>
    <x v="16"/>
    <x v="18"/>
    <m/>
    <s v="Action"/>
  </r>
  <r>
    <x v="360"/>
    <n v="81"/>
    <n v="132"/>
    <n v="37479778"/>
    <s v="Comedy|Family|Fantasy"/>
    <s v="Robert Downey Jr."/>
    <s v="The Shaggy Dog"/>
    <s v="The Shaggy DogÂ "/>
    <n v="14888"/>
    <n v="162"/>
    <s v="English"/>
    <s v="USA"/>
    <s v="TV-PG"/>
    <n v="60000000"/>
    <n v="2014"/>
    <x v="46"/>
    <x v="18"/>
    <m/>
    <s v="Comedy"/>
  </r>
  <r>
    <x v="361"/>
    <n v="242"/>
    <n v="115"/>
    <n v="36965395"/>
    <s v="Comedy|Crime"/>
    <s v="Snoop Dogg"/>
    <s v="Starsky &amp; Hutch"/>
    <s v="Starsky &amp; HutchÂ "/>
    <n v="120795"/>
    <n v="597"/>
    <s v="English"/>
    <s v="USA"/>
    <s v="PG-13"/>
    <n v="70000000"/>
    <n v="2015"/>
    <x v="9"/>
    <x v="18"/>
    <m/>
    <s v="Comedy"/>
  </r>
  <r>
    <x v="85"/>
    <n v="110"/>
    <n v="92"/>
    <n v="40559930"/>
    <s v="Comedy|Family"/>
    <s v="Jim Belushi"/>
    <s v="Jingle All the Way"/>
    <s v="Jingle All the WayÂ "/>
    <n v="68406"/>
    <n v="181"/>
    <s v="English"/>
    <s v="USA"/>
    <s v="R"/>
    <n v="60000000"/>
    <n v="2016"/>
    <x v="28"/>
    <x v="18"/>
    <m/>
    <s v="Comedy"/>
  </r>
  <r>
    <x v="362"/>
    <n v="328"/>
    <n v="124"/>
    <n v="36830057"/>
    <s v="Action|Fantasy|Horror|Sci-Fi"/>
    <s v="James Babson"/>
    <s v="Hellboy"/>
    <s v="HellboyÂ "/>
    <n v="244566"/>
    <n v="176"/>
    <s v="English"/>
    <s v="USA"/>
    <s v="PG-13"/>
    <n v="60000000"/>
    <n v="1997"/>
    <x v="2"/>
    <x v="18"/>
    <m/>
    <s v="Action"/>
  </r>
  <r>
    <x v="363"/>
    <n v="83"/>
    <n v="119"/>
    <n v="36279230"/>
    <s v="Drama"/>
    <s v="Robert Duvall"/>
    <s v="A Civil Action"/>
    <s v="A Civil ActionÂ "/>
    <n v="23302"/>
    <n v="227"/>
    <s v="English"/>
    <s v="USA"/>
    <s v="PG-13"/>
    <n v="80000000"/>
    <n v="2007"/>
    <x v="12"/>
    <x v="18"/>
    <m/>
    <s v="Drama"/>
  </r>
  <r>
    <x v="364"/>
    <n v="196"/>
    <n v="124"/>
    <n v="42194060"/>
    <s v="Adventure|Animation|Comedy|Family|Fantasy"/>
    <s v="Anna Kendrick"/>
    <s v="ParaNorman"/>
    <s v="ParaNormanÂ "/>
    <n v="72287"/>
    <n v="347"/>
    <s v="English"/>
    <s v="USA"/>
    <s v="R"/>
    <n v="40000000"/>
    <n v="2014"/>
    <x v="15"/>
    <x v="18"/>
    <m/>
    <s v="Adventure"/>
  </r>
  <r>
    <x v="273"/>
    <n v="34"/>
    <n v="93"/>
    <n v="43119879"/>
    <s v="Action|Adventure|Crime|Thriller"/>
    <s v="J.K. Simmons"/>
    <s v="The Jackal"/>
    <s v="The JackalÂ "/>
    <n v="88225"/>
    <n v="54"/>
    <s v="English"/>
    <s v="USA"/>
    <s v="R"/>
    <n v="60000000"/>
    <n v="1998"/>
    <x v="22"/>
    <x v="18"/>
    <m/>
    <s v="Action"/>
  </r>
  <r>
    <x v="365"/>
    <n v="118"/>
    <n v="22"/>
    <n v="35096190"/>
    <s v="Action|Mystery|Sci-Fi|Thriller"/>
    <s v="Ivana Milicevic"/>
    <s v="Paycheck"/>
    <s v="PaycheckÂ "/>
    <n v="89816"/>
    <n v="106"/>
    <s v="English"/>
    <s v="UK"/>
    <s v="R"/>
    <n v="60000000"/>
    <n v="2014"/>
    <x v="22"/>
    <x v="18"/>
    <m/>
    <s v="Action"/>
  </r>
  <r>
    <x v="366"/>
    <n v="8"/>
    <n v="98"/>
    <n v="35754555"/>
    <s v="Drama|Romance"/>
    <s v="Joe Mantegna"/>
    <s v="Up Close &amp; Personal"/>
    <s v="Up Close &amp; PersonalÂ "/>
    <n v="11370"/>
    <n v="41"/>
    <s v="English"/>
    <s v="USA"/>
    <s v="PG"/>
    <n v="60000000"/>
    <n v="2005"/>
    <x v="9"/>
    <x v="18"/>
    <m/>
    <s v="Drama"/>
  </r>
  <r>
    <x v="200"/>
    <n v="81"/>
    <n v="92"/>
    <n v="43290977"/>
    <s v="Adventure|Animation|Comedy|Family|Fantasy"/>
    <s v="Emma Watson"/>
    <s v="The Tale of Despereaux"/>
    <s v="The Tale of DespereauxÂ "/>
    <n v="31209"/>
    <n v="207"/>
    <s v="English"/>
    <s v="USA"/>
    <s v="PG-13"/>
    <n v="60000000"/>
    <n v="2002"/>
    <x v="9"/>
    <x v="18"/>
    <m/>
    <s v="Adventure"/>
  </r>
  <r>
    <x v="367"/>
    <n v="47"/>
    <n v="105"/>
    <n v="33927476"/>
    <s v="Comedy|Romance"/>
    <s v="Bianca Kajlich"/>
    <s v="Rules of Engagement            "/>
    <s v="Rules of EngagementÂ             "/>
    <n v="26404"/>
    <n v="126"/>
    <s v="English"/>
    <s v="USA"/>
    <s v="PG"/>
    <n v="60000000"/>
    <n v="2013"/>
    <x v="11"/>
    <x v="18"/>
    <m/>
    <s v="Comedy"/>
  </r>
  <r>
    <x v="317"/>
    <n v="313"/>
    <n v="124"/>
    <n v="32122249"/>
    <s v="Action|Comedy|Sci-Fi"/>
    <s v="Romany Malco"/>
    <s v="The Tuxedo"/>
    <s v="The TuxedoÂ "/>
    <n v="61966"/>
    <n v="289"/>
    <s v="English"/>
    <s v="USA"/>
    <s v="PG-13"/>
    <n v="60000000"/>
    <n v="2009"/>
    <x v="43"/>
    <x v="18"/>
    <m/>
    <s v="Action"/>
  </r>
  <r>
    <x v="368"/>
    <n v="315"/>
    <n v="99"/>
    <n v="40076438"/>
    <s v="Action|Thriller"/>
    <s v="Peter Greene"/>
    <s v="Under Siege 2: Dark Territory"/>
    <s v="Under Siege 2: Dark TerritoryÂ "/>
    <n v="35918"/>
    <n v="256"/>
    <s v="English"/>
    <s v="USA"/>
    <s v="PG-13"/>
    <n v="87000000"/>
    <n v="2009"/>
    <x v="28"/>
    <x v="18"/>
    <m/>
    <s v="Action"/>
  </r>
  <r>
    <x v="369"/>
    <n v="225"/>
    <n v="116"/>
    <n v="32940507"/>
    <s v="Action|Drama|Thriller"/>
    <s v="Colm Feore"/>
    <s v="Jack Ryan: Shadow Recruit"/>
    <s v="Jack Ryan: Shadow RecruitÂ "/>
    <n v="99035"/>
    <n v="323"/>
    <s v="English"/>
    <s v="UK"/>
    <s v="R"/>
    <n v="60000000"/>
    <n v="2009"/>
    <x v="5"/>
    <x v="18"/>
    <m/>
    <s v="Action"/>
  </r>
  <r>
    <x v="325"/>
    <n v="223"/>
    <n v="124"/>
    <n v="31670931"/>
    <s v="Biography|Comedy|Drama"/>
    <s v="Jennifer Lawrence"/>
    <s v="Joy"/>
    <s v="JoyÂ "/>
    <n v="75329"/>
    <n v="656"/>
    <s v="English"/>
    <s v="USA"/>
    <s v="PG-13"/>
    <n v="60000000"/>
    <n v="2009"/>
    <x v="4"/>
    <x v="18"/>
    <m/>
    <s v="Biography"/>
  </r>
  <r>
    <x v="370"/>
    <n v="198"/>
    <n v="96"/>
    <n v="30695227"/>
    <s v="Action|Crime|Drama|Thriller"/>
    <s v="Gerard Butler"/>
    <s v="London Has Fallen"/>
    <s v="London Has FallenÂ "/>
    <n v="69484"/>
    <n v="338"/>
    <s v="English"/>
    <s v="USA"/>
    <s v="PG-13"/>
    <n v="60000000"/>
    <n v="1999"/>
    <x v="18"/>
    <x v="18"/>
    <m/>
    <s v="Action"/>
  </r>
  <r>
    <x v="131"/>
    <n v="219"/>
    <n v="104"/>
    <n v="32522352"/>
    <s v="Action|Horror|Sci-Fi"/>
    <s v="Gary Dourdan"/>
    <s v="Alien: Resurrection"/>
    <s v="Alien: ResurrectionÂ "/>
    <n v="170179"/>
    <n v="122"/>
    <s v="English"/>
    <s v="USA"/>
    <s v="PG-13"/>
    <n v="220000000"/>
    <n v="2006"/>
    <x v="22"/>
    <x v="18"/>
    <m/>
    <s v="Action"/>
  </r>
  <r>
    <x v="371"/>
    <n v="92"/>
    <n v="100"/>
    <n v="28424210"/>
    <s v="Action|Crime|Drama|Mystery|Thriller"/>
    <s v="Tate Donovan"/>
    <s v="Shooter"/>
    <s v="ShooterÂ "/>
    <n v="256213"/>
    <n v="257"/>
    <s v="English"/>
    <s v="USA"/>
    <s v="PG-13"/>
    <n v="60000000"/>
    <n v="2009"/>
    <x v="13"/>
    <x v="18"/>
    <m/>
    <s v="Action"/>
  </r>
  <r>
    <x v="294"/>
    <n v="435"/>
    <n v="115"/>
    <n v="26082914"/>
    <s v="Adventure|Animation|Comedy|Family|Fantasy"/>
    <s v="Isaac Hempstead Wright"/>
    <s v="The Boxtrolls"/>
    <s v="The BoxtrollsÂ "/>
    <n v="40883"/>
    <n v="471"/>
    <s v="English"/>
    <s v="Australia"/>
    <s v="PG"/>
    <n v="50000000"/>
    <n v="2002"/>
    <x v="2"/>
    <x v="18"/>
    <m/>
    <s v="Adventure"/>
  </r>
  <r>
    <x v="372"/>
    <n v="111"/>
    <n v="101"/>
    <n v="29136626"/>
    <s v="Comedy|Drama|Fantasy|Romance"/>
    <s v="Goran Visnjic"/>
    <s v="Practical Magic"/>
    <s v="Practical MagicÂ "/>
    <n v="55749"/>
    <n v="156"/>
    <s v="English"/>
    <s v="USA"/>
    <s v="PG-13"/>
    <n v="60000000"/>
    <n v="2003"/>
    <x v="9"/>
    <x v="18"/>
    <m/>
    <s v="Comedy"/>
  </r>
  <r>
    <x v="373"/>
    <n v="138"/>
    <n v="113"/>
    <n v="26288320"/>
    <s v="Action|Adventure|Animation|Comedy|Family|Fantasy"/>
    <s v="Morgan Freeman"/>
    <s v="The Lego Movie"/>
    <s v="The Lego MovieÂ "/>
    <n v="246698"/>
    <n v="569"/>
    <s v="English"/>
    <s v="USA"/>
    <s v="PG"/>
    <n v="60000000"/>
    <n v="2012"/>
    <x v="6"/>
    <x v="18"/>
    <m/>
    <s v="Action"/>
  </r>
  <r>
    <x v="374"/>
    <n v="415"/>
    <n v="100"/>
    <n v="26616590"/>
    <s v="Action|Comedy|Crime"/>
    <s v="Eileen Brennan"/>
    <s v="Miss Congeniality 2: Armed and Fabulous"/>
    <s v="Miss Congeniality 2: Armed and FabulousÂ "/>
    <n v="51252"/>
    <n v="264"/>
    <s v="English"/>
    <s v="USA"/>
    <s v="PG-13"/>
    <n v="65000000"/>
    <n v="2010"/>
    <x v="40"/>
    <x v="18"/>
    <m/>
    <s v="Action"/>
  </r>
  <r>
    <x v="375"/>
    <n v="170"/>
    <n v="134"/>
    <n v="623279547"/>
    <s v="Action|Adventure|Fantasy|Sci-Fi|Thriller"/>
    <s v="Christian Bale"/>
    <s v="Reign of Fire"/>
    <s v="Reign of FireÂ "/>
    <n v="107859"/>
    <n v="203"/>
    <s v="English"/>
    <s v="USA"/>
    <s v="PG-13"/>
    <n v="60000000"/>
    <n v="1997"/>
    <x v="5"/>
    <x v="18"/>
    <m/>
    <s v="Action"/>
  </r>
  <r>
    <x v="30"/>
    <n v="306"/>
    <n v="127"/>
    <n v="30063805"/>
    <s v="Action|Crime|Drama|Thriller"/>
    <s v="Ryan Gosling"/>
    <s v="Gangster Squad"/>
    <s v="Gangster SquadÂ "/>
    <n v="173530"/>
    <n v="259"/>
    <s v="English"/>
    <s v="USA"/>
    <s v="PG-13"/>
    <n v="60000000"/>
    <n v="2002"/>
    <x v="10"/>
    <x v="18"/>
    <m/>
    <s v="Action"/>
  </r>
  <r>
    <x v="176"/>
    <n v="252"/>
    <n v="125"/>
    <n v="22518325"/>
    <s v="Adventure|Comedy"/>
    <s v="Olivia Wilde"/>
    <s v="Year One"/>
    <s v="Year OneÂ "/>
    <n v="76770"/>
    <n v="235"/>
    <s v="English"/>
    <s v="USA"/>
    <s v="R"/>
    <n v="60000000"/>
    <n v="2008"/>
    <x v="41"/>
    <x v="18"/>
    <m/>
    <s v="Adventure"/>
  </r>
  <r>
    <x v="369"/>
    <n v="211"/>
    <n v="94"/>
    <n v="13082288"/>
    <s v="Biography|Drama|History|Sport"/>
    <s v="Matt Damon"/>
    <s v="Invictus"/>
    <s v="InvictusÂ "/>
    <n v="124222"/>
    <n v="184"/>
    <s v="English"/>
    <s v="USA"/>
    <s v="R"/>
    <n v="30000000"/>
    <n v="1998"/>
    <x v="38"/>
    <x v="18"/>
    <m/>
    <s v="Biography"/>
  </r>
  <r>
    <x v="358"/>
    <n v="49"/>
    <n v="107"/>
    <n v="18208078"/>
    <s v="Crime|Drama|Mystery|Thriller"/>
    <s v="Robin Wright"/>
    <s v="State of Play"/>
    <s v="State of PlayÂ "/>
    <n v="113295"/>
    <n v="73"/>
    <s v="English"/>
    <s v="USA"/>
    <s v="R"/>
    <n v="55000000"/>
    <n v="2009"/>
    <x v="1"/>
    <x v="18"/>
    <m/>
    <s v="Crime"/>
  </r>
  <r>
    <x v="376"/>
    <n v="161"/>
    <n v="91"/>
    <n v="14218868"/>
    <s v="Comedy|Crime|Romance|Thriller"/>
    <s v="Julia Roberts"/>
    <s v="Duplicity"/>
    <s v="DuplicityÂ "/>
    <n v="41727"/>
    <n v="213"/>
    <s v="English"/>
    <s v="USA"/>
    <s v="R"/>
    <n v="60000000"/>
    <n v="2000"/>
    <x v="5"/>
    <x v="18"/>
    <m/>
    <s v="Comedy"/>
  </r>
  <r>
    <x v="96"/>
    <n v="156"/>
    <n v="116"/>
    <n v="22451"/>
    <s v="Comedy|Family|Sci-Fi"/>
    <s v="Steven Anthony Lawrence"/>
    <s v="My Favorite Martian"/>
    <s v="My Favorite MartianÂ "/>
    <n v="10883"/>
    <n v="72"/>
    <s v="English"/>
    <s v="Spain"/>
    <s v="R"/>
    <n v="60000000"/>
    <n v="2000"/>
    <x v="41"/>
    <x v="18"/>
    <m/>
    <s v="Comedy"/>
  </r>
  <r>
    <x v="350"/>
    <n v="172"/>
    <n v="100"/>
    <n v="31165421"/>
    <s v="Action|Crime|Thriller"/>
    <s v="Blair Brown"/>
    <s v="The Sentinel"/>
    <s v="The SentinelÂ "/>
    <n v="42144"/>
    <n v="842"/>
    <s v="English"/>
    <s v="USA"/>
    <s v="PG-13"/>
    <n v="60000000"/>
    <n v="2006"/>
    <x v="9"/>
    <x v="18"/>
    <m/>
    <s v="Action"/>
  </r>
  <r>
    <x v="295"/>
    <n v="161"/>
    <n v="111"/>
    <n v="11802056"/>
    <s v="Adventure|Animation|Comedy|Family|Sci-Fi"/>
    <s v="Dwayne Johnson"/>
    <s v="Planet 51"/>
    <s v="Planet 51Â "/>
    <n v="41259"/>
    <n v="322"/>
    <s v="English"/>
    <s v="USA"/>
    <s v="PG-13"/>
    <n v="60000000"/>
    <n v="2005"/>
    <x v="9"/>
    <x v="18"/>
    <m/>
    <s v="Adventure"/>
  </r>
  <r>
    <x v="343"/>
    <n v="239"/>
    <n v="117"/>
    <n v="25472967"/>
    <s v="Action|Adventure|Sci-Fi|Thriller"/>
    <s v="Tom Hardy"/>
    <s v="Star Trek: Nemesis"/>
    <s v="Star Trek: NemesisÂ "/>
    <n v="58450"/>
    <n v="150"/>
    <s v="English"/>
    <s v="USA"/>
    <s v="R"/>
    <n v="35000000"/>
    <n v="2011"/>
    <x v="21"/>
    <x v="18"/>
    <m/>
    <s v="Action"/>
  </r>
  <r>
    <x v="98"/>
    <n v="258"/>
    <n v="110"/>
    <n v="22362500"/>
    <s v="Comedy|Crime|Romance"/>
    <s v="Cedric the Entertainer"/>
    <s v="Intolerable Cruelty"/>
    <s v="Intolerable CrueltyÂ "/>
    <n v="76560"/>
    <n v="256"/>
    <s v="English"/>
    <s v="UK"/>
    <s v="PG"/>
    <n v="68005000"/>
    <n v="2003"/>
    <x v="22"/>
    <x v="18"/>
    <m/>
    <s v="Comedy"/>
  </r>
  <r>
    <x v="377"/>
    <n v="95"/>
    <n v="96"/>
    <n v="17281832"/>
    <s v="Drama|Sport"/>
    <s v="Clint Eastwood"/>
    <s v="Trouble with the Curve"/>
    <s v="Trouble with the CurveÂ "/>
    <n v="47954"/>
    <n v="165"/>
    <s v="English"/>
    <s v="UK"/>
    <s v="PG-13"/>
    <n v="80000000"/>
    <n v="1997"/>
    <x v="2"/>
    <x v="18"/>
    <m/>
    <s v="Drama"/>
  </r>
  <r>
    <x v="378"/>
    <n v="105"/>
    <n v="101"/>
    <n v="19781879"/>
    <s v="Crime|Drama|Mystery|Thriller"/>
    <s v="Bojana Novakovic"/>
    <s v="Edge of Darkness"/>
    <s v="Edge of DarknessÂ "/>
    <n v="75201"/>
    <n v="138"/>
    <s v="English"/>
    <s v="USA"/>
    <s v="PG-13"/>
    <n v="58000000"/>
    <n v="2012"/>
    <x v="4"/>
    <x v="18"/>
    <m/>
    <s v="Crime"/>
  </r>
  <r>
    <x v="215"/>
    <n v="198"/>
    <n v="111"/>
    <n v="7605668"/>
    <s v="Horror|Mystery|Sci-Fi|Thriller"/>
    <s v="John Kapelos"/>
    <s v="The Relic"/>
    <s v="The RelicÂ "/>
    <n v="19176"/>
    <n v="248"/>
    <s v="English"/>
    <s v="USA"/>
    <s v="PG"/>
    <n v="60000000"/>
    <n v="2002"/>
    <x v="20"/>
    <x v="18"/>
    <m/>
    <s v="Horror"/>
  </r>
  <r>
    <x v="8"/>
    <n v="79"/>
    <n v="117"/>
    <n v="4535117"/>
    <s v="Comedy|Crime"/>
    <s v="Robert De Niro"/>
    <s v="Analyze That"/>
    <s v="Analyze ThatÂ "/>
    <n v="69319"/>
    <n v="127"/>
    <s v="English"/>
    <s v="USA"/>
    <s v="R"/>
    <n v="58800000"/>
    <n v="2006"/>
    <x v="18"/>
    <x v="18"/>
    <m/>
    <s v="Comedy"/>
  </r>
  <r>
    <x v="51"/>
    <n v="210"/>
    <n v="126"/>
    <n v="4426297"/>
    <s v="Action|Crime|Drama|Mystery|Thriller"/>
    <s v="Robert De Niro"/>
    <s v="Righteous Kill"/>
    <s v="Righteous KillÂ "/>
    <n v="73368"/>
    <n v="143"/>
    <s v="English"/>
    <s v="UK"/>
    <s v="PG-13"/>
    <n v="58000000"/>
    <n v="2006"/>
    <x v="19"/>
    <x v="18"/>
    <m/>
    <s v="Action"/>
  </r>
  <r>
    <x v="208"/>
    <n v="125"/>
    <n v="152"/>
    <n v="10166502"/>
    <s v="Action|Crime|Drama|Thriller"/>
    <s v="Bruce Willis"/>
    <s v="Mercury Rising"/>
    <s v="Mercury RisingÂ "/>
    <n v="54314"/>
    <n v="267"/>
    <s v="English"/>
    <s v="USA"/>
    <s v="PG-13"/>
    <n v="3000000"/>
    <n v="2001"/>
    <x v="9"/>
    <x v="18"/>
    <m/>
    <s v="Action"/>
  </r>
  <r>
    <x v="379"/>
    <n v="149"/>
    <n v="86"/>
    <n v="363024263"/>
    <s v="Biography|Drama|Music"/>
    <s v="Robert Downey Jr."/>
    <s v="The Soloist"/>
    <s v="The SoloistÂ "/>
    <n v="44099"/>
    <n v="822"/>
    <s v="English"/>
    <s v="USA"/>
    <s v="R"/>
    <n v="58000000"/>
    <n v="2000"/>
    <x v="10"/>
    <x v="18"/>
    <m/>
    <s v="Biography"/>
  </r>
  <r>
    <x v="380"/>
    <n v="77"/>
    <n v="101"/>
    <n v="12065985"/>
    <s v="Drama|Fantasy|Sport"/>
    <s v="Matt Damon"/>
    <s v="The Legend of Bagger Vance"/>
    <s v="The Legend of Bagger VanceÂ "/>
    <n v="45296"/>
    <n v="74"/>
    <s v="English"/>
    <s v="UK"/>
    <s v="PG-13"/>
    <n v="60000000"/>
    <n v="2014"/>
    <x v="10"/>
    <x v="18"/>
    <m/>
    <s v="Drama"/>
  </r>
  <r>
    <x v="381"/>
    <n v="77"/>
    <n v="87"/>
    <n v="350123553"/>
    <s v="Adventure|Comedy|Drama|Music"/>
    <s v="Philip Seymour Hoffman"/>
    <s v="Almost Famous"/>
    <s v="Almost FamousÂ "/>
    <n v="207287"/>
    <n v="213"/>
    <s v="English"/>
    <s v="USA"/>
    <s v="R"/>
    <n v="63000000"/>
    <n v="2013"/>
    <x v="0"/>
    <x v="18"/>
    <m/>
    <s v="Adventure"/>
  </r>
  <r>
    <x v="382"/>
    <n v="225"/>
    <n v="85"/>
    <n v="80021740"/>
    <s v="Animation|Comedy|Family|Fantasy"/>
    <s v="Bill Murray"/>
    <s v="Garfield 2"/>
    <s v="Garfield 2Â "/>
    <n v="27517"/>
    <n v="233"/>
    <s v="English"/>
    <s v="USA"/>
    <s v="PG-13"/>
    <n v="58000000"/>
    <n v="2008"/>
    <x v="40"/>
    <x v="18"/>
    <m/>
    <s v="Animation"/>
  </r>
  <r>
    <x v="383"/>
    <n v="98"/>
    <n v="130"/>
    <n v="48291624"/>
    <s v="Action|Adventure|Crime|Thriller"/>
    <s v="Sunny Mabrey"/>
    <s v="xXx: State of the Union"/>
    <s v="xXx: State of the UnionÂ "/>
    <n v="51349"/>
    <n v="91"/>
    <s v="English"/>
    <s v="USA"/>
    <s v="PG-13"/>
    <n v="58000000"/>
    <n v="2005"/>
    <x v="44"/>
    <x v="18"/>
    <m/>
    <s v="Action"/>
  </r>
  <r>
    <x v="354"/>
    <n v="172"/>
    <n v="173"/>
    <n v="35231365"/>
    <s v="Action|Fantasy|Horror|Sci-Fi|Thriller"/>
    <s v="Josh Wingate"/>
    <s v="Priest"/>
    <s v="PriestÂ "/>
    <n v="97089"/>
    <n v="857"/>
    <s v="English"/>
    <s v="UK"/>
    <s v="PG-13"/>
    <n v="58000000"/>
    <n v="1999"/>
    <x v="20"/>
    <x v="18"/>
    <m/>
    <s v="Action"/>
  </r>
  <r>
    <x v="384"/>
    <n v="703"/>
    <n v="104"/>
    <n v="53715611"/>
    <s v="Adventure|Animation|Comedy|Drama|Family|Fantasy|Romance"/>
    <s v="Brad Pitt"/>
    <s v="Sinbad: Legend of the Seven Seas"/>
    <s v="Sinbad: Legend of the Seven SeasÂ "/>
    <n v="36144"/>
    <n v="1722"/>
    <s v="English"/>
    <s v="USA"/>
    <s v="PG"/>
    <n v="60000000"/>
    <n v="2008"/>
    <x v="10"/>
    <x v="18"/>
    <m/>
    <s v="Adventure"/>
  </r>
  <r>
    <x v="84"/>
    <n v="117"/>
    <n v="121"/>
    <n v="31199215"/>
    <s v="Horror|Sci-Fi|Thriller"/>
    <s v="Sean Pertwee"/>
    <s v="Event Horizon"/>
    <s v="Event HorizonÂ "/>
    <n v="120416"/>
    <n v="243"/>
    <s v="English"/>
    <s v="USA"/>
    <s v="PG-13"/>
    <n v="58000000"/>
    <n v="2008"/>
    <x v="10"/>
    <x v="18"/>
    <m/>
    <s v="Horror"/>
  </r>
  <r>
    <x v="385"/>
    <n v="240"/>
    <n v="140"/>
    <n v="29580087"/>
    <s v="Action|Adventure|Sci-Fi"/>
    <s v="Chris Hemsworth"/>
    <s v="The Avengers"/>
    <s v="The AvengersÂ "/>
    <n v="995415"/>
    <n v="644"/>
    <s v="English"/>
    <s v="Germany"/>
    <s v="PG-13"/>
    <n v="57000000"/>
    <n v="2015"/>
    <x v="14"/>
    <x v="18"/>
    <m/>
    <s v="Action"/>
  </r>
  <r>
    <x v="335"/>
    <n v="123"/>
    <n v="131"/>
    <n v="44665963"/>
    <s v="Drama|Fantasy|Mystery|Romance|Thriller"/>
    <s v="Joe Morton"/>
    <s v="Dragonfly"/>
    <s v="DragonflyÂ "/>
    <n v="31788"/>
    <n v="247"/>
    <s v="English"/>
    <s v="UK"/>
    <s v="PG"/>
    <n v="70000000"/>
    <n v="2007"/>
    <x v="9"/>
    <x v="18"/>
    <m/>
    <s v="Drama"/>
  </r>
  <r>
    <x v="386"/>
    <n v="110"/>
    <n v="91"/>
    <n v="60128566"/>
    <s v="Crime|Drama|Mystery|Thriller"/>
    <s v="Scarlett Johansson"/>
    <s v="The Black Dahlia"/>
    <s v="The Black DahliaÂ "/>
    <n v="63363"/>
    <n v="281"/>
    <s v="English"/>
    <s v="USA"/>
    <s v="PG-13"/>
    <n v="57000000"/>
    <n v="2003"/>
    <x v="23"/>
    <x v="18"/>
    <m/>
    <s v="Crime"/>
  </r>
  <r>
    <x v="387"/>
    <n v="100"/>
    <n v="118"/>
    <n v="49875589"/>
    <s v="Action|Adventure|Drama|History|Romance|War"/>
    <s v="James Franco"/>
    <s v="Flyboys"/>
    <s v="FlyboysÂ "/>
    <n v="35565"/>
    <n v="282"/>
    <s v="English"/>
    <s v="USA"/>
    <s v="R"/>
    <n v="58000000"/>
    <n v="2016"/>
    <x v="4"/>
    <x v="18"/>
    <m/>
    <s v="Action"/>
  </r>
  <r>
    <x v="30"/>
    <n v="189"/>
    <n v="130"/>
    <n v="60984028"/>
    <s v="Action|Drama|Thriller"/>
    <s v="Clifton Collins Jr."/>
    <s v="The Last Castle"/>
    <s v="The Last CastleÂ "/>
    <n v="57100"/>
    <n v="126"/>
    <s v="English"/>
    <s v="USA"/>
    <s v="PG-13"/>
    <n v="57000000"/>
    <n v="2005"/>
    <x v="8"/>
    <x v="18"/>
    <m/>
    <s v="Action"/>
  </r>
  <r>
    <x v="388"/>
    <n v="212"/>
    <n v="90"/>
    <n v="36931089"/>
    <s v="Horror|Sci-Fi|Thriller"/>
    <s v="Robert Forster"/>
    <s v="Supernova"/>
    <s v="SupernovaÂ "/>
    <n v="14596"/>
    <n v="457"/>
    <s v="English"/>
    <s v="USA"/>
    <s v="R"/>
    <n v="57000000"/>
    <n v="2016"/>
    <x v="30"/>
    <x v="18"/>
    <m/>
    <s v="Horror"/>
  </r>
  <r>
    <x v="389"/>
    <n v="127"/>
    <n v="103"/>
    <n v="51317350"/>
    <s v="Drama|Fantasy|Mystery|Romance"/>
    <s v="Matt Bomer"/>
    <s v="Winter's Tale"/>
    <s v="Winter's TaleÂ "/>
    <n v="41288"/>
    <n v="109"/>
    <s v="English"/>
    <s v="USA"/>
    <s v="R"/>
    <n v="56000000"/>
    <n v="1998"/>
    <x v="5"/>
    <x v="18"/>
    <m/>
    <s v="Drama"/>
  </r>
  <r>
    <x v="390"/>
    <n v="196"/>
    <n v="122"/>
    <n v="28328132"/>
    <s v="Fantasy|Horror|Mystery|Romance"/>
    <s v="Aidan Turner"/>
    <s v="The Mortal Instruments: City of Bones"/>
    <s v="The Mortal Instruments: City of BonesÂ "/>
    <n v="107028"/>
    <n v="411"/>
    <s v="English"/>
    <s v="USA"/>
    <s v="R"/>
    <n v="56000000"/>
    <n v="2014"/>
    <x v="19"/>
    <x v="18"/>
    <m/>
    <s v="Fantasy"/>
  </r>
  <r>
    <x v="391"/>
    <n v="115"/>
    <n v="106"/>
    <n v="51774002"/>
    <s v="Adventure|Comedy|Family|Romance|Sci-Fi"/>
    <s v="Marc Blucas"/>
    <s v="Meet Dave"/>
    <s v="Meet DaveÂ "/>
    <n v="31640"/>
    <n v="195"/>
    <s v="English"/>
    <s v="USA"/>
    <s v="PG"/>
    <n v="55000000"/>
    <n v="2015"/>
    <x v="41"/>
    <x v="18"/>
    <m/>
    <s v="Adventure"/>
  </r>
  <r>
    <x v="325"/>
    <n v="161"/>
    <n v="103"/>
    <n v="25528495"/>
    <s v="Drama|Horror|Thriller"/>
    <s v="Dougray Scott"/>
    <s v="Dark Water"/>
    <s v="Dark WaterÂ "/>
    <n v="44966"/>
    <n v="110"/>
    <s v="English"/>
    <s v="Germany"/>
    <s v="R"/>
    <n v="60000000"/>
    <n v="2005"/>
    <x v="23"/>
    <x v="18"/>
    <m/>
    <s v="Drama"/>
  </r>
  <r>
    <x v="46"/>
    <n v="223"/>
    <n v="107"/>
    <n v="113006880"/>
    <s v="Comedy|Drama"/>
    <s v="Matthew McConaughey"/>
    <s v="Edtv"/>
    <s v="EdtvÂ "/>
    <n v="35599"/>
    <n v="290"/>
    <s v="English"/>
    <s v="USA"/>
    <s v="PG"/>
    <n v="55000000"/>
    <n v="2000"/>
    <x v="9"/>
    <x v="18"/>
    <m/>
    <s v="Comedy"/>
  </r>
  <r>
    <x v="196"/>
    <n v="181"/>
    <n v="156"/>
    <n v="45860039"/>
    <s v="Adventure|Family|Fantasy"/>
    <s v="Brendan Fraser"/>
    <s v="Inkheart"/>
    <s v="InkheartÂ "/>
    <n v="60232"/>
    <n v="188"/>
    <s v="English"/>
    <s v="UK"/>
    <s v="TV-G"/>
    <n v="55000000"/>
    <n v="1988"/>
    <x v="9"/>
    <x v="18"/>
    <m/>
    <s v="Adventure"/>
  </r>
  <r>
    <x v="355"/>
    <n v="140"/>
    <n v="127"/>
    <n v="329691196"/>
    <s v="Action|Crime|Fantasy|Thriller"/>
    <s v="Scarlett Johansson"/>
    <s v="The Spirit"/>
    <s v="The SpiritÂ "/>
    <n v="53864"/>
    <n v="368"/>
    <s v="English"/>
    <s v="Germany"/>
    <s v="PG-13"/>
    <n v="55000000"/>
    <n v="2008"/>
    <x v="30"/>
    <x v="18"/>
    <m/>
    <s v="Action"/>
  </r>
  <r>
    <x v="392"/>
    <n v="54"/>
    <n v="119"/>
    <n v="217326336"/>
    <s v="Action|Comedy|Mystery|Romance"/>
    <s v="Johnny Depp"/>
    <s v="Mortdecai"/>
    <s v="MortdecaiÂ "/>
    <n v="47320"/>
    <n v="156"/>
    <s v="English"/>
    <s v="USA"/>
    <s v="PG"/>
    <n v="54000000"/>
    <n v="2015"/>
    <x v="34"/>
    <x v="18"/>
    <m/>
    <s v="Action"/>
  </r>
  <r>
    <x v="298"/>
    <n v="14"/>
    <n v="132"/>
    <n v="166225040"/>
    <s v="Action|Adventure|Fantasy|Thriller"/>
    <s v="Jason Statham"/>
    <s v="In the Name of the King: A Dungeon Siege Tale"/>
    <s v="In the Name of the King: A Dungeon Siege TaleÂ "/>
    <n v="38398"/>
    <n v="9"/>
    <s v="English"/>
    <s v="China"/>
    <s v="R"/>
    <n v="70000000"/>
    <n v="2009"/>
    <x v="45"/>
    <x v="18"/>
    <m/>
    <s v="Action"/>
  </r>
  <r>
    <x v="157"/>
    <n v="81"/>
    <n v="108"/>
    <n v="141600000"/>
    <s v="Adventure|Drama|Romance|War"/>
    <s v="Angelina Jolie Pitt"/>
    <s v="Beyond Borders"/>
    <s v="Beyond BordersÂ "/>
    <n v="22570"/>
    <n v="183"/>
    <s v="Filipino"/>
    <s v="USA"/>
    <s v="PG-13"/>
    <n v="55000000"/>
    <n v="2013"/>
    <x v="12"/>
    <x v="18"/>
    <m/>
    <s v="Adventure"/>
  </r>
  <r>
    <x v="346"/>
    <n v="579"/>
    <n v="114"/>
    <n v="134218018"/>
    <s v="Action|Adventure|Fantasy"/>
    <s v="Li Gong"/>
    <s v="Xi you ji zhi: Sun Wukong san da Baigu Jing"/>
    <s v="Xi you ji zhi: Sun Wukong san da Baigu JingÂ "/>
    <n v="1212"/>
    <n v="1058"/>
    <s v="English"/>
    <s v="USA"/>
    <s v="TV-14"/>
    <n v="55000000"/>
    <n v="2010"/>
    <x v="19"/>
    <x v="18"/>
    <m/>
    <s v="Action"/>
  </r>
  <r>
    <x v="80"/>
    <n v="56"/>
    <n v="133"/>
    <n v="128769345"/>
    <s v="Action|Drama|War"/>
    <s v="James Franco"/>
    <s v="The Great Raid"/>
    <s v="The Great RaidÂ "/>
    <n v="18209"/>
    <n v="88"/>
    <s v="English"/>
    <s v="USA"/>
    <s v="PG-13"/>
    <n v="55000000"/>
    <n v="2012"/>
    <x v="10"/>
    <x v="18"/>
    <m/>
    <s v="Action"/>
  </r>
  <r>
    <x v="215"/>
    <n v="490"/>
    <n v="103"/>
    <n v="177575142"/>
    <s v="Action|Adventure|Comedy|Romance|Sci-Fi"/>
    <s v="Ryan Reynolds"/>
    <s v="Deadpool"/>
    <s v="DeadpoolÂ "/>
    <n v="479047"/>
    <n v="916"/>
    <s v="English"/>
    <s v="USA"/>
    <s v="PG-13"/>
    <n v="55000000"/>
    <n v="1997"/>
    <x v="14"/>
    <x v="18"/>
    <m/>
    <s v="Action"/>
  </r>
  <r>
    <x v="393"/>
    <n v="218"/>
    <n v="22"/>
    <n v="105263257"/>
    <s v="Comedy|Drama"/>
    <s v="Kelly Preston"/>
    <s v="Holy Man"/>
    <s v="Holy ManÂ "/>
    <n v="16260"/>
    <n v="154"/>
    <s v="English"/>
    <s v="USA"/>
    <s v="R"/>
    <n v="50000000"/>
    <n v="2012"/>
    <x v="41"/>
    <x v="18"/>
    <m/>
    <s v="Comedy"/>
  </r>
  <r>
    <x v="331"/>
    <n v="20"/>
    <n v="95"/>
    <n v="104354205"/>
    <s v="Action|Biography|Drama|History|Thriller|War"/>
    <s v="Bradley Cooper"/>
    <s v="American Sniper"/>
    <s v="American SniperÂ "/>
    <n v="325264"/>
    <n v="94"/>
    <s v="English"/>
    <s v="USA"/>
    <s v="PG-13"/>
    <n v="55000000"/>
    <n v="1996"/>
    <x v="11"/>
    <x v="18"/>
    <m/>
    <s v="Action"/>
  </r>
  <r>
    <x v="394"/>
    <n v="142"/>
    <n v="90"/>
    <n v="107100855"/>
    <s v="Adventure|Comedy|Family|Fantasy|Horror"/>
    <s v="Odeya Rush"/>
    <s v="Goosebumps"/>
    <s v="GoosebumpsÂ "/>
    <n v="47968"/>
    <n v="263"/>
    <s v="English"/>
    <s v="USA"/>
    <s v="TV-MA"/>
    <n v="55000000"/>
    <n v="2004"/>
    <x v="21"/>
    <x v="18"/>
    <m/>
    <s v="Adventure"/>
  </r>
  <r>
    <x v="49"/>
    <n v="57"/>
    <n v="87"/>
    <n v="98711404"/>
    <s v="Comedy|Family|Fantasy"/>
    <s v="Nate Richert"/>
    <s v="Sabrina, the Teenage Witch            "/>
    <s v="Sabrina, the Teenage WitchÂ             "/>
    <n v="24420"/>
    <n v="85"/>
    <s v="English"/>
    <s v="USA"/>
    <s v="R"/>
    <n v="53000000"/>
    <n v="2011"/>
    <x v="4"/>
    <x v="18"/>
    <m/>
    <s v="Comedy"/>
  </r>
  <r>
    <x v="25"/>
    <n v="84"/>
    <n v="114"/>
    <n v="100328194"/>
    <s v="Comedy|Fantasy|Romance"/>
    <s v="Jon Heder"/>
    <s v="Just Like Heaven"/>
    <s v="Just Like HeavenÂ "/>
    <n v="82819"/>
    <n v="171"/>
    <s v="English"/>
    <s v="USA"/>
    <s v="R"/>
    <n v="55000000"/>
    <n v="2001"/>
    <x v="10"/>
    <x v="18"/>
    <m/>
    <s v="Comedy"/>
  </r>
  <r>
    <x v="395"/>
    <n v="186"/>
    <n v="119"/>
    <n v="101530738"/>
    <s v="Comedy|Family|Romance|Sci-Fi"/>
    <s v="Taylor Negron"/>
    <s v="The Flintstones in Viva Rock Vegas"/>
    <s v="The Flintstones in Viva Rock VegasÂ "/>
    <n v="15517"/>
    <n v="120"/>
    <s v="English"/>
    <s v="USA"/>
    <s v="PG-13"/>
    <n v="55000000"/>
    <n v="2005"/>
    <x v="57"/>
    <x v="18"/>
    <m/>
    <s v="Comedy"/>
  </r>
  <r>
    <x v="396"/>
    <n v="53"/>
    <n v="103"/>
    <n v="93815117"/>
    <s v="Action|Adventure|Thriller|War"/>
    <s v="Sylvester Stallone"/>
    <s v="Rambo III"/>
    <s v="Rambo IIIÂ "/>
    <n v="92106"/>
    <n v="143"/>
    <s v="English"/>
    <s v="USA"/>
    <s v="PG-13"/>
    <n v="55000000"/>
    <n v="2004"/>
    <x v="20"/>
    <x v="18"/>
    <m/>
    <s v="Action"/>
  </r>
  <r>
    <x v="238"/>
    <n v="133"/>
    <n v="125"/>
    <n v="91400000"/>
    <s v="Comedy|Drama|Romance|Sport"/>
    <s v="Robert Baker"/>
    <s v="Leatherheads"/>
    <s v="LeatherheadsÂ "/>
    <n v="27664"/>
    <n v="121"/>
    <s v="English"/>
    <s v="USA"/>
    <s v="PG-13"/>
    <n v="55000000"/>
    <n v="1994"/>
    <x v="19"/>
    <x v="18"/>
    <m/>
    <s v="Comedy"/>
  </r>
  <r>
    <x v="397"/>
    <n v="246"/>
    <n v="97"/>
    <n v="162586036"/>
    <s v="Comedy|Western"/>
    <s v="Taylor Lautner"/>
    <s v="The Ridiculous 6"/>
    <s v="The Ridiculous 6Â "/>
    <n v="27019"/>
    <n v="281"/>
    <s v="English"/>
    <s v="USA"/>
    <s v="R"/>
    <n v="30000000"/>
    <n v="2007"/>
    <x v="41"/>
    <x v="18"/>
    <m/>
    <s v="Comedy"/>
  </r>
  <r>
    <x v="43"/>
    <n v="253"/>
    <n v="125"/>
    <n v="89706988"/>
    <s v="Comedy|Drama|Romance"/>
    <s v="Michael Kelly"/>
    <s v="Did You Hear About the Morgans?"/>
    <s v="Did You Hear About the Morgans?Â "/>
    <n v="29523"/>
    <n v="410"/>
    <s v="English"/>
    <s v="Germany"/>
    <s v="PG"/>
    <n v="55000000"/>
    <n v="2000"/>
    <x v="55"/>
    <x v="18"/>
    <m/>
    <s v="Comedy"/>
  </r>
  <r>
    <x v="343"/>
    <n v="144"/>
    <n v="30"/>
    <n v="83000000"/>
    <s v="Comedy"/>
    <s v="Josh Gad"/>
    <s v="The Internship"/>
    <s v="The InternshipÂ "/>
    <n v="159931"/>
    <n v="273"/>
    <s v="English"/>
    <s v="USA"/>
    <s v="PG-13"/>
    <n v="1400000"/>
    <n v="1995"/>
    <x v="22"/>
    <x v="18"/>
    <m/>
    <s v="Comedy"/>
  </r>
  <r>
    <x v="189"/>
    <n v="46"/>
    <n v="136"/>
    <n v="78745923"/>
    <s v="Action|Adventure|Horror|Sci-Fi"/>
    <s v="Milla Jovovich"/>
    <s v="Resident Evil: Afterlife"/>
    <s v="Resident Evil: AfterlifeÂ "/>
    <n v="131447"/>
    <n v="238"/>
    <s v="English"/>
    <s v="USA"/>
    <s v="PG-13"/>
    <n v="30000000"/>
    <n v="1978"/>
    <x v="18"/>
    <x v="18"/>
    <m/>
    <s v="Action"/>
  </r>
  <r>
    <x v="398"/>
    <n v="117"/>
    <n v="116"/>
    <n v="70098138"/>
    <s v="Action|Adventure|Drama|History|War"/>
    <s v="David Oyelowo"/>
    <s v="Red Tails"/>
    <s v="Red TailsÂ "/>
    <n v="28807"/>
    <n v="431"/>
    <s v="English"/>
    <s v="USA"/>
    <s v="PG"/>
    <n v="55000000"/>
    <n v="1996"/>
    <x v="18"/>
    <x v="18"/>
    <m/>
    <s v="Action"/>
  </r>
  <r>
    <x v="105"/>
    <n v="157"/>
    <n v="103"/>
    <n v="66365290"/>
    <s v="Comedy|Romance"/>
    <s v="Chris Noth"/>
    <s v="Sex and the City            "/>
    <s v="Sex and the CityÂ             "/>
    <n v="80025"/>
    <n v="198"/>
    <s v="English"/>
    <s v="USA"/>
    <s v="PG-13"/>
    <n v="55000000"/>
    <n v="2005"/>
    <x v="15"/>
    <x v="18"/>
    <m/>
    <s v="Comedy"/>
  </r>
  <r>
    <x v="51"/>
    <n v="60"/>
    <n v="97"/>
    <n v="66207920"/>
    <s v="Drama|Mystery|Thriller"/>
    <s v="Keanu Reeves"/>
    <s v="The Devil's Advocate"/>
    <s v="The Devil's AdvocateÂ "/>
    <n v="259519"/>
    <n v="139"/>
    <s v="English"/>
    <s v="USA"/>
    <s v="G"/>
    <n v="55000000"/>
    <n v="1997"/>
    <x v="7"/>
    <x v="18"/>
    <m/>
    <s v="Drama"/>
  </r>
  <r>
    <x v="278"/>
    <n v="117"/>
    <n v="96"/>
    <n v="63408614"/>
    <s v="Comedy"/>
    <s v="Adam Sandler"/>
    <s v="That's My Boy"/>
    <s v="That's My BoyÂ "/>
    <n v="70681"/>
    <n v="147"/>
    <s v="English"/>
    <s v="USA"/>
    <s v="PG"/>
    <n v="55000000"/>
    <n v="2003"/>
    <x v="23"/>
    <x v="18"/>
    <m/>
    <s v="Comedy"/>
  </r>
  <r>
    <x v="399"/>
    <n v="287"/>
    <n v="131"/>
    <n v="58422650"/>
    <s v="Action|Adventure|Fantasy"/>
    <s v="Dennis Quaid"/>
    <s v="DragonHeart"/>
    <s v="DragonHeartÂ "/>
    <n v="78343"/>
    <n v="331"/>
    <s v="English"/>
    <s v="USA"/>
    <s v="PG-13"/>
    <n v="55000000"/>
    <n v="2013"/>
    <x v="21"/>
    <x v="18"/>
    <m/>
    <s v="Action"/>
  </r>
  <r>
    <x v="400"/>
    <n v="96"/>
    <n v="22"/>
    <n v="56932305"/>
    <s v="Action|Comedy|Crime|Drama"/>
    <s v="Salma Hayek"/>
    <s v="After the Sunset"/>
    <s v="After the SunsetÂ "/>
    <n v="38298"/>
    <n v="220"/>
    <s v="English"/>
    <s v="UK"/>
    <s v="PG-13"/>
    <n v="55000000"/>
    <n v="2010"/>
    <x v="22"/>
    <x v="18"/>
    <m/>
    <s v="Action"/>
  </r>
  <r>
    <x v="115"/>
    <n v="26"/>
    <n v="95"/>
    <n v="68750000"/>
    <s v="Action|Fantasy|Thriller"/>
    <s v="Nicolas Cage"/>
    <s v="Ghost Rider: Spirit of Vengeance"/>
    <s v="Ghost Rider: Spirit of VengeanceÂ "/>
    <n v="87745"/>
    <n v="54"/>
    <s v="English"/>
    <s v="USA"/>
    <s v="PG"/>
    <n v="55000000"/>
    <n v="1995"/>
    <x v="44"/>
    <x v="18"/>
    <m/>
    <s v="Action"/>
  </r>
  <r>
    <x v="80"/>
    <n v="125"/>
    <n v="86"/>
    <n v="68218041"/>
    <s v="Drama|Music|Romance|War"/>
    <s v="Christian Bale"/>
    <s v="Captain Corelli's Mandolin"/>
    <s v="Captain Corelli's MandolinÂ "/>
    <n v="28099"/>
    <n v="225"/>
    <s v="English"/>
    <s v="Canada"/>
    <s v="R"/>
    <n v="50000000"/>
    <n v="2014"/>
    <x v="18"/>
    <x v="18"/>
    <m/>
    <s v="Drama"/>
  </r>
  <r>
    <x v="179"/>
    <n v="117"/>
    <n v="142"/>
    <n v="25040293"/>
    <s v="Comedy|Romance"/>
    <s v="Barry Corbin"/>
    <s v="Anger Management            "/>
    <s v="Anger ManagementÂ             "/>
    <n v="26992"/>
    <n v="221"/>
    <s v="English"/>
    <s v="USA"/>
    <s v="PG-13"/>
    <n v="55000000"/>
    <n v="2002"/>
    <x v="10"/>
    <x v="18"/>
    <m/>
    <s v="Comedy"/>
  </r>
  <r>
    <x v="273"/>
    <n v="149"/>
    <n v="92"/>
    <n v="55747724"/>
    <s v="Action|Comedy|Drama|Family|Thriller"/>
    <s v="Vin Diesel"/>
    <s v="The Pacifier"/>
    <s v="The PacifierÂ "/>
    <n v="66308"/>
    <n v="1398"/>
    <s v="English"/>
    <s v="USA"/>
    <s v="PG-13"/>
    <n v="55000000"/>
    <n v="1995"/>
    <x v="34"/>
    <x v="18"/>
    <m/>
    <s v="Action"/>
  </r>
  <r>
    <x v="401"/>
    <n v="131"/>
    <n v="108"/>
    <n v="55473600"/>
    <s v="Action|Crime"/>
    <s v="Dwayne Johnson"/>
    <s v="Walking Tall"/>
    <s v="Walking TallÂ "/>
    <n v="53118"/>
    <n v="146"/>
    <s v="English"/>
    <s v="USA"/>
    <s v="PG"/>
    <n v="55000000"/>
    <n v="2006"/>
    <x v="5"/>
    <x v="18"/>
    <m/>
    <s v="Action"/>
  </r>
  <r>
    <x v="164"/>
    <n v="150"/>
    <n v="84"/>
    <n v="49994804"/>
    <s v="Comedy|Drama"/>
    <s v="Tom Hanks"/>
    <s v="Forrest Gump"/>
    <s v="Forrest GumpÂ "/>
    <n v="1251222"/>
    <n v="507"/>
    <s v="English"/>
    <s v="USA"/>
    <s v="R"/>
    <n v="55000000"/>
    <n v="2005"/>
    <x v="36"/>
    <x v="18"/>
    <m/>
    <s v="Comedy"/>
  </r>
  <r>
    <x v="402"/>
    <n v="92"/>
    <n v="188"/>
    <n v="41609593"/>
    <s v="Animation|Comedy|Family|Fantasy|Music"/>
    <s v="Jesse McCartney"/>
    <s v="Alvin and the Chipmunks"/>
    <s v="Alvin and the ChipmunksÂ "/>
    <n v="57276"/>
    <n v="216"/>
    <s v="English"/>
    <s v="USA"/>
    <s v="PG-13"/>
    <n v="68000000"/>
    <n v="1994"/>
    <x v="31"/>
    <x v="18"/>
    <m/>
    <s v="Animation"/>
  </r>
  <r>
    <x v="126"/>
    <n v="169"/>
    <n v="95"/>
    <n v="38553833"/>
    <s v="Comedy"/>
    <s v="Robert De Niro"/>
    <s v="Meet the Parents"/>
    <s v="Meet the ParentsÂ "/>
    <n v="260442"/>
    <n v="497"/>
    <s v="English"/>
    <s v="USA"/>
    <s v="R"/>
    <n v="55000000"/>
    <n v="1998"/>
    <x v="15"/>
    <x v="18"/>
    <m/>
    <s v="Comedy"/>
  </r>
  <r>
    <x v="276"/>
    <n v="57"/>
    <n v="118"/>
    <n v="76137505"/>
    <s v="Adventure|Animation|Drama|Family|History|Musical|Romance"/>
    <s v="Christian Bale"/>
    <s v="Pocahontas"/>
    <s v="PocahontasÂ "/>
    <n v="119675"/>
    <n v="99"/>
    <s v="English"/>
    <s v="USA"/>
    <s v="PG-13"/>
    <n v="55000000"/>
    <n v="2003"/>
    <x v="4"/>
    <x v="18"/>
    <m/>
    <s v="Adventure"/>
  </r>
  <r>
    <x v="179"/>
    <n v="171"/>
    <n v="92"/>
    <n v="34350553"/>
    <s v="Action|Adventure|Drama|Romance|Sci-Fi"/>
    <s v="Marlon Brando"/>
    <s v="Superman"/>
    <s v="SupermanÂ "/>
    <n v="126357"/>
    <n v="372"/>
    <s v="English"/>
    <s v="USA"/>
    <s v="PG-13"/>
    <n v="55000000"/>
    <n v="1999"/>
    <x v="11"/>
    <x v="18"/>
    <m/>
    <s v="Action"/>
  </r>
  <r>
    <x v="168"/>
    <n v="53"/>
    <n v="74"/>
    <n v="34238611"/>
    <s v="Comedy|Romance|Sci-Fi"/>
    <s v="Jada Pinkett Smith"/>
    <s v="The Nutty Professor"/>
    <s v="The Nutty ProfessorÂ "/>
    <n v="86556"/>
    <n v="103"/>
    <s v="English"/>
    <s v="USA"/>
    <s v="R"/>
    <n v="55000000"/>
    <n v="2004"/>
    <x v="23"/>
    <x v="18"/>
    <m/>
    <s v="Comedy"/>
  </r>
  <r>
    <x v="188"/>
    <n v="153"/>
    <n v="134"/>
    <n v="34098563"/>
    <s v="Comedy|Romance"/>
    <s v="Will Smith"/>
    <s v="Hitch"/>
    <s v="HitchÂ "/>
    <n v="244840"/>
    <n v="332"/>
    <s v="English"/>
    <s v="USA"/>
    <s v="PG-13"/>
    <n v="55000000"/>
    <n v="1989"/>
    <x v="4"/>
    <x v="18"/>
    <m/>
    <s v="Comedy"/>
  </r>
  <r>
    <x v="168"/>
    <n v="491"/>
    <n v="101"/>
    <n v="33828318"/>
    <s v="Action|Adventure|Comedy|Family|Romance"/>
    <s v="Brendan Fraser"/>
    <s v="George of the Jungle"/>
    <s v="George of the JungleÂ "/>
    <n v="56168"/>
    <n v="527"/>
    <s v="English"/>
    <s v="USA"/>
    <s v="R"/>
    <n v="55000000"/>
    <n v="1992"/>
    <x v="28"/>
    <x v="18"/>
    <m/>
    <s v="Action"/>
  </r>
  <r>
    <x v="213"/>
    <n v="247"/>
    <n v="100"/>
    <n v="33472850"/>
    <s v="Comedy|Romance"/>
    <s v="Alyson Hannigan"/>
    <s v="American Wedding"/>
    <s v="American WeddingÂ "/>
    <n v="162331"/>
    <n v="207"/>
    <s v="English"/>
    <s v="USA"/>
    <s v="PG-13"/>
    <n v="50000000"/>
    <n v="2000"/>
    <x v="22"/>
    <x v="18"/>
    <m/>
    <s v="Comedy"/>
  </r>
  <r>
    <x v="43"/>
    <n v="26"/>
    <n v="132"/>
    <n v="31051126"/>
    <s v="Biography|Drama|Thriller"/>
    <s v="Tom Hanks"/>
    <s v="Captain Phillips"/>
    <s v="Captain PhillipsÂ "/>
    <n v="323353"/>
    <n v="92"/>
    <s v="English"/>
    <s v="USA"/>
    <s v="TV-14"/>
    <n v="55000000"/>
    <n v="1996"/>
    <x v="0"/>
    <x v="18"/>
    <m/>
    <s v="Biography"/>
  </r>
  <r>
    <x v="403"/>
    <n v="292"/>
    <n v="105"/>
    <n v="35707327"/>
    <s v="Comedy|Crime|Romance|Thriller"/>
    <s v="Mila Kunis"/>
    <s v="Date Night"/>
    <s v="Date NightÂ "/>
    <n v="127571"/>
    <n v="436"/>
    <s v="English"/>
    <s v="USA"/>
    <s v="R"/>
    <n v="70000000"/>
    <n v="2011"/>
    <x v="22"/>
    <x v="18"/>
    <m/>
    <s v="Comedy"/>
  </r>
  <r>
    <x v="373"/>
    <n v="114"/>
    <n v="123"/>
    <n v="20550712"/>
    <s v="Comedy|Family|Fantasy"/>
    <s v="Eric Idle"/>
    <s v="Casper"/>
    <s v="CasperÂ "/>
    <n v="85903"/>
    <n v="242"/>
    <s v="English"/>
    <s v="USA"/>
    <s v="R"/>
    <n v="55000000"/>
    <n v="2008"/>
    <x v="19"/>
    <x v="18"/>
    <m/>
    <s v="Comedy"/>
  </r>
  <r>
    <x v="196"/>
    <n v="82"/>
    <n v="117"/>
    <n v="18573791"/>
    <s v="Action|Crime|Thriller"/>
    <s v="Denzel Washington"/>
    <s v="The Equalizer"/>
    <s v="The EqualizerÂ "/>
    <n v="229574"/>
    <n v="194"/>
    <s v="English"/>
    <s v="USA"/>
    <s v="PG-13"/>
    <n v="62000000"/>
    <n v="2013"/>
    <x v="13"/>
    <x v="18"/>
    <m/>
    <s v="Action"/>
  </r>
  <r>
    <x v="97"/>
    <n v="201"/>
    <n v="98"/>
    <n v="51225796"/>
    <s v="Comedy|Drama|Romance"/>
    <s v="Bob Hoskins"/>
    <s v="Maid in Manhattan"/>
    <s v="Maid in ManhattanÂ "/>
    <n v="68417"/>
    <n v="611"/>
    <s v="English"/>
    <s v="USA"/>
    <s v="PG-13"/>
    <n v="56000000"/>
    <n v="1992"/>
    <x v="37"/>
    <x v="18"/>
    <m/>
    <s v="Comedy"/>
  </r>
  <r>
    <x v="404"/>
    <n v="231"/>
    <n v="128"/>
    <n v="16264475"/>
    <s v="Action|Drama|Thriller|War"/>
    <s v="Denzel Washington"/>
    <s v="Crimson Tide"/>
    <s v="Crimson TideÂ "/>
    <n v="81026"/>
    <n v="600"/>
    <s v="English"/>
    <s v="USA"/>
    <s v="R"/>
    <n v="71000000"/>
    <n v="1996"/>
    <x v="11"/>
    <x v="18"/>
    <m/>
    <s v="Action"/>
  </r>
  <r>
    <x v="68"/>
    <n v="55"/>
    <n v="114"/>
    <n v="25857987"/>
    <s v="Biography|Drama"/>
    <s v="Will Smith"/>
    <s v="The Pursuit of Happyness"/>
    <s v="The Pursuit of HappynessÂ "/>
    <n v="338383"/>
    <n v="95"/>
    <s v="English"/>
    <s v="USA"/>
    <s v="PG"/>
    <n v="55000000"/>
    <n v="1998"/>
    <x v="25"/>
    <x v="18"/>
    <m/>
    <s v="Biography"/>
  </r>
  <r>
    <x v="405"/>
    <n v="110"/>
    <n v="111"/>
    <n v="12870569"/>
    <s v="Drama|Mystery|Thriller"/>
    <s v="Erika Christensen"/>
    <s v="Flightplan"/>
    <s v="FlightplanÂ "/>
    <n v="126746"/>
    <n v="322"/>
    <s v="English"/>
    <s v="Germany"/>
    <s v="PG-13"/>
    <n v="50000000"/>
    <n v="1996"/>
    <x v="5"/>
    <x v="18"/>
    <m/>
    <s v="Drama"/>
  </r>
  <r>
    <x v="406"/>
    <n v="354"/>
    <n v="85"/>
    <n v="11466088"/>
    <s v="Drama|Thriller"/>
    <s v="Demi Moore"/>
    <s v="Disclosure"/>
    <s v="DisclosureÂ "/>
    <n v="36587"/>
    <n v="2105"/>
    <s v="English"/>
    <s v="USA"/>
    <s v="PG"/>
    <n v="57000000"/>
    <n v="2014"/>
    <x v="19"/>
    <x v="18"/>
    <m/>
    <s v="Drama"/>
  </r>
  <r>
    <x v="248"/>
    <n v="140"/>
    <n v="44"/>
    <n v="16088610"/>
    <s v="Drama|Fantasy|Romance"/>
    <s v="Nicolas Cage"/>
    <s v="City of Angels"/>
    <s v="City of AngelsÂ "/>
    <n v="94407"/>
    <n v="358"/>
    <s v="English"/>
    <s v="USA"/>
    <s v="R"/>
    <n v="55000000"/>
    <n v="2012"/>
    <x v="10"/>
    <x v="18"/>
    <m/>
    <s v="Drama"/>
  </r>
  <r>
    <x v="407"/>
    <n v="77"/>
    <n v="137"/>
    <n v="51178893"/>
    <s v="Action"/>
    <s v="David Carradine"/>
    <s v="Kill Bill: Vol. 1"/>
    <s v="Kill Bill: Vol. 1Â "/>
    <n v="735784"/>
    <n v="181"/>
    <s v="English"/>
    <s v="USA"/>
    <s v="PG"/>
    <n v="47000000"/>
    <n v="2003"/>
    <x v="14"/>
    <x v="18"/>
    <m/>
    <s v="Action"/>
  </r>
  <r>
    <x v="408"/>
    <n v="304"/>
    <n v="97"/>
    <n v="6768055"/>
    <s v="Comedy"/>
    <s v="Robert Downey Jr."/>
    <s v="Bowfinger"/>
    <s v="BowfingerÂ "/>
    <n v="56874"/>
    <n v="935"/>
    <s v="English"/>
    <s v="USA"/>
    <s v="R"/>
    <n v="2000000"/>
    <n v="1999"/>
    <x v="21"/>
    <x v="18"/>
    <m/>
    <s v="Comedy"/>
  </r>
  <r>
    <x v="409"/>
    <n v="45"/>
    <n v="104"/>
    <n v="39440655"/>
    <s v="Action|Adventure|Drama|Sci-Fi"/>
    <s v="Christopher Judge"/>
    <s v="Stargate SG-1            "/>
    <s v="Stargate SG-1Â             "/>
    <n v="63982"/>
    <n v="149"/>
    <s v="English"/>
    <s v="USA"/>
    <s v="R"/>
    <n v="55000000"/>
    <n v="2003"/>
    <x v="26"/>
    <x v="18"/>
    <m/>
    <s v="Action"/>
  </r>
  <r>
    <x v="71"/>
    <n v="49"/>
    <n v="110"/>
    <n v="6167817"/>
    <s v="Action|Crime|Drama|Thriller"/>
    <s v="Vivica A. Fox"/>
    <s v="Kill Bill: Vol. 2"/>
    <s v="Kill Bill: Vol. 2Â "/>
    <n v="512749"/>
    <n v="173"/>
    <s v="English"/>
    <s v="USA"/>
    <s v="PG"/>
    <n v="54000000"/>
    <n v="2008"/>
    <x v="25"/>
    <x v="18"/>
    <m/>
    <s v="Action"/>
  </r>
  <r>
    <x v="306"/>
    <n v="146"/>
    <n v="133"/>
    <n v="81645152"/>
    <s v="Action|Comedy|Crime|Thriller"/>
    <s v="Sylvester Stallone"/>
    <s v="Tango &amp; Cash"/>
    <s v="Tango &amp; CashÂ "/>
    <n v="75365"/>
    <n v="293"/>
    <s v="English"/>
    <s v="USA"/>
    <s v="R"/>
    <n v="55000000"/>
    <n v="2012"/>
    <x v="22"/>
    <x v="18"/>
    <m/>
    <s v="Action"/>
  </r>
  <r>
    <x v="410"/>
    <n v="60"/>
    <n v="94"/>
    <n v="69951824"/>
    <s v="Comedy|Fantasy|Horror"/>
    <s v="Bruce Willis"/>
    <s v="Death Becomes Her"/>
    <s v="Death Becomes HerÂ "/>
    <n v="78974"/>
    <n v="144"/>
    <s v="English"/>
    <s v="USA"/>
    <s v="R"/>
    <n v="55000000"/>
    <n v="2008"/>
    <x v="21"/>
    <x v="18"/>
    <m/>
    <s v="Comedy"/>
  </r>
  <r>
    <x v="411"/>
    <n v="189"/>
    <n v="104"/>
    <n v="9483821"/>
    <s v="Action|Adventure|Comedy|Western"/>
    <s v="Xander Berkeley"/>
    <s v="Shanghai Noon"/>
    <s v="Shanghai NoonÂ "/>
    <n v="96690"/>
    <n v="108"/>
    <s v="English"/>
    <s v="USA"/>
    <s v="R"/>
    <n v="54000000"/>
    <n v="1996"/>
    <x v="4"/>
    <x v="18"/>
    <m/>
    <s v="Action"/>
  </r>
  <r>
    <x v="325"/>
    <n v="206"/>
    <n v="91"/>
    <n v="66676062"/>
    <s v="Action|Adventure|Thriller"/>
    <s v="Oliver Platt"/>
    <s v="Executive Decision"/>
    <s v="Executive DecisionÂ "/>
    <n v="40858"/>
    <n v="279"/>
    <s v="English"/>
    <s v="USA"/>
    <s v="PG-13"/>
    <n v="57000000"/>
    <n v="1996"/>
    <x v="21"/>
    <x v="18"/>
    <m/>
    <s v="Action"/>
  </r>
  <r>
    <x v="225"/>
    <n v="118"/>
    <n v="145"/>
    <n v="26838389"/>
    <s v="Comedy|Family|Fantasy"/>
    <s v="Madeline Carroll"/>
    <s v="Mr. Popper's Penguins"/>
    <s v="Mr. Popper's PenguinsÂ "/>
    <n v="67191"/>
    <n v="73"/>
    <s v="English"/>
    <s v="USA"/>
    <s v="R"/>
    <n v="54000000"/>
    <n v="2004"/>
    <x v="19"/>
    <x v="18"/>
    <m/>
    <s v="Comedy"/>
  </r>
  <r>
    <x v="164"/>
    <n v="210"/>
    <n v="135"/>
    <n v="75604320"/>
    <s v="Action|Adventure|Fantasy"/>
    <s v="Jet Li"/>
    <s v="The Forbidden Kingdom"/>
    <s v="The Forbidden KingdomÂ "/>
    <n v="88049"/>
    <n v="776"/>
    <s v="English"/>
    <s v="USA"/>
    <s v="PG"/>
    <n v="54000000"/>
    <n v="2007"/>
    <x v="4"/>
    <x v="18"/>
    <m/>
    <s v="Action"/>
  </r>
  <r>
    <x v="132"/>
    <n v="76"/>
    <n v="122"/>
    <n v="108200000"/>
    <s v="Adventure|Animation|Comedy|Family"/>
    <s v="Amy Poehler"/>
    <s v="Free Birds"/>
    <s v="Free BirdsÂ "/>
    <n v="18042"/>
    <n v="194"/>
    <s v="English"/>
    <s v="USA"/>
    <s v="R"/>
    <n v="54000000"/>
    <n v="2005"/>
    <x v="18"/>
    <x v="18"/>
    <m/>
    <s v="Adventure"/>
  </r>
  <r>
    <x v="412"/>
    <n v="149"/>
    <n v="110"/>
    <n v="5660084"/>
    <s v="Action|Horror|Sci-Fi"/>
    <s v="Charles S. Dutton"/>
    <s v="Alien 3"/>
    <s v="Alien 3Â "/>
    <n v="207686"/>
    <n v="572"/>
    <s v="English"/>
    <s v="UK"/>
    <s v="PG-13"/>
    <n v="55000000"/>
    <n v="2003"/>
    <x v="21"/>
    <x v="18"/>
    <m/>
    <s v="Action"/>
  </r>
  <r>
    <x v="413"/>
    <n v="62"/>
    <n v="95"/>
    <n v="7221458"/>
    <s v="Biography|Drama|History|Musical"/>
    <s v="Andrea Corr"/>
    <s v="Evita"/>
    <s v="EvitaÂ "/>
    <n v="29205"/>
    <n v="155"/>
    <s v="English"/>
    <s v="USA"/>
    <s v="R"/>
    <n v="46000000"/>
    <n v="1997"/>
    <x v="22"/>
    <x v="18"/>
    <m/>
    <s v="Biography"/>
  </r>
  <r>
    <x v="414"/>
    <n v="224"/>
    <n v="102"/>
    <n v="70327868"/>
    <s v="Action|Adventure|Crime|Thriller"/>
    <s v="Robert De Niro"/>
    <s v="Ronin"/>
    <s v="RoninÂ "/>
    <n v="145422"/>
    <n v="174"/>
    <s v="English"/>
    <s v="UK"/>
    <s v="PG-13"/>
    <n v="50000000"/>
    <n v="2009"/>
    <x v="11"/>
    <x v="18"/>
    <m/>
    <s v="Action"/>
  </r>
  <r>
    <x v="415"/>
    <n v="265"/>
    <n v="94"/>
    <n v="58297830"/>
    <s v="Adventure|Drama|Horror|Thriller"/>
    <s v="Tom Wilkinson"/>
    <s v="The Ghost and the Darkness"/>
    <s v="The Ghost and the DarknessÂ "/>
    <n v="46239"/>
    <n v="207"/>
    <s v="English"/>
    <s v="USA"/>
    <s v="PG-13"/>
    <n v="52500000"/>
    <n v="2014"/>
    <x v="2"/>
    <x v="18"/>
    <m/>
    <s v="Adventure"/>
  </r>
  <r>
    <x v="416"/>
    <n v="135"/>
    <n v="126"/>
    <n v="57386369"/>
    <s v="Animation|Comedy|Family|Fantasy"/>
    <s v="Julie Walters"/>
    <s v="Paddington"/>
    <s v="PaddingtonÂ "/>
    <n v="49207"/>
    <n v="321"/>
    <s v="English"/>
    <s v="USA"/>
    <s v="PG-13"/>
    <n v="53000000"/>
    <n v="2004"/>
    <x v="13"/>
    <x v="18"/>
    <m/>
    <s v="Animation"/>
  </r>
  <r>
    <x v="73"/>
    <n v="100"/>
    <n v="118"/>
    <n v="45207112"/>
    <s v="Action|Comedy|Sci-Fi"/>
    <s v="Will Forte"/>
    <s v="The Watch"/>
    <s v="The WatchÂ "/>
    <n v="104066"/>
    <n v="232"/>
    <s v="English"/>
    <s v="USA"/>
    <s v="PG-13"/>
    <n v="53000000"/>
    <n v="2010"/>
    <x v="20"/>
    <x v="18"/>
    <m/>
    <s v="Action"/>
  </r>
  <r>
    <x v="297"/>
    <n v="123"/>
    <n v="99"/>
    <n v="62563543"/>
    <s v="Action|Crime|Drama|Thriller"/>
    <s v="Connie Nielsen"/>
    <s v="The Hunted"/>
    <s v="The HuntedÂ "/>
    <n v="35830"/>
    <n v="154"/>
    <s v="English"/>
    <s v="USA"/>
    <s v="R"/>
    <n v="90000000"/>
    <n v="2004"/>
    <x v="19"/>
    <x v="18"/>
    <m/>
    <s v="Action"/>
  </r>
  <r>
    <x v="417"/>
    <n v="164"/>
    <n v="88"/>
    <n v="33574332"/>
    <s v="Drama|Thriller"/>
    <s v="Anthony Hopkins"/>
    <s v="Instinct"/>
    <s v="InstinctÂ "/>
    <n v="27191"/>
    <n v="119"/>
    <s v="English"/>
    <s v="USA"/>
    <s v="PG"/>
    <n v="50000000"/>
    <n v="1962"/>
    <x v="12"/>
    <x v="18"/>
    <m/>
    <s v="Drama"/>
  </r>
  <r>
    <x v="364"/>
    <n v="238"/>
    <n v="141"/>
    <n v="73343413"/>
    <s v="Comedy"/>
    <s v="Matt Damon"/>
    <s v="Stuck on You"/>
    <s v="Stuck on YouÂ "/>
    <n v="44453"/>
    <n v="101"/>
    <s v="English"/>
    <s v="UK"/>
    <s v="PG"/>
    <n v="53000000"/>
    <n v="2002"/>
    <x v="27"/>
    <x v="18"/>
    <m/>
    <s v="Comedy"/>
  </r>
  <r>
    <x v="327"/>
    <n v="264"/>
    <n v="107"/>
    <n v="25031037"/>
    <s v="Comedy|Sport"/>
    <s v="Will Ferrell"/>
    <s v="Semi-Pro"/>
    <s v="Semi-ProÂ "/>
    <n v="67005"/>
    <n v="387"/>
    <s v="English"/>
    <s v="USA"/>
    <s v="PG"/>
    <n v="55000000"/>
    <n v="2002"/>
    <x v="27"/>
    <x v="18"/>
    <m/>
    <s v="Comedy"/>
  </r>
  <r>
    <x v="418"/>
    <n v="47"/>
    <n v="116"/>
    <n v="22843047"/>
    <s v="Adventure|Animation|Comedy|Family"/>
    <s v="Salma Hayek"/>
    <s v="The Pirates! Band of Misfits"/>
    <s v="The Pirates! Band of MisfitsÂ "/>
    <n v="36877"/>
    <n v="95"/>
    <s v="English"/>
    <s v="USA"/>
    <s v="PG-13"/>
    <n v="55000000"/>
    <n v="2008"/>
    <x v="10"/>
    <x v="18"/>
    <m/>
    <s v="Adventure"/>
  </r>
  <r>
    <x v="37"/>
    <n v="50"/>
    <n v="143"/>
    <n v="5755286"/>
    <s v="Crime|Drama|Mystery|Thriller"/>
    <s v="Angelina Jolie Pitt"/>
    <s v="Changeling"/>
    <s v="ChangelingÂ "/>
    <n v="199056"/>
    <n v="89"/>
    <s v="English"/>
    <s v="USA"/>
    <s v="R"/>
    <n v="52000000"/>
    <n v="2012"/>
    <x v="6"/>
    <x v="18"/>
    <m/>
    <s v="Crime"/>
  </r>
  <r>
    <x v="402"/>
    <n v="153"/>
    <n v="114"/>
    <n v="164435221"/>
    <s v="Action|Drama|Sci-Fi|Thriller"/>
    <s v="Keanu Reeves"/>
    <s v="Chain Reaction"/>
    <s v="Chain ReactionÂ "/>
    <n v="40346"/>
    <n v="2047"/>
    <s v="English"/>
    <s v="UK"/>
    <s v="Not Rated"/>
    <n v="40000000"/>
    <n v="1990"/>
    <x v="23"/>
    <x v="18"/>
    <m/>
    <s v="Action"/>
  </r>
  <r>
    <x v="381"/>
    <n v="202"/>
    <n v="93"/>
    <n v="95720716"/>
    <s v="Action|Drama|Sport|Thriller"/>
    <s v="Robert De Niro"/>
    <s v="The Fan"/>
    <s v="The FanÂ "/>
    <n v="38533"/>
    <n v="216"/>
    <s v="English"/>
    <s v="UK"/>
    <s v="R"/>
    <n v="52000000"/>
    <n v="2005"/>
    <x v="27"/>
    <x v="18"/>
    <m/>
    <s v="Action"/>
  </r>
  <r>
    <x v="419"/>
    <n v="178"/>
    <n v="280"/>
    <n v="118683135"/>
    <s v="Drama|Musical|Romance|Thriller"/>
    <s v="Gerard Butler"/>
    <s v="The Phantom of the Opera"/>
    <s v="The Phantom of the OperaÂ "/>
    <n v="96654"/>
    <n v="532"/>
    <s v="English"/>
    <s v="USA"/>
    <s v="R"/>
    <n v="52000000"/>
    <n v="2006"/>
    <x v="38"/>
    <x v="18"/>
    <m/>
    <s v="Drama"/>
  </r>
  <r>
    <x v="295"/>
    <n v="84"/>
    <n v="100"/>
    <n v="143704210"/>
    <s v="Biography|Drama|History|War"/>
    <s v="Eddie Redmayne"/>
    <s v="Elizabeth: The Golden Age"/>
    <s v="Elizabeth: The Golden AgeÂ "/>
    <n v="54787"/>
    <n v="497"/>
    <s v="English"/>
    <s v="USA"/>
    <s v="PG-13"/>
    <n v="52000000"/>
    <n v="1980"/>
    <x v="8"/>
    <x v="18"/>
    <m/>
    <s v="Biography"/>
  </r>
  <r>
    <x v="20"/>
    <n v="44"/>
    <n v="107"/>
    <n v="110476776"/>
    <s v="Action|Sci-Fi"/>
    <s v="Charlize Theron"/>
    <s v="Ã†on Flux"/>
    <s v="Ã†on FluxÂ "/>
    <n v="110614"/>
    <n v="84"/>
    <s v="English"/>
    <s v="USA"/>
    <s v="R"/>
    <n v="50000000"/>
    <n v="2003"/>
    <x v="34"/>
    <x v="18"/>
    <m/>
    <s v="Action"/>
  </r>
  <r>
    <x v="420"/>
    <n v="93"/>
    <n v="119"/>
    <n v="80270227"/>
    <s v="Drama|History|War"/>
    <s v="Billy Campbell"/>
    <s v="Gods and Generals"/>
    <s v="Gods and GeneralsÂ "/>
    <n v="13215"/>
    <n v="39"/>
    <s v="English"/>
    <s v="USA"/>
    <s v="R"/>
    <n v="52000000"/>
    <n v="2006"/>
    <x v="22"/>
    <x v="18"/>
    <m/>
    <s v="Drama"/>
  </r>
  <r>
    <x v="224"/>
    <n v="277"/>
    <n v="95"/>
    <n v="36385763"/>
    <s v="Action|Thriller"/>
    <s v="Hector Elizondo"/>
    <s v="Turbulence"/>
    <s v="TurbulenceÂ "/>
    <n v="8983"/>
    <n v="110"/>
    <s v="English"/>
    <s v="USA"/>
    <s v="PG-13"/>
    <n v="52000000"/>
    <n v="2000"/>
    <x v="55"/>
    <x v="18"/>
    <m/>
    <s v="Action"/>
  </r>
  <r>
    <x v="356"/>
    <n v="76"/>
    <n v="119"/>
    <n v="37035845"/>
    <s v="Comedy|Drama|Family|Fantasy"/>
    <s v="Stephen Root"/>
    <s v="Imagine That"/>
    <s v="Imagine ThatÂ "/>
    <n v="10417"/>
    <n v="229"/>
    <s v="English"/>
    <s v="UK"/>
    <s v="PG-13"/>
    <n v="52000000"/>
    <n v="1997"/>
    <x v="23"/>
    <x v="18"/>
    <m/>
    <s v="Comedy"/>
  </r>
  <r>
    <x v="264"/>
    <n v="197"/>
    <n v="133"/>
    <n v="34580635"/>
    <s v="Adventure|Comedy|Crime|Family|Musical"/>
    <s v="Ty Burrell"/>
    <s v="Muppets Most Wanted"/>
    <s v="Muppets Most WantedÂ "/>
    <n v="24285"/>
    <n v="222"/>
    <s v="English"/>
    <s v="USA"/>
    <s v="PG"/>
    <n v="52000000"/>
    <n v="2001"/>
    <x v="21"/>
    <x v="18"/>
    <m/>
    <s v="Adventure"/>
  </r>
  <r>
    <x v="280"/>
    <n v="186"/>
    <n v="152"/>
    <n v="42438300"/>
    <s v="Action|Adventure|Comedy|Family|Sci-Fi"/>
    <s v="Sophia Myles"/>
    <s v="Thunderbirds"/>
    <s v="ThunderbirdsÂ "/>
    <n v="11148"/>
    <n v="239"/>
    <s v="French"/>
    <s v="France"/>
    <s v="R"/>
    <n v="52000000"/>
    <n v="2001"/>
    <x v="39"/>
    <x v="18"/>
    <m/>
    <s v="Action"/>
  </r>
  <r>
    <x v="35"/>
    <n v="103"/>
    <n v="96"/>
    <n v="23324666"/>
    <s v="Drama|Music|Musical|Romance"/>
    <s v="Eric Dane"/>
    <s v="Burlesque"/>
    <s v="BurlesqueÂ "/>
    <n v="61680"/>
    <n v="207"/>
    <s v="English"/>
    <s v="UK"/>
    <s v="PG-13"/>
    <n v="52000000"/>
    <n v="2015"/>
    <x v="21"/>
    <x v="18"/>
    <m/>
    <s v="Drama"/>
  </r>
  <r>
    <x v="376"/>
    <n v="66"/>
    <n v="117"/>
    <n v="23020488"/>
    <s v="Drama|Mystery|Romance|War"/>
    <s v="Denis Lavant"/>
    <s v="A Very Long Engagement"/>
    <s v="A Very Long EngagementÂ "/>
    <n v="62607"/>
    <n v="142"/>
    <s v="English"/>
    <s v="USA"/>
    <s v="R"/>
    <n v="51000000"/>
    <n v="2006"/>
    <x v="16"/>
    <x v="18"/>
    <m/>
    <s v="Drama"/>
  </r>
  <r>
    <x v="421"/>
    <n v="224"/>
    <n v="123"/>
    <n v="90567722"/>
    <s v="Crime|Drama|Romance"/>
    <s v="James Mason"/>
    <s v="Lolita"/>
    <s v="LolitaÂ "/>
    <n v="67822"/>
    <n v="559"/>
    <s v="English"/>
    <s v="USA"/>
    <s v="G"/>
    <n v="51000000"/>
    <n v="2009"/>
    <x v="16"/>
    <x v="18"/>
    <m/>
    <s v="Crime"/>
  </r>
  <r>
    <x v="325"/>
    <n v="202"/>
    <n v="92"/>
    <n v="72601713"/>
    <s v="Crime|Horror|Mystery|Thriller"/>
    <s v="Sylvester Stallone"/>
    <s v="Eye See You"/>
    <s v="Eye See YouÂ "/>
    <n v="19706"/>
    <n v="599"/>
    <s v="English"/>
    <s v="USA"/>
    <s v="PG-13"/>
    <n v="50000000"/>
    <n v="2007"/>
    <x v="43"/>
    <x v="18"/>
    <m/>
    <s v="Crime"/>
  </r>
  <r>
    <x v="272"/>
    <n v="279"/>
    <n v="170"/>
    <n v="35092918"/>
    <s v="Action|Horror|Sci-Fi|Thriller"/>
    <s v="Norman Reedus"/>
    <s v="Blade II"/>
    <s v="Blade IIÂ "/>
    <n v="158267"/>
    <n v="131"/>
    <s v="English"/>
    <s v="USA"/>
    <s v="PG-13"/>
    <n v="60000000"/>
    <n v="1998"/>
    <x v="10"/>
    <x v="18"/>
    <m/>
    <s v="Action"/>
  </r>
  <r>
    <x v="422"/>
    <n v="110"/>
    <n v="123"/>
    <n v="296623634"/>
    <s v="Drama|Romance"/>
    <s v="Will Smith"/>
    <s v="Seven Pounds"/>
    <s v="Seven PoundsÂ "/>
    <n v="232710"/>
    <n v="545"/>
    <s v="English"/>
    <s v="USA"/>
    <s v="R"/>
    <n v="50200000"/>
    <n v="2007"/>
    <x v="16"/>
    <x v="18"/>
    <m/>
    <s v="Drama"/>
  </r>
  <r>
    <x v="249"/>
    <n v="190"/>
    <n v="110"/>
    <n v="267652016"/>
    <s v="Action|Thriller"/>
    <s v="Sylvester Stallone"/>
    <s v="Bullet to the Head"/>
    <s v="Bullet to the HeadÂ "/>
    <n v="39247"/>
    <n v="495"/>
    <s v="English"/>
    <s v="USA"/>
    <s v="R"/>
    <n v="48000000"/>
    <n v="2002"/>
    <x v="20"/>
    <x v="18"/>
    <m/>
    <s v="Action"/>
  </r>
  <r>
    <x v="423"/>
    <n v="136"/>
    <n v="116"/>
    <n v="62453315"/>
    <s v="Crime|Drama"/>
    <s v="Al Pacino"/>
    <s v="The Godfather: Part III"/>
    <s v="The Godfather: Part IIIÂ "/>
    <n v="267980"/>
    <n v="195"/>
    <s v="English"/>
    <s v="USA"/>
    <s v="R"/>
    <n v="50000000"/>
    <n v="2012"/>
    <x v="32"/>
    <x v="18"/>
    <m/>
    <s v="Crime"/>
  </r>
  <r>
    <x v="38"/>
    <n v="121"/>
    <n v="121"/>
    <n v="165500000"/>
    <s v="Comedy|Drama|Romance"/>
    <s v="Orlando Bloom"/>
    <s v="Elizabethtown"/>
    <s v="ElizabethtownÂ "/>
    <n v="58658"/>
    <n v="269"/>
    <s v="English"/>
    <s v="USA"/>
    <s v="R"/>
    <n v="50000000"/>
    <n v="2006"/>
    <x v="21"/>
    <x v="18"/>
    <m/>
    <s v="Comedy"/>
  </r>
  <r>
    <x v="211"/>
    <n v="131"/>
    <n v="128"/>
    <n v="153620822"/>
    <s v="Comedy|Romance"/>
    <s v="Todd Stashwick"/>
    <s v="You, Me and Dupree"/>
    <s v="You, Me and DupreeÂ "/>
    <n v="68417"/>
    <n v="418"/>
    <s v="English"/>
    <s v="USA"/>
    <s v="R"/>
    <n v="50000000"/>
    <n v="2008"/>
    <x v="23"/>
    <x v="18"/>
    <m/>
    <s v="Comedy"/>
  </r>
  <r>
    <x v="117"/>
    <n v="127"/>
    <n v="99"/>
    <n v="218628680"/>
    <s v="Action|Adventure|Romance|Sci-Fi"/>
    <s v="Margot Kidder"/>
    <s v="Superman II"/>
    <s v="Superman IIÂ "/>
    <n v="76331"/>
    <n v="178"/>
    <s v="English"/>
    <s v="Germany"/>
    <s v="PG-13"/>
    <n v="50000000"/>
    <n v="2010"/>
    <x v="2"/>
    <x v="18"/>
    <m/>
    <s v="Action"/>
  </r>
  <r>
    <x v="424"/>
    <n v="160"/>
    <n v="94"/>
    <n v="147637474"/>
    <s v="Comedy|Crime|Romance"/>
    <s v="Todd Giebenhain"/>
    <s v="Gigli"/>
    <s v="GigliÂ "/>
    <n v="41620"/>
    <n v="301"/>
    <s v="English"/>
    <s v="Germany"/>
    <s v="PG-13"/>
    <n v="50000000"/>
    <n v="2005"/>
    <x v="52"/>
    <x v="18"/>
    <m/>
    <s v="Comedy"/>
  </r>
  <r>
    <x v="292"/>
    <n v="78"/>
    <n v="127"/>
    <n v="135014968"/>
    <s v="Drama|Thriller"/>
    <s v="Kate Winslet"/>
    <s v="All the King's Men"/>
    <s v="All the King's MenÂ "/>
    <n v="20740"/>
    <n v="191"/>
    <s v="English"/>
    <s v="USA"/>
    <s v="R"/>
    <n v="50000000"/>
    <n v="1998"/>
    <x v="5"/>
    <x v="18"/>
    <m/>
    <s v="Drama"/>
  </r>
  <r>
    <x v="425"/>
    <n v="209"/>
    <n v="89"/>
    <n v="2175312"/>
    <s v="Action|Crime|Thriller"/>
    <s v="Christian Bale"/>
    <s v="Shaft"/>
    <s v="ShaftÂ "/>
    <n v="58416"/>
    <n v="2319"/>
    <s v="English"/>
    <s v="USA"/>
    <s v="PG-13"/>
    <n v="50000000"/>
    <n v="2011"/>
    <x v="18"/>
    <x v="18"/>
    <m/>
    <s v="Action"/>
  </r>
  <r>
    <x v="426"/>
    <n v="98"/>
    <n v="123"/>
    <n v="126203320"/>
    <s v="Adventure|Animation|Drama|Family|Fantasy|Musical|Mystery|Romance"/>
    <s v="Kirsten Dunst"/>
    <s v="Anastasia"/>
    <s v="AnastasiaÂ "/>
    <n v="86347"/>
    <n v="190"/>
    <s v="English"/>
    <s v="USA"/>
    <s v="PG-13"/>
    <n v="52000000"/>
    <n v="1999"/>
    <x v="1"/>
    <x v="18"/>
    <m/>
    <s v="Adventure"/>
  </r>
  <r>
    <x v="427"/>
    <n v="391"/>
    <n v="135"/>
    <n v="126975169"/>
    <s v="Drama|Musical|Romance"/>
    <s v="Jim Broadbent"/>
    <s v="Moulin Rouge!"/>
    <s v="Moulin Rouge!Â "/>
    <n v="224013"/>
    <n v="289"/>
    <s v="English"/>
    <s v="USA"/>
    <s v="PG-13"/>
    <n v="50000000"/>
    <n v="1995"/>
    <x v="32"/>
    <x v="18"/>
    <m/>
    <s v="Drama"/>
  </r>
  <r>
    <x v="428"/>
    <n v="279"/>
    <n v="118"/>
    <n v="125548685"/>
    <s v="Crime|Mystery|Thriller"/>
    <s v="Steve Buscemi"/>
    <s v="Domestic Disturbance"/>
    <s v="Domestic DisturbanceÂ "/>
    <n v="21283"/>
    <n v="415"/>
    <s v="English"/>
    <s v="USA"/>
    <s v="PG-13"/>
    <n v="50000000"/>
    <n v="2010"/>
    <x v="34"/>
    <x v="18"/>
    <m/>
    <s v="Crime"/>
  </r>
  <r>
    <x v="48"/>
    <n v="216"/>
    <n v="189"/>
    <n v="105807520"/>
    <s v="Biography|Crime|Drama"/>
    <s v="Johnny Depp"/>
    <s v="Black Mass"/>
    <s v="Black MassÂ "/>
    <n v="115216"/>
    <n v="429"/>
    <s v="English"/>
    <s v="USA"/>
    <s v="R"/>
    <n v="60000000"/>
    <n v="2003"/>
    <x v="15"/>
    <x v="18"/>
    <m/>
    <s v="Biography"/>
  </r>
  <r>
    <x v="429"/>
    <n v="250"/>
    <n v="172"/>
    <n v="191616238"/>
    <s v="Drama|History|War"/>
    <s v="Paul Walker"/>
    <s v="Flags of Our Fathers"/>
    <s v="Flags of Our FathersÂ "/>
    <n v="101221"/>
    <n v="532"/>
    <s v="English"/>
    <s v="USA"/>
    <s v="R"/>
    <n v="70000000"/>
    <n v="2000"/>
    <x v="1"/>
    <x v="18"/>
    <m/>
    <s v="Drama"/>
  </r>
  <r>
    <x v="430"/>
    <n v="78"/>
    <n v="124"/>
    <n v="105264608"/>
    <s v="Crime|Drama|Thriller"/>
    <s v="Gerard Butler"/>
    <s v="Law Abiding Citizen"/>
    <s v="Law Abiding CitizenÂ "/>
    <n v="217480"/>
    <n v="207"/>
    <s v="English"/>
    <s v="USA"/>
    <s v="R"/>
    <n v="50000000"/>
    <n v="2006"/>
    <x v="38"/>
    <x v="18"/>
    <m/>
    <s v="Crime"/>
  </r>
  <r>
    <x v="306"/>
    <n v="106"/>
    <n v="141"/>
    <n v="97680195"/>
    <s v="Action|Horror|Thriller"/>
    <s v="Quentin Tarantino"/>
    <s v="Grindhouse"/>
    <s v="GrindhouseÂ "/>
    <n v="155496"/>
    <n v="63"/>
    <s v="English"/>
    <s v="USA"/>
    <s v="R"/>
    <n v="50000000"/>
    <n v="2006"/>
    <x v="32"/>
    <x v="18"/>
    <m/>
    <s v="Action"/>
  </r>
  <r>
    <x v="431"/>
    <n v="194"/>
    <n v="157"/>
    <n v="126088877"/>
    <s v="Drama|History|Horror"/>
    <s v="Oprah Winfrey"/>
    <s v="Beloved"/>
    <s v="BelovedÂ "/>
    <n v="6082"/>
    <n v="667"/>
    <s v="English"/>
    <s v="USA"/>
    <s v="R"/>
    <n v="50000000"/>
    <n v="2009"/>
    <x v="18"/>
    <x v="18"/>
    <m/>
    <s v="Drama"/>
  </r>
  <r>
    <x v="432"/>
    <n v="558"/>
    <n v="106"/>
    <n v="91030827"/>
    <s v="Drama|Romance|Sport"/>
    <s v="Robert Downey Jr."/>
    <s v="Lucky You"/>
    <s v="Lucky YouÂ "/>
    <n v="18310"/>
    <n v="640"/>
    <s v="English"/>
    <s v="USA"/>
    <s v="PG-13"/>
    <n v="50000000"/>
    <n v="2001"/>
    <x v="18"/>
    <x v="18"/>
    <m/>
    <s v="Drama"/>
  </r>
  <r>
    <x v="19"/>
    <n v="183"/>
    <n v="108"/>
    <n v="150315155"/>
    <s v="Biography|Crime|Drama"/>
    <s v="Leonardo DiCaprio"/>
    <s v="Catch Me If You Can"/>
    <s v="Catch Me If You CanÂ "/>
    <n v="525801"/>
    <n v="483"/>
    <s v="English"/>
    <s v="USA"/>
    <s v="R"/>
    <n v="45000000"/>
    <n v="2011"/>
    <x v="25"/>
    <x v="18"/>
    <m/>
    <s v="Biography"/>
  </r>
  <r>
    <x v="13"/>
    <n v="238"/>
    <n v="125"/>
    <n v="127997349"/>
    <s v="Drama|History|Thriller"/>
    <s v="Jennifer Ehle"/>
    <s v="Zero Dark Thirty"/>
    <s v="Zero Dark ThirtyÂ "/>
    <n v="216032"/>
    <n v="611"/>
    <s v="English"/>
    <s v="USA"/>
    <s v="PG"/>
    <n v="50000000"/>
    <n v="1991"/>
    <x v="38"/>
    <x v="18"/>
    <m/>
    <s v="Drama"/>
  </r>
  <r>
    <x v="433"/>
    <n v="186"/>
    <n v="107"/>
    <n v="88504640"/>
    <s v="Comedy|Drama|Romance"/>
    <s v="Jon Favreau"/>
    <s v="The Break-Up"/>
    <s v="The Break-UpÂ "/>
    <n v="102167"/>
    <n v="211"/>
    <s v="English"/>
    <s v="USA"/>
    <s v="PG"/>
    <n v="50000000"/>
    <n v="1996"/>
    <x v="27"/>
    <x v="18"/>
    <m/>
    <s v="Comedy"/>
  </r>
  <r>
    <x v="53"/>
    <n v="144"/>
    <n v="215"/>
    <n v="81517441"/>
    <s v="Comedy|Family|Musical|Romance"/>
    <s v="Colin Firth"/>
    <s v="Mamma Mia!"/>
    <s v="Mamma Mia!Â "/>
    <n v="145974"/>
    <n v="612"/>
    <s v="English"/>
    <s v="USA"/>
    <s v="PG-13"/>
    <n v="50000000"/>
    <n v="2012"/>
    <x v="22"/>
    <x v="18"/>
    <m/>
    <s v="Comedy"/>
  </r>
  <r>
    <x v="295"/>
    <n v="156"/>
    <n v="118"/>
    <n v="81022333"/>
    <s v="Comedy|Romance"/>
    <s v="Bradley Cooper"/>
    <s v="Valentine's Day"/>
    <s v="Valentine's DayÂ "/>
    <n v="95437"/>
    <n v="1448"/>
    <s v="English"/>
    <s v="USA"/>
    <s v="PG"/>
    <n v="50000000"/>
    <n v="1997"/>
    <x v="20"/>
    <x v="18"/>
    <m/>
    <s v="Comedy"/>
  </r>
  <r>
    <x v="313"/>
    <n v="215"/>
    <n v="118"/>
    <n v="75621915"/>
    <s v="Action|Adventure|Comedy"/>
    <s v="Alice Greczyn"/>
    <s v="The Dukes of Hazzard"/>
    <s v="The Dukes of HazzardÂ "/>
    <n v="66382"/>
    <n v="149"/>
    <s v="English"/>
    <s v="USA"/>
    <s v="PG-13"/>
    <n v="50000000"/>
    <n v="1998"/>
    <x v="37"/>
    <x v="18"/>
    <m/>
    <s v="Action"/>
  </r>
  <r>
    <x v="139"/>
    <n v="140"/>
    <n v="178"/>
    <n v="79948113"/>
    <s v="Drama|War"/>
    <s v="Nick Stahl"/>
    <s v="The Thin Red Line"/>
    <s v="The Thin Red LineÂ "/>
    <n v="138941"/>
    <n v="549"/>
    <s v="English"/>
    <s v="UK"/>
    <s v="PG-13"/>
    <n v="35000000"/>
    <n v="2013"/>
    <x v="32"/>
    <x v="18"/>
    <m/>
    <s v="Drama"/>
  </r>
  <r>
    <x v="51"/>
    <n v="133"/>
    <n v="92"/>
    <n v="88658172"/>
    <s v="Comedy|Fantasy"/>
    <s v="Ryan Reynolds"/>
    <s v="The Change-Up"/>
    <s v="The Change-UpÂ "/>
    <n v="136680"/>
    <n v="533"/>
    <s v="English"/>
    <s v="USA"/>
    <s v="R"/>
    <n v="60000000"/>
    <n v="2002"/>
    <x v="21"/>
    <x v="18"/>
    <m/>
    <s v="Comedy"/>
  </r>
  <r>
    <x v="166"/>
    <n v="203"/>
    <n v="104"/>
    <n v="75888270"/>
    <s v="Biography|Comedy|Drama"/>
    <s v="Matt Price"/>
    <s v="Man on the Moon"/>
    <s v="Man on the MoonÂ "/>
    <n v="100743"/>
    <n v="211"/>
    <s v="English"/>
    <s v="France"/>
    <s v="R"/>
    <n v="50000000"/>
    <n v="2011"/>
    <x v="38"/>
    <x v="18"/>
    <m/>
    <s v="Biography"/>
  </r>
  <r>
    <x v="253"/>
    <n v="127"/>
    <n v="116"/>
    <n v="84244877"/>
    <s v="Biography|Crime|Drama"/>
    <s v="Robert De Niro"/>
    <s v="Casino"/>
    <s v="CasinoÂ "/>
    <n v="333542"/>
    <n v="180"/>
    <s v="English"/>
    <s v="USA"/>
    <s v="PG-13"/>
    <n v="50000000"/>
    <n v="2000"/>
    <x v="17"/>
    <x v="18"/>
    <m/>
    <s v="Biography"/>
  </r>
  <r>
    <x v="34"/>
    <n v="155"/>
    <n v="90"/>
    <n v="75367693"/>
    <s v="Action|Thriller"/>
    <s v="Kasia Smutniak"/>
    <s v="From Paris with Love"/>
    <s v="From Paris with LoveÂ "/>
    <n v="97775"/>
    <n v="481"/>
    <s v="English"/>
    <s v="USA"/>
    <s v="PG-13"/>
    <n v="50000000"/>
    <n v="2003"/>
    <x v="12"/>
    <x v="18"/>
    <m/>
    <s v="Action"/>
  </r>
  <r>
    <x v="150"/>
    <n v="98"/>
    <n v="93"/>
    <n v="73701902"/>
    <s v="Action|Comedy|Fantasy"/>
    <s v="Jaime King"/>
    <s v="Bulletproof Monk"/>
    <s v="Bulletproof MonkÂ "/>
    <n v="42324"/>
    <n v="155"/>
    <s v="English"/>
    <s v="Germany"/>
    <s v="PG-13"/>
    <n v="65000000"/>
    <n v="2014"/>
    <x v="34"/>
    <x v="18"/>
    <m/>
    <s v="Action"/>
  </r>
  <r>
    <x v="371"/>
    <n v="71"/>
    <n v="130"/>
    <n v="75605492"/>
    <s v="Comedy"/>
    <s v="Robert Forster"/>
    <s v="Me, Myself &amp; Irene"/>
    <s v="Me, Myself &amp; IreneÂ "/>
    <n v="185878"/>
    <n v="110"/>
    <s v="English"/>
    <s v="USA"/>
    <s v="PG-13"/>
    <n v="54000000"/>
    <n v="1994"/>
    <x v="12"/>
    <x v="18"/>
    <m/>
    <s v="Comedy"/>
  </r>
  <r>
    <x v="200"/>
    <n v="299"/>
    <n v="90"/>
    <n v="67823573"/>
    <s v="Animation|Comedy|Family"/>
    <s v="Rob Paulsen"/>
    <s v="Barnyard"/>
    <s v="BarnyardÂ "/>
    <n v="21396"/>
    <n v="919"/>
    <s v="English"/>
    <s v="USA"/>
    <s v="PG-13"/>
    <n v="50000000"/>
    <n v="2008"/>
    <x v="23"/>
    <x v="18"/>
    <m/>
    <s v="Animation"/>
  </r>
  <r>
    <x v="434"/>
    <n v="212"/>
    <n v="106"/>
    <n v="91439400"/>
    <s v="Comedy|Family"/>
    <s v="Matthew Broderick"/>
    <s v="Deck the Halls"/>
    <s v="Deck the HallsÂ "/>
    <n v="15740"/>
    <n v="945"/>
    <s v="English"/>
    <s v="USA"/>
    <s v="R"/>
    <n v="50000000"/>
    <n v="2016"/>
    <x v="41"/>
    <x v="18"/>
    <m/>
    <s v="Comedy"/>
  </r>
  <r>
    <x v="117"/>
    <n v="413"/>
    <n v="155"/>
    <n v="67128202"/>
    <s v="Adventure|Drama|Fantasy|Romance"/>
    <s v="Robert Pattinson"/>
    <s v="The Twilight Saga: New Moon"/>
    <s v="The Twilight Saga: New MoonÂ "/>
    <n v="220758"/>
    <n v="407"/>
    <s v="English"/>
    <s v="USA"/>
    <s v="PG-13"/>
    <n v="50000000"/>
    <n v="1998"/>
    <x v="51"/>
    <x v="18"/>
    <m/>
    <s v="Adventure"/>
  </r>
  <r>
    <x v="435"/>
    <n v="67"/>
    <n v="139"/>
    <n v="70496802"/>
    <s v="Adventure|Animation|Comedy|Family|Fantasy"/>
    <s v="Kathleen Freeman"/>
    <s v="Shrek"/>
    <s v="ShrekÂ "/>
    <n v="467113"/>
    <n v="322"/>
    <s v="English"/>
    <s v="USA"/>
    <s v="R"/>
    <n v="50000000"/>
    <n v="2015"/>
    <x v="0"/>
    <x v="18"/>
    <m/>
    <s v="Adventure"/>
  </r>
  <r>
    <x v="125"/>
    <n v="109"/>
    <n v="112"/>
    <n v="60470220"/>
    <s v="Romance|Sci-Fi|Thriller"/>
    <s v="Matt Damon"/>
    <s v="The Adjustment Bureau"/>
    <s v="The Adjustment BureauÂ "/>
    <n v="200035"/>
    <n v="318"/>
    <s v="English"/>
    <s v="USA"/>
    <s v="R"/>
    <n v="50000000"/>
    <n v="2014"/>
    <x v="1"/>
    <x v="18"/>
    <m/>
    <s v="Romance"/>
  </r>
  <r>
    <x v="394"/>
    <n v="457"/>
    <n v="139"/>
    <n v="58336565"/>
    <s v="Action|Adventure|Drama|Romance"/>
    <s v="Alan Rickman"/>
    <s v="Robin Hood: Prince of Thieves"/>
    <s v="Robin Hood: Prince of ThievesÂ "/>
    <n v="145257"/>
    <n v="623"/>
    <s v="English"/>
    <s v="USA"/>
    <s v="PG-13"/>
    <n v="50000000"/>
    <n v="2006"/>
    <x v="8"/>
    <x v="18"/>
    <m/>
    <s v="Action"/>
  </r>
  <r>
    <x v="14"/>
    <n v="156"/>
    <n v="115"/>
    <n v="66002004"/>
    <s v="Comedy|Drama|Romance|Sport"/>
    <s v="Tom Cruise"/>
    <s v="Jerry Maguire"/>
    <s v="Jerry MaguireÂ "/>
    <n v="189923"/>
    <n v="470"/>
    <s v="English"/>
    <s v="USA"/>
    <s v="PG-13"/>
    <n v="60000000"/>
    <n v="1999"/>
    <x v="11"/>
    <x v="18"/>
    <m/>
    <s v="Comedy"/>
  </r>
  <r>
    <x v="436"/>
    <n v="55"/>
    <n v="143"/>
    <n v="54997476"/>
    <s v="Comedy|Fantasy"/>
    <s v="Mila Kunis"/>
    <s v="Ted"/>
    <s v="TedÂ "/>
    <n v="471644"/>
    <n v="375"/>
    <s v="English"/>
    <s v="USA"/>
    <s v="PG-13"/>
    <n v="50000000"/>
    <n v="1995"/>
    <x v="15"/>
    <x v="18"/>
    <m/>
    <s v="Comedy"/>
  </r>
  <r>
    <x v="437"/>
    <n v="272"/>
    <n v="96"/>
    <n v="55682070"/>
    <s v="Comedy|Drama|Romance"/>
    <s v="Lupe Ontiveros"/>
    <s v="As Good as It Gets"/>
    <s v="As Good as It GetsÂ "/>
    <n v="224671"/>
    <n v="346"/>
    <s v="English"/>
    <s v="USA"/>
    <s v="PG-13"/>
    <n v="50000000"/>
    <n v="2011"/>
    <x v="16"/>
    <x v="18"/>
    <m/>
    <s v="Comedy"/>
  </r>
  <r>
    <x v="438"/>
    <n v="117"/>
    <n v="112"/>
    <n v="52752475"/>
    <s v="Biography|Comedy|Drama|Romance"/>
    <s v="Robin Williams"/>
    <s v="Patch Adams"/>
    <s v="Patch AdamsÂ "/>
    <n v="80580"/>
    <n v="309"/>
    <s v="English"/>
    <s v="USA"/>
    <s v="PG"/>
    <n v="50000000"/>
    <n v="2009"/>
    <x v="10"/>
    <x v="18"/>
    <m/>
    <s v="Biography"/>
  </r>
  <r>
    <x v="295"/>
    <n v="539"/>
    <n v="131"/>
    <n v="55092830"/>
    <s v="Comedy"/>
    <s v="Harrison Ford"/>
    <s v="Anchorman 2: The Legend Continues"/>
    <s v="Anchorman 2: The Legend ContinuesÂ "/>
    <n v="131227"/>
    <n v="849"/>
    <s v="English"/>
    <s v="USA"/>
    <s v="R"/>
    <n v="50000000"/>
    <n v="2006"/>
    <x v="22"/>
    <x v="18"/>
    <m/>
    <s v="Comedy"/>
  </r>
  <r>
    <x v="104"/>
    <n v="169"/>
    <n v="116"/>
    <n v="50815288"/>
    <s v="Comedy|Romance"/>
    <s v="Steve Buscemi"/>
    <s v="Mr. Deeds"/>
    <s v="Mr. DeedsÂ "/>
    <n v="110432"/>
    <n v="498"/>
    <s v="English"/>
    <s v="USA"/>
    <s v="R"/>
    <n v="50000000"/>
    <n v="2005"/>
    <x v="27"/>
    <x v="18"/>
    <m/>
    <s v="Comedy"/>
  </r>
  <r>
    <x v="403"/>
    <n v="140"/>
    <n v="112"/>
    <n v="52822418"/>
    <s v="Mystery|Sci-Fi|Thriller"/>
    <s v="Joel Courtney"/>
    <s v="Super 8"/>
    <s v="Super 8Â "/>
    <n v="287822"/>
    <n v="357"/>
    <s v="English"/>
    <s v="USA"/>
    <s v="PG-13"/>
    <n v="50000000"/>
    <n v="2011"/>
    <x v="1"/>
    <x v="18"/>
    <m/>
    <s v="Mystery"/>
  </r>
  <r>
    <x v="439"/>
    <n v="330"/>
    <n v="123"/>
    <n v="50150619"/>
    <s v="Biography|Drama"/>
    <s v="Julia Roberts"/>
    <s v="Erin Brockovich"/>
    <s v="Erin BrockovichÂ "/>
    <n v="135246"/>
    <n v="322"/>
    <s v="English"/>
    <s v="USA"/>
    <s v="PG"/>
    <n v="50000000"/>
    <n v="2004"/>
    <x v="11"/>
    <x v="18"/>
    <m/>
    <s v="Biography"/>
  </r>
  <r>
    <x v="329"/>
    <n v="120"/>
    <n v="104"/>
    <n v="48745150"/>
    <s v="Comedy|Romance"/>
    <s v="Matthew McConaughey"/>
    <s v="How to Lose a Guy in 10 Days"/>
    <s v="How to Lose a Guy in 10 DaysÂ "/>
    <n v="156717"/>
    <n v="406"/>
    <s v="English"/>
    <s v="USA"/>
    <s v="PG-13"/>
    <n v="50000000"/>
    <n v="2004"/>
    <x v="21"/>
    <x v="18"/>
    <m/>
    <s v="Comedy"/>
  </r>
  <r>
    <x v="440"/>
    <n v="190"/>
    <n v="107"/>
    <n v="50007168"/>
    <s v="Action|Comedy|Crime"/>
    <s v="Channing Tatum"/>
    <s v="22 Jump Street"/>
    <s v="22 Jump StreetÂ "/>
    <n v="258186"/>
    <n v="243"/>
    <s v="English"/>
    <s v="USA"/>
    <s v="PG-13"/>
    <n v="50000000"/>
    <n v="2011"/>
    <x v="1"/>
    <x v="18"/>
    <m/>
    <s v="Action"/>
  </r>
  <r>
    <x v="441"/>
    <n v="177"/>
    <n v="124"/>
    <n v="48154732"/>
    <s v="Drama|Fantasy|Horror"/>
    <s v="Brad Pitt"/>
    <s v="Interview with the Vampire: The Vampire Chronicles"/>
    <s v="Interview with the Vampire: The Vampire ChroniclesÂ "/>
    <n v="239752"/>
    <n v="110"/>
    <s v="English"/>
    <s v="USA"/>
    <s v="PG-13"/>
    <n v="50000000"/>
    <n v="1995"/>
    <x v="32"/>
    <x v="18"/>
    <m/>
    <s v="Drama"/>
  </r>
  <r>
    <x v="442"/>
    <n v="65"/>
    <n v="96"/>
    <n v="48265581"/>
    <s v="Comedy|Romance"/>
    <s v="Bradley Cooper"/>
    <s v="Yes Man"/>
    <s v="Yes ManÂ "/>
    <n v="271691"/>
    <n v="252"/>
    <s v="English"/>
    <s v="USA"/>
    <s v="PG-13"/>
    <n v="50000000"/>
    <n v="2014"/>
    <x v="2"/>
    <x v="18"/>
    <m/>
    <s v="Comedy"/>
  </r>
  <r>
    <x v="72"/>
    <n v="145"/>
    <n v="125"/>
    <n v="46982632"/>
    <s v="Action|Comedy|Crime"/>
    <s v="Dwayne Johnson"/>
    <s v="Central Intelligence"/>
    <s v="Central IntelligenceÂ "/>
    <n v="33354"/>
    <n v="130"/>
    <s v="English"/>
    <s v="USA"/>
    <s v="PG"/>
    <n v="50000000"/>
    <n v="2009"/>
    <x v="4"/>
    <x v="18"/>
    <m/>
    <s v="Action"/>
  </r>
  <r>
    <x v="443"/>
    <n v="321"/>
    <n v="129"/>
    <n v="44737059"/>
    <s v="Comedy|Drama"/>
    <s v="Julia Roberts"/>
    <s v="Stepmom"/>
    <s v="StepmomÂ "/>
    <n v="46482"/>
    <n v="779"/>
    <s v="English"/>
    <s v="USA"/>
    <s v="PG"/>
    <n v="55000000"/>
    <n v="2005"/>
    <x v="10"/>
    <x v="18"/>
    <m/>
    <s v="Comedy"/>
  </r>
  <r>
    <x v="444"/>
    <n v="230"/>
    <n v="90"/>
    <n v="56724080"/>
    <s v="Comedy|Family"/>
    <s v="Will Ferrell"/>
    <s v="Daddy's Home"/>
    <s v="Daddy's HomeÂ "/>
    <n v="54010"/>
    <n v="646"/>
    <s v="English"/>
    <s v="USA"/>
    <s v="PG-13"/>
    <n v="50000000"/>
    <n v="2003"/>
    <x v="9"/>
    <x v="18"/>
    <m/>
    <s v="Comedy"/>
  </r>
  <r>
    <x v="445"/>
    <n v="143"/>
    <n v="109"/>
    <n v="44484065"/>
    <s v="Adventure|Comedy|Drama|Fantasy|Musical"/>
    <s v="Johnny Depp"/>
    <s v="Into the Woods"/>
    <s v="Into the WoodsÂ "/>
    <n v="101178"/>
    <n v="394"/>
    <s v="English"/>
    <s v="USA"/>
    <s v="R"/>
    <n v="50000000"/>
    <n v="2006"/>
    <x v="19"/>
    <x v="18"/>
    <m/>
    <s v="Adventure"/>
  </r>
  <r>
    <x v="427"/>
    <n v="55"/>
    <n v="124"/>
    <n v="47553512"/>
    <s v="Crime|Drama|Mystery|Thriller"/>
    <s v="Denzel Washington"/>
    <s v="Inside Man"/>
    <s v="Inside ManÂ "/>
    <n v="273108"/>
    <n v="147"/>
    <s v="English"/>
    <s v="USA"/>
    <s v="PG-13"/>
    <n v="50000000"/>
    <n v="2005"/>
    <x v="32"/>
    <x v="18"/>
    <m/>
    <s v="Crime"/>
  </r>
  <r>
    <x v="446"/>
    <n v="257"/>
    <n v="121"/>
    <n v="42610000"/>
    <s v="Action|Crime|Drama|Thriller"/>
    <s v="Bill Duke"/>
    <s v="Payback"/>
    <s v="PaybackÂ "/>
    <n v="111368"/>
    <n v="199"/>
    <s v="English"/>
    <s v="USA"/>
    <s v="PG"/>
    <n v="45000000"/>
    <n v="2001"/>
    <x v="1"/>
    <x v="18"/>
    <m/>
    <s v="Action"/>
  </r>
  <r>
    <x v="447"/>
    <n v="279"/>
    <n v="95"/>
    <n v="41482207"/>
    <s v="Action|Adventure|Mystery|Sci-Fi"/>
    <s v="Dylan Walsh"/>
    <s v="Congo"/>
    <s v="CongoÂ "/>
    <n v="34471"/>
    <n v="791"/>
    <s v="English"/>
    <s v="USA"/>
    <s v="R"/>
    <n v="40000000"/>
    <n v="2013"/>
    <x v="40"/>
    <x v="18"/>
    <m/>
    <s v="Action"/>
  </r>
  <r>
    <x v="448"/>
    <n v="143"/>
    <n v="128"/>
    <n v="47105085"/>
    <s v="Comedy|Drama|Family"/>
    <s v="Scarlett Johansson"/>
    <s v="We Bought a Zoo"/>
    <s v="We Bought a ZooÂ "/>
    <n v="111003"/>
    <n v="242"/>
    <s v="English"/>
    <s v="USA"/>
    <s v="PG-13"/>
    <n v="50000000"/>
    <n v="2002"/>
    <x v="1"/>
    <x v="18"/>
    <m/>
    <s v="Comedy"/>
  </r>
  <r>
    <x v="449"/>
    <n v="196"/>
    <n v="118"/>
    <n v="41256277"/>
    <s v="Drama|Mystery|Sci-Fi|Thriller"/>
    <s v="Nicolas Cage"/>
    <s v="Knowing"/>
    <s v="KnowingÂ "/>
    <n v="186879"/>
    <n v="560"/>
    <s v="English"/>
    <s v="USA"/>
    <s v="G"/>
    <n v="50000000"/>
    <n v="2011"/>
    <x v="5"/>
    <x v="18"/>
    <m/>
    <s v="Drama"/>
  </r>
  <r>
    <x v="450"/>
    <n v="310"/>
    <n v="80"/>
    <n v="50740078"/>
    <s v="Comedy|Romance"/>
    <s v="Bradley Cooper"/>
    <s v="Failure to Launch"/>
    <s v="Failure to LaunchÂ "/>
    <n v="58412"/>
    <n v="292"/>
    <s v="English"/>
    <s v="USA"/>
    <s v="G"/>
    <n v="50000000"/>
    <n v="2005"/>
    <x v="23"/>
    <x v="18"/>
    <m/>
    <s v="Comedy"/>
  </r>
  <r>
    <x v="239"/>
    <n v="116"/>
    <n v="99"/>
    <n v="40203020"/>
    <s v="Horror|Mystery"/>
    <s v="Naomi Watts"/>
    <s v="The Ring Two"/>
    <s v="The Ring TwoÂ "/>
    <n v="71153"/>
    <n v="232"/>
    <s v="English"/>
    <s v="USA"/>
    <s v="R"/>
    <n v="50000000"/>
    <n v="2016"/>
    <x v="28"/>
    <x v="18"/>
    <m/>
    <s v="Horror"/>
  </r>
  <r>
    <x v="451"/>
    <n v="105"/>
    <n v="133"/>
    <n v="40905277"/>
    <s v="Comedy|Drama|Romance"/>
    <s v="Ryan Gosling"/>
    <s v="Crazy, Stupid, Love."/>
    <s v="Crazy, Stupid, Love.Â "/>
    <n v="375456"/>
    <n v="209"/>
    <s v="English"/>
    <s v="USA"/>
    <s v="R"/>
    <n v="50000000"/>
    <n v="2014"/>
    <x v="38"/>
    <x v="18"/>
    <m/>
    <s v="Comedy"/>
  </r>
  <r>
    <x v="27"/>
    <n v="419"/>
    <n v="127"/>
    <n v="38590500"/>
    <s v="Animation|Comedy|Family|Fantasy"/>
    <s v="Bill Murray"/>
    <s v="Garfield"/>
    <s v="GarfieldÂ "/>
    <n v="58961"/>
    <n v="312"/>
    <s v="English"/>
    <s v="USA"/>
    <s v="R"/>
    <n v="40000000"/>
    <n v="2006"/>
    <x v="40"/>
    <x v="18"/>
    <m/>
    <s v="Animation"/>
  </r>
  <r>
    <x v="452"/>
    <n v="64"/>
    <n v="106"/>
    <n v="39177541"/>
    <s v="Comedy|Family"/>
    <s v="Jamie Lee Curtis"/>
    <s v="Christmas with the Kranks"/>
    <s v="Christmas with the KranksÂ "/>
    <n v="27548"/>
    <n v="130"/>
    <s v="English"/>
    <s v="USA"/>
    <s v="PG-13"/>
    <n v="50000000"/>
    <n v="1997"/>
    <x v="31"/>
    <x v="18"/>
    <m/>
    <s v="Comedy"/>
  </r>
  <r>
    <x v="453"/>
    <n v="359"/>
    <n v="98"/>
    <n v="39778599"/>
    <s v="Biography|Drama|Sport"/>
    <s v="Philip Seymour Hoffman"/>
    <s v="Moneyball"/>
    <s v="MoneyballÂ "/>
    <n v="283563"/>
    <n v="384"/>
    <s v="English"/>
    <s v="UK"/>
    <s v="R"/>
    <n v="40000000"/>
    <n v="1997"/>
    <x v="32"/>
    <x v="18"/>
    <m/>
    <s v="Biography"/>
  </r>
  <r>
    <x v="325"/>
    <n v="166"/>
    <n v="132"/>
    <n v="37486138"/>
    <s v="Action|Drama|Thriller"/>
    <s v="Kevin Spacey"/>
    <s v="Outbreak"/>
    <s v="OutbreakÂ "/>
    <n v="91176"/>
    <n v="110"/>
    <s v="English"/>
    <s v="USA"/>
    <s v="R"/>
    <n v="50000000"/>
    <n v="1997"/>
    <x v="4"/>
    <x v="18"/>
    <m/>
    <s v="Action"/>
  </r>
  <r>
    <x v="18"/>
    <n v="525"/>
    <n v="114"/>
    <n v="38105077"/>
    <s v="Action|Mystery|Thriller"/>
    <s v="Liam Neeson"/>
    <s v="Non-Stop"/>
    <s v="Non-StopÂ "/>
    <n v="200647"/>
    <n v="2042"/>
    <s v="English"/>
    <s v="USA"/>
    <s v="PG"/>
    <n v="50000000"/>
    <n v="2006"/>
    <x v="15"/>
    <x v="18"/>
    <m/>
    <s v="Action"/>
  </r>
  <r>
    <x v="68"/>
    <n v="165"/>
    <n v="45"/>
    <n v="35168395"/>
    <s v="Action|Adventure|Family|Fantasy|Sci-Fi|Thriller"/>
    <s v="Dwayne Johnson"/>
    <s v="Race to Witch Mountain"/>
    <s v="Race to Witch MountainÂ "/>
    <n v="43328"/>
    <n v="192"/>
    <s v="English"/>
    <s v="USA"/>
    <s v="PG-13"/>
    <n v="50000000"/>
    <n v="2000"/>
    <x v="20"/>
    <x v="18"/>
    <m/>
    <s v="Action"/>
  </r>
  <r>
    <x v="454"/>
    <n v="2"/>
    <n v="78"/>
    <n v="32800000"/>
    <s v="Action|Drama|Thriller"/>
    <s v="Natalie Portman"/>
    <s v="V for Vendetta"/>
    <s v="V for VendettaÂ "/>
    <n v="791783"/>
    <n v="9"/>
    <s v="English"/>
    <s v="UK"/>
    <s v="R"/>
    <n v="50000000"/>
    <n v="2012"/>
    <x v="17"/>
    <x v="18"/>
    <m/>
    <s v="Action"/>
  </r>
  <r>
    <x v="455"/>
    <n v="87"/>
    <n v="101"/>
    <n v="33643461"/>
    <s v="Action|Adventure|Comedy"/>
    <s v="Fann Wong"/>
    <s v="Shanghai Knights"/>
    <s v="Shanghai KnightsÂ "/>
    <n v="81444"/>
    <n v="118"/>
    <s v="English"/>
    <s v="USA"/>
    <s v="R"/>
    <n v="50000000"/>
    <n v="1998"/>
    <x v="5"/>
    <x v="18"/>
    <m/>
    <s v="Action"/>
  </r>
  <r>
    <x v="456"/>
    <n v="117"/>
    <n v="113"/>
    <n v="32741596"/>
    <s v="Crime|Drama"/>
    <s v="Bernard Hill"/>
    <s v="Unforgotten            "/>
    <s v="UnforgottenÂ             "/>
    <n v="1824"/>
    <n v="168"/>
    <s v="English"/>
    <s v="USA"/>
    <s v="R"/>
    <n v="50000000"/>
    <n v="2014"/>
    <x v="0"/>
    <x v="18"/>
    <m/>
    <s v="Crime"/>
  </r>
  <r>
    <x v="272"/>
    <n v="113"/>
    <n v="98"/>
    <n v="31874869"/>
    <s v="Adventure|Animation|Comedy|Family"/>
    <s v="Will Ferrell"/>
    <s v="Curious George"/>
    <s v="Curious GeorgeÂ "/>
    <n v="12845"/>
    <n v="248"/>
    <s v="English"/>
    <s v="USA"/>
    <s v="R"/>
    <n v="40000000"/>
    <n v="1994"/>
    <x v="4"/>
    <x v="18"/>
    <m/>
    <s v="Adventure"/>
  </r>
  <r>
    <x v="457"/>
    <n v="349"/>
    <n v="124"/>
    <n v="30306268"/>
    <s v="Adventure|Comedy|Family|Fantasy|Romance|Sport"/>
    <s v="Scoot McNairy"/>
    <s v="Herbie Fully Loaded"/>
    <s v="Herbie Fully LoadedÂ "/>
    <n v="36431"/>
    <n v="304"/>
    <s v="English"/>
    <s v="Germany"/>
    <s v="PG-13"/>
    <n v="50000000"/>
    <n v="1990"/>
    <x v="55"/>
    <x v="18"/>
    <m/>
    <s v="Adventure"/>
  </r>
  <r>
    <x v="458"/>
    <n v="152"/>
    <n v="109"/>
    <n v="27667947"/>
    <s v="Crime|Drama|Mystery|Thriller"/>
    <s v="Oliver Platt"/>
    <s v="Don't Say a Word"/>
    <s v="Don't Say a WordÂ "/>
    <n v="40362"/>
    <n v="533"/>
    <s v="English"/>
    <s v="USA"/>
    <s v="R"/>
    <n v="50000000"/>
    <n v="2014"/>
    <x v="22"/>
    <x v="18"/>
    <m/>
    <s v="Crime"/>
  </r>
  <r>
    <x v="258"/>
    <n v="288"/>
    <n v="128"/>
    <n v="27067160"/>
    <s v="Action|Fantasy|Horror"/>
    <s v="Jeremy Renner"/>
    <s v="Hansel &amp; Gretel: Witch Hunters"/>
    <s v="Hansel &amp; Gretel: Witch HuntersÂ "/>
    <n v="159868"/>
    <n v="329"/>
    <s v="English"/>
    <s v="USA"/>
    <s v="R"/>
    <n v="50000000"/>
    <n v="1997"/>
    <x v="9"/>
    <x v="18"/>
    <m/>
    <s v="Action"/>
  </r>
  <r>
    <x v="427"/>
    <n v="358"/>
    <n v="144"/>
    <n v="26616999"/>
    <s v="Drama|Thriller"/>
    <s v="Olivier Martinez"/>
    <s v="Unfaithful"/>
    <s v="UnfaithfulÂ "/>
    <n v="63067"/>
    <n v="625"/>
    <s v="English"/>
    <s v="USA"/>
    <s v="PG-13"/>
    <n v="50000000"/>
    <n v="2004"/>
    <x v="10"/>
    <x v="18"/>
    <m/>
    <s v="Drama"/>
  </r>
  <r>
    <x v="236"/>
    <n v="204"/>
    <n v="95"/>
    <n v="26536120"/>
    <s v="Action|Adventure|Sci-Fi|Thriller"/>
    <s v="Alex Pettyfer"/>
    <s v="I Am Number Four"/>
    <s v="I Am Number FourÂ "/>
    <n v="195043"/>
    <n v="219"/>
    <s v="English"/>
    <s v="USA"/>
    <s v="R"/>
    <n v="70000000"/>
    <n v="2004"/>
    <x v="9"/>
    <x v="18"/>
    <m/>
    <s v="Action"/>
  </r>
  <r>
    <x v="459"/>
    <n v="156"/>
    <n v="105"/>
    <n v="26199517"/>
    <s v="Drama|Thriller"/>
    <s v="Matt Damon"/>
    <s v="Syriana"/>
    <s v="SyrianaÂ "/>
    <n v="109188"/>
    <n v="102"/>
    <s v="English"/>
    <s v="USA"/>
    <s v="PG-13"/>
    <n v="50000000"/>
    <n v="2003"/>
    <x v="15"/>
    <x v="18"/>
    <m/>
    <s v="Drama"/>
  </r>
  <r>
    <x v="460"/>
    <n v="171"/>
    <n v="121"/>
    <n v="25450527"/>
    <s v="Action|Drama|Thriller|War"/>
    <s v="Toby Stephens"/>
    <s v="13 Hours"/>
    <s v="13 HoursÂ "/>
    <n v="47764"/>
    <n v="306"/>
    <s v="English"/>
    <s v="USA"/>
    <s v="R"/>
    <n v="50000000"/>
    <n v="1994"/>
    <x v="38"/>
    <x v="18"/>
    <m/>
    <s v="Action"/>
  </r>
  <r>
    <x v="461"/>
    <n v="76"/>
    <n v="125"/>
    <n v="25407250"/>
    <s v="Adventure|Animation|Comedy|Family|Fantasy|Romance"/>
    <s v="Channing Tatum"/>
    <s v="The Book of Life"/>
    <s v="The Book of LifeÂ "/>
    <n v="45580"/>
    <n v="142"/>
    <s v="English"/>
    <s v="USA"/>
    <s v="R"/>
    <n v="50000000"/>
    <n v="2005"/>
    <x v="11"/>
    <x v="18"/>
    <m/>
    <s v="Adventure"/>
  </r>
  <r>
    <x v="462"/>
    <n v="97"/>
    <n v="129"/>
    <n v="23159305"/>
    <s v="Crime|Thriller"/>
    <s v="Jimmy Bennett"/>
    <s v="Firewall"/>
    <s v="FirewallÂ "/>
    <n v="50170"/>
    <n v="142"/>
    <s v="English"/>
    <s v="USA"/>
    <s v="R"/>
    <n v="40000000"/>
    <n v="2000"/>
    <x v="27"/>
    <x v="18"/>
    <m/>
    <s v="Crime"/>
  </r>
  <r>
    <x v="422"/>
    <n v="157"/>
    <n v="132"/>
    <n v="24006726"/>
    <s v="Action|Crime|Drama|Thriller"/>
    <s v="Clint Eastwood"/>
    <s v="Absolute Power"/>
    <s v="Absolute PowerÂ "/>
    <n v="39529"/>
    <n v="506"/>
    <s v="English"/>
    <s v="USA"/>
    <s v="R"/>
    <n v="50000000"/>
    <n v="2004"/>
    <x v="10"/>
    <x v="18"/>
    <m/>
    <s v="Action"/>
  </r>
  <r>
    <x v="463"/>
    <n v="267"/>
    <n v="118"/>
    <n v="20389967"/>
    <s v="Action|Drama|War"/>
    <s v="Viggo Mortensen"/>
    <s v="G.I. Jane"/>
    <s v="G.I. JaneÂ "/>
    <n v="60326"/>
    <n v="1740"/>
    <s v="English"/>
    <s v="Canada"/>
    <s v="R"/>
    <n v="25000000"/>
    <n v="2009"/>
    <x v="27"/>
    <x v="18"/>
    <m/>
    <s v="Action"/>
  </r>
  <r>
    <x v="292"/>
    <n v="118"/>
    <n v="113"/>
    <n v="19593740"/>
    <s v="Drama|Mystery|Thriller"/>
    <s v="Deborah Kara Unger"/>
    <s v="The Game"/>
    <s v="The GameÂ "/>
    <n v="261069"/>
    <n v="261"/>
    <s v="English"/>
    <s v="USA"/>
    <s v="R"/>
    <n v="50000000"/>
    <n v="1999"/>
    <x v="6"/>
    <x v="18"/>
    <m/>
    <s v="Drama"/>
  </r>
  <r>
    <x v="445"/>
    <n v="291"/>
    <n v="140"/>
    <n v="19118247"/>
    <s v="Adventure|Horror|Mystery"/>
    <s v="Radha Mitchell"/>
    <s v="Silent Hill"/>
    <s v="Silent HillÂ "/>
    <n v="172792"/>
    <n v="181"/>
    <s v="English"/>
    <s v="USA"/>
    <s v="PG"/>
    <n v="390000000"/>
    <n v="1996"/>
    <x v="4"/>
    <x v="18"/>
    <m/>
    <s v="Adventure"/>
  </r>
  <r>
    <x v="6"/>
    <n v="68"/>
    <n v="89"/>
    <n v="26442251"/>
    <s v="Comedy|Sport"/>
    <s v="Keanu Reeves"/>
    <s v="The Replacements"/>
    <s v="The ReplacementsÂ "/>
    <n v="48322"/>
    <n v="279"/>
    <s v="English"/>
    <s v="Germany"/>
    <s v="R"/>
    <n v="49900000"/>
    <n v="2010"/>
    <x v="12"/>
    <x v="18"/>
    <m/>
    <s v="Comedy"/>
  </r>
  <r>
    <x v="464"/>
    <n v="228"/>
    <n v="104"/>
    <n v="17114882"/>
    <s v="Comedy"/>
    <s v="Alyson Hannigan"/>
    <s v="American Reunion"/>
    <s v="American ReunionÂ "/>
    <n v="172112"/>
    <n v="210"/>
    <s v="English"/>
    <s v="USA"/>
    <s v="PG-13"/>
    <n v="55000000"/>
    <n v="2010"/>
    <x v="10"/>
    <x v="18"/>
    <m/>
    <s v="Comedy"/>
  </r>
  <r>
    <x v="403"/>
    <n v="36"/>
    <n v="106"/>
    <n v="18472363"/>
    <s v="Action|Crime|Drama|Mystery|Thriller"/>
    <s v="Kevin Spacey"/>
    <s v="The Negotiator"/>
    <s v="The NegotiatorÂ "/>
    <n v="107227"/>
    <n v="114"/>
    <s v="English"/>
    <s v="USA"/>
    <s v="R"/>
    <n v="50000000"/>
    <n v="2002"/>
    <x v="11"/>
    <x v="18"/>
    <m/>
    <s v="Action"/>
  </r>
  <r>
    <x v="325"/>
    <n v="105"/>
    <n v="141"/>
    <n v="14131298"/>
    <s v="Action|Thriller"/>
    <s v="Matt Walsh"/>
    <s v="Into the Storm"/>
    <s v="Into the StormÂ "/>
    <n v="54101"/>
    <n v="148"/>
    <s v="English"/>
    <s v="USA"/>
    <s v="PG-13"/>
    <n v="50000000"/>
    <n v="1995"/>
    <x v="27"/>
    <x v="18"/>
    <m/>
    <s v="Action"/>
  </r>
  <r>
    <x v="465"/>
    <n v="276"/>
    <n v="124"/>
    <n v="21557240"/>
    <s v="Action|Comedy|Crime|Thriller"/>
    <s v="Louis Lombardi"/>
    <s v="Beverly Hills Cop III"/>
    <s v="Beverly Hills Cop IIIÂ "/>
    <n v="60293"/>
    <n v="275"/>
    <s v="English"/>
    <s v="USA"/>
    <s v="R"/>
    <n v="50000000"/>
    <n v="2007"/>
    <x v="34"/>
    <x v="18"/>
    <m/>
    <s v="Action"/>
  </r>
  <r>
    <x v="105"/>
    <n v="93"/>
    <n v="98"/>
    <n v="21283440"/>
    <s v="Comedy|Fantasy|Horror"/>
    <s v="Christopher Lee"/>
    <s v="Gremlins 2: The New Batch"/>
    <s v="Gremlins 2: The New BatchÂ "/>
    <n v="68428"/>
    <n v="156"/>
    <s v="English"/>
    <s v="USA"/>
    <s v="PG"/>
    <n v="22000000"/>
    <n v="1999"/>
    <x v="22"/>
    <x v="18"/>
    <m/>
    <s v="Comedy"/>
  </r>
  <r>
    <x v="466"/>
    <n v="191"/>
    <n v="108"/>
    <n v="10556196"/>
    <s v="Crime|Drama"/>
    <s v="Robert Downey Jr."/>
    <s v="The Judge"/>
    <s v="The JudgeÂ "/>
    <n v="136973"/>
    <n v="672"/>
    <s v="English"/>
    <s v="Germany"/>
    <s v="PG-13"/>
    <n v="50000000"/>
    <n v="2013"/>
    <x v="38"/>
    <x v="18"/>
    <m/>
    <s v="Crime"/>
  </r>
  <r>
    <x v="339"/>
    <n v="143"/>
    <n v="114"/>
    <n v="16671505"/>
    <s v="Action|Thriller"/>
    <s v="Armin Mueller-Stahl"/>
    <s v="The Peacemaker"/>
    <s v="The PeacemakerÂ "/>
    <n v="46451"/>
    <n v="259"/>
    <s v="English"/>
    <s v="UK"/>
    <s v="R"/>
    <n v="50000000"/>
    <n v="2003"/>
    <x v="18"/>
    <x v="18"/>
    <m/>
    <s v="Action"/>
  </r>
  <r>
    <x v="467"/>
    <n v="124"/>
    <n v="101"/>
    <n v="10400000"/>
    <s v="Action|Horror|Sci-Fi|Thriller"/>
    <s v="Milla Jovovich"/>
    <s v="Resident Evil: Apocalypse"/>
    <s v="Resident Evil: ApocalypseÂ "/>
    <n v="151580"/>
    <n v="157"/>
    <s v="English"/>
    <s v="USA"/>
    <s v="R"/>
    <n v="50000000"/>
    <n v="2002"/>
    <x v="5"/>
    <x v="18"/>
    <m/>
    <s v="Action"/>
  </r>
  <r>
    <x v="130"/>
    <n v="47"/>
    <n v="93"/>
    <n v="9528092"/>
    <s v="Comedy|Drama|Romance"/>
    <s v="Colin Firth"/>
    <s v="Bridget Jones: The Edge of Reason"/>
    <s v="Bridget Jones: The Edge of ReasonÂ "/>
    <n v="74315"/>
    <n v="140"/>
    <s v="English"/>
    <s v="USA"/>
    <s v="R"/>
    <n v="60000000"/>
    <n v="2009"/>
    <x v="18"/>
    <x v="18"/>
    <m/>
    <s v="Comedy"/>
  </r>
  <r>
    <x v="325"/>
    <n v="66"/>
    <n v="119"/>
    <n v="10137232"/>
    <s v="Crime|Drama|Romance|Thriller"/>
    <s v="Denzel Washington"/>
    <s v="Out of Time"/>
    <s v="Out of TimeÂ "/>
    <n v="45895"/>
    <n v="177"/>
    <s v="English"/>
    <s v="USA"/>
    <s v="R"/>
    <n v="55000000"/>
    <n v="1996"/>
    <x v="12"/>
    <x v="18"/>
    <m/>
    <s v="Crime"/>
  </r>
  <r>
    <x v="177"/>
    <n v="118"/>
    <n v="119"/>
    <n v="9795017"/>
    <s v="Action|Adventure|Thriller"/>
    <s v="Mike Starr"/>
    <s v="On Deadly Ground"/>
    <s v="On Deadly GroundÂ "/>
    <n v="17997"/>
    <n v="548"/>
    <s v="English"/>
    <s v="USA"/>
    <s v="PG-13"/>
    <n v="50000000"/>
    <n v="1999"/>
    <x v="46"/>
    <x v="18"/>
    <m/>
    <s v="Action"/>
  </r>
  <r>
    <x v="468"/>
    <n v="93"/>
    <n v="99"/>
    <n v="20488579"/>
    <s v="Action|Adventure|Family|Fantasy"/>
    <s v="Taylor Lautner"/>
    <s v="The Adventures of Sharkboy and Lavagirl 3-D"/>
    <s v="The Adventures of Sharkboy and Lavagirl 3-DÂ "/>
    <n v="20310"/>
    <n v="106"/>
    <s v="English"/>
    <s v="USA"/>
    <s v="R"/>
    <n v="50000000"/>
    <n v="2004"/>
    <x v="58"/>
    <x v="18"/>
    <m/>
    <s v="Action"/>
  </r>
  <r>
    <x v="61"/>
    <n v="235"/>
    <n v="137"/>
    <n v="19445217"/>
    <s v="Adventure|Drama|Thriller"/>
    <s v="Leonardo DiCaprio"/>
    <s v="The Beach"/>
    <s v="The BeachÂ "/>
    <n v="176169"/>
    <n v="194"/>
    <s v="English"/>
    <s v="USA"/>
    <s v="R"/>
    <n v="50000000"/>
    <n v="2016"/>
    <x v="4"/>
    <x v="18"/>
    <m/>
    <s v="Adventure"/>
  </r>
  <r>
    <x v="469"/>
    <n v="113"/>
    <n v="105"/>
    <n v="8355815"/>
    <s v="Comedy|Drama|Romance"/>
    <s v="Amber Valletta"/>
    <s v="Raising Helen"/>
    <s v="Raising HelenÂ "/>
    <n v="30890"/>
    <n v="226"/>
    <s v="English"/>
    <s v="USA"/>
    <s v="R"/>
    <n v="50000000"/>
    <n v="2003"/>
    <x v="19"/>
    <x v="18"/>
    <m/>
    <s v="Comedy"/>
  </r>
  <r>
    <x v="214"/>
    <n v="14"/>
    <n v="117"/>
    <n v="28837115"/>
    <s v="Action|Crime|Thriller"/>
    <s v="ShÃ´ Kosugi"/>
    <s v="Ninja Assassin"/>
    <s v="Ninja AssassinÂ "/>
    <n v="58349"/>
    <n v="33"/>
    <s v="English"/>
    <s v="UK"/>
    <s v="R"/>
    <n v="18000000"/>
    <n v="2005"/>
    <x v="21"/>
    <x v="18"/>
    <m/>
    <s v="Action"/>
  </r>
  <r>
    <x v="405"/>
    <n v="51"/>
    <n v="87"/>
    <n v="6471394"/>
    <s v="Drama|Romance|Sport"/>
    <s v="J.K. Simmons"/>
    <s v="For Love of the Game"/>
    <s v="For Love of the GameÂ "/>
    <n v="26034"/>
    <n v="118"/>
    <s v="English"/>
    <s v="USA"/>
    <s v="PG"/>
    <n v="49000000"/>
    <n v="2015"/>
    <x v="12"/>
    <x v="18"/>
    <m/>
    <s v="Drama"/>
  </r>
  <r>
    <x v="391"/>
    <n v="98"/>
    <n v="129"/>
    <n v="6291602"/>
    <s v="Crime|Drama|Mystery"/>
    <s v="David Jason"/>
    <s v="A Touch of Frost            "/>
    <s v="A Touch of FrostÂ             "/>
    <n v="4438"/>
    <n v="65"/>
    <s v="English"/>
    <s v="USA"/>
    <s v="R"/>
    <n v="40000000"/>
    <n v="2007"/>
    <x v="6"/>
    <x v="18"/>
    <m/>
    <s v="Crime"/>
  </r>
  <r>
    <x v="443"/>
    <n v="315"/>
    <n v="115"/>
    <n v="10706786"/>
    <s v="Comedy|Crime|Drama|Thriller"/>
    <s v="Demi Moore"/>
    <s v="Striptease"/>
    <s v="StripteaseÂ "/>
    <n v="34896"/>
    <n v="323"/>
    <s v="English"/>
    <s v="USA"/>
    <s v="R"/>
    <n v="48000000"/>
    <n v="2005"/>
    <x v="44"/>
    <x v="18"/>
    <m/>
    <s v="Comedy"/>
  </r>
  <r>
    <x v="470"/>
    <n v="136"/>
    <n v="132"/>
    <n v="8742261"/>
    <s v="Comedy|Family"/>
    <s v="Emma Stone"/>
    <s v="Marmaduke"/>
    <s v="MarmadukeÂ "/>
    <n v="11257"/>
    <n v="302"/>
    <s v="English"/>
    <s v="USA"/>
    <s v="R"/>
    <n v="48000000"/>
    <n v="1999"/>
    <x v="39"/>
    <x v="18"/>
    <m/>
    <s v="Comedy"/>
  </r>
  <r>
    <x v="471"/>
    <n v="61"/>
    <n v="131"/>
    <n v="43905746"/>
    <s v="Drama|Fantasy"/>
    <s v="Matt Damon"/>
    <s v="Hereafter"/>
    <s v="HereafterÂ "/>
    <n v="80140"/>
    <n v="84"/>
    <s v="English"/>
    <s v="France"/>
    <s v="PG-13"/>
    <n v="49000000"/>
    <n v="2011"/>
    <x v="12"/>
    <x v="18"/>
    <m/>
    <s v="Drama"/>
  </r>
  <r>
    <x v="190"/>
    <n v="209"/>
    <n v="95"/>
    <n v="21413502"/>
    <s v="Crime|Mystery|Thriller"/>
    <s v="Ryan Gosling"/>
    <s v="Murder by Numbers"/>
    <s v="Murder by NumbersÂ "/>
    <n v="43574"/>
    <n v="392"/>
    <s v="English"/>
    <s v="UK"/>
    <s v="R"/>
    <n v="48000000"/>
    <n v="2011"/>
    <x v="9"/>
    <x v="18"/>
    <m/>
    <s v="Crime"/>
  </r>
  <r>
    <x v="472"/>
    <n v="99"/>
    <n v="125"/>
    <n v="7994115"/>
    <s v="Action|Crime|Thriller"/>
    <s v="Muse Watson"/>
    <s v="Assassins"/>
    <s v="AssassinsÂ "/>
    <n v="62981"/>
    <n v="150"/>
    <s v="English"/>
    <s v="USA"/>
    <s v="R"/>
    <n v="48000000"/>
    <n v="1997"/>
    <x v="22"/>
    <x v="18"/>
    <m/>
    <s v="Action"/>
  </r>
  <r>
    <x v="473"/>
    <n v="298"/>
    <n v="98"/>
    <n v="124107476"/>
    <s v="Crime|Drama|Thriller"/>
    <s v="Li Gong"/>
    <s v="Hannibal Rising"/>
    <s v="Hannibal RisingÂ "/>
    <n v="86374"/>
    <n v="347"/>
    <s v="English"/>
    <s v="USA"/>
    <s v="PG-13"/>
    <n v="1500000"/>
    <n v="1994"/>
    <x v="5"/>
    <x v="18"/>
    <m/>
    <s v="Crime"/>
  </r>
  <r>
    <x v="474"/>
    <n v="131"/>
    <n v="110"/>
    <n v="197171806"/>
    <s v="Comedy|Drama|Romance"/>
    <s v="Bruce Willis"/>
    <s v="The Story of Us"/>
    <s v="The Story of UsÂ "/>
    <n v="18404"/>
    <n v="286"/>
    <s v="English"/>
    <s v="Germany"/>
    <s v="R"/>
    <n v="48000000"/>
    <n v="1995"/>
    <x v="18"/>
    <x v="18"/>
    <m/>
    <s v="Comedy"/>
  </r>
  <r>
    <x v="475"/>
    <n v="146"/>
    <n v="118"/>
    <n v="12802907"/>
    <s v="Action|Adventure|Romance|Sci-Fi|Thriller"/>
    <s v="J.D. Evermore"/>
    <s v="The Host"/>
    <s v="The HostÂ "/>
    <n v="92461"/>
    <n v="260"/>
    <s v="English"/>
    <s v="USA"/>
    <s v="R"/>
    <n v="50000000"/>
    <n v="2010"/>
    <x v="18"/>
    <x v="18"/>
    <m/>
    <s v="Action"/>
  </r>
  <r>
    <x v="58"/>
    <n v="245"/>
    <n v="101"/>
    <n v="31569268"/>
    <s v="Action|Crime|Drama|Mystery|Thriller"/>
    <s v="Connie Nielsen"/>
    <s v="Basic"/>
    <s v="BasicÂ "/>
    <n v="49926"/>
    <n v="190"/>
    <s v="English"/>
    <s v="USA"/>
    <s v="PG-13"/>
    <n v="48000000"/>
    <n v="2005"/>
    <x v="12"/>
    <x v="18"/>
    <m/>
    <s v="Action"/>
  </r>
  <r>
    <x v="52"/>
    <n v="104"/>
    <n v="60"/>
    <n v="66488090"/>
    <s v="Action|Crime|Drama|Mystery|Thriller"/>
    <s v="Clint Eastwood"/>
    <s v="Blood Work"/>
    <s v="Blood WorkÂ "/>
    <n v="34356"/>
    <n v="227"/>
    <s v="English"/>
    <s v="USA"/>
    <s v="PG-13"/>
    <n v="48000000"/>
    <n v="1995"/>
    <x v="21"/>
    <x v="18"/>
    <m/>
    <s v="Action"/>
  </r>
  <r>
    <x v="164"/>
    <n v="4"/>
    <n v="90"/>
    <n v="95308367"/>
    <s v="Action|Crime|Drama|Mystery|Thriller"/>
    <s v="Naomi Watts"/>
    <s v="The International"/>
    <s v="The InternationalÂ "/>
    <n v="80196"/>
    <n v="22"/>
    <s v="English"/>
    <s v="USA"/>
    <s v="PG"/>
    <n v="48000000"/>
    <n v="2009"/>
    <x v="12"/>
    <x v="18"/>
    <m/>
    <s v="Action"/>
  </r>
  <r>
    <x v="409"/>
    <n v="162"/>
    <n v="119"/>
    <n v="60652036"/>
    <s v="Action|Adventure|Sci-Fi|Thriller"/>
    <s v="Steve Buscemi"/>
    <s v="Escape from L.A."/>
    <s v="Escape from L.A.Â "/>
    <n v="54021"/>
    <n v="514"/>
    <s v="English"/>
    <s v="USA"/>
    <s v="R"/>
    <n v="48000000"/>
    <n v="2013"/>
    <x v="20"/>
    <x v="18"/>
    <m/>
    <s v="Action"/>
  </r>
  <r>
    <x v="395"/>
    <n v="259"/>
    <n v="139"/>
    <n v="1206135"/>
    <s v="Drama|Mystery|Thriller"/>
    <s v="Grey Damon"/>
    <s v="Twisted            "/>
    <s v="TwistedÂ             "/>
    <n v="7945"/>
    <n v="632"/>
    <s v="English"/>
    <s v="USA"/>
    <s v="PG-13"/>
    <n v="58000000"/>
    <n v="2002"/>
    <x v="7"/>
    <x v="18"/>
    <m/>
    <s v="Drama"/>
  </r>
  <r>
    <x v="476"/>
    <n v="79"/>
    <n v="130"/>
    <n v="56607223"/>
    <s v="Action|Adventure|Animation|Comedy|Drama|Family|Sci-Fi"/>
    <s v="Vin Diesel"/>
    <s v="The Iron Giant"/>
    <s v="The Iron GiantÂ "/>
    <n v="128455"/>
    <n v="47"/>
    <s v="English"/>
    <s v="USA"/>
    <s v="TV-MA"/>
    <n v="55000000"/>
    <n v="2016"/>
    <x v="25"/>
    <x v="18"/>
    <m/>
    <s v="Action"/>
  </r>
  <r>
    <x v="477"/>
    <n v="141"/>
    <n v="100"/>
    <n v="50173190"/>
    <s v="Adventure|Comedy|Drama"/>
    <s v="Bill Murray"/>
    <s v="The Life Aquatic with Steve Zissou"/>
    <s v="The Life Aquatic with Steve ZissouÂ "/>
    <n v="139535"/>
    <n v="420"/>
    <s v="English"/>
    <s v="USA"/>
    <s v="R"/>
    <n v="48000000"/>
    <n v="2004"/>
    <x v="11"/>
    <x v="18"/>
    <m/>
    <s v="Adventure"/>
  </r>
  <r>
    <x v="201"/>
    <n v="59"/>
    <n v="114"/>
    <n v="47095453"/>
    <s v="Action|Biography|Drama|History|War"/>
    <s v="Matthew McConaughey"/>
    <s v="Free State of Jones"/>
    <s v="Free State of JonesÂ "/>
    <n v="3077"/>
    <n v="94"/>
    <s v="English"/>
    <s v="USA"/>
    <s v="R"/>
    <n v="48000000"/>
    <n v="2000"/>
    <x v="10"/>
    <x v="18"/>
    <m/>
    <s v="Action"/>
  </r>
  <r>
    <x v="478"/>
    <n v="236"/>
    <n v="96"/>
    <n v="37879996"/>
    <s v="Crime|Drama|Thriller"/>
    <s v="Kevin Spacey"/>
    <s v="The Life of David Gale"/>
    <s v="The Life of David GaleÂ "/>
    <n v="88270"/>
    <n v="205"/>
    <s v="English"/>
    <s v="USA"/>
    <s v="R"/>
    <n v="47000000"/>
    <n v="2011"/>
    <x v="7"/>
    <x v="18"/>
    <m/>
    <s v="Crime"/>
  </r>
  <r>
    <x v="271"/>
    <n v="356"/>
    <n v="110"/>
    <n v="25900000"/>
    <s v="Action|Comedy"/>
    <s v="Christina Milian"/>
    <s v="Man of the House"/>
    <s v="Man of the HouseÂ "/>
    <n v="19829"/>
    <n v="398"/>
    <s v="English"/>
    <s v="USA"/>
    <s v="PG-13"/>
    <n v="100000000"/>
    <n v="2009"/>
    <x v="28"/>
    <x v="18"/>
    <m/>
    <s v="Action"/>
  </r>
  <r>
    <x v="479"/>
    <n v="120"/>
    <n v="158"/>
    <n v="53574088"/>
    <s v="Action|Crime|Drama|Thriller"/>
    <s v="Liam Neeson"/>
    <s v="Run All Night"/>
    <s v="Run All NightÂ "/>
    <n v="76010"/>
    <n v="208"/>
    <s v="English"/>
    <s v="USA"/>
    <s v="R"/>
    <n v="48000000"/>
    <n v="2001"/>
    <x v="4"/>
    <x v="18"/>
    <m/>
    <s v="Action"/>
  </r>
  <r>
    <x v="300"/>
    <n v="111"/>
    <n v="102"/>
    <n v="89253340"/>
    <s v="Crime|Mystery|Thriller"/>
    <s v="Viggo Mortensen"/>
    <s v="Eastern Promises"/>
    <s v="Eastern PromisesÂ "/>
    <n v="189249"/>
    <n v="390"/>
    <s v="English"/>
    <s v="France"/>
    <s v="PG-13"/>
    <n v="48000000"/>
    <n v="1990"/>
    <x v="16"/>
    <x v="18"/>
    <m/>
    <s v="Crime"/>
  </r>
  <r>
    <x v="480"/>
    <n v="208"/>
    <n v="84"/>
    <n v="37339525"/>
    <s v="Action|Adventure|Crime|Thriller"/>
    <s v="Paul Walker"/>
    <s v="Into the Blue"/>
    <s v="Into the BlueÂ "/>
    <n v="63599"/>
    <n v="274"/>
    <s v="English"/>
    <s v="USA"/>
    <s v="PG-13"/>
    <n v="14000000"/>
    <n v="2009"/>
    <x v="27"/>
    <x v="18"/>
    <m/>
    <s v="Action"/>
  </r>
  <r>
    <x v="199"/>
    <n v="174"/>
    <n v="115"/>
    <n v="60154431"/>
    <s v="Adventure|Biography|Drama|History|War"/>
    <s v="Paul Brooke"/>
    <s v="The Messenger: The Story of Joan of Arc"/>
    <s v="The Messenger: The Story of Joan of ArcÂ "/>
    <n v="55889"/>
    <n v="137"/>
    <s v="English"/>
    <s v="USA"/>
    <s v="R"/>
    <n v="1000000"/>
    <n v="2000"/>
    <x v="21"/>
    <x v="18"/>
    <m/>
    <s v="Adventure"/>
  </r>
  <r>
    <x v="481"/>
    <n v="59"/>
    <n v="99"/>
    <n v="528972"/>
    <s v="Adventure|Comedy|Fantasy"/>
    <s v="Natalie Portman"/>
    <s v="Your Highness"/>
    <s v="Your HighnessÂ "/>
    <n v="85237"/>
    <n v="73"/>
    <s v="English"/>
    <s v="USA"/>
    <s v="R"/>
    <n v="47000000"/>
    <n v="1989"/>
    <x v="23"/>
    <x v="18"/>
    <m/>
    <s v="Adventure"/>
  </r>
  <r>
    <x v="150"/>
    <n v="22"/>
    <n v="135"/>
    <n v="103738726"/>
    <s v="Drama|Mystery|Thriller"/>
    <s v="Naomi Watts"/>
    <s v="Dream House"/>
    <s v="Dream HouseÂ "/>
    <n v="46239"/>
    <n v="78"/>
    <s v="English"/>
    <s v="USA"/>
    <s v="PG-13"/>
    <n v="47000000"/>
    <n v="2012"/>
    <x v="19"/>
    <x v="18"/>
    <m/>
    <s v="Drama"/>
  </r>
  <r>
    <x v="38"/>
    <n v="34"/>
    <n v="108"/>
    <n v="69304264"/>
    <s v="Crime|Drama|Thriller"/>
    <s v="Mia Kirshner"/>
    <s v="Mad City"/>
    <s v="Mad CityÂ "/>
    <n v="16562"/>
    <n v="90"/>
    <s v="English"/>
    <s v="USA"/>
    <s v="PG-13"/>
    <n v="46000000"/>
    <n v="2015"/>
    <x v="5"/>
    <x v="18"/>
    <m/>
    <s v="Crime"/>
  </r>
  <r>
    <x v="96"/>
    <n v="214"/>
    <n v="43"/>
    <n v="29781453"/>
    <s v="Adventure|Comedy|Crime|Drama|Family"/>
    <s v="Joe Mantegna"/>
    <s v="Baby's Day Out"/>
    <s v="Baby's Day OutÂ "/>
    <n v="33186"/>
    <n v="127"/>
    <s v="English"/>
    <s v="USA"/>
    <s v="TV-MA"/>
    <n v="48000000"/>
    <n v="1999"/>
    <x v="18"/>
    <x v="18"/>
    <m/>
    <s v="Adventure"/>
  </r>
  <r>
    <x v="136"/>
    <n v="28"/>
    <n v="127"/>
    <n v="15519841"/>
    <s v="Drama|Romance"/>
    <s v="Gary Oldman"/>
    <s v="The Scarlet Letter"/>
    <s v="The Scarlet LetterÂ "/>
    <n v="12037"/>
    <n v="149"/>
    <s v="English"/>
    <s v="USA"/>
    <s v="R"/>
    <n v="46000000"/>
    <n v="2002"/>
    <x v="37"/>
    <x v="18"/>
    <m/>
    <s v="Drama"/>
  </r>
  <r>
    <x v="119"/>
    <n v="186"/>
    <n v="107"/>
    <n v="5600000"/>
    <s v="Biography|Drama|Thriller"/>
    <s v="Naomi Watts"/>
    <s v="Fair Game"/>
    <s v="Fair GameÂ "/>
    <n v="38513"/>
    <n v="374"/>
    <s v="English"/>
    <s v="France"/>
    <s v="R"/>
    <n v="45000000"/>
    <n v="2006"/>
    <x v="2"/>
    <x v="18"/>
    <m/>
    <s v="Biography"/>
  </r>
  <r>
    <x v="68"/>
    <n v="50"/>
    <n v="95"/>
    <n v="126805112"/>
    <s v="Action|Drama|Sci-Fi"/>
    <s v="Julie Benz"/>
    <s v="Defiance            "/>
    <s v="DefianceÂ             "/>
    <n v="33535"/>
    <n v="70"/>
    <s v="English"/>
    <s v="USA"/>
    <s v="R"/>
    <n v="47000000"/>
    <n v="1999"/>
    <x v="15"/>
    <x v="18"/>
    <m/>
    <s v="Action"/>
  </r>
  <r>
    <x v="482"/>
    <n v="180"/>
    <n v="124"/>
    <n v="93607673"/>
    <s v="Action|Biography|Crime|Drama|Thriller"/>
    <s v="Ian Ziering"/>
    <s v="Domino"/>
    <s v="DominoÂ "/>
    <n v="58015"/>
    <n v="245"/>
    <s v="English"/>
    <s v="USA"/>
    <s v="PG-13"/>
    <n v="46000000"/>
    <n v="2015"/>
    <x v="19"/>
    <x v="18"/>
    <m/>
    <s v="Action"/>
  </r>
  <r>
    <x v="362"/>
    <n v="231"/>
    <n v="109"/>
    <n v="67263182"/>
    <s v="Crime|Drama|Thriller"/>
    <s v="Michael Biehn"/>
    <s v="Jade"/>
    <s v="JadeÂ "/>
    <n v="9227"/>
    <n v="258"/>
    <s v="English"/>
    <s v="USA"/>
    <s v="R"/>
    <n v="45000000"/>
    <n v="2001"/>
    <x v="37"/>
    <x v="18"/>
    <m/>
    <s v="Crime"/>
  </r>
  <r>
    <x v="218"/>
    <n v="105"/>
    <n v="102"/>
    <n v="92001027"/>
    <s v="Action|Sci-Fi|Thriller"/>
    <s v="Gerard Butler"/>
    <s v="Gamer"/>
    <s v="GamerÂ "/>
    <n v="113483"/>
    <n v="341"/>
    <s v="English"/>
    <s v="UK"/>
    <s v="R"/>
    <n v="25000000"/>
    <n v="2001"/>
    <x v="27"/>
    <x v="18"/>
    <m/>
    <s v="Action"/>
  </r>
  <r>
    <x v="277"/>
    <n v="226"/>
    <n v="88"/>
    <n v="10539414"/>
    <s v="Drama|Fantasy|Romance"/>
    <s v="Alden Ehrenreich"/>
    <s v="Beautiful Creatures"/>
    <s v="Beautiful CreaturesÂ "/>
    <n v="67796"/>
    <n v="150"/>
    <s v="English"/>
    <s v="USA"/>
    <s v="R"/>
    <n v="48000000"/>
    <n v="2001"/>
    <x v="5"/>
    <x v="18"/>
    <m/>
    <s v="Drama"/>
  </r>
  <r>
    <x v="385"/>
    <n v="75"/>
    <n v="87"/>
    <n v="58918501"/>
    <s v="Comedy|Crime|Drama|Thriller"/>
    <s v="Robin Williams"/>
    <s v="Death to Smoochy"/>
    <s v="Death to SmoochyÂ "/>
    <n v="34730"/>
    <n v="93"/>
    <s v="English"/>
    <s v="USA"/>
    <s v="R"/>
    <n v="45000000"/>
    <n v="2000"/>
    <x v="21"/>
    <x v="18"/>
    <m/>
    <s v="Comedy"/>
  </r>
  <r>
    <x v="140"/>
    <n v="82"/>
    <n v="104"/>
    <n v="181395380"/>
    <s v="Comedy"/>
    <s v="Milla Jovovich"/>
    <s v="Zoolander 2"/>
    <s v="Zoolander 2Â "/>
    <n v="34964"/>
    <n v="91"/>
    <s v="English"/>
    <s v="USA"/>
    <s v="R"/>
    <n v="45000000"/>
    <n v="1984"/>
    <x v="30"/>
    <x v="18"/>
    <m/>
    <s v="Comedy"/>
  </r>
  <r>
    <x v="369"/>
    <n v="296"/>
    <n v="96"/>
    <n v="14946229"/>
    <s v="Comedy|Crime"/>
    <s v="Morgan Freeman"/>
    <s v="The Big Bounce"/>
    <s v="The Big BounceÂ "/>
    <n v="15880"/>
    <n v="211"/>
    <s v="English"/>
    <s v="USA"/>
    <s v="R"/>
    <n v="48000000"/>
    <n v="2007"/>
    <x v="41"/>
    <x v="18"/>
    <m/>
    <s v="Comedy"/>
  </r>
  <r>
    <x v="419"/>
    <n v="103"/>
    <n v="85"/>
    <n v="130512915"/>
    <s v="Comedy|Sci-Fi"/>
    <s v="Judy Greer"/>
    <s v="What Planet Are You From?"/>
    <s v="What Planet Are You From?Â "/>
    <n v="8070"/>
    <n v="179"/>
    <s v="English"/>
    <s v="Canada"/>
    <s v="PG-13"/>
    <n v="45000000"/>
    <n v="2014"/>
    <x v="23"/>
    <x v="18"/>
    <m/>
    <s v="Comedy"/>
  </r>
  <r>
    <x v="140"/>
    <n v="98"/>
    <n v="64"/>
    <n v="139852971"/>
    <s v="Action|Fantasy|Thriller"/>
    <s v="Nicolas Cage"/>
    <s v="Drive Angry"/>
    <s v="Drive AngryÂ "/>
    <n v="81800"/>
    <n v="294"/>
    <s v="English"/>
    <s v="USA"/>
    <s v="PG-13"/>
    <n v="45000000"/>
    <n v="1998"/>
    <x v="34"/>
    <x v="18"/>
    <m/>
    <s v="Action"/>
  </r>
  <r>
    <x v="483"/>
    <n v="30"/>
    <n v="104"/>
    <n v="110000082"/>
    <s v="Action|Crime|Drama|Mystery|Thriller"/>
    <s v="Chris Klein"/>
    <s v="Street Fighter: The Legend of Chun-Li"/>
    <s v="Street Fighter: The Legend of Chun-LiÂ "/>
    <n v="19824"/>
    <n v="148"/>
    <s v="English"/>
    <s v="USA"/>
    <s v="PG-13"/>
    <n v="40000000"/>
    <n v="1996"/>
    <x v="42"/>
    <x v="18"/>
    <m/>
    <s v="Action"/>
  </r>
  <r>
    <x v="150"/>
    <n v="48"/>
    <n v="135"/>
    <n v="106807667"/>
    <s v="Action|Sci-Fi|Thriller"/>
    <s v="Jason Statham"/>
    <s v="The One"/>
    <s v="The OneÂ "/>
    <n v="77684"/>
    <n v="113"/>
    <s v="English"/>
    <s v="USA"/>
    <s v="PG-13"/>
    <n v="45000000"/>
    <n v="1998"/>
    <x v="18"/>
    <x v="18"/>
    <m/>
    <s v="Action"/>
  </r>
  <r>
    <x v="201"/>
    <n v="195"/>
    <n v="190"/>
    <n v="101702060"/>
    <s v="Drama|Romance|Sci-Fi"/>
    <s v="Tobias Menzies"/>
    <s v="Outlander            "/>
    <s v="OutlanderÂ             "/>
    <n v="50391"/>
    <n v="209"/>
    <s v="English"/>
    <s v="UK"/>
    <s v="R"/>
    <n v="45000000"/>
    <n v="1990"/>
    <x v="3"/>
    <x v="18"/>
    <m/>
    <s v="Drama"/>
  </r>
  <r>
    <x v="484"/>
    <n v="223"/>
    <n v="127"/>
    <n v="95149435"/>
    <s v="Action|Adventure|Comedy|Crime|Music|Mystery"/>
    <s v="Lauren Holly"/>
    <s v="The Adventures of Ford Fairlane"/>
    <s v="The Adventures of Ford FairlaneÂ "/>
    <n v="14429"/>
    <n v="867"/>
    <s v="English"/>
    <s v="USA"/>
    <s v="R"/>
    <n v="45000000"/>
    <n v="1999"/>
    <x v="22"/>
    <x v="18"/>
    <m/>
    <s v="Action"/>
  </r>
  <r>
    <x v="485"/>
    <n v="149"/>
    <n v="129"/>
    <n v="100768056"/>
    <s v="Comedy|Drama|Music"/>
    <s v="Philip Seymour Hoffman"/>
    <s v="Pirate Radio"/>
    <s v="Pirate RadioÂ "/>
    <n v="90932"/>
    <n v="477"/>
    <s v="English"/>
    <s v="USA"/>
    <s v="PG-13"/>
    <n v="45000000"/>
    <n v="2001"/>
    <x v="38"/>
    <x v="18"/>
    <m/>
    <s v="Comedy"/>
  </r>
  <r>
    <x v="130"/>
    <n v="324"/>
    <n v="120"/>
    <n v="92115211"/>
    <s v="Crime|Drama|Thriller"/>
    <s v="Michael O'Neill"/>
    <s v="Traffic"/>
    <s v="TrafficÂ "/>
    <n v="170684"/>
    <n v="226"/>
    <s v="English"/>
    <s v="UK"/>
    <s v="R"/>
    <n v="60000000"/>
    <n v="1982"/>
    <x v="32"/>
    <x v="18"/>
    <m/>
    <s v="Crime"/>
  </r>
  <r>
    <x v="486"/>
    <n v="371"/>
    <n v="118"/>
    <n v="93452056"/>
    <s v="Action|Adventure|Fantasy"/>
    <s v="Harrison Ford"/>
    <s v="Indiana Jones and the Last Crusade"/>
    <s v="Indiana Jones and the Last CrusadeÂ "/>
    <n v="515306"/>
    <n v="627"/>
    <s v="English"/>
    <s v="USA"/>
    <s v="PG-13"/>
    <n v="46000000"/>
    <n v="1972"/>
    <x v="24"/>
    <x v="18"/>
    <m/>
    <s v="Action"/>
  </r>
  <r>
    <x v="487"/>
    <n v="75"/>
    <n v="112"/>
    <n v="83287363"/>
    <s v="Drama|Romance"/>
    <s v="Kelly Macdonald"/>
    <s v="Anna Karenina"/>
    <s v="Anna KareninaÂ "/>
    <n v="70886"/>
    <n v="397"/>
    <s v="English"/>
    <s v="USA"/>
    <s v="Unrated"/>
    <n v="45000000"/>
    <n v="2006"/>
    <x v="4"/>
    <x v="18"/>
    <m/>
    <s v="Drama"/>
  </r>
  <r>
    <x v="488"/>
    <n v="233"/>
    <n v="89"/>
    <n v="82931301"/>
    <s v="Action|Crime|Drama|Sci-Fi|Thriller"/>
    <s v="Hugh Jackman"/>
    <s v="Chappie"/>
    <s v="ChappieÂ "/>
    <n v="172965"/>
    <n v="850"/>
    <s v="English"/>
    <s v="USA"/>
    <s v="PG"/>
    <n v="45000000"/>
    <n v="1996"/>
    <x v="8"/>
    <x v="18"/>
    <m/>
    <s v="Action"/>
  </r>
  <r>
    <x v="489"/>
    <n v="32"/>
    <n v="114"/>
    <n v="60962878"/>
    <s v="Crime|Drama|Mystery|Thriller"/>
    <s v="Denzel Washington"/>
    <s v="The Bone Collector"/>
    <s v="The Bone CollectorÂ "/>
    <n v="120202"/>
    <n v="32"/>
    <s v="English"/>
    <s v="USA"/>
    <s v="R"/>
    <n v="45000000"/>
    <n v="1997"/>
    <x v="10"/>
    <x v="18"/>
    <m/>
    <s v="Crime"/>
  </r>
  <r>
    <x v="490"/>
    <n v="150"/>
    <n v="137"/>
    <n v="76261036"/>
    <s v="Crime|Drama|Thriller"/>
    <s v="Kristen Stewart"/>
    <s v="Panic Room"/>
    <s v="Panic RoomÂ "/>
    <n v="206104"/>
    <n v="560"/>
    <s v="English"/>
    <s v="USA"/>
    <s v="PG-13"/>
    <n v="45000000"/>
    <n v="2001"/>
    <x v="2"/>
    <x v="18"/>
    <m/>
    <s v="Crime"/>
  </r>
  <r>
    <x v="491"/>
    <n v="172"/>
    <n v="112"/>
    <n v="71423726"/>
    <s v="Horror|Thriller"/>
    <s v="P.J. Soles"/>
    <s v="The Tooth Fairy"/>
    <s v="The Tooth FairyÂ "/>
    <n v="1263"/>
    <n v="185"/>
    <s v="English"/>
    <s v="Czech Republic"/>
    <s v="R"/>
    <n v="45000000"/>
    <n v="2002"/>
    <x v="51"/>
    <x v="18"/>
    <m/>
    <s v="Horror"/>
  </r>
  <r>
    <x v="441"/>
    <n v="103"/>
    <n v="120"/>
    <n v="71277420"/>
    <s v="Action|Adventure|Comedy|Drama|War"/>
    <s v="Judy Greer"/>
    <s v="Three Kings"/>
    <s v="Three KingsÂ "/>
    <n v="137854"/>
    <n v="497"/>
    <s v="English"/>
    <s v="Canada"/>
    <s v="PG"/>
    <n v="30000000"/>
    <n v="1996"/>
    <x v="1"/>
    <x v="18"/>
    <m/>
    <s v="Action"/>
  </r>
  <r>
    <x v="3"/>
    <n v="140"/>
    <n v="123"/>
    <n v="88625922"/>
    <s v="Crime|Drama|Thriller"/>
    <s v="Tom Hardy"/>
    <s v="Child 44"/>
    <s v="Child 44Â "/>
    <n v="40568"/>
    <n v="537"/>
    <s v="English"/>
    <s v="USA"/>
    <s v="PG"/>
    <n v="45000000"/>
    <n v="2010"/>
    <x v="21"/>
    <x v="18"/>
    <m/>
    <s v="Crime"/>
  </r>
  <r>
    <x v="297"/>
    <n v="125"/>
    <n v="93"/>
    <n v="70001065"/>
    <s v="Adventure|Comedy"/>
    <s v="Corinna Harney"/>
    <s v="Rat Race"/>
    <s v="Rat RaceÂ "/>
    <n v="93367"/>
    <n v="316"/>
    <s v="English"/>
    <s v="USA"/>
    <s v="R"/>
    <n v="45000000"/>
    <n v="1996"/>
    <x v="21"/>
    <x v="18"/>
    <m/>
    <s v="Adventure"/>
  </r>
  <r>
    <x v="404"/>
    <n v="125"/>
    <n v="123"/>
    <n v="67253092"/>
    <s v="Drama|Mystery|Sci-Fi"/>
    <s v="Kevin Spacey"/>
    <s v="K-PAX"/>
    <s v="K-PAXÂ "/>
    <n v="148490"/>
    <n v="254"/>
    <s v="English"/>
    <s v="USA"/>
    <s v="PG-13"/>
    <n v="45000000"/>
    <n v="1997"/>
    <x v="38"/>
    <x v="18"/>
    <m/>
    <s v="Drama"/>
  </r>
  <r>
    <x v="103"/>
    <n v="36"/>
    <n v="122"/>
    <n v="66790248"/>
    <s v="Comedy|Fantasy|Romance"/>
    <s v="Hugh Jackman"/>
    <s v="Kate &amp; Leopold"/>
    <s v="Kate &amp; LeopoldÂ "/>
    <n v="64595"/>
    <n v="84"/>
    <s v="English"/>
    <s v="USA"/>
    <s v="PG-13"/>
    <n v="45000000"/>
    <n v="2016"/>
    <x v="21"/>
    <x v="18"/>
    <m/>
    <s v="Comedy"/>
  </r>
  <r>
    <x v="51"/>
    <n v="295"/>
    <n v="115"/>
    <n v="65557989"/>
    <s v="Comedy|Fantasy|Romance"/>
    <s v="Brendan Fraser"/>
    <s v="Bedazzled"/>
    <s v="BedazzledÂ "/>
    <n v="81888"/>
    <n v="560"/>
    <s v="English"/>
    <s v="USA"/>
    <s v="R"/>
    <n v="120000000"/>
    <n v="1981"/>
    <x v="19"/>
    <x v="18"/>
    <m/>
    <s v="Comedy"/>
  </r>
  <r>
    <x v="492"/>
    <n v="222"/>
    <n v="123"/>
    <n v="60786269"/>
    <s v="Crime|Drama|Music"/>
    <s v="Nicolas Cage"/>
    <s v="The Cotton Club"/>
    <s v="The Cotton ClubÂ "/>
    <n v="12771"/>
    <n v="323"/>
    <s v="English"/>
    <s v="France"/>
    <s v="PG-13"/>
    <n v="35000000"/>
    <n v="1994"/>
    <x v="12"/>
    <x v="18"/>
    <m/>
    <s v="Crime"/>
  </r>
  <r>
    <x v="493"/>
    <n v="158"/>
    <n v="96"/>
    <n v="59365105"/>
    <s v="Adventure|Crime|Drama|Western"/>
    <s v="Christian Bale"/>
    <s v="3:10 to Yuma"/>
    <s v="3:10 to YumaÂ "/>
    <n v="237872"/>
    <n v="307"/>
    <s v="English"/>
    <s v="USA"/>
    <s v="PG-13"/>
    <n v="45000000"/>
    <n v="2012"/>
    <x v="6"/>
    <x v="18"/>
    <m/>
    <s v="Adventure"/>
  </r>
  <r>
    <x v="355"/>
    <n v="72"/>
    <n v="110"/>
    <n v="162792677"/>
    <s v="Action|Thriller"/>
    <s v="Liam Neeson"/>
    <s v="Taken 3"/>
    <s v="Taken 3Â "/>
    <n v="133436"/>
    <n v="345"/>
    <s v="English"/>
    <s v="USA"/>
    <s v="R"/>
    <n v="45000000"/>
    <n v="2003"/>
    <x v="19"/>
    <x v="18"/>
    <m/>
    <s v="Action"/>
  </r>
  <r>
    <x v="483"/>
    <n v="34"/>
    <n v="105"/>
    <n v="31598308"/>
    <s v="Crime|Drama|Romance|Thriller"/>
    <s v="Don Cheadle"/>
    <s v="Out of Sight"/>
    <s v="Out of SightÂ "/>
    <n v="71708"/>
    <n v="55"/>
    <s v="Hindi"/>
    <s v="India"/>
    <s v="PG-13"/>
    <n v="2500000"/>
    <n v="2000"/>
    <x v="15"/>
    <x v="18"/>
    <m/>
    <s v="Crime"/>
  </r>
  <r>
    <x v="494"/>
    <n v="72"/>
    <n v="113"/>
    <n v="57362581"/>
    <s v="Comedy|Drama|Thriller"/>
    <s v="Matthew Broderick"/>
    <s v="The Cable Guy"/>
    <s v="The Cable GuyÂ "/>
    <n v="122347"/>
    <n v="164"/>
    <s v="English"/>
    <s v="USA"/>
    <s v="R"/>
    <n v="45000000"/>
    <n v="2008"/>
    <x v="19"/>
    <x v="18"/>
    <m/>
    <s v="Comedy"/>
  </r>
  <r>
    <x v="371"/>
    <n v="152"/>
    <n v="132"/>
    <n v="53854588"/>
    <s v="Drama|Romance|War"/>
    <s v="Nandita Das"/>
    <s v="Earth"/>
    <s v="EarthÂ "/>
    <n v="5639"/>
    <n v="419"/>
    <s v="English"/>
    <s v="USA"/>
    <s v="PG"/>
    <n v="50000000"/>
    <n v="2004"/>
    <x v="6"/>
    <x v="18"/>
    <m/>
    <s v="Drama"/>
  </r>
  <r>
    <x v="246"/>
    <n v="89"/>
    <n v="93"/>
    <n v="52580895"/>
    <s v="Action|Comedy|Crime|Music|Romance|Thriller"/>
    <s v="Charlie Korsmo"/>
    <s v="Dick Tracy"/>
    <s v="Dick TracyÂ "/>
    <n v="47819"/>
    <n v="210"/>
    <s v="English"/>
    <s v="USA"/>
    <s v="PG"/>
    <n v="26000000"/>
    <n v="1993"/>
    <x v="9"/>
    <x v="18"/>
    <m/>
    <s v="Action"/>
  </r>
  <r>
    <x v="292"/>
    <n v="145"/>
    <n v="115"/>
    <n v="51019112"/>
    <s v="Crime|Romance|Thriller"/>
    <s v="Mark Margolis"/>
    <s v="The Thomas Crown Affair"/>
    <s v="The Thomas Crown AffairÂ "/>
    <n v="73068"/>
    <n v="376"/>
    <s v="English"/>
    <s v="USA"/>
    <s v="PG-13"/>
    <n v="45000000"/>
    <n v="1994"/>
    <x v="2"/>
    <x v="18"/>
    <m/>
    <s v="Crime"/>
  </r>
  <r>
    <x v="210"/>
    <n v="144"/>
    <n v="75"/>
    <n v="48114556"/>
    <s v="Biography|Comedy|Drama"/>
    <s v="Rosie Perez"/>
    <s v="Riding in Cars with Boys"/>
    <s v="Riding in Cars with BoysÂ "/>
    <n v="22447"/>
    <n v="236"/>
    <s v="Russian"/>
    <s v="Soviet Union"/>
    <s v="PG-13"/>
    <n v="40000000"/>
    <n v="2007"/>
    <x v="21"/>
    <x v="18"/>
    <m/>
    <s v="Biography"/>
  </r>
  <r>
    <x v="132"/>
    <n v="93"/>
    <n v="108"/>
    <n v="50648679"/>
    <s v="Action|Adventure|Drama"/>
    <s v="Sylvester Stallone"/>
    <s v="First Blood"/>
    <s v="First BloodÂ "/>
    <n v="172489"/>
    <n v="71"/>
    <s v="English"/>
    <s v="USA"/>
    <s v="PG-13"/>
    <n v="45000000"/>
    <n v="1992"/>
    <x v="16"/>
    <x v="18"/>
    <m/>
    <s v="Action"/>
  </r>
  <r>
    <x v="339"/>
    <n v="46"/>
    <n v="105"/>
    <n v="46280507"/>
    <s v="Drama|Mystery|Sci-Fi"/>
    <s v="Donatas Banionis"/>
    <s v="Solaris"/>
    <s v="SolarisÂ "/>
    <n v="54057"/>
    <n v="97"/>
    <s v="English"/>
    <s v="USA"/>
    <s v="PG"/>
    <n v="45000000"/>
    <n v="2005"/>
    <x v="14"/>
    <x v="18"/>
    <m/>
    <s v="Drama"/>
  </r>
  <r>
    <x v="119"/>
    <n v="84"/>
    <n v="102"/>
    <n v="38360195"/>
    <s v="Adventure|Animation|Comedy|Family|Fantasy"/>
    <s v="Sarah Michelle Gellar"/>
    <s v="Happily N'Ever After"/>
    <s v="Happily N'Ever AfterÂ "/>
    <n v="8693"/>
    <n v="169"/>
    <s v="English"/>
    <s v="USA"/>
    <s v="G"/>
    <n v="45000000"/>
    <n v="2013"/>
    <x v="33"/>
    <x v="18"/>
    <m/>
    <s v="Adventure"/>
  </r>
  <r>
    <x v="274"/>
    <n v="142"/>
    <n v="118"/>
    <n v="46815748"/>
    <s v="Drama|Horror|Romance|Thriller"/>
    <s v="Julia Roberts"/>
    <s v="Mary Reilly"/>
    <s v="Mary ReillyÂ "/>
    <n v="11913"/>
    <n v="343"/>
    <s v="English"/>
    <s v="USA"/>
    <s v="PG-13"/>
    <n v="45000000"/>
    <n v="2001"/>
    <x v="27"/>
    <x v="18"/>
    <m/>
    <s v="Drama"/>
  </r>
  <r>
    <x v="495"/>
    <n v="185"/>
    <n v="111"/>
    <n v="35617599"/>
    <s v="Comedy|Romance"/>
    <s v="Julia Roberts"/>
    <s v="My Best Friend's Wedding"/>
    <s v="My Best Friend's WeddingÂ "/>
    <n v="98199"/>
    <n v="651"/>
    <s v="English"/>
    <s v="USA"/>
    <s v="PG-13"/>
    <n v="25000000"/>
    <n v="1999"/>
    <x v="22"/>
    <x v="18"/>
    <m/>
    <s v="Comedy"/>
  </r>
  <r>
    <x v="273"/>
    <n v="143"/>
    <n v="81"/>
    <n v="47307550"/>
    <s v="Comedy|Romance"/>
    <s v="Julia Roberts"/>
    <s v="America's Sweethearts"/>
    <s v="America's SweetheartsÂ "/>
    <n v="47573"/>
    <n v="286"/>
    <s v="English"/>
    <s v="USA"/>
    <s v="PG-13"/>
    <n v="35000000"/>
    <n v="2001"/>
    <x v="20"/>
    <x v="18"/>
    <m/>
    <s v="Comedy"/>
  </r>
  <r>
    <x v="102"/>
    <n v="178"/>
    <n v="116"/>
    <n v="32003620"/>
    <s v="Drama|Mystery|Thriller"/>
    <s v="Al Pacino"/>
    <s v="Insomnia"/>
    <s v="InsomniaÂ "/>
    <n v="218771"/>
    <n v="176"/>
    <s v="English"/>
    <s v="USA"/>
    <s v="R"/>
    <n v="50000000"/>
    <n v="2011"/>
    <x v="13"/>
    <x v="18"/>
    <m/>
    <s v="Drama"/>
  </r>
  <r>
    <x v="338"/>
    <n v="65"/>
    <n v="86"/>
    <n v="27972410"/>
    <s v="Action|Adventure|Drama|Sci-Fi|Thriller"/>
    <s v="LeVar Burton"/>
    <s v="Star Trek: First Contact"/>
    <s v="Star Trek: First ContactÂ "/>
    <n v="97838"/>
    <n v="107"/>
    <s v="English"/>
    <s v="USA"/>
    <s v="PG-13"/>
    <n v="40000000"/>
    <n v="1998"/>
    <x v="32"/>
    <x v="18"/>
    <m/>
    <s v="Action"/>
  </r>
  <r>
    <x v="73"/>
    <n v="73"/>
    <n v="127"/>
    <n v="28133159"/>
    <s v="Action|Drama|Fantasy|Thriller|Western"/>
    <s v="Michael Fassbender"/>
    <s v="Jonah Hex"/>
    <s v="Jonah HexÂ "/>
    <n v="45729"/>
    <n v="243"/>
    <s v="English"/>
    <s v="USA"/>
    <s v="R"/>
    <n v="45000000"/>
    <n v="2005"/>
    <x v="55"/>
    <x v="18"/>
    <m/>
    <s v="Action"/>
  </r>
  <r>
    <x v="268"/>
    <n v="72"/>
    <n v="140"/>
    <n v="27400000"/>
    <s v="Action|Drama|Mystery|Thriller|War"/>
    <s v="Denzel Washington"/>
    <s v="Courage Under Fire"/>
    <s v="Courage Under FireÂ "/>
    <n v="40126"/>
    <n v="29"/>
    <s v="English"/>
    <s v="UK"/>
    <s v="R"/>
    <n v="35000000"/>
    <n v="2002"/>
    <x v="4"/>
    <x v="18"/>
    <m/>
    <s v="Action"/>
  </r>
  <r>
    <x v="496"/>
    <n v="10"/>
    <n v="91"/>
    <n v="24343673"/>
    <s v="Comedy|Fantasy|Romance"/>
    <s v="Maura Tierney"/>
    <s v="Liar Liar"/>
    <s v="Liar LiarÂ "/>
    <n v="220392"/>
    <n v="16"/>
    <s v="English"/>
    <s v="South Korea"/>
    <s v="PG"/>
    <n v="52000000"/>
    <n v="1997"/>
    <x v="2"/>
    <x v="18"/>
    <m/>
    <s v="Comedy"/>
  </r>
  <r>
    <x v="497"/>
    <n v="35"/>
    <n v="98"/>
    <n v="22877808"/>
    <s v="Biography|Crime|Drama|Thriller"/>
    <s v="Joseph Gilgun"/>
    <s v="The Infiltrator"/>
    <s v="The InfiltratorÂ "/>
    <n v="2581"/>
    <n v="85"/>
    <s v="English"/>
    <s v="USA"/>
    <s v="R"/>
    <n v="70000000"/>
    <n v="2000"/>
    <x v="11"/>
    <x v="18"/>
    <m/>
    <s v="Biography"/>
  </r>
  <r>
    <x v="498"/>
    <n v="358"/>
    <n v="84"/>
    <n v="36883539"/>
    <s v="Drama|History|War"/>
    <s v="Laurence Olivier"/>
    <s v="Inchon"/>
    <s v="InchonÂ "/>
    <n v="491"/>
    <n v="461"/>
    <s v="English"/>
    <s v="France"/>
    <s v="PG"/>
    <n v="45000000"/>
    <n v="2003"/>
    <x v="59"/>
    <x v="18"/>
    <m/>
    <s v="Drama"/>
  </r>
  <r>
    <x v="353"/>
    <n v="151"/>
    <n v="109"/>
    <n v="22531698"/>
    <s v="Comedy|Family|Fantasy"/>
    <s v="Jonathan Winters"/>
    <s v="The Flintstones"/>
    <s v="The FlintstonesÂ "/>
    <n v="60884"/>
    <n v="347"/>
    <s v="English"/>
    <s v="USA"/>
    <s v="R"/>
    <n v="45000000"/>
    <n v="1998"/>
    <x v="30"/>
    <x v="18"/>
    <m/>
    <s v="Comedy"/>
  </r>
  <r>
    <x v="481"/>
    <n v="140"/>
    <n v="93"/>
    <n v="20400913"/>
    <s v="Action|Crime|Thriller"/>
    <s v="Liam Neeson"/>
    <s v="Taken 2"/>
    <s v="Taken 2Â "/>
    <n v="238671"/>
    <n v="370"/>
    <s v="English"/>
    <s v="USA"/>
    <s v="PG-13"/>
    <n v="45000000"/>
    <n v="2001"/>
    <x v="22"/>
    <x v="18"/>
    <m/>
    <s v="Action"/>
  </r>
  <r>
    <x v="29"/>
    <n v="201"/>
    <n v="113"/>
    <n v="20101861"/>
    <s v="Comedy"/>
    <s v="Regina Hall"/>
    <s v="Scary Movie 3"/>
    <s v="Scary Movie 3Â "/>
    <n v="111526"/>
    <n v="212"/>
    <s v="English"/>
    <s v="USA"/>
    <s v="R"/>
    <n v="45000000"/>
    <n v="1994"/>
    <x v="34"/>
    <x v="18"/>
    <m/>
    <s v="Comedy"/>
  </r>
  <r>
    <x v="241"/>
    <n v="77"/>
    <n v="141"/>
    <n v="25200412"/>
    <s v="Action|Comedy|Crime|Romance"/>
    <s v="Candice Bergen"/>
    <s v="Miss Congeniality"/>
    <s v="Miss CongenialityÂ "/>
    <n v="137377"/>
    <n v="152"/>
    <s v="English"/>
    <s v="USA"/>
    <s v="PG-13"/>
    <n v="45000000"/>
    <n v="1996"/>
    <x v="5"/>
    <x v="18"/>
    <m/>
    <s v="Action"/>
  </r>
  <r>
    <x v="498"/>
    <n v="43"/>
    <n v="119"/>
    <n v="19719930"/>
    <s v="Action|Adventure|Family|Fantasy|Sci-Fi"/>
    <s v="Josh Hutcherson"/>
    <s v="Journey to the Center of the Earth"/>
    <s v="Journey to the Center of the EarthÂ "/>
    <n v="85323"/>
    <n v="89"/>
    <s v="English"/>
    <s v="USA"/>
    <s v="PG-13"/>
    <n v="35000000"/>
    <n v="1968"/>
    <x v="27"/>
    <x v="18"/>
    <m/>
    <s v="Action"/>
  </r>
  <r>
    <x v="281"/>
    <n v="39"/>
    <n v="97"/>
    <n v="19377727"/>
    <s v="Comedy|Family|Romance"/>
    <s v="Anne Hathaway"/>
    <s v="The Princess Diaries 2: Royal Engagement"/>
    <s v="The Princess Diaries 2: Royal EngagementÂ "/>
    <n v="53687"/>
    <n v="94"/>
    <s v="English"/>
    <s v="USA"/>
    <s v="R"/>
    <n v="45000000"/>
    <n v="2005"/>
    <x v="20"/>
    <x v="18"/>
    <m/>
    <s v="Comedy"/>
  </r>
  <r>
    <x v="499"/>
    <n v="207"/>
    <n v="117"/>
    <n v="13401683"/>
    <s v="Crime|Drama|Mystery|Thriller"/>
    <s v="Denzel Washington"/>
    <s v="The Pelican Brief"/>
    <s v="The Pelican BriefÂ "/>
    <n v="59569"/>
    <n v="310"/>
    <s v="English"/>
    <s v="USA"/>
    <s v="G"/>
    <n v="57000000"/>
    <n v="2005"/>
    <x v="12"/>
    <x v="18"/>
    <m/>
    <s v="Crime"/>
  </r>
  <r>
    <x v="400"/>
    <n v="47"/>
    <n v="101"/>
    <n v="17300889"/>
    <s v="Crime|Drama|Mystery|Thriller"/>
    <s v="Bradley Whitford"/>
    <s v="The Client"/>
    <s v="The ClientÂ "/>
    <n v="45798"/>
    <n v="137"/>
    <s v="English"/>
    <s v="USA"/>
    <s v="R"/>
    <n v="50000000"/>
    <n v="2004"/>
    <x v="10"/>
    <x v="18"/>
    <m/>
    <s v="Crime"/>
  </r>
  <r>
    <x v="500"/>
    <n v="132"/>
    <n v="153"/>
    <n v="15527125"/>
    <s v="Adventure|Comedy|Drama"/>
    <s v="Morgan Freeman"/>
    <s v="The Bucket List"/>
    <s v="The Bucket ListÂ "/>
    <n v="184795"/>
    <n v="228"/>
    <s v="English"/>
    <s v="Germany"/>
    <s v="R"/>
    <n v="45000000"/>
    <n v="2007"/>
    <x v="38"/>
    <x v="18"/>
    <m/>
    <s v="Adventure"/>
  </r>
  <r>
    <x v="501"/>
    <n v="454"/>
    <n v="122"/>
    <n v="13560960"/>
    <s v="Action|Thriller"/>
    <s v="Harrison Ford"/>
    <s v="Patriot Games"/>
    <s v="Patriot GamesÂ "/>
    <n v="81442"/>
    <n v="620"/>
    <s v="English"/>
    <s v="USA"/>
    <s v="R"/>
    <n v="45000000"/>
    <n v="2014"/>
    <x v="8"/>
    <x v="18"/>
    <m/>
    <s v="Action"/>
  </r>
  <r>
    <x v="502"/>
    <n v="109"/>
    <n v="102"/>
    <n v="15523168"/>
    <s v="Comedy|Romance"/>
    <s v="Adam Scott"/>
    <s v="Monster-in-Law"/>
    <s v="Monster-in-LawÂ "/>
    <n v="43358"/>
    <n v="633"/>
    <s v="English"/>
    <s v="USA"/>
    <s v="Unrated"/>
    <n v="45000000"/>
    <n v="2006"/>
    <x v="34"/>
    <x v="18"/>
    <m/>
    <s v="Comedy"/>
  </r>
  <r>
    <x v="157"/>
    <n v="213"/>
    <n v="83"/>
    <n v="11146409"/>
    <s v="Crime|Drama|Mystery|Thriller"/>
    <s v="Hugh Jackman"/>
    <s v="Prisoners"/>
    <s v="PrisonersÂ "/>
    <n v="383591"/>
    <n v="609"/>
    <s v="English"/>
    <s v="USA"/>
    <s v="PG"/>
    <n v="45000000"/>
    <n v="1994"/>
    <x v="14"/>
    <x v="18"/>
    <m/>
    <s v="Crime"/>
  </r>
  <r>
    <x v="401"/>
    <n v="127"/>
    <n v="103"/>
    <n v="7916887"/>
    <s v="Crime|Drama|Thriller"/>
    <s v="Denzel Washington"/>
    <s v="Training Day"/>
    <s v="Training DayÂ "/>
    <n v="305929"/>
    <n v="548"/>
    <s v="English"/>
    <s v="USA"/>
    <s v="PG"/>
    <n v="40000000"/>
    <n v="1995"/>
    <x v="16"/>
    <x v="18"/>
    <m/>
    <s v="Crime"/>
  </r>
  <r>
    <x v="423"/>
    <n v="398"/>
    <n v="110"/>
    <n v="6565495"/>
    <s v="Adventure|Comedy|Sci-Fi"/>
    <s v="Alan Rickman"/>
    <s v="Galaxy Quest"/>
    <s v="Galaxy QuestÂ "/>
    <n v="123558"/>
    <n v="252"/>
    <s v="English"/>
    <s v="USA"/>
    <s v="PG"/>
    <n v="40000000"/>
    <n v="2012"/>
    <x v="11"/>
    <x v="18"/>
    <m/>
    <s v="Adventure"/>
  </r>
  <r>
    <x v="188"/>
    <n v="184"/>
    <n v="136"/>
    <n v="15279680"/>
    <s v="Comedy"/>
    <s v="Natasha Lyonne"/>
    <s v="Scary Movie 2"/>
    <s v="Scary Movie 2Â "/>
    <n v="119590"/>
    <n v="582"/>
    <s v="English"/>
    <s v="USA"/>
    <s v="R"/>
    <n v="45000000"/>
    <n v="2004"/>
    <x v="31"/>
    <x v="18"/>
    <m/>
    <s v="Comedy"/>
  </r>
  <r>
    <x v="78"/>
    <n v="127"/>
    <n v="91"/>
    <n v="7262288"/>
    <s v="Adventure|Comedy|Family|Musical"/>
    <s v="Bill Cobbs"/>
    <s v="The Muppets"/>
    <s v="The MuppetsÂ "/>
    <n v="75176"/>
    <n v="209"/>
    <s v="English"/>
    <s v="USA"/>
    <s v="PG-13"/>
    <n v="45000000"/>
    <n v="2003"/>
    <x v="1"/>
    <x v="18"/>
    <m/>
    <s v="Adventure"/>
  </r>
  <r>
    <x v="503"/>
    <n v="167"/>
    <n v="89"/>
    <n v="4584886"/>
    <s v="Action|Horror"/>
    <s v="Sanaa Lathan"/>
    <s v="Blade"/>
    <s v="BladeÂ "/>
    <n v="191437"/>
    <n v="350"/>
    <s v="English"/>
    <s v="USA"/>
    <s v="PG-13"/>
    <n v="45000000"/>
    <n v="2006"/>
    <x v="1"/>
    <x v="18"/>
    <m/>
    <s v="Action"/>
  </r>
  <r>
    <x v="504"/>
    <n v="119"/>
    <n v="107"/>
    <n v="2154540"/>
    <s v="Drama|Sport"/>
    <s v="Channing Tatum"/>
    <s v="Coach Carter"/>
    <s v="Coach CarterÂ "/>
    <n v="92702"/>
    <n v="271"/>
    <s v="English"/>
    <s v="USA"/>
    <s v="PG-13"/>
    <n v="65000000"/>
    <n v="1984"/>
    <x v="13"/>
    <x v="18"/>
    <m/>
    <s v="Drama"/>
  </r>
  <r>
    <x v="505"/>
    <n v="155"/>
    <n v="129"/>
    <n v="8129455"/>
    <s v="Drama|Thriller"/>
    <s v="Sydney Pollack"/>
    <s v="Changing Lanes"/>
    <s v="Changing LanesÂ "/>
    <n v="57281"/>
    <n v="379"/>
    <s v="English"/>
    <s v="USA"/>
    <s v="PG"/>
    <n v="44500000"/>
    <n v="2007"/>
    <x v="12"/>
    <x v="18"/>
    <m/>
    <s v="Drama"/>
  </r>
  <r>
    <x v="506"/>
    <n v="218"/>
    <n v="95"/>
    <n v="136019448"/>
    <s v="Action|Adventure|Horror|Thriller"/>
    <s v="Frank Welker"/>
    <s v="Anaconda"/>
    <s v="AnacondaÂ "/>
    <n v="73539"/>
    <n v="1004"/>
    <s v="English"/>
    <s v="UK"/>
    <s v="R"/>
    <n v="44000000"/>
    <n v="2008"/>
    <x v="51"/>
    <x v="18"/>
    <m/>
    <s v="Action"/>
  </r>
  <r>
    <x v="507"/>
    <n v="117"/>
    <n v="122"/>
    <n v="183875760"/>
    <s v="Comedy|Drama|Music|Romance"/>
    <s v="Adam Garcia"/>
    <s v="Coyote Ugly"/>
    <s v="Coyote UglyÂ "/>
    <n v="90539"/>
    <n v="317"/>
    <s v="English"/>
    <s v="USA"/>
    <s v="PG-13"/>
    <n v="40000000"/>
    <n v="2006"/>
    <x v="23"/>
    <x v="18"/>
    <m/>
    <s v="Comedy"/>
  </r>
  <r>
    <x v="2"/>
    <n v="208"/>
    <n v="110"/>
    <n v="67061228"/>
    <s v="Comedy|Drama|Romance"/>
    <s v="Colin Firth"/>
    <s v="Love Actually"/>
    <s v="Love ActuallyÂ "/>
    <n v="318634"/>
    <n v="541"/>
    <s v="English"/>
    <s v="USA"/>
    <s v="PG"/>
    <n v="44000000"/>
    <n v="2008"/>
    <x v="16"/>
    <x v="18"/>
    <m/>
    <s v="Comedy"/>
  </r>
  <r>
    <x v="105"/>
    <n v="38"/>
    <n v="135"/>
    <n v="53300852"/>
    <s v="Adventure|Animation|Comedy|Family|Fantasy"/>
    <s v="Kevin Spacey"/>
    <s v="A Bug's Life"/>
    <s v="A Bug's LifeÂ "/>
    <n v="211226"/>
    <n v="116"/>
    <s v="English"/>
    <s v="Peru"/>
    <s v="PG"/>
    <n v="44000000"/>
    <n v="1996"/>
    <x v="13"/>
    <x v="18"/>
    <m/>
    <s v="Adventure"/>
  </r>
  <r>
    <x v="508"/>
    <n v="48"/>
    <n v="111"/>
    <n v="150415432"/>
    <s v="Horror|Mystery|Thriller"/>
    <s v="Johnny Depp"/>
    <s v="From Hell"/>
    <s v="From HellÂ "/>
    <n v="124765"/>
    <n v="73"/>
    <s v="English"/>
    <s v="USA"/>
    <s v="PG-13"/>
    <n v="44000000"/>
    <n v="1996"/>
    <x v="2"/>
    <x v="18"/>
    <m/>
    <s v="Horror"/>
  </r>
  <r>
    <x v="509"/>
    <n v="8"/>
    <n v="95"/>
    <n v="44834712"/>
    <s v="Action|Crime|Drama|Romance|Thriller"/>
    <s v="Sylvester Stallone"/>
    <s v="The Specialist"/>
    <s v="The SpecialistÂ "/>
    <n v="50148"/>
    <n v="61"/>
    <s v="English"/>
    <s v="USA"/>
    <s v="PG-13"/>
    <n v="2600000"/>
    <n v="2009"/>
    <x v="28"/>
    <x v="18"/>
    <m/>
    <s v="Action"/>
  </r>
  <r>
    <x v="369"/>
    <n v="94"/>
    <n v="109"/>
    <n v="84300000"/>
    <s v="Comedy|Drama|Romance|Sport"/>
    <s v="Don Johnson"/>
    <s v="Tin Cup"/>
    <s v="Tin CupÂ "/>
    <n v="37911"/>
    <n v="118"/>
    <s v="English"/>
    <s v="USA"/>
    <s v="R"/>
    <n v="44000000"/>
    <n v="2001"/>
    <x v="22"/>
    <x v="18"/>
    <m/>
    <s v="Comedy"/>
  </r>
  <r>
    <x v="510"/>
    <n v="276"/>
    <n v="93"/>
    <n v="1500000"/>
    <s v="Comedy|Family"/>
    <s v="Lucille Ball"/>
    <s v="Yours, Mine and Ours"/>
    <s v="Yours, Mine and OursÂ "/>
    <n v="5888"/>
    <n v="1053"/>
    <s v="English"/>
    <s v="USA"/>
    <s v="PG-13"/>
    <n v="50000000"/>
    <n v="2005"/>
    <x v="13"/>
    <x v="18"/>
    <m/>
    <s v="Comedy"/>
  </r>
  <r>
    <x v="511"/>
    <n v="59"/>
    <n v="94"/>
    <n v="62318875"/>
    <s v="Comedy|Family|Romance|Sport"/>
    <s v="Josh Hutcherson"/>
    <s v="Kicking &amp; Screaming"/>
    <s v="Kicking &amp; ScreamingÂ "/>
    <n v="30255"/>
    <n v="91"/>
    <s v="English"/>
    <s v="USA"/>
    <s v="PG-13"/>
    <n v="40000000"/>
    <n v="2012"/>
    <x v="23"/>
    <x v="18"/>
    <m/>
    <s v="Comedy"/>
  </r>
  <r>
    <x v="512"/>
    <n v="216"/>
    <n v="117"/>
    <n v="5773519"/>
    <s v="Adventure|Comedy|Sci-Fi"/>
    <s v="Zooey Deschanel"/>
    <s v="The Hitchhiker's Guide to the Galaxy"/>
    <s v="The Hitchhiker's Guide to the GalaxyÂ "/>
    <n v="155745"/>
    <n v="348"/>
    <s v="English"/>
    <s v="France"/>
    <s v="R"/>
    <n v="43000000"/>
    <n v="1996"/>
    <x v="2"/>
    <x v="18"/>
    <m/>
    <s v="Adventure"/>
  </r>
  <r>
    <x v="231"/>
    <n v="173"/>
    <n v="112"/>
    <n v="51768623"/>
    <s v="Comedy|Family|Fantasy|Romance"/>
    <s v="Dania Ramirez"/>
    <s v="Fat Albert"/>
    <s v="Fat AlbertÂ "/>
    <n v="9380"/>
    <n v="184"/>
    <s v="English"/>
    <s v="USA"/>
    <s v="PG-13"/>
    <n v="43000000"/>
    <n v="2000"/>
    <x v="44"/>
    <x v="18"/>
    <m/>
    <s v="Comedy"/>
  </r>
  <r>
    <x v="513"/>
    <n v="99"/>
    <n v="111"/>
    <n v="37035515"/>
    <s v="Action|Horror|Sci-Fi|Thriller"/>
    <s v="Milla Jovovich"/>
    <s v="Resident Evil: Extinction"/>
    <s v="Resident Evil: ExtinctionÂ "/>
    <n v="149549"/>
    <n v="116"/>
    <s v="English"/>
    <s v="USA"/>
    <s v="PG"/>
    <n v="45000000"/>
    <n v="1995"/>
    <x v="22"/>
    <x v="18"/>
    <m/>
    <s v="Action"/>
  </r>
  <r>
    <x v="514"/>
    <n v="42"/>
    <n v="96"/>
    <n v="24520892"/>
    <s v="Comedy|Romance"/>
    <s v="Bella Thorne"/>
    <s v="Blended"/>
    <s v="BlendedÂ "/>
    <n v="87165"/>
    <n v="69"/>
    <s v="English"/>
    <s v="USA"/>
    <s v="R"/>
    <n v="43000000"/>
    <n v="2010"/>
    <x v="12"/>
    <x v="18"/>
    <m/>
    <s v="Comedy"/>
  </r>
  <r>
    <x v="78"/>
    <n v="25"/>
    <n v="141"/>
    <n v="24430272"/>
    <s v="Adventure|Comedy|Drama"/>
    <s v="LL Cool J"/>
    <s v="Last Holiday"/>
    <s v="Last HolidayÂ "/>
    <n v="21215"/>
    <n v="47"/>
    <s v="English"/>
    <s v="USA"/>
    <s v="PG-13"/>
    <n v="42000000"/>
    <n v="1998"/>
    <x v="21"/>
    <x v="18"/>
    <m/>
    <s v="Adventure"/>
  </r>
  <r>
    <x v="334"/>
    <n v="339"/>
    <n v="94"/>
    <n v="158348400"/>
    <s v="Action|Adventure|Crime|Thriller"/>
    <s v="Meryl Streep"/>
    <s v="The River Wild"/>
    <s v="The River WildÂ "/>
    <n v="32544"/>
    <n v="269"/>
    <s v="English"/>
    <s v="USA"/>
    <s v="R"/>
    <n v="44000000"/>
    <n v="2008"/>
    <x v="22"/>
    <x v="18"/>
    <m/>
    <s v="Action"/>
  </r>
  <r>
    <x v="54"/>
    <n v="127"/>
    <n v="87"/>
    <n v="31136950"/>
    <s v="Drama|Family|Fantasy"/>
    <s v="Steve Coogan"/>
    <s v="The Indian in the Cupboard"/>
    <s v="The Indian in the CupboardÂ "/>
    <n v="20688"/>
    <n v="355"/>
    <s v="English"/>
    <s v="USA"/>
    <s v="PG"/>
    <n v="40000000"/>
    <n v="2006"/>
    <x v="18"/>
    <x v="18"/>
    <m/>
    <s v="Drama"/>
  </r>
  <r>
    <x v="436"/>
    <n v="122"/>
    <n v="88"/>
    <n v="29113588"/>
    <s v="Crime|Drama|Thriller"/>
    <s v="DemiÃ¡n Bichir"/>
    <s v="Savages"/>
    <s v="SavagesÂ "/>
    <n v="104301"/>
    <n v="285"/>
    <s v="English"/>
    <s v="UK"/>
    <s v="PG-13"/>
    <n v="42000000"/>
    <n v="2008"/>
    <x v="12"/>
    <x v="18"/>
    <m/>
    <s v="Crime"/>
  </r>
  <r>
    <x v="186"/>
    <n v="105"/>
    <n v="177"/>
    <n v="138447667"/>
    <s v="Action|Crime|Thriller"/>
    <s v="Richard Burgi"/>
    <s v="Cellular"/>
    <s v="CellularÂ "/>
    <n v="79141"/>
    <n v="70"/>
    <s v="English"/>
    <s v="USA"/>
    <s v="R"/>
    <n v="42000000"/>
    <n v="2002"/>
    <x v="12"/>
    <x v="18"/>
    <m/>
    <s v="Action"/>
  </r>
  <r>
    <x v="515"/>
    <n v="144"/>
    <n v="133"/>
    <n v="116006080"/>
    <s v="Action|Adventure|Comedy"/>
    <s v="Kevin McNally"/>
    <s v="Johnny English"/>
    <s v="Johnny EnglishÂ "/>
    <n v="114692"/>
    <n v="569"/>
    <s v="English"/>
    <s v="USA"/>
    <s v="PG-13"/>
    <n v="45000000"/>
    <n v="2007"/>
    <x v="9"/>
    <x v="18"/>
    <m/>
    <s v="Action"/>
  </r>
  <r>
    <x v="15"/>
    <n v="156"/>
    <n v="119"/>
    <n v="106793915"/>
    <s v="Adventure|Animation|Comedy|Family|Fantasy"/>
    <s v="Nicolas Cage"/>
    <s v="The Ant Bully"/>
    <s v="The Ant BullyÂ "/>
    <n v="30055"/>
    <n v="524"/>
    <s v="English"/>
    <s v="USA"/>
    <s v="R"/>
    <n v="42000000"/>
    <n v="1997"/>
    <x v="18"/>
    <x v="18"/>
    <m/>
    <s v="Adventure"/>
  </r>
  <r>
    <x v="36"/>
    <n v="323"/>
    <n v="102"/>
    <n v="87856565"/>
    <s v="Action|Adventure|Sci-Fi"/>
    <s v="Virginia Madsen"/>
    <s v="Dune"/>
    <s v="DuneÂ "/>
    <n v="97087"/>
    <n v="414"/>
    <s v="English"/>
    <s v="USA"/>
    <s v="R"/>
    <n v="40000000"/>
    <n v="2011"/>
    <x v="4"/>
    <x v="18"/>
    <m/>
    <s v="Action"/>
  </r>
  <r>
    <x v="516"/>
    <n v="199"/>
    <n v="101"/>
    <n v="70100000"/>
    <s v="Drama|Fantasy|Musical|Romance"/>
    <s v="Jim Sturgess"/>
    <s v="Across the Universe"/>
    <s v="Across the UniverseÂ "/>
    <n v="91860"/>
    <n v="305"/>
    <s v="English"/>
    <s v="Germany"/>
    <s v="R"/>
    <n v="43000000"/>
    <n v="2012"/>
    <x v="38"/>
    <x v="18"/>
    <m/>
    <s v="Drama"/>
  </r>
  <r>
    <x v="517"/>
    <n v="164"/>
    <n v="91"/>
    <n v="159578352"/>
    <s v="Drama|Romance"/>
    <s v="Leonardo DiCaprio"/>
    <s v="Revolutionary Road"/>
    <s v="Revolutionary RoadÂ "/>
    <n v="152591"/>
    <n v="214"/>
    <s v="English"/>
    <s v="France"/>
    <s v="R"/>
    <n v="31115000"/>
    <n v="2012"/>
    <x v="11"/>
    <x v="18"/>
    <m/>
    <s v="Drama"/>
  </r>
  <r>
    <x v="518"/>
    <n v="39"/>
    <n v="117"/>
    <n v="57750000"/>
    <s v="Action|Crime|Drama|Thriller"/>
    <s v="Bruce Willis"/>
    <s v="16 Blocks"/>
    <s v="16 BlocksÂ "/>
    <n v="112769"/>
    <n v="80"/>
    <s v="English"/>
    <s v="USA"/>
    <s v="PG-13"/>
    <n v="42000000"/>
    <n v="1993"/>
    <x v="4"/>
    <x v="18"/>
    <m/>
    <s v="Action"/>
  </r>
  <r>
    <x v="519"/>
    <n v="43"/>
    <n v="86"/>
    <n v="45290318"/>
    <s v="Action|Adventure|Sci-Fi|Thriller"/>
    <s v="Vin Diesel"/>
    <s v="Babylon A.D."/>
    <s v="Babylon A.D.Â "/>
    <n v="81523"/>
    <n v="81"/>
    <s v="English"/>
    <s v="USA"/>
    <s v="R"/>
    <n v="42000000"/>
    <n v="2010"/>
    <x v="23"/>
    <x v="18"/>
    <m/>
    <s v="Action"/>
  </r>
  <r>
    <x v="225"/>
    <n v="82"/>
    <n v="124"/>
    <n v="41543207"/>
    <s v="Action|Comedy|Crime|Drama|Thriller"/>
    <s v="Alexa PenaVega"/>
    <s v="The Glimmer Man"/>
    <s v="The Glimmer ManÂ "/>
    <n v="15455"/>
    <n v="55"/>
    <s v="English"/>
    <s v="USA"/>
    <s v="TV-MA"/>
    <n v="42000000"/>
    <n v="1996"/>
    <x v="43"/>
    <x v="18"/>
    <m/>
    <s v="Action"/>
  </r>
  <r>
    <x v="278"/>
    <n v="150"/>
    <n v="134"/>
    <n v="41252428"/>
    <s v="Comedy|Romance|Sci-Fi"/>
    <s v="John de Lancie"/>
    <s v="Multiplicity"/>
    <s v="MultiplicityÂ "/>
    <n v="24757"/>
    <n v="531"/>
    <s v="English"/>
    <s v="USA"/>
    <s v="R"/>
    <n v="32000000"/>
    <n v="1985"/>
    <x v="19"/>
    <x v="18"/>
    <m/>
    <s v="Comedy"/>
  </r>
  <r>
    <x v="276"/>
    <n v="168"/>
    <n v="95"/>
    <n v="35228696"/>
    <s v="Adventure|Comedy|Family|Fantasy|Sci-Fi"/>
    <s v="Malese Jow"/>
    <s v="Aliens in the Attic"/>
    <s v="Aliens in the AtticÂ "/>
    <n v="16580"/>
    <n v="409"/>
    <s v="English"/>
    <s v="USA"/>
    <s v="PG"/>
    <n v="42000000"/>
    <n v="1996"/>
    <x v="28"/>
    <x v="18"/>
    <m/>
    <s v="Adventure"/>
  </r>
  <r>
    <x v="516"/>
    <n v="432"/>
    <n v="100"/>
    <n v="59992760"/>
    <s v="Crime|Drama|Mystery|Thriller"/>
    <s v="Costas Mandylor"/>
    <s v="The Pledge"/>
    <s v="The PledgeÂ "/>
    <n v="42621"/>
    <n v="588"/>
    <s v="English"/>
    <s v="UK"/>
    <s v="PG"/>
    <n v="32000000"/>
    <n v="1940"/>
    <x v="2"/>
    <x v="18"/>
    <m/>
    <s v="Crime"/>
  </r>
  <r>
    <x v="520"/>
    <n v="60"/>
    <n v="220"/>
    <n v="34667015"/>
    <s v="Comedy|Musical"/>
    <s v="Jon Lovitz"/>
    <s v="The Producers"/>
    <s v="The ProducersÂ "/>
    <n v="35140"/>
    <n v="148"/>
    <s v="English"/>
    <s v="Australia"/>
    <s v="R"/>
    <n v="42000000"/>
    <n v="1980"/>
    <x v="21"/>
    <x v="18"/>
    <m/>
    <s v="Comedy"/>
  </r>
  <r>
    <x v="521"/>
    <n v="85"/>
    <n v="212"/>
    <n v="37652565"/>
    <s v="Action|Sci-Fi"/>
    <s v="Wood Harris"/>
    <s v="Dredd"/>
    <s v="DreddÂ "/>
    <n v="203461"/>
    <n v="183"/>
    <s v="English"/>
    <s v="USA"/>
    <s v="PG-13"/>
    <n v="42000000"/>
    <n v="2006"/>
    <x v="1"/>
    <x v="18"/>
    <m/>
    <s v="Action"/>
  </r>
  <r>
    <x v="522"/>
    <n v="83"/>
    <n v="128"/>
    <n v="24375436"/>
    <s v="Action|Adventure|Comedy|Fantasy"/>
    <s v="Cary-Hiroyuki Tagawa"/>
    <s v="The Phantom"/>
    <s v="The PhantomÂ "/>
    <n v="27648"/>
    <n v="161"/>
    <s v="English"/>
    <s v="USA"/>
    <s v="PG-13"/>
    <n v="42000000"/>
    <n v="2015"/>
    <x v="41"/>
    <x v="18"/>
    <m/>
    <s v="Action"/>
  </r>
  <r>
    <x v="156"/>
    <n v="343"/>
    <n v="106"/>
    <n v="20915465"/>
    <s v="Drama|Romance|Western"/>
    <s v="Matt Damon"/>
    <s v="All the Pretty Horses"/>
    <s v="All the Pretty HorsesÂ "/>
    <n v="11388"/>
    <n v="349"/>
    <s v="English"/>
    <s v="France"/>
    <s v="R"/>
    <n v="50000000"/>
    <n v="2000"/>
    <x v="27"/>
    <x v="18"/>
    <m/>
    <s v="Drama"/>
  </r>
  <r>
    <x v="523"/>
    <n v="106"/>
    <n v="160"/>
    <n v="24127895"/>
    <s v="Biography|Drama|History"/>
    <s v="Anthony Hopkins"/>
    <s v="Nixon"/>
    <s v="NixonÂ "/>
    <n v="23996"/>
    <n v="273"/>
    <s v="English"/>
    <s v="USA"/>
    <s v="R"/>
    <n v="31000000"/>
    <n v="2000"/>
    <x v="1"/>
    <x v="18"/>
    <m/>
    <s v="Biography"/>
  </r>
  <r>
    <x v="524"/>
    <n v="158"/>
    <n v="114"/>
    <n v="84961"/>
    <s v="Mystery|Thriller"/>
    <s v="Jim Belushi"/>
    <s v="The Ghost Writer"/>
    <s v="The Ghost WriterÂ "/>
    <n v="132423"/>
    <n v="182"/>
    <s v="English"/>
    <s v="USA"/>
    <s v="R"/>
    <n v="40000000"/>
    <n v="2005"/>
    <x v="13"/>
    <x v="18"/>
    <m/>
    <s v="Mystery"/>
  </r>
  <r>
    <x v="291"/>
    <n v="189"/>
    <n v="99"/>
    <n v="26404753"/>
    <s v="Action|Adventure|Horror|Sci-Fi"/>
    <s v="Djimon Hounsou"/>
    <s v="Deep Rising"/>
    <s v="Deep RisingÂ "/>
    <n v="26551"/>
    <n v="229"/>
    <s v="Mandarin"/>
    <s v="China"/>
    <s v="Approved"/>
    <n v="44000000"/>
    <n v="2002"/>
    <x v="19"/>
    <x v="18"/>
    <m/>
    <s v="Action"/>
  </r>
  <r>
    <x v="112"/>
    <n v="125"/>
    <n v="74"/>
    <n v="6105175"/>
    <s v="Action|Crime|Drama|Thriller|War"/>
    <s v="Joseph Gordon-Levitt"/>
    <s v="Miracle at St. Anna"/>
    <s v="Miracle at St. AnnaÂ "/>
    <n v="15697"/>
    <n v="154"/>
    <s v="English"/>
    <s v="USA"/>
    <s v="R"/>
    <n v="45000000"/>
    <n v="1993"/>
    <x v="19"/>
    <x v="18"/>
    <m/>
    <s v="Action"/>
  </r>
  <r>
    <x v="525"/>
    <n v="87"/>
    <n v="139"/>
    <n v="5664251"/>
    <s v="Drama|Romance"/>
    <s v="Li Gong"/>
    <s v="Curse of the Golden Flower"/>
    <s v="Curse of the Golden FlowerÂ "/>
    <n v="36455"/>
    <n v="186"/>
    <s v="English"/>
    <s v="USA"/>
    <s v="R"/>
    <n v="27000000"/>
    <n v="2010"/>
    <x v="15"/>
    <x v="18"/>
    <m/>
    <s v="Drama"/>
  </r>
  <r>
    <x v="206"/>
    <n v="115"/>
    <n v="52"/>
    <n v="1260917"/>
    <s v="Action|Crime|Thriller"/>
    <s v="Nicolas Cage"/>
    <s v="Bangkok Dangerous"/>
    <s v="Bangkok DangerousÂ "/>
    <n v="48245"/>
    <n v="115"/>
    <s v="English"/>
    <s v="USA"/>
    <s v="PG-13"/>
    <n v="41000000"/>
    <n v="2011"/>
    <x v="28"/>
    <x v="18"/>
    <m/>
    <s v="Action"/>
  </r>
  <r>
    <x v="526"/>
    <n v="23"/>
    <n v="103"/>
    <n v="116724075"/>
    <s v="Comedy|Crime|Thriller"/>
    <s v="Zooey Deschanel"/>
    <s v="Big Trouble"/>
    <s v="Big TroubleÂ "/>
    <n v="17307"/>
    <n v="47"/>
    <s v="French"/>
    <s v="France"/>
    <s v="PG-13"/>
    <n v="65000000"/>
    <n v="2012"/>
    <x v="12"/>
    <x v="18"/>
    <m/>
    <s v="Comedy"/>
  </r>
  <r>
    <x v="171"/>
    <n v="24"/>
    <n v="101"/>
    <n v="56083966"/>
    <s v="Drama|Romance"/>
    <s v="Marcela Mar"/>
    <s v="Love in the Time of Cholera"/>
    <s v="Love in the Time of CholeraÂ "/>
    <n v="19114"/>
    <n v="41"/>
    <s v="English"/>
    <s v="USA"/>
    <s v="PG-13"/>
    <n v="41000000"/>
    <n v="1999"/>
    <x v="21"/>
    <x v="18"/>
    <m/>
    <s v="Drama"/>
  </r>
  <r>
    <x v="200"/>
    <n v="152"/>
    <n v="91"/>
    <n v="22108977"/>
    <s v="Drama|Fantasy|Horror|Mystery"/>
    <s v="Pierre Perrier"/>
    <s v="The Returned            "/>
    <s v="The ReturnedÂ             "/>
    <n v="15762"/>
    <n v="142"/>
    <s v="English"/>
    <s v="USA"/>
    <s v="R"/>
    <n v="40000000"/>
    <n v="2000"/>
    <x v="24"/>
    <x v="18"/>
    <m/>
    <s v="Drama"/>
  </r>
  <r>
    <x v="497"/>
    <n v="12"/>
    <n v="130"/>
    <n v="293501675"/>
    <s v="Action|Thriller"/>
    <s v="Sam Waterston"/>
    <s v="Shadow Conspiracy"/>
    <s v="Shadow ConspiracyÂ "/>
    <n v="3803"/>
    <n v="66"/>
    <s v="English"/>
    <s v="USA"/>
    <s v="R"/>
    <n v="42000000"/>
    <n v="2004"/>
    <x v="41"/>
    <x v="18"/>
    <m/>
    <s v="Action"/>
  </r>
  <r>
    <x v="411"/>
    <n v="656"/>
    <n v="130"/>
    <n v="18600911"/>
    <s v="Action|Adventure|Comedy|Crime"/>
    <s v="Daniel Kaluuya"/>
    <s v="Johnny English Reborn"/>
    <s v="Johnny English RebornÂ "/>
    <n v="89568"/>
    <n v="695"/>
    <s v="English"/>
    <s v="USA"/>
    <s v="R"/>
    <n v="41000000"/>
    <n v="1992"/>
    <x v="22"/>
    <x v="18"/>
    <m/>
    <s v="Action"/>
  </r>
  <r>
    <x v="527"/>
    <n v="119"/>
    <n v="110"/>
    <n v="7204138"/>
    <s v="Action|Animation|Comedy|Family|Fantasy"/>
    <s v="Jerry Stiller"/>
    <s v="Foodfight!"/>
    <s v="Foodfight!Â "/>
    <n v="4377"/>
    <n v="270"/>
    <s v="English"/>
    <s v="USA"/>
    <s v="PG-13"/>
    <n v="8000000"/>
    <n v="2013"/>
    <x v="60"/>
    <x v="18"/>
    <m/>
    <s v="Action"/>
  </r>
  <r>
    <x v="528"/>
    <n v="161"/>
    <n v="147"/>
    <n v="90800000"/>
    <s v="Biography|Drama|History|Thriller"/>
    <s v="Clea DuVall"/>
    <s v="Argo"/>
    <s v="ArgoÂ "/>
    <n v="452465"/>
    <n v="135"/>
    <s v="English"/>
    <s v="USA"/>
    <s v="R"/>
    <n v="40000000"/>
    <n v="1963"/>
    <x v="16"/>
    <x v="18"/>
    <m/>
    <s v="Biography"/>
  </r>
  <r>
    <x v="99"/>
    <n v="73"/>
    <n v="96"/>
    <n v="150117807"/>
    <s v="Action|Adventure|Crime|Drama|Mystery|Thriller"/>
    <s v="Harrison Ford"/>
    <s v="The Fugitive"/>
    <s v="The FugitiveÂ "/>
    <n v="213668"/>
    <n v="259"/>
    <s v="English"/>
    <s v="USA"/>
    <s v="R"/>
    <n v="40000000"/>
    <n v="2012"/>
    <x v="6"/>
    <x v="18"/>
    <m/>
    <s v="Action"/>
  </r>
  <r>
    <x v="529"/>
    <n v="96"/>
    <n v="118"/>
    <n v="163947053"/>
    <s v="Action|Comedy|Romance"/>
    <s v="Gerard Butler"/>
    <s v="The Bounty Hunter"/>
    <s v="The Bounty HunterÂ "/>
    <n v="96565"/>
    <n v="217"/>
    <s v="English"/>
    <s v="USA"/>
    <s v="PG-13"/>
    <n v="70000000"/>
    <n v="2002"/>
    <x v="34"/>
    <x v="18"/>
    <m/>
    <s v="Action"/>
  </r>
  <r>
    <x v="157"/>
    <n v="28"/>
    <n v="88"/>
    <n v="116735231"/>
    <s v="Crime|Drama|Thriller"/>
    <s v="Robert De Niro"/>
    <s v="Sleepers"/>
    <s v="SleepersÂ "/>
    <n v="154487"/>
    <n v="62"/>
    <s v="English"/>
    <s v="USA"/>
    <s v="G"/>
    <n v="40000000"/>
    <n v="1996"/>
    <x v="7"/>
    <x v="18"/>
    <m/>
    <s v="Crime"/>
  </r>
  <r>
    <x v="461"/>
    <n v="105"/>
    <n v="325"/>
    <n v="118500000"/>
    <s v="Action|Adventure|Thriller|War"/>
    <s v="Sylvester Stallone"/>
    <s v="Rambo: First Blood Part II"/>
    <s v="Rambo: First Blood Part IIÂ "/>
    <n v="117606"/>
    <n v="147"/>
    <s v="English"/>
    <s v="USA"/>
    <s v="PG-13"/>
    <n v="40000000"/>
    <n v="2002"/>
    <x v="21"/>
    <x v="18"/>
    <m/>
    <s v="Action"/>
  </r>
  <r>
    <x v="530"/>
    <n v="102"/>
    <n v="102"/>
    <n v="126546825"/>
    <s v="Drama|Thriller"/>
    <s v="Joseph Gordon-Levitt"/>
    <s v="The Juror"/>
    <s v="The JurorÂ "/>
    <n v="13995"/>
    <n v="189"/>
    <s v="English"/>
    <s v="USA"/>
    <s v="R"/>
    <n v="40000000"/>
    <n v="2009"/>
    <x v="23"/>
    <x v="18"/>
    <m/>
    <s v="Drama"/>
  </r>
  <r>
    <x v="531"/>
    <n v="206"/>
    <n v="110"/>
    <n v="166147885"/>
    <s v="Animation|Family|Fantasy|Musical"/>
    <s v="Mel Blanc"/>
    <s v="Pinocchio"/>
    <s v="PinocchioÂ "/>
    <n v="90360"/>
    <n v="502"/>
    <s v="English"/>
    <s v="USA"/>
    <s v="R"/>
    <n v="38000000"/>
    <n v="1989"/>
    <x v="7"/>
    <x v="18"/>
    <m/>
    <s v="Animation"/>
  </r>
  <r>
    <x v="326"/>
    <n v="159"/>
    <n v="136"/>
    <n v="111760631"/>
    <s v="Adventure|Drama|Western"/>
    <s v="Jeff Bridges"/>
    <s v="Heaven's Gate"/>
    <s v="Heaven's GateÂ "/>
    <n v="9830"/>
    <n v="91"/>
    <s v="English"/>
    <s v="USA"/>
    <s v="Approved"/>
    <n v="40000000"/>
    <n v="2011"/>
    <x v="2"/>
    <x v="18"/>
    <m/>
    <s v="Adventure"/>
  </r>
  <r>
    <x v="532"/>
    <n v="137"/>
    <n v="103"/>
    <n v="108706165"/>
    <s v="Action|Adventure|Fantasy|Sci-Fi|Thriller"/>
    <s v="Sophia Myles"/>
    <s v="Underworld: Evolution"/>
    <s v="Underworld: EvolutionÂ "/>
    <n v="156225"/>
    <n v="297"/>
    <s v="English"/>
    <s v="USA"/>
    <s v="PG"/>
    <n v="40000000"/>
    <n v="2001"/>
    <x v="2"/>
    <x v="18"/>
    <m/>
    <s v="Action"/>
  </r>
  <r>
    <x v="533"/>
    <n v="116"/>
    <n v="103"/>
    <n v="138614544"/>
    <s v="Drama|Horror|Sci-Fi|Thriller"/>
    <s v="Daniel Radcliffe"/>
    <s v="Victor Frankenstein"/>
    <s v="Victor FrankensteinÂ "/>
    <n v="28618"/>
    <n v="194"/>
    <s v="English"/>
    <s v="USA"/>
    <s v="PG-13"/>
    <n v="40000000"/>
    <n v="1993"/>
    <x v="19"/>
    <x v="18"/>
    <m/>
    <s v="Drama"/>
  </r>
  <r>
    <x v="534"/>
    <n v="177"/>
    <n v="90"/>
    <n v="125069696"/>
    <s v="Drama"/>
    <s v="F. Murray Abraham"/>
    <s v="Finding Forrester"/>
    <s v="Finding ForresterÂ "/>
    <n v="73006"/>
    <n v="303"/>
    <s v="English"/>
    <s v="France"/>
    <s v="PG-13"/>
    <n v="40000000"/>
    <n v="2005"/>
    <x v="11"/>
    <x v="18"/>
    <m/>
    <s v="Drama"/>
  </r>
  <r>
    <x v="535"/>
    <n v="99"/>
    <n v="154"/>
    <n v="107458785"/>
    <s v="Comedy|Drama"/>
    <s v="Steve Buscemi"/>
    <s v="28 Days"/>
    <s v="28 DaysÂ "/>
    <n v="34597"/>
    <n v="403"/>
    <s v="English"/>
    <s v="USA"/>
    <s v="PG-13"/>
    <n v="40000000"/>
    <n v="2002"/>
    <x v="19"/>
    <x v="18"/>
    <m/>
    <s v="Comedy"/>
  </r>
  <r>
    <x v="467"/>
    <n v="56"/>
    <n v="99"/>
    <n v="102310175"/>
    <s v="Action|Crime|Drama|Thriller"/>
    <s v="Morgan Freeman"/>
    <s v="Unleashed"/>
    <s v="UnleashedÂ "/>
    <n v="85198"/>
    <n v="142"/>
    <s v="English"/>
    <s v="USA"/>
    <s v="R"/>
    <n v="40000000"/>
    <n v="2012"/>
    <x v="15"/>
    <x v="18"/>
    <m/>
    <s v="Action"/>
  </r>
  <r>
    <x v="186"/>
    <n v="117"/>
    <n v="93"/>
    <n v="96917897"/>
    <s v="Comedy|Romance"/>
    <s v="Judith Chapman"/>
    <s v="The Sweetest Thing"/>
    <s v="The Sweetest ThingÂ "/>
    <n v="46158"/>
    <n v="75"/>
    <s v="English"/>
    <s v="USA"/>
    <s v="PG-13"/>
    <n v="40000000"/>
    <n v="2014"/>
    <x v="37"/>
    <x v="18"/>
    <m/>
    <s v="Comedy"/>
  </r>
  <r>
    <x v="536"/>
    <n v="252"/>
    <n v="109"/>
    <n v="93952276"/>
    <s v="Drama|Mystery|Thriller"/>
    <s v="Tom Cruise"/>
    <s v="The Firm"/>
    <s v="The FirmÂ "/>
    <n v="88844"/>
    <n v="181"/>
    <s v="English"/>
    <s v="USA"/>
    <s v="PG-13"/>
    <n v="45000000"/>
    <n v="2010"/>
    <x v="2"/>
    <x v="18"/>
    <m/>
    <s v="Drama"/>
  </r>
  <r>
    <x v="537"/>
    <n v="375"/>
    <n v="124"/>
    <n v="90703745"/>
    <s v="Drama|Fantasy|Romance"/>
    <s v="Augustus Prew"/>
    <s v="Charlie St. Cloud"/>
    <s v="Charlie St. CloudÂ "/>
    <n v="47364"/>
    <n v="345"/>
    <s v="English"/>
    <s v="USA"/>
    <s v="R"/>
    <n v="40000000"/>
    <n v="2009"/>
    <x v="12"/>
    <x v="18"/>
    <m/>
    <s v="Drama"/>
  </r>
  <r>
    <x v="538"/>
    <n v="150"/>
    <n v="84"/>
    <n v="89138076"/>
    <s v="Action|Crime|Thriller"/>
    <s v="Jason Statham"/>
    <s v="The Mechanic"/>
    <s v="The MechanicÂ "/>
    <n v="117999"/>
    <n v="602"/>
    <s v="English"/>
    <s v="UK"/>
    <s v="PG"/>
    <n v="40000000"/>
    <n v="2002"/>
    <x v="4"/>
    <x v="18"/>
    <m/>
    <s v="Action"/>
  </r>
  <r>
    <x v="364"/>
    <n v="187"/>
    <n v="90"/>
    <n v="87666629"/>
    <s v="Action|Comedy|Crime"/>
    <s v="Channing Tatum"/>
    <s v="21 Jump Street"/>
    <s v="21 Jump StreetÂ "/>
    <n v="408302"/>
    <n v="358"/>
    <s v="English"/>
    <s v="UK"/>
    <s v="R"/>
    <n v="40000000"/>
    <n v="2015"/>
    <x v="13"/>
    <x v="18"/>
    <m/>
    <s v="Action"/>
  </r>
  <r>
    <x v="423"/>
    <n v="108"/>
    <n v="117"/>
    <n v="90353764"/>
    <s v="Comedy|Drama|Romance"/>
    <s v="Julia Roberts"/>
    <s v="Notting Hill"/>
    <s v="Notting HillÂ "/>
    <n v="203269"/>
    <n v="268"/>
    <s v="English"/>
    <s v="USA"/>
    <s v="PG-13"/>
    <n v="40000000"/>
    <n v="2001"/>
    <x v="15"/>
    <x v="18"/>
    <m/>
    <s v="Comedy"/>
  </r>
  <r>
    <x v="539"/>
    <n v="21"/>
    <n v="123"/>
    <n v="82522790"/>
    <s v="Adventure|Animation|Comedy|Drama|Family"/>
    <s v="Imelda Staunton"/>
    <s v="Chicken Run"/>
    <s v="Chicken RunÂ "/>
    <n v="140499"/>
    <n v="41"/>
    <s v="English"/>
    <s v="USA"/>
    <s v="PG-13"/>
    <n v="40000000"/>
    <n v="2003"/>
    <x v="15"/>
    <x v="18"/>
    <m/>
    <s v="Adventure"/>
  </r>
  <r>
    <x v="437"/>
    <n v="270"/>
    <n v="251"/>
    <n v="94125426"/>
    <s v="Comedy|Romance"/>
    <s v="Philip Seymour Hoffman"/>
    <s v="Along Came Polly"/>
    <s v="Along Came PollyÂ "/>
    <n v="106909"/>
    <n v="380"/>
    <s v="English"/>
    <s v="USA"/>
    <s v="R"/>
    <n v="40000000"/>
    <n v="1999"/>
    <x v="18"/>
    <x v="18"/>
    <m/>
    <s v="Comedy"/>
  </r>
  <r>
    <x v="540"/>
    <n v="72"/>
    <n v="105"/>
    <n v="95001343"/>
    <s v="Comedy|Drama|Romance"/>
    <s v="John Witherspoon"/>
    <s v="Boomerang"/>
    <s v="BoomerangÂ "/>
    <n v="20183"/>
    <n v="192"/>
    <s v="English"/>
    <s v="UK"/>
    <s v="R"/>
    <n v="40000000"/>
    <n v="2012"/>
    <x v="28"/>
    <x v="18"/>
    <m/>
    <s v="Comedy"/>
  </r>
  <r>
    <x v="93"/>
    <n v="154"/>
    <n v="115"/>
    <n v="81292135"/>
    <s v="Action|Comedy|Crime"/>
    <s v="Michael Rapaport"/>
    <s v="The Heat"/>
    <s v="The HeatÂ "/>
    <n v="133177"/>
    <n v="112"/>
    <s v="English"/>
    <s v="USA"/>
    <s v="TV-G"/>
    <n v="35000000"/>
    <n v="2011"/>
    <x v="4"/>
    <x v="18"/>
    <m/>
    <s v="Action"/>
  </r>
  <r>
    <x v="541"/>
    <n v="114"/>
    <n v="122"/>
    <n v="86208010"/>
    <s v="Biography|Drama|History|Romance"/>
    <s v="Martin Landau"/>
    <s v="Cleopatra"/>
    <s v="CleopatraÂ "/>
    <n v="21554"/>
    <n v="175"/>
    <s v="English"/>
    <s v="USA"/>
    <s v="R"/>
    <n v="40000000"/>
    <n v="1984"/>
    <x v="15"/>
    <x v="18"/>
    <m/>
    <s v="Biography"/>
  </r>
  <r>
    <x v="344"/>
    <n v="27"/>
    <n v="119"/>
    <n v="81593527"/>
    <s v="Action|Comedy|Sport"/>
    <s v="Salma Hayek"/>
    <s v="Here Comes the Boom"/>
    <s v="Here Comes the BoomÂ "/>
    <n v="74169"/>
    <n v="71"/>
    <s v="English"/>
    <s v="USA"/>
    <s v="R"/>
    <n v="35000000"/>
    <n v="2013"/>
    <x v="12"/>
    <x v="18"/>
    <m/>
    <s v="Action"/>
  </r>
  <r>
    <x v="542"/>
    <n v="166"/>
    <n v="81"/>
    <n v="75274748"/>
    <s v="Crime|Drama|Mystery|Thriller"/>
    <s v="Morgan Freeman"/>
    <s v="High Crimes"/>
    <s v="High CrimesÂ "/>
    <n v="30077"/>
    <n v="460"/>
    <s v="English"/>
    <s v="USA"/>
    <s v="PG-13"/>
    <n v="40000000"/>
    <n v="2009"/>
    <x v="22"/>
    <x v="18"/>
    <m/>
    <s v="Crime"/>
  </r>
  <r>
    <x v="362"/>
    <n v="288"/>
    <n v="133"/>
    <n v="90835030"/>
    <s v="Comedy|Drama|Romance"/>
    <s v="Jeff Bridges"/>
    <s v="The Mirror Has Two Faces"/>
    <s v="The Mirror Has Two FacesÂ "/>
    <n v="11453"/>
    <n v="396"/>
    <s v="English"/>
    <s v="USA"/>
    <s v="PG-13"/>
    <n v="40000000"/>
    <n v="1999"/>
    <x v="12"/>
    <x v="18"/>
    <m/>
    <s v="Comedy"/>
  </r>
  <r>
    <x v="543"/>
    <n v="117"/>
    <n v="100"/>
    <n v="72455275"/>
    <s v="Drama|Horror|Mystery|Thriller"/>
    <s v="Debra Messing"/>
    <s v="The Mothman Prophecies"/>
    <s v="The Mothman PropheciesÂ "/>
    <n v="63677"/>
    <n v="317"/>
    <s v="English"/>
    <s v="UK"/>
    <s v="PG-13"/>
    <n v="40000000"/>
    <n v="1989"/>
    <x v="12"/>
    <x v="18"/>
    <m/>
    <s v="Drama"/>
  </r>
  <r>
    <x v="544"/>
    <n v="291"/>
    <n v="120"/>
    <n v="75305995"/>
    <s v="Comedy"/>
    <s v="Bono"/>
    <s v="BrÃ¼no"/>
    <s v="BrÃ¼noÂ "/>
    <n v="119622"/>
    <n v="283"/>
    <s v="English"/>
    <s v="USA"/>
    <s v="PG-13"/>
    <n v="40000000"/>
    <n v="2014"/>
    <x v="27"/>
    <x v="18"/>
    <m/>
    <s v="Comedy"/>
  </r>
  <r>
    <x v="43"/>
    <n v="151"/>
    <n v="104"/>
    <n v="74098862"/>
    <s v="Action|Adventure|Thriller"/>
    <s v="Robert Davi"/>
    <s v="Licence to Kill"/>
    <s v="Licence to KillÂ "/>
    <n v="74009"/>
    <n v="265"/>
    <s v="English"/>
    <s v="USA"/>
    <s v="PG"/>
    <n v="40000000"/>
    <n v="2015"/>
    <x v="4"/>
    <x v="18"/>
    <m/>
    <s v="Action"/>
  </r>
  <r>
    <x v="190"/>
    <n v="36"/>
    <n v="122"/>
    <n v="72266306"/>
    <s v="Fantasy|Horror|Mystery|Thriller"/>
    <s v="Gary Oldman"/>
    <s v="Red Riding Hood"/>
    <s v="Red Riding HoodÂ "/>
    <n v="91151"/>
    <n v="290"/>
    <s v="English"/>
    <s v="UK"/>
    <s v="PG"/>
    <n v="40000000"/>
    <n v="2003"/>
    <x v="28"/>
    <x v="18"/>
    <m/>
    <s v="Fantasy"/>
  </r>
  <r>
    <x v="545"/>
    <n v="168"/>
    <n v="80"/>
    <n v="71347010"/>
    <s v="Action|Crime|Drama|Thriller"/>
    <s v="Robert De Niro"/>
    <s v="15 Minutes"/>
    <s v="15 MinutesÂ "/>
    <n v="42547"/>
    <n v="437"/>
    <s v="English"/>
    <s v="USA"/>
    <s v="R"/>
    <n v="40000000"/>
    <n v="1996"/>
    <x v="9"/>
    <x v="18"/>
    <m/>
    <s v="Action"/>
  </r>
  <r>
    <x v="422"/>
    <n v="283"/>
    <n v="91"/>
    <n v="70836296"/>
    <s v="Adventure|Comedy|Family|Fantasy|Sci-Fi"/>
    <s v="Bob Hoskins"/>
    <s v="Super Mario Bros."/>
    <s v="Super Mario Bros.Â "/>
    <n v="38203"/>
    <n v="841"/>
    <s v="Mandarin"/>
    <s v="China"/>
    <s v="PG-13"/>
    <n v="40000000"/>
    <n v="2003"/>
    <x v="61"/>
    <x v="18"/>
    <m/>
    <s v="Adventure"/>
  </r>
  <r>
    <x v="132"/>
    <n v="127"/>
    <n v="112"/>
    <n v="70405498"/>
    <s v="Crime|Drama|Thriller"/>
    <s v="Nicolas Cage"/>
    <s v="Lord of War"/>
    <s v="Lord of WarÂ "/>
    <n v="248123"/>
    <n v="169"/>
    <s v="English"/>
    <s v="USA"/>
    <s v="R"/>
    <n v="40000000"/>
    <n v="2013"/>
    <x v="32"/>
    <x v="18"/>
    <m/>
    <s v="Crime"/>
  </r>
  <r>
    <x v="80"/>
    <n v="293"/>
    <n v="100"/>
    <n v="70163652"/>
    <s v="Action|Adventure|History"/>
    <s v="Jet Li"/>
    <s v="Hero"/>
    <s v="HeroÂ "/>
    <n v="149414"/>
    <n v="835"/>
    <s v="English"/>
    <s v="USA"/>
    <s v="PG"/>
    <n v="34000000"/>
    <n v="1992"/>
    <x v="0"/>
    <x v="18"/>
    <m/>
    <s v="Action"/>
  </r>
  <r>
    <x v="21"/>
    <n v="95"/>
    <n v="30"/>
    <n v="66808615"/>
    <s v="Action|Comedy|Crime|Romance|Thriller"/>
    <s v="Fisher Stevens"/>
    <s v="One for the Money"/>
    <s v="One for the MoneyÂ "/>
    <n v="34203"/>
    <n v="102"/>
    <s v="English"/>
    <s v="New Zealand"/>
    <s v="R"/>
    <n v="65000000"/>
    <n v="2016"/>
    <x v="43"/>
    <x v="18"/>
    <m/>
    <s v="Action"/>
  </r>
  <r>
    <x v="486"/>
    <n v="4"/>
    <n v="105"/>
    <n v="115603980"/>
    <s v="Comedy"/>
    <s v="James Franco"/>
    <s v="The Interview"/>
    <s v="The InterviewÂ "/>
    <n v="247020"/>
    <n v="18"/>
    <s v="English"/>
    <s v="USA"/>
    <s v="R"/>
    <n v="20000000"/>
    <n v="2010"/>
    <x v="4"/>
    <x v="18"/>
    <m/>
    <s v="Comedy"/>
  </r>
  <r>
    <x v="33"/>
    <n v="213"/>
    <n v="110"/>
    <n v="64149837"/>
    <s v="Action|Fantasy|Western"/>
    <s v="Tony Cox"/>
    <s v="The Warrior's Way"/>
    <s v="The Warrior's WayÂ "/>
    <n v="22309"/>
    <n v="71"/>
    <s v="French"/>
    <s v="France"/>
    <s v="PG"/>
    <n v="40000000"/>
    <n v="2009"/>
    <x v="22"/>
    <x v="18"/>
    <m/>
    <s v="Action"/>
  </r>
  <r>
    <x v="68"/>
    <n v="119"/>
    <n v="101"/>
    <n v="83906114"/>
    <s v="Comedy|War"/>
    <s v="Tim Conway"/>
    <s v="McHale's Navy            "/>
    <s v="McHale's NavyÂ             "/>
    <n v="1558"/>
    <n v="564"/>
    <s v="English"/>
    <s v="USA"/>
    <s v="R"/>
    <n v="40000000"/>
    <n v="2006"/>
    <x v="7"/>
    <x v="18"/>
    <m/>
    <s v="Comedy"/>
  </r>
  <r>
    <x v="546"/>
    <n v="9"/>
    <n v="144"/>
    <n v="66466372"/>
    <s v="Action|Comedy|Crime"/>
    <s v="Omar Sy"/>
    <s v="Micmacs"/>
    <s v="MicmacsÂ "/>
    <n v="24657"/>
    <n v="5"/>
    <s v="French"/>
    <s v="France"/>
    <s v="PG"/>
    <n v="40000000"/>
    <n v="2000"/>
    <x v="13"/>
    <x v="18"/>
    <m/>
    <s v="Action"/>
  </r>
  <r>
    <x v="494"/>
    <n v="167"/>
    <n v="108"/>
    <n v="72306065"/>
    <s v="Drama|Music"/>
    <s v="Mekhi Phifer"/>
    <s v="8 Mile"/>
    <s v="8 MileÂ "/>
    <n v="187181"/>
    <n v="658"/>
    <s v="English"/>
    <s v="USA"/>
    <s v="R"/>
    <n v="40000000"/>
    <n v="1990"/>
    <x v="15"/>
    <x v="18"/>
    <m/>
    <s v="Drama"/>
  </r>
  <r>
    <x v="547"/>
    <n v="98"/>
    <n v="107"/>
    <n v="59068786"/>
    <s v="Adventure|Animation|Comedy|Family"/>
    <s v="Jamel Debbouze"/>
    <s v="Animal Kingdom: Let's go Ape"/>
    <s v="Animal Kingdom: Let's go ApeÂ "/>
    <n v="590"/>
    <n v="132"/>
    <s v="English"/>
    <s v="Hong Kong"/>
    <s v="PG"/>
    <n v="50000000"/>
    <n v="2015"/>
    <x v="41"/>
    <x v="18"/>
    <m/>
    <s v="Adventure"/>
  </r>
  <r>
    <x v="43"/>
    <n v="234"/>
    <n v="102"/>
    <n v="60923325"/>
    <s v="Action|Adventure|Romance"/>
    <s v="Heath Ledger"/>
    <s v="A Knight's Tale"/>
    <s v="A Knight's TaleÂ "/>
    <n v="137003"/>
    <n v="2073"/>
    <s v="English"/>
    <s v="USA"/>
    <s v="R"/>
    <n v="40000000"/>
    <n v="1992"/>
    <x v="8"/>
    <x v="18"/>
    <m/>
    <s v="Action"/>
  </r>
  <r>
    <x v="548"/>
    <n v="258"/>
    <n v="100"/>
    <n v="57887882"/>
    <s v="Action|Comedy|Fantasy"/>
    <s v="Julian Sands"/>
    <s v="The Medallion"/>
    <s v="The MedallionÂ "/>
    <n v="29861"/>
    <n v="153"/>
    <s v="English"/>
    <s v="USA"/>
    <s v="PG-13"/>
    <n v="40000000"/>
    <n v="2009"/>
    <x v="31"/>
    <x v="18"/>
    <m/>
    <s v="Action"/>
  </r>
  <r>
    <x v="419"/>
    <n v="108"/>
    <n v="126"/>
    <n v="53955614"/>
    <s v="Drama|Mystery|Thriller"/>
    <s v="Bruce Willis"/>
    <s v="The Sixth Sense"/>
    <s v="The Sixth SenseÂ "/>
    <n v="704766"/>
    <n v="125"/>
    <s v="English"/>
    <s v="USA"/>
    <s v="PG-13"/>
    <n v="35000000"/>
    <n v="2013"/>
    <x v="14"/>
    <x v="18"/>
    <m/>
    <s v="Drama"/>
  </r>
  <r>
    <x v="323"/>
    <n v="81"/>
    <n v="138"/>
    <n v="54967359"/>
    <s v="Action|Crime|Thriller"/>
    <s v="Robert Clohessy"/>
    <s v="Man on a Ledge"/>
    <s v="Man on a LedgeÂ "/>
    <n v="125198"/>
    <n v="235"/>
    <s v="English"/>
    <s v="USA"/>
    <s v="PG-13"/>
    <n v="40000000"/>
    <n v="1999"/>
    <x v="4"/>
    <x v="18"/>
    <m/>
    <s v="Action"/>
  </r>
  <r>
    <x v="437"/>
    <n v="538"/>
    <n v="108"/>
    <n v="54228104"/>
    <s v="Comedy"/>
    <s v="Joel McHale"/>
    <s v="The Big Year"/>
    <s v="The Big YearÂ "/>
    <n v="34809"/>
    <n v="751"/>
    <s v="English"/>
    <s v="USA"/>
    <s v="R"/>
    <n v="30000000"/>
    <n v="2014"/>
    <x v="5"/>
    <x v="18"/>
    <m/>
    <s v="Comedy"/>
  </r>
  <r>
    <x v="240"/>
    <n v="224"/>
    <n v="105"/>
    <n v="57981889"/>
    <s v="Action|Drama|Family|Sport"/>
    <s v="Martin Kove"/>
    <s v="The Karate Kid"/>
    <s v="The Karate KidÂ "/>
    <n v="126907"/>
    <n v="273"/>
    <s v="English"/>
    <s v="USA"/>
    <s v="PG"/>
    <n v="40000000"/>
    <n v="2006"/>
    <x v="13"/>
    <x v="18"/>
    <m/>
    <s v="Action"/>
  </r>
  <r>
    <x v="306"/>
    <n v="129"/>
    <n v="108"/>
    <n v="61094903"/>
    <s v="Crime|Drama"/>
    <s v="Jennifer Lawrence"/>
    <s v="American Hustle"/>
    <s v="American HustleÂ "/>
    <n v="358416"/>
    <n v="336"/>
    <s v="English"/>
    <s v="USA"/>
    <s v="R"/>
    <n v="42000000"/>
    <n v="2015"/>
    <x v="11"/>
    <x v="18"/>
    <m/>
    <s v="Crime"/>
  </r>
  <r>
    <x v="438"/>
    <n v="125"/>
    <n v="89"/>
    <n v="53082743"/>
    <s v="Comedy|Drama|Romance"/>
    <s v="Ryan Reynolds"/>
    <s v="The Proposal"/>
    <s v="The ProposalÂ "/>
    <n v="227824"/>
    <n v="327"/>
    <s v="English"/>
    <s v="USA"/>
    <s v="R"/>
    <n v="40000000"/>
    <n v="2016"/>
    <x v="10"/>
    <x v="18"/>
    <m/>
    <s v="Comedy"/>
  </r>
  <r>
    <x v="219"/>
    <n v="433"/>
    <n v="129"/>
    <n v="54414716"/>
    <s v="Crime|Mystery|Thriller"/>
    <s v="Bruce Greenwood"/>
    <s v="Double Jeopardy"/>
    <s v="Double JeopardyÂ "/>
    <n v="56646"/>
    <n v="918"/>
    <s v="English"/>
    <s v="France"/>
    <s v="PG-13"/>
    <n v="40000000"/>
    <n v="1992"/>
    <x v="21"/>
    <x v="18"/>
    <m/>
    <s v="Crime"/>
  </r>
  <r>
    <x v="134"/>
    <n v="362"/>
    <n v="84"/>
    <n v="57011847"/>
    <s v="Adventure|Comedy|Sci-Fi"/>
    <s v="Lea Thompson"/>
    <s v="Back to the Future Part II"/>
    <s v="Back to the Future Part IIÂ "/>
    <n v="340085"/>
    <n v="1360"/>
    <s v="English"/>
    <s v="USA"/>
    <s v="PG-13"/>
    <n v="30000000"/>
    <n v="2004"/>
    <x v="6"/>
    <x v="18"/>
    <m/>
    <s v="Adventure"/>
  </r>
  <r>
    <x v="158"/>
    <n v="93"/>
    <n v="149"/>
    <n v="50859889"/>
    <s v="Action|Sci-Fi|Thriller"/>
    <s v="Scarlett Johansson"/>
    <s v="Lucy"/>
    <s v="LucyÂ "/>
    <n v="327367"/>
    <n v="188"/>
    <s v="English"/>
    <s v="USA"/>
    <s v="R"/>
    <n v="40000000"/>
    <n v="2005"/>
    <x v="21"/>
    <x v="18"/>
    <m/>
    <s v="Action"/>
  </r>
  <r>
    <x v="331"/>
    <n v="71"/>
    <n v="94"/>
    <n v="51185897"/>
    <s v="Drama|Romance"/>
    <s v="Jennifer Ehle"/>
    <s v="Fifty Shades of Grey"/>
    <s v="Fifty Shades of GreyÂ "/>
    <n v="220020"/>
    <n v="236"/>
    <s v="English"/>
    <s v="USA"/>
    <s v="PG-13"/>
    <n v="40000000"/>
    <n v="2008"/>
    <x v="54"/>
    <x v="18"/>
    <m/>
    <s v="Drama"/>
  </r>
  <r>
    <x v="335"/>
    <n v="104"/>
    <n v="121"/>
    <n v="52000688"/>
    <s v="Action|Adventure|Comedy|Family|Sci-Fi"/>
    <s v="Sylvester Stallone"/>
    <s v="Spy Kids 3-D: Game Over"/>
    <s v="Spy Kids 3-D: Game OverÂ "/>
    <n v="40227"/>
    <n v="288"/>
    <s v="English"/>
    <s v="USA"/>
    <s v="PG"/>
    <n v="40000000"/>
    <n v="2009"/>
    <x v="54"/>
    <x v="18"/>
    <m/>
    <s v="Action"/>
  </r>
  <r>
    <x v="231"/>
    <n v="319"/>
    <n v="128"/>
    <n v="49851591"/>
    <s v="Crime|Drama|Thriller"/>
    <s v="Kevin Spacey"/>
    <s v="A Time to Kill"/>
    <s v="A Time to KillÂ "/>
    <n v="99558"/>
    <n v="420"/>
    <s v="English"/>
    <s v="USA"/>
    <s v="PG-13"/>
    <n v="40000000"/>
    <n v="2001"/>
    <x v="38"/>
    <x v="18"/>
    <m/>
    <s v="Crime"/>
  </r>
  <r>
    <x v="527"/>
    <n v="41"/>
    <n v="134"/>
    <n v="47781388"/>
    <s v="Comedy|Family"/>
    <s v="Tom Welling"/>
    <s v="Cheaper by the Dozen"/>
    <s v="Cheaper by the DozenÂ "/>
    <n v="75152"/>
    <n v="166"/>
    <s v="English"/>
    <s v="USA"/>
    <s v="PG-13"/>
    <n v="43000000"/>
    <n v="1991"/>
    <x v="27"/>
    <x v="18"/>
    <m/>
    <s v="Comedy"/>
  </r>
  <r>
    <x v="306"/>
    <n v="300"/>
    <n v="120"/>
    <n v="52320979"/>
    <s v="Action|Biography|Drama|Thriller|War"/>
    <s v="Jerry Ferrara"/>
    <s v="Lone Survivor"/>
    <s v="Lone SurvivorÂ "/>
    <n v="203963"/>
    <n v="279"/>
    <s v="English"/>
    <s v="USA"/>
    <s v="R"/>
    <n v="25000000"/>
    <n v="2006"/>
    <x v="32"/>
    <x v="18"/>
    <m/>
    <s v="Action"/>
  </r>
  <r>
    <x v="78"/>
    <n v="556"/>
    <n v="129"/>
    <n v="47806295"/>
    <s v="Comedy|Drama|Sport"/>
    <s v="Tom Hanks"/>
    <s v="A League of Their Own"/>
    <s v="A League of Their OwnÂ "/>
    <n v="71754"/>
    <n v="696"/>
    <s v="English"/>
    <s v="USA"/>
    <s v="PG-13"/>
    <n v="40000000"/>
    <n v="2001"/>
    <x v="13"/>
    <x v="18"/>
    <m/>
    <s v="Comedy"/>
  </r>
  <r>
    <x v="432"/>
    <n v="161"/>
    <n v="89"/>
    <n v="51853450"/>
    <s v="Horror|Mystery|Thriller"/>
    <s v="Javier Botet"/>
    <s v="The Conjuring 2"/>
    <s v="The Conjuring 2Â "/>
    <n v="64989"/>
    <n v="203"/>
    <s v="English"/>
    <s v="USA"/>
    <s v="R"/>
    <n v="40000000"/>
    <n v="2014"/>
    <x v="6"/>
    <x v="18"/>
    <m/>
    <s v="Horror"/>
  </r>
  <r>
    <x v="1"/>
    <n v="151"/>
    <n v="116"/>
    <n v="46012734"/>
    <s v="Biography|Drama"/>
    <s v="Andrew Garfield"/>
    <s v="The Social Network"/>
    <s v="The Social NetworkÂ "/>
    <n v="479453"/>
    <n v="410"/>
    <s v="English"/>
    <s v="USA"/>
    <s v="PG-13"/>
    <n v="40000000"/>
    <n v="2009"/>
    <x v="16"/>
    <x v="18"/>
    <m/>
    <s v="Biography"/>
  </r>
  <r>
    <x v="324"/>
    <n v="212"/>
    <n v="118"/>
    <n v="47034272"/>
    <s v="Comedy|Drama|Romance"/>
    <s v="Carmen Perez"/>
    <s v="He's Just Not That Into You"/>
    <s v="He's Just Not That Into YouÂ "/>
    <n v="132048"/>
    <n v="734"/>
    <s v="English"/>
    <s v="USA"/>
    <s v="R"/>
    <n v="40000000"/>
    <n v="2014"/>
    <x v="21"/>
    <x v="18"/>
    <m/>
    <s v="Comedy"/>
  </r>
  <r>
    <x v="526"/>
    <n v="111"/>
    <n v="107"/>
    <n v="45856732"/>
    <s v="Comedy"/>
    <s v="Beau Mirchoff"/>
    <s v="Scary Movie 4"/>
    <s v="Scary Movie 4Â "/>
    <n v="93748"/>
    <n v="263"/>
    <s v="English"/>
    <s v="USA"/>
    <s v="PG-13"/>
    <n v="36000000"/>
    <n v="2009"/>
    <x v="37"/>
    <x v="18"/>
    <m/>
    <s v="Comedy"/>
  </r>
  <r>
    <x v="549"/>
    <n v="173"/>
    <n v="155"/>
    <n v="59588068"/>
    <s v="Horror|Mystery"/>
    <s v="Kelly Rutherford"/>
    <s v="Scream 3"/>
    <s v="Scream 3Â "/>
    <n v="98535"/>
    <n v="144"/>
    <s v="English"/>
    <s v="USA"/>
    <s v="R"/>
    <n v="40000000"/>
    <n v="2015"/>
    <x v="34"/>
    <x v="18"/>
    <m/>
    <s v="Horror"/>
  </r>
  <r>
    <x v="503"/>
    <n v="181"/>
    <n v="123"/>
    <n v="44175394"/>
    <s v="Adventure|Comedy|Sci-Fi|Western"/>
    <s v="Lea Thompson"/>
    <s v="Back to the Future Part III"/>
    <s v="Back to the Future Part IIIÂ "/>
    <n v="283480"/>
    <n v="654"/>
    <s v="English"/>
    <s v="USA"/>
    <s v="PG-13"/>
    <n v="40000000"/>
    <n v="2001"/>
    <x v="38"/>
    <x v="18"/>
    <m/>
    <s v="Adventure"/>
  </r>
  <r>
    <x v="38"/>
    <n v="252"/>
    <n v="128"/>
    <n v="45500797"/>
    <s v="Comedy|Crime"/>
    <s v="Will Ferrell"/>
    <s v="Get Hard"/>
    <s v="Get HardÂ "/>
    <n v="85629"/>
    <n v="277"/>
    <s v="English"/>
    <s v="USA"/>
    <s v="R"/>
    <n v="40000000"/>
    <n v="2010"/>
    <x v="19"/>
    <x v="18"/>
    <m/>
    <s v="Comedy"/>
  </r>
  <r>
    <x v="197"/>
    <n v="216"/>
    <n v="139"/>
    <n v="41797066"/>
    <s v="Fantasy|Horror|Romance"/>
    <s v="Keanu Reeves"/>
    <s v="Bram Stoker's Dracula"/>
    <s v="Bram Stoker's DraculaÂ "/>
    <n v="143835"/>
    <n v="200"/>
    <s v="English"/>
    <s v="USA"/>
    <s v="PG-13"/>
    <n v="40000000"/>
    <n v="2004"/>
    <x v="7"/>
    <x v="18"/>
    <m/>
    <s v="Fantasy"/>
  </r>
  <r>
    <x v="550"/>
    <n v="203"/>
    <n v="109"/>
    <n v="38087756"/>
    <s v="Biography|Drama|Romance"/>
    <s v="Meryl Streep"/>
    <s v="Julie &amp; Julia"/>
    <s v="Julie &amp; JuliaÂ "/>
    <n v="79264"/>
    <n v="696"/>
    <s v="English"/>
    <s v="USA"/>
    <s v="PG-13"/>
    <n v="40000000"/>
    <n v="1998"/>
    <x v="15"/>
    <x v="18"/>
    <m/>
    <s v="Biography"/>
  </r>
  <r>
    <x v="162"/>
    <n v="218"/>
    <n v="120"/>
    <n v="37752931"/>
    <s v="Biography|Drama|Sport"/>
    <s v="Harrison Ford"/>
    <s v="42"/>
    <s v="42Â "/>
    <n v="66511"/>
    <n v="285"/>
    <s v="English"/>
    <s v="USA"/>
    <s v="PG-13"/>
    <n v="40000000"/>
    <n v="1997"/>
    <x v="7"/>
    <x v="18"/>
    <m/>
    <s v="Biography"/>
  </r>
  <r>
    <x v="258"/>
    <n v="118"/>
    <n v="121"/>
    <n v="50562555"/>
    <s v="Crime|Drama|Thriller"/>
    <s v="Philip Seymour Hoffman"/>
    <s v="The Talented Mr. Ripley"/>
    <s v="The Talented Mr. RipleyÂ "/>
    <n v="137891"/>
    <n v="263"/>
    <s v="English"/>
    <s v="USA"/>
    <s v="R"/>
    <n v="40000000"/>
    <n v="2002"/>
    <x v="11"/>
    <x v="18"/>
    <m/>
    <s v="Crime"/>
  </r>
  <r>
    <x v="551"/>
    <n v="241"/>
    <n v="102"/>
    <n v="37371385"/>
    <s v="Comedy"/>
    <s v="Bill Murray"/>
    <s v="Dumb and Dumber To"/>
    <s v="Dumb and Dumber ToÂ "/>
    <n v="97045"/>
    <n v="304"/>
    <s v="English"/>
    <s v="USA"/>
    <s v="PG-13"/>
    <n v="40000000"/>
    <n v="2011"/>
    <x v="20"/>
    <x v="18"/>
    <m/>
    <s v="Comedy"/>
  </r>
  <r>
    <x v="53"/>
    <n v="119"/>
    <n v="117"/>
    <n v="37101011"/>
    <s v="Adventure|Drama|Family"/>
    <s v="Paul Walker"/>
    <s v="Eight Below"/>
    <s v="Eight BelowÂ "/>
    <n v="48806"/>
    <n v="58"/>
    <s v="English"/>
    <s v="USA"/>
    <s v="PG-13"/>
    <n v="38000000"/>
    <n v="2011"/>
    <x v="11"/>
    <x v="18"/>
    <m/>
    <s v="Adventure"/>
  </r>
  <r>
    <x v="492"/>
    <n v="89"/>
    <n v="178"/>
    <n v="38176892"/>
    <s v="Comedy|Drama"/>
    <s v="Robert De Niro"/>
    <s v="The Intern"/>
    <s v="The InternÂ "/>
    <n v="130661"/>
    <n v="382"/>
    <s v="English"/>
    <s v="USA"/>
    <s v="R"/>
    <n v="40000000"/>
    <n v="2006"/>
    <x v="13"/>
    <x v="18"/>
    <m/>
    <s v="Comedy"/>
  </r>
  <r>
    <x v="443"/>
    <n v="209"/>
    <n v="147"/>
    <n v="36283504"/>
    <s v="Action|Comedy"/>
    <s v="Olivia Munn"/>
    <s v="Ride Along 2"/>
    <s v="Ride Along 2Â "/>
    <n v="28621"/>
    <n v="433"/>
    <s v="English"/>
    <s v="USA"/>
    <s v="PG-13"/>
    <n v="60000000"/>
    <n v="2014"/>
    <x v="18"/>
    <x v="18"/>
    <m/>
    <s v="Action"/>
  </r>
  <r>
    <x v="3"/>
    <n v="374"/>
    <n v="90"/>
    <n v="35183792"/>
    <s v="Action|Adventure|Drama|Romance|War"/>
    <s v="Wes Studi"/>
    <s v="The Last of the Mohicans"/>
    <s v="The Last of the MohicansÂ "/>
    <n v="113068"/>
    <n v="1732"/>
    <s v="English"/>
    <s v="USA"/>
    <s v="PG-13"/>
    <n v="40000000"/>
    <n v="2013"/>
    <x v="6"/>
    <x v="18"/>
    <m/>
    <s v="Action"/>
  </r>
  <r>
    <x v="394"/>
    <n v="235"/>
    <n v="105"/>
    <n v="38543473"/>
    <s v="Biography|Drama|Music"/>
    <s v="Bokeem Woodbine"/>
    <s v="Ray"/>
    <s v="RayÂ "/>
    <n v="110394"/>
    <n v="422"/>
    <s v="English"/>
    <s v="USA"/>
    <s v="R"/>
    <n v="40000000"/>
    <n v="2006"/>
    <x v="16"/>
    <x v="18"/>
    <m/>
    <s v="Biography"/>
  </r>
  <r>
    <x v="552"/>
    <n v="215"/>
    <n v="114"/>
    <n v="36037909"/>
    <s v="Crime|Thriller"/>
    <s v="Rosario Dawson"/>
    <s v="Sin City"/>
    <s v="Sin CityÂ "/>
    <n v="656640"/>
    <n v="215"/>
    <s v="English"/>
    <s v="USA"/>
    <s v="PG-13"/>
    <n v="40000000"/>
    <n v="1987"/>
    <x v="14"/>
    <x v="18"/>
    <m/>
    <s v="Crime"/>
  </r>
  <r>
    <x v="288"/>
    <n v="109"/>
    <n v="206"/>
    <n v="42575718"/>
    <s v="Crime|Drama|Mystery|Thriller"/>
    <s v="Dennis Quaid"/>
    <s v="Vantage Point"/>
    <s v="Vantage PointÂ "/>
    <n v="127528"/>
    <n v="426"/>
    <s v="English"/>
    <s v="USA"/>
    <s v="R"/>
    <n v="30000000"/>
    <n v="2010"/>
    <x v="4"/>
    <x v="18"/>
    <m/>
    <s v="Crime"/>
  </r>
  <r>
    <x v="532"/>
    <n v="125"/>
    <n v="99"/>
    <n v="33864342"/>
    <s v="Comedy|Romance"/>
    <s v="J.K. Simmons"/>
    <s v="I Love You, Man"/>
    <s v="I Love You, ManÂ "/>
    <n v="166194"/>
    <n v="442"/>
    <s v="English"/>
    <s v="France"/>
    <s v="PG-13"/>
    <n v="40000000"/>
    <n v="1986"/>
    <x v="1"/>
    <x v="18"/>
    <m/>
    <s v="Comedy"/>
  </r>
  <r>
    <x v="553"/>
    <n v="65"/>
    <n v="123"/>
    <n v="33508922"/>
    <s v="Comedy|Drama|Fantasy|Romance"/>
    <s v="Jason Alexander"/>
    <s v="Shallow Hal"/>
    <s v="Shallow HalÂ "/>
    <n v="109445"/>
    <n v="82"/>
    <s v="English"/>
    <s v="USA"/>
    <s v="PG-13"/>
    <n v="40000000"/>
    <n v="2004"/>
    <x v="18"/>
    <x v="18"/>
    <m/>
    <s v="Comedy"/>
  </r>
  <r>
    <x v="245"/>
    <n v="125"/>
    <n v="137"/>
    <n v="42071069"/>
    <s v="Drama|History|Thriller"/>
    <s v="Sally Kirkland"/>
    <s v="JFK"/>
    <s v="JFKÂ "/>
    <n v="113472"/>
    <n v="344"/>
    <s v="English"/>
    <s v="USA"/>
    <s v="R"/>
    <n v="25000000"/>
    <n v="2006"/>
    <x v="25"/>
    <x v="18"/>
    <m/>
    <s v="Drama"/>
  </r>
  <r>
    <x v="386"/>
    <n v="322"/>
    <n v="102"/>
    <n v="32853640"/>
    <s v="Comedy|Crime"/>
    <s v="ChloÃ« Grace Moretz"/>
    <s v="Big Momma's House 2"/>
    <s v="Big Momma's House 2Â "/>
    <n v="31968"/>
    <n v="351"/>
    <s v="English"/>
    <s v="USA"/>
    <s v="PG"/>
    <n v="40000000"/>
    <n v="2005"/>
    <x v="51"/>
    <x v="18"/>
    <m/>
    <s v="Comedy"/>
  </r>
  <r>
    <x v="554"/>
    <n v="191"/>
    <n v="109"/>
    <n v="42615685"/>
    <s v="Adventure|Comedy|Crime|Romance"/>
    <s v="J.K. Simmons"/>
    <s v="The Mexican"/>
    <s v="The MexicanÂ "/>
    <n v="87351"/>
    <n v="185"/>
    <s v="English"/>
    <s v="USA"/>
    <s v="R"/>
    <n v="40000000"/>
    <n v="2012"/>
    <x v="9"/>
    <x v="18"/>
    <m/>
    <s v="Adventure"/>
  </r>
  <r>
    <x v="385"/>
    <n v="191"/>
    <n v="82"/>
    <n v="32055248"/>
    <s v="Biography|Drama|Sport|War"/>
    <s v="Finn Wittrock"/>
    <s v="Unbroken"/>
    <s v="UnbrokenÂ "/>
    <n v="103589"/>
    <n v="189"/>
    <s v="English"/>
    <s v="USA"/>
    <s v="PG"/>
    <n v="40000000"/>
    <n v="2008"/>
    <x v="13"/>
    <x v="18"/>
    <m/>
    <s v="Biography"/>
  </r>
  <r>
    <x v="555"/>
    <n v="221"/>
    <n v="142"/>
    <n v="31836745"/>
    <s v="Comedy|Drama|Family|Fantasy|Romance"/>
    <s v="Matthew Perry"/>
    <s v="17 Again"/>
    <s v="17 AgainÂ "/>
    <n v="146899"/>
    <n v="290"/>
    <s v="English"/>
    <s v="USA"/>
    <s v="R"/>
    <n v="40000000"/>
    <n v="2014"/>
    <x v="21"/>
    <x v="18"/>
    <m/>
    <s v="Comedy"/>
  </r>
  <r>
    <x v="556"/>
    <n v="459"/>
    <n v="106"/>
    <n v="30993544"/>
    <s v="Comedy|Romance"/>
    <s v="Don Johnson"/>
    <s v="The Other Woman"/>
    <s v="The Other WomanÂ "/>
    <n v="104481"/>
    <n v="355"/>
    <s v="English"/>
    <s v="USA"/>
    <s v="PG"/>
    <n v="40000000"/>
    <n v="1997"/>
    <x v="19"/>
    <x v="18"/>
    <m/>
    <s v="Comedy"/>
  </r>
  <r>
    <x v="325"/>
    <n v="131"/>
    <n v="114"/>
    <n v="30981850"/>
    <s v="Horror"/>
    <s v="Krista Allen"/>
    <s v="The Final Destination"/>
    <s v="The Final DestinationÂ "/>
    <n v="75345"/>
    <n v="411"/>
    <s v="English"/>
    <s v="USA"/>
    <s v="PG-13"/>
    <n v="40000000"/>
    <n v="2003"/>
    <x v="31"/>
    <x v="18"/>
    <m/>
    <s v="Horror"/>
  </r>
  <r>
    <x v="419"/>
    <n v="222"/>
    <n v="106"/>
    <n v="30199105"/>
    <s v="Drama|History|Thriller"/>
    <s v="Tom Hanks"/>
    <s v="Bridge of Spies"/>
    <s v="Bridge of SpiesÂ "/>
    <n v="178118"/>
    <n v="197"/>
    <s v="English"/>
    <s v="USA"/>
    <s v="PG"/>
    <n v="40000000"/>
    <n v="1997"/>
    <x v="32"/>
    <x v="18"/>
    <m/>
    <s v="Drama"/>
  </r>
  <r>
    <x v="508"/>
    <n v="118"/>
    <n v="108"/>
    <n v="29077547"/>
    <s v="Action|Drama|Thriller|War"/>
    <s v="Joaquim de Almeida"/>
    <s v="Behind Enemy Lines"/>
    <s v="Behind Enemy LinesÂ "/>
    <n v="86902"/>
    <n v="211"/>
    <s v="English"/>
    <s v="USA"/>
    <s v="PG-13"/>
    <n v="40000000"/>
    <n v="1992"/>
    <x v="21"/>
    <x v="18"/>
    <m/>
    <s v="Action"/>
  </r>
  <r>
    <x v="38"/>
    <n v="100"/>
    <n v="98"/>
    <n v="29374178"/>
    <s v="Comedy|Music"/>
    <s v="Pink"/>
    <s v="Get Him to the Greek"/>
    <s v="Get Him to the GreekÂ "/>
    <n v="147317"/>
    <n v="139"/>
    <s v="English"/>
    <s v="USA"/>
    <s v="PG"/>
    <n v="40000000"/>
    <n v="2007"/>
    <x v="21"/>
    <x v="18"/>
    <m/>
    <s v="Comedy"/>
  </r>
  <r>
    <x v="130"/>
    <n v="70"/>
    <n v="131"/>
    <n v="28535768"/>
    <s v="Comedy|Drama|Romance"/>
    <s v="Lisa Ann Walter"/>
    <s v="Shall We Dance"/>
    <s v="Shall We DanceÂ "/>
    <n v="35508"/>
    <n v="209"/>
    <s v="English"/>
    <s v="USA"/>
    <s v="PG-13"/>
    <n v="35000000"/>
    <n v="1994"/>
    <x v="9"/>
    <x v="18"/>
    <m/>
    <s v="Comedy"/>
  </r>
  <r>
    <x v="557"/>
    <n v="138"/>
    <n v="118"/>
    <n v="27663982"/>
    <s v="Action|Adventure|Comedy|Family|Sci-Fi"/>
    <s v="Kirsten Dunst"/>
    <s v="Small Soldiers"/>
    <s v="Small SoldiersÂ "/>
    <n v="77415"/>
    <n v="544"/>
    <s v="English"/>
    <s v="UK"/>
    <s v="R"/>
    <n v="40000000"/>
    <n v="2000"/>
    <x v="9"/>
    <x v="18"/>
    <m/>
    <s v="Action"/>
  </r>
  <r>
    <x v="371"/>
    <n v="274"/>
    <n v="113"/>
    <n v="27053815"/>
    <s v="Action|Horror"/>
    <s v="Michael Jai White"/>
    <s v="Spawn"/>
    <s v="SpawnÂ "/>
    <n v="52805"/>
    <n v="203"/>
    <s v="English"/>
    <s v="USA"/>
    <s v="PG-13"/>
    <n v="40000000"/>
    <n v="2007"/>
    <x v="31"/>
    <x v="18"/>
    <m/>
    <s v="Action"/>
  </r>
  <r>
    <x v="558"/>
    <n v="349"/>
    <n v="130"/>
    <n v="26814957"/>
    <s v="Action|Adventure|Drama|Romance|Thriller"/>
    <s v="Henry Cavill"/>
    <s v="The Count of Monte Cristo"/>
    <s v="The Count of Monte CristoÂ "/>
    <n v="104991"/>
    <n v="332"/>
    <s v="English"/>
    <s v="UK"/>
    <s v="R"/>
    <n v="500000"/>
    <n v="2011"/>
    <x v="16"/>
    <x v="18"/>
    <m/>
    <s v="Action"/>
  </r>
  <r>
    <x v="346"/>
    <n v="341"/>
    <n v="116"/>
    <n v="25178165"/>
    <s v="Crime|Drama|Thriller"/>
    <s v="Matthew McConaughey"/>
    <s v="The Lincoln Lawyer"/>
    <s v="The Lincoln LawyerÂ "/>
    <n v="173848"/>
    <n v="1100"/>
    <s v="English"/>
    <s v="USA"/>
    <s v="R"/>
    <n v="40000000"/>
    <n v="2012"/>
    <x v="11"/>
    <x v="18"/>
    <m/>
    <s v="Crime"/>
  </r>
  <r>
    <x v="559"/>
    <n v="196"/>
    <n v="89"/>
    <n v="25117498"/>
    <s v="Action|Mystery|Thriller"/>
    <s v="Liam Neeson"/>
    <s v="Unknown"/>
    <s v="UnknownÂ "/>
    <n v="210542"/>
    <n v="187"/>
    <s v="English"/>
    <s v="USA"/>
    <s v="PG-13"/>
    <n v="40000000"/>
    <n v="2011"/>
    <x v="8"/>
    <x v="18"/>
    <m/>
    <s v="Action"/>
  </r>
  <r>
    <x v="543"/>
    <n v="83"/>
    <n v="139"/>
    <n v="32645"/>
    <s v="Drama|Mystery|Sci-Fi|Thriller"/>
    <s v="Christian Bale"/>
    <s v="The Prestige"/>
    <s v="The PrestigeÂ "/>
    <n v="844052"/>
    <n v="44"/>
    <s v="English"/>
    <s v="USA"/>
    <s v="R"/>
    <n v="40000000"/>
    <n v="1999"/>
    <x v="3"/>
    <x v="18"/>
    <m/>
    <s v="Drama"/>
  </r>
  <r>
    <x v="547"/>
    <n v="283"/>
    <n v="130"/>
    <n v="24332324"/>
    <s v="Comedy|Crime"/>
    <s v="Kevin Spacey"/>
    <s v="Horrible Bosses 2"/>
    <s v="Horrible Bosses 2Â "/>
    <n v="114294"/>
    <n v="1043"/>
    <s v="Maya"/>
    <s v="USA"/>
    <s v="PG"/>
    <n v="60000000"/>
    <n v="1991"/>
    <x v="22"/>
    <x v="18"/>
    <m/>
    <s v="Comedy"/>
  </r>
  <r>
    <x v="132"/>
    <n v="105"/>
    <n v="107"/>
    <n v="36665854"/>
    <s v="Adventure|Animation|Comedy|Family|Sci-Fi"/>
    <s v="Brendan Fraser"/>
    <s v="Escape from Planet Earth"/>
    <s v="Escape from Planet EarthÂ "/>
    <n v="20615"/>
    <n v="271"/>
    <s v="English"/>
    <s v="UK"/>
    <s v="PG-13"/>
    <n v="60000000"/>
    <n v="2014"/>
    <x v="18"/>
    <x v="18"/>
    <m/>
    <s v="Adventure"/>
  </r>
  <r>
    <x v="78"/>
    <n v="351"/>
    <n v="116"/>
    <n v="22717758"/>
    <s v="Action|Adventure|Drama|Thriller"/>
    <s v="Rudy Youngblood"/>
    <s v="Apocalypto"/>
    <s v="ApocalyptoÂ "/>
    <n v="236000"/>
    <n v="619"/>
    <s v="English"/>
    <s v="USA"/>
    <s v="PG-13"/>
    <n v="40000000"/>
    <n v="2000"/>
    <x v="6"/>
    <x v="18"/>
    <m/>
    <s v="Action"/>
  </r>
  <r>
    <x v="560"/>
    <n v="16"/>
    <n v="96"/>
    <n v="22433915"/>
    <s v="Action|Adventure|Thriller"/>
    <s v="Joe Don Baker"/>
    <s v="The Living Daylights"/>
    <s v="The Living DaylightsÂ "/>
    <n v="69457"/>
    <n v="34"/>
    <s v="English"/>
    <s v="USA"/>
    <s v="R"/>
    <n v="40000000"/>
    <n v="2011"/>
    <x v="10"/>
    <x v="18"/>
    <m/>
    <s v="Action"/>
  </r>
  <r>
    <x v="561"/>
    <n v="195"/>
    <n v="99"/>
    <n v="22326247"/>
    <s v="Action|Adventure|Sci-Fi|Thriller"/>
    <s v="Topher Grace"/>
    <s v="Predators"/>
    <s v="PredatorsÂ "/>
    <n v="171418"/>
    <n v="531"/>
    <s v="English"/>
    <s v="USA"/>
    <s v="PG-13"/>
    <n v="45000000"/>
    <n v="1999"/>
    <x v="21"/>
    <x v="18"/>
    <m/>
    <s v="Action"/>
  </r>
  <r>
    <x v="457"/>
    <n v="175"/>
    <n v="104"/>
    <n v="21176322"/>
    <s v="Comedy|Crime|Romance"/>
    <s v="Brian Dennehy"/>
    <s v="Legal Eagles"/>
    <s v="Legal EaglesÂ "/>
    <n v="7900"/>
    <n v="548"/>
    <s v="English"/>
    <s v="USA"/>
    <s v="R"/>
    <n v="40000000"/>
    <n v="2000"/>
    <x v="18"/>
    <x v="18"/>
    <m/>
    <s v="Comedy"/>
  </r>
  <r>
    <x v="562"/>
    <n v="193"/>
    <n v="105"/>
    <n v="20300000"/>
    <s v="Mystery|Thriller"/>
    <s v="Johnny Depp"/>
    <s v="Secret Window"/>
    <s v="Secret WindowÂ "/>
    <n v="147504"/>
    <n v="371"/>
    <s v="English"/>
    <s v="USA"/>
    <s v="R"/>
    <n v="40000000"/>
    <n v="2005"/>
    <x v="4"/>
    <x v="18"/>
    <m/>
    <s v="Mystery"/>
  </r>
  <r>
    <x v="236"/>
    <n v="169"/>
    <n v="101"/>
    <n v="20302961"/>
    <s v="Drama|Fantasy|Romance"/>
    <s v="Keanu Reeves"/>
    <s v="The Lake House"/>
    <s v="The Lake HouseÂ "/>
    <n v="114321"/>
    <n v="110"/>
    <s v="English"/>
    <s v="USA"/>
    <s v="R"/>
    <n v="40000000"/>
    <n v="2008"/>
    <x v="2"/>
    <x v="18"/>
    <m/>
    <s v="Drama"/>
  </r>
  <r>
    <x v="306"/>
    <n v="128"/>
    <n v="134"/>
    <n v="15962471"/>
    <s v="Horror|Mystery|Thriller"/>
    <s v="Gena Rowlands"/>
    <s v="The Skeleton Key"/>
    <s v="The Skeleton KeyÂ "/>
    <n v="87447"/>
    <n v="101"/>
    <s v="English"/>
    <s v="USA"/>
    <s v="R"/>
    <n v="45000000"/>
    <n v="2014"/>
    <x v="12"/>
    <x v="18"/>
    <m/>
    <s v="Horror"/>
  </r>
  <r>
    <x v="253"/>
    <n v="249"/>
    <n v="135"/>
    <n v="14942422"/>
    <s v="Comedy|Drama|Family|Fantasy"/>
    <s v="Jennifer Garner"/>
    <s v="The Odd Life of Timothy Green"/>
    <s v="The Odd Life of Timothy GreenÂ "/>
    <n v="37398"/>
    <n v="190"/>
    <s v="English"/>
    <s v="USA"/>
    <s v="PG-13"/>
    <n v="51000000"/>
    <n v="1994"/>
    <x v="4"/>
    <x v="18"/>
    <m/>
    <s v="Comedy"/>
  </r>
  <r>
    <x v="313"/>
    <n v="91"/>
    <n v="98"/>
    <n v="14967182"/>
    <s v="Comedy|Romance"/>
    <s v="Busy Philipps"/>
    <s v="Made of Honor"/>
    <s v="Made of HonorÂ "/>
    <n v="54421"/>
    <n v="141"/>
    <s v="English"/>
    <s v="USA"/>
    <s v="R"/>
    <n v="40000000"/>
    <n v="2011"/>
    <x v="27"/>
    <x v="18"/>
    <m/>
    <s v="Comedy"/>
  </r>
  <r>
    <x v="502"/>
    <n v="207"/>
    <n v="155"/>
    <n v="18996755"/>
    <s v="Biography|Drama|Music|Musical"/>
    <s v="Johnny Cannizzaro"/>
    <s v="Jersey Boys"/>
    <s v="Jersey BoysÂ "/>
    <n v="25465"/>
    <n v="376"/>
    <s v="English"/>
    <s v="USA"/>
    <s v="PG-13"/>
    <n v="40000000"/>
    <n v="2010"/>
    <x v="8"/>
    <x v="18"/>
    <m/>
    <s v="Biography"/>
  </r>
  <r>
    <x v="563"/>
    <n v="77"/>
    <n v="106"/>
    <n v="14375181"/>
    <s v="Crime|Drama|Thriller"/>
    <s v="Matt Damon"/>
    <s v="The Rainmaker"/>
    <s v="The RainmakerÂ "/>
    <n v="46221"/>
    <n v="227"/>
    <s v="English"/>
    <s v="USA"/>
    <s v="PG-13"/>
    <n v="40000000"/>
    <n v="2005"/>
    <x v="1"/>
    <x v="18"/>
    <m/>
    <s v="Crime"/>
  </r>
  <r>
    <x v="497"/>
    <n v="25"/>
    <n v="102"/>
    <n v="20999103"/>
    <s v="Horror|Mystery|Thriller"/>
    <s v="Robert Downey Jr."/>
    <s v="Gothika"/>
    <s v="GothikaÂ "/>
    <n v="89557"/>
    <n v="56"/>
    <s v="English"/>
    <s v="USA"/>
    <s v="PG-13"/>
    <n v="77000000"/>
    <n v="2000"/>
    <x v="27"/>
    <x v="18"/>
    <m/>
    <s v="Horror"/>
  </r>
  <r>
    <x v="473"/>
    <n v="211"/>
    <n v="95"/>
    <n v="14448589"/>
    <s v="Drama|History"/>
    <s v="Anthony Hopkins"/>
    <s v="Amistad"/>
    <s v="AmistadÂ "/>
    <n v="56509"/>
    <n v="998"/>
    <s v="English"/>
    <s v="USA"/>
    <s v="TV-Y"/>
    <n v="30000000"/>
    <n v="2005"/>
    <x v="13"/>
    <x v="18"/>
    <m/>
    <s v="Drama"/>
  </r>
  <r>
    <x v="564"/>
    <n v="19"/>
    <n v="103"/>
    <n v="14358033"/>
    <s v="Adventure|Drama|Romance"/>
    <s v="Lorraine Bracco"/>
    <s v="Medicine Man"/>
    <s v="Medicine ManÂ "/>
    <n v="17443"/>
    <n v="39"/>
    <s v="English"/>
    <s v="USA"/>
    <s v="PG-13"/>
    <n v="60000000"/>
    <n v="2000"/>
    <x v="19"/>
    <x v="18"/>
    <m/>
    <s v="Adventure"/>
  </r>
  <r>
    <x v="125"/>
    <n v="101"/>
    <n v="95"/>
    <n v="33201661"/>
    <s v="Action|Horror|Sci-Fi|Thriller"/>
    <s v="Sam Trammell"/>
    <s v="Aliens vs. Predator: Requiem"/>
    <s v="Aliens vs. Predator: RequiemÂ "/>
    <n v="92789"/>
    <n v="180"/>
    <s v="English"/>
    <s v="USA"/>
    <s v="R"/>
    <n v="40000000"/>
    <n v="1999"/>
    <x v="55"/>
    <x v="18"/>
    <m/>
    <s v="Action"/>
  </r>
  <r>
    <x v="167"/>
    <n v="175"/>
    <n v="109"/>
    <n v="14018364"/>
    <s v="Comedy|Family"/>
    <s v="Macaulay Culkin"/>
    <s v="RiÂ¢hie RiÂ¢h"/>
    <s v="RiÂ¢hie RiÂ¢hÂ "/>
    <n v="49612"/>
    <n v="291"/>
    <s v="English"/>
    <s v="USA"/>
    <s v="PG-13"/>
    <n v="40000000"/>
    <n v="1996"/>
    <x v="31"/>
    <x v="18"/>
    <m/>
    <s v="Comedy"/>
  </r>
  <r>
    <x v="399"/>
    <n v="342"/>
    <n v="95"/>
    <n v="13395939"/>
    <s v="Drama|Romance"/>
    <s v="J.K. Simmons"/>
    <s v="Autumn in New York"/>
    <s v="Autumn in New YorkÂ "/>
    <n v="20201"/>
    <n v="334"/>
    <s v="English"/>
    <s v="USA"/>
    <s v="PG-13"/>
    <n v="42000000"/>
    <n v="2001"/>
    <x v="34"/>
    <x v="18"/>
    <m/>
    <s v="Drama"/>
  </r>
  <r>
    <x v="406"/>
    <n v="147"/>
    <n v="111"/>
    <n v="20113965"/>
    <s v="Comedy|Music|Romance"/>
    <s v="Brad Garrett"/>
    <s v="Music and Lyrics"/>
    <s v="Music and LyricsÂ "/>
    <n v="81334"/>
    <n v="103"/>
    <s v="English"/>
    <s v="USA"/>
    <s v="PG-13"/>
    <n v="40000000"/>
    <n v="2008"/>
    <x v="12"/>
    <x v="18"/>
    <m/>
    <s v="Comedy"/>
  </r>
  <r>
    <x v="176"/>
    <n v="420"/>
    <n v="123"/>
    <n v="13376506"/>
    <s v="Adventure|Comedy|Sci-Fi"/>
    <s v="Bobby Lee"/>
    <s v="Paul"/>
    <s v="PaulÂ "/>
    <n v="192462"/>
    <n v="518"/>
    <s v="English"/>
    <s v="USA"/>
    <s v="R"/>
    <n v="40000000"/>
    <n v="2001"/>
    <x v="15"/>
    <x v="18"/>
    <m/>
    <s v="Adventure"/>
  </r>
  <r>
    <x v="565"/>
    <n v="138"/>
    <n v="140"/>
    <n v="13208023"/>
    <s v="Comedy|Drama"/>
    <s v="Miriam Margolyes"/>
    <s v="The Guilt Trip"/>
    <s v="The Guilt TripÂ "/>
    <n v="30394"/>
    <n v="587"/>
    <s v="English"/>
    <s v="Germany"/>
    <s v="R"/>
    <n v="40000000"/>
    <n v="2007"/>
    <x v="27"/>
    <x v="18"/>
    <m/>
    <s v="Comedy"/>
  </r>
  <r>
    <x v="566"/>
    <n v="82"/>
    <n v="94"/>
    <n v="13838130"/>
    <s v="Horror|Mystery"/>
    <s v="Alison Brie"/>
    <s v="Scream 4"/>
    <s v="Scream 4Â "/>
    <n v="104119"/>
    <n v="209"/>
    <s v="English"/>
    <s v="USA"/>
    <s v="PG-13"/>
    <n v="36000000"/>
    <n v="1973"/>
    <x v="5"/>
    <x v="18"/>
    <m/>
    <s v="Horror"/>
  </r>
  <r>
    <x v="248"/>
    <n v="201"/>
    <n v="94"/>
    <n v="5773519"/>
    <s v="Mystery|Thriller"/>
    <s v="Nicolas Cage"/>
    <s v="8MM"/>
    <s v="8MMÂ "/>
    <n v="104564"/>
    <n v="158"/>
    <s v="English"/>
    <s v="USA"/>
    <s v="R"/>
    <n v="24000000"/>
    <n v="1994"/>
    <x v="12"/>
    <x v="18"/>
    <m/>
    <s v="Mystery"/>
  </r>
  <r>
    <x v="48"/>
    <n v="82"/>
    <n v="92"/>
    <n v="9652000"/>
    <s v="Biography|Drama|Music|Musical"/>
    <s v="Michael Wincott"/>
    <s v="The Doors"/>
    <s v="The DoorsÂ "/>
    <n v="68159"/>
    <n v="130"/>
    <s v="English"/>
    <s v="Germany"/>
    <s v="PG-13"/>
    <n v="33000000"/>
    <n v="2011"/>
    <x v="13"/>
    <x v="18"/>
    <m/>
    <s v="Biography"/>
  </r>
  <r>
    <x v="486"/>
    <n v="277"/>
    <n v="102"/>
    <n v="12081447"/>
    <s v="Comedy"/>
    <s v="James Wilcox"/>
    <s v="Sex Tape"/>
    <s v="Sex TapeÂ "/>
    <n v="84382"/>
    <n v="227"/>
    <s v="English"/>
    <s v="USA"/>
    <s v="PG-13"/>
    <n v="40000000"/>
    <n v="1998"/>
    <x v="37"/>
    <x v="18"/>
    <m/>
    <s v="Comedy"/>
  </r>
  <r>
    <x v="483"/>
    <n v="90"/>
    <n v="123"/>
    <n v="7000000"/>
    <s v="Comedy|Drama"/>
    <s v="Adam Arkin"/>
    <s v="Hanging Up"/>
    <s v="Hanging UpÂ "/>
    <n v="10132"/>
    <n v="117"/>
    <s v="English"/>
    <s v="UK"/>
    <s v="PG-13"/>
    <n v="40000000"/>
    <n v="2002"/>
    <x v="55"/>
    <x v="18"/>
    <m/>
    <s v="Comedy"/>
  </r>
  <r>
    <x v="567"/>
    <n v="157"/>
    <n v="104"/>
    <n v="10431220"/>
    <s v="Horror"/>
    <s v="Emma Bell"/>
    <s v="Final Destination 5"/>
    <s v="Final Destination 5Â "/>
    <n v="83788"/>
    <n v="660"/>
    <s v="English"/>
    <s v="USA"/>
    <s v="PG-13"/>
    <n v="40000000"/>
    <n v="1999"/>
    <x v="18"/>
    <x v="18"/>
    <m/>
    <s v="Horror"/>
  </r>
  <r>
    <x v="308"/>
    <n v="124"/>
    <n v="30"/>
    <n v="10326062"/>
    <s v="Comedy|Crime|Romance"/>
    <s v="Jeanne Tripplehorn"/>
    <s v="Mickey Blue Eyes"/>
    <s v="Mickey Blue EyesÂ "/>
    <n v="29968"/>
    <n v="208"/>
    <s v="English"/>
    <s v="USA"/>
    <s v="PG-13"/>
    <n v="26000000"/>
    <n v="2004"/>
    <x v="27"/>
    <x v="18"/>
    <m/>
    <s v="Comedy"/>
  </r>
  <r>
    <x v="568"/>
    <n v="3"/>
    <n v="102"/>
    <n v="6114237"/>
    <s v="Drama"/>
    <s v="Kevin Spacey"/>
    <s v="Pay It Forward"/>
    <s v="Pay It ForwardÂ "/>
    <n v="95860"/>
    <n v="43"/>
    <s v="English"/>
    <s v="Canada"/>
    <s v="R"/>
    <n v="40000000"/>
    <n v="1996"/>
    <x v="13"/>
    <x v="18"/>
    <m/>
    <s v="Drama"/>
  </r>
  <r>
    <x v="569"/>
    <n v="146"/>
    <n v="136"/>
    <n v="4835968"/>
    <s v="Comedy|Drama|Romance|Sport"/>
    <s v="Jimmy Fallon"/>
    <s v="Fever Pitch"/>
    <s v="Fever PitchÂ "/>
    <n v="36223"/>
    <n v="101"/>
    <s v="English"/>
    <s v="USA"/>
    <s v="R"/>
    <n v="40000000"/>
    <n v="1995"/>
    <x v="5"/>
    <x v="18"/>
    <m/>
    <s v="Comedy"/>
  </r>
  <r>
    <x v="376"/>
    <n v="303"/>
    <n v="93"/>
    <n v="4777007"/>
    <s v="Animation|Comedy|Family"/>
    <s v="Bruce Dinsmore"/>
    <s v="Arthur            "/>
    <s v="ArthurÂ             "/>
    <n v="8495"/>
    <n v="416"/>
    <s v="English"/>
    <s v="USA"/>
    <s v="PG-13"/>
    <n v="40000000"/>
    <n v="2006"/>
    <x v="38"/>
    <x v="18"/>
    <m/>
    <s v="Animation"/>
  </r>
  <r>
    <x v="129"/>
    <n v="70"/>
    <n v="129"/>
    <n v="3675072"/>
    <s v="Comedy|Drama"/>
    <s v="Lisa Ann Walter"/>
    <s v="Drillbit Taylor"/>
    <s v="Drillbit TaylorÂ "/>
    <n v="50199"/>
    <n v="146"/>
    <s v="English"/>
    <s v="USA"/>
    <s v="PG-13"/>
    <n v="40000000"/>
    <n v="1995"/>
    <x v="20"/>
    <x v="18"/>
    <m/>
    <s v="Comedy"/>
  </r>
  <r>
    <x v="570"/>
    <n v="283"/>
    <n v="107"/>
    <n v="18438149"/>
    <s v="Comedy|Western"/>
    <s v="Liam Neeson"/>
    <s v="A Million Ways to Die in the West"/>
    <s v="A Million Ways to Die in the WestÂ "/>
    <n v="136093"/>
    <n v="341"/>
    <s v="English"/>
    <s v="USA"/>
    <s v="G"/>
    <n v="20000000"/>
    <n v="2000"/>
    <x v="9"/>
    <x v="18"/>
    <m/>
    <s v="Comedy"/>
  </r>
  <r>
    <x v="465"/>
    <n v="212"/>
    <n v="117"/>
    <n v="511920"/>
    <s v="Action|Adventure|Crime|Fantasy|Mystery|Thriller"/>
    <s v="Jonathan Winters"/>
    <s v="The Shadow"/>
    <s v="The ShadowÂ "/>
    <n v="18723"/>
    <n v="156"/>
    <s v="English"/>
    <s v="USA"/>
    <s v="R"/>
    <n v="20000000"/>
    <n v="2012"/>
    <x v="19"/>
    <x v="18"/>
    <m/>
    <s v="Action"/>
  </r>
  <r>
    <x v="571"/>
    <n v="98"/>
    <n v="116"/>
    <n v="10640645"/>
    <s v="Adventure|Drama|Mystery"/>
    <s v="Tom Hanks"/>
    <s v="Extremely Loud &amp; Incredibly Close"/>
    <s v="Extremely Loud &amp; Incredibly CloseÂ "/>
    <n v="81298"/>
    <n v="284"/>
    <s v="English"/>
    <s v="USA"/>
    <s v="PG-13"/>
    <n v="25000000"/>
    <n v="1987"/>
    <x v="8"/>
    <x v="18"/>
    <m/>
    <s v="Adventure"/>
  </r>
  <r>
    <x v="572"/>
    <n v="110"/>
    <n v="135"/>
    <n v="652526"/>
    <s v="Comedy|Drama|Romance"/>
    <s v="Noah Bean"/>
    <s v="Morning Glory"/>
    <s v="Morning GloryÂ "/>
    <n v="58871"/>
    <n v="167"/>
    <s v="English"/>
    <s v="USA"/>
    <s v="PG-13"/>
    <n v="30000000"/>
    <n v="2009"/>
    <x v="12"/>
    <x v="18"/>
    <m/>
    <s v="Comedy"/>
  </r>
  <r>
    <x v="573"/>
    <n v="146"/>
    <n v="107"/>
    <n v="80050171"/>
    <s v="Biography|Crime|Drama|Music"/>
    <s v="50 Cent"/>
    <s v="Get Rich or Die Tryin'"/>
    <s v="Get Rich or Die Tryin'Â "/>
    <n v="35834"/>
    <n v="754"/>
    <s v="English"/>
    <s v="USA"/>
    <s v="R"/>
    <n v="40000000"/>
    <n v="2002"/>
    <x v="40"/>
    <x v="18"/>
    <m/>
    <s v="Biography"/>
  </r>
  <r>
    <x v="469"/>
    <n v="100"/>
    <n v="90"/>
    <n v="7564000"/>
    <s v="Action|Adventure|Crime|Thriller"/>
    <s v="Michael Biehn"/>
    <s v="The Art of War"/>
    <s v="The Art of WarÂ "/>
    <n v="25346"/>
    <n v="188"/>
    <s v="English"/>
    <s v="USA"/>
    <s v="NC-17"/>
    <n v="25000000"/>
    <n v="1992"/>
    <x v="20"/>
    <x v="18"/>
    <m/>
    <s v="Action"/>
  </r>
  <r>
    <x v="391"/>
    <n v="62"/>
    <n v="99"/>
    <n v="876671"/>
    <s v="Drama|Musical|Romance"/>
    <s v="Rosario Dawson"/>
    <s v="Rent"/>
    <s v="RentÂ "/>
    <n v="41685"/>
    <n v="105"/>
    <s v="English"/>
    <s v="USA"/>
    <s v="PG-13"/>
    <n v="39200000"/>
    <n v="2001"/>
    <x v="15"/>
    <x v="18"/>
    <m/>
    <s v="Drama"/>
  </r>
  <r>
    <x v="468"/>
    <n v="70"/>
    <n v="104"/>
    <n v="2869369"/>
    <s v="Crime|Drama|Horror|Thriller"/>
    <s v="Rufus Sewell"/>
    <s v="Bless the Child"/>
    <s v="Bless the ChildÂ "/>
    <n v="12093"/>
    <n v="164"/>
    <s v="English"/>
    <s v="USA"/>
    <s v="R"/>
    <n v="25000000"/>
    <n v="2004"/>
    <x v="37"/>
    <x v="18"/>
    <m/>
    <s v="Crime"/>
  </r>
  <r>
    <x v="364"/>
    <n v="107"/>
    <n v="115"/>
    <n v="128978"/>
    <s v="Comedy"/>
    <s v="Oliver Hudson"/>
    <s v="The Out-of-Towners"/>
    <s v="The Out-of-TownersÂ "/>
    <n v="10446"/>
    <n v="291"/>
    <s v="English"/>
    <s v="Germany"/>
    <s v="R"/>
    <n v="23000000"/>
    <n v="2004"/>
    <x v="43"/>
    <x v="18"/>
    <m/>
    <s v="Comedy"/>
  </r>
  <r>
    <x v="574"/>
    <n v="169"/>
    <n v="119"/>
    <n v="77231"/>
    <s v="Horror|Sci-Fi|Thriller"/>
    <s v="Marlon Brando"/>
    <s v="The Island of Dr. Moreau"/>
    <s v="The Island of Dr. MoreauÂ "/>
    <n v="26051"/>
    <n v="252"/>
    <s v="English"/>
    <s v="UK"/>
    <s v="PG-13"/>
    <n v="18026148"/>
    <n v="2012"/>
    <x v="46"/>
    <x v="18"/>
    <m/>
    <s v="Horror"/>
  </r>
  <r>
    <x v="575"/>
    <n v="94"/>
    <n v="99"/>
    <n v="4563029"/>
    <s v="Action|Adventure|Romance"/>
    <s v="Catherine Deneuve"/>
    <s v="The Musketeer"/>
    <s v="The MusketeerÂ "/>
    <n v="12856"/>
    <n v="274"/>
    <s v="English"/>
    <s v="USA"/>
    <s v="PG-13"/>
    <n v="39000000"/>
    <n v="1999"/>
    <x v="55"/>
    <x v="18"/>
    <m/>
    <s v="Action"/>
  </r>
  <r>
    <x v="546"/>
    <n v="190"/>
    <n v="112"/>
    <n v="463730"/>
    <s v="Biography|Drama|History|Romance"/>
    <s v="Natalie Portman"/>
    <s v="The Other Boleyn Girl"/>
    <s v="The Other Boleyn GirlÂ "/>
    <n v="84357"/>
    <n v="178"/>
    <s v="English"/>
    <s v="USA"/>
    <s v="PG"/>
    <n v="38000000"/>
    <n v="2002"/>
    <x v="10"/>
    <x v="18"/>
    <m/>
    <s v="Biography"/>
  </r>
  <r>
    <x v="576"/>
    <n v="112"/>
    <n v="128"/>
    <n v="50693162"/>
    <s v="Drama|Romance"/>
    <s v="Keanu Reeves"/>
    <s v="Sweet November"/>
    <s v="Sweet NovemberÂ "/>
    <n v="70292"/>
    <n v="223"/>
    <s v="English"/>
    <s v="USA"/>
    <s v="PG-13"/>
    <n v="39000000"/>
    <n v="2009"/>
    <x v="10"/>
    <x v="18"/>
    <m/>
    <s v="Drama"/>
  </r>
  <r>
    <x v="577"/>
    <n v="12"/>
    <n v="112"/>
    <n v="6498000"/>
    <s v="Horror|Thriller"/>
    <s v="Stephen Rea"/>
    <s v="The Reaping"/>
    <s v="The ReapingÂ "/>
    <n v="37412"/>
    <n v="61"/>
    <s v="English"/>
    <s v="USA"/>
    <s v="PG-13"/>
    <n v="40000000"/>
    <n v="2015"/>
    <x v="20"/>
    <x v="18"/>
    <m/>
    <s v="Horror"/>
  </r>
  <r>
    <x v="165"/>
    <n v="201"/>
    <n v="86"/>
    <n v="63411478"/>
    <s v="Crime|Drama|Romance|Thriller"/>
    <s v="Robert De Niro"/>
    <s v="Mean Streets"/>
    <s v="Mean StreetsÂ "/>
    <n v="67797"/>
    <n v="203"/>
    <s v="English"/>
    <s v="France"/>
    <s v="R"/>
    <n v="39000000"/>
    <n v="2003"/>
    <x v="38"/>
    <x v="18"/>
    <m/>
    <s v="Crime"/>
  </r>
  <r>
    <x v="523"/>
    <n v="34"/>
    <n v="108"/>
    <n v="42640890"/>
    <s v="Comedy|Drama"/>
    <s v="Ed Begley Jr."/>
    <s v="Renaissance Man"/>
    <s v="Renaissance ManÂ "/>
    <n v="13830"/>
    <n v="67"/>
    <s v="English"/>
    <s v="USA"/>
    <s v="PG"/>
    <n v="39000000"/>
    <n v="2008"/>
    <x v="9"/>
    <x v="18"/>
    <m/>
    <s v="Comedy"/>
  </r>
  <r>
    <x v="477"/>
    <n v="104"/>
    <n v="128"/>
    <n v="144512310"/>
    <s v="Action|Crime|Drama|Thriller"/>
    <s v="Jordi MollÃ "/>
    <s v="Colombiana"/>
    <s v="ColombianaÂ "/>
    <n v="76498"/>
    <n v="166"/>
    <s v="English"/>
    <s v="USA"/>
    <s v="R"/>
    <n v="40000000"/>
    <n v="1980"/>
    <x v="21"/>
    <x v="18"/>
    <m/>
    <s v="Action"/>
  </r>
  <r>
    <x v="578"/>
    <n v="55"/>
    <n v="84"/>
    <n v="35287788"/>
    <s v="Adventure|Animation|Comedy|Drama|Family|Fantasy|Musical"/>
    <s v="Gary Oldman"/>
    <s v="The Magic Sword: Quest for Camelot"/>
    <s v="The Magic Sword: Quest for CamelotÂ "/>
    <n v="11156"/>
    <n v="106"/>
    <s v="English"/>
    <s v="USA"/>
    <s v="PG"/>
    <n v="553632000"/>
    <n v="1999"/>
    <x v="5"/>
    <x v="18"/>
    <m/>
    <s v="Adventure"/>
  </r>
  <r>
    <x v="579"/>
    <n v="86"/>
    <n v="111"/>
    <n v="25335935"/>
    <s v="Crime|Drama|Mystery|Thriller"/>
    <s v="Robert De Niro"/>
    <s v="City by the Sea"/>
    <s v="City by the SeaÂ "/>
    <n v="21319"/>
    <n v="207"/>
    <s v="English"/>
    <s v="USA"/>
    <s v="PG-13"/>
    <n v="38000000"/>
    <n v="2009"/>
    <x v="5"/>
    <x v="18"/>
    <m/>
    <s v="Crime"/>
  </r>
  <r>
    <x v="580"/>
    <n v="50"/>
    <n v="131"/>
    <n v="5881504"/>
    <s v="Drama|Romance"/>
    <s v="Mira Sorvino"/>
    <s v="At First Sight"/>
    <s v="At First SightÂ "/>
    <n v="11232"/>
    <n v="60"/>
    <s v="English"/>
    <s v="USA"/>
    <s v="R"/>
    <n v="38000000"/>
    <n v="2001"/>
    <x v="18"/>
    <x v="18"/>
    <m/>
    <s v="Drama"/>
  </r>
  <r>
    <x v="581"/>
    <n v="181"/>
    <n v="123"/>
    <n v="60000000"/>
    <s v="Action|Comedy|Crime"/>
    <s v="Dane Cook"/>
    <s v="Torque"/>
    <s v="TorqueÂ "/>
    <n v="23747"/>
    <n v="450"/>
    <s v="English"/>
    <s v="France"/>
    <s v="PG-13"/>
    <n v="39000000"/>
    <n v="2002"/>
    <x v="61"/>
    <x v="18"/>
    <m/>
    <s v="Action"/>
  </r>
  <r>
    <x v="448"/>
    <n v="260"/>
    <n v="101"/>
    <n v="29802761"/>
    <s v="Drama|Thriller"/>
    <s v="Al Pacino"/>
    <s v="City Hall"/>
    <s v="City HallÂ "/>
    <n v="16741"/>
    <n v="619"/>
    <s v="English"/>
    <s v="USA"/>
    <s v="PG-13"/>
    <n v="38000000"/>
    <n v="2001"/>
    <x v="5"/>
    <x v="18"/>
    <m/>
    <s v="Drama"/>
  </r>
  <r>
    <x v="564"/>
    <n v="40"/>
    <n v="102"/>
    <n v="626809"/>
    <s v="Drama"/>
    <s v="Bobbie Phillips"/>
    <s v="Showgirls"/>
    <s v="ShowgirlsÂ "/>
    <n v="49874"/>
    <n v="60"/>
    <s v="English"/>
    <s v="USA"/>
    <s v="PG-13"/>
    <n v="35000000"/>
    <n v="2007"/>
    <x v="51"/>
    <x v="18"/>
    <m/>
    <s v="Drama"/>
  </r>
  <r>
    <x v="582"/>
    <n v="102"/>
    <n v="114"/>
    <n v="127214072"/>
    <s v="Biography|Drama|History|Romance"/>
    <s v="Kirsten Dunst"/>
    <s v="Marie Antoinette"/>
    <s v="Marie AntoinetteÂ "/>
    <n v="79892"/>
    <n v="284"/>
    <s v="English"/>
    <s v="USA"/>
    <s v="R"/>
    <n v="38600000"/>
    <n v="2012"/>
    <x v="21"/>
    <x v="18"/>
    <m/>
    <s v="Biography"/>
  </r>
  <r>
    <x v="463"/>
    <n v="371"/>
    <n v="107"/>
    <n v="88915214"/>
    <s v="Action|Crime|Thriller"/>
    <s v="Nicolas Cage"/>
    <s v="Kiss of Death"/>
    <s v="Kiss of DeathÂ "/>
    <n v="14226"/>
    <n v="322"/>
    <s v="English"/>
    <s v="Spain"/>
    <s v="PG"/>
    <n v="38000000"/>
    <n v="2008"/>
    <x v="18"/>
    <x v="18"/>
    <m/>
    <s v="Action"/>
  </r>
  <r>
    <x v="354"/>
    <n v="49"/>
    <n v="87"/>
    <n v="30400000"/>
    <s v="Action|Crime|Drama|Thriller"/>
    <s v="Sylvester Stallone"/>
    <s v="Get Carter"/>
    <s v="Get CarterÂ "/>
    <n v="27305"/>
    <n v="126"/>
    <s v="English"/>
    <s v="USA"/>
    <s v="R"/>
    <n v="40000000"/>
    <n v="2015"/>
    <x v="37"/>
    <x v="18"/>
    <m/>
    <s v="Action"/>
  </r>
  <r>
    <x v="583"/>
    <n v="335"/>
    <n v="103"/>
    <n v="85570368"/>
    <s v="Drama|Thriller"/>
    <s v="Naomi Watts"/>
    <s v="The Impossible"/>
    <s v="The ImpossibleÂ "/>
    <n v="145270"/>
    <n v="245"/>
    <s v="English"/>
    <s v="USA"/>
    <s v="R"/>
    <n v="38000000"/>
    <n v="2006"/>
    <x v="32"/>
    <x v="18"/>
    <m/>
    <s v="Drama"/>
  </r>
  <r>
    <x v="429"/>
    <n v="86"/>
    <n v="99"/>
    <n v="75668868"/>
    <s v="Action|Adventure|Comedy|Music|Thriller"/>
    <s v="Carol Kane"/>
    <s v="Ishtar"/>
    <s v="IshtarÂ "/>
    <n v="8692"/>
    <n v="128"/>
    <s v="English"/>
    <s v="USA"/>
    <s v="R"/>
    <n v="38000000"/>
    <n v="2007"/>
    <x v="39"/>
    <x v="18"/>
    <m/>
    <s v="Action"/>
  </r>
  <r>
    <x v="584"/>
    <n v="40"/>
    <n v="122"/>
    <n v="6594136"/>
    <s v="Adventure|Animation|Comedy|Crime|Family"/>
    <s v="Bill Murray"/>
    <s v="Fantastic Mr. Fox"/>
    <s v="Fantastic Mr. FoxÂ "/>
    <n v="139114"/>
    <n v="66"/>
    <s v="English"/>
    <s v="USA"/>
    <s v="PG-13"/>
    <n v="35000000"/>
    <n v="1995"/>
    <x v="6"/>
    <x v="18"/>
    <m/>
    <s v="Adventure"/>
  </r>
  <r>
    <x v="239"/>
    <n v="242"/>
    <n v="91"/>
    <n v="58700247"/>
    <s v="Comedy|Romance"/>
    <s v="Angelina Jolie Pitt"/>
    <s v="Life or Something Like It"/>
    <s v="Life or Something Like ItÂ "/>
    <n v="19364"/>
    <n v="1314"/>
    <s v="French"/>
    <s v="France"/>
    <s v="PG-13"/>
    <n v="30000000"/>
    <n v="2007"/>
    <x v="27"/>
    <x v="18"/>
    <m/>
    <s v="Comedy"/>
  </r>
  <r>
    <x v="385"/>
    <n v="70"/>
    <n v="103"/>
    <n v="50668906"/>
    <s v="Comedy|Romance|Sci-Fi|Thriller"/>
    <s v="Richard Epcar"/>
    <s v="Memoirs of an Invisible Man"/>
    <s v="Memoirs of an Invisible ManÂ "/>
    <n v="17365"/>
    <n v="111"/>
    <s v="English"/>
    <s v="USA"/>
    <s v="R"/>
    <n v="38000000"/>
    <n v="1994"/>
    <x v="18"/>
    <x v="18"/>
    <m/>
    <s v="Comedy"/>
  </r>
  <r>
    <x v="585"/>
    <n v="135"/>
    <n v="107"/>
    <n v="39177215"/>
    <s v="Comedy|Romance"/>
    <s v="Mathieu Kassovitz"/>
    <s v="AmÃ©lie"/>
    <s v="AmÃ©lieÂ "/>
    <n v="534262"/>
    <n v="146"/>
    <s v="English"/>
    <s v="UK"/>
    <s v="PG-13"/>
    <n v="38000000"/>
    <n v="2007"/>
    <x v="26"/>
    <x v="18"/>
    <m/>
    <s v="Comedy"/>
  </r>
  <r>
    <x v="374"/>
    <n v="125"/>
    <n v="106"/>
    <n v="40334024"/>
    <s v="Comedy|Crime|Family|Romance"/>
    <s v="Mary-Kate Olsen"/>
    <s v="New York Minute"/>
    <s v="New York MinuteÂ "/>
    <n v="17722"/>
    <n v="66"/>
    <s v="English"/>
    <s v="USA"/>
    <s v="PG"/>
    <n v="38000000"/>
    <n v="2005"/>
    <x v="30"/>
    <x v="18"/>
    <m/>
    <s v="Comedy"/>
  </r>
  <r>
    <x v="586"/>
    <n v="54"/>
    <n v="101"/>
    <n v="71038190"/>
    <s v="Comedy|Drama|Romance"/>
    <s v="Omar Epps"/>
    <s v="Alfie"/>
    <s v="AlfieÂ "/>
    <n v="43442"/>
    <n v="111"/>
    <s v="English"/>
    <s v="USA"/>
    <s v="R"/>
    <n v="38000000"/>
    <n v="2013"/>
    <x v="5"/>
    <x v="18"/>
    <m/>
    <s v="Comedy"/>
  </r>
  <r>
    <x v="193"/>
    <n v="104"/>
    <n v="109"/>
    <n v="24044532"/>
    <s v="Biography|Drama|Romance"/>
    <s v="Ted Danson"/>
    <s v="Big Miracle"/>
    <s v="Big MiracleÂ "/>
    <n v="15231"/>
    <n v="388"/>
    <s v="English"/>
    <s v="UK"/>
    <s v="PG"/>
    <n v="57000000"/>
    <n v="2011"/>
    <x v="12"/>
    <x v="18"/>
    <m/>
    <s v="Biography"/>
  </r>
  <r>
    <x v="587"/>
    <n v="157"/>
    <n v="110"/>
    <n v="22770864"/>
    <s v="Drama"/>
    <s v="Alexa PenaVega"/>
    <s v="The Deep End of the Ocean"/>
    <s v="The Deep End of the OceanÂ "/>
    <n v="10413"/>
    <n v="157"/>
    <s v="English"/>
    <s v="USA"/>
    <s v="PG-13"/>
    <n v="10000000"/>
    <n v="2004"/>
    <x v="22"/>
    <x v="18"/>
    <m/>
    <s v="Drama"/>
  </r>
  <r>
    <x v="192"/>
    <n v="159"/>
    <n v="89"/>
    <n v="18653746"/>
    <s v="Crime|Horror|Thriller"/>
    <s v="Natascha McElhone"/>
    <s v="Feardotcom"/>
    <s v="FeardotcomÂ "/>
    <n v="17309"/>
    <n v="91"/>
    <s v="English"/>
    <s v="USA"/>
    <s v="PG-13"/>
    <n v="38000000"/>
    <n v="1994"/>
    <x v="47"/>
    <x v="18"/>
    <m/>
    <s v="Crime"/>
  </r>
  <r>
    <x v="588"/>
    <n v="78"/>
    <n v="100"/>
    <n v="17305211"/>
    <s v="Action|Adventure|Fantasy|Thriller"/>
    <s v="Josh Hutcherson"/>
    <s v="Cirque du Freak: The Vampire's Assistant"/>
    <s v="Cirque du Freak: The Vampire's AssistantÂ "/>
    <n v="35990"/>
    <n v="147"/>
    <s v="English"/>
    <s v="USA"/>
    <s v="R"/>
    <n v="15000000"/>
    <n v="2015"/>
    <x v="18"/>
    <x v="18"/>
    <m/>
    <s v="Action"/>
  </r>
  <r>
    <x v="104"/>
    <n v="88"/>
    <n v="119"/>
    <n v="16991902"/>
    <s v="Drama|Horror|Sci-Fi|Thriller"/>
    <s v="Daniel Radcliffe"/>
    <s v="Victor Frankenstein"/>
    <s v="Victor FrankensteinÂ "/>
    <n v="28618"/>
    <n v="25"/>
    <s v="English"/>
    <s v="USA"/>
    <s v="PG"/>
    <n v="38000000"/>
    <n v="2009"/>
    <x v="19"/>
    <x v="18"/>
    <m/>
    <s v="Drama"/>
  </r>
  <r>
    <x v="589"/>
    <n v="32"/>
    <n v="83"/>
    <n v="47536959"/>
    <s v="Comedy"/>
    <s v="Justin Theroux"/>
    <s v="Duplex"/>
    <s v="DuplexÂ "/>
    <n v="46205"/>
    <n v="70"/>
    <s v="English"/>
    <s v="UK"/>
    <s v="R"/>
    <n v="37000000"/>
    <n v="2007"/>
    <x v="27"/>
    <x v="18"/>
    <m/>
    <s v="Comedy"/>
  </r>
  <r>
    <x v="126"/>
    <n v="75"/>
    <n v="108"/>
    <n v="10300000"/>
    <s v="Comedy|Drama|Music"/>
    <s v="Bernie Mac"/>
    <s v="Soul Men"/>
    <s v="Soul MenÂ "/>
    <n v="7794"/>
    <n v="162"/>
    <s v="English"/>
    <s v="USA"/>
    <s v="R"/>
    <n v="38000000"/>
    <n v="2001"/>
    <x v="12"/>
    <x v="18"/>
    <m/>
    <s v="Comedy"/>
  </r>
  <r>
    <x v="332"/>
    <n v="219"/>
    <n v="102"/>
    <n v="13782838"/>
    <s v="Action|Adventure|Drama|Thriller"/>
    <s v="M. Emmet Walsh"/>
    <s v="Raise the Titanic"/>
    <s v="Raise the TitanicÂ "/>
    <n v="2933"/>
    <n v="310"/>
    <s v="English"/>
    <s v="Germany"/>
    <s v="R"/>
    <n v="55000000"/>
    <n v="2012"/>
    <x v="55"/>
    <x v="18"/>
    <m/>
    <s v="Action"/>
  </r>
  <r>
    <x v="49"/>
    <n v="83"/>
    <n v="93"/>
    <n v="41997790"/>
    <s v="Action|Sci-Fi"/>
    <s v="Michael Jai White"/>
    <s v="Universal Soldier: The Return"/>
    <s v="Universal Soldier: The ReturnÂ "/>
    <n v="24216"/>
    <n v="207"/>
    <s v="English"/>
    <s v="USA"/>
    <s v="PG"/>
    <n v="32000000"/>
    <n v="2005"/>
    <x v="54"/>
    <x v="18"/>
    <m/>
    <s v="Action"/>
  </r>
  <r>
    <x v="24"/>
    <n v="53"/>
    <n v="84"/>
    <n v="6482195"/>
    <s v="Action|Horror|Mystery|Sci-Fi|Thriller"/>
    <s v="Norman Reedus"/>
    <s v="Pandorum"/>
    <s v="PandorumÂ "/>
    <n v="121432"/>
    <n v="82"/>
    <s v="English"/>
    <s v="UK"/>
    <s v="R"/>
    <n v="38000000"/>
    <n v="2004"/>
    <x v="2"/>
    <x v="18"/>
    <m/>
    <s v="Action"/>
  </r>
  <r>
    <x v="8"/>
    <n v="61"/>
    <n v="107"/>
    <n v="623374"/>
    <s v="Drama|Mystery|Sci-Fi|Thriller"/>
    <s v="Gary Dourdan"/>
    <s v="Impostor"/>
    <s v="ImpostorÂ "/>
    <n v="19986"/>
    <n v="98"/>
    <s v="English"/>
    <s v="France"/>
    <s v="R"/>
    <n v="40000000"/>
    <n v="1983"/>
    <x v="5"/>
    <x v="18"/>
    <m/>
    <s v="Drama"/>
  </r>
  <r>
    <x v="590"/>
    <n v="308"/>
    <n v="91"/>
    <n v="7871693"/>
    <s v="Action|Adventure|Thriller"/>
    <s v="Rufus Sewell"/>
    <s v="Extreme Ops"/>
    <s v="Extreme OpsÂ "/>
    <n v="4821"/>
    <n v="801"/>
    <s v="English"/>
    <s v="UK"/>
    <s v="PG-13"/>
    <n v="38000000"/>
    <n v="2013"/>
    <x v="33"/>
    <x v="18"/>
    <m/>
    <s v="Action"/>
  </r>
  <r>
    <x v="420"/>
    <n v="70"/>
    <n v="94"/>
    <n v="16377274"/>
    <s v="Comedy|Fantasy|Sci-Fi"/>
    <s v="Bridgette Wilson-Sampras"/>
    <s v="Just Visiting"/>
    <s v="Just VisitingÂ "/>
    <n v="15130"/>
    <n v="93"/>
    <s v="English"/>
    <s v="USA"/>
    <s v="PG-13"/>
    <n v="35000000"/>
    <n v="2008"/>
    <x v="27"/>
    <x v="18"/>
    <m/>
    <s v="Comedy"/>
  </r>
  <r>
    <x v="230"/>
    <n v="41"/>
    <n v="115"/>
    <n v="9589875"/>
    <s v="Adventure|Sci-Fi|Thriller"/>
    <s v="Chris Evans"/>
    <s v="Sunshine"/>
    <s v="SunshineÂ "/>
    <n v="190132"/>
    <n v="26"/>
    <s v="English"/>
    <s v="USA"/>
    <s v="PG-13"/>
    <n v="37000000"/>
    <n v="2002"/>
    <x v="11"/>
    <x v="18"/>
    <m/>
    <s v="Adventure"/>
  </r>
  <r>
    <x v="133"/>
    <n v="224"/>
    <n v="93"/>
    <n v="34912982"/>
    <s v="Comedy|Drama"/>
    <s v="John Gatins"/>
    <s v="A Thousand Words"/>
    <s v="A Thousand WordsÂ "/>
    <n v="30842"/>
    <n v="110"/>
    <s v="English"/>
    <s v="USA"/>
    <s v="PG"/>
    <n v="40000000"/>
    <n v="2009"/>
    <x v="18"/>
    <x v="18"/>
    <m/>
    <s v="Comedy"/>
  </r>
  <r>
    <x v="278"/>
    <n v="66"/>
    <n v="105"/>
    <n v="109712885"/>
    <s v="Adventure|Animation|Comedy|Fantasy|Romance"/>
    <s v="Eric Idle"/>
    <s v="Delgo"/>
    <s v="DelgoÂ "/>
    <n v="2458"/>
    <n v="187"/>
    <s v="English"/>
    <s v="Germany"/>
    <s v="PG-13"/>
    <n v="37000000"/>
    <n v="1996"/>
    <x v="46"/>
    <x v="18"/>
    <m/>
    <s v="Adventure"/>
  </r>
  <r>
    <x v="274"/>
    <n v="253"/>
    <n v="107"/>
    <n v="92173235"/>
    <s v="Action|Crime|Drama|Mystery|Thriller"/>
    <s v="Ray Winstone"/>
    <s v="The Gunman"/>
    <s v="The GunmanÂ "/>
    <n v="28429"/>
    <n v="491"/>
    <s v="English"/>
    <s v="USA"/>
    <s v="PG-13"/>
    <n v="37000000"/>
    <n v="2002"/>
    <x v="27"/>
    <x v="18"/>
    <m/>
    <s v="Action"/>
  </r>
  <r>
    <x v="591"/>
    <n v="79"/>
    <n v="101"/>
    <n v="41102171"/>
    <s v="Action|Adventure|Family|Thriller"/>
    <s v="Alex Pettyfer"/>
    <s v="Alex Rider: Operation Stormbreaker"/>
    <s v="Alex Rider: Operation StormbreakerÂ "/>
    <n v="20201"/>
    <n v="223"/>
    <s v="English"/>
    <s v="USA"/>
    <s v="PG"/>
    <n v="38000000"/>
    <n v="1994"/>
    <x v="37"/>
    <x v="18"/>
    <m/>
    <s v="Action"/>
  </r>
  <r>
    <x v="422"/>
    <n v="94"/>
    <n v="111"/>
    <n v="60338891"/>
    <s v="Drama|Mystery|Thriller"/>
    <s v="Sarah Roemer"/>
    <s v="Disturbia"/>
    <s v="DisturbiaÂ "/>
    <n v="186982"/>
    <n v="90"/>
    <s v="English"/>
    <s v="USA"/>
    <s v="PG-13"/>
    <n v="37000000"/>
    <n v="2013"/>
    <x v="8"/>
    <x v="18"/>
    <m/>
    <s v="Drama"/>
  </r>
  <r>
    <x v="592"/>
    <n v="77"/>
    <n v="113"/>
    <n v="48006503"/>
    <s v="Comedy|Crime|Drama|Thriller"/>
    <s v="Angelina Jolie Pitt"/>
    <s v="Hackers"/>
    <s v="HackersÂ "/>
    <n v="54650"/>
    <n v="211"/>
    <s v="English"/>
    <s v="UK"/>
    <s v="R"/>
    <n v="37000000"/>
    <n v="2011"/>
    <x v="5"/>
    <x v="18"/>
    <m/>
    <s v="Comedy"/>
  </r>
  <r>
    <x v="593"/>
    <n v="106"/>
    <n v="112"/>
    <n v="26903709"/>
    <s v="Adventure|Comedy|Drama|Romance|Thriller|War"/>
    <s v="James Brolin"/>
    <s v="The Hunting Party"/>
    <s v="The Hunting PartyÂ "/>
    <n v="22010"/>
    <n v="61"/>
    <s v="Mandarin"/>
    <s v="Hong Kong"/>
    <s v="PG-13"/>
    <n v="38000000"/>
    <n v="2014"/>
    <x v="8"/>
    <x v="18"/>
    <m/>
    <s v="Adventure"/>
  </r>
  <r>
    <x v="70"/>
    <n v="30"/>
    <n v="126"/>
    <n v="22450975"/>
    <s v="Comedy|Fantasy"/>
    <s v="Jennifer Jason Leigh"/>
    <s v="The Hudsucker Proxy"/>
    <s v="The Hudsucker ProxyÂ "/>
    <n v="65474"/>
    <n v="32"/>
    <s v="Kazakh"/>
    <s v="France"/>
    <s v="R"/>
    <n v="37000000"/>
    <n v="1999"/>
    <x v="11"/>
    <x v="18"/>
    <m/>
    <s v="Comedy"/>
  </r>
  <r>
    <x v="594"/>
    <n v="488"/>
    <n v="90"/>
    <n v="44867349"/>
    <s v="Action|Drama|History|Romance|War"/>
    <s v="Jet Li"/>
    <s v="The Warlords"/>
    <s v="The WarlordsÂ "/>
    <n v="22897"/>
    <n v="514"/>
    <s v="English"/>
    <s v="South Korea"/>
    <s v="PG"/>
    <n v="37000000"/>
    <n v="2002"/>
    <x v="1"/>
    <x v="18"/>
    <m/>
    <s v="Action"/>
  </r>
  <r>
    <x v="595"/>
    <n v="63"/>
    <n v="93"/>
    <n v="46813366"/>
    <s v="Drama|History|War"/>
    <s v="Jay Hernandez"/>
    <s v="Nomad: The Warrior"/>
    <s v="Nomad: The WarriorÂ "/>
    <n v="3322"/>
    <n v="40"/>
    <s v="French"/>
    <s v="France"/>
    <s v="PG"/>
    <n v="36000000"/>
    <n v="2001"/>
    <x v="19"/>
    <x v="18"/>
    <m/>
    <s v="Drama"/>
  </r>
  <r>
    <x v="77"/>
    <n v="42"/>
    <n v="98"/>
    <n v="72279690"/>
    <s v="Action|Drama|Sci-Fi|Thriller"/>
    <s v="Chris Evans"/>
    <s v="Snowpiercer"/>
    <s v="SnowpiercerÂ "/>
    <n v="181472"/>
    <n v="39"/>
    <s v="English"/>
    <s v="USA"/>
    <s v="PG"/>
    <n v="65000000"/>
    <n v="2015"/>
    <x v="15"/>
    <x v="18"/>
    <m/>
    <s v="Action"/>
  </r>
  <r>
    <x v="596"/>
    <n v="118"/>
    <n v="159"/>
    <n v="191449475"/>
    <s v="Adventure|Animation|Comedy|Fantasy|Music|Romance"/>
    <s v="Adam Goldberg"/>
    <s v="A Monster in Paris"/>
    <s v="A Monster in ParisÂ "/>
    <n v="15790"/>
    <n v="545"/>
    <s v="English"/>
    <s v="USA"/>
    <s v="PG-13"/>
    <n v="37000000"/>
    <n v="2001"/>
    <x v="2"/>
    <x v="18"/>
    <m/>
    <s v="Adventure"/>
  </r>
  <r>
    <x v="444"/>
    <n v="44"/>
    <n v="107"/>
    <n v="71026631"/>
    <s v="Comedy"/>
    <s v="Matthew Broderick"/>
    <s v="The Last Shot"/>
    <s v="The Last ShotÂ "/>
    <n v="3789"/>
    <n v="410"/>
    <s v="Telugu"/>
    <s v="India"/>
    <s v="PG-13"/>
    <n v="29500000"/>
    <n v="2001"/>
    <x v="20"/>
    <x v="18"/>
    <m/>
    <s v="Comedy"/>
  </r>
  <r>
    <x v="597"/>
    <n v="214"/>
    <n v="102"/>
    <n v="68208190"/>
    <s v="Action|Drama|Fantasy"/>
    <s v="Michael Wincott"/>
    <s v="The Crow"/>
    <s v="The CrowÂ "/>
    <n v="136580"/>
    <n v="234"/>
    <s v="English"/>
    <s v="USA"/>
    <s v="TV-PG"/>
    <n v="36000000"/>
    <n v="1999"/>
    <x v="32"/>
    <x v="18"/>
    <m/>
    <s v="Action"/>
  </r>
  <r>
    <x v="367"/>
    <n v="110"/>
    <n v="106"/>
    <n v="150368971"/>
    <s v="Action|Adventure|Drama|Fantasy|War"/>
    <s v="Tamannaah Bhatia"/>
    <s v="Baahubali: The Beginning"/>
    <s v="Baahubali: The BeginningÂ "/>
    <n v="62756"/>
    <n v="184"/>
    <s v="English"/>
    <s v="USA"/>
    <s v="R"/>
    <n v="36000000"/>
    <n v="1996"/>
    <x v="26"/>
    <x v="18"/>
    <m/>
    <s v="Action"/>
  </r>
  <r>
    <x v="334"/>
    <n v="187"/>
    <n v="87"/>
    <n v="50129186"/>
    <s v="Drama|Fantasy|Romance|Sci-Fi"/>
    <s v="Arliss Howard"/>
    <s v="The Time Traveler's Wife"/>
    <s v="The Time Traveler's WifeÂ "/>
    <n v="114925"/>
    <n v="988"/>
    <s v="English"/>
    <s v="USA"/>
    <s v="PG-13"/>
    <n v="36000000"/>
    <n v="2001"/>
    <x v="1"/>
    <x v="18"/>
    <m/>
    <s v="Drama"/>
  </r>
  <r>
    <x v="77"/>
    <n v="370"/>
    <n v="119"/>
    <n v="55500000"/>
    <s v="Comedy|Romance"/>
    <s v="Colin Ferguson"/>
    <s v="Because I Said So"/>
    <s v="Because I Said SoÂ "/>
    <n v="32412"/>
    <n v="165"/>
    <s v="English"/>
    <s v="USA"/>
    <s v="PG-13"/>
    <n v="36000000"/>
    <n v="2009"/>
    <x v="23"/>
    <x v="18"/>
    <m/>
    <s v="Comedy"/>
  </r>
  <r>
    <x v="391"/>
    <n v="276"/>
    <n v="110"/>
    <n v="50213619"/>
    <s v="Action|Crime|Thriller"/>
    <s v="Paul Walker"/>
    <s v="The Fast and the Furious"/>
    <s v="The Fast and the FuriousÂ "/>
    <n v="272227"/>
    <n v="1594"/>
    <s v="English"/>
    <s v="USA"/>
    <s v="PG"/>
    <n v="34000000"/>
    <n v="1996"/>
    <x v="10"/>
    <x v="18"/>
    <m/>
    <s v="Action"/>
  </r>
  <r>
    <x v="598"/>
    <n v="76"/>
    <n v="125"/>
    <n v="42019483"/>
    <s v="Animation|Comedy|Family|Horror|Sci-Fi"/>
    <s v="Martin Landau"/>
    <s v="Frankenweenie"/>
    <s v="FrankenweenieÂ "/>
    <n v="73886"/>
    <n v="50"/>
    <s v="English"/>
    <s v="USA"/>
    <s v="R"/>
    <n v="36000000"/>
    <n v="1982"/>
    <x v="15"/>
    <x v="18"/>
    <m/>
    <s v="Animation"/>
  </r>
  <r>
    <x v="18"/>
    <n v="95"/>
    <n v="113"/>
    <n v="23360779"/>
    <s v="Action|Adventure|Sci-Fi|Thriller"/>
    <s v="Adam Baldwin"/>
    <s v="Serenity"/>
    <s v="SerenityÂ "/>
    <n v="242599"/>
    <n v="224"/>
    <s v="English"/>
    <s v="UK"/>
    <s v="PG"/>
    <n v="37000000"/>
    <n v="2013"/>
    <x v="25"/>
    <x v="18"/>
    <m/>
    <s v="Action"/>
  </r>
  <r>
    <x v="468"/>
    <n v="211"/>
    <n v="150"/>
    <n v="26183197"/>
    <s v="Biography|Drama|Romance|Sport"/>
    <s v="Omar Epps"/>
    <s v="Against the Ropes"/>
    <s v="Against the RopesÂ "/>
    <n v="5917"/>
    <n v="115"/>
    <s v="English"/>
    <s v="USA"/>
    <s v="R"/>
    <n v="36000000"/>
    <n v="1997"/>
    <x v="43"/>
    <x v="18"/>
    <m/>
    <s v="Biography"/>
  </r>
  <r>
    <x v="137"/>
    <n v="160"/>
    <n v="108"/>
    <n v="20991497"/>
    <s v="Action|Comedy|Sci-Fi"/>
    <s v="Margot Kidder"/>
    <s v="Superman III"/>
    <s v="Superman IIIÂ "/>
    <n v="49934"/>
    <n v="105"/>
    <s v="Mandarin"/>
    <s v="China"/>
    <s v="R"/>
    <n v="36000000"/>
    <n v="2001"/>
    <x v="41"/>
    <x v="18"/>
    <m/>
    <s v="Action"/>
  </r>
  <r>
    <x v="599"/>
    <n v="97"/>
    <n v="96"/>
    <n v="13052741"/>
    <s v="Comedy|Sport"/>
    <s v="Robert De Niro"/>
    <s v="Grudge Match"/>
    <s v="Grudge MatchÂ "/>
    <n v="46480"/>
    <n v="392"/>
    <s v="English"/>
    <s v="USA"/>
    <s v="R"/>
    <n v="37000000"/>
    <n v="2008"/>
    <x v="21"/>
    <x v="18"/>
    <m/>
    <s v="Comedy"/>
  </r>
  <r>
    <x v="600"/>
    <n v="174"/>
    <n v="93"/>
    <n v="14378353"/>
    <s v="Action|Adventure|Drama|History|War"/>
    <s v="Takeshi Kaneshiro"/>
    <s v="Red Cliff"/>
    <s v="Red CliffÂ "/>
    <n v="36894"/>
    <n v="169"/>
    <s v="English"/>
    <s v="USA"/>
    <s v="R"/>
    <n v="36000000"/>
    <n v="2012"/>
    <x v="38"/>
    <x v="18"/>
    <m/>
    <s v="Action"/>
  </r>
  <r>
    <x v="275"/>
    <n v="23"/>
    <n v="100"/>
    <n v="33037754"/>
    <s v="Comedy|Romance"/>
    <s v="Ethan Embry"/>
    <s v="Sweet Home Alabama"/>
    <s v="Sweet Home AlabamaÂ "/>
    <n v="83786"/>
    <n v="73"/>
    <s v="English"/>
    <s v="USA"/>
    <s v="PG-13"/>
    <n v="36000000"/>
    <n v="2007"/>
    <x v="9"/>
    <x v="18"/>
    <m/>
    <s v="Comedy"/>
  </r>
  <r>
    <x v="601"/>
    <n v="103"/>
    <n v="118"/>
    <n v="12339633"/>
    <s v="Comedy|Romance"/>
    <s v="Gerard Butler"/>
    <s v="The Ugly Truth"/>
    <s v="The Ugly TruthÂ "/>
    <n v="163665"/>
    <n v="107"/>
    <s v="English"/>
    <s v="USA"/>
    <s v="R"/>
    <n v="37000000"/>
    <n v="2008"/>
    <x v="12"/>
    <x v="18"/>
    <m/>
    <s v="Comedy"/>
  </r>
  <r>
    <x v="602"/>
    <n v="98"/>
    <n v="122"/>
    <n v="2954405"/>
    <s v="Comedy"/>
    <s v="Austin Pendleton"/>
    <s v="Sgt. Bilko"/>
    <s v="Sgt. BilkoÂ "/>
    <n v="17810"/>
    <n v="249"/>
    <s v="English"/>
    <s v="USA"/>
    <s v="R"/>
    <n v="35200000"/>
    <n v="2016"/>
    <x v="20"/>
    <x v="18"/>
    <m/>
    <s v="Comedy"/>
  </r>
  <r>
    <x v="448"/>
    <n v="273"/>
    <n v="120"/>
    <n v="30105968"/>
    <s v="Action|Adventure|Comedy|Family|Sci-Fi"/>
    <s v="Steve Buscemi"/>
    <s v="Spy Kids 2: Island of Lost Dreams"/>
    <s v="Spy Kids 2: Island of Lost DreamsÂ "/>
    <n v="44885"/>
    <n v="111"/>
    <s v="Mandarin"/>
    <s v="Hong Kong"/>
    <s v="R"/>
    <n v="35000000"/>
    <n v="2015"/>
    <x v="37"/>
    <x v="18"/>
    <m/>
    <s v="Action"/>
  </r>
  <r>
    <x v="603"/>
    <n v="279"/>
    <n v="60"/>
    <n v="37788228"/>
    <s v="Action|Adventure|Mystery|Sci-Fi|Thriller"/>
    <s v="LeVar Burton"/>
    <s v="Star Trek: Generations"/>
    <s v="Star Trek: GenerationsÂ "/>
    <n v="60504"/>
    <n v="260"/>
    <s v="English"/>
    <s v="USA"/>
    <s v="PG-13"/>
    <n v="36000000"/>
    <n v="2010"/>
    <x v="4"/>
    <x v="18"/>
    <m/>
    <s v="Action"/>
  </r>
  <r>
    <x v="604"/>
    <n v="22"/>
    <n v="88"/>
    <n v="277313371"/>
    <s v="Action|Biography|Drama"/>
    <s v="Tony Chiu Wai Leung"/>
    <s v="The Grandmaster"/>
    <s v="The GrandmasterÂ "/>
    <n v="24557"/>
    <n v="86"/>
    <s v="English"/>
    <s v="USA"/>
    <s v="PG"/>
    <n v="33000000"/>
    <n v="2012"/>
    <x v="12"/>
    <x v="18"/>
    <m/>
    <s v="Action"/>
  </r>
  <r>
    <x v="519"/>
    <n v="4"/>
    <n v="146"/>
    <n v="2126511"/>
    <s v="Drama|Romance"/>
    <s v="Robert Pattinson"/>
    <s v="Water for Elephants"/>
    <s v="Water for ElephantsÂ "/>
    <n v="95367"/>
    <n v="18"/>
    <s v="English"/>
    <s v="China"/>
    <s v="R"/>
    <n v="35000000"/>
    <n v="2008"/>
    <x v="8"/>
    <x v="18"/>
    <m/>
    <s v="Drama"/>
  </r>
  <r>
    <x v="605"/>
    <n v="65"/>
    <n v="115"/>
    <n v="205399422"/>
    <s v="Comedy|Family|Sci-Fi"/>
    <s v="Joseph Gordon-Levitt"/>
    <s v="3rd Rock from the Sun            "/>
    <s v="3rd Rock from the SunÂ             "/>
    <n v="38383"/>
    <n v="265"/>
    <s v="English"/>
    <s v="USA"/>
    <s v="R"/>
    <n v="36000000"/>
    <n v="2008"/>
    <x v="6"/>
    <x v="18"/>
    <m/>
    <s v="Comedy"/>
  </r>
  <r>
    <x v="606"/>
    <n v="98"/>
    <n v="123"/>
    <n v="251188924"/>
    <s v="Adventure|Animation|Family|Fantasy"/>
    <s v="Blythe Auffarth"/>
    <s v="Dragon Nest: Warriors' Dawn"/>
    <s v="Dragon Nest: Warriors' DawnÂ "/>
    <n v="2169"/>
    <n v="234"/>
    <s v="English"/>
    <s v="USA"/>
    <s v="PG"/>
    <n v="35000000"/>
    <n v="2013"/>
    <x v="21"/>
    <x v="18"/>
    <m/>
    <s v="Adventure"/>
  </r>
  <r>
    <x v="607"/>
    <n v="116"/>
    <n v="94"/>
    <n v="1068392"/>
    <s v="Biography|Drama|Sport"/>
    <s v="Denzel Washington"/>
    <s v="The Hurricane"/>
    <s v="The HurricaneÂ "/>
    <n v="76016"/>
    <n v="216"/>
    <s v="English"/>
    <s v="USA"/>
    <s v="PG-13"/>
    <n v="29000000"/>
    <n v="1999"/>
    <x v="32"/>
    <x v="18"/>
    <m/>
    <s v="Biography"/>
  </r>
  <r>
    <x v="84"/>
    <n v="76"/>
    <n v="102"/>
    <n v="144731527"/>
    <s v="Crime|Drama|Thriller"/>
    <s v="Bill Cobbs"/>
    <s v="Enough"/>
    <s v="EnoughÂ "/>
    <n v="30667"/>
    <n v="123"/>
    <s v="English"/>
    <s v="USA"/>
    <s v="PG-13"/>
    <n v="35000000"/>
    <n v="2010"/>
    <x v="23"/>
    <x v="18"/>
    <m/>
    <s v="Crime"/>
  </r>
  <r>
    <x v="601"/>
    <n v="106"/>
    <n v="98"/>
    <n v="255950375"/>
    <s v="Comedy|Crime|Romance"/>
    <s v="Sarah Silverman"/>
    <s v="Heartbreakers"/>
    <s v="HeartbreakersÂ "/>
    <n v="44168"/>
    <n v="180"/>
    <s v="English"/>
    <s v="USA"/>
    <s v="R"/>
    <n v="35000000"/>
    <n v="2016"/>
    <x v="5"/>
    <x v="18"/>
    <m/>
    <s v="Comedy"/>
  </r>
  <r>
    <x v="608"/>
    <n v="55"/>
    <n v="133"/>
    <n v="112692062"/>
    <s v="Action|Comedy|Crime"/>
    <s v="D.B. Woodside"/>
    <s v="Paul Blart: Mall Cop 2"/>
    <s v="Paul Blart: Mall Cop 2Â "/>
    <n v="23473"/>
    <n v="85"/>
    <s v="English"/>
    <s v="USA"/>
    <s v="PG-13"/>
    <n v="38000000"/>
    <n v="2011"/>
    <x v="46"/>
    <x v="18"/>
    <m/>
    <s v="Action"/>
  </r>
  <r>
    <x v="609"/>
    <n v="172"/>
    <n v="118"/>
    <n v="117528646"/>
    <s v="Drama|Romance"/>
    <s v="Sonia Braga"/>
    <s v="Angel Eyes"/>
    <s v="Angel EyesÂ "/>
    <n v="19686"/>
    <n v="638"/>
    <s v="English"/>
    <s v="Spain"/>
    <s v="R"/>
    <n v="35000000"/>
    <n v="2008"/>
    <x v="23"/>
    <x v="18"/>
    <m/>
    <s v="Drama"/>
  </r>
  <r>
    <x v="610"/>
    <n v="47"/>
    <n v="105"/>
    <n v="171031347"/>
    <s v="Comedy|Drama"/>
    <s v="Jim Belushi"/>
    <s v="Joe Somebody"/>
    <s v="Joe SomebodyÂ "/>
    <n v="8433"/>
    <n v="75"/>
    <s v="English"/>
    <s v="USA"/>
    <s v="PG"/>
    <n v="35000000"/>
    <n v="2002"/>
    <x v="34"/>
    <x v="18"/>
    <m/>
    <s v="Comedy"/>
  </r>
  <r>
    <x v="533"/>
    <n v="107"/>
    <n v="109"/>
    <n v="124732962"/>
    <s v="Mystery|Thriller"/>
    <s v="Johnny Depp"/>
    <s v="The Ninth Gate"/>
    <s v="The Ninth GateÂ "/>
    <n v="137722"/>
    <n v="191"/>
    <s v="English"/>
    <s v="USA"/>
    <s v="R"/>
    <n v="35000000"/>
    <n v="1999"/>
    <x v="10"/>
    <x v="18"/>
    <m/>
    <s v="Mystery"/>
  </r>
  <r>
    <x v="549"/>
    <n v="323"/>
    <n v="129"/>
    <n v="82300000"/>
    <s v="Crime|Drama|Mystery|Thriller"/>
    <s v="J.K. Simmons"/>
    <s v="Extreme Measures"/>
    <s v="Extreme MeasuresÂ "/>
    <n v="14066"/>
    <n v="275"/>
    <s v="English"/>
    <s v="USA"/>
    <s v="R"/>
    <n v="35000000"/>
    <n v="2013"/>
    <x v="9"/>
    <x v="18"/>
    <m/>
    <s v="Crime"/>
  </r>
  <r>
    <x v="242"/>
    <n v="37"/>
    <n v="109"/>
    <n v="134455175"/>
    <s v="Drama|Music"/>
    <s v="Beth Grant"/>
    <s v="Rock Star"/>
    <s v="Rock StarÂ "/>
    <n v="34592"/>
    <n v="89"/>
    <s v="English"/>
    <s v="USA"/>
    <s v="R"/>
    <n v="35000000"/>
    <n v="2009"/>
    <x v="5"/>
    <x v="18"/>
    <m/>
    <s v="Drama"/>
  </r>
  <r>
    <x v="435"/>
    <n v="297"/>
    <n v="127"/>
    <n v="79100000"/>
    <s v="Drama"/>
    <s v="Mo'Nique"/>
    <s v="Precious"/>
    <s v="PreciousÂ "/>
    <n v="86955"/>
    <n v="911"/>
    <s v="English"/>
    <s v="USA"/>
    <s v="R"/>
    <n v="35000000"/>
    <n v="1997"/>
    <x v="11"/>
    <x v="18"/>
    <m/>
    <s v="Drama"/>
  </r>
  <r>
    <x v="611"/>
    <n v="302"/>
    <n v="118"/>
    <n v="81159365"/>
    <s v="Adventure|Drama"/>
    <s v="Jeff Bridges"/>
    <s v="White Squall"/>
    <s v="White SquallÂ "/>
    <n v="17859"/>
    <n v="343"/>
    <s v="English"/>
    <s v="USA"/>
    <s v="PG"/>
    <n v="35000000"/>
    <n v="1983"/>
    <x v="4"/>
    <x v="18"/>
    <m/>
    <s v="Adventure"/>
  </r>
  <r>
    <x v="65"/>
    <n v="38"/>
    <n v="110"/>
    <n v="110008260"/>
    <s v="Horror|Mystery|Sci-Fi"/>
    <s v="Wilford Brimley"/>
    <s v="The Thing"/>
    <s v="The ThingÂ "/>
    <n v="258078"/>
    <n v="81"/>
    <s v="English"/>
    <s v="USA"/>
    <s v="PG-13"/>
    <n v="27000000"/>
    <n v="2010"/>
    <x v="17"/>
    <x v="18"/>
    <m/>
    <s v="Horror"/>
  </r>
  <r>
    <x v="612"/>
    <n v="31"/>
    <n v="90"/>
    <n v="67962333"/>
    <s v="Action|Sci-Fi|Thriller"/>
    <s v="Vin Diesel"/>
    <s v="Riddick"/>
    <s v="RiddickÂ "/>
    <n v="125305"/>
    <n v="67"/>
    <s v="English"/>
    <s v="USA"/>
    <s v="PG-13"/>
    <n v="35000000"/>
    <n v="2014"/>
    <x v="21"/>
    <x v="18"/>
    <m/>
    <s v="Action"/>
  </r>
  <r>
    <x v="613"/>
    <n v="118"/>
    <n v="144"/>
    <n v="78651430"/>
    <s v="Crime|Mystery|Thriller"/>
    <s v="Gregory Scott Cummins"/>
    <s v="Switchback"/>
    <s v="SwitchbackÂ "/>
    <n v="9740"/>
    <n v="102"/>
    <s v="English"/>
    <s v="USA"/>
    <s v="PG-13"/>
    <n v="35000000"/>
    <n v="2000"/>
    <x v="21"/>
    <x v="18"/>
    <m/>
    <s v="Crime"/>
  </r>
  <r>
    <x v="610"/>
    <n v="546"/>
    <n v="97"/>
    <n v="64604977"/>
    <s v="Action|Adventure|Drama|Thriller|Western"/>
    <s v="Tom Skerritt"/>
    <s v="Texas Rangers"/>
    <s v="Texas RangersÂ "/>
    <n v="4757"/>
    <n v="405"/>
    <s v="English"/>
    <s v="USA"/>
    <s v="R"/>
    <n v="35000000"/>
    <n v="2003"/>
    <x v="31"/>
    <x v="18"/>
    <m/>
    <s v="Action"/>
  </r>
  <r>
    <x v="406"/>
    <n v="21"/>
    <n v="130"/>
    <n v="63939454"/>
    <s v="Adventure|Family|Fantasy|Sci-Fi"/>
    <s v="Bill Murray"/>
    <s v="City of Ember"/>
    <s v="City of EmberÂ "/>
    <n v="52908"/>
    <n v="28"/>
    <s v="English"/>
    <s v="Italy"/>
    <s v="R"/>
    <n v="35000000"/>
    <n v="2015"/>
    <x v="12"/>
    <x v="18"/>
    <m/>
    <s v="Adventure"/>
  </r>
  <r>
    <x v="272"/>
    <n v="86"/>
    <n v="112"/>
    <n v="63826569"/>
    <s v="Drama"/>
    <s v="Mike Howard"/>
    <s v="The Master"/>
    <s v="The MasterÂ "/>
    <n v="105144"/>
    <n v="45"/>
    <s v="English"/>
    <s v="USA"/>
    <s v="PG"/>
    <n v="1800000"/>
    <n v="1996"/>
    <x v="1"/>
    <x v="18"/>
    <m/>
    <s v="Drama"/>
  </r>
  <r>
    <x v="295"/>
    <n v="194"/>
    <n v="133"/>
    <n v="60054449"/>
    <s v="Adventure|Comedy|History|Romance"/>
    <s v="Hayden Christensen"/>
    <s v="Virgin Territory"/>
    <s v="Virgin TerritoryÂ "/>
    <n v="6691"/>
    <n v="266"/>
    <s v="English"/>
    <s v="USA"/>
    <s v="R"/>
    <n v="33000000"/>
    <n v="1999"/>
    <x v="30"/>
    <x v="18"/>
    <m/>
    <s v="Adventure"/>
  </r>
  <r>
    <x v="339"/>
    <n v="437"/>
    <n v="150"/>
    <n v="26505000"/>
    <s v="Biography|Drama|Sport"/>
    <s v="Dennis Quaid"/>
    <s v="The Express"/>
    <s v="The ExpressÂ "/>
    <n v="16673"/>
    <n v="362"/>
    <s v="English"/>
    <s v="USA"/>
    <s v="PG"/>
    <n v="35000000"/>
    <n v="2011"/>
    <x v="11"/>
    <x v="18"/>
    <m/>
    <s v="Biography"/>
  </r>
  <r>
    <x v="614"/>
    <n v="378"/>
    <n v="110"/>
    <n v="61280963"/>
    <s v="Action|Adventure|Sci-Fi|Thriller"/>
    <s v="ChloÃ« Grace Moretz"/>
    <s v="The 5th Wave"/>
    <s v="The 5th WaveÂ "/>
    <n v="55617"/>
    <n v="420"/>
    <s v="English"/>
    <s v="USA"/>
    <s v="R"/>
    <n v="35000000"/>
    <n v="1997"/>
    <x v="31"/>
    <x v="18"/>
    <m/>
    <s v="Action"/>
  </r>
  <r>
    <x v="309"/>
    <n v="170"/>
    <n v="96"/>
    <n v="56876365"/>
    <s v="Drama|Sport"/>
    <s v="Sylvester Stallone"/>
    <s v="Creed"/>
    <s v="CreedÂ "/>
    <n v="146708"/>
    <n v="89"/>
    <s v="English"/>
    <s v="USA"/>
    <s v="R"/>
    <n v="34000000"/>
    <n v="2000"/>
    <x v="16"/>
    <x v="18"/>
    <m/>
    <s v="Drama"/>
  </r>
  <r>
    <x v="467"/>
    <n v="341"/>
    <n v="96"/>
    <n v="59699513"/>
    <s v="Crime|Drama|Thriller"/>
    <s v="Jeremy Renner"/>
    <s v="The Town"/>
    <s v="The TownÂ "/>
    <n v="280228"/>
    <n v="545"/>
    <s v="English"/>
    <s v="USA"/>
    <s v="PG-13"/>
    <n v="35000000"/>
    <n v="2008"/>
    <x v="32"/>
    <x v="18"/>
    <m/>
    <s v="Crime"/>
  </r>
  <r>
    <x v="464"/>
    <n v="139"/>
    <n v="123"/>
    <n v="54132596"/>
    <s v="Comedy|Drama|Romance"/>
    <s v="Anna Kendrick"/>
    <s v="What to Expect When You're Expecting"/>
    <s v="What to Expect When You're ExpectingÂ "/>
    <n v="57266"/>
    <n v="110"/>
    <s v="English"/>
    <s v="USA"/>
    <s v="PG-13"/>
    <n v="35000000"/>
    <n v="2003"/>
    <x v="20"/>
    <x v="18"/>
    <m/>
    <s v="Comedy"/>
  </r>
  <r>
    <x v="142"/>
    <n v="393"/>
    <n v="188"/>
    <n v="52277485"/>
    <s v="Comedy|Drama"/>
    <s v="J.K. Simmons"/>
    <s v="Burn After Reading"/>
    <s v="Burn After ReadingÂ "/>
    <n v="248468"/>
    <n v="475"/>
    <s v="English"/>
    <s v="UK"/>
    <s v="PG-13"/>
    <n v="35000000"/>
    <n v="2009"/>
    <x v="15"/>
    <x v="18"/>
    <m/>
    <s v="Comedy"/>
  </r>
  <r>
    <x v="615"/>
    <n v="224"/>
    <n v="107"/>
    <n v="55802754"/>
    <s v="Adventure|Comedy|Family|Fantasy"/>
    <s v="Gerard Butler"/>
    <s v="Nim's Island"/>
    <s v="Nim's IslandÂ "/>
    <n v="28109"/>
    <n v="1437"/>
    <s v="English"/>
    <s v="USA"/>
    <s v="PG-13"/>
    <n v="35000000"/>
    <n v="2015"/>
    <x v="19"/>
    <x v="18"/>
    <m/>
    <s v="Adventure"/>
  </r>
  <r>
    <x v="234"/>
    <n v="203"/>
    <n v="110"/>
    <n v="55291815"/>
    <s v="Action|Biography|Drama|Sport"/>
    <s v="Chris Hemsworth"/>
    <s v="Rush"/>
    <s v="RushÂ "/>
    <n v="312629"/>
    <n v="176"/>
    <s v="English"/>
    <s v="USA"/>
    <s v="PG-13"/>
    <n v="33000000"/>
    <n v="1999"/>
    <x v="14"/>
    <x v="18"/>
    <m/>
    <s v="Action"/>
  </r>
  <r>
    <x v="616"/>
    <n v="148"/>
    <n v="113"/>
    <n v="83299761"/>
    <s v="Drama"/>
    <s v="Patton Oswalt"/>
    <s v="Magnolia"/>
    <s v="MagnoliaÂ "/>
    <n v="241030"/>
    <n v="83"/>
    <s v="English"/>
    <s v="USA"/>
    <s v="R"/>
    <n v="35000000"/>
    <n v="1989"/>
    <x v="25"/>
    <x v="18"/>
    <m/>
    <s v="Drama"/>
  </r>
  <r>
    <x v="189"/>
    <n v="131"/>
    <n v="122"/>
    <n v="48169908"/>
    <s v="Action|Comedy|Crime"/>
    <s v="Bruce Willis"/>
    <s v="Cop Out"/>
    <s v="Cop OutÂ "/>
    <n v="75347"/>
    <n v="86"/>
    <s v="English"/>
    <s v="USA"/>
    <s v="G"/>
    <n v="35000000"/>
    <n v="2011"/>
    <x v="23"/>
    <x v="18"/>
    <m/>
    <s v="Action"/>
  </r>
  <r>
    <x v="24"/>
    <n v="350"/>
    <n v="116"/>
    <n v="67523385"/>
    <s v="Comedy|Romance"/>
    <s v="Alison Brie"/>
    <s v="How to Be Single"/>
    <s v="How to Be SingleÂ "/>
    <n v="39440"/>
    <n v="1535"/>
    <s v="English"/>
    <s v="USA"/>
    <s v="PG-13"/>
    <n v="35000000"/>
    <n v="1992"/>
    <x v="9"/>
    <x v="18"/>
    <m/>
    <s v="Comedy"/>
  </r>
  <r>
    <x v="58"/>
    <n v="129"/>
    <n v="93"/>
    <n v="49474048"/>
    <s v="Drama|Family"/>
    <s v="Morgan Freeman"/>
    <s v="Dolphin Tale"/>
    <s v="Dolphin TaleÂ "/>
    <n v="17948"/>
    <n v="394"/>
    <s v="English"/>
    <s v="USA"/>
    <s v="R"/>
    <n v="35000000"/>
    <n v="2009"/>
    <x v="8"/>
    <x v="18"/>
    <m/>
    <s v="Drama"/>
  </r>
  <r>
    <x v="105"/>
    <n v="40"/>
    <n v="118"/>
    <n v="45802315"/>
    <s v="Drama|Fantasy|Romance"/>
    <s v="Kristen Stewart"/>
    <s v="Twilight"/>
    <s v="TwilightÂ "/>
    <n v="348007"/>
    <n v="144"/>
    <s v="English"/>
    <s v="USA"/>
    <s v="PG-13"/>
    <n v="33000000"/>
    <n v="2001"/>
    <x v="31"/>
    <x v="18"/>
    <m/>
    <s v="Drama"/>
  </r>
  <r>
    <x v="198"/>
    <n v="289"/>
    <n v="115"/>
    <n v="43792641"/>
    <s v="Crime|Drama|Thriller"/>
    <s v="Denzel Washington"/>
    <s v="John Q"/>
    <s v="John QÂ "/>
    <n v="98899"/>
    <n v="301"/>
    <s v="English"/>
    <s v="USA"/>
    <s v="PG-13"/>
    <n v="30000000"/>
    <n v="2011"/>
    <x v="15"/>
    <x v="18"/>
    <m/>
    <s v="Crime"/>
  </r>
  <r>
    <x v="422"/>
    <n v="14"/>
    <n v="93"/>
    <n v="57651794"/>
    <s v="Action|Comedy|Crime|Thriller"/>
    <s v="Peter Greene"/>
    <s v="Blue Streak"/>
    <s v="Blue StreakÂ "/>
    <n v="60572"/>
    <n v="21"/>
    <s v="Russian"/>
    <s v="Russia"/>
    <s v="PG-13"/>
    <n v="35000000"/>
    <n v="2010"/>
    <x v="22"/>
    <x v="18"/>
    <m/>
    <s v="Action"/>
  </r>
  <r>
    <x v="237"/>
    <n v="72"/>
    <n v="121"/>
    <n v="43894863"/>
    <s v="Comedy|Crime"/>
    <s v="Laura-Leigh"/>
    <s v="We're the Millers"/>
    <s v="We're the MillersÂ "/>
    <n v="316671"/>
    <n v="218"/>
    <s v="English"/>
    <s v="USA"/>
    <s v="PG-13"/>
    <n v="33000000"/>
    <n v="2006"/>
    <x v="15"/>
    <x v="18"/>
    <m/>
    <s v="Comedy"/>
  </r>
  <r>
    <x v="606"/>
    <n v="89"/>
    <n v="101"/>
    <n v="41954997"/>
    <s v="Action|Adventure|Sci-Fi"/>
    <s v="Yuliya Snigir"/>
    <s v="Obitaemyy ostrov"/>
    <s v="Obitaemyy ostrovÂ "/>
    <n v="4387"/>
    <n v="214"/>
    <s v="English"/>
    <s v="UK"/>
    <s v="R"/>
    <n v="10700000"/>
    <n v="1979"/>
    <x v="43"/>
    <x v="18"/>
    <m/>
    <s v="Action"/>
  </r>
  <r>
    <x v="344"/>
    <n v="265"/>
    <n v="107"/>
    <n v="39532308"/>
    <s v="Action|Crime|Drama|Mystery|Thriller"/>
    <s v="Kathleen Quinlan"/>
    <s v="Breakdown"/>
    <s v="BreakdownÂ "/>
    <n v="38399"/>
    <n v="243"/>
    <s v="English"/>
    <s v="USA"/>
    <s v="PG-13"/>
    <n v="35000000"/>
    <n v="2013"/>
    <x v="8"/>
    <x v="18"/>
    <m/>
    <s v="Action"/>
  </r>
  <r>
    <x v="617"/>
    <n v="54"/>
    <n v="124"/>
    <n v="76600000"/>
    <s v="Action|Adventure|Thriller"/>
    <s v="Bernie Casey"/>
    <s v="Never Say Never Again"/>
    <s v="Never Say Never AgainÂ "/>
    <n v="48636"/>
    <n v="33"/>
    <s v="English"/>
    <s v="USA"/>
    <s v="TV-14"/>
    <n v="35000000"/>
    <n v="1991"/>
    <x v="5"/>
    <x v="18"/>
    <m/>
    <s v="Action"/>
  </r>
  <r>
    <x v="237"/>
    <n v="126"/>
    <n v="109"/>
    <n v="39692139"/>
    <s v="Comedy|Sci-Fi"/>
    <s v="Charlie McDermott"/>
    <s v="Hot Tub Time Machine"/>
    <s v="Hot Tub Time MachineÂ "/>
    <n v="139184"/>
    <n v="212"/>
    <s v="English"/>
    <s v="USA"/>
    <s v="PG"/>
    <n v="40000000"/>
    <n v="2008"/>
    <x v="21"/>
    <x v="18"/>
    <m/>
    <s v="Comedy"/>
  </r>
  <r>
    <x v="48"/>
    <n v="110"/>
    <n v="105"/>
    <n v="40687294"/>
    <s v="Drama|Family"/>
    <s v="Morgan Freeman"/>
    <s v="Dolphin Tale 2"/>
    <s v="Dolphin Tale 2Â "/>
    <n v="6069"/>
    <n v="135"/>
    <s v="English"/>
    <s v="USA"/>
    <s v="R"/>
    <n v="35000000"/>
    <n v="2015"/>
    <x v="21"/>
    <x v="18"/>
    <m/>
    <s v="Drama"/>
  </r>
  <r>
    <x v="274"/>
    <n v="138"/>
    <n v="130"/>
    <n v="37553932"/>
    <s v="Action|Adventure|Crime|Drama|Family|Fantasy|Romance|Thriller"/>
    <s v="Charlize Theron"/>
    <s v="Reindeer Games"/>
    <s v="Reindeer GamesÂ "/>
    <n v="31113"/>
    <n v="172"/>
    <s v="English"/>
    <s v="USA"/>
    <s v="PG-13"/>
    <n v="35000000"/>
    <n v="2005"/>
    <x v="20"/>
    <x v="18"/>
    <m/>
    <s v="Action"/>
  </r>
  <r>
    <x v="286"/>
    <n v="31"/>
    <n v="127"/>
    <n v="37481242"/>
    <s v="Action|Crime|Drama|Thriller"/>
    <s v="Vin Diesel"/>
    <s v="A Man Apart"/>
    <s v="A Man ApartÂ "/>
    <n v="38348"/>
    <n v="57"/>
    <s v="English"/>
    <s v="USA"/>
    <s v="PG-13"/>
    <n v="50000000"/>
    <n v="1996"/>
    <x v="9"/>
    <x v="18"/>
    <m/>
    <s v="Action"/>
  </r>
  <r>
    <x v="618"/>
    <n v="95"/>
    <n v="114"/>
    <n v="39026186"/>
    <s v="Comedy|Drama|Romance"/>
    <s v="Emma Stone"/>
    <s v="Aloha"/>
    <s v="AlohaÂ "/>
    <n v="39778"/>
    <n v="194"/>
    <s v="English"/>
    <s v="USA"/>
    <s v="PG"/>
    <n v="35000000"/>
    <n v="1997"/>
    <x v="28"/>
    <x v="18"/>
    <m/>
    <s v="Comedy"/>
  </r>
  <r>
    <x v="240"/>
    <n v="267"/>
    <n v="106"/>
    <n v="33422806"/>
    <s v="Drama|History"/>
    <s v="Alexa PenaVega"/>
    <s v="Ghosts of Mississippi"/>
    <s v="Ghosts of MississippiÂ "/>
    <n v="8531"/>
    <n v="197"/>
    <s v="English"/>
    <s v="USA"/>
    <s v="R"/>
    <n v="35000000"/>
    <n v="2005"/>
    <x v="10"/>
    <x v="18"/>
    <m/>
    <s v="Drama"/>
  </r>
  <r>
    <x v="423"/>
    <n v="175"/>
    <n v="95"/>
    <n v="33423521"/>
    <s v="Drama|Mystery|Romance|Thriller"/>
    <s v="Rick Yune"/>
    <s v="Snow Falling on Cedars"/>
    <s v="Snow Falling on CedarsÂ "/>
    <n v="12375"/>
    <n v="641"/>
    <s v="English"/>
    <s v="USA"/>
    <s v="R"/>
    <n v="35000000"/>
    <n v="1997"/>
    <x v="2"/>
    <x v="18"/>
    <m/>
    <s v="Drama"/>
  </r>
  <r>
    <x v="60"/>
    <n v="63"/>
    <n v="81"/>
    <n v="32519322"/>
    <s v="Drama|Horror|Mystery|Thriller"/>
    <s v="Anthony Hopkins"/>
    <s v="The Rite"/>
    <s v="The RiteÂ "/>
    <n v="75864"/>
    <n v="64"/>
    <s v="English"/>
    <s v="USA"/>
    <s v="PG-13"/>
    <n v="30000000"/>
    <n v="1995"/>
    <x v="19"/>
    <x v="18"/>
    <m/>
    <s v="Drama"/>
  </r>
  <r>
    <x v="188"/>
    <n v="85"/>
    <n v="95"/>
    <n v="31598308"/>
    <s v="Drama|Sci-Fi|Thriller"/>
    <s v="Blair Underwood"/>
    <s v="Gattaca"/>
    <s v="GattacaÂ "/>
    <n v="220591"/>
    <n v="45"/>
    <s v="English"/>
    <s v="USA"/>
    <s v="R"/>
    <n v="30000000"/>
    <n v="1984"/>
    <x v="6"/>
    <x v="18"/>
    <m/>
    <s v="Drama"/>
  </r>
  <r>
    <x v="145"/>
    <n v="44"/>
    <n v="108"/>
    <n v="37617947"/>
    <s v="Biography|Comedy|Romance"/>
    <s v="Stockard Channing"/>
    <s v="Isn't She Great"/>
    <s v="Isn't She GreatÂ "/>
    <n v="1977"/>
    <n v="80"/>
    <s v="English"/>
    <s v="USA"/>
    <s v="PG-13"/>
    <n v="27000000"/>
    <n v="2000"/>
    <x v="43"/>
    <x v="18"/>
    <m/>
    <s v="Biography"/>
  </r>
  <r>
    <x v="547"/>
    <n v="334"/>
    <n v="105"/>
    <n v="32048809"/>
    <s v="Adventure|Animation|Comedy|Family|Sci-Fi"/>
    <s v="Cheryl Hines"/>
    <s v="Space Chimps"/>
    <s v="Space ChimpsÂ "/>
    <n v="8860"/>
    <n v="626"/>
    <s v="English"/>
    <s v="USA"/>
    <s v="R"/>
    <n v="35000000"/>
    <n v="1998"/>
    <x v="33"/>
    <x v="18"/>
    <m/>
    <s v="Adventure"/>
  </r>
  <r>
    <x v="227"/>
    <n v="78"/>
    <n v="95"/>
    <n v="33987757"/>
    <s v="Comedy"/>
    <s v="Bernie Mac"/>
    <s v="Head of State"/>
    <s v="Head of StateÂ "/>
    <n v="15046"/>
    <n v="45"/>
    <s v="Cantonese"/>
    <s v="Hong Kong"/>
    <s v="R"/>
    <n v="35000000"/>
    <n v="2010"/>
    <x v="28"/>
    <x v="18"/>
    <m/>
    <s v="Comedy"/>
  </r>
  <r>
    <x v="296"/>
    <n v="199"/>
    <n v="126"/>
    <n v="37304950"/>
    <s v="Comedy"/>
    <s v="Bradley Cooper"/>
    <s v="The Hangover"/>
    <s v="The HangoverÂ "/>
    <n v="583341"/>
    <n v="784"/>
    <s v="English"/>
    <s v="USA"/>
    <s v="PG"/>
    <n v="35000000"/>
    <n v="2007"/>
    <x v="6"/>
    <x v="18"/>
    <m/>
    <s v="Comedy"/>
  </r>
  <r>
    <x v="296"/>
    <n v="186"/>
    <n v="102"/>
    <n v="30691439"/>
    <s v="Action|Biography|Drama|History"/>
    <s v="Mike Tyson"/>
    <s v="Ip Man 3"/>
    <s v="Ip Man 3Â "/>
    <n v="21912"/>
    <n v="817"/>
    <s v="English"/>
    <s v="USA"/>
    <s v="PG-13"/>
    <n v="35000000"/>
    <n v="2003"/>
    <x v="13"/>
    <x v="18"/>
    <m/>
    <s v="Action"/>
  </r>
  <r>
    <x v="619"/>
    <n v="77"/>
    <n v="121"/>
    <n v="30307804"/>
    <s v="Action|Adventure|Comedy|Crime"/>
    <s v="Muse Watson"/>
    <s v="Austin Powers: The Spy Who Shagged Me"/>
    <s v="Austin Powers: The Spy Who Shagged MeÂ "/>
    <n v="181225"/>
    <n v="53"/>
    <s v="English"/>
    <s v="Spain"/>
    <s v="R"/>
    <n v="35000000"/>
    <n v="2011"/>
    <x v="4"/>
    <x v="18"/>
    <m/>
    <s v="Action"/>
  </r>
  <r>
    <x v="620"/>
    <n v="68"/>
    <n v="129"/>
    <n v="30669413"/>
    <s v="Action|Adventure"/>
    <s v="Michael Gough"/>
    <s v="Batman"/>
    <s v="BatmanÂ "/>
    <n v="269033"/>
    <n v="136"/>
    <s v="English"/>
    <s v="USA"/>
    <s v="X"/>
    <n v="35000000"/>
    <n v="2016"/>
    <x v="32"/>
    <x v="18"/>
    <m/>
    <s v="Action"/>
  </r>
  <r>
    <x v="328"/>
    <n v="261"/>
    <n v="43"/>
    <n v="28687835"/>
    <s v="Biography|Drama|War"/>
    <s v="Jordi MollÃ "/>
    <s v="There Be Dragons"/>
    <s v="There Be DragonsÂ "/>
    <n v="3865"/>
    <n v="420"/>
    <s v="English"/>
    <s v="USA"/>
    <s v="R"/>
    <n v="20000000"/>
    <n v="2013"/>
    <x v="18"/>
    <x v="18"/>
    <m/>
    <s v="Biography"/>
  </r>
  <r>
    <x v="550"/>
    <n v="5"/>
    <n v="88"/>
    <n v="26494611"/>
    <s v="Action|Crime|Thriller"/>
    <s v="Rene Russo"/>
    <s v="Lethal Weapon 3"/>
    <s v="Lethal Weapon 3Â "/>
    <n v="128010"/>
    <n v="30"/>
    <s v="English"/>
    <s v="USA"/>
    <s v="PG-13"/>
    <n v="35000000"/>
    <n v="1992"/>
    <x v="10"/>
    <x v="18"/>
    <m/>
    <s v="Action"/>
  </r>
  <r>
    <x v="198"/>
    <n v="122"/>
    <n v="106"/>
    <n v="25266129"/>
    <s v="Biography|Drama|Sport"/>
    <s v="Catherine Dyer"/>
    <s v="The Blind Side"/>
    <s v="The Blind SideÂ "/>
    <n v="223127"/>
    <n v="205"/>
    <s v="English"/>
    <s v="USA"/>
    <s v="PG"/>
    <n v="35000000"/>
    <n v="2012"/>
    <x v="16"/>
    <x v="18"/>
    <m/>
    <s v="Biography"/>
  </r>
  <r>
    <x v="436"/>
    <n v="340"/>
    <n v="110"/>
    <n v="25863915"/>
    <s v="Action|Comedy|Crime"/>
    <s v="Jon Foo"/>
    <s v="Rush Hour            "/>
    <s v="Rush HourÂ             "/>
    <n v="2185"/>
    <n v="387"/>
    <s v="English"/>
    <s v="USA"/>
    <s v="PG"/>
    <n v="30000000"/>
    <n v="2009"/>
    <x v="27"/>
    <x v="18"/>
    <m/>
    <s v="Action"/>
  </r>
  <r>
    <x v="286"/>
    <n v="493"/>
    <n v="109"/>
    <n v="25078937"/>
    <s v="Action|Adventure|Comedy|Family|Sci-Fi"/>
    <s v="Alexa PenaVega"/>
    <s v="Spy Kids"/>
    <s v="Spy KidsÂ "/>
    <n v="84325"/>
    <n v="724"/>
    <s v="English"/>
    <s v="USA"/>
    <s v="PG"/>
    <n v="19000000"/>
    <n v="2009"/>
    <x v="28"/>
    <x v="18"/>
    <m/>
    <s v="Action"/>
  </r>
  <r>
    <x v="204"/>
    <n v="208"/>
    <n v="143"/>
    <n v="28995450"/>
    <s v="Comedy|Crime"/>
    <s v="Kevin Spacey"/>
    <s v="Horrible Bosses"/>
    <s v="Horrible BossesÂ "/>
    <n v="353442"/>
    <n v="631"/>
    <s v="English"/>
    <s v="USA"/>
    <s v="R"/>
    <n v="35000000"/>
    <n v="2007"/>
    <x v="8"/>
    <x v="18"/>
    <m/>
    <s v="Comedy"/>
  </r>
  <r>
    <x v="621"/>
    <n v="134"/>
    <n v="120"/>
    <n v="24276500"/>
    <s v="Adventure|Drama|Western"/>
    <s v="Matt Damon"/>
    <s v="True Grit"/>
    <s v="True GritÂ "/>
    <n v="240962"/>
    <n v="405"/>
    <s v="English"/>
    <s v="USA"/>
    <s v="R"/>
    <n v="35000000"/>
    <n v="2006"/>
    <x v="16"/>
    <x v="18"/>
    <m/>
    <s v="Adventure"/>
  </r>
  <r>
    <x v="546"/>
    <n v="275"/>
    <n v="128"/>
    <n v="20981633"/>
    <s v="Comedy|Drama|Romance"/>
    <s v="Meryl Streep"/>
    <s v="The Devil Wears Prada"/>
    <s v="The Devil Wears PradaÂ "/>
    <n v="286178"/>
    <n v="232"/>
    <s v="English"/>
    <s v="USA"/>
    <s v="PG-13"/>
    <n v="30000000"/>
    <n v="2005"/>
    <x v="2"/>
    <x v="18"/>
    <m/>
    <s v="Comedy"/>
  </r>
  <r>
    <x v="205"/>
    <n v="120"/>
    <n v="123"/>
    <n v="22913677"/>
    <s v="Adventure|Mystery|Sci-Fi"/>
    <s v="Leonard Nimoy"/>
    <s v="Star Trek: The Motion Picture"/>
    <s v="Star Trek: The Motion PictureÂ "/>
    <n v="63330"/>
    <n v="261"/>
    <s v="English"/>
    <s v="USA"/>
    <s v="PG-13"/>
    <n v="35000000"/>
    <n v="1997"/>
    <x v="21"/>
    <x v="18"/>
    <m/>
    <s v="Adventure"/>
  </r>
  <r>
    <x v="622"/>
    <n v="144"/>
    <n v="129"/>
    <n v="34531832"/>
    <s v="Comedy|Crime"/>
    <s v="Jon Favreau"/>
    <s v="Identity Thief"/>
    <s v="Identity ThiefÂ "/>
    <n v="97664"/>
    <n v="278"/>
    <s v="English"/>
    <s v="USA"/>
    <s v="R"/>
    <n v="35000000"/>
    <n v="2002"/>
    <x v="20"/>
    <x v="18"/>
    <m/>
    <s v="Comedy"/>
  </r>
  <r>
    <x v="36"/>
    <n v="332"/>
    <n v="105"/>
    <n v="28064226"/>
    <s v="Crime|Thriller"/>
    <s v="Robert De Niro"/>
    <s v="Cape Fear"/>
    <s v="Cape FearÂ "/>
    <n v="127503"/>
    <n v="309"/>
    <s v="English"/>
    <s v="Japan"/>
    <s v="PG"/>
    <n v="35000000"/>
    <n v="1982"/>
    <x v="11"/>
    <x v="18"/>
    <m/>
    <s v="Crime"/>
  </r>
  <r>
    <x v="215"/>
    <n v="104"/>
    <n v="162"/>
    <n v="19447478"/>
    <s v="Crime|Drama|Thriller"/>
    <s v="Kevin Spacey"/>
    <s v="21"/>
    <s v="21Â "/>
    <n v="191470"/>
    <n v="160"/>
    <s v="English"/>
    <s v="USA"/>
    <s v="R"/>
    <n v="35000000"/>
    <n v="2004"/>
    <x v="2"/>
    <x v="18"/>
    <m/>
    <s v="Crime"/>
  </r>
  <r>
    <x v="623"/>
    <n v="116"/>
    <n v="138"/>
    <n v="19389454"/>
    <s v="Comedy|Romance"/>
    <s v="Amy Schumer"/>
    <s v="Trainwreck"/>
    <s v="TrainwreckÂ "/>
    <n v="94241"/>
    <n v="457"/>
    <s v="English"/>
    <s v="USA"/>
    <s v="PG-13"/>
    <n v="55000000"/>
    <n v="2008"/>
    <x v="22"/>
    <x v="18"/>
    <m/>
    <s v="Comedy"/>
  </r>
  <r>
    <x v="606"/>
    <n v="177"/>
    <n v="100"/>
    <n v="25871834"/>
    <s v="Comedy|Romance"/>
    <s v="Bernie Mac"/>
    <s v="Guess Who"/>
    <s v="Guess WhoÂ "/>
    <n v="33887"/>
    <n v="625"/>
    <s v="English"/>
    <s v="USA"/>
    <s v="PG-13"/>
    <n v="35000000"/>
    <n v="2011"/>
    <x v="18"/>
    <x v="18"/>
    <m/>
    <s v="Comedy"/>
  </r>
  <r>
    <x v="197"/>
    <n v="127"/>
    <n v="90"/>
    <n v="19692608"/>
    <s v="Drama|Romance|War"/>
    <s v="Colin Firth"/>
    <s v="The English Patient"/>
    <s v="The English PatientÂ "/>
    <n v="142067"/>
    <n v="217"/>
    <s v="English"/>
    <s v="USA"/>
    <s v="PG-13"/>
    <n v="35000000"/>
    <n v="2010"/>
    <x v="38"/>
    <x v="18"/>
    <m/>
    <s v="Drama"/>
  </r>
  <r>
    <x v="467"/>
    <n v="83"/>
    <n v="108"/>
    <n v="19294901"/>
    <s v="Crime|Drama|Mystery|Thriller"/>
    <s v="Kevin Spacey"/>
    <s v="L.A. Confidential"/>
    <s v="L.A. ConfidentialÂ "/>
    <n v="414219"/>
    <n v="138"/>
    <s v="English"/>
    <s v="USA"/>
    <s v="R"/>
    <n v="35000000"/>
    <n v="2011"/>
    <x v="24"/>
    <x v="18"/>
    <m/>
    <s v="Crime"/>
  </r>
  <r>
    <x v="624"/>
    <n v="97"/>
    <n v="101"/>
    <n v="20275446"/>
    <s v="Adventure|Comedy|Family|Sci-Fi"/>
    <s v="Michael Angarano"/>
    <s v="Sky High"/>
    <s v="Sky HighÂ "/>
    <n v="61321"/>
    <n v="140"/>
    <s v="English"/>
    <s v="USA"/>
    <s v="R"/>
    <n v="35000000"/>
    <n v="2001"/>
    <x v="5"/>
    <x v="18"/>
    <m/>
    <s v="Adventure"/>
  </r>
  <r>
    <x v="625"/>
    <n v="256"/>
    <n v="109"/>
    <n v="34507079"/>
    <s v="Comedy"/>
    <s v="Tom Selleck"/>
    <s v="In &amp; Out"/>
    <s v="In &amp; OutÂ "/>
    <n v="32416"/>
    <n v="668"/>
    <s v="English"/>
    <s v="USA"/>
    <s v="PG"/>
    <n v="35000000"/>
    <n v="1976"/>
    <x v="22"/>
    <x v="18"/>
    <m/>
    <s v="Comedy"/>
  </r>
  <r>
    <x v="626"/>
    <n v="225"/>
    <n v="132"/>
    <n v="18306166"/>
    <s v="Action|Horror|Sci-Fi|Thriller"/>
    <s v="Natasha Henstridge"/>
    <s v="Species"/>
    <s v="SpeciesÂ "/>
    <n v="61018"/>
    <n v="677"/>
    <s v="English"/>
    <s v="USA"/>
    <s v="R"/>
    <n v="35000000"/>
    <n v="1994"/>
    <x v="27"/>
    <x v="18"/>
    <m/>
    <s v="Action"/>
  </r>
  <r>
    <x v="627"/>
    <n v="83"/>
    <n v="123"/>
    <n v="17609982"/>
    <s v="Horror"/>
    <s v="Johnny Depp"/>
    <s v="A Nightmare on Elm Street"/>
    <s v="A Nightmare on Elm StreetÂ "/>
    <n v="149285"/>
    <n v="244"/>
    <s v="English"/>
    <s v="USA"/>
    <s v="PG-13"/>
    <n v="35000000"/>
    <n v="2002"/>
    <x v="7"/>
    <x v="18"/>
    <m/>
    <s v="Horror"/>
  </r>
  <r>
    <x v="628"/>
    <n v="160"/>
    <n v="87"/>
    <n v="16831505"/>
    <s v="Horror|Sci-Fi|Thriller"/>
    <s v="Dylan Baker"/>
    <s v="The Cell"/>
    <s v="The CellÂ "/>
    <n v="79877"/>
    <n v="136"/>
    <s v="English"/>
    <s v="USA"/>
    <s v="PG-13"/>
    <n v="31000000"/>
    <n v="2001"/>
    <x v="22"/>
    <x v="18"/>
    <m/>
    <s v="Horror"/>
  </r>
  <r>
    <x v="334"/>
    <n v="191"/>
    <n v="109"/>
    <n v="17596256"/>
    <s v="Action|Adventure"/>
    <s v="Leonardo DiCaprio"/>
    <s v="The Man in the Iron Mask"/>
    <s v="The Man in the Iron MaskÂ "/>
    <n v="125219"/>
    <n v="211"/>
    <s v="English"/>
    <s v="Hong Kong"/>
    <s v="PG-13"/>
    <n v="35000000"/>
    <n v="2006"/>
    <x v="21"/>
    <x v="18"/>
    <m/>
    <s v="Action"/>
  </r>
  <r>
    <x v="241"/>
    <n v="74"/>
    <n v="109"/>
    <n v="14998070"/>
    <s v="Biography|Drama|Family|History|Sport"/>
    <s v="Scott Glenn"/>
    <s v="Secretariat"/>
    <s v="SecretariatÂ "/>
    <n v="20827"/>
    <n v="196"/>
    <s v="English"/>
    <s v="USA"/>
    <s v="PG-13"/>
    <n v="30000000"/>
    <n v="2005"/>
    <x v="13"/>
    <x v="18"/>
    <m/>
    <s v="Biography"/>
  </r>
  <r>
    <x v="533"/>
    <n v="238"/>
    <n v="92"/>
    <n v="14587732"/>
    <s v="Action|Adventure|Animation|Comedy|Family|Fantasy|Sci-Fi"/>
    <s v="Chris Evans"/>
    <s v="TMNT"/>
    <s v="TMNTÂ "/>
    <n v="53786"/>
    <n v="194"/>
    <s v="English"/>
    <s v="USA"/>
    <s v="PG-13"/>
    <n v="27000000"/>
    <n v="2004"/>
    <x v="22"/>
    <x v="18"/>
    <m/>
    <s v="Action"/>
  </r>
  <r>
    <x v="443"/>
    <n v="177"/>
    <n v="125"/>
    <n v="18317151"/>
    <s v="Biography|Drama|Sport"/>
    <s v="Alfre Woodard"/>
    <s v="Radio"/>
    <s v="RadioÂ "/>
    <n v="32370"/>
    <n v="111"/>
    <s v="English"/>
    <s v="USA"/>
    <s v="PG"/>
    <n v="35000000"/>
    <n v="2011"/>
    <x v="8"/>
    <x v="18"/>
    <m/>
    <s v="Biography"/>
  </r>
  <r>
    <x v="271"/>
    <n v="405"/>
    <n v="202"/>
    <n v="11405825"/>
    <s v="Comedy|Romance"/>
    <s v="Mila Kunis"/>
    <s v="Friends with Benefits"/>
    <s v="Friends with BenefitsÂ "/>
    <n v="270228"/>
    <n v="306"/>
    <s v="English"/>
    <s v="USA"/>
    <s v="PG-13"/>
    <n v="35000000"/>
    <n v="2008"/>
    <x v="4"/>
    <x v="18"/>
    <m/>
    <s v="Comedy"/>
  </r>
  <r>
    <x v="325"/>
    <n v="61"/>
    <n v="134"/>
    <n v="13264986"/>
    <s v="Comedy"/>
    <s v="ChloÃ« Grace Moretz"/>
    <s v="Neighbors 2: Sorority Rising"/>
    <s v="Neighbors 2: Sorority RisingÂ "/>
    <n v="28041"/>
    <n v="156"/>
    <s v="English"/>
    <s v="USA"/>
    <s v="R"/>
    <n v="35000000"/>
    <n v="2002"/>
    <x v="19"/>
    <x v="18"/>
    <m/>
    <s v="Comedy"/>
  </r>
  <r>
    <x v="629"/>
    <n v="285"/>
    <n v="88"/>
    <n v="10991381"/>
    <s v="Biography|Comedy|Drama|History|Music"/>
    <s v="Tom Hanks"/>
    <s v="Saving Mr. Banks"/>
    <s v="Saving Mr. BanksÂ "/>
    <n v="117719"/>
    <n v="248"/>
    <s v="English"/>
    <s v="USA"/>
    <s v="R"/>
    <n v="35000000"/>
    <n v="1990"/>
    <x v="7"/>
    <x v="18"/>
    <m/>
    <s v="Biography"/>
  </r>
  <r>
    <x v="630"/>
    <n v="124"/>
    <n v="92"/>
    <n v="10268846"/>
    <s v="Biography|Drama|History|Romance"/>
    <s v="Denzel Washington"/>
    <s v="Malcolm X"/>
    <s v="Malcolm XÂ "/>
    <n v="63923"/>
    <n v="120"/>
    <s v="English"/>
    <s v="USA"/>
    <s v="PG"/>
    <n v="35000000"/>
    <n v="2008"/>
    <x v="16"/>
    <x v="18"/>
    <m/>
    <s v="Biography"/>
  </r>
  <r>
    <x v="248"/>
    <n v="164"/>
    <n v="91"/>
    <n v="13303319"/>
    <s v="Comedy"/>
    <s v="Charlyne Yi"/>
    <s v="This Is 40"/>
    <s v="This Is 40Â "/>
    <n v="104005"/>
    <n v="169"/>
    <s v="English"/>
    <s v="USA"/>
    <s v="R"/>
    <n v="35000000"/>
    <n v="1999"/>
    <x v="5"/>
    <x v="18"/>
    <m/>
    <s v="Comedy"/>
  </r>
  <r>
    <x v="302"/>
    <n v="120"/>
    <n v="75"/>
    <n v="10076136"/>
    <s v="Comedy|Family"/>
    <s v="Robin Williams"/>
    <s v="Old Dogs"/>
    <s v="Old DogsÂ "/>
    <n v="31191"/>
    <n v="119"/>
    <s v="English"/>
    <s v="USA"/>
    <s v="R"/>
    <n v="35000000"/>
    <n v="1980"/>
    <x v="28"/>
    <x v="18"/>
    <m/>
    <s v="Comedy"/>
  </r>
  <r>
    <x v="631"/>
    <n v="90"/>
    <n v="98"/>
    <n v="10499968"/>
    <s v="Action|Adventure|Fantasy|Sci-Fi|Thriller"/>
    <s v="Craig Parker"/>
    <s v="Underworld: Rise of the Lycans"/>
    <s v="Underworld: Rise of the LycansÂ "/>
    <n v="119974"/>
    <n v="209"/>
    <s v="English"/>
    <s v="USA"/>
    <s v="R"/>
    <n v="32000000"/>
    <n v="2004"/>
    <x v="4"/>
    <x v="18"/>
    <m/>
    <s v="Action"/>
  </r>
  <r>
    <x v="632"/>
    <n v="120"/>
    <n v="147"/>
    <n v="7659747"/>
    <s v="Comedy|Romance"/>
    <s v="Robin Williams"/>
    <s v="License to Wed"/>
    <s v="License to WedÂ "/>
    <n v="32157"/>
    <n v="262"/>
    <s v="English"/>
    <s v="USA"/>
    <s v="R"/>
    <n v="35000000"/>
    <n v="2012"/>
    <x v="43"/>
    <x v="18"/>
    <m/>
    <s v="Comedy"/>
  </r>
  <r>
    <x v="608"/>
    <n v="117"/>
    <n v="100"/>
    <n v="7948159"/>
    <s v="Comedy|Romance|Sport"/>
    <s v="Jon Lovitz"/>
    <s v="The Benchwarmers"/>
    <s v="The BenchwarmersÂ "/>
    <n v="40651"/>
    <n v="234"/>
    <s v="English"/>
    <s v="USA"/>
    <s v="R"/>
    <n v="35000000"/>
    <n v="1997"/>
    <x v="23"/>
    <x v="18"/>
    <m/>
    <s v="Comedy"/>
  </r>
  <r>
    <x v="49"/>
    <n v="226"/>
    <n v="120"/>
    <n v="11631245"/>
    <s v="Comedy|Romance"/>
    <s v="Stockard Channing"/>
    <s v="Must Love Dogs"/>
    <s v="Must Love DogsÂ "/>
    <n v="25883"/>
    <n v="1138"/>
    <s v="English"/>
    <s v="UK"/>
    <s v="R"/>
    <n v="38000000"/>
    <n v="2015"/>
    <x v="18"/>
    <x v="18"/>
    <m/>
    <s v="Comedy"/>
  </r>
  <r>
    <x v="325"/>
    <n v="223"/>
    <n v="104"/>
    <n v="10137502"/>
    <s v="Biography|Crime|Drama"/>
    <s v="Johnny Depp"/>
    <s v="Donnie Brasco"/>
    <s v="Donnie BrascoÂ "/>
    <n v="225122"/>
    <n v="321"/>
    <s v="English"/>
    <s v="USA"/>
    <s v="R"/>
    <n v="35000000"/>
    <n v="2010"/>
    <x v="6"/>
    <x v="18"/>
    <m/>
    <s v="Biography"/>
  </r>
  <r>
    <x v="633"/>
    <n v="193"/>
    <n v="103"/>
    <n v="6448817"/>
    <s v="Action|Horror|Sci-Fi"/>
    <s v="Milla Jovovich"/>
    <s v="Resident Evil"/>
    <s v="Resident EvilÂ "/>
    <n v="198701"/>
    <n v="400"/>
    <s v="English"/>
    <s v="USA"/>
    <s v="PG-13"/>
    <n v="35000000"/>
    <n v="1992"/>
    <x v="10"/>
    <x v="18"/>
    <m/>
    <s v="Action"/>
  </r>
  <r>
    <x v="634"/>
    <n v="228"/>
    <n v="109"/>
    <n v="7458269"/>
    <s v="Fantasy|Horror"/>
    <s v="Heather O'Rourke"/>
    <s v="Poltergeist"/>
    <s v="PoltergeistÂ "/>
    <n v="105446"/>
    <n v="398"/>
    <s v="English"/>
    <s v="Canada"/>
    <s v="PG"/>
    <n v="35000000"/>
    <n v="2008"/>
    <x v="38"/>
    <x v="18"/>
    <m/>
    <s v="Fantasy"/>
  </r>
  <r>
    <x v="477"/>
    <n v="360"/>
    <n v="104"/>
    <n v="4651977"/>
    <s v="Comedy|Crime|Thriller"/>
    <s v="J.K. Simmons"/>
    <s v="The Ladykillers"/>
    <s v="The LadykillersÂ "/>
    <n v="84131"/>
    <n v="463"/>
    <s v="English"/>
    <s v="USA"/>
    <s v="PG-13"/>
    <n v="35000000"/>
    <n v="2004"/>
    <x v="5"/>
    <x v="18"/>
    <m/>
    <s v="Comedy"/>
  </r>
  <r>
    <x v="635"/>
    <n v="148"/>
    <n v="112"/>
    <n v="4496583"/>
    <s v="Action|Crime|Drama|Mystery|Thriller"/>
    <s v="Mila Kunis"/>
    <s v="Max Payne"/>
    <s v="Max PayneÂ "/>
    <n v="107772"/>
    <n v="97"/>
    <s v="English"/>
    <s v="USA"/>
    <s v="PG-13"/>
    <n v="35000000"/>
    <n v="2015"/>
    <x v="28"/>
    <x v="18"/>
    <m/>
    <s v="Action"/>
  </r>
  <r>
    <x v="636"/>
    <n v="128"/>
    <n v="60"/>
    <n v="2221994"/>
    <s v="Action|Sci-Fi|Thriller"/>
    <s v="Matt Bomer"/>
    <s v="In Time"/>
    <s v="In TimeÂ "/>
    <n v="304318"/>
    <n v="153"/>
    <s v="English"/>
    <s v="USA"/>
    <s v="R"/>
    <n v="35000000"/>
    <n v="2011"/>
    <x v="10"/>
    <x v="18"/>
    <m/>
    <s v="Action"/>
  </r>
  <r>
    <x v="637"/>
    <n v="3"/>
    <n v="95"/>
    <n v="6592103"/>
    <s v="Comedy|Romance"/>
    <s v="Danneel Ackles"/>
    <s v="The Back-up Plan"/>
    <s v="The Back-up PlanÂ "/>
    <n v="40654"/>
    <n v="11"/>
    <s v="English"/>
    <s v="USA"/>
    <s v="R"/>
    <n v="35000000"/>
    <n v="2005"/>
    <x v="43"/>
    <x v="18"/>
    <m/>
    <s v="Comedy"/>
  </r>
  <r>
    <x v="264"/>
    <n v="46"/>
    <n v="102"/>
    <n v="1877179"/>
    <s v="Comedy|Drama|Romance"/>
    <s v="Ashley Williams"/>
    <s v="Something Borrowed"/>
    <s v="Something BorrowedÂ "/>
    <n v="48019"/>
    <n v="164"/>
    <s v="English"/>
    <s v="USA"/>
    <s v="PG"/>
    <n v="35000000"/>
    <n v="2000"/>
    <x v="18"/>
    <x v="18"/>
    <m/>
    <s v="Comedy"/>
  </r>
  <r>
    <x v="638"/>
    <n v="40"/>
    <n v="102"/>
    <n v="630779"/>
    <s v="Drama|Romance"/>
    <s v="Jodi Lyn O'Keefe"/>
    <s v="Hit the Floor            "/>
    <s v="Hit the FloorÂ             "/>
    <n v="1641"/>
    <n v="91"/>
    <s v="English"/>
    <s v="USA"/>
    <s v="R"/>
    <n v="35000000"/>
    <n v="2008"/>
    <x v="15"/>
    <x v="18"/>
    <m/>
    <s v="Drama"/>
  </r>
  <r>
    <x v="423"/>
    <n v="63"/>
    <n v="150"/>
    <n v="5100937"/>
    <s v="Adventure|Comedy|Fantasy"/>
    <s v="Tom Wilkinson"/>
    <s v="Black Knight"/>
    <s v="Black KnightÂ "/>
    <n v="30771"/>
    <n v="282"/>
    <s v="English"/>
    <s v="Japan"/>
    <s v="PG-13"/>
    <n v="35000000"/>
    <n v="2013"/>
    <x v="30"/>
    <x v="18"/>
    <m/>
    <s v="Adventure"/>
  </r>
  <r>
    <x v="639"/>
    <n v="193"/>
    <n v="122"/>
    <n v="102413606"/>
    <s v="Comedy|Drama|Family|Sport"/>
    <s v="Tatum O'Neal"/>
    <s v="The Bad News Bears"/>
    <s v="The Bad News BearsÂ "/>
    <n v="16323"/>
    <n v="761"/>
    <s v="English"/>
    <s v="France"/>
    <s v="PG"/>
    <n v="35000000"/>
    <n v="2005"/>
    <x v="11"/>
    <x v="18"/>
    <m/>
    <s v="Comedy"/>
  </r>
  <r>
    <x v="640"/>
    <n v="208"/>
    <n v="101"/>
    <n v="10214013"/>
    <s v="Action|Adventure|Comedy|Thriller"/>
    <s v="Ming-Na Wen"/>
    <s v="Street Fighter"/>
    <s v="Street FighterÂ "/>
    <n v="53115"/>
    <n v="541"/>
    <s v="English"/>
    <s v="USA"/>
    <s v="PG-13"/>
    <n v="32000000"/>
    <n v="2012"/>
    <x v="45"/>
    <x v="18"/>
    <m/>
    <s v="Action"/>
  </r>
  <r>
    <x v="547"/>
    <n v="122"/>
    <n v="108"/>
    <n v="32000000"/>
    <s v="Biography|Drama|War"/>
    <s v="Emilia Fox"/>
    <s v="The Pianist"/>
    <s v="The PianistÂ "/>
    <n v="497946"/>
    <n v="203"/>
    <s v="English"/>
    <s v="USA"/>
    <s v="PG-13"/>
    <n v="23000000"/>
    <n v="2015"/>
    <x v="3"/>
    <x v="18"/>
    <m/>
    <s v="Biography"/>
  </r>
  <r>
    <x v="386"/>
    <n v="228"/>
    <n v="98"/>
    <n v="10139254"/>
    <s v="Horror|Mystery|Thriller"/>
    <s v="Johnny Depp"/>
    <s v="From Hell"/>
    <s v="From HellÂ "/>
    <n v="124765"/>
    <n v="576"/>
    <s v="English"/>
    <s v="Australia"/>
    <s v="G"/>
    <n v="34000000"/>
    <n v="2002"/>
    <x v="2"/>
    <x v="18"/>
    <m/>
    <s v="Horror"/>
  </r>
  <r>
    <x v="543"/>
    <n v="212"/>
    <n v="137"/>
    <n v="11227940"/>
    <s v="Drama|Family|Fantasy"/>
    <s v="Keisha Castle-Hughes"/>
    <s v="The Nativity Story"/>
    <s v="The Nativity StoryÂ "/>
    <n v="8143"/>
    <n v="903"/>
    <s v="English"/>
    <s v="USA"/>
    <s v="R"/>
    <n v="35000000"/>
    <n v="2013"/>
    <x v="2"/>
    <x v="18"/>
    <m/>
    <s v="Drama"/>
  </r>
  <r>
    <x v="412"/>
    <n v="392"/>
    <n v="112"/>
    <n v="183125"/>
    <s v="Horror"/>
    <s v="Robert Ri'chard"/>
    <s v="House of Wax"/>
    <s v="House of WaxÂ "/>
    <n v="94456"/>
    <n v="279"/>
    <s v="English"/>
    <s v="USA"/>
    <s v="PG-13"/>
    <n v="30000000"/>
    <n v="2004"/>
    <x v="43"/>
    <x v="18"/>
    <m/>
    <s v="Horror"/>
  </r>
  <r>
    <x v="331"/>
    <n v="208"/>
    <n v="101"/>
    <n v="15081783"/>
    <s v="Drama|Romance"/>
    <s v="Natalie Portman"/>
    <s v="Closer"/>
    <s v="CloserÂ "/>
    <n v="168314"/>
    <n v="232"/>
    <s v="English"/>
    <s v="USA"/>
    <s v="R"/>
    <n v="35000000"/>
    <n v="2010"/>
    <x v="11"/>
    <x v="18"/>
    <m/>
    <s v="Drama"/>
  </r>
  <r>
    <x v="453"/>
    <n v="137"/>
    <n v="103"/>
    <n v="37432299"/>
    <s v="Biography|Crime|Drama"/>
    <s v="Leonardo DiCaprio"/>
    <s v="J. Edgar"/>
    <s v="J. EdgarÂ "/>
    <n v="102728"/>
    <n v="695"/>
    <s v="English"/>
    <s v="USA"/>
    <s v="PG-13"/>
    <n v="34000000"/>
    <n v="2012"/>
    <x v="4"/>
    <x v="18"/>
    <m/>
    <s v="Biography"/>
  </r>
  <r>
    <x v="525"/>
    <n v="119"/>
    <n v="101"/>
    <n v="10654581"/>
    <s v="Horror|Mystery"/>
    <s v="Jason Flemyng"/>
    <s v="Mirrors"/>
    <s v="MirrorsÂ "/>
    <n v="86205"/>
    <n v="291"/>
    <s v="English"/>
    <s v="USA"/>
    <s v="PG-13"/>
    <n v="35000000"/>
    <n v="1983"/>
    <x v="5"/>
    <x v="18"/>
    <m/>
    <s v="Horror"/>
  </r>
  <r>
    <x v="641"/>
    <n v="195"/>
    <n v="112"/>
    <n v="6543194"/>
    <s v="Drama|Fantasy|Horror"/>
    <s v="Aaliyah"/>
    <s v="Queen of the Damned"/>
    <s v="Queen of the DamnedÂ "/>
    <n v="43991"/>
    <n v="245"/>
    <s v="English"/>
    <s v="USA"/>
    <s v="PG-13"/>
    <n v="34000000"/>
    <n v="2007"/>
    <x v="31"/>
    <x v="18"/>
    <m/>
    <s v="Drama"/>
  </r>
  <r>
    <x v="642"/>
    <n v="95"/>
    <n v="111"/>
    <n v="13101142"/>
    <s v="Action|Horror|Sci-Fi"/>
    <s v="Adam Baldwin"/>
    <s v="Predator 2"/>
    <s v="Predator 2Â "/>
    <n v="105478"/>
    <n v="239"/>
    <s v="English"/>
    <s v="USA"/>
    <s v="PG-13"/>
    <n v="34000000"/>
    <n v="1991"/>
    <x v="5"/>
    <x v="18"/>
    <m/>
    <s v="Action"/>
  </r>
  <r>
    <x v="350"/>
    <n v="100"/>
    <n v="102"/>
    <n v="8324748"/>
    <s v="Crime|Drama|Thriller"/>
    <s v="Billy Burke"/>
    <s v="Untraceable"/>
    <s v="UntraceableÂ "/>
    <n v="40964"/>
    <n v="247"/>
    <s v="English"/>
    <s v="UK"/>
    <s v="R"/>
    <n v="34000000"/>
    <n v="2007"/>
    <x v="5"/>
    <x v="18"/>
    <m/>
    <s v="Crime"/>
  </r>
  <r>
    <x v="212"/>
    <n v="164"/>
    <n v="101"/>
    <n v="141340178"/>
    <s v="Comedy|Drama|Romance|Sci-Fi"/>
    <s v="Brendan Fraser"/>
    <s v="Blast from the Past"/>
    <s v="Blast from the PastÂ "/>
    <n v="48621"/>
    <n v="358"/>
    <s v="English"/>
    <s v="USA"/>
    <s v="PG-13"/>
    <n v="34000000"/>
    <n v="2001"/>
    <x v="4"/>
    <x v="18"/>
    <m/>
    <s v="Comedy"/>
  </r>
  <r>
    <x v="560"/>
    <n v="211"/>
    <n v="155"/>
    <n v="51758599"/>
    <s v="Action|Adventure|Sci-Fi"/>
    <s v="Brian Blessed"/>
    <s v="Flash Gordon"/>
    <s v="Flash GordonÂ "/>
    <n v="38017"/>
    <n v="151"/>
    <s v="English"/>
    <s v="USA"/>
    <s v="PG"/>
    <n v="35000000"/>
    <n v="2001"/>
    <x v="21"/>
    <x v="18"/>
    <m/>
    <s v="Action"/>
  </r>
  <r>
    <x v="643"/>
    <n v="91"/>
    <n v="93"/>
    <n v="117559438"/>
    <s v="Comedy|Drama|Romance"/>
    <s v="Stephen Root"/>
    <s v="Jersey Girl"/>
    <s v="Jersey GirlÂ "/>
    <n v="54346"/>
    <n v="216"/>
    <s v="English"/>
    <s v="USA"/>
    <s v="R"/>
    <n v="35000000"/>
    <n v="2009"/>
    <x v="5"/>
    <x v="18"/>
    <m/>
    <s v="Comedy"/>
  </r>
  <r>
    <x v="242"/>
    <n v="44"/>
    <n v="109"/>
    <n v="4091"/>
    <s v="Action|Crime|Mystery|Thriller"/>
    <s v="Cicely Tyson"/>
    <s v="Alex Cross"/>
    <s v="Alex CrossÂ "/>
    <n v="28257"/>
    <n v="57"/>
    <s v="English"/>
    <s v="USA"/>
    <s v="PG"/>
    <n v="35000000"/>
    <n v="2009"/>
    <x v="37"/>
    <x v="18"/>
    <m/>
    <s v="Action"/>
  </r>
  <r>
    <x v="644"/>
    <n v="97"/>
    <n v="140"/>
    <n v="21426805"/>
    <s v="Crime|Drama|Mystery|Thriller"/>
    <s v="Kevin Spacey"/>
    <s v="Midnight in the Garden of Good and Evil"/>
    <s v="Midnight in the Garden of Good and EvilÂ "/>
    <n v="31751"/>
    <n v="59"/>
    <s v="English"/>
    <s v="UK"/>
    <s v="R"/>
    <n v="40000000"/>
    <n v="2011"/>
    <x v="4"/>
    <x v="18"/>
    <m/>
    <s v="Crime"/>
  </r>
  <r>
    <x v="163"/>
    <n v="32"/>
    <n v="108"/>
    <n v="35057332"/>
    <s v="Action|Crime|Thriller"/>
    <s v="Robert De Niro"/>
    <s v="Heist"/>
    <s v="HeistÂ "/>
    <n v="16193"/>
    <n v="68"/>
    <s v="English"/>
    <s v="USA"/>
    <s v="PG-13"/>
    <n v="33000000"/>
    <n v="1998"/>
    <x v="9"/>
    <x v="18"/>
    <m/>
    <s v="Action"/>
  </r>
  <r>
    <x v="426"/>
    <n v="270"/>
    <n v="96"/>
    <n v="34014398"/>
    <s v="Comedy|Family|Fantasy"/>
    <s v="Daniel Mays"/>
    <s v="Nanny McPhee Returns"/>
    <s v="Nanny McPhee ReturnsÂ "/>
    <n v="19230"/>
    <n v="492"/>
    <s v="English"/>
    <s v="USA"/>
    <s v="R"/>
    <n v="30000000"/>
    <n v="2014"/>
    <x v="9"/>
    <x v="18"/>
    <m/>
    <s v="Comedy"/>
  </r>
  <r>
    <x v="645"/>
    <n v="89"/>
    <n v="123"/>
    <n v="28927720"/>
    <s v="Biography|Crime|Drama"/>
    <s v="Frank Whaley"/>
    <s v="Hoffa"/>
    <s v="HoffaÂ "/>
    <n v="17124"/>
    <n v="244"/>
    <s v="English"/>
    <s v="USA"/>
    <s v="R"/>
    <n v="34000000"/>
    <n v="2003"/>
    <x v="4"/>
    <x v="18"/>
    <m/>
    <s v="Biography"/>
  </r>
  <r>
    <x v="50"/>
    <n v="219"/>
    <n v="106"/>
    <n v="33682273"/>
    <s v="Drama|Mystery|Sci-Fi|Thriller"/>
    <s v="Mitch Pileggi"/>
    <s v="The X Files: I Want to Believe"/>
    <s v="The X Files: I Want to BelieveÂ "/>
    <n v="78256"/>
    <n v="138"/>
    <s v="English"/>
    <s v="UK"/>
    <s v="PG-13"/>
    <n v="30000000"/>
    <n v="2008"/>
    <x v="18"/>
    <x v="18"/>
    <m/>
    <s v="Drama"/>
  </r>
  <r>
    <x v="437"/>
    <n v="180"/>
    <n v="76"/>
    <n v="4280577"/>
    <s v="Comedy|Family|Fantasy|Romance"/>
    <s v="Anne Hathaway"/>
    <s v="Ella Enchanted"/>
    <s v="Ella EnchantedÂ "/>
    <n v="47800"/>
    <n v="173"/>
    <s v="English"/>
    <s v="USA"/>
    <s v="PG"/>
    <n v="33000000"/>
    <n v="2006"/>
    <x v="22"/>
    <x v="18"/>
    <m/>
    <s v="Comedy"/>
  </r>
  <r>
    <x v="646"/>
    <n v="93"/>
    <n v="107"/>
    <n v="17120019"/>
    <s v="Biography|Drama|Sport"/>
    <s v="Will Smith"/>
    <s v="Concussion"/>
    <s v="ConcussionÂ "/>
    <n v="44788"/>
    <n v="80"/>
    <s v="English"/>
    <s v="UK"/>
    <s v="R"/>
    <n v="33000000"/>
    <n v="2015"/>
    <x v="1"/>
    <x v="18"/>
    <m/>
    <s v="Biography"/>
  </r>
  <r>
    <x v="440"/>
    <n v="173"/>
    <n v="82"/>
    <n v="8406264"/>
    <s v="Action|Mystery|Thriller"/>
    <s v="Ken Arnold"/>
    <s v="Abduction"/>
    <s v="AbductionÂ "/>
    <n v="65044"/>
    <n v="335"/>
    <s v="English"/>
    <s v="USA"/>
    <s v="PG-13"/>
    <n v="33000000"/>
    <n v="1997"/>
    <x v="40"/>
    <x v="18"/>
    <m/>
    <s v="Action"/>
  </r>
  <r>
    <x v="43"/>
    <n v="121"/>
    <n v="109"/>
    <n v="309125409"/>
    <s v="Adventure|Animation|Comedy|Family|War"/>
    <s v="Jim Broadbent"/>
    <s v="Valiant"/>
    <s v="ValiantÂ "/>
    <n v="15788"/>
    <n v="173"/>
    <s v="English"/>
    <s v="USA"/>
    <s v="R"/>
    <n v="33000000"/>
    <n v="2006"/>
    <x v="23"/>
    <x v="18"/>
    <m/>
    <s v="Adventure"/>
  </r>
  <r>
    <x v="647"/>
    <n v="298"/>
    <n v="99"/>
    <n v="10955425"/>
    <s v="Comedy|Drama"/>
    <s v="Robert Downey Jr."/>
    <s v="Wonder Boys"/>
    <s v="Wonder BoysÂ "/>
    <n v="54643"/>
    <n v="134"/>
    <s v="English"/>
    <s v="USA"/>
    <s v="R"/>
    <n v="10000000"/>
    <n v="1992"/>
    <x v="38"/>
    <x v="18"/>
    <m/>
    <s v="Comedy"/>
  </r>
  <r>
    <x v="18"/>
    <n v="158"/>
    <n v="91"/>
    <n v="34180954"/>
    <s v="Action|Comedy|Sci-Fi|Thriller"/>
    <s v="Drake Bell"/>
    <s v="Superhero Movie"/>
    <s v="Superhero MovieÂ "/>
    <n v="52052"/>
    <n v="325"/>
    <s v="English"/>
    <s v="USA"/>
    <s v="R"/>
    <n v="30000000"/>
    <n v="1993"/>
    <x v="33"/>
    <x v="18"/>
    <m/>
    <s v="Action"/>
  </r>
  <r>
    <x v="105"/>
    <n v="248"/>
    <n v="87"/>
    <n v="17225675"/>
    <s v="Crime|Drama|Thriller"/>
    <s v="Alona Tal"/>
    <s v="Broken City"/>
    <s v="Broken CityÂ "/>
    <n v="63548"/>
    <n v="178"/>
    <s v="English"/>
    <s v="USA"/>
    <s v="R"/>
    <n v="38000000"/>
    <n v="1997"/>
    <x v="5"/>
    <x v="18"/>
    <m/>
    <s v="Crime"/>
  </r>
  <r>
    <x v="331"/>
    <n v="155"/>
    <n v="125"/>
    <n v="173381405"/>
    <s v="Comedy|Horror"/>
    <s v="Shannon Elizabeth"/>
    <s v="Cursed"/>
    <s v="CursedÂ "/>
    <n v="26126"/>
    <n v="118"/>
    <s v="English"/>
    <s v="USA"/>
    <s v="PG"/>
    <n v="32500000"/>
    <n v="2002"/>
    <x v="40"/>
    <x v="18"/>
    <m/>
    <s v="Comedy"/>
  </r>
  <r>
    <x v="648"/>
    <n v="105"/>
    <n v="118"/>
    <n v="104632573"/>
    <s v="Action|Crime|Thriller"/>
    <s v="Joseph Gordon-Levitt"/>
    <s v="Premium Rush"/>
    <s v="Premium RushÂ "/>
    <n v="95274"/>
    <n v="215"/>
    <s v="English"/>
    <s v="UK"/>
    <s v="PG"/>
    <n v="30000000"/>
    <n v="1980"/>
    <x v="12"/>
    <x v="18"/>
    <m/>
    <s v="Action"/>
  </r>
  <r>
    <x v="208"/>
    <n v="224"/>
    <n v="98"/>
    <n v="81150692"/>
    <s v="Action|Comedy|Crime"/>
    <s v="Jim Gaffigan"/>
    <s v="Hot Pursuit"/>
    <s v="Hot PursuitÂ "/>
    <n v="34948"/>
    <n v="141"/>
    <s v="English"/>
    <s v="USA"/>
    <s v="PG"/>
    <n v="32000000"/>
    <n v="1995"/>
    <x v="37"/>
    <x v="18"/>
    <m/>
    <s v="Action"/>
  </r>
  <r>
    <x v="649"/>
    <n v="129"/>
    <n v="92"/>
    <n v="60328558"/>
    <s v="Adventure|Drama|Romance|War"/>
    <s v="Djimon Hounsou"/>
    <s v="The Four Feathers"/>
    <s v="The Four FeathersÂ "/>
    <n v="28130"/>
    <n v="173"/>
    <s v="English"/>
    <s v="UK"/>
    <s v="PG-13"/>
    <n v="33000000"/>
    <n v="1999"/>
    <x v="12"/>
    <x v="18"/>
    <m/>
    <s v="Adventure"/>
  </r>
  <r>
    <x v="650"/>
    <n v="101"/>
    <n v="93"/>
    <n v="80197993"/>
    <s v="Action|Crime|Romance|Thriller"/>
    <s v="Jason Statham"/>
    <s v="Parker"/>
    <s v="ParkerÂ "/>
    <n v="90046"/>
    <n v="84"/>
    <s v="English"/>
    <s v="USA"/>
    <s v="TV-MA"/>
    <n v="32000000"/>
    <n v="2010"/>
    <x v="5"/>
    <x v="18"/>
    <m/>
    <s v="Action"/>
  </r>
  <r>
    <x v="106"/>
    <n v="145"/>
    <n v="116"/>
    <n v="169076745"/>
    <s v="Comedy|Romance|Sport"/>
    <s v="Kirsten Dunst"/>
    <s v="Wimbledon"/>
    <s v="WimbledonÂ "/>
    <n v="51842"/>
    <n v="82"/>
    <s v="English"/>
    <s v="Australia"/>
    <s v="PG-13"/>
    <n v="35000000"/>
    <n v="2015"/>
    <x v="22"/>
    <x v="18"/>
    <m/>
    <s v="Comedy"/>
  </r>
  <r>
    <x v="113"/>
    <n v="57"/>
    <n v="92"/>
    <n v="101470202"/>
    <s v="Comedy|Family"/>
    <s v="Brendan Fraser"/>
    <s v="Furry Vengeance"/>
    <s v="Furry VengeanceÂ "/>
    <n v="12399"/>
    <n v="178"/>
    <s v="English"/>
    <s v="UK"/>
    <s v="R"/>
    <n v="32000000"/>
    <n v="2006"/>
    <x v="45"/>
    <x v="18"/>
    <m/>
    <s v="Comedy"/>
  </r>
  <r>
    <x v="58"/>
    <n v="227"/>
    <n v="115"/>
    <n v="50041732"/>
    <s v="Action|Horror|Sci-Fi"/>
    <s v="Alex Russell"/>
    <s v="Bait"/>
    <s v="BaitÂ "/>
    <n v="11482"/>
    <n v="298"/>
    <s v="English"/>
    <s v="USA"/>
    <s v="R"/>
    <n v="32000000"/>
    <n v="2009"/>
    <x v="31"/>
    <x v="18"/>
    <m/>
    <s v="Action"/>
  </r>
  <r>
    <x v="651"/>
    <n v="13"/>
    <n v="120"/>
    <n v="48814909"/>
    <s v="Action|Adventure|Fantasy"/>
    <s v="Liam Neeson"/>
    <s v="Krull"/>
    <s v="KrullÂ "/>
    <n v="23351"/>
    <n v="39"/>
    <s v="English"/>
    <s v="USA"/>
    <s v="R"/>
    <n v="32500000"/>
    <n v="2014"/>
    <x v="19"/>
    <x v="18"/>
    <m/>
    <s v="Action"/>
  </r>
  <r>
    <x v="652"/>
    <n v="171"/>
    <n v="111"/>
    <n v="57744720"/>
    <s v="Drama|Thriller|War"/>
    <s v="Meryl Streep"/>
    <s v="Lions for Lambs"/>
    <s v="Lions for LambsÂ "/>
    <n v="41170"/>
    <n v="200"/>
    <s v="English"/>
    <s v="USA"/>
    <s v="PG"/>
    <n v="32000000"/>
    <n v="2015"/>
    <x v="5"/>
    <x v="18"/>
    <m/>
    <s v="Drama"/>
  </r>
  <r>
    <x v="348"/>
    <n v="119"/>
    <n v="94"/>
    <n v="21784432"/>
    <s v="Action|Drama|Thriller|War"/>
    <s v="Rosanna Arquette"/>
    <s v="Flight of the Intruder"/>
    <s v="Flight of the IntruderÂ "/>
    <n v="4795"/>
    <n v="208"/>
    <s v="English"/>
    <s v="USA"/>
    <s v="R"/>
    <n v="29000000"/>
    <n v="1993"/>
    <x v="20"/>
    <x v="18"/>
    <m/>
    <s v="Action"/>
  </r>
  <r>
    <x v="653"/>
    <n v="44"/>
    <n v="100"/>
    <n v="37911876"/>
    <s v="Comedy|Music"/>
    <s v="Tim Meadows"/>
    <s v="Walk Hard: The Dewey Cox Story"/>
    <s v="Walk Hard: The Dewey Cox StoryÂ "/>
    <n v="55630"/>
    <n v="162"/>
    <s v="English"/>
    <s v="USA"/>
    <s v="R"/>
    <n v="32000000"/>
    <n v="2006"/>
    <x v="10"/>
    <x v="18"/>
    <m/>
    <s v="Comedy"/>
  </r>
  <r>
    <x v="48"/>
    <n v="188"/>
    <n v="101"/>
    <n v="54696902"/>
    <s v="Drama"/>
    <s v="Kevin Spacey"/>
    <s v="The Shipping News"/>
    <s v="The Shipping NewsÂ "/>
    <n v="28542"/>
    <n v="100"/>
    <s v="English"/>
    <s v="UK"/>
    <s v="R"/>
    <n v="20000000"/>
    <n v="1999"/>
    <x v="2"/>
    <x v="18"/>
    <m/>
    <s v="Drama"/>
  </r>
  <r>
    <x v="120"/>
    <n v="166"/>
    <n v="139"/>
    <n v="36733909"/>
    <s v="Action|Western"/>
    <s v="Gregory Smith"/>
    <s v="American Outlaws"/>
    <s v="American OutlawsÂ "/>
    <n v="12077"/>
    <n v="142"/>
    <s v="English"/>
    <s v="USA"/>
    <s v="R"/>
    <n v="35000000"/>
    <n v="2012"/>
    <x v="19"/>
    <x v="18"/>
    <m/>
    <s v="Action"/>
  </r>
  <r>
    <x v="654"/>
    <n v="584"/>
    <n v="91"/>
    <n v="35063732"/>
    <s v="Biography|Drama|History|Romance"/>
    <s v="Michiel Huisman"/>
    <s v="The Young Victoria"/>
    <s v="The Young VictoriaÂ "/>
    <n v="44931"/>
    <n v="975"/>
    <s v="English"/>
    <s v="USA"/>
    <s v="PG-13"/>
    <n v="32000000"/>
    <n v="2008"/>
    <x v="11"/>
    <x v="18"/>
    <m/>
    <s v="Biography"/>
  </r>
  <r>
    <x v="171"/>
    <n v="67"/>
    <n v="109"/>
    <n v="99462"/>
    <s v="Action|Crime|Mystery|Thriller"/>
    <s v="Tom Skerritt"/>
    <s v="Whiteout"/>
    <s v="WhiteoutÂ "/>
    <n v="31918"/>
    <n v="141"/>
    <s v="English"/>
    <s v="Aruba"/>
    <s v="PG-13"/>
    <n v="32000000"/>
    <n v="2015"/>
    <x v="34"/>
    <x v="18"/>
    <m/>
    <s v="Action"/>
  </r>
  <r>
    <x v="655"/>
    <n v="233"/>
    <n v="102"/>
    <n v="32701088"/>
    <s v="Drama|Fantasy"/>
    <s v="Brad Pitt"/>
    <s v="The Tree of Life"/>
    <s v="The Tree of LifeÂ "/>
    <n v="136367"/>
    <n v="212"/>
    <s v="English"/>
    <s v="USA"/>
    <s v="R"/>
    <n v="32000000"/>
    <n v="1999"/>
    <x v="10"/>
    <x v="18"/>
    <m/>
    <s v="Drama"/>
  </r>
  <r>
    <x v="656"/>
    <n v="112"/>
    <n v="103"/>
    <n v="31493782"/>
    <s v="Action|Comedy|Thriller"/>
    <s v="Paul Sorvino"/>
    <s v="Knock Off"/>
    <s v="Knock OffÂ "/>
    <n v="11512"/>
    <n v="204"/>
    <s v="English"/>
    <s v="USA"/>
    <s v="PG"/>
    <n v="32000000"/>
    <n v="2000"/>
    <x v="30"/>
    <x v="18"/>
    <m/>
    <s v="Action"/>
  </r>
  <r>
    <x v="657"/>
    <n v="151"/>
    <n v="83"/>
    <n v="43095600"/>
    <s v="Action|Crime|Drama|Thriller"/>
    <s v="Mireille Enos"/>
    <s v="Sabotage"/>
    <s v="SabotageÂ "/>
    <n v="47498"/>
    <n v="280"/>
    <s v="English"/>
    <s v="USA"/>
    <s v="PG-13"/>
    <n v="33000000"/>
    <n v="2012"/>
    <x v="20"/>
    <x v="18"/>
    <m/>
    <s v="Action"/>
  </r>
  <r>
    <x v="658"/>
    <n v="63"/>
    <n v="123"/>
    <n v="18636537"/>
    <s v="Action|Mystery|Thriller"/>
    <s v="Heath Ledger"/>
    <s v="The Order"/>
    <s v="The OrderÂ "/>
    <n v="14962"/>
    <n v="113"/>
    <s v="English"/>
    <s v="USA"/>
    <s v="R"/>
    <n v="35000000"/>
    <n v="2013"/>
    <x v="37"/>
    <x v="18"/>
    <m/>
    <s v="Action"/>
  </r>
  <r>
    <x v="402"/>
    <n v="335"/>
    <n v="101"/>
    <n v="17848322"/>
    <s v="Action|Crime|Drama|Thriller"/>
    <s v="Julie Benz"/>
    <s v="Punisher: War Zone"/>
    <s v="Punisher: War ZoneÂ "/>
    <n v="48999"/>
    <n v="195"/>
    <s v="English"/>
    <s v="USA"/>
    <s v="R"/>
    <n v="32000000"/>
    <n v="1981"/>
    <x v="19"/>
    <x v="18"/>
    <m/>
    <s v="Action"/>
  </r>
  <r>
    <x v="565"/>
    <n v="24"/>
    <n v="117"/>
    <n v="16640210"/>
    <s v="Action|Adventure|Family|Sci-Fi"/>
    <s v="Kevin Zegers"/>
    <s v="Zoom"/>
    <s v="ZoomÂ "/>
    <n v="15015"/>
    <n v="31"/>
    <s v="English"/>
    <s v="USA"/>
    <s v="G"/>
    <n v="32000000"/>
    <n v="1992"/>
    <x v="39"/>
    <x v="18"/>
    <m/>
    <s v="Action"/>
  </r>
  <r>
    <x v="485"/>
    <n v="147"/>
    <n v="60"/>
    <n v="13763130"/>
    <s v="Adventure|Biography|Drama|Thriller"/>
    <s v="Joseph Gordon-Levitt"/>
    <s v="The Walk"/>
    <s v="The WalkÂ "/>
    <n v="77394"/>
    <n v="196"/>
    <s v="English"/>
    <s v="USA"/>
    <s v="PG-13"/>
    <n v="32000000"/>
    <n v="2001"/>
    <x v="38"/>
    <x v="18"/>
    <m/>
    <s v="Adventure"/>
  </r>
  <r>
    <x v="339"/>
    <n v="51"/>
    <n v="114"/>
    <n v="10956379"/>
    <s v="Action|Adventure|Fantasy"/>
    <s v="Marley Shelton"/>
    <s v="Warriors of Virtue"/>
    <s v="Warriors of VirtueÂ "/>
    <n v="2189"/>
    <n v="105"/>
    <s v="English"/>
    <s v="UK"/>
    <s v="R"/>
    <n v="32000000"/>
    <n v="2000"/>
    <x v="51"/>
    <x v="18"/>
    <m/>
    <s v="Action"/>
  </r>
  <r>
    <x v="300"/>
    <n v="10"/>
    <n v="330"/>
    <n v="4357000"/>
    <s v="Comedy|Drama|Romance"/>
    <s v="Archie Panjabi"/>
    <s v="A Good Year"/>
    <s v="A Good YearÂ "/>
    <n v="70698"/>
    <n v="71"/>
    <s v="English"/>
    <s v="USA"/>
    <s v="PG-13"/>
    <n v="28000000"/>
    <n v="2013"/>
    <x v="8"/>
    <x v="18"/>
    <m/>
    <s v="Comedy"/>
  </r>
  <r>
    <x v="153"/>
    <n v="12"/>
    <n v="121"/>
    <n v="22525921"/>
    <s v="Crime|Drama|Mystery|Thriller"/>
    <s v="Ruth Wilson"/>
    <s v="Luther            "/>
    <s v="LutherÂ             "/>
    <n v="70568"/>
    <n v="129"/>
    <s v="English"/>
    <s v="USA"/>
    <s v="PG-13"/>
    <n v="55000000"/>
    <n v="2011"/>
    <x v="35"/>
    <x v="18"/>
    <m/>
    <s v="Crime"/>
  </r>
  <r>
    <x v="659"/>
    <n v="50"/>
    <n v="114"/>
    <n v="3562749"/>
    <s v="Drama"/>
    <s v="Adam Baldwin"/>
    <s v="Radio Flyer"/>
    <s v="Radio FlyerÂ "/>
    <n v="10410"/>
    <n v="99"/>
    <s v="English"/>
    <s v="Denmark"/>
    <s v="PG-13"/>
    <n v="32000000"/>
    <n v="2012"/>
    <x v="8"/>
    <x v="18"/>
    <m/>
    <s v="Drama"/>
  </r>
  <r>
    <x v="660"/>
    <n v="149"/>
    <n v="156"/>
    <n v="2899970"/>
    <s v="Crime|Drama"/>
    <s v="Delroy Lindo"/>
    <s v="Blood In, Blood Out"/>
    <s v="Blood In, Blood OutÂ "/>
    <n v="23181"/>
    <n v="232"/>
    <s v="English"/>
    <s v="France"/>
    <s v="PG"/>
    <n v="35000000"/>
    <n v="2006"/>
    <x v="25"/>
    <x v="18"/>
    <m/>
    <s v="Crime"/>
  </r>
  <r>
    <x v="661"/>
    <n v="24"/>
    <n v="135"/>
    <n v="1304837"/>
    <s v="Action|Drama|Sci-Fi|Thriller"/>
    <s v="Jim Broadbent"/>
    <s v="Smilla's Sense of Snow"/>
    <s v="Smilla's Sense of SnowÂ "/>
    <n v="11747"/>
    <n v="55"/>
    <s v="English"/>
    <s v="Libya"/>
    <s v="R"/>
    <n v="30000000"/>
    <n v="2000"/>
    <x v="21"/>
    <x v="18"/>
    <m/>
    <s v="Action"/>
  </r>
  <r>
    <x v="503"/>
    <n v="28"/>
    <n v="148"/>
    <n v="78800000"/>
    <s v="Crime|Drama|Mystery|Thriller"/>
    <s v="Peter Coyote"/>
    <s v="Femme Fatale"/>
    <s v="Femme FataleÂ "/>
    <n v="28584"/>
    <n v="25"/>
    <s v="French"/>
    <s v="France"/>
    <s v="R"/>
    <n v="30000000"/>
    <n v="2004"/>
    <x v="22"/>
    <x v="18"/>
    <m/>
    <s v="Crime"/>
  </r>
  <r>
    <x v="662"/>
    <n v="95"/>
    <n v="148"/>
    <n v="17797316"/>
    <s v="Biography|Drama|History|War"/>
    <s v="Oliver Reed"/>
    <s v="Lion of the Desert"/>
    <s v="Lion of the DesertÂ "/>
    <n v="9852"/>
    <n v="159"/>
    <s v="English"/>
    <s v="USA"/>
    <s v="PG-13"/>
    <n v="32000000"/>
    <n v="2005"/>
    <x v="26"/>
    <x v="18"/>
    <m/>
    <s v="Biography"/>
  </r>
  <r>
    <x v="663"/>
    <n v="288"/>
    <n v="109"/>
    <n v="82528097"/>
    <s v="Adventure|Drama|Romance|War"/>
    <s v="Olivier Martinez"/>
    <s v="The Horseman on the Roof"/>
    <s v="The Horseman on the RoofÂ "/>
    <n v="4885"/>
    <n v="127"/>
    <s v="Spanish"/>
    <s v="Mexico"/>
    <s v="PG-13"/>
    <n v="32000000"/>
    <n v="2012"/>
    <x v="1"/>
    <x v="18"/>
    <m/>
    <s v="Adventure"/>
  </r>
  <r>
    <x v="664"/>
    <n v="10"/>
    <n v="93"/>
    <n v="14268533"/>
    <s v="Drama|Romance|War|Western"/>
    <s v="Jeremy W. Auman"/>
    <s v="Ride with the Devil"/>
    <s v="Ride with the DevilÂ "/>
    <n v="11101"/>
    <n v="15"/>
    <s v="English"/>
    <s v="Belgium"/>
    <s v="PG-13"/>
    <n v="32000000"/>
    <n v="1999"/>
    <x v="2"/>
    <x v="18"/>
    <m/>
    <s v="Drama"/>
  </r>
  <r>
    <x v="665"/>
    <n v="58"/>
    <n v="113"/>
    <n v="87100000"/>
    <s v="Drama"/>
    <s v="Maricel Ãlvarez"/>
    <s v="Biutiful"/>
    <s v="BiutifulÂ "/>
    <n v="68885"/>
    <n v="76"/>
    <s v="English"/>
    <s v="France"/>
    <s v="R"/>
    <n v="32000000"/>
    <n v="1983"/>
    <x v="7"/>
    <x v="18"/>
    <m/>
    <s v="Drama"/>
  </r>
  <r>
    <x v="36"/>
    <n v="297"/>
    <n v="91"/>
    <n v="93749203"/>
    <s v="Action|Adventure|Romance|Sci-Fi"/>
    <s v="Tamsin Egerton"/>
    <s v="The Lovers"/>
    <s v="The LoversÂ "/>
    <n v="2138"/>
    <n v="524"/>
    <s v="English"/>
    <s v="USA"/>
    <s v="R"/>
    <n v="31500000"/>
    <n v="2008"/>
    <x v="33"/>
    <x v="18"/>
    <m/>
    <s v="Action"/>
  </r>
  <r>
    <x v="666"/>
    <n v="90"/>
    <n v="139"/>
    <n v="62700000"/>
    <s v="Action|Comedy|Crime|Western"/>
    <s v="Salma Hayek"/>
    <s v="Bandidas"/>
    <s v="BandidasÂ "/>
    <n v="28848"/>
    <n v="89"/>
    <s v="English"/>
    <s v="USA"/>
    <s v="R"/>
    <n v="32000000"/>
    <n v="2008"/>
    <x v="20"/>
    <x v="18"/>
    <m/>
    <s v="Action"/>
  </r>
  <r>
    <x v="667"/>
    <n v="56"/>
    <n v="96"/>
    <n v="59073773"/>
    <s v="Crime|Drama"/>
    <s v="Bill Cobbs"/>
    <s v="Black Water Transit"/>
    <s v="Black Water TransitÂ "/>
    <n v="219"/>
    <n v="150"/>
    <s v="English"/>
    <s v="USA"/>
    <s v="PG-13"/>
    <n v="6500000"/>
    <n v="2012"/>
    <x v="13"/>
    <x v="18"/>
    <m/>
    <s v="Crime"/>
  </r>
  <r>
    <x v="563"/>
    <n v="274"/>
    <n v="102"/>
    <n v="24185781"/>
    <s v="Action|Mystery|Sci-Fi|Thriller"/>
    <s v="Ki Hong Lee"/>
    <s v="The Maze Runner"/>
    <s v="The Maze RunnerÂ "/>
    <n v="310903"/>
    <n v="915"/>
    <s v="English"/>
    <s v="USA"/>
    <s v="R"/>
    <n v="31500000"/>
    <n v="2003"/>
    <x v="2"/>
    <x v="18"/>
    <m/>
    <s v="Action"/>
  </r>
  <r>
    <x v="668"/>
    <n v="68"/>
    <n v="96"/>
    <n v="53133888"/>
    <s v="Comedy"/>
    <s v="Tom Wilkinson"/>
    <s v="Unfinished Business"/>
    <s v="Unfinished BusinessÂ "/>
    <n v="23072"/>
    <n v="94"/>
    <s v="English"/>
    <s v="USA"/>
    <s v="R"/>
    <n v="31000000"/>
    <n v="1996"/>
    <x v="28"/>
    <x v="18"/>
    <m/>
    <s v="Comedy"/>
  </r>
  <r>
    <x v="47"/>
    <n v="98"/>
    <n v="101"/>
    <n v="44983704"/>
    <s v="Drama|Romance"/>
    <s v="Richard E. Grant"/>
    <s v="The Age of Innocence"/>
    <s v="The Age of InnocenceÂ "/>
    <n v="36267"/>
    <n v="86"/>
    <s v="English"/>
    <s v="USA"/>
    <s v="PG"/>
    <n v="31000000"/>
    <n v="2002"/>
    <x v="13"/>
    <x v="18"/>
    <m/>
    <s v="Drama"/>
  </r>
  <r>
    <x v="71"/>
    <n v="256"/>
    <n v="128"/>
    <n v="118099659"/>
    <s v="Drama|Sci-Fi"/>
    <s v="Hugh Jackman"/>
    <s v="The Fountain"/>
    <s v="The FountainÂ "/>
    <n v="190990"/>
    <n v="144"/>
    <s v="English"/>
    <s v="USA"/>
    <s v="R"/>
    <n v="34000000"/>
    <n v="1988"/>
    <x v="11"/>
    <x v="18"/>
    <m/>
    <s v="Drama"/>
  </r>
  <r>
    <x v="355"/>
    <n v="117"/>
    <n v="109"/>
    <n v="58879132"/>
    <s v="Action|Adventure|Comedy|Drama|Thriller"/>
    <s v="David Paymer"/>
    <s v="Chill Factor"/>
    <s v="Chill FactorÂ "/>
    <n v="8367"/>
    <n v="116"/>
    <s v="Japanese"/>
    <s v="Japan"/>
    <s v="R"/>
    <n v="25000000"/>
    <n v="2006"/>
    <x v="31"/>
    <x v="18"/>
    <m/>
    <s v="Action"/>
  </r>
  <r>
    <x v="105"/>
    <n v="107"/>
    <n v="114"/>
    <n v="72077000"/>
    <s v="Action|Crime|Drama|Thriller"/>
    <s v="Nicolas Cage"/>
    <s v="Stolen"/>
    <s v="StolenÂ "/>
    <n v="36914"/>
    <n v="260"/>
    <s v="English"/>
    <s v="USA"/>
    <s v="R"/>
    <n v="31000000"/>
    <n v="2011"/>
    <x v="34"/>
    <x v="18"/>
    <m/>
    <s v="Action"/>
  </r>
  <r>
    <x v="669"/>
    <n v="52"/>
    <n v="105"/>
    <n v="170684505"/>
    <s v="Adventure|Animation|Family|Fantasy"/>
    <s v="Rumi Hiiragi"/>
    <s v="Ponyo"/>
    <s v="PonyoÂ "/>
    <n v="85589"/>
    <n v="61"/>
    <s v="English"/>
    <s v="USA"/>
    <s v="PG"/>
    <n v="31000000"/>
    <n v="2013"/>
    <x v="16"/>
    <x v="18"/>
    <m/>
    <s v="Adventure"/>
  </r>
  <r>
    <x v="99"/>
    <n v="135"/>
    <n v="141"/>
    <n v="163479795"/>
    <s v="Drama|Romance"/>
    <s v="Tiago Riani"/>
    <s v="The Longest Ride"/>
    <s v="The Longest RideÂ "/>
    <n v="50041"/>
    <n v="50"/>
    <s v="English"/>
    <s v="USA"/>
    <s v="PG"/>
    <n v="31000000"/>
    <n v="1999"/>
    <x v="1"/>
    <x v="18"/>
    <m/>
    <s v="Drama"/>
  </r>
  <r>
    <x v="537"/>
    <n v="211"/>
    <n v="195"/>
    <n v="145096820"/>
    <s v="Drama|Sci-Fi|Thriller"/>
    <s v="Johnny Depp"/>
    <s v="The Astronaut's Wife"/>
    <s v="The Astronaut's WifeÂ "/>
    <n v="45497"/>
    <n v="108"/>
    <s v="English"/>
    <s v="USA"/>
    <s v="PG"/>
    <n v="144000000"/>
    <n v="2000"/>
    <x v="43"/>
    <x v="18"/>
    <m/>
    <s v="Drama"/>
  </r>
  <r>
    <x v="670"/>
    <n v="57"/>
    <n v="138"/>
    <n v="191796233"/>
    <s v="Adventure|Drama|Romance"/>
    <s v="Liam Aiken"/>
    <s v="I Dreamed of Africa"/>
    <s v="I Dreamed of AfricaÂ "/>
    <n v="3740"/>
    <n v="127"/>
    <s v="English"/>
    <s v="UK"/>
    <s v="PG-13"/>
    <n v="31000000"/>
    <n v="2010"/>
    <x v="23"/>
    <x v="18"/>
    <m/>
    <s v="Adventure"/>
  </r>
  <r>
    <x v="656"/>
    <n v="81"/>
    <n v="101"/>
    <n v="121248145"/>
    <s v="Comedy|Romance|Sport"/>
    <s v="Gerard Butler"/>
    <s v="Playing for Keeps"/>
    <s v="Playing for KeepsÂ "/>
    <n v="23916"/>
    <n v="319"/>
    <s v="English"/>
    <s v="USA"/>
    <s v="PG"/>
    <n v="30250000"/>
    <n v="2013"/>
    <x v="20"/>
    <x v="18"/>
    <m/>
    <s v="Comedy"/>
  </r>
  <r>
    <x v="671"/>
    <n v="107"/>
    <n v="99"/>
    <n v="125014030"/>
    <s v="Biography|Drama|History"/>
    <s v="Terry Pheto"/>
    <s v="Mandela: Long Walk to Freedom"/>
    <s v="Mandela: Long Walk to FreedomÂ "/>
    <n v="21223"/>
    <n v="232"/>
    <s v="English"/>
    <s v="USA"/>
    <s v="R"/>
    <n v="45000000"/>
    <n v="2011"/>
    <x v="1"/>
    <x v="18"/>
    <m/>
    <s v="Biography"/>
  </r>
  <r>
    <x v="672"/>
    <n v="100"/>
    <n v="85"/>
    <n v="11854694"/>
    <s v="Biography|Drama|History|Romance"/>
    <s v="Paul Sorvino"/>
    <s v="Reds"/>
    <s v="RedsÂ "/>
    <n v="16255"/>
    <n v="148"/>
    <s v="English"/>
    <s v="USA"/>
    <s v="R"/>
    <n v="34200000"/>
    <n v="2011"/>
    <x v="7"/>
    <x v="18"/>
    <m/>
    <s v="Biography"/>
  </r>
  <r>
    <x v="432"/>
    <n v="60"/>
    <n v="89"/>
    <n v="115648585"/>
    <s v="Drama|Thriller"/>
    <s v="Tom Cruise"/>
    <s v="A Few Good Men"/>
    <s v="A Few Good MenÂ "/>
    <n v="181879"/>
    <n v="16"/>
    <s v="English"/>
    <s v="USA"/>
    <s v="R"/>
    <n v="30000000"/>
    <n v="1993"/>
    <x v="32"/>
    <x v="18"/>
    <m/>
    <s v="Drama"/>
  </r>
  <r>
    <x v="75"/>
    <n v="195"/>
    <n v="99"/>
    <n v="122012643"/>
    <s v="Action|Comedy|Crime|Drama|Thriller"/>
    <s v="Michael Jai White"/>
    <s v="Exit Wounds"/>
    <s v="Exit WoundsÂ "/>
    <n v="27580"/>
    <n v="211"/>
    <s v="English"/>
    <s v="Belgium"/>
    <s v="R"/>
    <n v="30000000"/>
    <n v="2007"/>
    <x v="34"/>
    <x v="18"/>
    <m/>
    <s v="Action"/>
  </r>
  <r>
    <x v="438"/>
    <n v="121"/>
    <n v="105"/>
    <n v="116631310"/>
    <s v="Action|Comedy|Crime"/>
    <s v="Nia Long"/>
    <s v="Big Momma's House"/>
    <s v="Big Momma's HouseÂ "/>
    <n v="66941"/>
    <n v="72"/>
    <s v="English"/>
    <s v="USA"/>
    <s v="PG-13"/>
    <n v="25000000"/>
    <n v="2013"/>
    <x v="37"/>
    <x v="18"/>
    <m/>
    <s v="Action"/>
  </r>
  <r>
    <x v="132"/>
    <n v="285"/>
    <n v="97"/>
    <n v="114324072"/>
    <s v="Adventure|Animation|Comedy|Family|Fantasy"/>
    <s v="Kyle Hebert"/>
    <s v="Thunder and the House of Magic"/>
    <s v="Thunder and the House of MagicÂ "/>
    <n v="4265"/>
    <n v="1033"/>
    <s v="English"/>
    <s v="USA"/>
    <s v="R"/>
    <n v="30000000"/>
    <n v="1979"/>
    <x v="22"/>
    <x v="18"/>
    <m/>
    <s v="Adventure"/>
  </r>
  <r>
    <x v="364"/>
    <n v="103"/>
    <n v="140"/>
    <n v="113502246"/>
    <s v="Action|Adventure|Horror|Sci-Fi|Thriller"/>
    <s v="Max Minghella"/>
    <s v="The Darkest Hour"/>
    <s v="The Darkest HourÂ "/>
    <n v="49312"/>
    <n v="181"/>
    <s v="English"/>
    <s v="Germany"/>
    <s v="PG-13"/>
    <n v="31000000"/>
    <n v="2005"/>
    <x v="41"/>
    <x v="18"/>
    <m/>
    <s v="Action"/>
  </r>
  <r>
    <x v="38"/>
    <n v="192"/>
    <n v="118"/>
    <n v="108360000"/>
    <s v="Drama|Music|Romance"/>
    <s v="Ryan Guzman"/>
    <s v="Step Up Revolution"/>
    <s v="Step Up RevolutionÂ "/>
    <n v="45394"/>
    <n v="622"/>
    <s v="English"/>
    <s v="USA"/>
    <s v="PG-13"/>
    <n v="30000000"/>
    <n v="2005"/>
    <x v="12"/>
    <x v="18"/>
    <m/>
    <s v="Drama"/>
  </r>
  <r>
    <x v="673"/>
    <n v="90"/>
    <n v="94"/>
    <n v="108244774"/>
    <s v="Action|Adventure|Crime|Drama|Thriller"/>
    <s v="Lin Shaye"/>
    <s v="Snakes on a Plane"/>
    <s v="Snakes on a PlaneÂ "/>
    <n v="115649"/>
    <n v="114"/>
    <s v="English"/>
    <s v="USA"/>
    <s v="R"/>
    <n v="30000000"/>
    <n v="2005"/>
    <x v="23"/>
    <x v="18"/>
    <m/>
    <s v="Action"/>
  </r>
  <r>
    <x v="470"/>
    <n v="258"/>
    <n v="124"/>
    <n v="105444419"/>
    <s v="Crime|Horror|Mystery|Thriller"/>
    <s v="Keanu Reeves"/>
    <s v="The Watcher"/>
    <s v="The WatcherÂ "/>
    <n v="22220"/>
    <n v="134"/>
    <s v="English"/>
    <s v="USA"/>
    <s v="R"/>
    <n v="30000000"/>
    <n v="1995"/>
    <x v="43"/>
    <x v="18"/>
    <m/>
    <s v="Crime"/>
  </r>
  <r>
    <x v="112"/>
    <n v="56"/>
    <n v="134"/>
    <n v="100125340"/>
    <s v="Action|Crime|Drama|Thriller"/>
    <s v="Laura Harring"/>
    <s v="The Punisher"/>
    <s v="The PunisherÂ "/>
    <n v="124242"/>
    <n v="175"/>
    <s v="English"/>
    <s v="USA"/>
    <s v="PG"/>
    <n v="20000000"/>
    <n v="2004"/>
    <x v="12"/>
    <x v="18"/>
    <m/>
    <s v="Action"/>
  </r>
  <r>
    <x v="6"/>
    <n v="197"/>
    <n v="113"/>
    <n v="115646235"/>
    <s v="Drama|Romance|Sport"/>
    <s v="Sean Pertwee"/>
    <s v="Goal! The Dream Begins"/>
    <s v="Goal! The Dream BeginsÂ "/>
    <n v="50919"/>
    <n v="647"/>
    <s v="English"/>
    <s v="USA"/>
    <s v="PG"/>
    <n v="38000000"/>
    <n v="1999"/>
    <x v="2"/>
    <x v="18"/>
    <m/>
    <s v="Drama"/>
  </r>
  <r>
    <x v="504"/>
    <n v="254"/>
    <n v="124"/>
    <n v="85416609"/>
    <s v="Action|Crime|Thriller"/>
    <s v="Jason Statham"/>
    <s v="Safe"/>
    <s v="SafeÂ "/>
    <n v="83097"/>
    <n v="396"/>
    <s v="English"/>
    <s v="USA"/>
    <s v="PG"/>
    <n v="30000000"/>
    <n v="2010"/>
    <x v="12"/>
    <x v="18"/>
    <m/>
    <s v="Action"/>
  </r>
  <r>
    <x v="48"/>
    <n v="299"/>
    <n v="98"/>
    <n v="90135191"/>
    <s v="Comedy|Drama|Romance"/>
    <s v="Angelina Jolie Pitt"/>
    <s v="Pushing Tin"/>
    <s v="Pushing TinÂ "/>
    <n v="24826"/>
    <n v="370"/>
    <s v="English"/>
    <s v="UK"/>
    <s v="R"/>
    <n v="37000000"/>
    <n v="2007"/>
    <x v="19"/>
    <x v="18"/>
    <m/>
    <s v="Comedy"/>
  </r>
  <r>
    <x v="674"/>
    <n v="163"/>
    <n v="97"/>
    <n v="100422786"/>
    <s v="Action|Adventure|Fantasy|Sci-Fi"/>
    <s v="Harrison Ford"/>
    <s v="Star Wars: Episode VI - Return of the Jedi"/>
    <s v="Star Wars: Episode VI - Return of the JediÂ "/>
    <n v="681857"/>
    <n v="139"/>
    <s v="English"/>
    <s v="USA"/>
    <s v="PG-13"/>
    <n v="26000000"/>
    <n v="1996"/>
    <x v="26"/>
    <x v="18"/>
    <m/>
    <s v="Action"/>
  </r>
  <r>
    <x v="675"/>
    <n v="152"/>
    <n v="123"/>
    <n v="106694016"/>
    <s v="Action|Sci-Fi|Thriller"/>
    <s v="Ryan Kruger"/>
    <s v="Doomsday"/>
    <s v="DoomsdayÂ "/>
    <n v="62770"/>
    <n v="395"/>
    <s v="English"/>
    <s v="USA"/>
    <s v="R"/>
    <n v="33000000"/>
    <n v="2013"/>
    <x v="19"/>
    <x v="18"/>
    <m/>
    <s v="Action"/>
  </r>
  <r>
    <x v="595"/>
    <n v="53"/>
    <n v="99"/>
    <n v="64286"/>
    <s v="Drama|Romance"/>
    <s v="Kate Winslet"/>
    <s v="The Reader"/>
    <s v="The ReaderÂ "/>
    <n v="189812"/>
    <n v="118"/>
    <s v="English"/>
    <s v="USA"/>
    <s v="PG-13"/>
    <n v="30000000"/>
    <n v="1997"/>
    <x v="32"/>
    <x v="18"/>
    <m/>
    <s v="Drama"/>
  </r>
  <r>
    <x v="676"/>
    <n v="67"/>
    <n v="101"/>
    <n v="76806312"/>
    <s v="Comedy"/>
    <s v="Justin Theroux"/>
    <s v="Wanderlust"/>
    <s v="WanderlustÂ "/>
    <n v="62198"/>
    <n v="100"/>
    <s v="English"/>
    <s v="USA"/>
    <s v="R"/>
    <n v="30000000"/>
    <n v="1999"/>
    <x v="23"/>
    <x v="18"/>
    <m/>
    <s v="Comedy"/>
  </r>
  <r>
    <x v="170"/>
    <n v="88"/>
    <n v="92"/>
    <n v="79566871"/>
    <s v="Comedy|Family|Fantasy|Romance"/>
    <s v="Peter Dinklage"/>
    <s v="Elf"/>
    <s v="ElfÂ "/>
    <n v="147597"/>
    <n v="159"/>
    <s v="English"/>
    <s v="Canada"/>
    <s v="R"/>
    <n v="25000000"/>
    <n v="2006"/>
    <x v="8"/>
    <x v="18"/>
    <m/>
    <s v="Comedy"/>
  </r>
  <r>
    <x v="677"/>
    <n v="163"/>
    <n v="131"/>
    <n v="76501438"/>
    <s v="Drama|Fantasy|Romance|Sci-Fi"/>
    <s v="Robert Duvall"/>
    <s v="Phenomenon"/>
    <s v="PhenomenonÂ "/>
    <n v="63839"/>
    <n v="441"/>
    <s v="English"/>
    <s v="USA"/>
    <s v="PG-13"/>
    <n v="30000000"/>
    <n v="2004"/>
    <x v="21"/>
    <x v="18"/>
    <m/>
    <s v="Drama"/>
  </r>
  <r>
    <x v="150"/>
    <n v="371"/>
    <n v="107"/>
    <n v="74787599"/>
    <s v="Adventure|Comedy|Family|Sport"/>
    <s v="James Coburn"/>
    <s v="Snow Dogs"/>
    <s v="Snow DogsÂ "/>
    <n v="20219"/>
    <n v="485"/>
    <s v="English"/>
    <s v="Germany"/>
    <s v="PG"/>
    <n v="30000000"/>
    <n v="1979"/>
    <x v="37"/>
    <x v="18"/>
    <m/>
    <s v="Adventure"/>
  </r>
  <r>
    <x v="678"/>
    <n v="418"/>
    <n v="103"/>
    <n v="66528842"/>
    <s v="Comedy|Drama|Fantasy"/>
    <s v="Bill Murray"/>
    <s v="Scrooged"/>
    <s v="ScroogedÂ "/>
    <n v="61396"/>
    <n v="669"/>
    <s v="English"/>
    <s v="USA"/>
    <s v="PG-13"/>
    <n v="29000000"/>
    <n v="2010"/>
    <x v="15"/>
    <x v="18"/>
    <m/>
    <s v="Comedy"/>
  </r>
  <r>
    <x v="419"/>
    <n v="131"/>
    <n v="129"/>
    <n v="83813460"/>
    <s v="Comedy|Family|Sport"/>
    <s v="Ana de la Reguera"/>
    <s v="Nacho Libre"/>
    <s v="Nacho LibreÂ "/>
    <n v="65551"/>
    <n v="398"/>
    <s v="English"/>
    <s v="USA"/>
    <s v="G"/>
    <n v="30000000"/>
    <n v="1995"/>
    <x v="20"/>
    <x v="18"/>
    <m/>
    <s v="Comedy"/>
  </r>
  <r>
    <x v="679"/>
    <n v="98"/>
    <n v="107"/>
    <n v="65010106"/>
    <s v="Comedy|Romance"/>
    <s v="Matt Lucas"/>
    <s v="Bridesmaids"/>
    <s v="BridesmaidsÂ "/>
    <n v="218711"/>
    <n v="224"/>
    <s v="English"/>
    <s v="USA"/>
    <s v="R"/>
    <n v="30000000"/>
    <n v="2016"/>
    <x v="2"/>
    <x v="18"/>
    <m/>
    <s v="Comedy"/>
  </r>
  <r>
    <x v="391"/>
    <n v="119"/>
    <n v="89"/>
    <n v="66359959"/>
    <s v="Comedy|Fantasy"/>
    <s v="Channing Tatum"/>
    <s v="This Is the End"/>
    <s v="This Is the EndÂ "/>
    <n v="310540"/>
    <n v="132"/>
    <s v="English"/>
    <s v="USA"/>
    <s v="R"/>
    <n v="30000000"/>
    <n v="1985"/>
    <x v="10"/>
    <x v="18"/>
    <m/>
    <s v="Comedy"/>
  </r>
  <r>
    <x v="680"/>
    <n v="133"/>
    <n v="113"/>
    <n v="66468315"/>
    <s v="Horror"/>
    <s v="Nia Long"/>
    <s v="Stigmata"/>
    <s v="StigmataÂ "/>
    <n v="54390"/>
    <n v="108"/>
    <s v="English"/>
    <s v="USA"/>
    <s v="PG"/>
    <n v="30000000"/>
    <n v="2012"/>
    <x v="5"/>
    <x v="18"/>
    <m/>
    <s v="Horror"/>
  </r>
  <r>
    <x v="206"/>
    <n v="88"/>
    <n v="93"/>
    <n v="64172251"/>
    <s v="Biography|Drama"/>
    <s v="Robert De Niro"/>
    <s v="Men of Honor"/>
    <s v="Men of HonorÂ "/>
    <n v="89424"/>
    <n v="47"/>
    <s v="English"/>
    <s v="USA"/>
    <s v="R"/>
    <n v="30000000"/>
    <n v="1979"/>
    <x v="13"/>
    <x v="18"/>
    <m/>
    <s v="Biography"/>
  </r>
  <r>
    <x v="43"/>
    <n v="522"/>
    <n v="120"/>
    <n v="66600000"/>
    <s v="Action|Crime|Thriller"/>
    <s v="Paul Walker"/>
    <s v="Takers"/>
    <s v="TakersÂ "/>
    <n v="46961"/>
    <n v="571"/>
    <s v="English"/>
    <s v="USA"/>
    <s v="R"/>
    <n v="25000000"/>
    <n v="2014"/>
    <x v="5"/>
    <x v="18"/>
    <m/>
    <s v="Action"/>
  </r>
  <r>
    <x v="681"/>
    <n v="43"/>
    <n v="98"/>
    <n v="63536011"/>
    <s v="Comedy"/>
    <s v="Robin Williams"/>
    <s v="The Big Wedding"/>
    <s v="The Big WeddingÂ "/>
    <n v="37493"/>
    <n v="112"/>
    <s v="English"/>
    <s v="USA"/>
    <s v="PG"/>
    <n v="30000000"/>
    <n v="2001"/>
    <x v="23"/>
    <x v="18"/>
    <m/>
    <s v="Comedy"/>
  </r>
  <r>
    <x v="469"/>
    <n v="224"/>
    <n v="105"/>
    <n v="62877175"/>
    <s v="Action|Comedy|Crime"/>
    <s v="Brandon T. Jackson"/>
    <s v="Big Mommas: Like Father, Like Son"/>
    <s v="Big Mommas: Like Father, Like SonÂ "/>
    <n v="19671"/>
    <n v="383"/>
    <s v="English"/>
    <s v="USA"/>
    <s v="R"/>
    <n v="35000000"/>
    <n v="1990"/>
    <x v="46"/>
    <x v="18"/>
    <m/>
    <s v="Action"/>
  </r>
  <r>
    <x v="614"/>
    <n v="122"/>
    <n v="142"/>
    <n v="74484168"/>
    <s v="Mystery|Sci-Fi|Thriller"/>
    <s v="Jake Gyllenhaal"/>
    <s v="Source Code"/>
    <s v="Source CodeÂ "/>
    <n v="379462"/>
    <n v="28"/>
    <s v="English"/>
    <s v="USA"/>
    <s v="PG"/>
    <n v="30000000"/>
    <n v="2000"/>
    <x v="7"/>
    <x v="18"/>
    <m/>
    <s v="Mystery"/>
  </r>
  <r>
    <x v="438"/>
    <n v="56"/>
    <n v="98"/>
    <n v="60269340"/>
    <s v="Adventure|Biography|Drama|Thriller"/>
    <s v="Illeana Douglas"/>
    <s v="Alive"/>
    <s v="AliveÂ "/>
    <n v="38949"/>
    <n v="217"/>
    <s v="English"/>
    <s v="France"/>
    <s v="R"/>
    <n v="30000000"/>
    <n v="2016"/>
    <x v="1"/>
    <x v="18"/>
    <m/>
    <s v="Adventure"/>
  </r>
  <r>
    <x v="302"/>
    <n v="75"/>
    <n v="96"/>
    <n v="60033780"/>
    <s v="Mystery|Thriller"/>
    <s v="Logan Lerman"/>
    <s v="The Number 23"/>
    <s v="The Number 23Â "/>
    <n v="164608"/>
    <n v="108"/>
    <s v="English"/>
    <s v="USA"/>
    <s v="PG"/>
    <n v="30000000"/>
    <n v="2015"/>
    <x v="21"/>
    <x v="18"/>
    <m/>
    <s v="Mystery"/>
  </r>
  <r>
    <x v="99"/>
    <n v="441"/>
    <n v="87"/>
    <n v="58715510"/>
    <s v="Action|Adventure|Drama|Family"/>
    <s v="Callum Rennie"/>
    <s v="The Young and Prodigious T.S. Spivet"/>
    <s v="The Young and Prodigious T.S. SpivetÂ "/>
    <n v="11347"/>
    <n v="1125"/>
    <s v="English"/>
    <s v="USA"/>
    <s v="R"/>
    <n v="30000000"/>
    <n v="1995"/>
    <x v="1"/>
    <x v="18"/>
    <m/>
    <s v="Action"/>
  </r>
  <r>
    <x v="682"/>
    <n v="163"/>
    <n v="107"/>
    <n v="58156435"/>
    <s v="Action|Comedy|War"/>
    <s v="Christopher Lee"/>
    <s v="1941"/>
    <s v="1941Â "/>
    <n v="25193"/>
    <n v="340"/>
    <s v="English"/>
    <s v="USA"/>
    <s v="PG-13"/>
    <n v="30000000"/>
    <n v="2002"/>
    <x v="18"/>
    <x v="18"/>
    <m/>
    <s v="Action"/>
  </r>
  <r>
    <x v="15"/>
    <n v="63"/>
    <n v="90"/>
    <n v="56044241"/>
    <s v="Drama|Family|Sport"/>
    <s v="Ken Howard"/>
    <s v="Dreamer: Inspired by a True Story"/>
    <s v="Dreamer: Inspired by a True StoryÂ "/>
    <n v="10018"/>
    <n v="216"/>
    <s v="English"/>
    <s v="France"/>
    <s v="PG-13"/>
    <n v="45000000"/>
    <n v="1999"/>
    <x v="8"/>
    <x v="18"/>
    <m/>
    <s v="Drama"/>
  </r>
  <r>
    <x v="14"/>
    <n v="90"/>
    <n v="121"/>
    <n v="56816662"/>
    <s v="Crime|Drama|Thriller"/>
    <s v="Viggo Mortensen"/>
    <s v="A History of Violence"/>
    <s v="A History of ViolenceÂ "/>
    <n v="186606"/>
    <n v="102"/>
    <s v="English"/>
    <s v="Japan"/>
    <s v="PG-13"/>
    <n v="30000000"/>
    <n v="2001"/>
    <x v="7"/>
    <x v="18"/>
    <m/>
    <s v="Crime"/>
  </r>
  <r>
    <x v="205"/>
    <n v="163"/>
    <n v="119"/>
    <n v="64238770"/>
    <s v="Action|Crime|Thriller"/>
    <s v="Jason Statham"/>
    <s v="Transporter 2"/>
    <s v="Transporter 2Â "/>
    <n v="156267"/>
    <n v="382"/>
    <s v="English"/>
    <s v="Ireland"/>
    <s v="PG-13"/>
    <n v="30000000"/>
    <n v="1995"/>
    <x v="22"/>
    <x v="18"/>
    <m/>
    <s v="Action"/>
  </r>
  <r>
    <x v="683"/>
    <n v="197"/>
    <n v="107"/>
    <n v="52937130"/>
    <s v="Action|Thriller|Western"/>
    <s v="Leonardo DiCaprio"/>
    <s v="The Quick and the Dead"/>
    <s v="The Quick and the DeadÂ "/>
    <n v="69197"/>
    <n v="187"/>
    <s v="English"/>
    <s v="USA"/>
    <s v="R"/>
    <n v="30000000"/>
    <n v="1994"/>
    <x v="21"/>
    <x v="18"/>
    <m/>
    <s v="Action"/>
  </r>
  <r>
    <x v="29"/>
    <n v="93"/>
    <n v="110"/>
    <n v="52799004"/>
    <s v="Comedy|Romance"/>
    <s v="Frances Fisher"/>
    <s v="Laws of Attraction"/>
    <s v="Laws of AttractionÂ "/>
    <n v="18771"/>
    <n v="364"/>
    <s v="English"/>
    <s v="USA"/>
    <s v="R"/>
    <n v="19000000"/>
    <n v="2012"/>
    <x v="18"/>
    <x v="18"/>
    <m/>
    <s v="Comedy"/>
  </r>
  <r>
    <x v="155"/>
    <n v="15"/>
    <n v="100"/>
    <n v="55210049"/>
    <s v="Drama|Thriller"/>
    <s v="Nicolas Cage"/>
    <s v="Bringing Out the Dead"/>
    <s v="Bringing Out the DeadÂ "/>
    <n v="53028"/>
    <n v="30"/>
    <s v="English"/>
    <s v="South Korea"/>
    <s v="PG-13"/>
    <n v="37000000"/>
    <n v="2010"/>
    <x v="2"/>
    <x v="18"/>
    <m/>
    <s v="Drama"/>
  </r>
  <r>
    <x v="684"/>
    <n v="260"/>
    <n v="75"/>
    <n v="51432423"/>
    <s v="Action|Crime|Sci-Fi|Thriller"/>
    <s v="Alice Braga"/>
    <s v="Repo Men"/>
    <s v="Repo MenÂ "/>
    <n v="87768"/>
    <n v="158"/>
    <s v="English"/>
    <s v="USA"/>
    <s v="PG-13"/>
    <n v="17000000"/>
    <n v="2000"/>
    <x v="22"/>
    <x v="18"/>
    <m/>
    <s v="Action"/>
  </r>
  <r>
    <x v="685"/>
    <n v="18"/>
    <n v="132"/>
    <n v="51109400"/>
    <s v="Action|Drama|Fantasy|Horror|Thriller"/>
    <s v="Robert Forster"/>
    <s v="Dragon Wars: D-War"/>
    <s v="Dragon Wars: D-WarÂ "/>
    <n v="21506"/>
    <n v="49"/>
    <s v="English"/>
    <s v="USA"/>
    <s v="R"/>
    <n v="42000000"/>
    <n v="1990"/>
    <x v="57"/>
    <x v="18"/>
    <m/>
    <s v="Action"/>
  </r>
  <r>
    <x v="665"/>
    <n v="70"/>
    <n v="105"/>
    <n v="50300000"/>
    <s v="Comedy|Family|Fantasy"/>
    <s v="Haley Joel Osment"/>
    <s v="Bogus"/>
    <s v="BogusÂ "/>
    <n v="5176"/>
    <n v="161"/>
    <s v="English"/>
    <s v="USA"/>
    <s v="G"/>
    <n v="30000000"/>
    <n v="2013"/>
    <x v="43"/>
    <x v="18"/>
    <m/>
    <s v="Comedy"/>
  </r>
  <r>
    <x v="130"/>
    <n v="183"/>
    <n v="93"/>
    <n v="56068547"/>
    <s v="Comedy"/>
    <s v="Steve Buscemi"/>
    <s v="The Incredible Burt Wonderstone"/>
    <s v="The Incredible Burt WonderstoneÂ "/>
    <n v="60596"/>
    <n v="175"/>
    <s v="English"/>
    <s v="USA"/>
    <s v="R"/>
    <n v="55000000"/>
    <n v="2004"/>
    <x v="18"/>
    <x v="18"/>
    <m/>
    <s v="Comedy"/>
  </r>
  <r>
    <x v="598"/>
    <n v="12"/>
    <n v="289"/>
    <n v="53680848"/>
    <s v="Animation|Comedy|Family|Fantasy|Musical"/>
    <s v="George Kennedy"/>
    <s v="Cats Don't Dance"/>
    <s v="Cats Don't DanceÂ "/>
    <n v="5600"/>
    <n v="31"/>
    <s v="English"/>
    <s v="USA"/>
    <s v="PG-13"/>
    <n v="27800000"/>
    <n v="1991"/>
    <x v="8"/>
    <x v="18"/>
    <m/>
    <s v="Animation"/>
  </r>
  <r>
    <x v="435"/>
    <n v="261"/>
    <n v="102"/>
    <n v="49186871"/>
    <s v="Drama"/>
    <s v="Bill Murray"/>
    <s v="Cradle Will Rock"/>
    <s v="Cradle Will RockÂ "/>
    <n v="8039"/>
    <n v="983"/>
    <s v="English"/>
    <s v="USA"/>
    <s v="PG"/>
    <n v="30000000"/>
    <n v="1995"/>
    <x v="8"/>
    <x v="18"/>
    <m/>
    <s v="Drama"/>
  </r>
  <r>
    <x v="15"/>
    <n v="167"/>
    <n v="143"/>
    <n v="50921738"/>
    <s v="Drama|Mystery|Thriller"/>
    <s v="Tony Curran"/>
    <s v="The Good German"/>
    <s v="The Good GermanÂ "/>
    <n v="21481"/>
    <n v="113"/>
    <s v="English"/>
    <s v="USA"/>
    <s v="PG"/>
    <n v="30000000"/>
    <n v="2001"/>
    <x v="9"/>
    <x v="18"/>
    <m/>
    <s v="Drama"/>
  </r>
  <r>
    <x v="431"/>
    <n v="42"/>
    <n v="113"/>
    <n v="53021560"/>
    <s v="Action|Adventure|Comedy|Fantasy|Romance"/>
    <s v="Joan Plowright"/>
    <s v="George and the Dragon"/>
    <s v="George and the DragonÂ "/>
    <n v="3088"/>
    <n v="154"/>
    <s v="English"/>
    <s v="USA"/>
    <s v="PG"/>
    <n v="30000000"/>
    <n v="1996"/>
    <x v="20"/>
    <x v="18"/>
    <m/>
    <s v="Action"/>
  </r>
  <r>
    <x v="292"/>
    <n v="130"/>
    <n v="161"/>
    <n v="45645204"/>
    <s v="Drama|War"/>
    <s v="Harrison Ford"/>
    <s v="Apocalypse Now"/>
    <s v="Apocalypse NowÂ "/>
    <n v="450676"/>
    <n v="100"/>
    <s v="English"/>
    <s v="USA"/>
    <s v="PG-13"/>
    <n v="30000000"/>
    <n v="1995"/>
    <x v="3"/>
    <x v="18"/>
    <m/>
    <s v="Drama"/>
  </r>
  <r>
    <x v="631"/>
    <n v="66"/>
    <n v="138"/>
    <n v="44328238"/>
    <s v="Comedy|Romance"/>
    <s v="Rob Riggle"/>
    <s v="Going the Distance"/>
    <s v="Going the DistanceÂ "/>
    <n v="50523"/>
    <n v="200"/>
    <s v="English"/>
    <s v="UK"/>
    <s v="PG-13"/>
    <n v="30000000"/>
    <n v="2009"/>
    <x v="22"/>
    <x v="18"/>
    <m/>
    <s v="Comedy"/>
  </r>
  <r>
    <x v="68"/>
    <n v="449"/>
    <n v="126"/>
    <n v="53337608"/>
    <s v="Drama|Music"/>
    <s v="Alicia Witt"/>
    <s v="Mr. Holland's Opus"/>
    <s v="Mr. Holland's OpusÂ "/>
    <n v="30230"/>
    <n v="491"/>
    <s v="English"/>
    <s v="USA"/>
    <s v="PG-13"/>
    <n v="30000000"/>
    <n v="2004"/>
    <x v="11"/>
    <x v="18"/>
    <m/>
    <s v="Drama"/>
  </r>
  <r>
    <x v="136"/>
    <n v="121"/>
    <n v="99"/>
    <n v="42643187"/>
    <s v="Action|Crime|Drama|Mystery|Sci-Fi|Thriller"/>
    <s v="Gary Oldman"/>
    <s v="Criminal"/>
    <s v="CriminalÂ "/>
    <n v="17319"/>
    <n v="294"/>
    <s v="English"/>
    <s v="USA"/>
    <s v="PG-13"/>
    <n v="30000000"/>
    <n v="2003"/>
    <x v="22"/>
    <x v="18"/>
    <m/>
    <s v="Action"/>
  </r>
  <r>
    <x v="686"/>
    <n v="536"/>
    <n v="101"/>
    <n v="46875468"/>
    <s v="Biography|Drama|Romance"/>
    <s v="Meryl Streep"/>
    <s v="Out of Africa"/>
    <s v="Out of AfricaÂ "/>
    <n v="52339"/>
    <n v="644"/>
    <s v="English"/>
    <s v="UK"/>
    <s v="G"/>
    <n v="30000000"/>
    <n v="2004"/>
    <x v="13"/>
    <x v="18"/>
    <m/>
    <s v="Biography"/>
  </r>
  <r>
    <x v="325"/>
    <n v="135"/>
    <n v="103"/>
    <n v="52418902"/>
    <s v="Drama|Thriller"/>
    <s v="Denzel Washington"/>
    <s v="Flight"/>
    <s v="FlightÂ "/>
    <n v="264047"/>
    <n v="268"/>
    <s v="English"/>
    <s v="USA"/>
    <s v="PG"/>
    <n v="40000000"/>
    <n v="1999"/>
    <x v="11"/>
    <x v="18"/>
    <m/>
    <s v="Drama"/>
  </r>
  <r>
    <x v="325"/>
    <n v="74"/>
    <n v="118"/>
    <n v="42057340"/>
    <s v="Action|Adventure|Sci-Fi|Thriller"/>
    <s v="Desmond Llewelyn"/>
    <s v="Moonraker"/>
    <s v="MoonrakerÂ "/>
    <n v="69534"/>
    <n v="136"/>
    <s v="English"/>
    <s v="USA"/>
    <s v="R"/>
    <n v="30000000"/>
    <n v="2004"/>
    <x v="22"/>
    <x v="18"/>
    <m/>
    <s v="Action"/>
  </r>
  <r>
    <x v="369"/>
    <n v="168"/>
    <n v="116"/>
    <n v="42478175"/>
    <s v="Adventure|Comedy|Crime|Drama"/>
    <s v="Bill Murray"/>
    <s v="The Grand Budapest Hotel"/>
    <s v="The Grand Budapest HotelÂ "/>
    <n v="475518"/>
    <n v="510"/>
    <s v="English"/>
    <s v="USA"/>
    <s v="R"/>
    <n v="30000000"/>
    <n v="2008"/>
    <x v="14"/>
    <x v="18"/>
    <m/>
    <s v="Adventure"/>
  </r>
  <r>
    <x v="549"/>
    <n v="464"/>
    <n v="99"/>
    <n v="41407470"/>
    <s v="Drama|Mystery"/>
    <s v="Anthony Hopkins"/>
    <s v="Hearts in Atlantis"/>
    <s v="Hearts in AtlantisÂ "/>
    <n v="30339"/>
    <n v="1211"/>
    <s v="English"/>
    <s v="USA"/>
    <s v="PG"/>
    <n v="30000000"/>
    <n v="2009"/>
    <x v="8"/>
    <x v="18"/>
    <m/>
    <s v="Drama"/>
  </r>
  <r>
    <x v="543"/>
    <n v="204"/>
    <n v="105"/>
    <n v="42385520"/>
    <s v="Comedy|Fantasy|Horror|Thriller"/>
    <s v="Julian Sands"/>
    <s v="Arachnophobia"/>
    <s v="ArachnophobiaÂ "/>
    <n v="50389"/>
    <n v="219"/>
    <s v="English"/>
    <s v="USA"/>
    <s v="R"/>
    <n v="25000000"/>
    <n v="2000"/>
    <x v="22"/>
    <x v="18"/>
    <m/>
    <s v="Comedy"/>
  </r>
  <r>
    <x v="162"/>
    <n v="96"/>
    <n v="113"/>
    <n v="40118420"/>
    <s v="Crime|Drama|Mystery|Sci-Fi|Thriller"/>
    <s v="Dennis Quaid"/>
    <s v="Frequency"/>
    <s v="FrequencyÂ "/>
    <n v="81866"/>
    <n v="150"/>
    <s v="English"/>
    <s v="USA"/>
    <s v="PG-13"/>
    <n v="30000000"/>
    <n v="1991"/>
    <x v="11"/>
    <x v="18"/>
    <m/>
    <s v="Crime"/>
  </r>
  <r>
    <x v="687"/>
    <n v="223"/>
    <n v="93"/>
    <n v="40137776"/>
    <s v="Action|Comedy|Fantasy|Sci-Fi"/>
    <s v="Ed Begley Jr."/>
    <s v="Ghostbusters"/>
    <s v="GhostbustersÂ "/>
    <n v="69790"/>
    <n v="1017"/>
    <s v="English"/>
    <s v="USA"/>
    <s v="R"/>
    <n v="30000000"/>
    <n v="1994"/>
    <x v="34"/>
    <x v="18"/>
    <m/>
    <s v="Action"/>
  </r>
  <r>
    <x v="530"/>
    <n v="112"/>
    <n v="108"/>
    <n v="39568996"/>
    <s v="Adventure|Comedy"/>
    <s v="Chris Hemsworth"/>
    <s v="Vacation"/>
    <s v="VacationÂ "/>
    <n v="66123"/>
    <n v="289"/>
    <s v="English"/>
    <s v="USA"/>
    <s v="PG-13"/>
    <n v="30000000"/>
    <n v="2009"/>
    <x v="9"/>
    <x v="18"/>
    <m/>
    <s v="Adventure"/>
  </r>
  <r>
    <x v="103"/>
    <n v="142"/>
    <n v="74"/>
    <n v="42043633"/>
    <s v="Comedy|Crime|Thriller"/>
    <s v="Delroy Lindo"/>
    <s v="Get Shorty"/>
    <s v="Get ShortyÂ "/>
    <n v="62986"/>
    <n v="431"/>
    <s v="English"/>
    <s v="USA"/>
    <s v="PG-13"/>
    <n v="38000000"/>
    <n v="2002"/>
    <x v="8"/>
    <x v="18"/>
    <m/>
    <s v="Comedy"/>
  </r>
  <r>
    <x v="688"/>
    <n v="166"/>
    <n v="116"/>
    <n v="38232624"/>
    <s v="Comedy|Crime|Musical"/>
    <s v="Colm Feore"/>
    <s v="Chicago"/>
    <s v="ChicagoÂ "/>
    <n v="172080"/>
    <n v="391"/>
    <s v="English"/>
    <s v="USA"/>
    <s v="G"/>
    <n v="32000000"/>
    <n v="2013"/>
    <x v="13"/>
    <x v="18"/>
    <m/>
    <s v="Comedy"/>
  </r>
  <r>
    <x v="689"/>
    <n v="114"/>
    <n v="104"/>
    <n v="38413606"/>
    <s v="Comedy|Drama"/>
    <s v="Steve Buscemi"/>
    <s v="Big Daddy"/>
    <s v="Big DaddyÂ "/>
    <n v="161858"/>
    <n v="373"/>
    <s v="English"/>
    <s v="USA"/>
    <s v="G"/>
    <n v="30000000"/>
    <n v="2012"/>
    <x v="21"/>
    <x v="18"/>
    <m/>
    <s v="Comedy"/>
  </r>
  <r>
    <x v="690"/>
    <n v="214"/>
    <n v="106"/>
    <n v="38122105"/>
    <s v="Comedy"/>
    <s v="Alyson Hannigan"/>
    <s v="American Pie 2"/>
    <s v="American Pie 2Â "/>
    <n v="200260"/>
    <n v="164"/>
    <s v="English"/>
    <s v="USA"/>
    <s v="R"/>
    <n v="30000000"/>
    <n v="2001"/>
    <x v="21"/>
    <x v="18"/>
    <m/>
    <s v="Comedy"/>
  </r>
  <r>
    <x v="691"/>
    <n v="126"/>
    <n v="120"/>
    <n v="38747385"/>
    <s v="Adventure|Animation|Comedy|Family|Fantasy"/>
    <s v="Tom Hanks"/>
    <s v="Toy Story"/>
    <s v="Toy StoryÂ "/>
    <n v="623757"/>
    <n v="64"/>
    <s v="English"/>
    <s v="USA"/>
    <s v="R"/>
    <n v="30000000"/>
    <n v="1995"/>
    <x v="24"/>
    <x v="18"/>
    <m/>
    <s v="Adventure"/>
  </r>
  <r>
    <x v="19"/>
    <n v="157"/>
    <n v="135"/>
    <n v="40247512"/>
    <s v="Action|Adventure|Crime|Thriller"/>
    <s v="Keanu Reeves"/>
    <s v="Speed"/>
    <s v="SpeedÂ "/>
    <n v="260981"/>
    <n v="402"/>
    <s v="English"/>
    <s v="USA"/>
    <s v="R"/>
    <n v="27000000"/>
    <n v="2012"/>
    <x v="13"/>
    <x v="18"/>
    <m/>
    <s v="Action"/>
  </r>
  <r>
    <x v="692"/>
    <n v="104"/>
    <n v="132"/>
    <n v="35927406"/>
    <s v="Drama|Romance"/>
    <s v="Channing Tatum"/>
    <s v="The Vow"/>
    <s v="The VowÂ "/>
    <n v="145852"/>
    <n v="241"/>
    <s v="English"/>
    <s v="USA"/>
    <s v="R"/>
    <n v="25000000"/>
    <n v="2008"/>
    <x v="2"/>
    <x v="18"/>
    <m/>
    <s v="Drama"/>
  </r>
  <r>
    <x v="344"/>
    <n v="304"/>
    <n v="92"/>
    <n v="35565975"/>
    <s v="Drama"/>
    <s v="Harrison Ford"/>
    <s v="Extraordinary Measures"/>
    <s v="Extraordinary MeasuresÂ "/>
    <n v="14281"/>
    <n v="323"/>
    <s v="English"/>
    <s v="USA"/>
    <s v="PG-13"/>
    <n v="30000000"/>
    <n v="2005"/>
    <x v="12"/>
    <x v="18"/>
    <m/>
    <s v="Drama"/>
  </r>
  <r>
    <x v="550"/>
    <n v="191"/>
    <n v="99"/>
    <n v="35266619"/>
    <s v="Biography|Drama|Sport"/>
    <s v="Ryan Gosling"/>
    <s v="Remember the Titans"/>
    <s v="Remember the TitansÂ "/>
    <n v="160776"/>
    <n v="392"/>
    <s v="English"/>
    <s v="USA"/>
    <s v="R"/>
    <n v="30000000"/>
    <n v="2008"/>
    <x v="6"/>
    <x v="18"/>
    <m/>
    <s v="Biography"/>
  </r>
  <r>
    <x v="264"/>
    <n v="55"/>
    <n v="90"/>
    <n v="34703228"/>
    <s v="Action|Adventure|Thriller"/>
    <s v="Scott Glenn"/>
    <s v="The Hunt for Red October"/>
    <s v="The Hunt for Red OctoberÂ "/>
    <n v="143696"/>
    <n v="125"/>
    <s v="English"/>
    <s v="USA"/>
    <s v="PG-13"/>
    <n v="30000000"/>
    <n v="1998"/>
    <x v="32"/>
    <x v="18"/>
    <m/>
    <s v="Action"/>
  </r>
  <r>
    <x v="693"/>
    <n v="59"/>
    <n v="111"/>
    <n v="38432823"/>
    <s v="Biography|Drama"/>
    <s v="Alex Pettyfer"/>
    <s v="Lee Daniels' The Butler"/>
    <s v="Lee Daniels' The ButlerÂ "/>
    <n v="87665"/>
    <n v="178"/>
    <s v="English"/>
    <s v="USA"/>
    <s v="G"/>
    <n v="30000000"/>
    <n v="2009"/>
    <x v="13"/>
    <x v="18"/>
    <m/>
    <s v="Biography"/>
  </r>
  <r>
    <x v="694"/>
    <n v="108"/>
    <n v="103"/>
    <n v="32095318"/>
    <s v="Comedy|Sport"/>
    <s v="Gary Cole"/>
    <s v="Dodgeball: A True Underdog Story"/>
    <s v="Dodgeball: A True Underdog StoryÂ "/>
    <n v="185338"/>
    <n v="301"/>
    <s v="English"/>
    <s v="USA"/>
    <s v="PG-13"/>
    <n v="30000000"/>
    <n v="2004"/>
    <x v="10"/>
    <x v="18"/>
    <m/>
    <s v="Comedy"/>
  </r>
  <r>
    <x v="235"/>
    <n v="50"/>
    <n v="127"/>
    <n v="31743332"/>
    <s v="Comedy|Fantasy"/>
    <s v="Anjelica Huston"/>
    <s v="The Addams Family"/>
    <s v="The Addams FamilyÂ "/>
    <n v="96607"/>
    <n v="117"/>
    <s v="English"/>
    <s v="USA"/>
    <s v="R"/>
    <n v="30000000"/>
    <n v="2004"/>
    <x v="2"/>
    <x v="18"/>
    <m/>
    <s v="Comedy"/>
  </r>
  <r>
    <x v="253"/>
    <n v="216"/>
    <n v="112"/>
    <n v="32154410"/>
    <s v="Adventure|Comedy"/>
    <s v="Bruce Spence"/>
    <s v="Ace Ventura: When Nature Calls"/>
    <s v="Ace Ventura: When Nature CallsÂ "/>
    <n v="160321"/>
    <n v="1080"/>
    <s v="English"/>
    <s v="USA"/>
    <s v="TV-14"/>
    <n v="45000000"/>
    <n v="2011"/>
    <x v="22"/>
    <x v="18"/>
    <m/>
    <s v="Adventure"/>
  </r>
  <r>
    <x v="235"/>
    <n v="472"/>
    <n v="87"/>
    <n v="28165882"/>
    <s v="Comedy|Family|Romance"/>
    <s v="Anne Hathaway"/>
    <s v="The Princess Diaries"/>
    <s v="The Princess DiariesÂ "/>
    <n v="94049"/>
    <n v="1262"/>
    <s v="English"/>
    <s v="USA"/>
    <s v="R"/>
    <n v="30000000"/>
    <n v="2014"/>
    <x v="5"/>
    <x v="18"/>
    <m/>
    <s v="Comedy"/>
  </r>
  <r>
    <x v="695"/>
    <n v="89"/>
    <n v="138"/>
    <n v="26687172"/>
    <s v="Comedy"/>
    <s v="Stockard Channing"/>
    <s v="The First Wives Club"/>
    <s v="The First Wives ClubÂ "/>
    <n v="31817"/>
    <n v="186"/>
    <s v="English"/>
    <s v="South Africa"/>
    <s v="PG-13"/>
    <n v="30000000"/>
    <n v="2001"/>
    <x v="5"/>
    <x v="18"/>
    <m/>
    <s v="Comedy"/>
  </r>
  <r>
    <x v="696"/>
    <n v="229"/>
    <n v="132"/>
    <n v="26096584"/>
    <s v="Crime|Drama|Mystery|Thriller"/>
    <s v="Morgan Freeman"/>
    <s v="Se7en"/>
    <s v="Se7enÂ "/>
    <n v="1023511"/>
    <n v="935"/>
    <s v="English"/>
    <s v="USA"/>
    <s v="PG-13"/>
    <n v="30000000"/>
    <n v="1999"/>
    <x v="35"/>
    <x v="18"/>
    <m/>
    <s v="Crime"/>
  </r>
  <r>
    <x v="697"/>
    <n v="268"/>
    <n v="103"/>
    <n v="26525834"/>
    <s v="Action|Sci-Fi|Thriller"/>
    <s v="Sharlto Copley"/>
    <s v="District 9"/>
    <s v="District 9Â "/>
    <n v="531737"/>
    <n v="1106"/>
    <s v="English"/>
    <s v="USA"/>
    <s v="PG"/>
    <n v="19000000"/>
    <n v="1989"/>
    <x v="25"/>
    <x v="18"/>
    <m/>
    <s v="Action"/>
  </r>
  <r>
    <x v="597"/>
    <n v="145"/>
    <n v="123"/>
    <n v="30513940"/>
    <s v="Adventure|Animation|Comedy|Family|Fantasy"/>
    <s v="Scarlett Johansson"/>
    <s v="The SpongeBob SquarePants Movie"/>
    <s v="The SpongeBob SquarePants MovieÂ "/>
    <n v="58906"/>
    <n v="337"/>
    <s v="English"/>
    <s v="USA"/>
    <s v="PG-13"/>
    <n v="30000000"/>
    <n v="2002"/>
    <x v="15"/>
    <x v="18"/>
    <m/>
    <s v="Adventure"/>
  </r>
  <r>
    <x v="698"/>
    <n v="177"/>
    <n v="111"/>
    <n v="23209440"/>
    <s v="Crime|Drama|Mystery|Thriller"/>
    <s v="John Doman"/>
    <s v="Mystic River"/>
    <s v="Mystic RiverÂ "/>
    <n v="338415"/>
    <n v="1111"/>
    <s v="English"/>
    <s v="USA"/>
    <s v="PG-13"/>
    <n v="30000000"/>
    <n v="1994"/>
    <x v="25"/>
    <x v="18"/>
    <m/>
    <s v="Crime"/>
  </r>
  <r>
    <x v="510"/>
    <n v="175"/>
    <n v="102"/>
    <n v="24048000"/>
    <s v="Drama|Sport"/>
    <s v="Clint Eastwood"/>
    <s v="Million Dollar Baby"/>
    <s v="Million Dollar BabyÂ "/>
    <n v="482064"/>
    <n v="154"/>
    <s v="English"/>
    <s v="USA"/>
    <s v="PG-13"/>
    <n v="30000000"/>
    <n v="1985"/>
    <x v="14"/>
    <x v="18"/>
    <m/>
    <s v="Drama"/>
  </r>
  <r>
    <x v="230"/>
    <n v="131"/>
    <n v="78"/>
    <n v="22526144"/>
    <s v="Comedy|Crime"/>
    <s v="Robert De Niro"/>
    <s v="Analyze This"/>
    <s v="Analyze ThisÂ "/>
    <n v="123940"/>
    <n v="140"/>
    <s v="English"/>
    <s v="USA"/>
    <s v="PG"/>
    <n v="30000000"/>
    <n v="2005"/>
    <x v="10"/>
    <x v="18"/>
    <m/>
    <s v="Comedy"/>
  </r>
  <r>
    <x v="532"/>
    <n v="41"/>
    <n v="132"/>
    <n v="30523568"/>
    <s v="Drama|Romance"/>
    <s v="Ryan Gosling"/>
    <s v="The Notebook"/>
    <s v="The NotebookÂ "/>
    <n v="396396"/>
    <n v="49"/>
    <s v="English"/>
    <s v="USA"/>
    <s v="R"/>
    <n v="30000000"/>
    <n v="2007"/>
    <x v="0"/>
    <x v="18"/>
    <m/>
    <s v="Drama"/>
  </r>
  <r>
    <x v="699"/>
    <n v="30"/>
    <n v="133"/>
    <n v="23070045"/>
    <s v="Comedy|Romance"/>
    <s v="Judy Greer"/>
    <s v="27 Dresses"/>
    <s v="27 DressesÂ "/>
    <n v="124501"/>
    <n v="109"/>
    <s v="English"/>
    <s v="Germany"/>
    <s v="PG-13"/>
    <n v="30000000"/>
    <n v="2005"/>
    <x v="9"/>
    <x v="18"/>
    <m/>
    <s v="Comedy"/>
  </r>
  <r>
    <x v="476"/>
    <n v="57"/>
    <n v="108"/>
    <n v="20422207"/>
    <s v="Comedy|Drama|Family|Music|Romance"/>
    <s v="Emily Osment"/>
    <s v="Hannah Montana: The Movie"/>
    <s v="Hannah Montana: The MovieÂ "/>
    <n v="31760"/>
    <n v="329"/>
    <s v="English"/>
    <s v="USA"/>
    <s v="PG"/>
    <n v="30000000"/>
    <n v="2007"/>
    <x v="39"/>
    <x v="18"/>
    <m/>
    <s v="Comedy"/>
  </r>
  <r>
    <x v="567"/>
    <n v="391"/>
    <n v="125"/>
    <n v="28644770"/>
    <s v="Adventure|Animation|Comedy|Family|Romance"/>
    <s v="Elizabeth Daily"/>
    <s v="Rugrats in Paris: The Movie"/>
    <s v="Rugrats in Paris: The MovieÂ "/>
    <n v="8146"/>
    <n v="452"/>
    <s v="English"/>
    <s v="USA"/>
    <s v="PG"/>
    <n v="35000000"/>
    <n v="2010"/>
    <x v="9"/>
    <x v="18"/>
    <m/>
    <s v="Adventure"/>
  </r>
  <r>
    <x v="96"/>
    <n v="217"/>
    <n v="98"/>
    <n v="21800302"/>
    <s v="Drama|Romance"/>
    <s v="George Carlin"/>
    <s v="The Prince of Tides"/>
    <s v="The Prince of TidesÂ "/>
    <n v="12549"/>
    <n v="612"/>
    <s v="English"/>
    <s v="USA"/>
    <s v="PG-13"/>
    <n v="30000000"/>
    <n v="1989"/>
    <x v="4"/>
    <x v="18"/>
    <m/>
    <s v="Drama"/>
  </r>
  <r>
    <x v="235"/>
    <n v="452"/>
    <n v="119"/>
    <n v="21129348"/>
    <s v="Drama|Romance|War|Western"/>
    <s v="Anthony Hopkins"/>
    <s v="Legends of the Fall"/>
    <s v="Legends of the FallÂ "/>
    <n v="112175"/>
    <n v="326"/>
    <s v="English"/>
    <s v="USA"/>
    <s v="PG"/>
    <n v="30000000"/>
    <n v="2012"/>
    <x v="7"/>
    <x v="18"/>
    <m/>
    <s v="Drama"/>
  </r>
  <r>
    <x v="18"/>
    <n v="589"/>
    <n v="87"/>
    <n v="18500966"/>
    <s v="Drama|Romance"/>
    <s v="J.K. Simmons"/>
    <s v="Up in the Air"/>
    <s v="Up in the AirÂ "/>
    <n v="270238"/>
    <n v="667"/>
    <s v="English"/>
    <s v="USA"/>
    <s v="G"/>
    <n v="35000000"/>
    <n v="2005"/>
    <x v="38"/>
    <x v="18"/>
    <m/>
    <s v="Drama"/>
  </r>
  <r>
    <x v="306"/>
    <n v="61"/>
    <n v="91"/>
    <n v="19976073"/>
    <s v="Comedy|Drama"/>
    <s v="Hope Davis"/>
    <s v="About Schmidt"/>
    <s v="About SchmidtÂ "/>
    <n v="107557"/>
    <n v="122"/>
    <s v="English"/>
    <s v="USA"/>
    <s v="PG-13"/>
    <n v="30000000"/>
    <n v="2006"/>
    <x v="13"/>
    <x v="18"/>
    <m/>
    <s v="Comedy"/>
  </r>
  <r>
    <x v="24"/>
    <n v="79"/>
    <n v="100"/>
    <n v="18967571"/>
    <s v="Comedy|Horror|Romance"/>
    <s v="Cory Hardrict"/>
    <s v="Warm Bodies"/>
    <s v="Warm BodiesÂ "/>
    <n v="184641"/>
    <n v="182"/>
    <s v="English"/>
    <s v="USA"/>
    <s v="PG"/>
    <n v="20000000"/>
    <n v="2015"/>
    <x v="8"/>
    <x v="18"/>
    <m/>
    <s v="Comedy"/>
  </r>
  <r>
    <x v="700"/>
    <n v="234"/>
    <n v="118"/>
    <n v="17100000"/>
    <s v="Action|Crime|Drama|Sci-Fi|Thriller"/>
    <s v="Joseph Gordon-Levitt"/>
    <s v="Looper"/>
    <s v="LooperÂ "/>
    <n v="428916"/>
    <n v="178"/>
    <s v="English"/>
    <s v="Australia"/>
    <s v="R"/>
    <n v="30000000"/>
    <n v="2015"/>
    <x v="38"/>
    <x v="18"/>
    <m/>
    <s v="Action"/>
  </r>
  <r>
    <x v="495"/>
    <n v="253"/>
    <n v="44"/>
    <n v="17266505"/>
    <s v="Comedy|Fantasy"/>
    <s v="Chazz Palminteri"/>
    <s v="Down to Earth"/>
    <s v="Down to EarthÂ "/>
    <n v="19079"/>
    <n v="325"/>
    <s v="English"/>
    <s v="USA"/>
    <s v="PG"/>
    <n v="25000000"/>
    <n v="2009"/>
    <x v="28"/>
    <x v="18"/>
    <m/>
    <s v="Comedy"/>
  </r>
  <r>
    <x v="273"/>
    <n v="51"/>
    <n v="109"/>
    <n v="32357532"/>
    <s v="Comedy|Drama|Family"/>
    <s v="Miriam Margolyes"/>
    <s v="Babe"/>
    <s v="BabeÂ "/>
    <n v="94435"/>
    <n v="257"/>
    <s v="English"/>
    <s v="USA"/>
    <s v="R"/>
    <n v="30000000"/>
    <n v="2015"/>
    <x v="2"/>
    <x v="18"/>
    <m/>
    <s v="Comedy"/>
  </r>
  <r>
    <x v="6"/>
    <n v="123"/>
    <n v="99"/>
    <n v="16930884"/>
    <s v="Comedy|Drama|Romance"/>
    <s v="Meryl Streep"/>
    <s v="Hope Springs"/>
    <s v="Hope SpringsÂ "/>
    <n v="34258"/>
    <n v="340"/>
    <s v="English"/>
    <s v="USA"/>
    <s v="PG"/>
    <n v="30000000"/>
    <n v="2003"/>
    <x v="22"/>
    <x v="18"/>
    <m/>
    <s v="Comedy"/>
  </r>
  <r>
    <x v="701"/>
    <n v="145"/>
    <n v="114"/>
    <n v="18324242"/>
    <s v="Comedy|Drama|Romance"/>
    <s v="Mila Kunis"/>
    <s v="Forgetting Sarah Marshall"/>
    <s v="Forgetting Sarah MarshallÂ "/>
    <n v="217507"/>
    <n v="97"/>
    <s v="English"/>
    <s v="USA"/>
    <s v="PG"/>
    <n v="30000000"/>
    <n v="2010"/>
    <x v="13"/>
    <x v="18"/>
    <m/>
    <s v="Comedy"/>
  </r>
  <r>
    <x v="702"/>
    <n v="65"/>
    <n v="89"/>
    <n v="16323969"/>
    <s v="Drama|Sport"/>
    <s v="Zach Gilford"/>
    <s v="Friday Night Lights            "/>
    <s v="Friday Night LightsÂ             "/>
    <n v="42746"/>
    <n v="162"/>
    <s v="English"/>
    <s v="USA"/>
    <s v="PG"/>
    <n v="35000000"/>
    <n v="2002"/>
    <x v="50"/>
    <x v="18"/>
    <m/>
    <s v="Drama"/>
  </r>
  <r>
    <x v="107"/>
    <n v="152"/>
    <n v="95"/>
    <n v="16999046"/>
    <s v="Action|Crime|Drama|Mystery|Thriller"/>
    <s v="Josh Charles"/>
    <s v="Four Brothers"/>
    <s v="Four BrothersÂ "/>
    <n v="109894"/>
    <n v="129"/>
    <s v="English"/>
    <s v="USA"/>
    <s v="R"/>
    <n v="40000000"/>
    <n v="2006"/>
    <x v="8"/>
    <x v="18"/>
    <m/>
    <s v="Action"/>
  </r>
  <r>
    <x v="471"/>
    <n v="94"/>
    <n v="98"/>
    <n v="16295774"/>
    <s v="Comedy|Romance"/>
    <s v="Tina Fey"/>
    <s v="Baby Mama"/>
    <s v="Baby MamaÂ "/>
    <n v="34079"/>
    <n v="152"/>
    <s v="English"/>
    <s v="USA"/>
    <s v="R"/>
    <n v="26000000"/>
    <n v="2007"/>
    <x v="19"/>
    <x v="18"/>
    <m/>
    <s v="Comedy"/>
  </r>
  <r>
    <x v="12"/>
    <n v="119"/>
    <n v="94"/>
    <n v="15709385"/>
    <s v="Drama|Romance"/>
    <s v="Bill Cobbs"/>
    <s v="Hope Floats"/>
    <s v="Hope FloatsÂ "/>
    <n v="18973"/>
    <n v="339"/>
    <s v="English"/>
    <s v="USA"/>
    <s v="PG-13"/>
    <n v="35000000"/>
    <n v="2012"/>
    <x v="18"/>
    <x v="18"/>
    <m/>
    <s v="Drama"/>
  </r>
  <r>
    <x v="311"/>
    <n v="487"/>
    <n v="85"/>
    <n v="14888028"/>
    <s v="Comedy|Romance"/>
    <s v="Anne Hathaway"/>
    <s v="Bride Wars"/>
    <s v="Bride WarsÂ "/>
    <n v="79094"/>
    <n v="509"/>
    <s v="English"/>
    <s v="USA"/>
    <s v="PG-13"/>
    <n v="30000000"/>
    <n v="2008"/>
    <x v="28"/>
    <x v="18"/>
    <m/>
    <s v="Comedy"/>
  </r>
  <r>
    <x v="703"/>
    <n v="121"/>
    <n v="124"/>
    <n v="14208384"/>
    <s v="Adventure|Comedy|Mystery"/>
    <s v="Antony Starr"/>
    <s v="Without a Paddle"/>
    <s v="Without a PaddleÂ "/>
    <n v="37479"/>
    <n v="64"/>
    <s v="English"/>
    <s v="Spain"/>
    <s v="PG"/>
    <n v="30000000"/>
    <n v="1988"/>
    <x v="18"/>
    <x v="18"/>
    <m/>
    <s v="Adventure"/>
  </r>
  <r>
    <x v="704"/>
    <n v="147"/>
    <n v="131"/>
    <n v="12831121"/>
    <s v="Comedy|Fantasy|Romance"/>
    <s v="Jennifer Garner"/>
    <s v="13 Going on 30"/>
    <s v="13 Going on 30Â "/>
    <n v="122187"/>
    <n v="426"/>
    <s v="English"/>
    <s v="Canada"/>
    <s v="PG-13"/>
    <n v="30000000"/>
    <n v="1987"/>
    <x v="9"/>
    <x v="18"/>
    <m/>
    <s v="Comedy"/>
  </r>
  <r>
    <x v="224"/>
    <n v="85"/>
    <n v="107"/>
    <n v="18298649"/>
    <s v="Comedy|Fantasy|Romance"/>
    <s v="Kurt Fuller"/>
    <s v="Midnight in Paris"/>
    <s v="Midnight in ParisÂ "/>
    <n v="301149"/>
    <n v="223"/>
    <s v="English"/>
    <s v="USA"/>
    <s v="PG-13"/>
    <n v="30000000"/>
    <n v="1986"/>
    <x v="16"/>
    <x v="18"/>
    <m/>
    <s v="Comedy"/>
  </r>
  <r>
    <x v="705"/>
    <n v="98"/>
    <n v="99"/>
    <n v="12712093"/>
    <s v="Adventure|Animation|Comedy|Family"/>
    <s v="Liam Neeson"/>
    <s v="The Nut Job"/>
    <s v="The Nut JobÂ "/>
    <n v="19547"/>
    <n v="293"/>
    <s v="English"/>
    <s v="USA"/>
    <s v="PG-13"/>
    <n v="30000000"/>
    <n v="2011"/>
    <x v="27"/>
    <x v="18"/>
    <m/>
    <s v="Adventure"/>
  </r>
  <r>
    <x v="188"/>
    <n v="39"/>
    <n v="83"/>
    <n v="11576087"/>
    <s v="Biography|Crime|Drama"/>
    <s v="Johnny Depp"/>
    <s v="Blow"/>
    <s v="BlowÂ "/>
    <n v="198066"/>
    <n v="72"/>
    <s v="English"/>
    <s v="USA"/>
    <s v="R"/>
    <n v="30000000"/>
    <n v="1997"/>
    <x v="32"/>
    <x v="18"/>
    <m/>
    <s v="Biography"/>
  </r>
  <r>
    <x v="96"/>
    <n v="43"/>
    <n v="131"/>
    <n v="11900000"/>
    <s v="Drama|Romance"/>
    <s v="Robin Wright"/>
    <s v="Message in a Bottle"/>
    <s v="Message in a BottleÂ "/>
    <n v="28942"/>
    <n v="85"/>
    <s v="English"/>
    <s v="USA"/>
    <s v="R"/>
    <n v="30000000"/>
    <n v="2011"/>
    <x v="9"/>
    <x v="18"/>
    <m/>
    <s v="Drama"/>
  </r>
  <r>
    <x v="706"/>
    <n v="108"/>
    <n v="85"/>
    <n v="9353573"/>
    <s v="Action|Adventure|Sci-Fi|Thriller"/>
    <s v="Leonard Nimoy"/>
    <s v="Star Trek V: The Final Frontier"/>
    <s v="Star Trek V: The Final FrontierÂ "/>
    <n v="43743"/>
    <n v="300"/>
    <s v="English"/>
    <s v="USA"/>
    <s v="PG-13"/>
    <n v="30000000"/>
    <n v="2013"/>
    <x v="28"/>
    <x v="18"/>
    <m/>
    <s v="Action"/>
  </r>
  <r>
    <x v="707"/>
    <n v="209"/>
    <n v="126"/>
    <n v="12026670"/>
    <s v="Comedy|Family|Fantasy|Sport"/>
    <s v="Brenda Song"/>
    <s v="Like Mike"/>
    <s v="Like MikeÂ "/>
    <n v="15074"/>
    <n v="307"/>
    <s v="English"/>
    <s v="UK"/>
    <s v="R"/>
    <n v="45000000"/>
    <n v="2006"/>
    <x v="37"/>
    <x v="18"/>
    <m/>
    <s v="Comedy"/>
  </r>
  <r>
    <x v="708"/>
    <n v="131"/>
    <n v="102"/>
    <n v="14334645"/>
    <s v="Comedy|Crime"/>
    <s v="George Kennedy"/>
    <s v="Naked Gun 33 1/3: The Final Insult"/>
    <s v="Naked Gun 33 1/3: The Final InsultÂ "/>
    <n v="76850"/>
    <n v="243"/>
    <s v="English"/>
    <s v="UK"/>
    <s v="R"/>
    <n v="45000000"/>
    <n v="2006"/>
    <x v="21"/>
    <x v="18"/>
    <m/>
    <s v="Comedy"/>
  </r>
  <r>
    <x v="709"/>
    <n v="73"/>
    <n v="123"/>
    <n v="12189514"/>
    <s v="Action|Adventure|Thriller"/>
    <s v="Patrick Macnee"/>
    <s v="A View to a Kill"/>
    <s v="A View to a KillÂ "/>
    <n v="68565"/>
    <n v="86"/>
    <s v="English"/>
    <s v="USA"/>
    <s v="PG-13"/>
    <n v="25000000"/>
    <n v="2001"/>
    <x v="22"/>
    <x v="18"/>
    <m/>
    <s v="Action"/>
  </r>
  <r>
    <x v="710"/>
    <n v="316"/>
    <n v="105"/>
    <n v="10134754"/>
    <s v="Animation|Comedy|Family|Mystery|Sci-Fi"/>
    <s v="Mark Gatiss"/>
    <s v="The Curse of the Were-Rabbit"/>
    <s v="The Curse of the Were-RabbitÂ "/>
    <n v="98160"/>
    <n v="581"/>
    <s v="English"/>
    <s v="USA"/>
    <s v="PG-13"/>
    <n v="23000000"/>
    <n v="2009"/>
    <x v="7"/>
    <x v="18"/>
    <m/>
    <s v="Animation"/>
  </r>
  <r>
    <x v="399"/>
    <n v="159"/>
    <n v="125"/>
    <n v="8535575"/>
    <s v="Drama|Romance"/>
    <s v="Gerard Butler"/>
    <s v="P.S. I Love You"/>
    <s v="P.S. I Love YouÂ "/>
    <n v="167967"/>
    <n v="156"/>
    <s v="English"/>
    <s v="UK"/>
    <s v="TV-PG"/>
    <n v="30000000"/>
    <n v="2013"/>
    <x v="1"/>
    <x v="18"/>
    <m/>
    <s v="Drama"/>
  </r>
  <r>
    <x v="711"/>
    <n v="63"/>
    <n v="92"/>
    <n v="7689458"/>
    <s v="Adventure|Comedy|Drama|Family|Sport"/>
    <s v="Bruce Greenwood"/>
    <s v="Racing Stripes"/>
    <s v="Racing StripesÂ "/>
    <n v="12570"/>
    <n v="119"/>
    <s v="English"/>
    <s v="USA"/>
    <s v="PG-13"/>
    <n v="30000000"/>
    <n v="2004"/>
    <x v="31"/>
    <x v="18"/>
    <m/>
    <s v="Adventure"/>
  </r>
  <r>
    <x v="150"/>
    <n v="162"/>
    <n v="77"/>
    <n v="7501404"/>
    <s v="Drama|Mystery|Romance|War"/>
    <s v="Benedict Cumberbatch"/>
    <s v="Atonement"/>
    <s v="AtonementÂ "/>
    <n v="192930"/>
    <n v="189"/>
    <s v="English"/>
    <s v="USA"/>
    <s v="PG-13"/>
    <n v="40000000"/>
    <n v="2011"/>
    <x v="6"/>
    <x v="18"/>
    <m/>
    <s v="Drama"/>
  </r>
  <r>
    <x v="712"/>
    <n v="267"/>
    <n v="118"/>
    <n v="19316646"/>
    <s v="Comedy|Drama|Romance"/>
    <s v="Vanessa Redgrave"/>
    <s v="Letters to Juliet"/>
    <s v="Letters to JulietÂ "/>
    <n v="74630"/>
    <n v="467"/>
    <s v="English"/>
    <s v="USA"/>
    <s v="R"/>
    <n v="30000000"/>
    <n v="2003"/>
    <x v="12"/>
    <x v="18"/>
    <m/>
    <s v="Comedy"/>
  </r>
  <r>
    <x v="713"/>
    <n v="95"/>
    <n v="121"/>
    <n v="10965209"/>
    <s v="Action|Crime|Thriller"/>
    <s v="Stephen Root"/>
    <s v="Black Rain"/>
    <s v="Black RainÂ "/>
    <n v="39306"/>
    <n v="145"/>
    <s v="English"/>
    <s v="USA"/>
    <s v="PG-13"/>
    <n v="30000000"/>
    <n v="1998"/>
    <x v="4"/>
    <x v="18"/>
    <m/>
    <s v="Action"/>
  </r>
  <r>
    <x v="714"/>
    <n v="478"/>
    <n v="124"/>
    <n v="26830000"/>
    <s v="Comedy"/>
    <s v="Kate Upton"/>
    <s v="The Three Stooges"/>
    <s v="The Three StoogesÂ "/>
    <n v="25484"/>
    <n v="461"/>
    <s v="English"/>
    <s v="USA"/>
    <s v="TV-MA"/>
    <n v="18000000"/>
    <n v="2014"/>
    <x v="37"/>
    <x v="18"/>
    <m/>
    <s v="Comedy"/>
  </r>
  <r>
    <x v="485"/>
    <n v="305"/>
    <n v="99"/>
    <n v="5300000"/>
    <s v="Animation|Drama|Family|Fantasy|Musical|Romance"/>
    <s v="Johnny Depp"/>
    <s v="Corpse Bride"/>
    <s v="Corpse BrideÂ "/>
    <n v="188785"/>
    <n v="277"/>
    <s v="English"/>
    <s v="USA"/>
    <s v="PG-13"/>
    <n v="30000000"/>
    <n v="1998"/>
    <x v="38"/>
    <x v="18"/>
    <m/>
    <s v="Animation"/>
  </r>
  <r>
    <x v="715"/>
    <n v="397"/>
    <n v="112"/>
    <n v="10880926"/>
    <s v="Biography|Drama|Sport"/>
    <s v="Mehcad Brooks"/>
    <s v="Glory Road"/>
    <s v="Glory RoadÂ "/>
    <n v="34910"/>
    <n v="691"/>
    <s v="English"/>
    <s v="USA"/>
    <s v="PG-13"/>
    <n v="30000000"/>
    <n v="1995"/>
    <x v="13"/>
    <x v="18"/>
    <m/>
    <s v="Biography"/>
  </r>
  <r>
    <x v="461"/>
    <n v="214"/>
    <n v="111"/>
    <n v="3752725"/>
    <s v="Action|Crime|Drama|Mystery|Thriller"/>
    <s v="Edgar Arreola"/>
    <s v="Sicario"/>
    <s v="SicarioÂ "/>
    <n v="196217"/>
    <n v="209"/>
    <s v="English"/>
    <s v="USA"/>
    <s v="PG-13"/>
    <n v="18000000"/>
    <n v="2006"/>
    <x v="32"/>
    <x v="18"/>
    <m/>
    <s v="Action"/>
  </r>
  <r>
    <x v="716"/>
    <n v="82"/>
    <n v="107"/>
    <n v="3517797"/>
    <s v="Drama|Sport"/>
    <s v="Jake Gyllenhaal"/>
    <s v="Southpaw"/>
    <s v="SouthpawÂ "/>
    <n v="147128"/>
    <n v="292"/>
    <s v="English"/>
    <s v="USA"/>
    <s v="R"/>
    <n v="25000000"/>
    <n v="2014"/>
    <x v="7"/>
    <x v="18"/>
    <m/>
    <s v="Drama"/>
  </r>
  <r>
    <x v="245"/>
    <n v="138"/>
    <n v="104"/>
    <n v="3101301"/>
    <s v="Horror|Thriller"/>
    <s v="Bojana Novakovic"/>
    <s v="Drag Me to Hell"/>
    <s v="Drag Me to HellÂ "/>
    <n v="158354"/>
    <n v="86"/>
    <s v="English"/>
    <s v="USA"/>
    <s v="PG"/>
    <n v="30000000"/>
    <n v="2011"/>
    <x v="4"/>
    <x v="18"/>
    <m/>
    <s v="Horror"/>
  </r>
  <r>
    <x v="244"/>
    <n v="69"/>
    <n v="113"/>
    <n v="2975649"/>
    <s v="Drama|Fantasy|Romance"/>
    <s v="Harrison Ford"/>
    <s v="The Age of Adaline"/>
    <s v="The Age of AdalineÂ "/>
    <n v="93767"/>
    <n v="216"/>
    <s v="English"/>
    <s v="USA"/>
    <s v="G"/>
    <n v="60000000"/>
    <n v="2004"/>
    <x v="13"/>
    <x v="18"/>
    <m/>
    <s v="Drama"/>
  </r>
  <r>
    <x v="717"/>
    <n v="253"/>
    <n v="113"/>
    <n v="668171"/>
    <s v="Comedy|Drama|Family"/>
    <s v="Haley Joel Osment"/>
    <s v="Secondhand Lions"/>
    <s v="Secondhand LionsÂ "/>
    <n v="43378"/>
    <n v="529"/>
    <s v="English"/>
    <s v="USA"/>
    <s v="PG-13"/>
    <n v="21000000"/>
    <n v="2012"/>
    <x v="32"/>
    <x v="18"/>
    <m/>
    <s v="Comedy"/>
  </r>
  <r>
    <x v="718"/>
    <n v="304"/>
    <n v="95"/>
    <n v="480314"/>
    <s v="Drama|Music|Romance"/>
    <s v="Alyson Stoner"/>
    <s v="Step Up 3D"/>
    <s v="Step Up 3DÂ "/>
    <n v="47297"/>
    <n v="527"/>
    <s v="English"/>
    <s v="USA"/>
    <s v="R"/>
    <n v="30000000"/>
    <n v="2004"/>
    <x v="5"/>
    <x v="18"/>
    <m/>
    <s v="Drama"/>
  </r>
  <r>
    <x v="550"/>
    <n v="634"/>
    <n v="86"/>
    <n v="3904982"/>
    <s v="Drama|Romance|Sport"/>
    <s v="Faizon Love"/>
    <s v="Blue Crush"/>
    <s v="Blue CrushÂ "/>
    <n v="26066"/>
    <n v="986"/>
    <s v="English"/>
    <s v="USA"/>
    <s v="PG-13"/>
    <n v="18000000"/>
    <n v="2010"/>
    <x v="23"/>
    <x v="18"/>
    <m/>
    <s v="Drama"/>
  </r>
  <r>
    <x v="719"/>
    <n v="111"/>
    <n v="126"/>
    <n v="127437"/>
    <s v="Comedy|Drama|Fantasy|Romance"/>
    <s v="Will Ferrell"/>
    <s v="Stranger Than Fiction"/>
    <s v="Stranger Than FictionÂ "/>
    <n v="186977"/>
    <n v="409"/>
    <s v="English"/>
    <s v="USA"/>
    <s v="R"/>
    <n v="30000000"/>
    <n v="2006"/>
    <x v="32"/>
    <x v="18"/>
    <m/>
    <s v="Comedy"/>
  </r>
  <r>
    <x v="720"/>
    <n v="77"/>
    <n v="101"/>
    <n v="537580"/>
    <s v="Horror"/>
    <s v="Danny Huston"/>
    <s v="30 Days of Night"/>
    <s v="30 Days of NightÂ "/>
    <n v="138435"/>
    <n v="215"/>
    <s v="English"/>
    <s v="USA"/>
    <s v="R"/>
    <n v="30000000"/>
    <n v="2005"/>
    <x v="4"/>
    <x v="18"/>
    <m/>
    <s v="Horror"/>
  </r>
  <r>
    <x v="721"/>
    <n v="120"/>
    <n v="102"/>
    <n v="183436380"/>
    <s v="Fantasy|Horror|Mystery|Thriller"/>
    <s v="Chris Hemsworth"/>
    <s v="The Cabin in the Woods"/>
    <s v="The Cabin in the WoodsÂ "/>
    <n v="277172"/>
    <n v="226"/>
    <s v="English"/>
    <s v="USA"/>
    <s v="PG-13"/>
    <n v="30000000"/>
    <n v="1998"/>
    <x v="15"/>
    <x v="18"/>
    <m/>
    <s v="Fantasy"/>
  </r>
  <r>
    <x v="722"/>
    <n v="63"/>
    <n v="111"/>
    <n v="119518352"/>
    <s v="Comedy"/>
    <s v="Carmen Electra"/>
    <s v="Meet the Spartans"/>
    <s v="Meet the SpartansÂ "/>
    <n v="88518"/>
    <n v="165"/>
    <s v="English"/>
    <s v="USA"/>
    <s v="R"/>
    <n v="24000000"/>
    <n v="1996"/>
    <x v="59"/>
    <x v="18"/>
    <m/>
    <s v="Comedy"/>
  </r>
  <r>
    <x v="273"/>
    <n v="417"/>
    <n v="60"/>
    <n v="37036404"/>
    <s v="Action|Comedy|Crime|Thriller"/>
    <s v="Robert De Niro"/>
    <s v="Midnight Run"/>
    <s v="Midnight RunÂ "/>
    <n v="54042"/>
    <n v="438"/>
    <s v="English"/>
    <s v="USA"/>
    <s v="R"/>
    <n v="30000000"/>
    <n v="2002"/>
    <x v="32"/>
    <x v="18"/>
    <m/>
    <s v="Action"/>
  </r>
  <r>
    <x v="723"/>
    <n v="9"/>
    <n v="95"/>
    <n v="22359293"/>
    <s v="Action|Crime|Sci-Fi|Thriller"/>
    <s v="Yaphet Kotto"/>
    <s v="The Running Man"/>
    <s v="The Running ManÂ "/>
    <n v="112669"/>
    <n v="30"/>
    <s v="English"/>
    <s v="USA"/>
    <s v="PG-13"/>
    <n v="30000000"/>
    <n v="2010"/>
    <x v="4"/>
    <x v="18"/>
    <m/>
    <s v="Action"/>
  </r>
  <r>
    <x v="724"/>
    <n v="59"/>
    <n v="98"/>
    <n v="18593156"/>
    <s v="Comedy|Horror|Musical|Sci-Fi"/>
    <s v="Bill Murray"/>
    <s v="Little Shop of Horrors"/>
    <s v="Little Shop of HorrorsÂ "/>
    <n v="49349"/>
    <n v="256"/>
    <s v="English"/>
    <s v="USA"/>
    <s v="R"/>
    <n v="30000000"/>
    <n v="2007"/>
    <x v="8"/>
    <x v="18"/>
    <m/>
    <s v="Comedy"/>
  </r>
  <r>
    <x v="103"/>
    <n v="218"/>
    <n v="100"/>
    <n v="16930185"/>
    <s v="Action|Drama|Thriller"/>
    <s v="Jessica Barden"/>
    <s v="Hanna"/>
    <s v="HannaÂ "/>
    <n v="159198"/>
    <n v="184"/>
    <s v="English"/>
    <s v="USA"/>
    <s v="PG-13"/>
    <n v="19000000"/>
    <n v="2005"/>
    <x v="2"/>
    <x v="18"/>
    <m/>
    <s v="Action"/>
  </r>
  <r>
    <x v="358"/>
    <n v="359"/>
    <n v="118"/>
    <n v="63034755"/>
    <s v="Drama|Mystery"/>
    <s v="Zach Gilford"/>
    <s v="The Family            "/>
    <s v="The FamilyÂ             "/>
    <n v="3322"/>
    <n v="371"/>
    <s v="English"/>
    <s v="USA"/>
    <s v="PG-13"/>
    <n v="29000000"/>
    <n v="2004"/>
    <x v="7"/>
    <x v="18"/>
    <m/>
    <s v="Drama"/>
  </r>
  <r>
    <x v="725"/>
    <n v="101"/>
    <n v="28"/>
    <n v="5899797"/>
    <s v="Action|Adventure|Fantasy|Sci-Fi|Thriller"/>
    <s v="Brian Thompson"/>
    <s v="Mortal Kombat: Annihilation"/>
    <s v="Mortal Kombat: AnnihilationÂ "/>
    <n v="36363"/>
    <n v="127"/>
    <s v="English"/>
    <s v="USA"/>
    <s v="PG-13"/>
    <n v="28000000"/>
    <n v="2009"/>
    <x v="42"/>
    <x v="18"/>
    <m/>
    <s v="Action"/>
  </r>
  <r>
    <x v="455"/>
    <n v="52"/>
    <n v="125"/>
    <n v="4554569"/>
    <s v="Comedy|Drama|Romance"/>
    <s v="Tom Hanks"/>
    <s v="Larry Crowne"/>
    <s v="Larry CrowneÂ "/>
    <n v="49205"/>
    <n v="145"/>
    <s v="English"/>
    <s v="USA"/>
    <s v="R"/>
    <n v="30000000"/>
    <n v="1986"/>
    <x v="9"/>
    <x v="18"/>
    <m/>
    <s v="Comedy"/>
  </r>
  <r>
    <x v="726"/>
    <n v="85"/>
    <n v="94"/>
    <n v="17016190"/>
    <s v="Drama|Fantasy|Horror"/>
    <s v="ChloÃ« Grace Moretz"/>
    <s v="Carrie"/>
    <s v="CarrieÂ "/>
    <n v="108242"/>
    <n v="134"/>
    <s v="English"/>
    <s v="USA"/>
    <s v="R"/>
    <n v="29000000"/>
    <n v="2008"/>
    <x v="18"/>
    <x v="18"/>
    <m/>
    <s v="Drama"/>
  </r>
  <r>
    <x v="727"/>
    <n v="64"/>
    <n v="79"/>
    <n v="6301131"/>
    <s v="Drama|Music"/>
    <s v="Alfre Woodard"/>
    <s v="Take the Lead"/>
    <s v="Take the LeadÂ "/>
    <n v="21767"/>
    <n v="84"/>
    <s v="English"/>
    <s v="USA"/>
    <s v="R"/>
    <n v="35000000"/>
    <n v="2005"/>
    <x v="10"/>
    <x v="18"/>
    <m/>
    <s v="Drama"/>
  </r>
  <r>
    <x v="728"/>
    <n v="263"/>
    <n v="106"/>
    <n v="217350219"/>
    <s v="Comedy|Drama"/>
    <s v="Debi Mazar"/>
    <s v="Entourage            "/>
    <s v="EntourageÂ             "/>
    <n v="135643"/>
    <n v="245"/>
    <s v="English"/>
    <s v="USA"/>
    <s v="PG-13"/>
    <n v="29000000"/>
    <n v="2003"/>
    <x v="3"/>
    <x v="18"/>
    <m/>
    <s v="Comedy"/>
  </r>
  <r>
    <x v="729"/>
    <n v="450"/>
    <n v="111"/>
    <n v="161029270"/>
    <s v="Crime|Drama|Sport"/>
    <s v="Dwayne Johnson"/>
    <s v="Gridiron Gang"/>
    <s v="Gridiron GangÂ "/>
    <n v="33067"/>
    <n v="274"/>
    <s v="English"/>
    <s v="USA"/>
    <s v="R"/>
    <n v="29000000"/>
    <n v="2004"/>
    <x v="8"/>
    <x v="18"/>
    <m/>
    <s v="Crime"/>
  </r>
  <r>
    <x v="339"/>
    <n v="85"/>
    <n v="63"/>
    <n v="179870271"/>
    <s v="Comedy|Crime"/>
    <s v="Bernie Mac"/>
    <s v="What's the Worst That Could Happen?"/>
    <s v="What's the Worst That Could Happen?Â "/>
    <n v="12466"/>
    <n v="154"/>
    <s v="English"/>
    <s v="USA"/>
    <s v="R"/>
    <n v="29000000"/>
    <n v="2011"/>
    <x v="34"/>
    <x v="18"/>
    <m/>
    <s v="Comedy"/>
  </r>
  <r>
    <x v="523"/>
    <n v="162"/>
    <n v="85"/>
    <n v="100491683"/>
    <s v="Action|Adventure|Animation|Drama|Mystery|Sci-Fi|Thriller"/>
    <s v="Martin Landau"/>
    <s v="9"/>
    <s v="9Â "/>
    <n v="111117"/>
    <n v="55"/>
    <s v="English"/>
    <s v="USA"/>
    <s v="R"/>
    <n v="29000000"/>
    <n v="2005"/>
    <x v="1"/>
    <x v="18"/>
    <m/>
    <s v="Action"/>
  </r>
  <r>
    <x v="316"/>
    <n v="85"/>
    <n v="108"/>
    <n v="74058698"/>
    <s v="Crime|Drama|Thriller"/>
    <s v="Channing Tatum"/>
    <s v="Side Effects"/>
    <s v="Side EffectsÂ "/>
    <n v="148327"/>
    <n v="267"/>
    <s v="English"/>
    <s v="USA"/>
    <s v="PG-13"/>
    <n v="28000000"/>
    <n v="1999"/>
    <x v="1"/>
    <x v="18"/>
    <m/>
    <s v="Crime"/>
  </r>
  <r>
    <x v="426"/>
    <n v="110"/>
    <n v="139"/>
    <n v="55845943"/>
    <s v="Comedy|Family|Romance"/>
    <s v="Devin Ratray"/>
    <s v="The Prince and Me"/>
    <s v="The Prince and MeÂ "/>
    <n v="31984"/>
    <n v="227"/>
    <s v="English"/>
    <s v="USA"/>
    <s v="R"/>
    <n v="12000000"/>
    <n v="1999"/>
    <x v="18"/>
    <x v="18"/>
    <m/>
    <s v="Comedy"/>
  </r>
  <r>
    <x v="730"/>
    <n v="165"/>
    <n v="127"/>
    <n v="81350242"/>
    <s v="Adventure|Animation|Comedy|Family|Musical"/>
    <s v="Craig Ferguson"/>
    <s v="Winnie the Pooh"/>
    <s v="Winnie the PoohÂ "/>
    <n v="15600"/>
    <n v="104"/>
    <s v="English"/>
    <s v="USA"/>
    <s v="PG"/>
    <n v="29000000"/>
    <n v="2009"/>
    <x v="11"/>
    <x v="18"/>
    <m/>
    <s v="Adventure"/>
  </r>
  <r>
    <x v="434"/>
    <n v="64"/>
    <n v="106"/>
    <n v="67266300"/>
    <s v="Comedy"/>
    <s v="Elden Henson"/>
    <s v="Dumb and Dumberer: When Harry Met Lloyd"/>
    <s v="Dumb and Dumberer: When Harry Met LloydÂ "/>
    <n v="30651"/>
    <n v="112"/>
    <s v="English"/>
    <s v="USA"/>
    <s v="R"/>
    <n v="28000000"/>
    <n v="2013"/>
    <x v="53"/>
    <x v="18"/>
    <m/>
    <s v="Comedy"/>
  </r>
  <r>
    <x v="480"/>
    <n v="44"/>
    <n v="95"/>
    <n v="70235322"/>
    <s v="Comedy|Drama|Romance"/>
    <s v="Warren Beatty"/>
    <s v="Bulworth"/>
    <s v="BulworthÂ "/>
    <n v="21998"/>
    <n v="88"/>
    <s v="English"/>
    <s v="USA"/>
    <s v="PG-13"/>
    <n v="28000000"/>
    <n v="2004"/>
    <x v="2"/>
    <x v="18"/>
    <m/>
    <s v="Comedy"/>
  </r>
  <r>
    <x v="731"/>
    <n v="147"/>
    <n v="118"/>
    <n v="7443007"/>
    <s v="Biography|Drama|Music"/>
    <s v="Tika Sumpter"/>
    <s v="Get on Up"/>
    <s v="Get on UpÂ "/>
    <n v="15843"/>
    <n v="203"/>
    <s v="English"/>
    <s v="USA"/>
    <s v="PG-13"/>
    <n v="28000000"/>
    <n v="2004"/>
    <x v="8"/>
    <x v="18"/>
    <m/>
    <s v="Biography"/>
  </r>
  <r>
    <x v="732"/>
    <n v="242"/>
    <n v="108"/>
    <n v="64371181"/>
    <s v="Drama"/>
    <s v="Meryl Streep"/>
    <s v="One True Thing"/>
    <s v="One True ThingÂ "/>
    <n v="9283"/>
    <n v="201"/>
    <s v="English"/>
    <s v="USA"/>
    <s v="PG-13"/>
    <n v="24000000"/>
    <n v="2011"/>
    <x v="15"/>
    <x v="18"/>
    <m/>
    <s v="Drama"/>
  </r>
  <r>
    <x v="733"/>
    <n v="244"/>
    <n v="105"/>
    <n v="58885635"/>
    <s v="Action|Crime|Sci-Fi|Thriller"/>
    <s v="Denzel Washington"/>
    <s v="Virtuosity"/>
    <s v="VirtuosityÂ "/>
    <n v="23579"/>
    <n v="215"/>
    <s v="English"/>
    <s v="USA"/>
    <s v="R"/>
    <n v="60000000"/>
    <n v="2005"/>
    <x v="34"/>
    <x v="18"/>
    <m/>
    <s v="Action"/>
  </r>
  <r>
    <x v="734"/>
    <n v="73"/>
    <n v="131"/>
    <n v="60400856"/>
    <s v="Comedy|Romance|Sci-Fi"/>
    <s v="Rainn Wilson"/>
    <s v="My Super Ex-Girlfriend"/>
    <s v="My Super Ex-GirlfriendÂ "/>
    <n v="53884"/>
    <n v="116"/>
    <s v="English"/>
    <s v="USA"/>
    <s v="PG-13"/>
    <n v="29000000"/>
    <n v="2009"/>
    <x v="37"/>
    <x v="18"/>
    <m/>
    <s v="Comedy"/>
  </r>
  <r>
    <x v="643"/>
    <n v="232"/>
    <n v="104"/>
    <n v="52353636"/>
    <s v="Horror|Mystery|Thriller"/>
    <s v="Olivia Munn"/>
    <s v="Deliver Us from Evil"/>
    <s v="Deliver Us from EvilÂ "/>
    <n v="54447"/>
    <n v="141"/>
    <s v="English"/>
    <s v="USA"/>
    <s v="PG-13"/>
    <n v="29000000"/>
    <n v="2010"/>
    <x v="5"/>
    <x v="18"/>
    <m/>
    <s v="Horror"/>
  </r>
  <r>
    <x v="254"/>
    <n v="63"/>
    <n v="133"/>
    <n v="51475962"/>
    <s v="Adventure|Drama|Thriller"/>
    <s v="Ioan Gruffudd"/>
    <s v="Sanctum"/>
    <s v="SanctumÂ "/>
    <n v="47003"/>
    <n v="63"/>
    <s v="English"/>
    <s v="USA"/>
    <s v="R"/>
    <n v="28000000"/>
    <n v="2013"/>
    <x v="18"/>
    <x v="18"/>
    <m/>
    <s v="Adventure"/>
  </r>
  <r>
    <x v="735"/>
    <n v="239"/>
    <n v="94"/>
    <n v="63910583"/>
    <s v="Comedy|Drama|Romance"/>
    <s v="Holly Hunter"/>
    <s v="Little Black Book"/>
    <s v="Little Black BookÂ "/>
    <n v="15052"/>
    <n v="237"/>
    <s v="English"/>
    <s v="USA"/>
    <s v="PG"/>
    <n v="28000000"/>
    <n v="2001"/>
    <x v="31"/>
    <x v="18"/>
    <m/>
    <s v="Comedy"/>
  </r>
  <r>
    <x v="492"/>
    <n v="158"/>
    <n v="109"/>
    <n v="62300000"/>
    <s v="Comedy|Romance"/>
    <s v="Alison Brie"/>
    <s v="The Five-Year Engagement"/>
    <s v="The Five-Year EngagementÂ "/>
    <n v="78974"/>
    <n v="830"/>
    <s v="English"/>
    <s v="USA"/>
    <s v="R"/>
    <n v="28000000"/>
    <n v="1989"/>
    <x v="5"/>
    <x v="18"/>
    <m/>
    <s v="Comedy"/>
  </r>
  <r>
    <x v="504"/>
    <n v="152"/>
    <n v="96"/>
    <n v="49968653"/>
    <s v="Comedy|Drama|Romance|Sport"/>
    <s v="Bernie Mac"/>
    <s v="Mr 3000"/>
    <s v="Mr 3000Â "/>
    <n v="12164"/>
    <n v="220"/>
    <s v="English"/>
    <s v="USA"/>
    <s v="PG-13"/>
    <n v="30000000"/>
    <n v="1984"/>
    <x v="34"/>
    <x v="18"/>
    <m/>
    <s v="Comedy"/>
  </r>
  <r>
    <x v="103"/>
    <n v="105"/>
    <n v="105"/>
    <n v="44450000"/>
    <s v="Crime|Drama|Romance|Thriller"/>
    <s v="Olivia Wilde"/>
    <s v="The Next Three Days"/>
    <s v="The Next Three DaysÂ "/>
    <n v="146364"/>
    <n v="167"/>
    <s v="English"/>
    <s v="USA"/>
    <s v="PG-13"/>
    <n v="28000000"/>
    <n v="2013"/>
    <x v="38"/>
    <x v="18"/>
    <m/>
    <s v="Crime"/>
  </r>
  <r>
    <x v="736"/>
    <n v="36"/>
    <n v="99"/>
    <n v="45162741"/>
    <s v="Action|Horror|Sci-Fi|Thriller"/>
    <s v="Milla Jovovich"/>
    <s v="Ultraviolet"/>
    <s v="UltravioletÂ "/>
    <n v="70341"/>
    <n v="29"/>
    <s v="English"/>
    <s v="USA"/>
    <s v="PG"/>
    <n v="26000000"/>
    <n v="2004"/>
    <x v="46"/>
    <x v="18"/>
    <m/>
    <s v="Action"/>
  </r>
  <r>
    <x v="737"/>
    <n v="181"/>
    <n v="112"/>
    <n v="71346930"/>
    <s v="Action|Crime|Drama|Thriller"/>
    <s v="Brian Dennehy"/>
    <s v="Assault on Precinct 13"/>
    <s v="Assault on Precinct 13Â "/>
    <n v="65979"/>
    <n v="291"/>
    <s v="English"/>
    <s v="USA"/>
    <s v="PG-13"/>
    <n v="35000000"/>
    <n v="2002"/>
    <x v="22"/>
    <x v="18"/>
    <m/>
    <s v="Action"/>
  </r>
  <r>
    <x v="738"/>
    <n v="219"/>
    <n v="108"/>
    <n v="39514713"/>
    <s v="Action|Crime|Thriller"/>
    <s v="Mira Sorvino"/>
    <s v="The Replacement Killers"/>
    <s v="The Replacement KillersÂ "/>
    <n v="23345"/>
    <n v="215"/>
    <s v="English"/>
    <s v="USA"/>
    <s v="PG-13"/>
    <n v="30000000"/>
    <n v="2005"/>
    <x v="9"/>
    <x v="18"/>
    <m/>
    <s v="Action"/>
  </r>
  <r>
    <x v="434"/>
    <n v="158"/>
    <n v="126"/>
    <n v="43097652"/>
    <s v="Action|Adventure|Crime|Drama|Romance"/>
    <s v="Salma Hayek"/>
    <s v="Fled"/>
    <s v="FledÂ "/>
    <n v="7073"/>
    <n v="262"/>
    <s v="English"/>
    <s v="USA"/>
    <s v="R"/>
    <n v="21000000"/>
    <n v="2006"/>
    <x v="43"/>
    <x v="18"/>
    <m/>
    <s v="Action"/>
  </r>
  <r>
    <x v="739"/>
    <n v="155"/>
    <n v="98"/>
    <n v="48043505"/>
    <s v="Action|Comedy|Horror"/>
    <s v="Scarlett Johansson"/>
    <s v="Eight Legged Freaks"/>
    <s v="Eight Legged FreaksÂ "/>
    <n v="43764"/>
    <n v="214"/>
    <s v="English"/>
    <s v="USA"/>
    <s v="R"/>
    <n v="30000000"/>
    <n v="2005"/>
    <x v="28"/>
    <x v="18"/>
    <m/>
    <s v="Action"/>
  </r>
  <r>
    <x v="692"/>
    <n v="74"/>
    <n v="104"/>
    <n v="37053924"/>
    <s v="Comedy|Drama|Romance"/>
    <s v="Jake Gyllenhaal"/>
    <s v="Love &amp; Other Drugs"/>
    <s v="Love &amp; Other DrugsÂ "/>
    <n v="143368"/>
    <n v="112"/>
    <s v="English"/>
    <s v="USA"/>
    <s v="PG-13"/>
    <n v="28000000"/>
    <n v="2006"/>
    <x v="10"/>
    <x v="18"/>
    <m/>
    <s v="Comedy"/>
  </r>
  <r>
    <x v="740"/>
    <n v="368"/>
    <n v="110"/>
    <n v="33000377"/>
    <s v="Crime|Drama|Mystery|Thriller"/>
    <s v="Al Pacino"/>
    <s v="88 Minutes"/>
    <s v="88 MinutesÂ "/>
    <n v="65628"/>
    <n v="354"/>
    <s v="English"/>
    <s v="USA"/>
    <s v="R"/>
    <n v="28000000"/>
    <n v="2007"/>
    <x v="18"/>
    <x v="18"/>
    <m/>
    <s v="Crime"/>
  </r>
  <r>
    <x v="741"/>
    <n v="81"/>
    <n v="130"/>
    <n v="66950483"/>
    <s v="Drama"/>
    <s v="Jeremy Renner"/>
    <s v="North Country"/>
    <s v="North CountryÂ "/>
    <n v="32815"/>
    <n v="269"/>
    <s v="English"/>
    <s v="Canada"/>
    <s v="R"/>
    <n v="28000000"/>
    <n v="2011"/>
    <x v="11"/>
    <x v="18"/>
    <m/>
    <s v="Drama"/>
  </r>
  <r>
    <x v="742"/>
    <n v="154"/>
    <n v="93"/>
    <n v="38372662"/>
    <s v="Comedy|Crime|Thriller"/>
    <s v="Bruce Willis"/>
    <s v="The Whole Ten Yards"/>
    <s v="The Whole Ten YardsÂ "/>
    <n v="45775"/>
    <n v="132"/>
    <s v="English"/>
    <s v="USA"/>
    <s v="R"/>
    <n v="27000000"/>
    <n v="2009"/>
    <x v="34"/>
    <x v="18"/>
    <m/>
    <s v="Comedy"/>
  </r>
  <r>
    <x v="743"/>
    <n v="140"/>
    <n v="96"/>
    <n v="27000000"/>
    <s v="Drama|Horror|Sci-Fi"/>
    <s v="Sarah Polley"/>
    <s v="Splice"/>
    <s v="SpliceÂ "/>
    <n v="79517"/>
    <n v="262"/>
    <s v="English"/>
    <s v="USA"/>
    <s v="R"/>
    <n v="28000000"/>
    <n v="2015"/>
    <x v="27"/>
    <x v="18"/>
    <m/>
    <s v="Drama"/>
  </r>
  <r>
    <x v="744"/>
    <n v="73"/>
    <n v="114"/>
    <n v="31600000"/>
    <s v="Action|Adventure|Comedy|Romance|Sci-Fi"/>
    <s v="Lea Thompson"/>
    <s v="Howard the Duck"/>
    <s v="Howard the DuckÂ "/>
    <n v="33669"/>
    <n v="105"/>
    <s v="English"/>
    <s v="USA"/>
    <s v="R"/>
    <n v="28000000"/>
    <n v="2011"/>
    <x v="51"/>
    <x v="18"/>
    <m/>
    <s v="Action"/>
  </r>
  <r>
    <x v="171"/>
    <n v="98"/>
    <n v="106"/>
    <n v="30688364"/>
    <s v="Crime|Drama|Thriller"/>
    <s v="Jennifer Ehle"/>
    <s v="Pride and Glory"/>
    <s v="Pride and GloryÂ "/>
    <n v="53053"/>
    <n v="298"/>
    <s v="English"/>
    <s v="USA"/>
    <s v="PG-13"/>
    <n v="28000000"/>
    <n v="2010"/>
    <x v="10"/>
    <x v="18"/>
    <m/>
    <s v="Crime"/>
  </r>
  <r>
    <x v="12"/>
    <n v="358"/>
    <n v="150"/>
    <n v="28563179"/>
    <s v="Adventure|Horror|Thriller"/>
    <s v="Eddie Cibrian"/>
    <s v="The Cave"/>
    <s v="The CaveÂ "/>
    <n v="28606"/>
    <n v="242"/>
    <s v="English"/>
    <s v="USA"/>
    <s v="PG"/>
    <n v="28000000"/>
    <n v="2007"/>
    <x v="37"/>
    <x v="18"/>
    <m/>
    <s v="Adventure"/>
  </r>
  <r>
    <x v="745"/>
    <n v="222"/>
    <n v="100"/>
    <n v="16779636"/>
    <s v="Comedy|Romance"/>
    <s v="David Paymer"/>
    <s v="Alex &amp; Emma"/>
    <s v="Alex &amp; EmmaÂ "/>
    <n v="11520"/>
    <n v="671"/>
    <s v="English"/>
    <s v="USA"/>
    <s v="PG-13"/>
    <n v="30000000"/>
    <n v="2014"/>
    <x v="23"/>
    <x v="18"/>
    <m/>
    <s v="Comedy"/>
  </r>
  <r>
    <x v="648"/>
    <n v="85"/>
    <n v="100"/>
    <n v="10762178"/>
    <s v="Drama|Mystery|Romance|Thriller"/>
    <s v="Jessica ParÃ©"/>
    <s v="Wicker Park"/>
    <s v="Wicker ParkÂ "/>
    <n v="44979"/>
    <n v="338"/>
    <s v="English"/>
    <s v="USA"/>
    <s v="PG-13"/>
    <n v="28000000"/>
    <n v="2014"/>
    <x v="15"/>
    <x v="18"/>
    <m/>
    <s v="Drama"/>
  </r>
  <r>
    <x v="746"/>
    <n v="62"/>
    <n v="100"/>
    <n v="17324744"/>
    <s v="Comedy|Horror"/>
    <s v="Grace Phipps"/>
    <s v="Fright Night"/>
    <s v="Fright NightÂ "/>
    <n v="85024"/>
    <n v="148"/>
    <s v="English"/>
    <s v="USA"/>
    <s v="R"/>
    <n v="28000000"/>
    <n v="2015"/>
    <x v="21"/>
    <x v="18"/>
    <m/>
    <s v="Comedy"/>
  </r>
  <r>
    <x v="747"/>
    <n v="130"/>
    <n v="107"/>
    <n v="8888143"/>
    <s v="Biography|Drama|History|Romance"/>
    <s v="Christian Bale"/>
    <s v="The New World"/>
    <s v="The New WorldÂ "/>
    <n v="70771"/>
    <n v="524"/>
    <s v="English"/>
    <s v="USA"/>
    <s v="R"/>
    <n v="28000000"/>
    <n v="2002"/>
    <x v="10"/>
    <x v="18"/>
    <m/>
    <s v="Biography"/>
  </r>
  <r>
    <x v="748"/>
    <n v="376"/>
    <n v="102"/>
    <n v="24268828"/>
    <s v="Action|Adventure|Sci-Fi"/>
    <s v="Saffron Burrows"/>
    <s v="Wing Commander"/>
    <s v="Wing CommanderÂ "/>
    <n v="14747"/>
    <n v="258"/>
    <s v="English"/>
    <s v="USA"/>
    <s v="R"/>
    <n v="28000000"/>
    <n v="2016"/>
    <x v="54"/>
    <x v="18"/>
    <m/>
    <s v="Action"/>
  </r>
  <r>
    <x v="749"/>
    <n v="130"/>
    <n v="101"/>
    <n v="8119205"/>
    <s v="Drama|Fantasy|Thriller"/>
    <s v="Robert Downey Jr."/>
    <s v="In Dreams"/>
    <s v="In DreamsÂ "/>
    <n v="11003"/>
    <n v="191"/>
    <s v="English"/>
    <s v="USA"/>
    <s v="R"/>
    <n v="28000000"/>
    <n v="2015"/>
    <x v="34"/>
    <x v="18"/>
    <m/>
    <s v="Drama"/>
  </r>
  <r>
    <x v="750"/>
    <n v="65"/>
    <n v="86"/>
    <n v="8434601"/>
    <s v="Action|Adventure|Fantasy|Sci-Fi|Thriller"/>
    <s v="Ian Whyte"/>
    <s v="Dragonball: Evolution"/>
    <s v="Dragonball: EvolutionÂ "/>
    <n v="56451"/>
    <n v="129"/>
    <s v="English"/>
    <s v="USA"/>
    <s v="PG"/>
    <n v="28000000"/>
    <n v="2005"/>
    <x v="59"/>
    <x v="18"/>
    <m/>
    <s v="Action"/>
  </r>
  <r>
    <x v="751"/>
    <n v="77"/>
    <n v="108"/>
    <n v="6998324"/>
    <s v="Action|Crime|Thriller"/>
    <s v="Zach Gilford"/>
    <s v="The Last Stand"/>
    <s v="The Last StandÂ "/>
    <n v="114241"/>
    <n v="38"/>
    <s v="English"/>
    <s v="USA"/>
    <s v="R"/>
    <n v="28000000"/>
    <n v="2000"/>
    <x v="21"/>
    <x v="18"/>
    <m/>
    <s v="Action"/>
  </r>
  <r>
    <x v="140"/>
    <n v="107"/>
    <n v="123"/>
    <n v="10907291"/>
    <s v="Drama|Horror|Sci-Fi|Thriller"/>
    <s v="Robert De Niro"/>
    <s v="Godsend"/>
    <s v="GodsendÂ "/>
    <n v="22449"/>
    <n v="152"/>
    <s v="English"/>
    <s v="USA"/>
    <s v="Not Rated"/>
    <n v="21000000"/>
    <n v="1997"/>
    <x v="30"/>
    <x v="18"/>
    <m/>
    <s v="Drama"/>
  </r>
  <r>
    <x v="752"/>
    <n v="292"/>
    <n v="134"/>
    <n v="5532301"/>
    <s v="Comedy|Romance"/>
    <s v="Annabella Sciorra"/>
    <s v="Chasing Liberty"/>
    <s v="Chasing LibertyÂ "/>
    <n v="30092"/>
    <n v="210"/>
    <s v="English"/>
    <s v="USA"/>
    <s v="R"/>
    <n v="28000000"/>
    <n v="2008"/>
    <x v="9"/>
    <x v="18"/>
    <m/>
    <s v="Comedy"/>
  </r>
  <r>
    <x v="440"/>
    <n v="193"/>
    <n v="511"/>
    <n v="2775593"/>
    <s v="Animation|Comedy|Family"/>
    <s v="Amy Poehler"/>
    <s v="Hoodwinked Too! Hood vs. Evil"/>
    <s v="Hoodwinked Too! Hood vs. EvilÂ "/>
    <n v="9682"/>
    <n v="87"/>
    <s v="English"/>
    <s v="UK"/>
    <s v="R"/>
    <n v="160000000"/>
    <n v="2002"/>
    <x v="30"/>
    <x v="18"/>
    <m/>
    <s v="Animation"/>
  </r>
  <r>
    <x v="84"/>
    <n v="16"/>
    <n v="88"/>
    <n v="28751715"/>
    <s v="Drama"/>
    <s v="Morgan Freeman"/>
    <s v="An Unfinished Life"/>
    <s v="An Unfinished LifeÂ "/>
    <n v="24033"/>
    <n v="19"/>
    <s v="English"/>
    <s v="Canada"/>
    <s v="PG-13"/>
    <n v="28000000"/>
    <n v="2002"/>
    <x v="15"/>
    <x v="18"/>
    <m/>
    <s v="Drama"/>
  </r>
  <r>
    <x v="298"/>
    <n v="184"/>
    <n v="109"/>
    <n v="20285518"/>
    <s v="Adventure|Fantasy|Mystery"/>
    <s v="Andrew Garfield"/>
    <s v="The Imaginarium of Doctor Parnassus"/>
    <s v="The Imaginarium of Doctor ParnassusÂ "/>
    <n v="126307"/>
    <n v="95"/>
    <s v="Icelandic"/>
    <s v="Iceland"/>
    <s v="PG-13"/>
    <n v="28000000"/>
    <n v="2016"/>
    <x v="2"/>
    <x v="18"/>
    <m/>
    <s v="Adventure"/>
  </r>
  <r>
    <x v="528"/>
    <n v="123"/>
    <n v="122"/>
    <n v="67900000"/>
    <s v="Comedy|Drama"/>
    <s v="Mark Addy"/>
    <s v="Barney's Version"/>
    <s v="Barney's VersionÂ "/>
    <n v="21086"/>
    <n v="221"/>
    <s v="English"/>
    <s v="USA"/>
    <s v="TV-14"/>
    <n v="28000000"/>
    <n v="1987"/>
    <x v="11"/>
    <x v="18"/>
    <m/>
    <s v="Comedy"/>
  </r>
  <r>
    <x v="753"/>
    <n v="60"/>
    <n v="251"/>
    <n v="148734225"/>
    <s v="Crime|Drama|Thriller"/>
    <s v="Ã“lafur Darri Ã“lafsson"/>
    <s v="Trapped            "/>
    <s v="TrappedÂ             "/>
    <n v="2308"/>
    <n v="365"/>
    <s v="English"/>
    <s v="USA"/>
    <s v="PG-13"/>
    <n v="28000000"/>
    <n v="1999"/>
    <x v="17"/>
    <x v="18"/>
    <m/>
    <s v="Crime"/>
  </r>
  <r>
    <x v="754"/>
    <n v="111"/>
    <n v="118"/>
    <n v="49185998"/>
    <s v="Crime|Thriller"/>
    <s v="Justin Timberlake"/>
    <s v="Runner Runner"/>
    <s v="Runner RunnerÂ "/>
    <n v="52069"/>
    <n v="495"/>
    <s v="English"/>
    <s v="USA"/>
    <s v="PG"/>
    <n v="28000000"/>
    <n v="2004"/>
    <x v="23"/>
    <x v="18"/>
    <m/>
    <s v="Crime"/>
  </r>
  <r>
    <x v="320"/>
    <n v="217"/>
    <n v="131"/>
    <n v="42168445"/>
    <s v="Action|Crime|Drama|Thriller"/>
    <s v="Tyler Labine"/>
    <s v="Antitrust"/>
    <s v="AntitrustÂ "/>
    <n v="25558"/>
    <n v="127"/>
    <s v="English"/>
    <s v="Italy"/>
    <s v="R"/>
    <n v="28000000"/>
    <n v="2005"/>
    <x v="9"/>
    <x v="18"/>
    <m/>
    <s v="Action"/>
  </r>
  <r>
    <x v="755"/>
    <n v="117"/>
    <n v="109"/>
    <n v="26400000"/>
    <s v="Drama|History|War"/>
    <s v="Denzel Washington"/>
    <s v="Glory"/>
    <s v="GloryÂ "/>
    <n v="101888"/>
    <n v="161"/>
    <s v="English"/>
    <s v="USA"/>
    <s v="R"/>
    <n v="28000000"/>
    <n v="1992"/>
    <x v="0"/>
    <x v="18"/>
    <m/>
    <s v="Drama"/>
  </r>
  <r>
    <x v="756"/>
    <n v="105"/>
    <n v="80"/>
    <n v="17508670"/>
    <s v="Crime|Drama"/>
    <s v="Robert De Niro"/>
    <s v="Once Upon a Time in America"/>
    <s v="Once Upon a Time in AmericaÂ "/>
    <n v="221000"/>
    <n v="103"/>
    <s v="English"/>
    <s v="USA"/>
    <s v="PG-13"/>
    <n v="28000000"/>
    <n v="2015"/>
    <x v="26"/>
    <x v="18"/>
    <m/>
    <s v="Crime"/>
  </r>
  <r>
    <x v="160"/>
    <n v="41"/>
    <n v="88"/>
    <n v="9664316"/>
    <s v="Action|Crime|Drama|Thriller"/>
    <s v="Dominic Cooper"/>
    <s v="Dead Man Down"/>
    <s v="Dead Man DownÂ "/>
    <n v="54147"/>
    <n v="38"/>
    <s v="English"/>
    <s v="France"/>
    <s v="R"/>
    <n v="27000000"/>
    <n v="1984"/>
    <x v="12"/>
    <x v="18"/>
    <m/>
    <s v="Action"/>
  </r>
  <r>
    <x v="272"/>
    <n v="124"/>
    <n v="103"/>
    <n v="74888996"/>
    <s v="Drama|Romance"/>
    <s v="Al Pacino"/>
    <s v="The Merchant of Venice"/>
    <s v="The Merchant of VeniceÂ "/>
    <n v="29715"/>
    <n v="142"/>
    <s v="English"/>
    <s v="USA"/>
    <s v="PG"/>
    <n v="28000000"/>
    <n v="1998"/>
    <x v="1"/>
    <x v="18"/>
    <m/>
    <s v="Drama"/>
  </r>
  <r>
    <x v="38"/>
    <n v="90"/>
    <n v="87"/>
    <n v="69586544"/>
    <s v="Action|Crime|Drama|Romance|Thriller"/>
    <s v="Emir Kusturica"/>
    <s v="The Good Thief"/>
    <s v="The Good ThiefÂ "/>
    <n v="9004"/>
    <n v="132"/>
    <s v="English"/>
    <s v="UK"/>
    <s v="R"/>
    <n v="24000000"/>
    <n v="2001"/>
    <x v="4"/>
    <x v="18"/>
    <m/>
    <s v="Action"/>
  </r>
  <r>
    <x v="757"/>
    <n v="110"/>
    <n v="160"/>
    <n v="362645141"/>
    <s v="Action|Drama|Romance|Sport"/>
    <s v="Channing Tatum"/>
    <s v="Supercross"/>
    <s v="SupercrossÂ "/>
    <n v="3926"/>
    <n v="180"/>
    <s v="Mandarin"/>
    <s v="China"/>
    <s v="R"/>
    <n v="28000000"/>
    <n v="2016"/>
    <x v="61"/>
    <x v="18"/>
    <m/>
    <s v="Action"/>
  </r>
  <r>
    <x v="98"/>
    <n v="273"/>
    <n v="121"/>
    <n v="60491560"/>
    <s v="Biography|Drama|Romance"/>
    <s v="Emily Watson"/>
    <s v="Miss Potter"/>
    <s v="Miss PotterÂ "/>
    <n v="23864"/>
    <n v="415"/>
    <s v="English"/>
    <s v="USA"/>
    <s v="R"/>
    <n v="27500000"/>
    <n v="2003"/>
    <x v="15"/>
    <x v="18"/>
    <m/>
    <s v="Biography"/>
  </r>
  <r>
    <x v="490"/>
    <n v="63"/>
    <n v="91"/>
    <n v="54200000"/>
    <s v="Action|Drama|Fantasy"/>
    <s v="Dong-gun Jang"/>
    <s v="The Promise"/>
    <s v="The PromiseÂ "/>
    <n v="8215"/>
    <n v="27"/>
    <s v="English"/>
    <s v="USA"/>
    <s v="G"/>
    <n v="30000000"/>
    <n v="1988"/>
    <x v="23"/>
    <x v="18"/>
    <m/>
    <s v="Action"/>
  </r>
  <r>
    <x v="422"/>
    <n v="56"/>
    <n v="92"/>
    <n v="44087387"/>
    <s v="Action|Adventure"/>
    <s v="Steve Howey"/>
    <s v="DOA: Dead or Alive"/>
    <s v="DOA: Dead or AliveÂ "/>
    <n v="38503"/>
    <n v="17"/>
    <s v="Mandarin"/>
    <s v="China"/>
    <s v="R"/>
    <n v="30000000"/>
    <n v="2008"/>
    <x v="30"/>
    <x v="18"/>
    <m/>
    <s v="Action"/>
  </r>
  <r>
    <x v="130"/>
    <n v="130"/>
    <n v="129"/>
    <n v="30920167"/>
    <s v="Biography|Crime|Drama|History|Western"/>
    <s v="Brad Pitt"/>
    <s v="The Assassination of Jesse James by the Coward Robert Ford"/>
    <s v="The Assassination of Jesse James by the Coward Robert FordÂ "/>
    <n v="136104"/>
    <n v="114"/>
    <s v="French"/>
    <s v="France"/>
    <s v="PG"/>
    <n v="35000000"/>
    <n v="2015"/>
    <x v="7"/>
    <x v="18"/>
    <m/>
    <s v="Biography"/>
  </r>
  <r>
    <x v="668"/>
    <n v="134"/>
    <n v="93"/>
    <n v="40566655"/>
    <s v="Action|Adventure|Drama|History|War"/>
    <s v="Bingbing Li"/>
    <s v="1911"/>
    <s v="1911Â "/>
    <n v="4670"/>
    <n v="124"/>
    <s v="English"/>
    <s v="USA"/>
    <s v="G"/>
    <n v="16000000"/>
    <n v="2009"/>
    <x v="19"/>
    <x v="18"/>
    <m/>
    <s v="Action"/>
  </r>
  <r>
    <x v="166"/>
    <n v="36"/>
    <n v="118"/>
    <n v="31768374"/>
    <s v="Comedy|Family"/>
    <s v="Louise Bourgoin"/>
    <s v="Little Nicholas"/>
    <s v="Little NicholasÂ "/>
    <n v="9214"/>
    <n v="44"/>
    <s v="English"/>
    <s v="USA"/>
    <s v="R"/>
    <n v="15000000"/>
    <n v="2004"/>
    <x v="13"/>
    <x v="18"/>
    <m/>
    <s v="Comedy"/>
  </r>
  <r>
    <x v="106"/>
    <n v="46"/>
    <n v="110"/>
    <n v="22494487"/>
    <s v="Action|Crime|Drama|Thriller"/>
    <s v="Jason Statham"/>
    <s v="Wild Card"/>
    <s v="Wild CardÂ "/>
    <n v="36487"/>
    <n v="23"/>
    <s v="German"/>
    <s v="Germany"/>
    <s v="PG-13"/>
    <n v="27500000"/>
    <n v="2004"/>
    <x v="23"/>
    <x v="18"/>
    <m/>
    <s v="Action"/>
  </r>
  <r>
    <x v="728"/>
    <n v="7"/>
    <n v="103"/>
    <n v="21500000"/>
    <s v="Action|Biography|Crime|Drama"/>
    <s v="Gerard Butler"/>
    <s v="Machine Gun Preacher"/>
    <s v="Machine Gun PreacherÂ "/>
    <n v="52972"/>
    <n v="22"/>
    <s v="English"/>
    <s v="Germany"/>
    <s v="R"/>
    <n v="30000000"/>
    <n v="2001"/>
    <x v="2"/>
    <x v="18"/>
    <m/>
    <s v="Action"/>
  </r>
  <r>
    <x v="10"/>
    <n v="132"/>
    <n v="85"/>
    <n v="4463292"/>
    <s v="Animation|Comedy|Family"/>
    <s v="Jim Broadbent"/>
    <s v="Animals United"/>
    <s v="Animals UnitedÂ "/>
    <n v="4599"/>
    <n v="62"/>
    <s v="English"/>
    <s v="France"/>
    <s v="R"/>
    <n v="27000000"/>
    <n v="2013"/>
    <x v="41"/>
    <x v="18"/>
    <m/>
    <s v="Animation"/>
  </r>
  <r>
    <x v="238"/>
    <n v="5"/>
    <n v="110"/>
    <n v="14337579"/>
    <s v="Biography|Drama|History"/>
    <s v="Terry Pheto"/>
    <s v="The Color of Freedom"/>
    <s v="The Color of FreedomÂ "/>
    <n v="10175"/>
    <n v="7"/>
    <s v="English"/>
    <s v="Switzerland"/>
    <s v="R"/>
    <n v="175000000"/>
    <n v="2001"/>
    <x v="1"/>
    <x v="18"/>
    <m/>
    <s v="Biography"/>
  </r>
  <r>
    <x v="758"/>
    <n v="56"/>
    <n v="89"/>
    <n v="13823741"/>
    <s v="Drama|History|Sport"/>
    <s v="Fisher Stevens"/>
    <s v="United Passions"/>
    <s v="United PassionsÂ "/>
    <n v="3279"/>
    <n v="108"/>
    <s v="Russian"/>
    <s v="Russia"/>
    <s v="R"/>
    <n v="27000000"/>
    <n v="2003"/>
    <x v="62"/>
    <x v="18"/>
    <m/>
    <s v="Drama"/>
  </r>
  <r>
    <x v="469"/>
    <n v="65"/>
    <n v="115"/>
    <n v="10297897"/>
    <s v="Biography|Drama|Romance"/>
    <s v="Paz Vega"/>
    <s v="Grace of Monaco"/>
    <s v="Grace of MonacoÂ "/>
    <n v="12410"/>
    <n v="14"/>
    <s v="English"/>
    <s v="Italy"/>
    <s v="R"/>
    <n v="27000000"/>
    <n v="2013"/>
    <x v="20"/>
    <x v="18"/>
    <m/>
    <s v="Biography"/>
  </r>
  <r>
    <x v="140"/>
    <n v="221"/>
    <n v="153"/>
    <n v="13248477"/>
    <s v="Adventure|Animation|Fantasy"/>
    <s v="Konstantin Khabenskiy"/>
    <s v="A Warrior's Tail"/>
    <s v="A Warrior's TailÂ "/>
    <n v="393"/>
    <n v="185"/>
    <s v="English"/>
    <s v="USA"/>
    <s v="PG"/>
    <n v="25000000"/>
    <n v="1981"/>
    <x v="54"/>
    <x v="18"/>
    <m/>
    <s v="Adventure"/>
  </r>
  <r>
    <x v="71"/>
    <n v="291"/>
    <n v="42"/>
    <n v="8712564"/>
    <s v="Crime|Drama|Mystery|Thriller"/>
    <s v="Ray Winstone"/>
    <s v="Ripley's Game"/>
    <s v="Ripley's GameÂ "/>
    <n v="14618"/>
    <n v="815"/>
    <s v="English"/>
    <s v="USA"/>
    <s v="R"/>
    <n v="30000000"/>
    <n v="2001"/>
    <x v="10"/>
    <x v="18"/>
    <m/>
    <s v="Crime"/>
  </r>
  <r>
    <x v="532"/>
    <n v="13"/>
    <n v="128"/>
    <n v="7486906"/>
    <s v="Adventure|Animation|Comedy|Fantasy"/>
    <s v="James Franco"/>
    <s v="Sausage Party"/>
    <s v="Sausage PartyÂ "/>
    <n v="3302"/>
    <n v="56"/>
    <s v="English"/>
    <s v="USA"/>
    <s v="PG-13"/>
    <n v="27000000"/>
    <n v="1994"/>
    <x v="7"/>
    <x v="18"/>
    <m/>
    <s v="Adventure"/>
  </r>
  <r>
    <x v="162"/>
    <n v="148"/>
    <n v="89"/>
    <n v="38536376"/>
    <s v="Comedy|Music"/>
    <s v="Anna Kendrick"/>
    <s v="Pitch Perfect 2"/>
    <s v="Pitch Perfect 2Â "/>
    <n v="97697"/>
    <n v="259"/>
    <s v="English"/>
    <s v="USA"/>
    <s v="Not Rated"/>
    <n v="27000000"/>
    <n v="2001"/>
    <x v="12"/>
    <x v="18"/>
    <m/>
    <s v="Comedy"/>
  </r>
  <r>
    <x v="176"/>
    <n v="42"/>
    <n v="122"/>
    <n v="41008532"/>
    <s v="Biography|Drama|Music|Romance"/>
    <s v="Sandra Ellis Lafferty"/>
    <s v="Walk the Line"/>
    <s v="Walk the LineÂ "/>
    <n v="188637"/>
    <n v="39"/>
    <s v="English"/>
    <s v="USA"/>
    <s v="R"/>
    <n v="27000000"/>
    <n v="2013"/>
    <x v="0"/>
    <x v="18"/>
    <m/>
    <s v="Biography"/>
  </r>
  <r>
    <x v="201"/>
    <n v="302"/>
    <n v="113"/>
    <n v="5204007"/>
    <s v="Adventure|Drama|Mystery|Sci-Fi|Thriller"/>
    <s v="Amanda Schull"/>
    <s v="12 Monkeys            "/>
    <s v="12 MonkeysÂ             "/>
    <n v="20839"/>
    <n v="241"/>
    <s v="English"/>
    <s v="UK"/>
    <s v="R"/>
    <n v="30000000"/>
    <n v="1993"/>
    <x v="32"/>
    <x v="18"/>
    <m/>
    <s v="Adventure"/>
  </r>
  <r>
    <x v="643"/>
    <n v="181"/>
    <n v="99"/>
    <n v="4485485"/>
    <s v="Comedy|Drama|Romance"/>
    <s v="Lisa Edelstein"/>
    <s v="Keeping the Faith"/>
    <s v="Keeping the FaithÂ "/>
    <n v="44816"/>
    <n v="276"/>
    <s v="English"/>
    <s v="USA"/>
    <s v="PG-13"/>
    <n v="27000000"/>
    <n v="2007"/>
    <x v="21"/>
    <x v="18"/>
    <m/>
    <s v="Comedy"/>
  </r>
  <r>
    <x v="352"/>
    <n v="64"/>
    <n v="99"/>
    <n v="4476235"/>
    <s v="Adventure|Comedy|Family|Fantasy"/>
    <s v="Jim Broadbent"/>
    <s v="The Borrowers"/>
    <s v="The BorrowersÂ "/>
    <n v="16222"/>
    <n v="101"/>
    <s v="English"/>
    <s v="USA"/>
    <s v="PG"/>
    <n v="27000000"/>
    <n v="2010"/>
    <x v="27"/>
    <x v="18"/>
    <m/>
    <s v="Adventure"/>
  </r>
  <r>
    <x v="614"/>
    <n v="154"/>
    <n v="147"/>
    <n v="1089365"/>
    <s v="Drama"/>
    <s v="Toby Jones"/>
    <s v="Frost/Nixon"/>
    <s v="Frost/NixonÂ "/>
    <n v="88682"/>
    <n v="96"/>
    <s v="English"/>
    <s v="Germany"/>
    <s v="PG-13"/>
    <n v="13500000"/>
    <n v="2011"/>
    <x v="16"/>
    <x v="18"/>
    <m/>
    <s v="Drama"/>
  </r>
  <r>
    <x v="69"/>
    <n v="17"/>
    <n v="112"/>
    <n v="763044"/>
    <s v="Biography|Comedy|Crime|Drama|Romance|Thriller"/>
    <s v="Dick Clark"/>
    <s v="Confessions of a Dangerous Mind"/>
    <s v="Confessions of a Dangerous MindÂ "/>
    <n v="71596"/>
    <n v="51"/>
    <s v="English"/>
    <s v="USA"/>
    <s v="R"/>
    <n v="25000000"/>
    <n v="2000"/>
    <x v="1"/>
    <x v="18"/>
    <m/>
    <s v="Biography"/>
  </r>
  <r>
    <x v="368"/>
    <n v="65"/>
    <n v="88"/>
    <n v="20819129"/>
    <s v="Comedy|Romance"/>
    <s v="Matthew Perry"/>
    <s v="Serving Sara"/>
    <s v="Serving SaraÂ "/>
    <n v="14315"/>
    <n v="123"/>
    <s v="English"/>
    <s v="UK"/>
    <s v="PG-13"/>
    <n v="27000000"/>
    <n v="2014"/>
    <x v="43"/>
    <x v="18"/>
    <m/>
    <s v="Comedy"/>
  </r>
  <r>
    <x v="479"/>
    <n v="148"/>
    <n v="94"/>
    <n v="110222438"/>
    <s v="Comedy"/>
    <s v="Peter Dinklage"/>
    <s v="The Boss"/>
    <s v="The BossÂ "/>
    <n v="16984"/>
    <n v="214"/>
    <s v="English"/>
    <s v="USA"/>
    <s v="PG-13"/>
    <n v="27000000"/>
    <n v="2005"/>
    <x v="43"/>
    <x v="18"/>
    <m/>
    <s v="Comedy"/>
  </r>
  <r>
    <x v="759"/>
    <n v="161"/>
    <n v="90"/>
    <n v="109243478"/>
    <s v="Biography|Drama|History"/>
    <s v="Denzel Washington"/>
    <s v="Cry Freedom"/>
    <s v="Cry FreedomÂ "/>
    <n v="9913"/>
    <n v="263"/>
    <s v="English"/>
    <s v="Romania"/>
    <s v="PG"/>
    <n v="27000000"/>
    <n v="1982"/>
    <x v="7"/>
    <x v="18"/>
    <m/>
    <s v="Biography"/>
  </r>
  <r>
    <x v="96"/>
    <n v="124"/>
    <n v="167"/>
    <n v="100241322"/>
    <s v="Comedy|Drama"/>
    <s v="Zooey Deschanel"/>
    <s v="Mumford"/>
    <s v="MumfordÂ "/>
    <n v="8134"/>
    <n v="244"/>
    <s v="English"/>
    <s v="USA"/>
    <s v="PG"/>
    <n v="27000000"/>
    <n v="1995"/>
    <x v="8"/>
    <x v="18"/>
    <m/>
    <s v="Comedy"/>
  </r>
  <r>
    <x v="18"/>
    <n v="349"/>
    <n v="118"/>
    <n v="25977365"/>
    <s v="Comedy|Fantasy|Horror|Thriller"/>
    <s v="Jason Flemyng"/>
    <s v="Seed of Chucky"/>
    <s v="Seed of ChuckyÂ "/>
    <n v="28632"/>
    <n v="331"/>
    <s v="English"/>
    <s v="USA"/>
    <s v="R"/>
    <n v="27000000"/>
    <n v="2014"/>
    <x v="41"/>
    <x v="18"/>
    <m/>
    <s v="Comedy"/>
  </r>
  <r>
    <x v="308"/>
    <n v="148"/>
    <n v="83"/>
    <n v="91457688"/>
    <s v="Drama|Mystery|Sci-Fi|Thriller"/>
    <s v="Jennifer Jason Leigh"/>
    <s v="The Jacket"/>
    <s v="The JacketÂ "/>
    <n v="92850"/>
    <n v="524"/>
    <s v="English"/>
    <s v="USA"/>
    <s v="R"/>
    <n v="27000000"/>
    <n v="2007"/>
    <x v="1"/>
    <x v="18"/>
    <m/>
    <s v="Drama"/>
  </r>
  <r>
    <x v="32"/>
    <n v="45"/>
    <n v="104"/>
    <n v="87341380"/>
    <s v="Adventure|Animation|Comedy|Family|Fantasy|Musical|Romance"/>
    <s v="Robin Williams"/>
    <s v="Aladdin"/>
    <s v="AladdinÂ "/>
    <n v="260939"/>
    <n v="67"/>
    <s v="English"/>
    <s v="USA"/>
    <s v="R"/>
    <n v="28000000"/>
    <n v="2000"/>
    <x v="25"/>
    <x v="18"/>
    <m/>
    <s v="Adventure"/>
  </r>
  <r>
    <x v="760"/>
    <n v="133"/>
    <n v="110"/>
    <n v="65703412"/>
    <s v="Biography|Crime|Drama|History|Music"/>
    <s v="Aldis Hodge"/>
    <s v="Straight Outta Compton"/>
    <s v="Straight Outta ComptonÂ "/>
    <n v="119928"/>
    <n v="317"/>
    <s v="English"/>
    <s v="USA"/>
    <s v="PG"/>
    <n v="15000000"/>
    <n v="2001"/>
    <x v="0"/>
    <x v="18"/>
    <m/>
    <s v="Biography"/>
  </r>
  <r>
    <x v="761"/>
    <n v="87"/>
    <n v="102"/>
    <n v="58328680"/>
    <s v="Action|Adventure"/>
    <s v="Harrison Ford"/>
    <s v="Indiana Jones and the Temple of Doom"/>
    <s v="Indiana Jones and the Temple of DoomÂ "/>
    <n v="329969"/>
    <n v="32"/>
    <s v="English"/>
    <s v="USA"/>
    <s v="PG"/>
    <n v="27000000"/>
    <n v="2006"/>
    <x v="32"/>
    <x v="18"/>
    <m/>
    <s v="Action"/>
  </r>
  <r>
    <x v="261"/>
    <n v="178"/>
    <n v="131"/>
    <n v="61490000"/>
    <s v="Adventure|Animation|Comedy|Drama|Family|Musical"/>
    <s v="Elizabeth Daily"/>
    <s v="The Rugrats Movie"/>
    <s v="The Rugrats MovieÂ "/>
    <n v="14005"/>
    <n v="471"/>
    <s v="English"/>
    <s v="UK"/>
    <s v="R"/>
    <n v="25000000"/>
    <n v="1999"/>
    <x v="18"/>
    <x v="18"/>
    <m/>
    <s v="Adventure"/>
  </r>
  <r>
    <x v="371"/>
    <n v="233"/>
    <n v="101"/>
    <n v="50800000"/>
    <s v="Crime|Drama|Thriller"/>
    <s v="Morgan Freeman"/>
    <s v="Along Came a Spider"/>
    <s v="Along Came a SpiderÂ "/>
    <n v="59232"/>
    <n v="722"/>
    <s v="English"/>
    <s v="USA"/>
    <s v="R"/>
    <n v="23000000"/>
    <n v="2010"/>
    <x v="22"/>
    <x v="18"/>
    <m/>
    <s v="Crime"/>
  </r>
  <r>
    <x v="189"/>
    <n v="173"/>
    <n v="130"/>
    <n v="57859105"/>
    <s v="Biography|Comedy|Drama|Music|Romance"/>
    <s v="Meryl Streep"/>
    <s v="Florence Foster Jenkins"/>
    <s v="Florence Foster JenkinsÂ "/>
    <n v="2167"/>
    <n v="170"/>
    <s v="English"/>
    <s v="USA"/>
    <s v="PG-13"/>
    <n v="27000000"/>
    <n v="1997"/>
    <x v="1"/>
    <x v="18"/>
    <m/>
    <s v="Biography"/>
  </r>
  <r>
    <x v="355"/>
    <n v="426"/>
    <n v="120"/>
    <n v="46455802"/>
    <s v="Action|Crime|Thriller"/>
    <s v="Johnny Depp"/>
    <s v="Once Upon a Time in Mexico"/>
    <s v="Once Upon a Time in MexicoÂ "/>
    <n v="130094"/>
    <n v="374"/>
    <s v="English"/>
    <s v="Germany"/>
    <s v="R"/>
    <n v="26000000"/>
    <n v="2001"/>
    <x v="21"/>
    <x v="18"/>
    <m/>
    <s v="Action"/>
  </r>
  <r>
    <x v="627"/>
    <n v="210"/>
    <n v="135"/>
    <n v="45506619"/>
    <s v="Action|Thriller"/>
    <s v="Alan Rickman"/>
    <s v="Die Hard"/>
    <s v="Die HardÂ "/>
    <n v="592582"/>
    <n v="71"/>
    <s v="English"/>
    <s v="USA"/>
    <s v="R"/>
    <n v="26000000"/>
    <n v="2015"/>
    <x v="17"/>
    <x v="18"/>
    <m/>
    <s v="Action"/>
  </r>
  <r>
    <x v="468"/>
    <n v="129"/>
    <n v="110"/>
    <n v="40168080"/>
    <s v="Comedy"/>
    <s v="Joe Lo Truglio"/>
    <s v="Role Models"/>
    <s v="Role ModelsÂ "/>
    <n v="195255"/>
    <n v="289"/>
    <s v="English"/>
    <s v="USA"/>
    <s v="G"/>
    <n v="26000000"/>
    <n v="2016"/>
    <x v="8"/>
    <x v="18"/>
    <m/>
    <s v="Comedy"/>
  </r>
  <r>
    <x v="472"/>
    <n v="287"/>
    <n v="103"/>
    <n v="49874933"/>
    <s v="Biography|Comedy|Drama|History"/>
    <s v="Ryan Gosling"/>
    <s v="The Big Short"/>
    <s v="The Big ShortÂ "/>
    <n v="182983"/>
    <n v="1057"/>
    <s v="English"/>
    <s v="USA"/>
    <s v="PG-13"/>
    <n v="25000000"/>
    <n v="1997"/>
    <x v="6"/>
    <x v="18"/>
    <m/>
    <s v="Biography"/>
  </r>
  <r>
    <x v="526"/>
    <n v="108"/>
    <n v="115"/>
    <n v="45489752"/>
    <s v="Comedy|Drama|Music"/>
    <s v="Imelda Staunton"/>
    <s v="Taking Woodstock"/>
    <s v="Taking WoodstockÂ "/>
    <n v="24663"/>
    <n v="229"/>
    <s v="English"/>
    <s v="USA"/>
    <s v="R"/>
    <n v="28000000"/>
    <n v="2008"/>
    <x v="10"/>
    <x v="18"/>
    <m/>
    <s v="Comedy"/>
  </r>
  <r>
    <x v="48"/>
    <n v="62"/>
    <n v="110"/>
    <n v="36985501"/>
    <s v="Biography|Drama|History|Sport"/>
    <s v="Eddie Cahill"/>
    <s v="Miracle"/>
    <s v="MiracleÂ "/>
    <n v="36636"/>
    <n v="28"/>
    <s v="English"/>
    <s v="Germany"/>
    <s v="PG"/>
    <n v="26000000"/>
    <n v="2013"/>
    <x v="7"/>
    <x v="18"/>
    <m/>
    <s v="Biography"/>
  </r>
  <r>
    <x v="762"/>
    <n v="220"/>
    <n v="91"/>
    <n v="33200000"/>
    <s v="Action|Horror|Thriller"/>
    <s v="Ty Burrell"/>
    <s v="Dawn of the Dead"/>
    <s v="Dawn of the DeadÂ "/>
    <n v="194422"/>
    <n v="962"/>
    <s v="Japanese"/>
    <s v="Japan"/>
    <s v="PG"/>
    <n v="27000000"/>
    <n v="2006"/>
    <x v="38"/>
    <x v="18"/>
    <m/>
    <s v="Action"/>
  </r>
  <r>
    <x v="763"/>
    <n v="136"/>
    <n v="105"/>
    <n v="28501651"/>
    <s v="Comedy|Romance"/>
    <s v="Matthew McConaughey"/>
    <s v="The Wedding Planner"/>
    <s v="The Wedding PlannerÂ "/>
    <n v="61317"/>
    <n v="714"/>
    <s v="English"/>
    <s v="USA"/>
    <s v="R"/>
    <n v="26000000"/>
    <n v="2014"/>
    <x v="31"/>
    <x v="18"/>
    <m/>
    <s v="Comedy"/>
  </r>
  <r>
    <x v="764"/>
    <n v="222"/>
    <n v="127"/>
    <n v="23222861"/>
    <s v="Adventure|Animation|Sci-Fi"/>
    <s v="Shun Oguri"/>
    <s v="Harlock: Space Pirate"/>
    <s v="Harlock: Space PirateÂ "/>
    <n v="8227"/>
    <n v="173"/>
    <s v="English"/>
    <s v="USA"/>
    <s v="R"/>
    <n v="22000000"/>
    <n v="1983"/>
    <x v="12"/>
    <x v="18"/>
    <m/>
    <s v="Adventure"/>
  </r>
  <r>
    <x v="765"/>
    <n v="112"/>
    <n v="82"/>
    <n v="54540525"/>
    <s v="Comedy|Drama"/>
    <s v="Bill Murray"/>
    <s v="The Royal Tenenbaums"/>
    <s v="The Royal TenenbaumsÂ "/>
    <n v="209133"/>
    <n v="263"/>
    <s v="English"/>
    <s v="USA"/>
    <s v="PG-13"/>
    <n v="26000000"/>
    <n v="2007"/>
    <x v="32"/>
    <x v="18"/>
    <m/>
    <s v="Comedy"/>
  </r>
  <r>
    <x v="532"/>
    <n v="122"/>
    <n v="99"/>
    <n v="16252765"/>
    <s v="Mystery|Thriller"/>
    <s v="Clea DuVall"/>
    <s v="Identity"/>
    <s v="IdentityÂ "/>
    <n v="177828"/>
    <n v="374"/>
    <s v="English"/>
    <s v="UK"/>
    <s v="PG-13"/>
    <n v="26000000"/>
    <n v="2009"/>
    <x v="11"/>
    <x v="18"/>
    <m/>
    <s v="Mystery"/>
  </r>
  <r>
    <x v="286"/>
    <n v="62"/>
    <n v="90"/>
    <n v="16005978"/>
    <s v="Comedy|Romance"/>
    <s v="Robert De Niro"/>
    <s v="Last Vegas"/>
    <s v="Last VegasÂ "/>
    <n v="106755"/>
    <n v="115"/>
    <s v="English"/>
    <s v="USA"/>
    <s v="R"/>
    <n v="26000000"/>
    <n v="2008"/>
    <x v="4"/>
    <x v="18"/>
    <m/>
    <s v="Comedy"/>
  </r>
  <r>
    <x v="549"/>
    <n v="135"/>
    <n v="115"/>
    <n v="14469428"/>
    <s v="Action|Adventure|Thriller"/>
    <s v="Julian Glover"/>
    <s v="For Your Eyes Only"/>
    <s v="For Your Eyes OnlyÂ "/>
    <n v="72085"/>
    <n v="523"/>
    <s v="English"/>
    <s v="Canada"/>
    <s v="R"/>
    <n v="26000000"/>
    <n v="1984"/>
    <x v="2"/>
    <x v="18"/>
    <m/>
    <s v="Action"/>
  </r>
  <r>
    <x v="578"/>
    <n v="184"/>
    <n v="96"/>
    <n v="13829734"/>
    <s v="Comedy|Romance"/>
    <s v="Lilli Lavine"/>
    <s v="Serendipity"/>
    <s v="SerendipityÂ "/>
    <n v="85423"/>
    <n v="160"/>
    <s v="English"/>
    <s v="Germany"/>
    <s v="PG-13"/>
    <n v="26000000"/>
    <n v="2006"/>
    <x v="8"/>
    <x v="18"/>
    <m/>
    <s v="Comedy"/>
  </r>
  <r>
    <x v="766"/>
    <n v="36"/>
    <n v="104"/>
    <n v="1075288"/>
    <s v="Action|Crime|Sci-Fi|Thriller"/>
    <s v="Mia Sara"/>
    <s v="Timecop"/>
    <s v="TimecopÂ "/>
    <n v="44394"/>
    <n v="132"/>
    <s v="English"/>
    <s v="USA"/>
    <s v="PG"/>
    <n v="26000000"/>
    <n v="2007"/>
    <x v="27"/>
    <x v="18"/>
    <m/>
    <s v="Action"/>
  </r>
  <r>
    <x v="767"/>
    <n v="171"/>
    <n v="117"/>
    <n v="7496522"/>
    <s v="Comedy"/>
    <s v="Milla Jovovich"/>
    <s v="Zoolander"/>
    <s v="ZoolanderÂ "/>
    <n v="201084"/>
    <n v="128"/>
    <s v="English"/>
    <s v="USA"/>
    <s v="R"/>
    <n v="26000000"/>
    <n v="1991"/>
    <x v="4"/>
    <x v="18"/>
    <m/>
    <s v="Comedy"/>
  </r>
  <r>
    <x v="81"/>
    <n v="447"/>
    <n v="83"/>
    <n v="20047715"/>
    <s v="Drama|Romance|Thriller"/>
    <s v="David Lyons"/>
    <s v="Safe Haven"/>
    <s v="Safe HavenÂ "/>
    <n v="78008"/>
    <n v="801"/>
    <s v="English"/>
    <s v="USA"/>
    <s v="PG-13"/>
    <n v="26000000"/>
    <n v="2002"/>
    <x v="10"/>
    <x v="18"/>
    <m/>
    <s v="Drama"/>
  </r>
  <r>
    <x v="768"/>
    <n v="220"/>
    <n v="99"/>
    <n v="12276810"/>
    <s v="Comedy|Family|Fantasy"/>
    <s v="Vinessa Shaw"/>
    <s v="Hocus Pocus"/>
    <s v="Hocus PocusÂ "/>
    <n v="60494"/>
    <n v="122"/>
    <s v="English"/>
    <s v="UK"/>
    <s v="PG-13"/>
    <n v="26000000"/>
    <n v="2016"/>
    <x v="10"/>
    <x v="18"/>
    <m/>
    <s v="Comedy"/>
  </r>
  <r>
    <x v="769"/>
    <n v="122"/>
    <n v="81"/>
    <n v="33565375"/>
    <s v="Comedy|Drama|Romance"/>
    <s v="ZoÃ« Kravitz"/>
    <s v="No Reservations"/>
    <s v="No ReservationsÂ "/>
    <n v="59068"/>
    <n v="365"/>
    <s v="English"/>
    <s v="Germany"/>
    <s v="PG"/>
    <n v="26000000"/>
    <n v="1997"/>
    <x v="22"/>
    <x v="18"/>
    <m/>
    <s v="Comedy"/>
  </r>
  <r>
    <x v="47"/>
    <n v="119"/>
    <n v="135"/>
    <n v="499263"/>
    <s v="Action|Comedy"/>
    <s v="Elizabeth McGovern"/>
    <s v="Kick-Ass"/>
    <s v="Kick-AssÂ "/>
    <n v="435864"/>
    <n v="85"/>
    <s v="English"/>
    <s v="USA"/>
    <s v="R"/>
    <n v="26000000"/>
    <n v="1980"/>
    <x v="16"/>
    <x v="18"/>
    <m/>
    <s v="Action"/>
  </r>
  <r>
    <x v="448"/>
    <n v="177"/>
    <n v="117"/>
    <n v="219200000"/>
    <s v="Action|Comedy|Crime"/>
    <s v="Bianca Kajlich"/>
    <s v="30 Minutes or Less"/>
    <s v="30 Minutes or LessÂ "/>
    <n v="77935"/>
    <n v="1058"/>
    <s v="English"/>
    <s v="USA"/>
    <s v="R"/>
    <n v="26000000"/>
    <n v="2008"/>
    <x v="9"/>
    <x v="18"/>
    <m/>
    <s v="Action"/>
  </r>
  <r>
    <x v="458"/>
    <n v="302"/>
    <n v="139"/>
    <n v="172825435"/>
    <s v="Action|Fantasy|Horror|Thriller"/>
    <s v="Gerard Butler"/>
    <s v="Dracula 2000"/>
    <s v="Dracula 2000Â "/>
    <n v="27378"/>
    <n v="1168"/>
    <s v="English"/>
    <s v="France"/>
    <s v="TV-14"/>
    <n v="56000000"/>
    <n v="2012"/>
    <x v="41"/>
    <x v="18"/>
    <m/>
    <s v="Action"/>
  </r>
  <r>
    <x v="770"/>
    <n v="44"/>
    <n v="123"/>
    <n v="148085755"/>
    <s v="Comedy|Family"/>
    <s v="Bella Thorne"/>
    <s v="Alexander and the Terrible, Horrible, No Good, Very Bad Day"/>
    <s v="Alexander and the Terrible, Horrible, No Good, Very Bad DayÂ "/>
    <n v="29738"/>
    <n v="126"/>
    <s v="English"/>
    <s v="USA"/>
    <s v="PG"/>
    <n v="42000000"/>
    <n v="2002"/>
    <x v="5"/>
    <x v="18"/>
    <m/>
    <s v="Comedy"/>
  </r>
  <r>
    <x v="771"/>
    <n v="211"/>
    <n v="117"/>
    <n v="25517500"/>
    <s v="Drama|Romance"/>
    <s v="Talulah Riley"/>
    <s v="Pride &amp; Prejudice"/>
    <s v="Pride &amp; PrejudiceÂ "/>
    <n v="193455"/>
    <n v="211"/>
    <s v="English"/>
    <s v="USA"/>
    <s v="PG-13"/>
    <n v="26000000"/>
    <n v="1999"/>
    <x v="6"/>
    <x v="18"/>
    <m/>
    <s v="Drama"/>
  </r>
  <r>
    <x v="19"/>
    <n v="222"/>
    <n v="97"/>
    <n v="145000989"/>
    <s v="Sci-Fi|Thriller"/>
    <s v="Harrison Ford"/>
    <s v="Blade Runner"/>
    <s v="Blade RunnerÂ "/>
    <n v="461609"/>
    <n v="199"/>
    <s v="English"/>
    <s v="USA"/>
    <s v="PG"/>
    <n v="26000000"/>
    <n v="2006"/>
    <x v="17"/>
    <x v="18"/>
    <m/>
    <s v="Sci-Fi"/>
  </r>
  <r>
    <x v="600"/>
    <n v="100"/>
    <n v="81"/>
    <n v="26761283"/>
    <s v="Adventure|Biography"/>
    <s v="Liam Neeson"/>
    <s v="Rob Roy"/>
    <s v="Rob RoyÂ "/>
    <n v="34427"/>
    <n v="167"/>
    <s v="English"/>
    <s v="USA"/>
    <s v="R"/>
    <n v="26000000"/>
    <n v="1983"/>
    <x v="8"/>
    <x v="18"/>
    <m/>
    <s v="Adventure"/>
  </r>
  <r>
    <x v="523"/>
    <n v="100"/>
    <n v="103"/>
    <n v="121945720"/>
    <s v="Action|Drama|Thriller"/>
    <s v="Connie Nielsen"/>
    <s v="3 Days to Kill"/>
    <s v="3 Days to KillÂ "/>
    <n v="69355"/>
    <n v="153"/>
    <s v="English"/>
    <s v="USA"/>
    <s v="R"/>
    <n v="22000000"/>
    <n v="2011"/>
    <x v="5"/>
    <x v="18"/>
    <m/>
    <s v="Action"/>
  </r>
  <r>
    <x v="772"/>
    <n v="98"/>
    <n v="119"/>
    <n v="96067179"/>
    <s v="Crime|Drama|Thriller"/>
    <s v="Robert Duvall"/>
    <s v="We Own the Night"/>
    <s v="We Own the NightÂ "/>
    <n v="72693"/>
    <n v="149"/>
    <s v="English"/>
    <s v="France"/>
    <s v="PG-13"/>
    <n v="26000000"/>
    <n v="1984"/>
    <x v="8"/>
    <x v="18"/>
    <m/>
    <s v="Crime"/>
  </r>
  <r>
    <x v="42"/>
    <n v="74"/>
    <n v="94"/>
    <n v="169705587"/>
    <s v="Drama|Horror|Thriller"/>
    <s v="Philip Baker Hall"/>
    <s v="Lost Souls"/>
    <s v="Lost SoulsÂ "/>
    <n v="9338"/>
    <n v="123"/>
    <s v="English"/>
    <s v="USA"/>
    <s v="PG-13"/>
    <n v="26000000"/>
    <n v="1998"/>
    <x v="30"/>
    <x v="18"/>
    <m/>
    <s v="Drama"/>
  </r>
  <r>
    <x v="72"/>
    <n v="97"/>
    <n v="89"/>
    <n v="3254172"/>
    <s v="Documentary"/>
    <s v="Jacques Perrin"/>
    <s v="Winged Migration"/>
    <s v="Winged MigrationÂ "/>
    <n v="10369"/>
    <n v="71"/>
    <s v="English"/>
    <s v="Canada"/>
    <s v="PG-13"/>
    <n v="26000000"/>
    <n v="2008"/>
    <x v="25"/>
    <x v="18"/>
    <m/>
    <s v="Documentary"/>
  </r>
  <r>
    <x v="104"/>
    <n v="21"/>
    <n v="98"/>
    <n v="84185387"/>
    <s v="Comedy|Fantasy|Romance"/>
    <s v="Samaire Armstrong"/>
    <s v="Just My Luck"/>
    <s v="Just My LuckÂ "/>
    <n v="44103"/>
    <n v="21"/>
    <s v="English"/>
    <s v="USA"/>
    <s v="R"/>
    <n v="25530000"/>
    <n v="1985"/>
    <x v="43"/>
    <x v="18"/>
    <m/>
    <s v="Comedy"/>
  </r>
  <r>
    <x v="773"/>
    <n v="156"/>
    <n v="107"/>
    <n v="82163317"/>
    <s v="Comedy|Drama|Sport"/>
    <s v="Scott Grimes"/>
    <s v="Mystery, Alaska"/>
    <s v="Mystery, AlaskaÂ "/>
    <n v="22250"/>
    <n v="460"/>
    <s v="English"/>
    <s v="USA"/>
    <s v="R"/>
    <n v="26000000"/>
    <n v="1998"/>
    <x v="10"/>
    <x v="18"/>
    <m/>
    <s v="Comedy"/>
  </r>
  <r>
    <x v="774"/>
    <n v="125"/>
    <n v="108"/>
    <n v="80920948"/>
    <s v="Action|Comedy|Family"/>
    <s v="Madeline Carroll"/>
    <s v="The Spy Next Door"/>
    <s v="The Spy Next DoorÂ "/>
    <n v="29971"/>
    <n v="50"/>
    <s v="English"/>
    <s v="USA"/>
    <s v="PG"/>
    <n v="15000000"/>
    <n v="2009"/>
    <x v="28"/>
    <x v="18"/>
    <m/>
    <s v="Action"/>
  </r>
  <r>
    <x v="775"/>
    <n v="225"/>
    <n v="134"/>
    <n v="80034302"/>
    <s v="Comedy|Family|Fantasy"/>
    <s v="Mara Wilson"/>
    <s v="A Simple Wish"/>
    <s v="A Simple WishÂ "/>
    <n v="4288"/>
    <n v="134"/>
    <s v="English"/>
    <s v="USA"/>
    <s v="PG-13"/>
    <n v="30000000"/>
    <n v="2004"/>
    <x v="28"/>
    <x v="18"/>
    <m/>
    <s v="Comedy"/>
  </r>
  <r>
    <x v="581"/>
    <n v="85"/>
    <n v="110"/>
    <n v="78656813"/>
    <s v="Action|Horror|Sci-Fi"/>
    <s v="Jason Statham"/>
    <s v="Ghosts of Mars"/>
    <s v="Ghosts of MarsÂ "/>
    <n v="43006"/>
    <n v="117"/>
    <s v="English"/>
    <s v="USA"/>
    <s v="PG"/>
    <n v="25000000"/>
    <n v="2007"/>
    <x v="41"/>
    <x v="18"/>
    <m/>
    <s v="Action"/>
  </r>
  <r>
    <x v="776"/>
    <n v="135"/>
    <n v="103"/>
    <n v="76270454"/>
    <s v="Comedy|Drama"/>
    <s v="Dominic Flores"/>
    <s v="Our Brand Is Crisis"/>
    <s v="Our Brand Is CrisisÂ "/>
    <n v="11476"/>
    <n v="98"/>
    <s v="English"/>
    <s v="USA"/>
    <s v="R"/>
    <n v="25000000"/>
    <n v="2011"/>
    <x v="9"/>
    <x v="18"/>
    <m/>
    <s v="Comedy"/>
  </r>
  <r>
    <x v="777"/>
    <n v="350"/>
    <n v="145"/>
    <n v="74273505"/>
    <s v="Action|Horror|Romance"/>
    <s v="Matt Smith"/>
    <s v="Pride and Prejudice and Zombies"/>
    <s v="Pride and Prejudice and ZombiesÂ "/>
    <n v="23775"/>
    <n v="378"/>
    <s v="English"/>
    <s v="UK"/>
    <s v="PG-13"/>
    <n v="33000000"/>
    <n v="2016"/>
    <x v="27"/>
    <x v="18"/>
    <m/>
    <s v="Action"/>
  </r>
  <r>
    <x v="422"/>
    <n v="31"/>
    <n v="100"/>
    <n v="134141530"/>
    <s v="Biography|Drama|History|War"/>
    <s v="Tenzin Thuthob Tsarong"/>
    <s v="Kundun"/>
    <s v="KundunÂ "/>
    <n v="21606"/>
    <n v="84"/>
    <s v="English"/>
    <s v="USA"/>
    <s v="PG"/>
    <n v="25100000"/>
    <n v="2001"/>
    <x v="15"/>
    <x v="18"/>
    <m/>
    <s v="Biography"/>
  </r>
  <r>
    <x v="778"/>
    <n v="177"/>
    <n v="131"/>
    <n v="71500556"/>
    <s v="Comedy|Drama|Romance"/>
    <s v="James Corden"/>
    <s v="How to Lose Friends &amp; Alienate People"/>
    <s v="How to Lose Friends &amp; Alienate PeopleÂ "/>
    <n v="61269"/>
    <n v="112"/>
    <s v="Spanish"/>
    <s v="Spain"/>
    <s v="PG-13"/>
    <n v="25000000"/>
    <n v="1999"/>
    <x v="12"/>
    <x v="18"/>
    <m/>
    <s v="Comedy"/>
  </r>
  <r>
    <x v="647"/>
    <n v="106"/>
    <n v="133"/>
    <n v="71309760"/>
    <s v="Action|Comedy|Crime"/>
    <s v="ChloÃ« Grace Moretz"/>
    <s v="Kick-Ass 2"/>
    <s v="Kick-Ass 2Â "/>
    <n v="202967"/>
    <n v="225"/>
    <s v="English"/>
    <s v="France"/>
    <s v="R"/>
    <n v="26000000"/>
    <n v="2004"/>
    <x v="4"/>
    <x v="18"/>
    <m/>
    <s v="Action"/>
  </r>
  <r>
    <x v="132"/>
    <n v="251"/>
    <n v="109"/>
    <n v="89808372"/>
    <s v="Adventure|Drama|History|Romance|Thriller|War"/>
    <s v="Viggo Mortensen"/>
    <s v="Captain Alatriste: The Spanish Musketeer"/>
    <s v="Captain Alatriste: The Spanish MusketeerÂ "/>
    <n v="10266"/>
    <n v="559"/>
    <s v="English"/>
    <s v="UK"/>
    <s v="R"/>
    <n v="25000000"/>
    <n v="2008"/>
    <x v="9"/>
    <x v="18"/>
    <m/>
    <s v="Adventure"/>
  </r>
  <r>
    <x v="199"/>
    <n v="148"/>
    <n v="114"/>
    <n v="77264926"/>
    <s v="Action|Crime|Drama|Thriller"/>
    <s v="Paul Walker"/>
    <s v="Brick Mansions"/>
    <s v="Brick MansionsÂ "/>
    <n v="32103"/>
    <n v="184"/>
    <s v="English"/>
    <s v="USA"/>
    <s v="PG"/>
    <n v="22000000"/>
    <n v="2003"/>
    <x v="20"/>
    <x v="18"/>
    <m/>
    <s v="Action"/>
  </r>
  <r>
    <x v="276"/>
    <n v="76"/>
    <n v="164"/>
    <n v="70625986"/>
    <s v="Action|Adventure|Thriller"/>
    <s v="Louis Jourdan"/>
    <s v="Octopussy"/>
    <s v="OctopussyÂ "/>
    <n v="74374"/>
    <n v="39"/>
    <s v="English"/>
    <s v="USA"/>
    <s v="PG"/>
    <n v="25000000"/>
    <n v="2006"/>
    <x v="4"/>
    <x v="18"/>
    <m/>
    <s v="Action"/>
  </r>
  <r>
    <x v="595"/>
    <n v="52"/>
    <n v="92"/>
    <n v="56505065"/>
    <s v="Comedy|Romance"/>
    <s v="Harold Ramis"/>
    <s v="Knocked Up"/>
    <s v="Knocked UpÂ "/>
    <n v="298590"/>
    <n v="89"/>
    <s v="English"/>
    <s v="USA"/>
    <s v="R"/>
    <n v="28000000"/>
    <n v="2009"/>
    <x v="15"/>
    <x v="18"/>
    <m/>
    <s v="Comedy"/>
  </r>
  <r>
    <x v="85"/>
    <n v="220"/>
    <n v="122"/>
    <n v="55973336"/>
    <s v="Drama"/>
    <s v="Jason Patric"/>
    <s v="My Sister's Keeper"/>
    <s v="My Sister's KeeperÂ "/>
    <n v="74476"/>
    <n v="281"/>
    <s v="English"/>
    <s v="UK"/>
    <s v="R"/>
    <n v="80000000"/>
    <n v="2003"/>
    <x v="38"/>
    <x v="18"/>
    <m/>
    <s v="Drama"/>
  </r>
  <r>
    <x v="287"/>
    <n v="131"/>
    <n v="42"/>
    <n v="54098051"/>
    <s v="Comedy|Drama|Romance"/>
    <s v="Mo'Nique"/>
    <s v="Welcome Home, Roscoe Jenkins"/>
    <s v="Welcome Home, Roscoe JenkinsÂ "/>
    <n v="10791"/>
    <n v="197"/>
    <s v="English"/>
    <s v="UK"/>
    <s v="R"/>
    <n v="26000000"/>
    <n v="2005"/>
    <x v="43"/>
    <x v="18"/>
    <m/>
    <s v="Comedy"/>
  </r>
  <r>
    <x v="196"/>
    <n v="7"/>
    <n v="110"/>
    <n v="60443237"/>
    <s v="Adventure|Drama|History"/>
    <s v="Richard Wilson"/>
    <s v="A Passage to India"/>
    <s v="A Passage to IndiaÂ "/>
    <n v="12980"/>
    <n v="131"/>
    <s v="English"/>
    <s v="USA"/>
    <s v="R"/>
    <n v="30000000"/>
    <n v="1998"/>
    <x v="38"/>
    <x v="18"/>
    <m/>
    <s v="Adventure"/>
  </r>
  <r>
    <x v="286"/>
    <n v="112"/>
    <n v="116"/>
    <n v="82234139"/>
    <s v="Crime|Drama|Romance|Thriller"/>
    <s v="Phil Davis"/>
    <s v="Notes on a Scandal"/>
    <s v="Notes on a ScandalÂ "/>
    <n v="64625"/>
    <n v="188"/>
    <s v="English"/>
    <s v="USA"/>
    <s v="R"/>
    <n v="30000000"/>
    <n v="2014"/>
    <x v="38"/>
    <x v="18"/>
    <m/>
    <s v="Crime"/>
  </r>
  <r>
    <x v="396"/>
    <n v="93"/>
    <n v="106"/>
    <n v="51676606"/>
    <s v="Drama|Thriller"/>
    <s v="J.K. Simmons"/>
    <s v="Rendition"/>
    <s v="RenditionÂ "/>
    <n v="47203"/>
    <n v="199"/>
    <s v="English"/>
    <s v="USA"/>
    <s v="R"/>
    <n v="25000000"/>
    <n v="1990"/>
    <x v="2"/>
    <x v="18"/>
    <m/>
    <s v="Drama"/>
  </r>
  <r>
    <x v="779"/>
    <n v="370"/>
    <n v="115"/>
    <n v="52528330"/>
    <s v="Crime|Drama|Sci-Fi|Thriller"/>
    <s v="Colin Salmon"/>
    <s v="Limitless            "/>
    <s v="LimitlessÂ             "/>
    <n v="38177"/>
    <n v="398"/>
    <s v="English"/>
    <s v="USA"/>
    <s v="PG"/>
    <n v="25000000"/>
    <n v="2008"/>
    <x v="0"/>
    <x v="18"/>
    <m/>
    <s v="Crime"/>
  </r>
  <r>
    <x v="245"/>
    <n v="83"/>
    <n v="148"/>
    <n v="51533608"/>
    <s v="Action|Adventure|Sci-Fi|Thriller"/>
    <s v="Leonard Nimoy"/>
    <s v="Star Trek VI: The Undiscovered Country"/>
    <s v="Star Trek VI: The Undiscovered CountryÂ "/>
    <n v="55513"/>
    <n v="143"/>
    <s v="English"/>
    <s v="UK"/>
    <s v="PG"/>
    <n v="25000000"/>
    <n v="1998"/>
    <x v="13"/>
    <x v="18"/>
    <m/>
    <s v="Action"/>
  </r>
  <r>
    <x v="472"/>
    <n v="125"/>
    <n v="119"/>
    <n v="51097664"/>
    <s v="Drama"/>
    <s v="Ellen Burstyn"/>
    <s v="Divine Secrets of the Ya-Ya Sisterhood"/>
    <s v="Divine Secrets of the Ya-Ya SisterhoodÂ "/>
    <n v="15352"/>
    <n v="319"/>
    <s v="English"/>
    <s v="USA"/>
    <s v="R"/>
    <n v="25000000"/>
    <n v="2003"/>
    <x v="19"/>
    <x v="18"/>
    <m/>
    <s v="Drama"/>
  </r>
  <r>
    <x v="278"/>
    <n v="73"/>
    <n v="118"/>
    <n v="84136909"/>
    <s v="Adventure|Drama|Family|Fantasy"/>
    <s v="Scarlett Johansson"/>
    <s v="The Jungle Book"/>
    <s v="The Jungle BookÂ "/>
    <n v="106221"/>
    <n v="33"/>
    <s v="English"/>
    <s v="USA"/>
    <s v="R"/>
    <n v="25000000"/>
    <n v="1990"/>
    <x v="6"/>
    <x v="18"/>
    <m/>
    <s v="Adventure"/>
  </r>
  <r>
    <x v="259"/>
    <n v="98"/>
    <n v="101"/>
    <n v="46836394"/>
    <s v="Crime|Drama|Mystery|Thriller"/>
    <s v="Morgan Freeman"/>
    <s v="Kiss the Girls"/>
    <s v="Kiss the GirlsÂ "/>
    <n v="50653"/>
    <n v="71"/>
    <s v="English"/>
    <s v="USA"/>
    <s v="R"/>
    <n v="26000000"/>
    <n v="1977"/>
    <x v="4"/>
    <x v="18"/>
    <m/>
    <s v="Crime"/>
  </r>
  <r>
    <x v="132"/>
    <n v="158"/>
    <n v="82"/>
    <n v="47285499"/>
    <s v="Action|Comedy|Crime|Music"/>
    <s v="John Belushi"/>
    <s v="The Blues Brothers"/>
    <s v="The Blues BrothersÂ "/>
    <n v="142448"/>
    <n v="391"/>
    <s v="English"/>
    <s v="USA"/>
    <s v="PG-13"/>
    <n v="25000000"/>
    <n v="2005"/>
    <x v="0"/>
    <x v="18"/>
    <m/>
    <s v="Action"/>
  </r>
  <r>
    <x v="754"/>
    <n v="152"/>
    <n v="110"/>
    <n v="47124400"/>
    <s v="Comedy|Drama|Family|Romance"/>
    <s v="America Ferrera"/>
    <s v="The Sisterhood of the Traveling Pants 2"/>
    <s v="The Sisterhood of the Traveling Pants 2Â "/>
    <n v="22304"/>
    <n v="366"/>
    <s v="English"/>
    <s v="UK"/>
    <s v="R"/>
    <n v="45000000"/>
    <n v="2003"/>
    <x v="5"/>
    <x v="18"/>
    <m/>
    <s v="Comedy"/>
  </r>
  <r>
    <x v="547"/>
    <n v="202"/>
    <n v="193"/>
    <n v="44700000"/>
    <s v="Comedy|Music"/>
    <s v="Dolly Parton"/>
    <s v="Joyful Noise"/>
    <s v="Joyful NoiseÂ "/>
    <n v="6476"/>
    <n v="507"/>
    <s v="English"/>
    <s v="USA"/>
    <s v="PG-13"/>
    <n v="25000000"/>
    <n v="2000"/>
    <x v="20"/>
    <x v="18"/>
    <m/>
    <s v="Comedy"/>
  </r>
  <r>
    <x v="503"/>
    <n v="80"/>
    <n v="130"/>
    <n v="44455658"/>
    <s v="Comedy|Drama|Romance"/>
    <s v="Sharon Small"/>
    <s v="About a Boy"/>
    <s v="About a BoyÂ "/>
    <n v="144021"/>
    <n v="170"/>
    <s v="English"/>
    <s v="Germany"/>
    <s v="R"/>
    <n v="25000000"/>
    <n v="2010"/>
    <x v="1"/>
    <x v="18"/>
    <m/>
    <s v="Comedy"/>
  </r>
  <r>
    <x v="374"/>
    <n v="288"/>
    <n v="94"/>
    <n v="43984230"/>
    <s v="Action|Comedy|Horror"/>
    <s v="Oliver Platt"/>
    <s v="Lake Placid"/>
    <s v="Lake PlacidÂ "/>
    <n v="42761"/>
    <n v="136"/>
    <s v="English"/>
    <s v="USA"/>
    <s v="R"/>
    <n v="25000000"/>
    <n v="2013"/>
    <x v="23"/>
    <x v="18"/>
    <m/>
    <s v="Action"/>
  </r>
  <r>
    <x v="377"/>
    <n v="99"/>
    <n v="111"/>
    <n v="66489425"/>
    <s v="Crime|Drama|Mystery|Thriller"/>
    <s v="Bruce Willis"/>
    <s v="Lucky Number Slevin"/>
    <s v="Lucky Number SlevinÂ "/>
    <n v="262153"/>
    <n v="284"/>
    <s v="English"/>
    <s v="UK"/>
    <s v="TV-MA"/>
    <n v="25000000"/>
    <n v="2004"/>
    <x v="6"/>
    <x v="18"/>
    <m/>
    <s v="Crime"/>
  </r>
  <r>
    <x v="27"/>
    <n v="222"/>
    <n v="110"/>
    <n v="41067398"/>
    <s v="Adventure|Drama|History"/>
    <s v="Dennis Quaid"/>
    <s v="The Right Stuff"/>
    <s v="The Right StuffÂ "/>
    <n v="45271"/>
    <n v="624"/>
    <s v="English"/>
    <s v="West Germany"/>
    <s v="PG"/>
    <n v="2800000"/>
    <n v="2002"/>
    <x v="0"/>
    <x v="18"/>
    <m/>
    <s v="Adventure"/>
  </r>
  <r>
    <x v="165"/>
    <n v="194"/>
    <n v="30"/>
    <n v="40218903"/>
    <s v="Drama|History|Thriller"/>
    <s v="Vanessa Redgrave"/>
    <s v="Anonymous"/>
    <s v="AnonymousÂ "/>
    <n v="34488"/>
    <n v="140"/>
    <s v="English"/>
    <s v="Australia"/>
    <s v="PG-13"/>
    <n v="25000000"/>
    <n v="1985"/>
    <x v="8"/>
    <x v="18"/>
    <m/>
    <s v="Drama"/>
  </r>
  <r>
    <x v="297"/>
    <n v="15"/>
    <n v="109"/>
    <n v="39880476"/>
    <s v="Adventure|Drama|Family|Fantasy"/>
    <s v="Gerald McRaney"/>
    <s v="The NeverEnding Story"/>
    <s v="The NeverEnding StoryÂ "/>
    <n v="99557"/>
    <n v="31"/>
    <s v="English"/>
    <s v="UK"/>
    <s v="R"/>
    <n v="25000000"/>
    <n v="2009"/>
    <x v="38"/>
    <x v="18"/>
    <m/>
    <s v="Adventure"/>
  </r>
  <r>
    <x v="320"/>
    <n v="56"/>
    <n v="123"/>
    <n v="39399750"/>
    <s v="Action|Drama|Fantasy|Mystery|Sci-Fi|Thriller"/>
    <s v="Rufus Sewell"/>
    <s v="Dark City"/>
    <s v="Dark CityÂ "/>
    <n v="156929"/>
    <n v="208"/>
    <s v="English"/>
    <s v="USA"/>
    <s v="PG-13"/>
    <n v="17000000"/>
    <n v="2004"/>
    <x v="16"/>
    <x v="18"/>
    <m/>
    <s v="Action"/>
  </r>
  <r>
    <x v="473"/>
    <n v="63"/>
    <n v="109"/>
    <n v="38230435"/>
    <s v="Biography|Drama|History|Romance"/>
    <s v="Dominic Cooper"/>
    <s v="The Duchess"/>
    <s v="The DuchessÂ "/>
    <n v="61777"/>
    <n v="39"/>
    <s v="English"/>
    <s v="UK"/>
    <s v="R"/>
    <n v="25000000"/>
    <n v="2011"/>
    <x v="8"/>
    <x v="18"/>
    <m/>
    <s v="Biography"/>
  </r>
  <r>
    <x v="780"/>
    <n v="167"/>
    <n v="99"/>
    <n v="39008741"/>
    <s v="Comedy|Family"/>
    <s v="Jackie Gleason"/>
    <s v="The Honeymooners            "/>
    <s v="The HoneymoonersÂ             "/>
    <n v="3446"/>
    <n v="174"/>
    <s v="English"/>
    <s v="USA"/>
    <s v="R"/>
    <n v="25000000"/>
    <n v="2001"/>
    <x v="50"/>
    <x v="18"/>
    <m/>
    <s v="Comedy"/>
  </r>
  <r>
    <x v="292"/>
    <n v="101"/>
    <n v="106"/>
    <n v="36833473"/>
    <s v="Adventure|Family|Fantasy|Horror|Mystery"/>
    <s v="Piper Laurie"/>
    <s v="Return to Oz"/>
    <s v="Return to OzÂ "/>
    <n v="19568"/>
    <n v="139"/>
    <s v="English"/>
    <s v="USA"/>
    <s v="PG-13"/>
    <n v="25000000"/>
    <n v="2012"/>
    <x v="10"/>
    <x v="18"/>
    <m/>
    <s v="Adventure"/>
  </r>
  <r>
    <x v="781"/>
    <n v="118"/>
    <n v="89"/>
    <n v="48237389"/>
    <s v="Action|Crime|Drama|History|Western"/>
    <s v="Matthew McConaughey"/>
    <s v="The Newton Boys"/>
    <s v="The Newton BoysÂ "/>
    <n v="8309"/>
    <n v="71"/>
    <s v="English"/>
    <s v="USA"/>
    <s v="PG"/>
    <n v="30000000"/>
    <n v="2004"/>
    <x v="19"/>
    <x v="18"/>
    <m/>
    <s v="Action"/>
  </r>
  <r>
    <x v="445"/>
    <n v="76"/>
    <n v="98"/>
    <n v="36310118"/>
    <s v="Horror|Mystery|Thriller"/>
    <s v="Bradley Cooper"/>
    <s v="Case 39"/>
    <s v="Case 39Â "/>
    <n v="60555"/>
    <n v="83"/>
    <s v="English"/>
    <s v="USA"/>
    <s v="PG-13"/>
    <n v="26000000"/>
    <n v="1994"/>
    <x v="5"/>
    <x v="18"/>
    <m/>
    <s v="Horror"/>
  </r>
  <r>
    <x v="371"/>
    <n v="268"/>
    <n v="93"/>
    <n v="36447959"/>
    <s v="Crime|Drama|Mystery|Thriller"/>
    <s v="Harry Lennix"/>
    <s v="Suspect Zero"/>
    <s v="Suspect ZeroÂ "/>
    <n v="16555"/>
    <n v="103"/>
    <s v="English"/>
    <s v="USA"/>
    <s v="R"/>
    <n v="25000000"/>
    <n v="1996"/>
    <x v="18"/>
    <x v="18"/>
    <m/>
    <s v="Crime"/>
  </r>
  <r>
    <x v="782"/>
    <n v="95"/>
    <n v="112"/>
    <n v="45089048"/>
    <s v="Comedy|Drama|Family"/>
    <s v="Oliver Platt"/>
    <s v="Martian Child"/>
    <s v="Martian ChildÂ "/>
    <n v="17436"/>
    <n v="167"/>
    <s v="English"/>
    <s v="USA"/>
    <s v="PG"/>
    <n v="26000000"/>
    <n v="1997"/>
    <x v="2"/>
    <x v="18"/>
    <m/>
    <s v="Comedy"/>
  </r>
  <r>
    <x v="783"/>
    <n v="78"/>
    <n v="101"/>
    <n v="35990505"/>
    <s v="Action|Adventure|Comedy|Family|Sci-Fi"/>
    <s v="Alexa PenaVega"/>
    <s v="Spy Kids: All the Time in the World in 4D"/>
    <s v="Spy Kids: All the Time in the World in 4DÂ "/>
    <n v="15866"/>
    <n v="105"/>
    <s v="English"/>
    <s v="UK"/>
    <s v="PG-13"/>
    <n v="25000000"/>
    <n v="2001"/>
    <x v="57"/>
    <x v="18"/>
    <m/>
    <s v="Action"/>
  </r>
  <r>
    <x v="784"/>
    <n v="127"/>
    <n v="104"/>
    <n v="35143332"/>
    <s v="Crime|Drama|Thriller"/>
    <s v="Julia Roberts"/>
    <s v="Money Monster"/>
    <s v="Money MonsterÂ "/>
    <n v="19611"/>
    <n v="226"/>
    <s v="English"/>
    <s v="USA"/>
    <s v="R"/>
    <n v="25000000"/>
    <n v="2015"/>
    <x v="10"/>
    <x v="18"/>
    <m/>
    <s v="Crime"/>
  </r>
  <r>
    <x v="695"/>
    <n v="137"/>
    <n v="120"/>
    <n v="35000629"/>
    <s v="Action|Comedy|Crime|Thriller"/>
    <s v="Meat Loaf"/>
    <s v="Formula 51"/>
    <s v="Formula 51Â "/>
    <n v="42876"/>
    <n v="111"/>
    <s v="English"/>
    <s v="USA"/>
    <s v="R"/>
    <n v="25000000"/>
    <n v="1996"/>
    <x v="22"/>
    <x v="18"/>
    <m/>
    <s v="Action"/>
  </r>
  <r>
    <x v="362"/>
    <n v="54"/>
    <n v="135"/>
    <n v="34604054"/>
    <s v="Comedy|Crime|Drama"/>
    <s v="Robert De Niro"/>
    <s v="Flawless"/>
    <s v="FlawlessÂ "/>
    <n v="14612"/>
    <n v="52"/>
    <s v="English"/>
    <s v="USA"/>
    <s v="PG-13"/>
    <n v="23000000"/>
    <n v="2015"/>
    <x v="21"/>
    <x v="18"/>
    <m/>
    <s v="Comedy"/>
  </r>
  <r>
    <x v="785"/>
    <n v="38"/>
    <n v="91"/>
    <n v="41597830"/>
    <s v="Crime|Horror|Mystery|Thriller"/>
    <s v="LL Cool J"/>
    <s v="Mindhunters"/>
    <s v="MindhuntersÂ "/>
    <n v="49405"/>
    <n v="19"/>
    <s v="English"/>
    <s v="Canada"/>
    <s v="PG-13"/>
    <n v="25000000"/>
    <n v="2005"/>
    <x v="21"/>
    <x v="18"/>
    <m/>
    <s v="Crime"/>
  </r>
  <r>
    <x v="227"/>
    <n v="167"/>
    <n v="97"/>
    <n v="33687630"/>
    <s v="Comedy|Drama"/>
    <s v="Robert De Niro"/>
    <s v="What Just Happened"/>
    <s v="What Just HappenedÂ "/>
    <n v="23767"/>
    <n v="201"/>
    <s v="English"/>
    <s v="France"/>
    <s v="R"/>
    <n v="25000000"/>
    <n v="2004"/>
    <x v="20"/>
    <x v="18"/>
    <m/>
    <s v="Comedy"/>
  </r>
  <r>
    <x v="786"/>
    <n v="129"/>
    <n v="133"/>
    <n v="32553210"/>
    <s v="Drama|Thriller"/>
    <s v="Charlotte Rampling"/>
    <s v="The Statement"/>
    <s v="The StatementÂ "/>
    <n v="4257"/>
    <n v="271"/>
    <s v="English"/>
    <s v="USA"/>
    <s v="R"/>
    <n v="25000000"/>
    <n v="1993"/>
    <x v="5"/>
    <x v="18"/>
    <m/>
    <s v="Drama"/>
  </r>
  <r>
    <x v="288"/>
    <n v="217"/>
    <n v="123"/>
    <n v="31526393"/>
    <s v="Drama|Musical|Romance"/>
    <s v="Kim-Marie Woodhouse"/>
    <s v="The Magic Flute"/>
    <s v="The Magic FluteÂ "/>
    <n v="926"/>
    <n v="546"/>
    <s v="English"/>
    <s v="USA"/>
    <s v="PG-13"/>
    <n v="25000000"/>
    <n v="1988"/>
    <x v="4"/>
    <x v="18"/>
    <m/>
    <s v="Drama"/>
  </r>
  <r>
    <x v="125"/>
    <n v="134"/>
    <n v="114"/>
    <n v="41229"/>
    <s v="Action|Comedy|Crime"/>
    <s v="Erick Avari"/>
    <s v="Paul Blart: Mall Cop"/>
    <s v="Paul Blart: Mall CopÂ "/>
    <n v="84209"/>
    <n v="752"/>
    <s v="English"/>
    <s v="USA"/>
    <s v="PG-13"/>
    <n v="25000000"/>
    <n v="2008"/>
    <x v="31"/>
    <x v="18"/>
    <m/>
    <s v="Action"/>
  </r>
  <r>
    <x v="276"/>
    <n v="253"/>
    <n v="111"/>
    <n v="31655091"/>
    <s v="Comedy|Family|Fantasy|Music|Romance"/>
    <s v="Jamie Lee Curtis"/>
    <s v="Freaky Friday"/>
    <s v="Freaky FridayÂ "/>
    <n v="96693"/>
    <n v="207"/>
    <s v="English"/>
    <s v="USA"/>
    <s v="PG"/>
    <n v="25000000"/>
    <n v="2008"/>
    <x v="9"/>
    <x v="18"/>
    <m/>
    <s v="Comedy"/>
  </r>
  <r>
    <x v="325"/>
    <n v="46"/>
    <n v="117"/>
    <n v="30012990"/>
    <s v="Comedy|Romance"/>
    <s v="Steve Carell"/>
    <s v="The 40-Year-Old Virgin"/>
    <s v="The 40-Year-Old VirginÂ "/>
    <n v="313797"/>
    <n v="109"/>
    <s v="English"/>
    <s v="USA"/>
    <s v="PG-13"/>
    <n v="25000000"/>
    <n v="2008"/>
    <x v="1"/>
    <x v="18"/>
    <m/>
    <s v="Comedy"/>
  </r>
  <r>
    <x v="78"/>
    <n v="232"/>
    <n v="121"/>
    <n v="32368960"/>
    <s v="Comedy|Drama|Romance"/>
    <s v="Tom Wilkinson"/>
    <s v="Shakespeare in Love"/>
    <s v="Shakespeare in LoveÂ "/>
    <n v="175524"/>
    <n v="374"/>
    <s v="English"/>
    <s v="USA"/>
    <s v="R"/>
    <n v="25000000"/>
    <n v="2014"/>
    <x v="13"/>
    <x v="18"/>
    <m/>
    <s v="Comedy"/>
  </r>
  <r>
    <x v="429"/>
    <n v="92"/>
    <n v="139"/>
    <n v="14500000"/>
    <s v="Crime|Drama|Mystery|Thriller"/>
    <s v="Liam Neeson"/>
    <s v="A Walk Among the Tombstones"/>
    <s v="A Walk Among the TombstonesÂ "/>
    <n v="87950"/>
    <n v="345"/>
    <s v="English"/>
    <s v="USA"/>
    <s v="R"/>
    <n v="25000000"/>
    <n v="1992"/>
    <x v="12"/>
    <x v="18"/>
    <m/>
    <s v="Crime"/>
  </r>
  <r>
    <x v="787"/>
    <n v="153"/>
    <n v="115"/>
    <n v="29247405"/>
    <s v="Action|Comedy|Crime"/>
    <s v="Richard Tyson"/>
    <s v="Kindergarten Cop"/>
    <s v="Kindergarten CopÂ "/>
    <n v="107801"/>
    <n v="494"/>
    <s v="English"/>
    <s v="USA"/>
    <s v="PG-13"/>
    <n v="25000000"/>
    <n v="1993"/>
    <x v="19"/>
    <x v="18"/>
    <m/>
    <s v="Action"/>
  </r>
  <r>
    <x v="209"/>
    <n v="49"/>
    <n v="22"/>
    <n v="30538669"/>
    <s v="Action|Comedy|Crime"/>
    <s v="James Franco"/>
    <s v="Pineapple Express"/>
    <s v="Pineapple ExpressÂ "/>
    <n v="255257"/>
    <n v="148"/>
    <s v="English"/>
    <s v="USA"/>
    <s v="R"/>
    <n v="25000000"/>
    <n v="2011"/>
    <x v="15"/>
    <x v="18"/>
    <m/>
    <s v="Action"/>
  </r>
  <r>
    <x v="38"/>
    <n v="79"/>
    <n v="175"/>
    <n v="25615792"/>
    <s v="Comedy|Drama|Romance"/>
    <s v="Anjelica Huston"/>
    <s v="Ever After: A Cinderella Story"/>
    <s v="Ever After: A Cinderella StoryÂ "/>
    <n v="57958"/>
    <n v="151"/>
    <s v="English"/>
    <s v="USA"/>
    <s v="R"/>
    <n v="20000000"/>
    <n v="2013"/>
    <x v="15"/>
    <x v="18"/>
    <m/>
    <s v="Comedy"/>
  </r>
  <r>
    <x v="715"/>
    <n v="56"/>
    <n v="85"/>
    <n v="28341469"/>
    <s v="Drama|Romance|Western"/>
    <s v="Robert Duvall"/>
    <s v="Open Range"/>
    <s v="Open RangeÂ "/>
    <n v="54096"/>
    <n v="210"/>
    <s v="English"/>
    <s v="USA"/>
    <s v="PG-13"/>
    <n v="17000000"/>
    <n v="2004"/>
    <x v="7"/>
    <x v="18"/>
    <m/>
    <s v="Drama"/>
  </r>
  <r>
    <x v="111"/>
    <n v="224"/>
    <n v="90"/>
    <n v="25590119"/>
    <s v="Drama|Horror|Sci-Fi|Thriller"/>
    <s v="Julia Roberts"/>
    <s v="Flatliners"/>
    <s v="FlatlinersÂ "/>
    <n v="62037"/>
    <n v="673"/>
    <s v="English"/>
    <s v="USA"/>
    <s v="PG-13"/>
    <n v="25000000"/>
    <n v="2014"/>
    <x v="4"/>
    <x v="18"/>
    <m/>
    <s v="Drama"/>
  </r>
  <r>
    <x v="153"/>
    <n v="175"/>
    <n v="107"/>
    <n v="24944213"/>
    <s v="Comedy"/>
    <s v="Rob McElhenney"/>
    <s v="It's Always Sunny in Philadelphia            "/>
    <s v="It's Always Sunny in PhiladelphiaÂ             "/>
    <n v="133415"/>
    <n v="472"/>
    <s v="English"/>
    <s v="USA"/>
    <s v="PG-13"/>
    <n v="30000000"/>
    <n v="2003"/>
    <x v="36"/>
    <x v="18"/>
    <m/>
    <s v="Comedy"/>
  </r>
  <r>
    <x v="788"/>
    <n v="197"/>
    <n v="100"/>
    <n v="33631221"/>
    <s v="Drama|History|War"/>
    <s v="Ryan O'Neal"/>
    <s v="A Bridge Too Far"/>
    <s v="A Bridge Too FarÂ "/>
    <n v="40277"/>
    <n v="862"/>
    <s v="English"/>
    <s v="USA"/>
    <s v="R"/>
    <n v="25000000"/>
    <n v="2014"/>
    <x v="38"/>
    <x v="18"/>
    <m/>
    <s v="Drama"/>
  </r>
  <r>
    <x v="647"/>
    <n v="226"/>
    <n v="129"/>
    <n v="37738400"/>
    <s v="Mystery|Thriller"/>
    <s v="Robert Pine"/>
    <s v="Red Eye"/>
    <s v="Red EyeÂ "/>
    <n v="94108"/>
    <n v="315"/>
    <s v="English"/>
    <s v="UK"/>
    <s v="R"/>
    <n v="20000000"/>
    <n v="2001"/>
    <x v="12"/>
    <x v="18"/>
    <m/>
    <s v="Mystery"/>
  </r>
  <r>
    <x v="789"/>
    <n v="335"/>
    <n v="109"/>
    <n v="24381334"/>
    <s v="Horror|Thriller"/>
    <s v="Sarah Carter"/>
    <s v="Final Destination 2"/>
    <s v="Final Destination 2Â "/>
    <n v="120786"/>
    <n v="287"/>
    <s v="English"/>
    <s v="USA"/>
    <s v="PG-13"/>
    <n v="25000000"/>
    <n v="2008"/>
    <x v="5"/>
    <x v="18"/>
    <m/>
    <s v="Horror"/>
  </r>
  <r>
    <x v="505"/>
    <n v="157"/>
    <n v="94"/>
    <n v="21835784"/>
    <s v="Adventure|Comedy|Crime|Music"/>
    <s v="Holly Hunter"/>
    <s v="O Brother, Where Art Thou?"/>
    <s v="O Brother, Where Art Thou?Â "/>
    <n v="225102"/>
    <n v="214"/>
    <s v="English"/>
    <s v="USA"/>
    <s v="R"/>
    <n v="25000000"/>
    <n v="1991"/>
    <x v="6"/>
    <x v="18"/>
    <m/>
    <s v="Adventure"/>
  </r>
  <r>
    <x v="57"/>
    <n v="69"/>
    <n v="133"/>
    <n v="15785632"/>
    <s v="Action|Fantasy|Horror"/>
    <s v="Dennis Quaid"/>
    <s v="Legion"/>
    <s v="LegionÂ "/>
    <n v="80870"/>
    <n v="94"/>
    <s v="English"/>
    <s v="USA"/>
    <s v="PG"/>
    <n v="25500000"/>
    <n v="1987"/>
    <x v="31"/>
    <x v="18"/>
    <m/>
    <s v="Action"/>
  </r>
  <r>
    <x v="790"/>
    <n v="46"/>
    <n v="105"/>
    <n v="21554585"/>
    <s v="Comedy|Crime|Drama"/>
    <s v="Dwayne Johnson"/>
    <s v="Pain &amp; Gain"/>
    <s v="Pain &amp; GainÂ "/>
    <n v="161168"/>
    <n v="149"/>
    <s v="English"/>
    <s v="USA"/>
    <s v="R"/>
    <n v="30000000"/>
    <n v="2007"/>
    <x v="12"/>
    <x v="18"/>
    <m/>
    <s v="Comedy"/>
  </r>
  <r>
    <x v="208"/>
    <n v="217"/>
    <n v="100"/>
    <n v="22200000"/>
    <s v="Comedy|Drama|Romance"/>
    <s v="Scarlett Johansson"/>
    <s v="In Good Company"/>
    <s v="In Good CompanyÂ "/>
    <n v="48973"/>
    <n v="201"/>
    <s v="English"/>
    <s v="USA"/>
    <s v="Not Rated"/>
    <n v="25000000"/>
    <n v="2014"/>
    <x v="12"/>
    <x v="18"/>
    <m/>
    <s v="Comedy"/>
  </r>
  <r>
    <x v="606"/>
    <n v="55"/>
    <n v="113"/>
    <n v="80014842"/>
    <s v="Action|Adventure|Comedy|Sci-Fi|Thriller"/>
    <s v="Michael Biehn"/>
    <s v="Clockstoppers"/>
    <s v="ClockstoppersÂ "/>
    <n v="11212"/>
    <n v="44"/>
    <s v="English"/>
    <s v="USA"/>
    <s v="G"/>
    <n v="25000000"/>
    <n v="2001"/>
    <x v="31"/>
    <x v="18"/>
    <m/>
    <s v="Action"/>
  </r>
  <r>
    <x v="134"/>
    <n v="200"/>
    <n v="118"/>
    <n v="23527955"/>
    <s v="Action|Crime|Drama|Western"/>
    <s v="Scott Glenn"/>
    <s v="Silverado"/>
    <s v="SilveradoÂ "/>
    <n v="28247"/>
    <n v="134"/>
    <s v="English"/>
    <s v="USA"/>
    <s v="PG-13"/>
    <n v="25000000"/>
    <n v="2000"/>
    <x v="13"/>
    <x v="18"/>
    <m/>
    <s v="Action"/>
  </r>
  <r>
    <x v="791"/>
    <n v="93"/>
    <n v="110"/>
    <n v="24042490"/>
    <s v="Drama|Thriller"/>
    <s v="Natalie Portman"/>
    <s v="Brothers"/>
    <s v="BrothersÂ "/>
    <n v="88035"/>
    <n v="181"/>
    <s v="English"/>
    <s v="USA"/>
    <s v="PG"/>
    <n v="25000000"/>
    <n v="2003"/>
    <x v="1"/>
    <x v="18"/>
    <m/>
    <s v="Drama"/>
  </r>
  <r>
    <x v="643"/>
    <n v="265"/>
    <n v="110"/>
    <n v="22466994"/>
    <s v="Action|Adventure|Comedy|Family|Romance|Sci-Fi"/>
    <s v="Daniel Roebuck"/>
    <s v="Agent Cody Banks 2: Destination London"/>
    <s v="Agent Cody Banks 2: Destination LondonÂ "/>
    <n v="11092"/>
    <n v="190"/>
    <s v="English"/>
    <s v="France"/>
    <s v="R"/>
    <n v="25000000"/>
    <n v="2012"/>
    <x v="33"/>
    <x v="18"/>
    <m/>
    <s v="Action"/>
  </r>
  <r>
    <x v="792"/>
    <n v="82"/>
    <n v="99"/>
    <n v="17791031"/>
    <s v="Comedy|Romance"/>
    <s v="Robert De Niro"/>
    <s v="New Year's Eve"/>
    <s v="New Year's EveÂ "/>
    <n v="66579"/>
    <n v="95"/>
    <s v="English"/>
    <s v="USA"/>
    <s v="R"/>
    <n v="25000000"/>
    <n v="2011"/>
    <x v="20"/>
    <x v="18"/>
    <m/>
    <s v="Comedy"/>
  </r>
  <r>
    <x v="444"/>
    <n v="32"/>
    <n v="101"/>
    <n v="17718223"/>
    <s v="Drama|Mystery|Romance|Thriller"/>
    <s v="Angelina Jolie Pitt"/>
    <s v="Original Sin"/>
    <s v="Original SinÂ "/>
    <n v="44913"/>
    <n v="79"/>
    <s v="English"/>
    <s v="USA"/>
    <s v="PG-13"/>
    <n v="21150000"/>
    <n v="1993"/>
    <x v="19"/>
    <x v="18"/>
    <m/>
    <s v="Drama"/>
  </r>
  <r>
    <x v="245"/>
    <n v="42"/>
    <n v="100"/>
    <n v="15361537"/>
    <s v="Crime|Mystery|Thriller"/>
    <s v="Pam Ferris"/>
    <s v="The Raven"/>
    <s v="The RavenÂ "/>
    <n v="72886"/>
    <n v="55"/>
    <s v="English"/>
    <s v="Canada"/>
    <s v="R"/>
    <n v="27000000"/>
    <n v="2000"/>
    <x v="21"/>
    <x v="18"/>
    <m/>
    <s v="Crime"/>
  </r>
  <r>
    <x v="516"/>
    <n v="22"/>
    <n v="103"/>
    <n v="16647384"/>
    <s v="Comedy|Romance"/>
    <s v="Rip Torn"/>
    <s v="Welcome to Mooseport"/>
    <s v="Welcome to MooseportÂ "/>
    <n v="10667"/>
    <n v="69"/>
    <s v="English"/>
    <s v="USA"/>
    <s v="PG-13"/>
    <n v="25000000"/>
    <n v="1976"/>
    <x v="31"/>
    <x v="18"/>
    <m/>
    <s v="Comedy"/>
  </r>
  <r>
    <x v="300"/>
    <n v="116"/>
    <n v="100"/>
    <n v="16118077"/>
    <s v="Action|Fantasy|Romance|Sci-Fi"/>
    <s v="Christopher Lambert"/>
    <s v="Highlander: The Final Dimension"/>
    <s v="Highlander: The Final DimensionÂ "/>
    <n v="16194"/>
    <n v="178"/>
    <s v="English"/>
    <s v="USA"/>
    <s v="PG-13"/>
    <n v="25000000"/>
    <n v="2006"/>
    <x v="44"/>
    <x v="18"/>
    <m/>
    <s v="Action"/>
  </r>
  <r>
    <x v="105"/>
    <n v="56"/>
    <n v="95"/>
    <n v="15091542"/>
    <s v="Crime|Drama|Thriller"/>
    <s v="Harold Perrineau"/>
    <s v="Blood and Wine"/>
    <s v="Blood and WineÂ "/>
    <n v="7772"/>
    <n v="28"/>
    <s v="English"/>
    <s v="USA"/>
    <s v="PG"/>
    <n v="30000000"/>
    <n v="2012"/>
    <x v="9"/>
    <x v="18"/>
    <m/>
    <s v="Crime"/>
  </r>
  <r>
    <x v="480"/>
    <n v="23"/>
    <n v="117"/>
    <n v="15331289"/>
    <s v="Fantasy|Horror"/>
    <s v="David Conrad"/>
    <s v="Snow White: A Tale of Terror"/>
    <s v="Snow White: A Tale of TerrorÂ "/>
    <n v="8118"/>
    <n v="26"/>
    <s v="English"/>
    <s v="USA"/>
    <s v="R"/>
    <n v="23000000"/>
    <n v="2007"/>
    <x v="22"/>
    <x v="18"/>
    <m/>
    <s v="Fantasy"/>
  </r>
  <r>
    <x v="614"/>
    <n v="178"/>
    <n v="129"/>
    <n v="15045676"/>
    <s v="Comedy|Crime|Mystery|Romance"/>
    <s v="Woody Allen"/>
    <s v="The Curse of the Jade Scorpion"/>
    <s v="The Curse of the Jade ScorpionÂ "/>
    <n v="31798"/>
    <n v="126"/>
    <s v="English"/>
    <s v="USA"/>
    <s v="R"/>
    <n v="25000000"/>
    <n v="2004"/>
    <x v="2"/>
    <x v="18"/>
    <m/>
    <s v="Comedy"/>
  </r>
  <r>
    <x v="793"/>
    <n v="226"/>
    <n v="120"/>
    <n v="17427926"/>
    <s v="Comedy|Romance"/>
    <s v="Jake Gyllenhaal"/>
    <s v="Accidental Love"/>
    <s v="Accidental LoveÂ "/>
    <n v="5006"/>
    <n v="568"/>
    <s v="English"/>
    <s v="USA"/>
    <s v="R"/>
    <n v="25000000"/>
    <n v="2013"/>
    <x v="61"/>
    <x v="18"/>
    <m/>
    <s v="Comedy"/>
  </r>
  <r>
    <x v="12"/>
    <n v="406"/>
    <n v="125"/>
    <n v="14983572"/>
    <s v="Adventure|Family"/>
    <s v="Paul Hogan"/>
    <s v="Flipper"/>
    <s v="FlipperÂ "/>
    <n v="8008"/>
    <n v="2814"/>
    <s v="English"/>
    <s v="UK"/>
    <s v="R"/>
    <n v="25000000"/>
    <n v="2011"/>
    <x v="31"/>
    <x v="18"/>
    <m/>
    <s v="Adventure"/>
  </r>
  <r>
    <x v="794"/>
    <n v="57"/>
    <n v="133"/>
    <n v="14637490"/>
    <s v="Action|Mystery|Sci-Fi|Thriller"/>
    <s v="Ryan Reynolds"/>
    <s v="Self/less"/>
    <s v="Self/lessÂ "/>
    <n v="57674"/>
    <n v="223"/>
    <s v="Aramaic"/>
    <s v="USA"/>
    <s v="R"/>
    <n v="25000000"/>
    <n v="2005"/>
    <x v="12"/>
    <x v="18"/>
    <m/>
    <s v="Action"/>
  </r>
  <r>
    <x v="795"/>
    <n v="100"/>
    <n v="116"/>
    <n v="14589444"/>
    <s v="Drama|Mystery|Romance|Thriller"/>
    <s v="Archie Panjabi"/>
    <s v="The Constant Gardener"/>
    <s v="The Constant GardenerÂ "/>
    <n v="111351"/>
    <n v="331"/>
    <s v="English"/>
    <s v="USA"/>
    <s v="PG-13"/>
    <n v="25000000"/>
    <n v="2004"/>
    <x v="7"/>
    <x v="18"/>
    <m/>
    <s v="Drama"/>
  </r>
  <r>
    <x v="796"/>
    <n v="366"/>
    <n v="129"/>
    <n v="14095303"/>
    <s v="Drama"/>
    <s v="Christo Jivkov"/>
    <s v="The Passion of the Christ"/>
    <s v="The Passion of the ChristÂ "/>
    <n v="179235"/>
    <n v="871"/>
    <s v="English"/>
    <s v="USA"/>
    <s v="PG"/>
    <n v="25000000"/>
    <n v="1990"/>
    <x v="1"/>
    <x v="18"/>
    <m/>
    <s v="Drama"/>
  </r>
  <r>
    <x v="166"/>
    <n v="242"/>
    <n v="93"/>
    <n v="13973532"/>
    <s v="Comedy|Drama|Family|Romance"/>
    <s v="Robin Williams"/>
    <s v="Mrs. Doubtfire"/>
    <s v="Mrs. DoubtfireÂ "/>
    <n v="181380"/>
    <n v="320"/>
    <s v="English"/>
    <s v="USA"/>
    <s v="PG"/>
    <n v="25000000"/>
    <n v="2003"/>
    <x v="8"/>
    <x v="18"/>
    <m/>
    <s v="Comedy"/>
  </r>
  <r>
    <x v="48"/>
    <n v="309"/>
    <n v="118"/>
    <n v="1865774"/>
    <s v="Drama"/>
    <s v="Tom Cruise"/>
    <s v="Rain Man"/>
    <s v="Rain ManÂ "/>
    <n v="383784"/>
    <n v="974"/>
    <s v="English"/>
    <s v="USA"/>
    <s v="PG-13"/>
    <n v="25000000"/>
    <n v="2005"/>
    <x v="25"/>
    <x v="18"/>
    <m/>
    <s v="Drama"/>
  </r>
  <r>
    <x v="383"/>
    <n v="85"/>
    <n v="129"/>
    <n v="13920741"/>
    <s v="Drama"/>
    <s v="Clint Eastwood"/>
    <s v="Gran Torino"/>
    <s v="Gran TorinoÂ "/>
    <n v="561773"/>
    <n v="99"/>
    <s v="English"/>
    <s v="France"/>
    <s v="R"/>
    <n v="13000000"/>
    <n v="1983"/>
    <x v="17"/>
    <x v="18"/>
    <m/>
    <s v="Drama"/>
  </r>
  <r>
    <x v="605"/>
    <n v="48"/>
    <n v="185"/>
    <n v="18860403"/>
    <s v="Biography|Drama|History"/>
    <s v="Toby Jones"/>
    <s v="W."/>
    <s v="W.Â "/>
    <n v="40941"/>
    <n v="126"/>
    <s v="English"/>
    <s v="USA"/>
    <s v="R"/>
    <n v="26000000"/>
    <n v="1997"/>
    <x v="21"/>
    <x v="18"/>
    <m/>
    <s v="Biography"/>
  </r>
  <r>
    <x v="208"/>
    <n v="174"/>
    <n v="146"/>
    <n v="13038660"/>
    <s v="Action|Thriller"/>
    <s v="Liam Neeson"/>
    <s v="Taken"/>
    <s v="TakenÂ "/>
    <n v="483756"/>
    <n v="1273"/>
    <s v="English"/>
    <s v="USA"/>
    <s v="PG-13"/>
    <n v="25000000"/>
    <n v="1987"/>
    <x v="0"/>
    <x v="18"/>
    <m/>
    <s v="Action"/>
  </r>
  <r>
    <x v="431"/>
    <n v="373"/>
    <n v="128"/>
    <n v="28831145"/>
    <s v="Drama|Romance"/>
    <s v="Luke Bracey"/>
    <s v="The Best of Me"/>
    <s v="The Best of MeÂ "/>
    <n v="43084"/>
    <n v="460"/>
    <s v="English"/>
    <s v="USA"/>
    <s v="R"/>
    <n v="25000000"/>
    <n v="2012"/>
    <x v="10"/>
    <x v="18"/>
    <m/>
    <s v="Drama"/>
  </r>
  <r>
    <x v="797"/>
    <n v="224"/>
    <n v="93"/>
    <n v="11538204"/>
    <s v="Action|Drama|Music|Romance"/>
    <s v="Bill Cobbs"/>
    <s v="The Bodyguard"/>
    <s v="The BodyguardÂ "/>
    <n v="89972"/>
    <n v="105"/>
    <s v="English"/>
    <s v="USA"/>
    <s v="PG"/>
    <n v="16000000"/>
    <n v="1997"/>
    <x v="9"/>
    <x v="18"/>
    <m/>
    <s v="Action"/>
  </r>
  <r>
    <x v="336"/>
    <n v="94"/>
    <n v="107"/>
    <n v="11008432"/>
    <s v="Biography|Drama|History"/>
    <s v="Liam Neeson"/>
    <s v="Schindler's List"/>
    <s v="Schindler's ListÂ "/>
    <n v="865020"/>
    <n v="149"/>
    <s v="English"/>
    <s v="USA"/>
    <s v="PG"/>
    <n v="8000000"/>
    <n v="2007"/>
    <x v="49"/>
    <x v="18"/>
    <m/>
    <s v="Biography"/>
  </r>
  <r>
    <x v="25"/>
    <n v="25"/>
    <n v="97"/>
    <n v="12188642"/>
    <s v="Drama"/>
    <s v="Emma Stone"/>
    <s v="The Help"/>
    <s v="The HelpÂ "/>
    <n v="318955"/>
    <n v="18"/>
    <s v="English"/>
    <s v="USA"/>
    <s v="R"/>
    <n v="25000000"/>
    <n v="2002"/>
    <x v="14"/>
    <x v="18"/>
    <m/>
    <s v="Drama"/>
  </r>
  <r>
    <x v="601"/>
    <n v="273"/>
    <n v="101"/>
    <n v="11100000"/>
    <s v="Biography|Drama|Thriller"/>
    <s v="Benedict Cumberbatch"/>
    <s v="The Fifth Estate"/>
    <s v="The Fifth EstateÂ "/>
    <n v="29282"/>
    <n v="885"/>
    <s v="Russian"/>
    <s v="Russia"/>
    <s v="R"/>
    <n v="25000000"/>
    <n v="2003"/>
    <x v="5"/>
    <x v="18"/>
    <m/>
    <s v="Biography"/>
  </r>
  <r>
    <x v="798"/>
    <n v="78"/>
    <n v="82"/>
    <n v="13651662"/>
    <s v="Adventure|Comedy|Family|Fantasy|Horror|Mystery"/>
    <s v="Sarah Michelle Gellar"/>
    <s v="Scooby-Doo 2: Monsters Unleashed"/>
    <s v="Scooby-Doo 2: Monsters UnleashedÂ "/>
    <n v="33180"/>
    <n v="25"/>
    <s v="English"/>
    <s v="USA"/>
    <s v="PG-13"/>
    <n v="25000000"/>
    <n v="2002"/>
    <x v="41"/>
    <x v="18"/>
    <m/>
    <s v="Adventure"/>
  </r>
  <r>
    <x v="799"/>
    <n v="66"/>
    <n v="85"/>
    <n v="11030963"/>
    <s v="Adventure|Fantasy|Mystery|Thriller"/>
    <s v="Jason Flemyng"/>
    <s v="Viy"/>
    <s v="ViyÂ "/>
    <n v="3170"/>
    <n v="118"/>
    <s v="English"/>
    <s v="UK"/>
    <s v="R"/>
    <n v="25000000"/>
    <n v="2005"/>
    <x v="28"/>
    <x v="18"/>
    <m/>
    <s v="Adventure"/>
  </r>
  <r>
    <x v="578"/>
    <n v="459"/>
    <n v="88"/>
    <n v="10769960"/>
    <s v="Action|Horror|Thriller"/>
    <s v="Katharine Isabelle"/>
    <s v="Freddy vs. Jason"/>
    <s v="Freddy vs. JasonÂ "/>
    <n v="89101"/>
    <n v="2192"/>
    <s v="English"/>
    <s v="USA"/>
    <s v="R"/>
    <n v="25000000"/>
    <n v="2001"/>
    <x v="27"/>
    <x v="18"/>
    <m/>
    <s v="Action"/>
  </r>
  <r>
    <x v="546"/>
    <n v="68"/>
    <n v="119"/>
    <n v="10911750"/>
    <s v="Drama"/>
    <s v="Cara Delevingne"/>
    <s v="The Face of an Angel"/>
    <s v="The Face of an AngelÂ "/>
    <n v="2863"/>
    <n v="93"/>
    <s v="English"/>
    <s v="USA"/>
    <s v="R"/>
    <n v="30000000"/>
    <n v="2008"/>
    <x v="55"/>
    <x v="18"/>
    <m/>
    <s v="Drama"/>
  </r>
  <r>
    <x v="800"/>
    <n v="123"/>
    <n v="122"/>
    <n v="10719367"/>
    <s v="Action|Adventure|Animation|Comedy|Family|Sci-Fi"/>
    <s v="Martin Short"/>
    <s v="Jimmy Neutron: Boy Genius"/>
    <s v="Jimmy Neutron: Boy GeniusÂ "/>
    <n v="23943"/>
    <n v="418"/>
    <s v="English"/>
    <s v="USA"/>
    <s v="PG"/>
    <n v="25000000"/>
    <n v="2005"/>
    <x v="19"/>
    <x v="18"/>
    <m/>
    <s v="Action"/>
  </r>
  <r>
    <x v="801"/>
    <n v="488"/>
    <n v="99"/>
    <n v="10114315"/>
    <s v="Action|Adventure|Horror|Sci-Fi"/>
    <s v="Mike Vogel"/>
    <s v="Cloverfield"/>
    <s v="CloverfieldÂ "/>
    <n v="296787"/>
    <n v="1518"/>
    <s v="English"/>
    <s v="USA"/>
    <s v="PG"/>
    <n v="25000000"/>
    <n v="2014"/>
    <x v="15"/>
    <x v="18"/>
    <m/>
    <s v="Action"/>
  </r>
  <r>
    <x v="802"/>
    <n v="146"/>
    <n v="97"/>
    <n v="49122319"/>
    <s v="Action|Adventure|Comedy|Family|Sci-Fi"/>
    <s v="Kevin Nash"/>
    <s v="Teenage Mutant Ninja Turtles II: The Secret of the Ooze"/>
    <s v="Teenage Mutant Ninja Turtles II: The Secret of the OozeÂ "/>
    <n v="42765"/>
    <n v="109"/>
    <s v="English"/>
    <s v="USA"/>
    <s v="PG-13"/>
    <n v="25000000"/>
    <n v="2014"/>
    <x v="19"/>
    <x v="18"/>
    <m/>
    <s v="Action"/>
  </r>
  <r>
    <x v="316"/>
    <n v="168"/>
    <n v="121"/>
    <n v="10070000"/>
    <s v="Crime|Drama|Thriller"/>
    <s v="Robert De Niro"/>
    <s v="The Untouchables"/>
    <s v="The UntouchablesÂ "/>
    <n v="219008"/>
    <n v="571"/>
    <s v="English"/>
    <s v="USA"/>
    <s v="PG"/>
    <n v="25000000"/>
    <n v="2003"/>
    <x v="0"/>
    <x v="18"/>
    <m/>
    <s v="Crime"/>
  </r>
  <r>
    <x v="119"/>
    <n v="152"/>
    <n v="95"/>
    <n v="10324441"/>
    <s v="Crime|Drama|Thriller"/>
    <s v="Kelly Macdonald"/>
    <s v="No Country for Old Men"/>
    <s v="No Country for Old MenÂ "/>
    <n v="612060"/>
    <n v="498"/>
    <s v="English"/>
    <s v="UK"/>
    <s v="R"/>
    <n v="25000000"/>
    <n v="2003"/>
    <x v="14"/>
    <x v="18"/>
    <m/>
    <s v="Crime"/>
  </r>
  <r>
    <x v="574"/>
    <n v="133"/>
    <n v="105"/>
    <n v="7156933"/>
    <s v="Action|Comedy|Crime|Romance"/>
    <s v="Bruce McGill"/>
    <s v="Ride Along"/>
    <s v="Ride AlongÂ "/>
    <n v="75903"/>
    <n v="297"/>
    <s v="English"/>
    <s v="UK"/>
    <s v="PG-13"/>
    <n v="25000000"/>
    <n v="2007"/>
    <x v="5"/>
    <x v="18"/>
    <m/>
    <s v="Action"/>
  </r>
  <r>
    <x v="803"/>
    <n v="139"/>
    <n v="108"/>
    <n v="9286314"/>
    <s v="Comedy|Drama|Romance"/>
    <s v="Colin Firth"/>
    <s v="Bridget Jones's Diary"/>
    <s v="Bridget Jones's DiaryÂ "/>
    <n v="171568"/>
    <n v="107"/>
    <s v="English"/>
    <s v="USA"/>
    <s v="PG-13"/>
    <n v="26000000"/>
    <n v="2003"/>
    <x v="10"/>
    <x v="18"/>
    <m/>
    <s v="Comedy"/>
  </r>
  <r>
    <x v="804"/>
    <n v="245"/>
    <n v="134"/>
    <n v="56692"/>
    <s v="Drama|Romance"/>
    <s v="Lena Olin"/>
    <s v="Chocolat"/>
    <s v="ChocolatÂ "/>
    <n v="150308"/>
    <n v="178"/>
    <s v="English"/>
    <s v="USA"/>
    <s v="PG"/>
    <n v="25000000"/>
    <n v="2002"/>
    <x v="11"/>
    <x v="18"/>
    <m/>
    <s v="Drama"/>
  </r>
  <r>
    <x v="300"/>
    <n v="84"/>
    <n v="115"/>
    <n v="5654777"/>
    <s v="Comedy"/>
    <s v="Mary Lynn Rajskub"/>
    <s v="Legally Blonde 2: Red, White &amp; Blonde"/>
    <s v="Legally Blonde 2: Red, White &amp; BlondeÂ "/>
    <n v="46417"/>
    <n v="439"/>
    <s v="English"/>
    <s v="USA"/>
    <s v="PG-13"/>
    <n v="17000000"/>
    <n v="2006"/>
    <x v="51"/>
    <x v="18"/>
    <m/>
    <s v="Comedy"/>
  </r>
  <r>
    <x v="563"/>
    <n v="70"/>
    <n v="107"/>
    <n v="5516708"/>
    <s v="Comedy|Family"/>
    <s v="Bailee Madison"/>
    <s v="Parental Guidance"/>
    <s v="Parental GuidanceÂ "/>
    <n v="21176"/>
    <n v="365"/>
    <s v="English"/>
    <s v="USA"/>
    <s v="PG"/>
    <n v="25000000"/>
    <n v="2007"/>
    <x v="9"/>
    <x v="18"/>
    <m/>
    <s v="Comedy"/>
  </r>
  <r>
    <x v="444"/>
    <n v="154"/>
    <n v="86"/>
    <n v="5128124"/>
    <s v="Comedy|Romance"/>
    <s v="Natalie Portman"/>
    <s v="No Strings Attached"/>
    <s v="No Strings AttachedÂ "/>
    <n v="168717"/>
    <n v="310"/>
    <s v="English"/>
    <s v="USA"/>
    <s v="R"/>
    <n v="28000000"/>
    <n v="2004"/>
    <x v="5"/>
    <x v="18"/>
    <m/>
    <s v="Comedy"/>
  </r>
  <r>
    <x v="805"/>
    <n v="216"/>
    <n v="101"/>
    <n v="34014398"/>
    <s v="Action|Biography|Drama|History|Romance|Western"/>
    <s v="Michael Biehn"/>
    <s v="Tombstone"/>
    <s v="TombstoneÂ "/>
    <n v="95241"/>
    <n v="571"/>
    <s v="English"/>
    <s v="UK"/>
    <s v="R"/>
    <n v="25000000"/>
    <n v="2013"/>
    <x v="6"/>
    <x v="18"/>
    <m/>
    <s v="Action"/>
  </r>
  <r>
    <x v="806"/>
    <n v="170"/>
    <n v="96"/>
    <n v="4064333"/>
    <s v="Action|Crime|Thriller"/>
    <s v="Jet Li"/>
    <s v="Romeo Must Die"/>
    <s v="Romeo Must DieÂ "/>
    <n v="57040"/>
    <n v="106"/>
    <s v="English"/>
    <s v="Germany"/>
    <s v="R"/>
    <n v="25000000"/>
    <n v="2007"/>
    <x v="9"/>
    <x v="18"/>
    <m/>
    <s v="Action"/>
  </r>
  <r>
    <x v="807"/>
    <n v="181"/>
    <n v="101"/>
    <n v="4006906"/>
    <s v="Fantasy|Horror|Mystery"/>
    <s v="Lee Remick"/>
    <s v="The Omen"/>
    <s v="The OmenÂ "/>
    <n v="80958"/>
    <n v="522"/>
    <s v="English"/>
    <s v="USA"/>
    <s v="PG-13"/>
    <n v="25000000"/>
    <n v="1998"/>
    <x v="32"/>
    <x v="18"/>
    <m/>
    <s v="Fantasy"/>
  </r>
  <r>
    <x v="808"/>
    <n v="226"/>
    <n v="100"/>
    <n v="3073392"/>
    <s v="Horror"/>
    <s v="Chelan Simmons"/>
    <s v="Final Destination 3"/>
    <s v="Final Destination 3Â "/>
    <n v="102861"/>
    <n v="632"/>
    <s v="English"/>
    <s v="USA"/>
    <s v="PG-13"/>
    <n v="25000000"/>
    <n v="1998"/>
    <x v="27"/>
    <x v="18"/>
    <m/>
    <s v="Horror"/>
  </r>
  <r>
    <x v="412"/>
    <n v="24"/>
    <n v="117"/>
    <n v="1550000"/>
    <s v="Drama|Romance"/>
    <s v="Blythe Danner"/>
    <s v="The Lucky One"/>
    <s v="The Lucky OneÂ "/>
    <n v="76882"/>
    <n v="27"/>
    <s v="English"/>
    <s v="USA"/>
    <s v="PG"/>
    <n v="14000000"/>
    <n v="1970"/>
    <x v="12"/>
    <x v="18"/>
    <m/>
    <s v="Drama"/>
  </r>
  <r>
    <x v="647"/>
    <n v="408"/>
    <n v="101"/>
    <n v="871527"/>
    <s v="Adventure|Drama|Family|Fantasy"/>
    <s v="Josh Hutcherson"/>
    <s v="Bridge to Terabithia"/>
    <s v="Bridge to TerabithiaÂ "/>
    <n v="110390"/>
    <n v="755"/>
    <s v="English"/>
    <s v="USA"/>
    <s v="PG-13"/>
    <n v="25000000"/>
    <n v="1997"/>
    <x v="13"/>
    <x v="18"/>
    <m/>
    <s v="Adventure"/>
  </r>
  <r>
    <x v="809"/>
    <n v="180"/>
    <n v="98"/>
    <n v="12495865"/>
    <s v="Biography|Drama|Family"/>
    <s v="Johnny Depp"/>
    <s v="Finding Neverland"/>
    <s v="Finding NeverlandÂ "/>
    <n v="174591"/>
    <n v="450"/>
    <s v="English"/>
    <s v="USA"/>
    <s v="R"/>
    <n v="25000000"/>
    <n v="2011"/>
    <x v="6"/>
    <x v="18"/>
    <m/>
    <s v="Biography"/>
  </r>
  <r>
    <x v="810"/>
    <n v="181"/>
    <n v="146"/>
    <n v="777423"/>
    <s v="Comedy|Drama"/>
    <s v="Alicia Witt"/>
    <s v="A Madea Christmas"/>
    <s v="A Madea ChristmasÂ "/>
    <n v="4265"/>
    <n v="577"/>
    <s v="English"/>
    <s v="USA"/>
    <s v="PG"/>
    <n v="25000000"/>
    <n v="2009"/>
    <x v="55"/>
    <x v="18"/>
    <m/>
    <s v="Comedy"/>
  </r>
  <r>
    <x v="472"/>
    <n v="192"/>
    <n v="102"/>
    <n v="1186957"/>
    <s v="Action|Adventure|Drama|Thriller"/>
    <s v="Liam Neeson"/>
    <s v="The Grey"/>
    <s v="The GreyÂ "/>
    <n v="203111"/>
    <n v="989"/>
    <s v="English"/>
    <s v="USA"/>
    <s v="R"/>
    <n v="17000000"/>
    <n v="1994"/>
    <x v="2"/>
    <x v="18"/>
    <m/>
    <s v="Action"/>
  </r>
  <r>
    <x v="811"/>
    <n v="79"/>
    <n v="97"/>
    <n v="85433"/>
    <s v="Drama|Horror|Mystery|Thriller"/>
    <s v="Robert De Niro"/>
    <s v="Hide and Seek"/>
    <s v="Hide and SeekÂ "/>
    <n v="70205"/>
    <n v="104"/>
    <s v="English"/>
    <s v="USA"/>
    <s v="R"/>
    <n v="25000000"/>
    <n v="2001"/>
    <x v="18"/>
    <x v="18"/>
    <m/>
    <s v="Drama"/>
  </r>
  <r>
    <x v="290"/>
    <n v="128"/>
    <n v="142"/>
    <n v="1697956"/>
    <s v="Comedy"/>
    <s v="Darcy Donavan"/>
    <s v="Anchorman: The Legend of Ron Burgundy"/>
    <s v="Anchorman: The Legend of Ron BurgundyÂ "/>
    <n v="267921"/>
    <n v="181"/>
    <s v="English"/>
    <s v="USA"/>
    <s v="G"/>
    <n v="25000000"/>
    <n v="1996"/>
    <x v="13"/>
    <x v="18"/>
    <m/>
    <s v="Comedy"/>
  </r>
  <r>
    <x v="513"/>
    <n v="147"/>
    <n v="98"/>
    <n v="183662"/>
    <s v="Biography|Crime|Drama"/>
    <s v="Robert De Niro"/>
    <s v="Goodfellas"/>
    <s v="GoodfellasÂ "/>
    <n v="728685"/>
    <n v="851"/>
    <s v="English"/>
    <s v="USA"/>
    <s v="PG"/>
    <n v="25000000"/>
    <n v="2014"/>
    <x v="50"/>
    <x v="18"/>
    <m/>
    <s v="Biography"/>
  </r>
  <r>
    <x v="306"/>
    <n v="49"/>
    <n v="219"/>
    <n v="134904"/>
    <s v="Action|Adventure|Comedy|Crime|Family|Romance|Thriller"/>
    <s v="Daniel Roebuck"/>
    <s v="Agent Cody Banks"/>
    <s v="Agent Cody BanksÂ "/>
    <n v="26755"/>
    <n v="92"/>
    <s v="English"/>
    <s v="USA"/>
    <s v="R"/>
    <n v="25000000"/>
    <n v="2013"/>
    <x v="40"/>
    <x v="18"/>
    <m/>
    <s v="Action"/>
  </r>
  <r>
    <x v="195"/>
    <n v="75"/>
    <n v="109"/>
    <n v="16969390"/>
    <s v="Comedy|Family|Fantasy"/>
    <s v="Colin Firth"/>
    <s v="Nanny McPhee"/>
    <s v="Nanny McPheeÂ "/>
    <n v="49676"/>
    <n v="133"/>
    <s v="English"/>
    <s v="USA"/>
    <s v="PG-13"/>
    <n v="25000000"/>
    <n v="2005"/>
    <x v="4"/>
    <x v="18"/>
    <m/>
    <s v="Comedy"/>
  </r>
  <r>
    <x v="812"/>
    <n v="270"/>
    <n v="97"/>
    <n v="129115"/>
    <s v="Crime|Drama"/>
    <s v="Al Pacino"/>
    <s v="Scarface"/>
    <s v="ScarfaceÂ "/>
    <n v="537442"/>
    <n v="161"/>
    <s v="English"/>
    <s v="China"/>
    <s v="R"/>
    <n v="33000000"/>
    <n v="2005"/>
    <x v="24"/>
    <x v="18"/>
    <m/>
    <s v="Crime"/>
  </r>
  <r>
    <x v="813"/>
    <n v="29"/>
    <n v="158"/>
    <n v="34700000"/>
    <s v="Action|Adventure|Comedy|Crime"/>
    <s v="Kelly Preston"/>
    <s v="Nothing to Lose"/>
    <s v="Nothing to LoseÂ "/>
    <n v="36253"/>
    <n v="41"/>
    <s v="English"/>
    <s v="USA"/>
    <s v="PG"/>
    <n v="25000000"/>
    <n v="2016"/>
    <x v="10"/>
    <x v="18"/>
    <m/>
    <s v="Action"/>
  </r>
  <r>
    <x v="814"/>
    <n v="398"/>
    <n v="85"/>
    <n v="717753"/>
    <s v="Biography|Drama|History"/>
    <s v="Cary-Hiroyuki Tagawa"/>
    <s v="The Last Emperor"/>
    <s v="The Last EmperorÂ "/>
    <n v="70274"/>
    <n v="1107"/>
    <s v="English"/>
    <s v="USA"/>
    <s v="PG-13"/>
    <n v="15000000"/>
    <n v="1998"/>
    <x v="6"/>
    <x v="18"/>
    <m/>
    <s v="Biography"/>
  </r>
  <r>
    <x v="815"/>
    <n v="38"/>
    <n v="80"/>
    <n v="109713132"/>
    <s v="Action|Crime|Drama|Thriller"/>
    <s v="J.K. Simmons"/>
    <s v="Contraband"/>
    <s v="ContrabandÂ "/>
    <n v="101977"/>
    <n v="33"/>
    <s v="English"/>
    <s v="USA"/>
    <s v="R"/>
    <n v="25000000"/>
    <n v="1994"/>
    <x v="12"/>
    <x v="18"/>
    <m/>
    <s v="Action"/>
  </r>
  <r>
    <x v="436"/>
    <n v="45"/>
    <n v="86"/>
    <n v="70269171"/>
    <s v="Action|Comedy|Crime|Thriller"/>
    <s v="Heather Locklear"/>
    <s v="Money Talks"/>
    <s v="Money TalksÂ "/>
    <n v="22748"/>
    <n v="35"/>
    <s v="English"/>
    <s v="USA"/>
    <s v="R"/>
    <n v="25000000"/>
    <n v="2010"/>
    <x v="9"/>
    <x v="18"/>
    <m/>
    <s v="Action"/>
  </r>
  <r>
    <x v="816"/>
    <n v="81"/>
    <n v="119"/>
    <n v="28772222"/>
    <s v="Drama"/>
    <s v="Jim Meskimen"/>
    <s v="There Will Be Blood"/>
    <s v="There Will Be BloodÂ "/>
    <n v="372990"/>
    <n v="179"/>
    <s v="English"/>
    <s v="USA"/>
    <s v="G"/>
    <n v="25000000"/>
    <n v="2010"/>
    <x v="14"/>
    <x v="18"/>
    <m/>
    <s v="Drama"/>
  </r>
  <r>
    <x v="643"/>
    <n v="88"/>
    <n v="98"/>
    <n v="101334374"/>
    <s v="Adventure|Animation|Comedy|Family|Fantasy"/>
    <s v="Alfre Woodard"/>
    <s v="The Wild Thornberrys Movie"/>
    <s v="The Wild Thornberrys MovieÂ "/>
    <n v="12218"/>
    <n v="223"/>
    <s v="English"/>
    <s v="USA"/>
    <s v="PG-13"/>
    <n v="25000000"/>
    <n v="2010"/>
    <x v="31"/>
    <x v="18"/>
    <m/>
    <s v="Adventure"/>
  </r>
  <r>
    <x v="817"/>
    <n v="116"/>
    <n v="97"/>
    <n v="1512815"/>
    <s v="Adventure|Animation|Comedy|Family|Fantasy|Musical"/>
    <s v="Elizabeth Daily"/>
    <s v="Rugrats Go Wild"/>
    <s v="Rugrats Go WildÂ "/>
    <n v="5674"/>
    <n v="254"/>
    <s v="English"/>
    <s v="USA"/>
    <s v="PG-13"/>
    <n v="25000000"/>
    <n v="2007"/>
    <x v="23"/>
    <x v="18"/>
    <m/>
    <s v="Adventure"/>
  </r>
  <r>
    <x v="818"/>
    <n v="129"/>
    <n v="105"/>
    <n v="65182182"/>
    <s v="Action|Comedy"/>
    <s v="Dave Chappelle"/>
    <s v="Undercover Brother"/>
    <s v="Undercover BrotherÂ "/>
    <n v="29661"/>
    <n v="126"/>
    <s v="English"/>
    <s v="France"/>
    <s v="R"/>
    <n v="25000000"/>
    <n v="2002"/>
    <x v="27"/>
    <x v="18"/>
    <m/>
    <s v="Action"/>
  </r>
  <r>
    <x v="819"/>
    <n v="72"/>
    <n v="124"/>
    <n v="57262492"/>
    <s v="Comedy|Drama|Family|Romance"/>
    <s v="Mike Vogel"/>
    <s v="The Sisterhood of the Traveling Pants"/>
    <s v="The Sisterhood of the Traveling PantsÂ "/>
    <n v="44838"/>
    <n v="59"/>
    <s v="English"/>
    <s v="USA"/>
    <s v="PG-13"/>
    <n v="13500000"/>
    <n v="2004"/>
    <x v="4"/>
    <x v="18"/>
    <m/>
    <s v="Comedy"/>
  </r>
  <r>
    <x v="601"/>
    <n v="151"/>
    <n v="97"/>
    <n v="80000000"/>
    <s v="Action|Crime|Drama|Thriller"/>
    <s v="Jet Li"/>
    <s v="Kiss of the Dragon"/>
    <s v="Kiss of the DragonÂ "/>
    <n v="53126"/>
    <n v="96"/>
    <s v="English"/>
    <s v="USA"/>
    <s v="TV-G"/>
    <n v="20000000"/>
    <n v="2002"/>
    <x v="4"/>
    <x v="18"/>
    <m/>
    <s v="Action"/>
  </r>
  <r>
    <x v="820"/>
    <n v="198"/>
    <n v="105"/>
    <n v="74608545"/>
    <s v="Comedy|Romance"/>
    <s v="Emma Stone"/>
    <s v="The House Bunny"/>
    <s v="The House BunnyÂ "/>
    <n v="63969"/>
    <n v="260"/>
    <s v="English"/>
    <s v="USA"/>
    <s v="PG-13"/>
    <n v="25000000"/>
    <n v="2006"/>
    <x v="34"/>
    <x v="18"/>
    <m/>
    <s v="Comedy"/>
  </r>
  <r>
    <x v="821"/>
    <n v="66"/>
    <n v="104"/>
    <n v="41895491"/>
    <s v="Comedy"/>
    <s v="Alfre Woodard"/>
    <s v="Beauty Shop"/>
    <s v="Beauty ShopÂ "/>
    <n v="13194"/>
    <n v="194"/>
    <s v="English"/>
    <s v="South Africa"/>
    <s v="PG-13"/>
    <n v="25000000"/>
    <n v="1988"/>
    <x v="34"/>
    <x v="18"/>
    <m/>
    <s v="Comedy"/>
  </r>
  <r>
    <x v="99"/>
    <n v="167"/>
    <n v="101"/>
    <n v="39989008"/>
    <s v="Biography|Drama|Sport"/>
    <s v="Jon Hamm"/>
    <s v="Million Dollar Arm"/>
    <s v="Million Dollar ArmÂ "/>
    <n v="35833"/>
    <n v="316"/>
    <s v="English"/>
    <s v="USA"/>
    <s v="R"/>
    <n v="25000000"/>
    <n v="1996"/>
    <x v="15"/>
    <x v="18"/>
    <m/>
    <s v="Biography"/>
  </r>
  <r>
    <x v="822"/>
    <n v="127"/>
    <n v="101"/>
    <n v="32662299"/>
    <s v="Drama|Romance|Sci-Fi"/>
    <s v="Jeff Bridges"/>
    <s v="The Giver"/>
    <s v="The GiverÂ "/>
    <n v="86251"/>
    <n v="150"/>
    <s v="English"/>
    <s v="USA"/>
    <s v="R"/>
    <n v="25000000"/>
    <n v="2005"/>
    <x v="12"/>
    <x v="18"/>
    <m/>
    <s v="Drama"/>
  </r>
  <r>
    <x v="823"/>
    <n v="109"/>
    <n v="114"/>
    <n v="31452765"/>
    <s v="Comedy|Drama|Family|Romance"/>
    <s v="Colin Firth"/>
    <s v="What a Girl Wants"/>
    <s v="What a Girl WantsÂ "/>
    <n v="48095"/>
    <n v="185"/>
    <s v="English"/>
    <s v="USA"/>
    <s v="R"/>
    <n v="25000000"/>
    <n v="2009"/>
    <x v="27"/>
    <x v="18"/>
    <m/>
    <s v="Comedy"/>
  </r>
  <r>
    <x v="824"/>
    <n v="174"/>
    <n v="105"/>
    <n v="25167270"/>
    <s v="Horror"/>
    <s v="Nicki Aycox"/>
    <s v="Jeepers Creepers II"/>
    <s v="Jeepers Creepers IIÂ "/>
    <n v="45102"/>
    <n v="660"/>
    <s v="English"/>
    <s v="USA"/>
    <s v="R"/>
    <n v="25000000"/>
    <n v="2008"/>
    <x v="23"/>
    <x v="18"/>
    <m/>
    <s v="Horror"/>
  </r>
  <r>
    <x v="825"/>
    <n v="91"/>
    <n v="90"/>
    <n v="32416109"/>
    <s v="Comedy|Romance"/>
    <s v="Dane Cook"/>
    <s v="Good Luck Chuck"/>
    <s v="Good Luck ChuckÂ "/>
    <n v="74622"/>
    <n v="261"/>
    <s v="English"/>
    <s v="USA"/>
    <s v="PG-13"/>
    <n v="25000000"/>
    <n v="2000"/>
    <x v="23"/>
    <x v="18"/>
    <m/>
    <s v="Comedy"/>
  </r>
  <r>
    <x v="826"/>
    <n v="151"/>
    <n v="97"/>
    <n v="20218"/>
    <s v="Action|Crime|Drama|Thriller"/>
    <s v="Jet Li"/>
    <s v="Cradle 2 the Grave"/>
    <s v="Cradle 2 the GraveÂ "/>
    <n v="34942"/>
    <n v="235"/>
    <s v="English"/>
    <s v="USA"/>
    <s v="PG"/>
    <n v="25000000"/>
    <n v="2010"/>
    <x v="27"/>
    <x v="18"/>
    <m/>
    <s v="Action"/>
  </r>
  <r>
    <x v="827"/>
    <n v="94"/>
    <n v="144"/>
    <n v="28871190"/>
    <s v="Drama|Romance"/>
    <s v="Meryl Streep"/>
    <s v="The Hours"/>
    <s v="The HoursÂ "/>
    <n v="102123"/>
    <n v="144"/>
    <s v="English"/>
    <s v="UK"/>
    <s v="R"/>
    <n v="25000000"/>
    <n v="2004"/>
    <x v="32"/>
    <x v="18"/>
    <m/>
    <s v="Drama"/>
  </r>
  <r>
    <x v="547"/>
    <n v="91"/>
    <n v="114"/>
    <n v="16964743"/>
    <s v="Comedy|Romance"/>
    <s v="Channing Tatum"/>
    <s v="She's the Man"/>
    <s v="She's the ManÂ "/>
    <n v="116762"/>
    <n v="41"/>
    <s v="English"/>
    <s v="USA"/>
    <s v="G"/>
    <n v="14000000"/>
    <n v="1996"/>
    <x v="21"/>
    <x v="18"/>
    <m/>
    <s v="Comedy"/>
  </r>
  <r>
    <x v="625"/>
    <n v="148"/>
    <n v="124"/>
    <n v="16290976"/>
    <s v="Comedy|Family"/>
    <s v="Lily Atkinson"/>
    <s v="Mr. Bean's Holiday"/>
    <s v="Mr. Bean's HolidayÂ "/>
    <n v="88714"/>
    <n v="364"/>
    <s v="English"/>
    <s v="France"/>
    <s v="PG"/>
    <n v="25000000"/>
    <n v="2002"/>
    <x v="22"/>
    <x v="18"/>
    <m/>
    <s v="Comedy"/>
  </r>
  <r>
    <x v="828"/>
    <n v="141"/>
    <n v="89"/>
    <n v="13000000"/>
    <s v="Action|Adventure|Horror|Thriller"/>
    <s v="Nicholas Gonzalez"/>
    <s v="Anacondas: The Hunt for the Blood Orchid"/>
    <s v="Anacondas: The Hunt for the Blood OrchidÂ "/>
    <n v="22243"/>
    <n v="409"/>
    <s v="English"/>
    <s v="USA"/>
    <s v="PG-13"/>
    <n v="25000000"/>
    <n v="2015"/>
    <x v="51"/>
    <x v="18"/>
    <m/>
    <s v="Action"/>
  </r>
  <r>
    <x v="829"/>
    <n v="114"/>
    <n v="160"/>
    <n v="12372410"/>
    <s v="Crime|Drama|Thriller"/>
    <s v="Mila Kunis"/>
    <s v="Blood Ties"/>
    <s v="Blood TiesÂ "/>
    <n v="14612"/>
    <n v="292"/>
    <s v="English"/>
    <s v="UK"/>
    <s v="R"/>
    <n v="24000000"/>
    <n v="2007"/>
    <x v="12"/>
    <x v="18"/>
    <m/>
    <s v="Crime"/>
  </r>
  <r>
    <x v="437"/>
    <n v="79"/>
    <n v="93"/>
    <n v="8427204"/>
    <s v="Drama|Music"/>
    <s v="Robin Williams"/>
    <s v="August Rush"/>
    <s v="August RushÂ "/>
    <n v="87331"/>
    <n v="159"/>
    <s v="English"/>
    <s v="Canada"/>
    <s v="PG-13"/>
    <n v="105000000"/>
    <n v="2011"/>
    <x v="7"/>
    <x v="18"/>
    <m/>
    <s v="Drama"/>
  </r>
  <r>
    <x v="408"/>
    <n v="33"/>
    <n v="87"/>
    <n v="9639242"/>
    <s v="Biography|Drama|History"/>
    <s v="Fanny Ardant"/>
    <s v="Elizabeth"/>
    <s v="ElizabethÂ "/>
    <n v="75973"/>
    <n v="261"/>
    <s v="English"/>
    <s v="Japan"/>
    <s v="R"/>
    <n v="24000000"/>
    <n v="1999"/>
    <x v="7"/>
    <x v="18"/>
    <m/>
    <s v="Biography"/>
  </r>
  <r>
    <x v="503"/>
    <n v="146"/>
    <n v="88"/>
    <n v="25003072"/>
    <s v="Comedy|Fantasy|Horror|Romance"/>
    <s v="Alexis Arquette"/>
    <s v="Bride of Chucky"/>
    <s v="Bride of ChuckyÂ "/>
    <n v="39768"/>
    <n v="114"/>
    <s v="English"/>
    <s v="UK"/>
    <s v="R"/>
    <n v="25000000"/>
    <n v="2014"/>
    <x v="43"/>
    <x v="18"/>
    <m/>
    <s v="Comedy"/>
  </r>
  <r>
    <x v="405"/>
    <n v="83"/>
    <n v="142"/>
    <n v="6144806"/>
    <s v="Action|Drama|History|War"/>
    <s v="Joseph Cotten"/>
    <s v="Tora! Tora! Tora!"/>
    <s v="Tora! Tora! Tora!Â "/>
    <n v="25019"/>
    <n v="50"/>
    <s v="English"/>
    <s v="USA"/>
    <s v="R"/>
    <n v="24000000"/>
    <n v="1985"/>
    <x v="7"/>
    <x v="18"/>
    <m/>
    <s v="Action"/>
  </r>
  <r>
    <x v="245"/>
    <n v="199"/>
    <n v="92"/>
    <n v="4308981"/>
    <s v="Comedy|Family|Music"/>
    <s v="Jason Flemyng"/>
    <s v="Spice World"/>
    <s v="Spice WorldÂ "/>
    <n v="28377"/>
    <n v="4144"/>
    <s v="English"/>
    <s v="USA"/>
    <s v="PG-13"/>
    <n v="24000000"/>
    <n v="2010"/>
    <x v="47"/>
    <x v="18"/>
    <m/>
    <s v="Comedy"/>
  </r>
  <r>
    <x v="623"/>
    <n v="71"/>
    <n v="117"/>
    <n v="669276"/>
    <s v="Comedy"/>
    <s v="Ari Graynor"/>
    <s v="The Sitter"/>
    <s v="The SitterÂ "/>
    <n v="60202"/>
    <n v="119"/>
    <s v="English"/>
    <s v="USA"/>
    <s v="R"/>
    <n v="8200000"/>
    <n v="2005"/>
    <x v="20"/>
    <x v="18"/>
    <m/>
    <s v="Comedy"/>
  </r>
  <r>
    <x v="350"/>
    <n v="62"/>
    <n v="111"/>
    <n v="42880"/>
    <s v="Action|Comedy|Music"/>
    <s v="Damon Wayans Jr."/>
    <s v="Dance Flick"/>
    <s v="Dance FlickÂ "/>
    <n v="10161"/>
    <n v="185"/>
    <s v="English"/>
    <s v="Australia"/>
    <s v="PG-13"/>
    <n v="24000000"/>
    <n v="2015"/>
    <x v="58"/>
    <x v="18"/>
    <m/>
    <s v="Action"/>
  </r>
  <r>
    <x v="533"/>
    <n v="175"/>
    <n v="121"/>
    <n v="23225911"/>
    <s v="Crime|Drama"/>
    <s v="Morgan Freeman"/>
    <s v="The Shawshank Redemption"/>
    <s v="The Shawshank RedemptionÂ "/>
    <n v="1689764"/>
    <n v="145"/>
    <s v="English"/>
    <s v="USA"/>
    <s v="PG-13"/>
    <n v="24000000"/>
    <n v="1986"/>
    <x v="63"/>
    <x v="18"/>
    <m/>
    <s v="Crime"/>
  </r>
  <r>
    <x v="830"/>
    <n v="322"/>
    <n v="98"/>
    <n v="4710455"/>
    <s v="Adventure|Comedy|Crime"/>
    <s v="Jere Burns"/>
    <s v="Crocodile Dundee in Los Angeles"/>
    <s v="Crocodile Dundee in Los AngelesÂ "/>
    <n v="19699"/>
    <n v="285"/>
    <s v="English"/>
    <s v="USA"/>
    <s v="R"/>
    <n v="24000000"/>
    <n v="2012"/>
    <x v="30"/>
    <x v="18"/>
    <m/>
    <s v="Adventure"/>
  </r>
  <r>
    <x v="468"/>
    <n v="67"/>
    <n v="107"/>
    <n v="75590286"/>
    <s v="Comedy|Sport"/>
    <s v="Bill Murray"/>
    <s v="Kingpin"/>
    <s v="KingpinÂ "/>
    <n v="63459"/>
    <n v="81"/>
    <s v="English"/>
    <s v="USA"/>
    <s v="R"/>
    <n v="24000000"/>
    <n v="2011"/>
    <x v="8"/>
    <x v="18"/>
    <m/>
    <s v="Comedy"/>
  </r>
  <r>
    <x v="831"/>
    <n v="112"/>
    <n v="106"/>
    <n v="218051260"/>
    <s v="Crime|Drama|Thriller"/>
    <s v="George Kennedy"/>
    <s v="The Gambler"/>
    <s v="The GamblerÂ "/>
    <n v="48559"/>
    <n v="161"/>
    <s v="English"/>
    <s v="USA"/>
    <s v="R"/>
    <n v="24000000"/>
    <n v="1996"/>
    <x v="19"/>
    <x v="18"/>
    <m/>
    <s v="Crime"/>
  </r>
  <r>
    <x v="728"/>
    <n v="216"/>
    <n v="136"/>
    <n v="161487252"/>
    <s v="Drama"/>
    <s v="Benedict Cumberbatch"/>
    <s v="August: Osage County"/>
    <s v="August: Osage CountyÂ "/>
    <n v="67797"/>
    <n v="119"/>
    <s v="English"/>
    <s v="USA"/>
    <s v="TV-Y7"/>
    <n v="24000000"/>
    <n v="1993"/>
    <x v="11"/>
    <x v="18"/>
    <m/>
    <s v="Drama"/>
  </r>
  <r>
    <x v="434"/>
    <n v="48"/>
    <n v="97"/>
    <n v="290158751"/>
    <s v="Comedy|Drama|Family|Sport"/>
    <s v="Connie Ray"/>
    <s v="Ice Princess"/>
    <s v="Ice PrincessÂ "/>
    <n v="19737"/>
    <n v="109"/>
    <s v="English"/>
    <s v="UK"/>
    <s v="PG-13"/>
    <n v="25000000"/>
    <n v="2008"/>
    <x v="19"/>
    <x v="18"/>
    <m/>
    <s v="Comedy"/>
  </r>
  <r>
    <x v="414"/>
    <n v="44"/>
    <n v="7"/>
    <n v="65807024"/>
    <s v="Comedy|Drama|Romance"/>
    <s v="Aimee Garcia"/>
    <s v="A Lot Like Love"/>
    <s v="A Lot Like LoveÂ "/>
    <n v="58297"/>
    <n v="117"/>
    <s v="English"/>
    <s v="USA"/>
    <s v="PG-13"/>
    <n v="24000000"/>
    <n v="2002"/>
    <x v="4"/>
    <x v="18"/>
    <m/>
    <s v="Comedy"/>
  </r>
  <r>
    <x v="708"/>
    <n v="12"/>
    <n v="108"/>
    <n v="86930411"/>
    <s v="Biography|Comedy|Drama|Sport"/>
    <s v="Hugh Jackman"/>
    <s v="Eddie the Eagle"/>
    <s v="Eddie the EagleÂ "/>
    <n v="32507"/>
    <n v="12"/>
    <s v="English"/>
    <s v="USA"/>
    <s v="PG-13"/>
    <n v="24000000"/>
    <n v="1999"/>
    <x v="7"/>
    <x v="18"/>
    <m/>
    <s v="Biography"/>
  </r>
  <r>
    <x v="451"/>
    <n v="162"/>
    <n v="97"/>
    <n v="53302314"/>
    <s v="Drama|Sport"/>
    <s v="Denzel Washington"/>
    <s v="He Got Game"/>
    <s v="He Got GameÂ "/>
    <n v="36108"/>
    <n v="186"/>
    <s v="English"/>
    <s v="UK"/>
    <s v="PG-13"/>
    <n v="24000000"/>
    <n v="2012"/>
    <x v="8"/>
    <x v="18"/>
    <m/>
    <s v="Drama"/>
  </r>
  <r>
    <x v="832"/>
    <n v="213"/>
    <n v="99"/>
    <n v="40962534"/>
    <s v="Comedy|Drama|Romance"/>
    <s v="Johnny Depp"/>
    <s v="Don Juan DeMarco"/>
    <s v="Don Juan DeMarcoÂ "/>
    <n v="41310"/>
    <n v="165"/>
    <s v="English"/>
    <s v="USA"/>
    <s v="PG-13"/>
    <n v="24000000"/>
    <n v="1996"/>
    <x v="2"/>
    <x v="18"/>
    <m/>
    <s v="Comedy"/>
  </r>
  <r>
    <x v="833"/>
    <n v="298"/>
    <n v="103"/>
    <n v="39235088"/>
    <s v="Animation|Comedy|Family"/>
    <s v="Justin Fletcher"/>
    <s v="Shaun the Sheep            "/>
    <s v="Shaun the SheepÂ             "/>
    <n v="7968"/>
    <n v="250"/>
    <s v="English"/>
    <s v="USA"/>
    <s v="R"/>
    <n v="24000000"/>
    <n v="2011"/>
    <x v="24"/>
    <x v="18"/>
    <m/>
    <s v="Animation"/>
  </r>
  <r>
    <x v="834"/>
    <n v="119"/>
    <n v="95"/>
    <n v="27338033"/>
    <s v="Drama|Romance|War"/>
    <s v="Channing Tatum"/>
    <s v="Dear John"/>
    <s v="Dear JohnÂ "/>
    <n v="104356"/>
    <n v="166"/>
    <s v="English"/>
    <s v="USA"/>
    <s v="PG"/>
    <n v="24000000"/>
    <n v="2006"/>
    <x v="22"/>
    <x v="18"/>
    <m/>
    <s v="Drama"/>
  </r>
  <r>
    <x v="380"/>
    <n v="251"/>
    <n v="93"/>
    <n v="25556065"/>
    <s v="Action|Crime|Drama|Mystery|Thriller"/>
    <s v="Chris Evans"/>
    <s v="The Losers"/>
    <s v="The LosersÂ "/>
    <n v="74691"/>
    <n v="888"/>
    <s v="English"/>
    <s v="USA"/>
    <s v="R"/>
    <n v="24000000"/>
    <n v="1991"/>
    <x v="21"/>
    <x v="18"/>
    <m/>
    <s v="Action"/>
  </r>
  <r>
    <x v="643"/>
    <n v="92"/>
    <n v="98"/>
    <n v="15785632"/>
    <s v="Fantasy|Horror|Thriller"/>
    <s v="Bailee Madison"/>
    <s v="Don't Be Afraid of the Dark"/>
    <s v="Don't Be Afraid of the DarkÂ "/>
    <n v="40776"/>
    <n v="316"/>
    <s v="English"/>
    <s v="USA"/>
    <s v="PG-13"/>
    <n v="24000000"/>
    <n v="2009"/>
    <x v="23"/>
    <x v="18"/>
    <m/>
    <s v="Fantasy"/>
  </r>
  <r>
    <x v="835"/>
    <n v="58"/>
    <n v="90"/>
    <n v="21973182"/>
    <s v="Action|Crime|Thriller"/>
    <s v="Jason Statham"/>
    <s v="War"/>
    <s v="WarÂ "/>
    <n v="72673"/>
    <n v="132"/>
    <s v="English"/>
    <s v="USA"/>
    <s v="PG-13"/>
    <n v="24000000"/>
    <n v="1984"/>
    <x v="22"/>
    <x v="18"/>
    <m/>
    <s v="Action"/>
  </r>
  <r>
    <x v="836"/>
    <n v="73"/>
    <n v="107"/>
    <n v="4756"/>
    <s v="Comedy|Drama|Romance|Thriller"/>
    <s v="Adam Sandler"/>
    <s v="Punch-Drunk Love"/>
    <s v="Punch-Drunk LoveÂ "/>
    <n v="109855"/>
    <n v="56"/>
    <s v="English"/>
    <s v="Germany"/>
    <s v="PG-13"/>
    <n v="23000000"/>
    <n v="2005"/>
    <x v="11"/>
    <x v="18"/>
    <m/>
    <s v="Comedy"/>
  </r>
  <r>
    <x v="837"/>
    <n v="28"/>
    <n v="90"/>
    <n v="18653615"/>
    <s v="Comedy"/>
    <s v="Matt Damon"/>
    <s v="EuroTrip"/>
    <s v="EuroTripÂ "/>
    <n v="162067"/>
    <n v="37"/>
    <s v="English"/>
    <s v="USA"/>
    <s v="PG-13"/>
    <n v="24000000"/>
    <n v="2001"/>
    <x v="4"/>
    <x v="18"/>
    <m/>
    <s v="Comedy"/>
  </r>
  <r>
    <x v="838"/>
    <n v="19"/>
    <n v="120"/>
    <n v="12189514"/>
    <s v="Action|Crime|Thriller"/>
    <s v="Claudia Christian"/>
    <s v="Half Past Dead"/>
    <s v="Half Past DeadÂ "/>
    <n v="12263"/>
    <n v="22"/>
    <s v="English"/>
    <s v="USA"/>
    <s v="R"/>
    <n v="28000000"/>
    <n v="2005"/>
    <x v="51"/>
    <x v="18"/>
    <m/>
    <s v="Action"/>
  </r>
  <r>
    <x v="683"/>
    <n v="86"/>
    <n v="115"/>
    <n v="13019253"/>
    <s v="Adventure|Comedy|Family|Romance"/>
    <s v="Tyler James Williams"/>
    <s v="Unaccompanied Minors"/>
    <s v="Unaccompanied MinorsÂ "/>
    <n v="8398"/>
    <n v="106"/>
    <s v="Italian"/>
    <s v="UK"/>
    <s v="R"/>
    <n v="24000000"/>
    <n v="2006"/>
    <x v="37"/>
    <x v="18"/>
    <m/>
    <s v="Adventure"/>
  </r>
  <r>
    <x v="145"/>
    <n v="287"/>
    <n v="93"/>
    <n v="18934858"/>
    <s v="Drama"/>
    <s v="Dianne Wiest"/>
    <s v="Bright Lights, Big City"/>
    <s v="Bright Lights, Big CityÂ "/>
    <n v="5817"/>
    <n v="376"/>
    <s v="English"/>
    <s v="USA"/>
    <s v="R"/>
    <n v="24000000"/>
    <n v="1995"/>
    <x v="23"/>
    <x v="18"/>
    <m/>
    <s v="Drama"/>
  </r>
  <r>
    <x v="503"/>
    <n v="233"/>
    <n v="99"/>
    <n v="20763013"/>
    <s v="Adventure|Family|Fantasy|Musical"/>
    <s v="Martin Landau"/>
    <s v="The Adventures of Pinocchio"/>
    <s v="The Adventures of PinocchioÂ "/>
    <n v="4086"/>
    <n v="351"/>
    <s v="English"/>
    <s v="USA"/>
    <s v="R"/>
    <n v="24000000"/>
    <n v="2005"/>
    <x v="43"/>
    <x v="18"/>
    <m/>
    <s v="Adventure"/>
  </r>
  <r>
    <x v="839"/>
    <n v="86"/>
    <n v="107"/>
    <n v="12782508"/>
    <s v="Drama|History|Sport"/>
    <s v="Stephen Dillane"/>
    <s v="The Greatest Game Ever Played"/>
    <s v="The Greatest Game Ever PlayedÂ "/>
    <n v="22289"/>
    <n v="162"/>
    <s v="English"/>
    <s v="USA"/>
    <s v="PG"/>
    <n v="23600000"/>
    <n v="2008"/>
    <x v="7"/>
    <x v="18"/>
    <m/>
    <s v="Drama"/>
  </r>
  <r>
    <x v="840"/>
    <n v="160"/>
    <n v="110"/>
    <n v="11508423"/>
    <s v="Drama|Fantasy|Mystery|Thriller"/>
    <s v="Frank Langella"/>
    <s v="The Box"/>
    <s v="The BoxÂ "/>
    <n v="76303"/>
    <n v="136"/>
    <s v="English"/>
    <s v="USA"/>
    <s v="PG-13"/>
    <n v="207000000"/>
    <n v="2005"/>
    <x v="23"/>
    <x v="18"/>
    <m/>
    <s v="Drama"/>
  </r>
  <r>
    <x v="786"/>
    <n v="126"/>
    <n v="101"/>
    <n v="10660147"/>
    <s v="Horror"/>
    <s v="Laura Ramsey"/>
    <s v="The Ruins"/>
    <s v="The RuinsÂ "/>
    <n v="60062"/>
    <n v="513"/>
    <s v="English"/>
    <s v="USA"/>
    <s v="R"/>
    <n v="20000000"/>
    <n v="2011"/>
    <x v="18"/>
    <x v="18"/>
    <m/>
    <s v="Horror"/>
  </r>
  <r>
    <x v="387"/>
    <n v="50"/>
    <n v="85"/>
    <n v="7434726"/>
    <s v="Comedy|Drama|Romance"/>
    <s v="Mark Valley"/>
    <s v="The Next Best Thing"/>
    <s v="The Next Best ThingÂ "/>
    <n v="9361"/>
    <n v="68"/>
    <s v="English"/>
    <s v="USA"/>
    <s v="PG-13"/>
    <n v="18000000"/>
    <n v="2005"/>
    <x v="55"/>
    <x v="18"/>
    <m/>
    <s v="Comedy"/>
  </r>
  <r>
    <x v="334"/>
    <n v="52"/>
    <n v="132"/>
    <n v="6777589"/>
    <s v="Horror|Mystery|Thriller"/>
    <s v="Frank Grillo"/>
    <s v="My Soul to Take"/>
    <s v="My Soul to TakeÂ "/>
    <n v="16411"/>
    <n v="92"/>
    <s v="English"/>
    <s v="USA"/>
    <s v="R"/>
    <n v="19000000"/>
    <n v="2012"/>
    <x v="30"/>
    <x v="18"/>
    <m/>
    <s v="Horror"/>
  </r>
  <r>
    <x v="841"/>
    <n v="260"/>
    <n v="88"/>
    <n v="6109075"/>
    <s v="Comedy|Drama|Romance"/>
    <s v="Chris Marquette"/>
    <s v="The Girl Next Door"/>
    <s v="The Girl Next DoorÂ "/>
    <n v="171151"/>
    <n v="174"/>
    <s v="English"/>
    <s v="USA"/>
    <s v="R"/>
    <n v="23000000"/>
    <n v="1998"/>
    <x v="2"/>
    <x v="18"/>
    <m/>
    <s v="Comedy"/>
  </r>
  <r>
    <x v="13"/>
    <n v="111"/>
    <n v="90"/>
    <n v="2708188"/>
    <s v="Action|Crime|Mystery|Romance|Thriller"/>
    <s v="Natasha Henstridge"/>
    <s v="Maximum Risk"/>
    <s v="Maximum RiskÂ "/>
    <n v="15814"/>
    <n v="149"/>
    <s v="English"/>
    <s v="UK"/>
    <s v="PG-13"/>
    <n v="23000000"/>
    <n v="2008"/>
    <x v="28"/>
    <x v="18"/>
    <m/>
    <s v="Action"/>
  </r>
  <r>
    <x v="842"/>
    <n v="231"/>
    <n v="145"/>
    <n v="16123851"/>
    <s v="Comedy|Crime"/>
    <s v="Martin Starr"/>
    <s v="Stealing Harvard"/>
    <s v="Stealing HarvardÂ "/>
    <n v="11211"/>
    <n v="130"/>
    <s v="English"/>
    <s v="USA"/>
    <s v="R"/>
    <n v="12500000"/>
    <n v="2013"/>
    <x v="37"/>
    <x v="18"/>
    <m/>
    <s v="Comedy"/>
  </r>
  <r>
    <x v="775"/>
    <n v="99"/>
    <n v="110"/>
    <n v="71975611"/>
    <s v="Biography|Crime|Drama|History|Thriller"/>
    <s v="Tom Hardy"/>
    <s v="Legend"/>
    <s v="LegendÂ "/>
    <n v="87682"/>
    <n v="163"/>
    <s v="English"/>
    <s v="USA"/>
    <s v="R"/>
    <n v="23000000"/>
    <n v="2009"/>
    <x v="15"/>
    <x v="18"/>
    <m/>
    <s v="Biography"/>
  </r>
  <r>
    <x v="843"/>
    <n v="159"/>
    <n v="101"/>
    <n v="38119483"/>
    <s v="Comedy"/>
    <s v="Sissy Spacek"/>
    <s v="Hot Rod"/>
    <s v="Hot RodÂ "/>
    <n v="59900"/>
    <n v="113"/>
    <s v="English"/>
    <s v="USA"/>
    <s v="R"/>
    <n v="23000000"/>
    <n v="2010"/>
    <x v="10"/>
    <x v="18"/>
    <m/>
    <s v="Comedy"/>
  </r>
  <r>
    <x v="844"/>
    <n v="159"/>
    <n v="30"/>
    <n v="4190530"/>
    <s v="Horror|Thriller"/>
    <s v="Chris Zylka"/>
    <s v="Shark Night 3D"/>
    <s v="Shark Night 3DÂ "/>
    <n v="20823"/>
    <n v="189"/>
    <s v="English"/>
    <s v="USA"/>
    <s v="R"/>
    <n v="23000000"/>
    <n v="2010"/>
    <x v="61"/>
    <x v="18"/>
    <m/>
    <s v="Horror"/>
  </r>
  <r>
    <x v="845"/>
    <n v="7"/>
    <n v="122"/>
    <n v="217631306"/>
    <s v="Drama"/>
    <s v="Emily Watson"/>
    <s v="Angela's Ashes"/>
    <s v="Angela's AshesÂ "/>
    <n v="16995"/>
    <n v="60"/>
    <s v="English"/>
    <s v="UK"/>
    <s v="PG"/>
    <n v="23000000"/>
    <n v="2010"/>
    <x v="11"/>
    <x v="18"/>
    <m/>
    <s v="Drama"/>
  </r>
  <r>
    <x v="807"/>
    <n v="199"/>
    <n v="107"/>
    <n v="176483808"/>
    <s v="Drama|Sport"/>
    <s v="Jennifer Garner"/>
    <s v="Draft Day"/>
    <s v="Draft DayÂ "/>
    <n v="39357"/>
    <n v="135"/>
    <s v="English"/>
    <s v="USA"/>
    <s v="PG-13"/>
    <n v="23000000"/>
    <n v="2009"/>
    <x v="2"/>
    <x v="18"/>
    <m/>
    <s v="Drama"/>
  </r>
  <r>
    <x v="331"/>
    <n v="119"/>
    <n v="127"/>
    <n v="144833357"/>
    <s v="Action|Horror|Sci-Fi|Thriller"/>
    <s v="Frank Finlay"/>
    <s v="Lifeforce"/>
    <s v="LifeforceÂ "/>
    <n v="15531"/>
    <n v="194"/>
    <s v="English"/>
    <s v="USA"/>
    <s v="PG-13"/>
    <n v="25000000"/>
    <n v="2010"/>
    <x v="9"/>
    <x v="18"/>
    <m/>
    <s v="Action"/>
  </r>
  <r>
    <x v="846"/>
    <n v="120"/>
    <n v="99"/>
    <n v="75597042"/>
    <s v="Action|Animation|Comedy|Family|Fantasy|Sci-Fi"/>
    <s v="Elizabeth Daily"/>
    <s v="The Powerpuff Girls            "/>
    <s v="The Powerpuff GirlsÂ             "/>
    <n v="23664"/>
    <n v="56"/>
    <s v="English"/>
    <s v="USA"/>
    <s v="R"/>
    <n v="23000000"/>
    <n v="2013"/>
    <x v="13"/>
    <x v="18"/>
    <m/>
    <s v="Action"/>
  </r>
  <r>
    <x v="847"/>
    <n v="180"/>
    <n v="104"/>
    <n v="90636983"/>
    <s v="Crime|Drama|History"/>
    <s v="Robin Wright"/>
    <s v="The Conspirator"/>
    <s v="The ConspiratorÂ "/>
    <n v="23696"/>
    <n v="331"/>
    <s v="English"/>
    <s v="Chile"/>
    <s v="R"/>
    <n v="23000000"/>
    <n v="2011"/>
    <x v="15"/>
    <x v="18"/>
    <m/>
    <s v="Crime"/>
  </r>
  <r>
    <x v="18"/>
    <n v="58"/>
    <n v="140"/>
    <n v="70960517"/>
    <s v="Biography|Drama|Sport"/>
    <s v="Heath Ledger"/>
    <s v="Lords of Dogtown"/>
    <s v="Lords of DogtownÂ "/>
    <n v="43903"/>
    <n v="11"/>
    <s v="English"/>
    <s v="USA"/>
    <s v="PG"/>
    <n v="23000000"/>
    <n v="1970"/>
    <x v="1"/>
    <x v="18"/>
    <m/>
    <s v="Biography"/>
  </r>
  <r>
    <x v="848"/>
    <n v="317"/>
    <n v="133"/>
    <n v="55762229"/>
    <s v="Biography|Drama|History"/>
    <s v="Marco TreviÃ±o"/>
    <s v="The 33"/>
    <s v="The 33Â "/>
    <n v="21098"/>
    <n v="514"/>
    <s v="French"/>
    <s v="France"/>
    <s v="Not Rated"/>
    <n v="23000000"/>
    <n v="2014"/>
    <x v="8"/>
    <x v="18"/>
    <m/>
    <s v="Biography"/>
  </r>
  <r>
    <x v="849"/>
    <n v="44"/>
    <n v="271"/>
    <n v="54235441"/>
    <s v="Action|Adventure|Comedy|Fantasy"/>
    <s v="Victor Wong"/>
    <s v="Big Trouble in Little China"/>
    <s v="Big Trouble in Little ChinaÂ "/>
    <n v="92464"/>
    <n v="93"/>
    <s v="English"/>
    <s v="USA"/>
    <s v="R"/>
    <n v="23000000"/>
    <n v="2014"/>
    <x v="11"/>
    <x v="18"/>
    <m/>
    <s v="Action"/>
  </r>
  <r>
    <x v="850"/>
    <n v="22"/>
    <n v="112"/>
    <n v="50728000"/>
    <s v="Comedy|Romance"/>
    <s v="Dany Boon"/>
    <s v="A Perfect Plan"/>
    <s v="A Perfect PlanÂ "/>
    <n v="5525"/>
    <n v="256"/>
    <s v="English"/>
    <s v="UK"/>
    <s v="G"/>
    <n v="23000000"/>
    <n v="1988"/>
    <x v="22"/>
    <x v="18"/>
    <m/>
    <s v="Comedy"/>
  </r>
  <r>
    <x v="851"/>
    <n v="143"/>
    <n v="99"/>
    <n v="40270895"/>
    <s v="Drama|Sport"/>
    <s v="Tom Hardy"/>
    <s v="Warrior"/>
    <s v="WarriorÂ "/>
    <n v="332276"/>
    <n v="99"/>
    <s v="English"/>
    <s v="USA"/>
    <s v="G"/>
    <n v="23000000"/>
    <n v="2012"/>
    <x v="17"/>
    <x v="18"/>
    <m/>
    <s v="Drama"/>
  </r>
  <r>
    <x v="490"/>
    <n v="72"/>
    <n v="100"/>
    <n v="59696176"/>
    <s v="Biography|Drama|Thriller|War"/>
    <s v="Alan Rickman"/>
    <s v="Michael Collins"/>
    <s v="Michael CollinsÂ "/>
    <n v="24145"/>
    <n v="157"/>
    <s v="English"/>
    <s v="USA"/>
    <s v="R"/>
    <n v="23000000"/>
    <n v="1986"/>
    <x v="1"/>
    <x v="18"/>
    <m/>
    <s v="Biography"/>
  </r>
  <r>
    <x v="384"/>
    <n v="70"/>
    <n v="92"/>
    <n v="51483949"/>
    <s v="Drama|History|War"/>
    <s v="Tom Berenger"/>
    <s v="Gettysburg"/>
    <s v="GettysburgÂ "/>
    <n v="21940"/>
    <n v="187"/>
    <s v="English"/>
    <s v="USA"/>
    <s v="R"/>
    <n v="23000000"/>
    <n v="2006"/>
    <x v="16"/>
    <x v="18"/>
    <m/>
    <s v="Drama"/>
  </r>
  <r>
    <x v="852"/>
    <n v="264"/>
    <n v="105"/>
    <n v="36020063"/>
    <s v="Drama|War"/>
    <s v="Joseph Gordon-Levitt"/>
    <s v="Stop-Loss"/>
    <s v="Stop-LossÂ "/>
    <n v="17757"/>
    <n v="162"/>
    <s v="English"/>
    <s v="USA"/>
    <s v="G"/>
    <n v="19430000"/>
    <n v="2015"/>
    <x v="12"/>
    <x v="18"/>
    <m/>
    <s v="Drama"/>
  </r>
  <r>
    <x v="233"/>
    <n v="20"/>
    <n v="110"/>
    <n v="33313582"/>
    <s v="Drama|Music|Mystery|Romance|Thriller"/>
    <s v="Charlie Hunnam"/>
    <s v="Abandon"/>
    <s v="AbandonÂ "/>
    <n v="7909"/>
    <n v="50"/>
    <s v="English"/>
    <s v="USA"/>
    <s v="PG-13"/>
    <n v="11000000"/>
    <n v="1997"/>
    <x v="41"/>
    <x v="18"/>
    <m/>
    <s v="Drama"/>
  </r>
  <r>
    <x v="181"/>
    <n v="190"/>
    <n v="116"/>
    <n v="25842000"/>
    <s v="Drama|Mystery|Thriller"/>
    <s v="John Doe"/>
    <s v="Brokedown Palace"/>
    <s v="Brokedown PalaceÂ "/>
    <n v="18693"/>
    <n v="140"/>
    <s v="English"/>
    <s v="USA"/>
    <s v="R"/>
    <n v="23000000"/>
    <n v="2016"/>
    <x v="21"/>
    <x v="18"/>
    <m/>
    <s v="Drama"/>
  </r>
  <r>
    <x v="547"/>
    <n v="142"/>
    <n v="88"/>
    <n v="22264487"/>
    <s v="Horror|Thriller"/>
    <s v="Kyra Sedgwick"/>
    <s v="The Possession"/>
    <s v="The PossessionÂ "/>
    <n v="47169"/>
    <n v="74"/>
    <s v="English"/>
    <s v="USA"/>
    <s v="R"/>
    <n v="23000000"/>
    <n v="2014"/>
    <x v="18"/>
    <x v="18"/>
    <m/>
    <s v="Horror"/>
  </r>
  <r>
    <x v="728"/>
    <n v="27"/>
    <n v="111"/>
    <n v="30659817"/>
    <s v="Comedy|Drama|Romance"/>
    <s v="Brendan Fraser"/>
    <s v="Mrs. Winterbourne"/>
    <s v="Mrs. WinterbourneÂ "/>
    <n v="5668"/>
    <n v="62"/>
    <s v="English"/>
    <s v="USA"/>
    <s v="PG"/>
    <n v="23000000"/>
    <n v="2000"/>
    <x v="5"/>
    <x v="18"/>
    <m/>
    <s v="Comedy"/>
  </r>
  <r>
    <x v="134"/>
    <n v="355"/>
    <n v="117"/>
    <n v="5773519"/>
    <s v="Action|Drama|Thriller"/>
    <s v="Alexander SkarsgÃ¥rd"/>
    <s v="Straw Dogs"/>
    <s v="Straw DogsÂ "/>
    <n v="27117"/>
    <n v="504"/>
    <s v="English"/>
    <s v="USA"/>
    <s v="PG"/>
    <n v="25000000"/>
    <n v="1984"/>
    <x v="27"/>
    <x v="18"/>
    <m/>
    <s v="Action"/>
  </r>
  <r>
    <x v="591"/>
    <n v="21"/>
    <n v="95"/>
    <n v="3108216"/>
    <s v="Comedy|Drama"/>
    <s v="Hope Davis"/>
    <s v="The Hoax"/>
    <s v="The HoaxÂ "/>
    <n v="14581"/>
    <n v="52"/>
    <s v="English"/>
    <s v="USA"/>
    <s v="PG-13"/>
    <n v="22700000"/>
    <n v="2003"/>
    <x v="10"/>
    <x v="18"/>
    <m/>
    <s v="Comedy"/>
  </r>
  <r>
    <x v="853"/>
    <n v="31"/>
    <n v="95"/>
    <n v="19351569"/>
    <s v="Action|Crime|Drama|Thriller"/>
    <s v="Brian Bosworth"/>
    <s v="Stone Cold"/>
    <s v="Stone ColdÂ "/>
    <n v="4972"/>
    <n v="26"/>
    <s v="English"/>
    <s v="UK"/>
    <s v="R"/>
    <n v="22500000"/>
    <n v="1991"/>
    <x v="18"/>
    <x v="18"/>
    <m/>
    <s v="Action"/>
  </r>
  <r>
    <x v="234"/>
    <n v="87"/>
    <n v="127"/>
    <n v="49002815"/>
    <s v="Adventure|Drama"/>
    <s v="Viggo Mortensen"/>
    <s v="The Road"/>
    <s v="The RoadÂ "/>
    <n v="177401"/>
    <n v="91"/>
    <s v="English"/>
    <s v="USA"/>
    <s v="R"/>
    <n v="22000000"/>
    <n v="1998"/>
    <x v="11"/>
    <x v="18"/>
    <m/>
    <s v="Adventure"/>
  </r>
  <r>
    <x v="254"/>
    <n v="126"/>
    <n v="105"/>
    <n v="19283782"/>
    <s v="Adventure|Fantasy"/>
    <s v="Tanya Roberts"/>
    <s v="Sheena"/>
    <s v="SheenaÂ "/>
    <n v="3334"/>
    <n v="251"/>
    <s v="English"/>
    <s v="USA"/>
    <s v="PG-13"/>
    <n v="23000000"/>
    <n v="2000"/>
    <x v="30"/>
    <x v="18"/>
    <m/>
    <s v="Adventure"/>
  </r>
  <r>
    <x v="664"/>
    <n v="285"/>
    <n v="104"/>
    <n v="30059386"/>
    <s v="Action|Comedy|Crime|Drama|Thriller"/>
    <s v="Cheech Marin"/>
    <s v="Underclassman"/>
    <s v="UnderclassmanÂ "/>
    <n v="4875"/>
    <n v="1033"/>
    <s v="English"/>
    <s v="New Zealand"/>
    <s v="R"/>
    <n v="22000000"/>
    <n v="2008"/>
    <x v="54"/>
    <x v="18"/>
    <m/>
    <s v="Action"/>
  </r>
  <r>
    <x v="854"/>
    <n v="60"/>
    <n v="95"/>
    <n v="35799026"/>
    <s v="Comedy|Romance"/>
    <s v="Eddie Cibrian"/>
    <s v="Say It Isn't So"/>
    <s v="Say It Isn't SoÂ "/>
    <n v="11375"/>
    <n v="173"/>
    <s v="English"/>
    <s v="Germany"/>
    <s v="PG"/>
    <n v="20000000"/>
    <n v="2000"/>
    <x v="41"/>
    <x v="18"/>
    <m/>
    <s v="Comedy"/>
  </r>
  <r>
    <x v="608"/>
    <n v="23"/>
    <n v="121"/>
    <n v="17951431"/>
    <s v="Biography|Drama|Sport"/>
    <s v="Anthony Hopkins"/>
    <s v="The World's Fastest Indian"/>
    <s v="The World's Fastest IndianÂ "/>
    <n v="44198"/>
    <n v="20"/>
    <s v="English"/>
    <s v="USA"/>
    <s v="R"/>
    <n v="22000000"/>
    <n v="2009"/>
    <x v="0"/>
    <x v="18"/>
    <m/>
    <s v="Biography"/>
  </r>
  <r>
    <x v="855"/>
    <n v="229"/>
    <n v="92"/>
    <n v="29997095"/>
    <s v="Action|Adventure|Crime|Drama|Thriller"/>
    <s v="Lin Shaye"/>
    <s v="Snakes on a Plane"/>
    <s v="Snakes on a PlaneÂ "/>
    <n v="115650"/>
    <n v="300"/>
    <s v="English"/>
    <s v="USA"/>
    <s v="R"/>
    <n v="35000000"/>
    <n v="2001"/>
    <x v="23"/>
    <x v="18"/>
    <m/>
    <s v="Action"/>
  </r>
  <r>
    <x v="856"/>
    <n v="143"/>
    <n v="80"/>
    <n v="14252830"/>
    <s v="Action|Comedy|Sci-Fi"/>
    <s v="Naomi Watts"/>
    <s v="Tank Girl"/>
    <s v="Tank GirlÂ "/>
    <n v="24790"/>
    <n v="471"/>
    <s v="English"/>
    <s v="Canada"/>
    <s v="R"/>
    <n v="22000000"/>
    <n v="1999"/>
    <x v="31"/>
    <x v="18"/>
    <m/>
    <s v="Action"/>
  </r>
  <r>
    <x v="857"/>
    <n v="376"/>
    <n v="107"/>
    <n v="19783777"/>
    <s v="Comedy|Crime"/>
    <s v="Donald Faison"/>
    <s v="King's Ransom"/>
    <s v="King's RansomÂ "/>
    <n v="3229"/>
    <n v="181"/>
    <s v="English"/>
    <s v="USA"/>
    <s v="PG"/>
    <n v="22000000"/>
    <n v="2004"/>
    <x v="54"/>
    <x v="18"/>
    <m/>
    <s v="Comedy"/>
  </r>
  <r>
    <x v="140"/>
    <n v="97"/>
    <n v="91"/>
    <n v="13555988"/>
    <s v="Drama|Mystery|Sci-Fi|Thriller"/>
    <s v="Don McKellar"/>
    <s v="Blindness"/>
    <s v="BlindnessÂ "/>
    <n v="59462"/>
    <n v="128"/>
    <s v="English"/>
    <s v="France"/>
    <s v="R"/>
    <n v="22000000"/>
    <n v="1999"/>
    <x v="4"/>
    <x v="18"/>
    <m/>
    <s v="Drama"/>
  </r>
  <r>
    <x v="274"/>
    <n v="73"/>
    <n v="117"/>
    <n v="12784713"/>
    <s v="Action|Adventure|Fantasy|Horror"/>
    <s v="Meat Loaf"/>
    <s v="BloodRayne"/>
    <s v="BloodRayneÂ "/>
    <n v="30628"/>
    <n v="35"/>
    <s v="English"/>
    <s v="Canada"/>
    <s v="R"/>
    <n v="22000000"/>
    <n v="1978"/>
    <x v="64"/>
    <x v="18"/>
    <m/>
    <s v="Action"/>
  </r>
  <r>
    <x v="343"/>
    <n v="28"/>
    <n v="107"/>
    <n v="10696210"/>
    <s v="Comedy|Drama"/>
    <s v="Kate Winslet"/>
    <s v="Carnage"/>
    <s v="CarnageÂ "/>
    <n v="96480"/>
    <n v="57"/>
    <s v="English"/>
    <s v="USA"/>
    <s v="R"/>
    <n v="22000000"/>
    <n v="2000"/>
    <x v="13"/>
    <x v="18"/>
    <m/>
    <s v="Comedy"/>
  </r>
  <r>
    <x v="858"/>
    <n v="160"/>
    <n v="131"/>
    <n v="5974653"/>
    <s v="Crime|Drama|Mystery|Thriller"/>
    <s v="Colin Firth"/>
    <s v="Where the Truth Lies"/>
    <s v="Where the Truth LiesÂ "/>
    <n v="14982"/>
    <n v="69"/>
    <s v="English"/>
    <s v="USA"/>
    <s v="PG-13"/>
    <n v="22000000"/>
    <n v="1999"/>
    <x v="12"/>
    <x v="18"/>
    <m/>
    <s v="Crime"/>
  </r>
  <r>
    <x v="354"/>
    <n v="124"/>
    <n v="122"/>
    <n v="5000000"/>
    <s v="Fantasy"/>
    <s v="Dallas Barnett"/>
    <s v="Cirque du Soleil: Worlds Away"/>
    <s v="Cirque du Soleil: Worlds AwayÂ "/>
    <n v="7100"/>
    <n v="131"/>
    <s v="English"/>
    <s v="UK"/>
    <s v="R"/>
    <n v="22000000"/>
    <n v="2011"/>
    <x v="2"/>
    <x v="18"/>
    <m/>
    <s v="Fantasy"/>
  </r>
  <r>
    <x v="281"/>
    <n v="280"/>
    <n v="88"/>
    <n v="9694105"/>
    <s v="Biography|Drama|Sport"/>
    <s v="Billy Burke"/>
    <s v="Without Limits"/>
    <s v="Without LimitsÂ "/>
    <n v="5841"/>
    <n v="212"/>
    <s v="English"/>
    <s v="Italy"/>
    <s v="PG-13"/>
    <n v="22000000"/>
    <n v="2010"/>
    <x v="13"/>
    <x v="18"/>
    <m/>
    <s v="Biography"/>
  </r>
  <r>
    <x v="859"/>
    <n v="56"/>
    <n v="134"/>
    <n v="16027866"/>
    <s v="Drama"/>
    <s v="Zoe Kazan"/>
    <s v="Me and Orson Welles"/>
    <s v="Me and Orson WellesÂ "/>
    <n v="9264"/>
    <n v="22"/>
    <s v="English"/>
    <s v="USA"/>
    <s v="G"/>
    <n v="21000000"/>
    <n v="2004"/>
    <x v="2"/>
    <x v="18"/>
    <m/>
    <s v="Drama"/>
  </r>
  <r>
    <x v="629"/>
    <n v="118"/>
    <n v="117"/>
    <n v="4829497"/>
    <s v="Crime|Drama|Mystery|Romance"/>
    <s v="Jim Sturgess"/>
    <s v="The Best Offer"/>
    <s v="The Best OfferÂ "/>
    <n v="69676"/>
    <n v="48"/>
    <s v="English"/>
    <s v="France"/>
    <s v="G"/>
    <n v="22000000"/>
    <n v="1998"/>
    <x v="6"/>
    <x v="18"/>
    <m/>
    <s v="Crime"/>
  </r>
  <r>
    <x v="860"/>
    <n v="49"/>
    <n v="80"/>
    <n v="4398392"/>
    <s v="Crime|Drama"/>
    <s v="Nicolas Cage"/>
    <s v="Bad Lieutenant: Port of Call New Orleans"/>
    <s v="Bad Lieutenant: Port of Call New OrleansÂ "/>
    <n v="64944"/>
    <n v="17"/>
    <s v="French"/>
    <s v="France"/>
    <s v="PG-13"/>
    <n v="22000000"/>
    <n v="1993"/>
    <x v="10"/>
    <x v="18"/>
    <m/>
    <s v="Crime"/>
  </r>
  <r>
    <x v="739"/>
    <n v="4"/>
    <n v="85"/>
    <n v="1050445"/>
    <s v="Adventure|Animation|Family"/>
    <s v="Ed Begley Jr."/>
    <s v="A Turtle's Tale: Sammy's Adventures"/>
    <s v="A Turtle's Tale: Sammy's AdventuresÂ "/>
    <n v="5385"/>
    <n v="24"/>
    <s v="English"/>
    <s v="USA"/>
    <s v="R"/>
    <n v="26000000"/>
    <n v="2004"/>
    <x v="9"/>
    <x v="18"/>
    <m/>
    <s v="Adventure"/>
  </r>
  <r>
    <x v="861"/>
    <n v="16"/>
    <n v="138"/>
    <n v="13746550"/>
    <s v="Comedy|Drama"/>
    <s v="FranÃ§ois Cluzet"/>
    <s v="Little White Lies"/>
    <s v="Little White LiesÂ "/>
    <n v="18395"/>
    <n v="8"/>
    <s v="English"/>
    <s v="France"/>
    <s v="PG-13"/>
    <n v="40000000"/>
    <n v="2010"/>
    <x v="1"/>
    <x v="18"/>
    <m/>
    <s v="Comedy"/>
  </r>
  <r>
    <x v="862"/>
    <n v="336"/>
    <n v="121"/>
    <n v="20668843"/>
    <s v="Comedy|Drama|Romance|Sport"/>
    <s v="Scout Taylor-Compton"/>
    <s v="Love Ranch"/>
    <s v="Love RanchÂ "/>
    <n v="2395"/>
    <n v="431"/>
    <s v="Russian"/>
    <s v="Russia"/>
    <s v="R"/>
    <n v="22000000"/>
    <n v="2004"/>
    <x v="20"/>
    <x v="18"/>
    <m/>
    <s v="Comedy"/>
  </r>
  <r>
    <x v="656"/>
    <n v="91"/>
    <n v="134"/>
    <n v="2963012"/>
    <s v="Adventure|Animation|Comedy"/>
    <s v="Yolande Moreau"/>
    <s v="The True Story of Puss'N Boots"/>
    <s v="The True Story of Puss'N BootsÂ "/>
    <n v="753"/>
    <n v="103"/>
    <s v="English"/>
    <s v="USA"/>
    <s v="PG-13"/>
    <n v="22000000"/>
    <n v="2009"/>
    <x v="64"/>
    <x v="18"/>
    <m/>
    <s v="Adventure"/>
  </r>
  <r>
    <x v="655"/>
    <n v="16"/>
    <n v="100"/>
    <n v="1796024"/>
    <s v="Adventure|Animation|Comedy|Family"/>
    <s v="Sergey Garmash"/>
    <s v="Space Dogs"/>
    <s v="Space DogsÂ "/>
    <n v="891"/>
    <n v="76"/>
    <s v="English"/>
    <s v="UK"/>
    <s v="PG"/>
    <n v="22000000"/>
    <n v="2005"/>
    <x v="31"/>
    <x v="18"/>
    <m/>
    <s v="Adventure"/>
  </r>
  <r>
    <x v="368"/>
    <n v="65"/>
    <n v="100"/>
    <n v="634277"/>
    <s v="Crime|Drama|Thriller"/>
    <s v="Michael Fassbender"/>
    <s v="The Counselor"/>
    <s v="The CounselorÂ "/>
    <n v="80861"/>
    <n v="26"/>
    <s v="English"/>
    <s v="Italy"/>
    <s v="G"/>
    <n v="22000000"/>
    <n v="1998"/>
    <x v="43"/>
    <x v="18"/>
    <m/>
    <s v="Crime"/>
  </r>
  <r>
    <x v="16"/>
    <n v="7"/>
    <n v="119"/>
    <n v="11326836"/>
    <s v="Action|Adventure|History|Romance"/>
    <s v="Jason Flemyng"/>
    <s v="Ironclad"/>
    <s v="IroncladÂ "/>
    <n v="34338"/>
    <n v="11"/>
    <s v="Cantonese"/>
    <s v="China"/>
    <s v="PG"/>
    <n v="126000000"/>
    <n v="1980"/>
    <x v="5"/>
    <x v="18"/>
    <m/>
    <s v="Action"/>
  </r>
  <r>
    <x v="157"/>
    <n v="51"/>
    <n v="137"/>
    <n v="49024969"/>
    <s v="Action|Drama|History|War"/>
    <s v="Rod Steiger"/>
    <s v="Waterloo"/>
    <s v="WaterlooÂ "/>
    <n v="5911"/>
    <n v="143"/>
    <s v="English"/>
    <s v="USA"/>
    <s v="R"/>
    <n v="30000000"/>
    <n v="1995"/>
    <x v="11"/>
    <x v="18"/>
    <m/>
    <s v="Action"/>
  </r>
  <r>
    <x v="612"/>
    <n v="252"/>
    <n v="119"/>
    <n v="22294341"/>
    <s v="Action|Drama"/>
    <s v="Siu-Wong Fan"/>
    <s v="Kung Fu Killer"/>
    <s v="Kung Fu KillerÂ "/>
    <n v="5900"/>
    <n v="128"/>
    <s v="English"/>
    <s v="USA"/>
    <s v="PG"/>
    <n v="22000000"/>
    <n v="1991"/>
    <x v="12"/>
    <x v="18"/>
    <m/>
    <s v="Action"/>
  </r>
  <r>
    <x v="27"/>
    <n v="106"/>
    <n v="139"/>
    <n v="24362501"/>
    <s v="Action|Thriller"/>
    <s v="Martin Kove"/>
    <s v="Red Sky"/>
    <s v="Red SkyÂ "/>
    <n v="1084"/>
    <n v="219"/>
    <s v="English"/>
    <s v="France"/>
    <s v="R"/>
    <n v="22000000"/>
    <n v="2000"/>
    <x v="54"/>
    <x v="18"/>
    <m/>
    <s v="Action"/>
  </r>
  <r>
    <x v="494"/>
    <n v="285"/>
    <n v="114"/>
    <n v="16684352"/>
    <s v="Drama|Romance"/>
    <s v="Keanu Reeves"/>
    <s v="Dangerous Liaisons"/>
    <s v="Dangerous LiaisonsÂ "/>
    <n v="52846"/>
    <n v="962"/>
    <s v="English"/>
    <s v="USA"/>
    <s v="PG-13"/>
    <n v="22000000"/>
    <n v="2011"/>
    <x v="16"/>
    <x v="18"/>
    <m/>
    <s v="Drama"/>
  </r>
  <r>
    <x v="480"/>
    <n v="163"/>
    <n v="120"/>
    <n v="46700000"/>
    <s v="Adventure|Drama"/>
    <s v="Kristen Stewart"/>
    <s v="On the Road"/>
    <s v="On the RoadÂ "/>
    <n v="33107"/>
    <n v="163"/>
    <s v="English"/>
    <s v="USA"/>
    <s v="PG-13"/>
    <n v="22000000"/>
    <n v="2000"/>
    <x v="9"/>
    <x v="18"/>
    <m/>
    <s v="Adventure"/>
  </r>
  <r>
    <x v="298"/>
    <n v="195"/>
    <n v="98"/>
    <n v="52008288"/>
    <s v="Adventure|Comedy|Sci-Fi"/>
    <s v="Leonard Nimoy"/>
    <s v="Star Trek IV: The Voyage Home"/>
    <s v="Star Trek IV: The Voyage HomeÂ "/>
    <n v="61621"/>
    <n v="488"/>
    <s v="English"/>
    <s v="USA"/>
    <s v="PG"/>
    <n v="22000000"/>
    <n v="2001"/>
    <x v="11"/>
    <x v="18"/>
    <m/>
    <s v="Adventure"/>
  </r>
  <r>
    <x v="137"/>
    <n v="123"/>
    <n v="106"/>
    <n v="8579684"/>
    <s v="Drama|Sport"/>
    <s v="Sylvester Stallone"/>
    <s v="Rocky Balboa"/>
    <s v="Rocky BalboaÂ "/>
    <n v="162130"/>
    <n v="56"/>
    <s v="English"/>
    <s v="USA"/>
    <s v="R"/>
    <n v="23500000"/>
    <n v="2013"/>
    <x v="13"/>
    <x v="18"/>
    <m/>
    <s v="Drama"/>
  </r>
  <r>
    <x v="863"/>
    <n v="52"/>
    <n v="98"/>
    <n v="42660000"/>
    <s v="Action|Crime|Sport|Thriller"/>
    <s v="Ray Winstone"/>
    <s v="Point Break"/>
    <s v="Point BreakÂ "/>
    <n v="33958"/>
    <n v="38"/>
    <s v="English"/>
    <s v="USA"/>
    <s v="PG-13"/>
    <n v="22000000"/>
    <n v="2016"/>
    <x v="43"/>
    <x v="18"/>
    <m/>
    <s v="Action"/>
  </r>
  <r>
    <x v="173"/>
    <n v="129"/>
    <n v="107"/>
    <n v="40219708"/>
    <s v="Horror|Mystery"/>
    <s v="Omar Epps"/>
    <s v="Scream 2"/>
    <s v="Scream 2Â "/>
    <n v="124941"/>
    <n v="318"/>
    <s v="English"/>
    <s v="USA"/>
    <s v="R"/>
    <n v="25000000"/>
    <n v="2001"/>
    <x v="9"/>
    <x v="18"/>
    <m/>
    <s v="Horror"/>
  </r>
  <r>
    <x v="815"/>
    <n v="60"/>
    <n v="88"/>
    <n v="132088910"/>
    <s v="Action|Drama|Western"/>
    <s v="Natalie Portman"/>
    <s v="Jane Got a Gun"/>
    <s v="Jane Got a GunÂ "/>
    <n v="8885"/>
    <n v="113"/>
    <s v="English"/>
    <s v="USA"/>
    <s v="R"/>
    <n v="22000000"/>
    <n v="2013"/>
    <x v="27"/>
    <x v="18"/>
    <m/>
    <s v="Action"/>
  </r>
  <r>
    <x v="389"/>
    <n v="123"/>
    <n v="137"/>
    <n v="36581633"/>
    <s v="Comedy|Romance"/>
    <s v="Romany Malco"/>
    <s v="Think Like a Man Too"/>
    <s v="Think Like a Man TooÂ "/>
    <n v="15310"/>
    <n v="404"/>
    <s v="English"/>
    <s v="USA"/>
    <s v="R"/>
    <n v="25000000"/>
    <n v="1999"/>
    <x v="20"/>
    <x v="18"/>
    <m/>
    <s v="Comedy"/>
  </r>
  <r>
    <x v="864"/>
    <n v="84"/>
    <n v="100"/>
    <n v="37721949"/>
    <s v="Comedy|Crime"/>
    <s v="Bruce Willis"/>
    <s v="The Whole Nine Yards"/>
    <s v="The Whole Nine YardsÂ "/>
    <n v="90374"/>
    <n v="170"/>
    <s v="English"/>
    <s v="USA"/>
    <s v="PG-13"/>
    <n v="21000000"/>
    <n v="2004"/>
    <x v="10"/>
    <x v="18"/>
    <m/>
    <s v="Comedy"/>
  </r>
  <r>
    <x v="401"/>
    <n v="125"/>
    <n v="115"/>
    <n v="25296447"/>
    <s v="Drama|Music|Romance"/>
    <s v="Dianne Wiest"/>
    <s v="Footloose"/>
    <s v="FootlooseÂ "/>
    <n v="51459"/>
    <n v="418"/>
    <s v="English"/>
    <s v="USA"/>
    <s v="R"/>
    <n v="22000000"/>
    <n v="2000"/>
    <x v="12"/>
    <x v="18"/>
    <m/>
    <s v="Drama"/>
  </r>
  <r>
    <x v="733"/>
    <n v="106"/>
    <n v="101"/>
    <n v="24848292"/>
    <s v="Comedy"/>
    <s v="Will Ferrell"/>
    <s v="Old School"/>
    <s v="Old SchoolÂ "/>
    <n v="185258"/>
    <n v="275"/>
    <s v="English"/>
    <s v="USA"/>
    <s v="PG-13"/>
    <n v="2000000"/>
    <n v="2011"/>
    <x v="13"/>
    <x v="18"/>
    <m/>
    <s v="Comedy"/>
  </r>
  <r>
    <x v="865"/>
    <n v="247"/>
    <n v="110"/>
    <n v="17757087"/>
    <s v="Comedy|Drama|Fantasy"/>
    <s v="Jeff Bridges"/>
    <s v="The Fisher King"/>
    <s v="The Fisher KingÂ "/>
    <n v="63274"/>
    <n v="243"/>
    <s v="English"/>
    <s v="USA"/>
    <s v="R"/>
    <n v="22000000"/>
    <n v="1987"/>
    <x v="32"/>
    <x v="18"/>
    <m/>
    <s v="Comedy"/>
  </r>
  <r>
    <x v="150"/>
    <n v="156"/>
    <n v="94"/>
    <n v="9430988"/>
    <s v="Horror|Mystery"/>
    <s v="Muse Watson"/>
    <s v="I Still Know What You Did Last Summer"/>
    <s v="I Still Know What You Did Last SummerÂ "/>
    <n v="55398"/>
    <n v="263"/>
    <s v="English"/>
    <s v="USA"/>
    <s v="PG"/>
    <n v="22000000"/>
    <n v="1996"/>
    <x v="51"/>
    <x v="18"/>
    <m/>
    <s v="Horror"/>
  </r>
  <r>
    <x v="866"/>
    <n v="271"/>
    <n v="88"/>
    <n v="16284360"/>
    <s v="Comedy|Drama|Romance"/>
    <s v="Minnie Driver"/>
    <s v="Return to Me"/>
    <s v="Return to MeÂ "/>
    <n v="16469"/>
    <n v="268"/>
    <s v="English"/>
    <s v="Germany"/>
    <s v="PG-13"/>
    <n v="12000000"/>
    <n v="2008"/>
    <x v="8"/>
    <x v="18"/>
    <m/>
    <s v="Comedy"/>
  </r>
  <r>
    <x v="867"/>
    <n v="45"/>
    <n v="127"/>
    <n v="6830957"/>
    <s v="Comedy|Romance"/>
    <s v="Gerry Bednob"/>
    <s v="Zack and Miri Make a Porno"/>
    <s v="Zack and Miri Make a PornoÂ "/>
    <n v="149835"/>
    <n v="50"/>
    <s v="English"/>
    <s v="USA"/>
    <s v="PG-13"/>
    <n v="22000000"/>
    <n v="1999"/>
    <x v="4"/>
    <x v="18"/>
    <m/>
    <s v="Comedy"/>
  </r>
  <r>
    <x v="868"/>
    <n v="133"/>
    <n v="95"/>
    <n v="24104113"/>
    <s v="Comedy|Crime|Drama"/>
    <s v="Morgan Freeman"/>
    <s v="Nurse Betty"/>
    <s v="Nurse BettyÂ "/>
    <n v="30119"/>
    <n v="385"/>
    <s v="English"/>
    <s v="USA"/>
    <s v="PG-13"/>
    <n v="16000000"/>
    <n v="1991"/>
    <x v="22"/>
    <x v="18"/>
    <m/>
    <s v="Comedy"/>
  </r>
  <r>
    <x v="434"/>
    <n v="84"/>
    <n v="87"/>
    <n v="15593"/>
    <s v="Comedy|War"/>
    <s v="Kevin Spacey"/>
    <s v="The Men Who Stare at Goats"/>
    <s v="The Men Who Stare at GoatsÂ "/>
    <n v="109620"/>
    <n v="140"/>
    <s v="English"/>
    <s v="USA"/>
    <s v="R"/>
    <n v="22000000"/>
    <n v="2007"/>
    <x v="5"/>
    <x v="18"/>
    <m/>
    <s v="Comedy"/>
  </r>
  <r>
    <x v="513"/>
    <n v="70"/>
    <n v="118"/>
    <n v="958319"/>
    <s v="Action|Comedy|Crime|Thriller"/>
    <s v="Daniel Roebuck"/>
    <s v="Double Take"/>
    <s v="Double TakeÂ "/>
    <n v="5431"/>
    <n v="100"/>
    <s v="English"/>
    <s v="USA"/>
    <s v="PG-13"/>
    <n v="25000000"/>
    <n v="2009"/>
    <x v="43"/>
    <x v="18"/>
    <m/>
    <s v="Action"/>
  </r>
  <r>
    <x v="720"/>
    <n v="32"/>
    <n v="107"/>
    <n v="69700000"/>
    <s v="Biography|Drama"/>
    <s v="Angelina Jolie Pitt"/>
    <s v="Girl, Interrupted"/>
    <s v="Girl, InterruptedÂ "/>
    <n v="125421"/>
    <n v="150"/>
    <s v="English"/>
    <s v="USA"/>
    <s v="PG-13"/>
    <n v="21500000"/>
    <n v="2015"/>
    <x v="11"/>
    <x v="18"/>
    <m/>
    <s v="Biography"/>
  </r>
  <r>
    <x v="869"/>
    <n v="51"/>
    <n v="124"/>
    <n v="2840417"/>
    <s v="Comedy|Romance"/>
    <s v="Topher Grace"/>
    <s v="Win a Date with Tad Hamilton!"/>
    <s v="Win a Date with Tad Hamilton!Â "/>
    <n v="22844"/>
    <n v="101"/>
    <s v="English"/>
    <s v="USA"/>
    <s v="PG"/>
    <n v="21500000"/>
    <n v="2009"/>
    <x v="23"/>
    <x v="18"/>
    <m/>
    <s v="Comedy"/>
  </r>
  <r>
    <x v="870"/>
    <n v="73"/>
    <n v="89"/>
    <n v="242374454"/>
    <s v="Adventure|Comedy|Family|Fantasy|Music|Sci-Fi"/>
    <s v="Josh Charles"/>
    <s v="Muppets from Space"/>
    <s v="Muppets from SpaceÂ "/>
    <n v="14637"/>
    <n v="59"/>
    <s v="English"/>
    <s v="USA"/>
    <s v="R"/>
    <n v="22000000"/>
    <n v="2004"/>
    <x v="5"/>
    <x v="18"/>
    <m/>
    <s v="Adventure"/>
  </r>
  <r>
    <x v="490"/>
    <n v="169"/>
    <n v="88"/>
    <n v="173585516"/>
    <s v="Adventure|Family|Fantasy|Music|Musical"/>
    <s v="Lena Horne"/>
    <s v="The Wiz"/>
    <s v="The WizÂ "/>
    <n v="10895"/>
    <n v="68"/>
    <s v="English"/>
    <s v="USA"/>
    <s v="R"/>
    <n v="17000000"/>
    <n v="2009"/>
    <x v="31"/>
    <x v="18"/>
    <m/>
    <s v="Adventure"/>
  </r>
  <r>
    <x v="871"/>
    <n v="365"/>
    <n v="118"/>
    <n v="128300000"/>
    <s v="Comedy|Sport"/>
    <s v="Oliver Platt"/>
    <s v="Ready to Rumble"/>
    <s v="Ready to RumbleÂ "/>
    <n v="11709"/>
    <n v="374"/>
    <s v="English"/>
    <s v="USA"/>
    <s v="R"/>
    <n v="21000000"/>
    <n v="2007"/>
    <x v="43"/>
    <x v="18"/>
    <m/>
    <s v="Comedy"/>
  </r>
  <r>
    <x v="850"/>
    <n v="113"/>
    <n v="93"/>
    <n v="20259297"/>
    <s v="Comedy|Drama|Sport"/>
    <s v="Willie Garson"/>
    <s v="Play It to the Bone"/>
    <s v="Play It to the BoneÂ "/>
    <n v="10100"/>
    <n v="248"/>
    <s v="English"/>
    <s v="USA"/>
    <s v="PG-13"/>
    <n v="21000000"/>
    <n v="1987"/>
    <x v="28"/>
    <x v="18"/>
    <m/>
    <s v="Comedy"/>
  </r>
  <r>
    <x v="309"/>
    <n v="18"/>
    <n v="80"/>
    <n v="153665036"/>
    <s v="Comedy|Romance"/>
    <s v="Olivia Munn"/>
    <s v="I Don't Know How She Does It"/>
    <s v="I Don't Know How She Does ItÂ "/>
    <n v="16437"/>
    <n v="37"/>
    <s v="English"/>
    <s v="USA"/>
    <s v="R"/>
    <n v="9000000"/>
    <n v="2014"/>
    <x v="41"/>
    <x v="18"/>
    <m/>
    <s v="Comedy"/>
  </r>
  <r>
    <x v="872"/>
    <n v="10"/>
    <n v="120"/>
    <n v="132541238"/>
    <s v="Comedy|Horror"/>
    <s v="Adam Scott"/>
    <s v="Piranha 3D"/>
    <s v="Piranha 3DÂ "/>
    <n v="72552"/>
    <n v="47"/>
    <s v="English"/>
    <s v="USA"/>
    <s v="R"/>
    <n v="17000000"/>
    <n v="1990"/>
    <x v="34"/>
    <x v="18"/>
    <m/>
    <s v="Comedy"/>
  </r>
  <r>
    <x v="873"/>
    <n v="16"/>
    <n v="98"/>
    <n v="130727000"/>
    <s v="Biography|Drama|Music|Musical"/>
    <s v="Kevin Spacey"/>
    <s v="Beyond the Sea"/>
    <s v="Beyond the SeaÂ "/>
    <n v="12821"/>
    <n v="50"/>
    <s v="English"/>
    <s v="UK"/>
    <s v="PG-13"/>
    <n v="21000000"/>
    <n v="1998"/>
    <x v="10"/>
    <x v="18"/>
    <m/>
    <s v="Biography"/>
  </r>
  <r>
    <x v="277"/>
    <n v="196"/>
    <n v="119"/>
    <n v="121697350"/>
    <s v="Comedy|Family"/>
    <s v="Paul Walker"/>
    <s v="Meet the Deedles"/>
    <s v="Meet the DeedlesÂ "/>
    <n v="2265"/>
    <n v="157"/>
    <s v="English"/>
    <s v="UK"/>
    <s v="PG-13"/>
    <n v="21000000"/>
    <n v="1994"/>
    <x v="65"/>
    <x v="18"/>
    <m/>
    <s v="Comedy"/>
  </r>
  <r>
    <x v="306"/>
    <n v="212"/>
    <n v="88"/>
    <n v="117224271"/>
    <s v="Action|Adventure|Animation|Comedy|Fantasy"/>
    <s v="Donald Pleasence"/>
    <s v="The Princess and the Cobbler"/>
    <s v="The Princess and the CobblerÂ "/>
    <n v="2541"/>
    <n v="330"/>
    <s v="English"/>
    <s v="USA"/>
    <s v="PG"/>
    <n v="21000000"/>
    <n v="2002"/>
    <x v="13"/>
    <x v="18"/>
    <m/>
    <s v="Action"/>
  </r>
  <r>
    <x v="367"/>
    <n v="445"/>
    <n v="201"/>
    <n v="102922376"/>
    <s v="Drama|Romance"/>
    <s v="Robert De Niro"/>
    <s v="The Bridge of San Luis Rey"/>
    <s v="The Bridge of San Luis ReyÂ "/>
    <n v="2919"/>
    <n v="553"/>
    <s v="Japanese"/>
    <s v="Japan"/>
    <s v="R"/>
    <n v="21000000"/>
    <n v="2007"/>
    <x v="37"/>
    <x v="18"/>
    <m/>
    <s v="Drama"/>
  </r>
  <r>
    <x v="198"/>
    <n v="446"/>
    <n v="90"/>
    <n v="94497271"/>
    <s v="Action|Crime|Drama|Thriller"/>
    <s v="Dwayne Johnson"/>
    <s v="Faster"/>
    <s v="FasterÂ "/>
    <n v="80574"/>
    <n v="2618"/>
    <s v="English"/>
    <s v="USA"/>
    <s v="PG-13"/>
    <n v="20000000"/>
    <n v="1995"/>
    <x v="12"/>
    <x v="18"/>
    <m/>
    <s v="Action"/>
  </r>
  <r>
    <x v="444"/>
    <n v="108"/>
    <n v="127"/>
    <n v="137387272"/>
    <s v="Adventure|Animation|Family|Fantasy"/>
    <s v="Christian Bale"/>
    <s v="Howl's Moving Castle"/>
    <s v="Howl's Moving CastleÂ "/>
    <n v="214091"/>
    <n v="300"/>
    <s v="English"/>
    <s v="New Zealand"/>
    <s v="R"/>
    <n v="21000000"/>
    <n v="2001"/>
    <x v="17"/>
    <x v="18"/>
    <m/>
    <s v="Adventure"/>
  </r>
  <r>
    <x v="325"/>
    <n v="223"/>
    <n v="119"/>
    <n v="82301521"/>
    <s v="Adventure|Comedy|Horror|Sci-Fi"/>
    <s v="Emma Stone"/>
    <s v="Zombieland"/>
    <s v="ZombielandÂ "/>
    <n v="386217"/>
    <n v="900"/>
    <s v="English"/>
    <s v="USA"/>
    <s v="PG"/>
    <n v="3000000"/>
    <n v="1982"/>
    <x v="16"/>
    <x v="18"/>
    <m/>
    <s v="Adventure"/>
  </r>
  <r>
    <x v="625"/>
    <n v="63"/>
    <n v="85"/>
    <n v="84518155"/>
    <s v="Action|Adventure|Drama|Romance"/>
    <s v="Naomi Watts"/>
    <s v="King Kong"/>
    <s v="King KongÂ "/>
    <n v="316020"/>
    <n v="203"/>
    <s v="English"/>
    <s v="USA"/>
    <s v="G"/>
    <n v="17000000"/>
    <n v="2014"/>
    <x v="13"/>
    <x v="18"/>
    <m/>
    <s v="Action"/>
  </r>
  <r>
    <x v="754"/>
    <n v="43"/>
    <n v="98"/>
    <n v="80050171"/>
    <s v="Comedy|Sport"/>
    <s v="Adam Sandler"/>
    <s v="The Waterboy"/>
    <s v="The WaterboyÂ "/>
    <n v="119450"/>
    <n v="87"/>
    <s v="English"/>
    <s v="USA"/>
    <s v="PG"/>
    <n v="21000000"/>
    <n v="1995"/>
    <x v="9"/>
    <x v="18"/>
    <m/>
    <s v="Comedy"/>
  </r>
  <r>
    <x v="643"/>
    <n v="211"/>
    <n v="101"/>
    <n v="81257845"/>
    <s v="Action|Adventure|Fantasy|Sci-Fi"/>
    <s v="Harrison Ford"/>
    <s v="Star Wars: Episode V - The Empire Strikes Back"/>
    <s v="Star Wars: Episode V - The Empire Strikes BackÂ "/>
    <n v="837759"/>
    <n v="674"/>
    <s v="English"/>
    <s v="USA"/>
    <s v="PG-13"/>
    <n v="21000000"/>
    <n v="2001"/>
    <x v="36"/>
    <x v="18"/>
    <m/>
    <s v="Action"/>
  </r>
  <r>
    <x v="568"/>
    <n v="421"/>
    <n v="112"/>
    <n v="70360285"/>
    <s v="Action|Comedy|Crime|Drama|Thriller"/>
    <s v="Will Smith"/>
    <s v="Bad Boys"/>
    <s v="Bad BoysÂ "/>
    <n v="172405"/>
    <n v="288"/>
    <s v="English"/>
    <s v="USA"/>
    <s v="PG-13"/>
    <n v="20000000"/>
    <n v="2014"/>
    <x v="2"/>
    <x v="18"/>
    <m/>
    <s v="Action"/>
  </r>
  <r>
    <x v="874"/>
    <n v="214"/>
    <n v="97"/>
    <n v="12831121"/>
    <s v="Comedy|Crime"/>
    <s v="George Kennedy"/>
    <s v="The Naked Gun 2Â½: The Smell of Fear"/>
    <s v="The Naked Gun 2Â½: The Smell of FearÂ "/>
    <n v="83269"/>
    <n v="805"/>
    <s v="English"/>
    <s v="USA"/>
    <s v="PG"/>
    <n v="21000000"/>
    <n v="2003"/>
    <x v="2"/>
    <x v="18"/>
    <m/>
    <s v="Comedy"/>
  </r>
  <r>
    <x v="875"/>
    <n v="92"/>
    <n v="126"/>
    <n v="69148997"/>
    <s v="Horror|Thriller"/>
    <s v="Daniel Roebuck"/>
    <s v="Final Destination"/>
    <s v="Final DestinationÂ "/>
    <n v="181058"/>
    <n v="167"/>
    <s v="English"/>
    <s v="USA"/>
    <s v="PG"/>
    <n v="21000000"/>
    <n v="2005"/>
    <x v="10"/>
    <x v="18"/>
    <m/>
    <s v="Horror"/>
  </r>
  <r>
    <x v="156"/>
    <n v="574"/>
    <n v="106"/>
    <n v="82624961"/>
    <s v="Drama"/>
    <s v="Ryan Gosling"/>
    <s v="The Ides of March"/>
    <s v="The Ides of MarchÂ "/>
    <n v="188652"/>
    <n v="748"/>
    <s v="English"/>
    <s v="USA"/>
    <s v="PG-13"/>
    <n v="35000000"/>
    <n v="2009"/>
    <x v="1"/>
    <x v="18"/>
    <m/>
    <s v="Drama"/>
  </r>
  <r>
    <x v="309"/>
    <n v="216"/>
    <n v="97"/>
    <n v="67325559"/>
    <s v="Horror|Sci-Fi"/>
    <s v="Vin Diesel"/>
    <s v="Pitch Black"/>
    <s v="Pitch BlackÂ "/>
    <n v="193962"/>
    <n v="119"/>
    <s v="English"/>
    <s v="USA"/>
    <s v="PG-13"/>
    <n v="31000000"/>
    <n v="1993"/>
    <x v="1"/>
    <x v="18"/>
    <m/>
    <s v="Horror"/>
  </r>
  <r>
    <x v="150"/>
    <n v="140"/>
    <n v="100"/>
    <n v="62933793"/>
    <s v="Comedy|Romance"/>
    <s v="Hugh Jackman"/>
    <s v="Someone Like You..."/>
    <s v="Someone Like You...Â "/>
    <n v="19709"/>
    <n v="339"/>
    <s v="English"/>
    <s v="UK"/>
    <s v="PG-13"/>
    <n v="18000000"/>
    <n v="2005"/>
    <x v="9"/>
    <x v="18"/>
    <m/>
    <s v="Comedy"/>
  </r>
  <r>
    <x v="754"/>
    <n v="28"/>
    <n v="114"/>
    <n v="56667870"/>
    <s v="Drama|Romance|Sci-Fi"/>
    <s v="Scarlett Johansson"/>
    <s v="Her"/>
    <s v="HerÂ "/>
    <n v="355126"/>
    <n v="32"/>
    <s v="English"/>
    <s v="USA"/>
    <s v="R"/>
    <n v="18000000"/>
    <n v="2013"/>
    <x v="25"/>
    <x v="18"/>
    <m/>
    <s v="Drama"/>
  </r>
  <r>
    <x v="876"/>
    <n v="36"/>
    <n v="101"/>
    <n v="56398162"/>
    <s v="Biography|Comedy|Drama|Sport"/>
    <s v="Hugh Jackman"/>
    <s v="Eddie the Eagle"/>
    <s v="Eddie the EagleÂ "/>
    <n v="32513"/>
    <n v="103"/>
    <s v="English"/>
    <s v="UK"/>
    <s v="R"/>
    <n v="19400870"/>
    <n v="2015"/>
    <x v="7"/>
    <x v="18"/>
    <m/>
    <s v="Biography"/>
  </r>
  <r>
    <x v="653"/>
    <n v="65"/>
    <n v="88"/>
    <n v="60072596"/>
    <s v="Mystery|Thriller"/>
    <s v="Paul Walker"/>
    <s v="Joy Ride"/>
    <s v="Joy RideÂ "/>
    <n v="53415"/>
    <n v="129"/>
    <s v="English"/>
    <s v="USA"/>
    <s v="R"/>
    <n v="20000000"/>
    <n v="2016"/>
    <x v="4"/>
    <x v="18"/>
    <m/>
    <s v="Mystery"/>
  </r>
  <r>
    <x v="523"/>
    <n v="53"/>
    <n v="93"/>
    <n v="56362352"/>
    <s v="Adventure|Family|Fantasy"/>
    <s v="Ioan Gruffudd"/>
    <s v="The Adventurer: The Curse of the Midas Box"/>
    <s v="The Adventurer: The Curse of the Midas BoxÂ "/>
    <n v="4191"/>
    <n v="47"/>
    <s v="English"/>
    <s v="USA"/>
    <s v="PG"/>
    <n v="28000000"/>
    <n v="2001"/>
    <x v="28"/>
    <x v="18"/>
    <m/>
    <s v="Adventure"/>
  </r>
  <r>
    <x v="634"/>
    <n v="394"/>
    <n v="92"/>
    <n v="56154094"/>
    <s v="Comedy|Drama"/>
    <s v="Natalie Portman"/>
    <s v="Anywhere But Here"/>
    <s v="Anywhere But HereÂ "/>
    <n v="14786"/>
    <n v="397"/>
    <s v="English"/>
    <s v="USA"/>
    <s v="R"/>
    <n v="33000000"/>
    <n v="2012"/>
    <x v="9"/>
    <x v="18"/>
    <m/>
    <s v="Comedy"/>
  </r>
  <r>
    <x v="205"/>
    <n v="80"/>
    <n v="98"/>
    <n v="65623128"/>
    <s v="Comedy|Romance"/>
    <s v="Annabella Sciorra"/>
    <s v="Chasing Liberty"/>
    <s v="Chasing LibertyÂ "/>
    <n v="30092"/>
    <n v="383"/>
    <s v="English"/>
    <s v="Ireland"/>
    <s v="PG-13"/>
    <n v="19000000"/>
    <n v="1999"/>
    <x v="9"/>
    <x v="18"/>
    <m/>
    <s v="Comedy"/>
  </r>
  <r>
    <x v="95"/>
    <n v="45"/>
    <n v="94"/>
    <n v="55461307"/>
    <s v="Comedy|Crime"/>
    <s v="Seymour Cassel"/>
    <s v="The Crew"/>
    <s v="The CrewÂ "/>
    <n v="3914"/>
    <n v="71"/>
    <s v="English"/>
    <s v="USA"/>
    <s v="PG-13"/>
    <n v="20000000"/>
    <n v="2001"/>
    <x v="23"/>
    <x v="18"/>
    <m/>
    <s v="Comedy"/>
  </r>
  <r>
    <x v="436"/>
    <n v="47"/>
    <n v="102"/>
    <n v="48546578"/>
    <s v="Action|Thriller"/>
    <s v="Channing Tatum"/>
    <s v="Haywire"/>
    <s v="HaywireÂ "/>
    <n v="72646"/>
    <n v="19"/>
    <s v="English"/>
    <s v="USA"/>
    <s v="R"/>
    <n v="20000000"/>
    <n v="2005"/>
    <x v="27"/>
    <x v="18"/>
    <m/>
    <s v="Action"/>
  </r>
  <r>
    <x v="608"/>
    <n v="90"/>
    <n v="98"/>
    <n v="48423368"/>
    <s v="Adventure|Horror|Thriller"/>
    <s v="Judith Barsi"/>
    <s v="Jaws: The Revenge"/>
    <s v="Jaws: The RevengeÂ "/>
    <n v="30840"/>
    <n v="165"/>
    <s v="English"/>
    <s v="USA"/>
    <s v="PG-13"/>
    <n v="20000000"/>
    <n v="2001"/>
    <x v="66"/>
    <x v="18"/>
    <m/>
    <s v="Adventure"/>
  </r>
  <r>
    <x v="27"/>
    <n v="30"/>
    <n v="121"/>
    <n v="52066000"/>
    <s v="Drama"/>
    <s v="Leonardo DiCaprio"/>
    <s v="Marvin's Room"/>
    <s v="Marvin's RoomÂ "/>
    <n v="20163"/>
    <n v="81"/>
    <s v="English"/>
    <s v="UK"/>
    <s v="PG"/>
    <n v="20000000"/>
    <n v="2016"/>
    <x v="10"/>
    <x v="18"/>
    <m/>
    <s v="Drama"/>
  </r>
  <r>
    <x v="877"/>
    <n v="232"/>
    <n v="111"/>
    <n v="47887943"/>
    <s v="Biography|Comedy|Drama|Family|Sport"/>
    <s v="Tasha Smith"/>
    <s v="The Longshots"/>
    <s v="The LongshotsÂ "/>
    <n v="3174"/>
    <n v="224"/>
    <s v="English"/>
    <s v="USA"/>
    <s v="R"/>
    <n v="20000000"/>
    <n v="2001"/>
    <x v="37"/>
    <x v="18"/>
    <m/>
    <s v="Biography"/>
  </r>
  <r>
    <x v="606"/>
    <n v="165"/>
    <n v="90"/>
    <n v="46363118"/>
    <s v="Drama|Romance"/>
    <s v="Stephen Rea"/>
    <s v="The End of the Affair"/>
    <s v="The End of the AffairÂ "/>
    <n v="17740"/>
    <n v="65"/>
    <s v="English"/>
    <s v="USA"/>
    <s v="R"/>
    <n v="32000000"/>
    <n v="2013"/>
    <x v="13"/>
    <x v="18"/>
    <m/>
    <s v="Drama"/>
  </r>
  <r>
    <x v="878"/>
    <n v="45"/>
    <n v="100"/>
    <n v="47852604"/>
    <s v="Action|Crime|Drama|Thriller|Western"/>
    <s v="Vanessa Williams"/>
    <s v="Harley Davidson and the Marlboro Man"/>
    <s v="Harley Davidson and the Marlboro ManÂ "/>
    <n v="14473"/>
    <n v="49"/>
    <s v="French"/>
    <s v="France"/>
    <s v="PG-13"/>
    <n v="20000000"/>
    <n v="2000"/>
    <x v="19"/>
    <x v="18"/>
    <m/>
    <s v="Action"/>
  </r>
  <r>
    <x v="448"/>
    <n v="155"/>
    <n v="50"/>
    <n v="45542421"/>
    <s v="Crime|Drama|Mystery|Thriller"/>
    <s v="James Franco"/>
    <s v="In the Valley of Elah"/>
    <s v="In the Valley of ElahÂ "/>
    <n v="60115"/>
    <n v="43"/>
    <s v="English"/>
    <s v="Canada"/>
    <s v="PG-13"/>
    <n v="20000000"/>
    <n v="2004"/>
    <x v="13"/>
    <x v="18"/>
    <m/>
    <s v="Crime"/>
  </r>
  <r>
    <x v="879"/>
    <n v="6"/>
    <n v="141"/>
    <n v="41573740"/>
    <s v="Biography|Drama"/>
    <s v="Alessandro Nivola"/>
    <s v="Coco Before Chanel"/>
    <s v="Coco Before ChanelÂ "/>
    <n v="32003"/>
    <n v="23"/>
    <s v="English"/>
    <s v="UK"/>
    <s v="PG-13"/>
    <n v="35000000"/>
    <n v="1993"/>
    <x v="10"/>
    <x v="18"/>
    <m/>
    <s v="Biography"/>
  </r>
  <r>
    <x v="362"/>
    <n v="118"/>
    <n v="139"/>
    <n v="42652003"/>
    <s v="Drama|Western"/>
    <s v="Demi Moore"/>
    <s v="Forsaken"/>
    <s v="ForsakenÂ "/>
    <n v="4693"/>
    <n v="148"/>
    <s v="English"/>
    <s v="USA"/>
    <s v="PG-13"/>
    <n v="18000000"/>
    <n v="2001"/>
    <x v="22"/>
    <x v="18"/>
    <m/>
    <s v="Drama"/>
  </r>
  <r>
    <x v="880"/>
    <n v="55"/>
    <n v="114"/>
    <n v="39737645"/>
    <s v="Comedy|Drama|Romance"/>
    <s v="Tom Burke"/>
    <s v="ChÃ©ri"/>
    <s v="ChÃ©riÂ "/>
    <n v="8924"/>
    <n v="33"/>
    <s v="English"/>
    <s v="USA"/>
    <s v="R"/>
    <n v="30000000"/>
    <n v="1970"/>
    <x v="5"/>
    <x v="18"/>
    <m/>
    <s v="Comedy"/>
  </r>
  <r>
    <x v="881"/>
    <n v="314"/>
    <n v="96"/>
    <n v="37567440"/>
    <s v="Action|Crime|Drama|Thriller"/>
    <s v="Cole Hauser"/>
    <s v="Rogue            "/>
    <s v="RogueÂ             "/>
    <n v="1781"/>
    <n v="580"/>
    <s v="Mandarin"/>
    <s v="China"/>
    <s v="PG"/>
    <n v="37000000"/>
    <n v="1999"/>
    <x v="2"/>
    <x v="18"/>
    <m/>
    <s v="Action"/>
  </r>
  <r>
    <x v="882"/>
    <n v="103"/>
    <n v="111"/>
    <n v="44988180"/>
    <s v="Drama"/>
    <s v="Romola Garai"/>
    <s v="Vanity Fair"/>
    <s v="Vanity FairÂ "/>
    <n v="17373"/>
    <n v="273"/>
    <s v="English"/>
    <s v="USA"/>
    <s v="R"/>
    <n v="20000000"/>
    <n v="2015"/>
    <x v="5"/>
    <x v="18"/>
    <m/>
    <s v="Drama"/>
  </r>
  <r>
    <x v="631"/>
    <n v="183"/>
    <n v="127"/>
    <n v="39263506"/>
    <s v="Action|Drama|History"/>
    <s v="Bingbing Fan"/>
    <s v="Bodyguards and Assassins"/>
    <s v="Bodyguards and AssassinsÂ "/>
    <n v="6263"/>
    <n v="185"/>
    <s v="English"/>
    <s v="USA"/>
    <s v="PG-13"/>
    <n v="20000000"/>
    <n v="2004"/>
    <x v="8"/>
    <x v="18"/>
    <m/>
    <s v="Action"/>
  </r>
  <r>
    <x v="765"/>
    <n v="77"/>
    <n v="107"/>
    <n v="39143839"/>
    <s v="Fantasy|Horror"/>
    <s v="Drew Powell"/>
    <s v="1408"/>
    <s v="1408Â "/>
    <n v="209396"/>
    <n v="252"/>
    <s v="English"/>
    <s v="Australia"/>
    <s v="PG-13"/>
    <n v="20000000"/>
    <n v="2006"/>
    <x v="2"/>
    <x v="18"/>
    <m/>
    <s v="Fantasy"/>
  </r>
  <r>
    <x v="883"/>
    <n v="171"/>
    <n v="97"/>
    <n v="37672350"/>
    <s v="Adventure|Comedy|Sci-Fi"/>
    <s v="Joan Rivers"/>
    <s v="Spaceballs"/>
    <s v="SpaceballsÂ "/>
    <n v="136667"/>
    <n v="611"/>
    <s v="English"/>
    <s v="USA"/>
    <s v="G"/>
    <n v="20000000"/>
    <n v="2005"/>
    <x v="1"/>
    <x v="18"/>
    <m/>
    <s v="Adventure"/>
  </r>
  <r>
    <x v="129"/>
    <n v="64"/>
    <n v="127"/>
    <n v="38037513"/>
    <s v="Drama|War"/>
    <s v="Cem Yilmaz"/>
    <s v="The Water Diviner"/>
    <s v="The Water DivinerÂ "/>
    <n v="53341"/>
    <n v="111"/>
    <s v="English"/>
    <s v="USA"/>
    <s v="PG"/>
    <n v="20000000"/>
    <n v="2012"/>
    <x v="1"/>
    <x v="18"/>
    <m/>
    <s v="Drama"/>
  </r>
  <r>
    <x v="884"/>
    <n v="92"/>
    <n v="110"/>
    <n v="37442180"/>
    <s v="Drama|Fantasy|Romance|Thriller"/>
    <s v="Demi Moore"/>
    <s v="Ghost"/>
    <s v="GhostÂ "/>
    <n v="154199"/>
    <n v="174"/>
    <s v="English"/>
    <s v="USA"/>
    <s v="PG-13"/>
    <n v="20000000"/>
    <n v="2008"/>
    <x v="15"/>
    <x v="18"/>
    <m/>
    <s v="Drama"/>
  </r>
  <r>
    <x v="885"/>
    <n v="112"/>
    <n v="135"/>
    <n v="35596227"/>
    <s v="Comedy|Romance"/>
    <s v="Sarah Silverman"/>
    <s v="There's Something About Mary"/>
    <s v="There's Something About MaryÂ "/>
    <n v="247289"/>
    <n v="83"/>
    <s v="English"/>
    <s v="USA"/>
    <s v="R"/>
    <n v="20000000"/>
    <n v="2014"/>
    <x v="1"/>
    <x v="18"/>
    <m/>
    <s v="Comedy"/>
  </r>
  <r>
    <x v="769"/>
    <n v="69"/>
    <n v="84"/>
    <n v="35422828"/>
    <s v="Comedy|Drama|Family|Fantasy"/>
    <s v="Judge Reinhold"/>
    <s v="The Santa Clause"/>
    <s v="The Santa ClauseÂ "/>
    <n v="64742"/>
    <n v="192"/>
    <s v="English"/>
    <s v="USA"/>
    <s v="R"/>
    <n v="20000000"/>
    <n v="1977"/>
    <x v="21"/>
    <x v="18"/>
    <m/>
    <s v="Comedy"/>
  </r>
  <r>
    <x v="886"/>
    <n v="75"/>
    <n v="240"/>
    <n v="36658108"/>
    <s v="Drama|Family|Sport"/>
    <s v="Dennis Quaid"/>
    <s v="The Rookie"/>
    <s v="The RookieÂ "/>
    <n v="26434"/>
    <n v="132"/>
    <s v="English"/>
    <s v="USA"/>
    <s v="PG-13"/>
    <n v="20000000"/>
    <n v="2010"/>
    <x v="15"/>
    <x v="18"/>
    <m/>
    <s v="Drama"/>
  </r>
  <r>
    <x v="409"/>
    <n v="95"/>
    <n v="122"/>
    <n v="34300771"/>
    <s v="Comedy|Family|Sport"/>
    <s v="Dwayne Johnson"/>
    <s v="The Game Plan"/>
    <s v="The Game PlanÂ "/>
    <n v="44021"/>
    <n v="256"/>
    <s v="English"/>
    <s v="USA"/>
    <s v="R"/>
    <n v="1800000"/>
    <n v="2007"/>
    <x v="5"/>
    <x v="18"/>
    <m/>
    <s v="Comedy"/>
  </r>
  <r>
    <x v="887"/>
    <n v="180"/>
    <n v="114"/>
    <n v="34290142"/>
    <s v="Drama|Romance"/>
    <s v="Clint Eastwood"/>
    <s v="The Bridges of Madison County"/>
    <s v="The Bridges of Madison CountyÂ "/>
    <n v="54631"/>
    <n v="185"/>
    <s v="English"/>
    <s v="UK"/>
    <s v="PG-13"/>
    <n v="20000000"/>
    <n v="2013"/>
    <x v="7"/>
    <x v="18"/>
    <m/>
    <s v="Drama"/>
  </r>
  <r>
    <x v="744"/>
    <n v="53"/>
    <n v="132"/>
    <n v="33422556"/>
    <s v="Comedy|Sci-Fi"/>
    <s v="Louis Lombardi"/>
    <s v="The Animal"/>
    <s v="The AnimalÂ "/>
    <n v="47383"/>
    <n v="166"/>
    <s v="English"/>
    <s v="USA"/>
    <s v="R"/>
    <n v="20000000"/>
    <n v="2007"/>
    <x v="30"/>
    <x v="18"/>
    <m/>
    <s v="Comedy"/>
  </r>
  <r>
    <x v="421"/>
    <n v="129"/>
    <n v="170"/>
    <n v="32774834"/>
    <s v="Biography|Drama|History"/>
    <s v="Candice Bergen"/>
    <s v="Gandhi"/>
    <s v="GandhiÂ "/>
    <n v="171726"/>
    <n v="431"/>
    <s v="English"/>
    <s v="USA"/>
    <s v="PG"/>
    <n v="20000000"/>
    <n v="1996"/>
    <x v="14"/>
    <x v="18"/>
    <m/>
    <s v="Biography"/>
  </r>
  <r>
    <x v="131"/>
    <n v="61"/>
    <n v="133"/>
    <n v="34334256"/>
    <s v="Comedy|Drama"/>
    <s v="Manish Dayal"/>
    <s v="The Hundred-Foot Journey"/>
    <s v="The Hundred-Foot JourneyÂ "/>
    <n v="52894"/>
    <n v="174"/>
    <s v="English"/>
    <s v="USA"/>
    <s v="R"/>
    <n v="20000000"/>
    <n v="1999"/>
    <x v="11"/>
    <x v="18"/>
    <m/>
    <s v="Comedy"/>
  </r>
  <r>
    <x v="230"/>
    <n v="226"/>
    <n v="112"/>
    <n v="32051917"/>
    <s v="Action|Crime|Drama|Mystery|Thriller"/>
    <s v="Ken Howard"/>
    <s v="The Net"/>
    <s v="The NetÂ "/>
    <n v="48909"/>
    <n v="806"/>
    <s v="English"/>
    <s v="USA"/>
    <s v="PG-13"/>
    <n v="20000000"/>
    <n v="2013"/>
    <x v="27"/>
    <x v="18"/>
    <m/>
    <s v="Action"/>
  </r>
  <r>
    <x v="531"/>
    <n v="116"/>
    <n v="108"/>
    <n v="32014289"/>
    <s v="Drama"/>
    <s v="Dianne Wiest"/>
    <s v="I Am Sam"/>
    <s v="I Am SamÂ "/>
    <n v="121937"/>
    <n v="375"/>
    <s v="English"/>
    <s v="UK"/>
    <s v="R"/>
    <n v="20000000"/>
    <n v="2012"/>
    <x v="32"/>
    <x v="18"/>
    <m/>
    <s v="Drama"/>
  </r>
  <r>
    <x v="888"/>
    <n v="248"/>
    <n v="115"/>
    <n v="31838002"/>
    <s v="Biography|Drama|History"/>
    <s v="Roma Downey"/>
    <s v="Son of God"/>
    <s v="Son of GodÂ "/>
    <n v="15448"/>
    <n v="175"/>
    <s v="English"/>
    <s v="USA"/>
    <s v="R"/>
    <n v="20000000"/>
    <n v="1982"/>
    <x v="23"/>
    <x v="18"/>
    <m/>
    <s v="Biography"/>
  </r>
  <r>
    <x v="695"/>
    <n v="23"/>
    <n v="83"/>
    <n v="36874745"/>
    <s v="Action|Fantasy|Thriller"/>
    <s v="Sophia Myles"/>
    <s v="Underworld"/>
    <s v="UnderworldÂ "/>
    <n v="208092"/>
    <n v="87"/>
    <s v="English"/>
    <s v="USA"/>
    <s v="PG-13"/>
    <n v="30000000"/>
    <n v="1999"/>
    <x v="15"/>
    <x v="18"/>
    <m/>
    <s v="Action"/>
  </r>
  <r>
    <x v="325"/>
    <n v="98"/>
    <n v="105"/>
    <n v="30079316"/>
    <s v="Drama|Thriller"/>
    <s v="Denis O'Hare"/>
    <s v="Derailed"/>
    <s v="DerailedÂ "/>
    <n v="62584"/>
    <n v="166"/>
    <s v="English"/>
    <s v="UK"/>
    <s v="R"/>
    <n v="20000000"/>
    <n v="2007"/>
    <x v="4"/>
    <x v="18"/>
    <m/>
    <s v="Drama"/>
  </r>
  <r>
    <x v="889"/>
    <n v="168"/>
    <n v="110"/>
    <n v="35033759"/>
    <s v="Comedy|Crime|Drama|Thriller"/>
    <s v="Matt Damon"/>
    <s v="The Informant!"/>
    <s v="The Informant!Â "/>
    <n v="52888"/>
    <n v="95"/>
    <s v="English"/>
    <s v="USA"/>
    <s v="PG"/>
    <n v="20000000"/>
    <n v="1993"/>
    <x v="12"/>
    <x v="18"/>
    <m/>
    <s v="Comedy"/>
  </r>
  <r>
    <x v="188"/>
    <n v="159"/>
    <n v="108"/>
    <n v="29753944"/>
    <s v="Biography|Drama|Romance"/>
    <s v="Anthony Hopkins"/>
    <s v="Shadowlands"/>
    <s v="ShadowlandsÂ "/>
    <n v="13455"/>
    <n v="91"/>
    <s v="English"/>
    <s v="USA"/>
    <s v="R"/>
    <n v="20000000"/>
    <n v="2001"/>
    <x v="38"/>
    <x v="18"/>
    <m/>
    <s v="Biography"/>
  </r>
  <r>
    <x v="890"/>
    <n v="134"/>
    <n v="96"/>
    <n v="29062561"/>
    <s v="Comedy"/>
    <s v="Carlos Ponce"/>
    <s v="Deuce Bigalow: European Gigolo"/>
    <s v="Deuce Bigalow: European GigoloÂ "/>
    <n v="41239"/>
    <n v="21"/>
    <s v="English"/>
    <s v="USA"/>
    <s v="PG"/>
    <n v="20000000"/>
    <n v="2012"/>
    <x v="51"/>
    <x v="18"/>
    <m/>
    <s v="Comedy"/>
  </r>
  <r>
    <x v="354"/>
    <n v="97"/>
    <n v="94"/>
    <n v="31146570"/>
    <s v="Comedy|Drama"/>
    <s v="Jack Reynor"/>
    <s v="Delivery Man"/>
    <s v="Delivery ManÂ "/>
    <n v="59805"/>
    <n v="201"/>
    <s v="English"/>
    <s v="UK"/>
    <s v="R"/>
    <n v="22000000"/>
    <n v="2007"/>
    <x v="21"/>
    <x v="18"/>
    <m/>
    <s v="Comedy"/>
  </r>
  <r>
    <x v="362"/>
    <n v="88"/>
    <n v="142"/>
    <n v="27277055"/>
    <s v="Drama|Horror|Sci-Fi|Thriller"/>
    <s v="Daniel Radcliffe"/>
    <s v="Victor Frankenstein"/>
    <s v="Victor FrankensteinÂ "/>
    <n v="28621"/>
    <n v="35"/>
    <s v="English"/>
    <s v="USA"/>
    <s v="R"/>
    <n v="20000000"/>
    <n v="2010"/>
    <x v="19"/>
    <x v="18"/>
    <m/>
    <s v="Drama"/>
  </r>
  <r>
    <x v="476"/>
    <n v="85"/>
    <n v="104"/>
    <n v="26876529"/>
    <s v="Thriller"/>
    <s v="Radivoje Bukvic"/>
    <s v="Our Kind of Traitor"/>
    <s v="Our Kind of TraitorÂ "/>
    <n v="2587"/>
    <n v="354"/>
    <s v="English"/>
    <s v="USA"/>
    <s v="PG"/>
    <n v="20000000"/>
    <n v="2002"/>
    <x v="21"/>
    <x v="18"/>
    <m/>
    <s v="Thriller"/>
  </r>
  <r>
    <x v="794"/>
    <n v="181"/>
    <n v="136"/>
    <n v="53146000"/>
    <s v="Comedy|Crime|Romance"/>
    <s v="Amanda Detmer"/>
    <s v="Saving Silverman"/>
    <s v="Saving SilvermanÂ "/>
    <n v="33287"/>
    <n v="867"/>
    <s v="English"/>
    <s v="USA"/>
    <s v="PG-13"/>
    <n v="20000000"/>
    <n v="2008"/>
    <x v="18"/>
    <x v="18"/>
    <m/>
    <s v="Comedy"/>
  </r>
  <r>
    <x v="112"/>
    <n v="257"/>
    <n v="106"/>
    <n v="30028592"/>
    <s v="Comedy|Family"/>
    <s v="Zachary Gordon"/>
    <s v="Diary of a Wimpy Kid: Dog Days"/>
    <s v="Diary of a Wimpy Kid: Dog DaysÂ "/>
    <n v="15665"/>
    <n v="899"/>
    <s v="English"/>
    <s v="USA"/>
    <s v="R"/>
    <n v="20000000"/>
    <n v="1999"/>
    <x v="21"/>
    <x v="18"/>
    <m/>
    <s v="Comedy"/>
  </r>
  <r>
    <x v="763"/>
    <n v="95"/>
    <n v="106"/>
    <n v="34126138"/>
    <s v="Crime|Drama|Romance|Thriller"/>
    <s v="Mira Sorvino"/>
    <s v="Summer of Sam"/>
    <s v="Summer of SamÂ "/>
    <n v="31227"/>
    <n v="200"/>
    <s v="English"/>
    <s v="USA"/>
    <s v="PG-13"/>
    <n v="20000000"/>
    <n v="2009"/>
    <x v="4"/>
    <x v="18"/>
    <m/>
    <s v="Crime"/>
  </r>
  <r>
    <x v="891"/>
    <n v="423"/>
    <n v="98"/>
    <n v="25677801"/>
    <s v="Comedy"/>
    <s v="Will Ferrell"/>
    <s v="Jay and Silent Bob Strike Back"/>
    <s v="Jay and Silent Bob Strike BackÂ "/>
    <n v="128593"/>
    <n v="302"/>
    <s v="English"/>
    <s v="USA"/>
    <s v="R"/>
    <n v="20000000"/>
    <n v="2008"/>
    <x v="8"/>
    <x v="18"/>
    <m/>
    <s v="Comedy"/>
  </r>
  <r>
    <x v="2"/>
    <n v="93"/>
    <n v="100"/>
    <n v="26415649"/>
    <s v="Action|Adventure|Romance|Sci-Fi|Thriller"/>
    <s v="Scarlett Johansson"/>
    <s v="The Island"/>
    <s v="The IslandÂ "/>
    <n v="263336"/>
    <n v="242"/>
    <s v="English"/>
    <s v="UK"/>
    <s v="PG-13"/>
    <n v="20000000"/>
    <n v="2002"/>
    <x v="8"/>
    <x v="18"/>
    <m/>
    <s v="Action"/>
  </r>
  <r>
    <x v="892"/>
    <n v="203"/>
    <n v="95"/>
    <n v="26003149"/>
    <s v="Crime|Drama|Mystery|Thriller"/>
    <s v="Chris Noth"/>
    <s v="The Glass House"/>
    <s v="The Glass HouseÂ "/>
    <n v="25462"/>
    <n v="154"/>
    <s v="English"/>
    <s v="Canada"/>
    <s v="PG-13"/>
    <n v="20000000"/>
    <n v="2011"/>
    <x v="27"/>
    <x v="18"/>
    <m/>
    <s v="Crime"/>
  </r>
  <r>
    <x v="179"/>
    <n v="38"/>
    <n v="107"/>
    <n v="25584685"/>
    <s v="Comedy|Mystery"/>
    <s v="Scarlett Johansson"/>
    <s v="Hail, Caesar!"/>
    <s v="Hail, Caesar!Â "/>
    <n v="60926"/>
    <n v="38"/>
    <s v="English"/>
    <s v="USA"/>
    <s v="R"/>
    <n v="25000000"/>
    <n v="1999"/>
    <x v="21"/>
    <x v="18"/>
    <m/>
    <s v="Comedy"/>
  </r>
  <r>
    <x v="893"/>
    <n v="183"/>
    <n v="104"/>
    <n v="29975979"/>
    <s v="Comedy|Music"/>
    <s v="Rosario Dawson"/>
    <s v="Josie and the Pussycats"/>
    <s v="Josie and the PussycatsÂ "/>
    <n v="18900"/>
    <n v="381"/>
    <s v="English"/>
    <s v="Germany"/>
    <s v="R"/>
    <n v="19800000"/>
    <n v="2011"/>
    <x v="43"/>
    <x v="18"/>
    <m/>
    <s v="Comedy"/>
  </r>
  <r>
    <x v="894"/>
    <n v="75"/>
    <n v="104"/>
    <n v="31584722"/>
    <s v="Action|Crime|Drama|Thriller"/>
    <s v="Jason Statham"/>
    <s v="Homefront"/>
    <s v="HomefrontÂ "/>
    <n v="82804"/>
    <n v="180"/>
    <s v="English"/>
    <s v="USA"/>
    <s v="PG-13"/>
    <n v="20000000"/>
    <n v="1982"/>
    <x v="12"/>
    <x v="18"/>
    <m/>
    <s v="Action"/>
  </r>
  <r>
    <x v="778"/>
    <n v="18"/>
    <n v="143"/>
    <n v="23179303"/>
    <s v="Adventure|Comedy|Family|Fantasy"/>
    <s v="Richard E. Grant"/>
    <s v="The Little Vampire"/>
    <s v="The Little VampireÂ "/>
    <n v="7242"/>
    <n v="111"/>
    <s v="English"/>
    <s v="USA"/>
    <s v="PG-13"/>
    <n v="30000000"/>
    <n v="1999"/>
    <x v="20"/>
    <x v="18"/>
    <m/>
    <s v="Adventure"/>
  </r>
  <r>
    <x v="895"/>
    <n v="22"/>
    <n v="77"/>
    <n v="23078294"/>
    <s v="Comedy"/>
    <s v="Naomi Watts"/>
    <s v="I Heart Huckabees"/>
    <s v="I Heart HuckabeesÂ "/>
    <n v="56813"/>
    <n v="50"/>
    <s v="English"/>
    <s v="USA"/>
    <s v="R"/>
    <n v="11000000"/>
    <n v="1981"/>
    <x v="10"/>
    <x v="18"/>
    <m/>
    <s v="Comedy"/>
  </r>
  <r>
    <x v="470"/>
    <n v="41"/>
    <n v="96"/>
    <n v="21413105"/>
    <s v="Action|Crime|Sci-Fi|Thriller"/>
    <s v="CCH Pounder"/>
    <s v="RoboCop 3"/>
    <s v="RoboCop 3Â "/>
    <n v="35018"/>
    <n v="77"/>
    <s v="English"/>
    <s v="USA"/>
    <s v="PG-13"/>
    <n v="20000000"/>
    <n v="1992"/>
    <x v="65"/>
    <x v="18"/>
    <m/>
    <s v="Action"/>
  </r>
  <r>
    <x v="38"/>
    <n v="148"/>
    <n v="114"/>
    <n v="25077977"/>
    <s v="Action|Adventure|Fantasy|Sci-Fi|Thriller"/>
    <s v="Michael Biehn"/>
    <s v="Megiddo: The Omega Code 2"/>
    <s v="Megiddo: The Omega Code 2Â "/>
    <n v="2253"/>
    <n v="121"/>
    <s v="English"/>
    <s v="USA"/>
    <s v="PG-13"/>
    <n v="20000000"/>
    <n v="1977"/>
    <x v="54"/>
    <x v="18"/>
    <m/>
    <s v="Action"/>
  </r>
  <r>
    <x v="125"/>
    <n v="111"/>
    <n v="145"/>
    <n v="23292105"/>
    <s v="Comedy|Drama|Musical|Romance|War"/>
    <s v="Rock Hudson"/>
    <s v="Darling Lili"/>
    <s v="Darling LiliÂ "/>
    <n v="1547"/>
    <n v="260"/>
    <s v="English"/>
    <s v="France"/>
    <s v="R"/>
    <n v="20000000"/>
    <n v="2006"/>
    <x v="5"/>
    <x v="18"/>
    <m/>
    <s v="Comedy"/>
  </r>
  <r>
    <x v="38"/>
    <n v="231"/>
    <n v="116"/>
    <n v="26870825"/>
    <s v="Comedy|Family|Romance"/>
    <s v="Brendan Fraser"/>
    <s v="Dudley Do-Right"/>
    <s v="Dudley Do-RightÂ "/>
    <n v="8176"/>
    <n v="232"/>
    <s v="English"/>
    <s v="UK"/>
    <s v="R"/>
    <n v="20000000"/>
    <n v="1987"/>
    <x v="45"/>
    <x v="18"/>
    <m/>
    <s v="Comedy"/>
  </r>
  <r>
    <x v="896"/>
    <n v="115"/>
    <n v="100"/>
    <n v="20916309"/>
    <s v="Action|Crime|Thriller"/>
    <s v="Ed Skrein"/>
    <s v="The Transporter Refueled"/>
    <s v="The Transporter RefueledÂ "/>
    <n v="26767"/>
    <n v="147"/>
    <s v="Dutch"/>
    <s v="Netherlands"/>
    <s v="PG"/>
    <n v="20000000"/>
    <n v="2003"/>
    <x v="37"/>
    <x v="18"/>
    <m/>
    <s v="Action"/>
  </r>
  <r>
    <x v="164"/>
    <n v="176"/>
    <n v="104"/>
    <n v="21200000"/>
    <s v="Drama|Romance"/>
    <s v="Johnny Depp"/>
    <s v="The Libertine"/>
    <s v="The LibertineÂ "/>
    <n v="31433"/>
    <n v="104"/>
    <s v="French"/>
    <s v="France"/>
    <s v="PG"/>
    <n v="35000000"/>
    <n v="1991"/>
    <x v="21"/>
    <x v="18"/>
    <m/>
    <s v="Drama"/>
  </r>
  <r>
    <x v="238"/>
    <n v="98"/>
    <n v="92"/>
    <n v="28876924"/>
    <s v="Drama|Thriller|War"/>
    <s v="Michiel Huisman"/>
    <s v="Black Book"/>
    <s v="Black BookÂ "/>
    <n v="59507"/>
    <n v="54"/>
    <s v="English"/>
    <s v="USA"/>
    <s v="PG"/>
    <n v="19000000"/>
    <n v="1992"/>
    <x v="6"/>
    <x v="18"/>
    <m/>
    <s v="Drama"/>
  </r>
  <r>
    <x v="249"/>
    <n v="149"/>
    <n v="92"/>
    <n v="20207003"/>
    <s v="Drama|History|Music|Romance|War"/>
    <s v="Gary Lewis"/>
    <s v="Joyeux Noel"/>
    <s v="Joyeux NoelÂ "/>
    <n v="21394"/>
    <n v="105"/>
    <s v="English"/>
    <s v="USA"/>
    <s v="PG-13"/>
    <n v="20000000"/>
    <n v="2010"/>
    <x v="6"/>
    <x v="18"/>
    <m/>
    <s v="Drama"/>
  </r>
  <r>
    <x v="897"/>
    <n v="84"/>
    <n v="105"/>
    <n v="20241395"/>
    <s v="Action|Comedy|Romance"/>
    <s v="Bradley Cooper"/>
    <s v="Hit and Run"/>
    <s v="Hit and RunÂ "/>
    <n v="29322"/>
    <n v="116"/>
    <s v="English"/>
    <s v="UK"/>
    <s v="R"/>
    <n v="20000000"/>
    <n v="1978"/>
    <x v="9"/>
    <x v="18"/>
    <m/>
    <s v="Action"/>
  </r>
  <r>
    <x v="898"/>
    <n v="138"/>
    <n v="120"/>
    <n v="32000000"/>
    <s v="Comedy|Crime|Thriller"/>
    <s v="Stephen Root"/>
    <s v="Mad Money"/>
    <s v="Mad MoneyÂ "/>
    <n v="16831"/>
    <n v="135"/>
    <s v="English"/>
    <s v="USA"/>
    <s v="PG-13"/>
    <n v="20000000"/>
    <n v="2008"/>
    <x v="27"/>
    <x v="18"/>
    <m/>
    <s v="Comedy"/>
  </r>
  <r>
    <x v="899"/>
    <n v="78"/>
    <n v="116"/>
    <n v="19151864"/>
    <s v="Drama|Mystery|Thriller"/>
    <s v="Colin Firth"/>
    <s v="Before I Go to Sleep"/>
    <s v="Before I Go to SleepÂ "/>
    <n v="48873"/>
    <n v="27"/>
    <s v="English"/>
    <s v="USA"/>
    <s v="R"/>
    <n v="27000000"/>
    <n v="2013"/>
    <x v="22"/>
    <x v="18"/>
    <m/>
    <s v="Drama"/>
  </r>
  <r>
    <x v="153"/>
    <n v="288"/>
    <n v="119"/>
    <n v="23393765"/>
    <s v="Adventure|Drama|Thriller"/>
    <s v="Roy Scheider"/>
    <s v="Sorcerer"/>
    <s v="SorcererÂ "/>
    <n v="9513"/>
    <n v="231"/>
    <s v="French"/>
    <s v="France"/>
    <s v="PG-13"/>
    <n v="20000000"/>
    <n v="2005"/>
    <x v="16"/>
    <x v="18"/>
    <m/>
    <s v="Adventure"/>
  </r>
  <r>
    <x v="33"/>
    <n v="299"/>
    <n v="101"/>
    <n v="18882880"/>
    <s v="Drama|Thriller"/>
    <s v="Robert De Niro"/>
    <s v="Stone"/>
    <s v="StoneÂ "/>
    <n v="34985"/>
    <n v="363"/>
    <s v="English"/>
    <s v="USA"/>
    <s v="R"/>
    <n v="20000000"/>
    <n v="2014"/>
    <x v="28"/>
    <x v="18"/>
    <m/>
    <s v="Drama"/>
  </r>
  <r>
    <x v="355"/>
    <n v="27"/>
    <n v="117"/>
    <n v="8500000"/>
    <s v="Comedy|History"/>
    <s v="Romain Duris"/>
    <s v="MoliÃ¨re"/>
    <s v="MoliÃ¨reÂ "/>
    <n v="5166"/>
    <n v="71"/>
    <s v="English"/>
    <s v="USA"/>
    <s v="PG"/>
    <n v="20000000"/>
    <n v="2007"/>
    <x v="11"/>
    <x v="18"/>
    <m/>
    <s v="Comedy"/>
  </r>
  <r>
    <x v="753"/>
    <n v="155"/>
    <n v="106"/>
    <n v="18252684"/>
    <s v="Crime|Drama|Thriller"/>
    <s v="Christian Bale"/>
    <s v="Out of the Furnace"/>
    <s v="Out of the FurnaceÂ "/>
    <n v="83171"/>
    <n v="591"/>
    <s v="English"/>
    <s v="USA"/>
    <s v="PG"/>
    <n v="20000000"/>
    <n v="2003"/>
    <x v="2"/>
    <x v="18"/>
    <m/>
    <s v="Crime"/>
  </r>
  <r>
    <x v="239"/>
    <n v="82"/>
    <n v="112"/>
    <n v="19661987"/>
    <s v="Crime|Drama|Mystery|Thriller"/>
    <s v="Tom Wilkinson"/>
    <s v="Michael Clayton"/>
    <s v="Michael ClaytonÂ "/>
    <n v="133367"/>
    <n v="22"/>
    <s v="English"/>
    <s v="USA"/>
    <s v="R"/>
    <n v="20000000"/>
    <n v="1995"/>
    <x v="11"/>
    <x v="18"/>
    <m/>
    <s v="Crime"/>
  </r>
  <r>
    <x v="775"/>
    <n v="275"/>
    <n v="136"/>
    <n v="18352454"/>
    <s v="Adventure|Comedy"/>
    <s v="Wilford Brimley"/>
    <s v="My Fellow Americans"/>
    <s v="My Fellow AmericansÂ "/>
    <n v="12278"/>
    <n v="163"/>
    <s v="Spanish"/>
    <s v="Spain"/>
    <s v="PG"/>
    <n v="20000000"/>
    <n v="2004"/>
    <x v="12"/>
    <x v="18"/>
    <m/>
    <s v="Adventure"/>
  </r>
  <r>
    <x v="215"/>
    <n v="43"/>
    <n v="81"/>
    <n v="17803796"/>
    <s v="Crime|Drama|Thriller"/>
    <s v="Jeff Bridges"/>
    <s v="Arlington Road"/>
    <s v="Arlington RoadÂ "/>
    <n v="69980"/>
    <n v="98"/>
    <s v="English"/>
    <s v="USA"/>
    <s v="R"/>
    <n v="20000000"/>
    <n v="2004"/>
    <x v="13"/>
    <x v="18"/>
    <m/>
    <s v="Crime"/>
  </r>
  <r>
    <x v="523"/>
    <n v="163"/>
    <n v="87"/>
    <n v="17529157"/>
    <s v="Adventure|Animation|Family|Sport"/>
    <s v="Pablo Rago"/>
    <s v="Underdogs"/>
    <s v="UnderdogsÂ "/>
    <n v="6920"/>
    <n v="928"/>
    <s v="English"/>
    <s v="USA"/>
    <s v="PG-13"/>
    <n v="20000000"/>
    <n v="2011"/>
    <x v="10"/>
    <x v="18"/>
    <m/>
    <s v="Adventure"/>
  </r>
  <r>
    <x v="338"/>
    <n v="168"/>
    <n v="96"/>
    <n v="25753840"/>
    <s v="Comedy|Romance"/>
    <s v="Ornella Muti"/>
    <s v="To Rome with Love"/>
    <s v="To Rome with LoveÂ "/>
    <n v="67893"/>
    <n v="199"/>
    <s v="English"/>
    <s v="USA"/>
    <s v="PG-13"/>
    <n v="20000000"/>
    <n v="2003"/>
    <x v="22"/>
    <x v="18"/>
    <m/>
    <s v="Comedy"/>
  </r>
  <r>
    <x v="689"/>
    <n v="60"/>
    <n v="106"/>
    <n v="18081626"/>
    <s v="Action|Adventure|Thriller"/>
    <s v="Clint Eastwood"/>
    <s v="Firefox"/>
    <s v="FirefoxÂ "/>
    <n v="19832"/>
    <n v="87"/>
    <s v="English"/>
    <s v="USA"/>
    <s v="PG-13"/>
    <n v="20000000"/>
    <n v="2010"/>
    <x v="18"/>
    <x v="18"/>
    <m/>
    <s v="Action"/>
  </r>
  <r>
    <x v="225"/>
    <n v="85"/>
    <n v="122"/>
    <n v="17518220"/>
    <s v="Animation|Comedy|Fantasy|Musical"/>
    <s v="Minnie Driver"/>
    <s v="South Park: Bigger Longer &amp; Uncut"/>
    <s v="South Park: Bigger Longer &amp; UncutÂ "/>
    <n v="162037"/>
    <n v="131"/>
    <s v="English"/>
    <s v="USA"/>
    <s v="PG-13"/>
    <n v="9000000"/>
    <n v="2013"/>
    <x v="6"/>
    <x v="18"/>
    <m/>
    <s v="Animation"/>
  </r>
  <r>
    <x v="536"/>
    <n v="539"/>
    <n v="123"/>
    <n v="17104669"/>
    <s v="Comedy"/>
    <s v="Peter Dinklage"/>
    <s v="Death at a Funeral"/>
    <s v="Death at a FuneralÂ "/>
    <n v="89547"/>
    <n v="692"/>
    <s v="English"/>
    <s v="USA"/>
    <s v="PG-13"/>
    <n v="20000000"/>
    <n v="2002"/>
    <x v="38"/>
    <x v="18"/>
    <m/>
    <s v="Comedy"/>
  </r>
  <r>
    <x v="900"/>
    <n v="84"/>
    <n v="133"/>
    <n v="16988996"/>
    <s v="Action|Adventure|Comedy|Family|Fantasy|Sci-Fi"/>
    <s v="Paige Turco"/>
    <s v="Teenage Mutant Ninja Turtles III"/>
    <s v="Teenage Mutant Ninja Turtles IIIÂ "/>
    <n v="25086"/>
    <n v="235"/>
    <s v="English"/>
    <s v="USA"/>
    <s v="R"/>
    <n v="20000000"/>
    <n v="2010"/>
    <x v="30"/>
    <x v="18"/>
    <m/>
    <s v="Action"/>
  </r>
  <r>
    <x v="719"/>
    <n v="75"/>
    <n v="92"/>
    <n v="15797907"/>
    <s v="Drama|Sport"/>
    <s v="Keanu Reeves"/>
    <s v="Hardball"/>
    <s v="HardballÂ "/>
    <n v="22649"/>
    <n v="73"/>
    <s v="English"/>
    <s v="Germany"/>
    <s v="PG"/>
    <n v="20000000"/>
    <n v="1990"/>
    <x v="22"/>
    <x v="18"/>
    <m/>
    <s v="Drama"/>
  </r>
  <r>
    <x v="794"/>
    <n v="171"/>
    <n v="110"/>
    <n v="16248701"/>
    <s v="Comedy|Drama|Romance"/>
    <s v="Jennifer Lawrence"/>
    <s v="Silver Linings Playbook"/>
    <s v="Silver Linings PlaybookÂ "/>
    <n v="533607"/>
    <n v="460"/>
    <s v="English"/>
    <s v="USA"/>
    <s v="PG"/>
    <n v="40000000"/>
    <n v="2016"/>
    <x v="6"/>
    <x v="18"/>
    <m/>
    <s v="Comedy"/>
  </r>
  <r>
    <x v="24"/>
    <n v="140"/>
    <n v="104"/>
    <n v="15712072"/>
    <s v="Biography|Crime|Drama"/>
    <s v="Hunter Parrish"/>
    <s v="Freedom Writers"/>
    <s v="Freedom WritersÂ "/>
    <n v="52533"/>
    <n v="184"/>
    <s v="English"/>
    <s v="France"/>
    <s v="R"/>
    <n v="20000000"/>
    <n v="2012"/>
    <x v="7"/>
    <x v="18"/>
    <m/>
    <s v="Biography"/>
  </r>
  <r>
    <x v="901"/>
    <n v="85"/>
    <n v="60"/>
    <n v="191449475"/>
    <s v="Drama"/>
    <s v="Omari Hardwick"/>
    <s v="For Colored Girls"/>
    <s v="For Colored GirlsÂ "/>
    <n v="6067"/>
    <n v="253"/>
    <s v="English"/>
    <s v="USA"/>
    <s v="PG-13"/>
    <n v="20000000"/>
    <n v="1971"/>
    <x v="19"/>
    <x v="18"/>
    <m/>
    <s v="Drama"/>
  </r>
  <r>
    <x v="794"/>
    <n v="5"/>
    <n v="98"/>
    <n v="15408822"/>
    <s v="Action|Crime|Thriller"/>
    <s v="Jason Statham"/>
    <s v="The Transporter"/>
    <s v="The TransporterÂ "/>
    <n v="237248"/>
    <n v="33"/>
    <s v="English"/>
    <s v="USA"/>
    <s v="PG-13"/>
    <n v="20000000"/>
    <n v="2016"/>
    <x v="2"/>
    <x v="18"/>
    <m/>
    <s v="Action"/>
  </r>
  <r>
    <x v="409"/>
    <n v="217"/>
    <n v="120"/>
    <n v="15464026"/>
    <s v="Action|Drama|Sport"/>
    <s v="Djimon Hounsou"/>
    <s v="Never Back Down"/>
    <s v="Never Back DownÂ "/>
    <n v="80556"/>
    <n v="115"/>
    <s v="English"/>
    <s v="USA"/>
    <s v="PG-13"/>
    <n v="806947"/>
    <n v="2006"/>
    <x v="4"/>
    <x v="18"/>
    <m/>
    <s v="Action"/>
  </r>
  <r>
    <x v="902"/>
    <n v="131"/>
    <n v="112"/>
    <n v="14359793"/>
    <s v="Horror|Sci-Fi|Thriller"/>
    <s v="Jason London"/>
    <s v="The Rage: Carrie 2"/>
    <s v="The Rage: Carrie 2Â "/>
    <n v="13065"/>
    <n v="79"/>
    <s v="English"/>
    <s v="USA"/>
    <s v="PG-13"/>
    <n v="40000000"/>
    <n v="2002"/>
    <x v="51"/>
    <x v="18"/>
    <m/>
    <s v="Horror"/>
  </r>
  <r>
    <x v="903"/>
    <n v="111"/>
    <n v="127"/>
    <n v="8000000"/>
    <s v="Game-Show|Reality-TV|Romance"/>
    <s v="Chris Harrison"/>
    <s v="The Bachelor            "/>
    <s v="The BachelorÂ             "/>
    <n v="4398"/>
    <n v="147"/>
    <s v="English"/>
    <s v="USA"/>
    <s v="PG-13"/>
    <n v="20000000"/>
    <n v="2014"/>
    <x v="64"/>
    <x v="18"/>
    <m/>
    <s v="Game-Show"/>
  </r>
  <r>
    <x v="904"/>
    <n v="466"/>
    <n v="102"/>
    <n v="14174654"/>
    <s v="Comedy|Drama|Romance"/>
    <s v="Catherine O'Hara"/>
    <s v="Away We Go"/>
    <s v="Away We GoÂ "/>
    <n v="45992"/>
    <n v="517"/>
    <s v="English"/>
    <s v="USA"/>
    <s v="R"/>
    <n v="20000000"/>
    <n v="2003"/>
    <x v="1"/>
    <x v="18"/>
    <m/>
    <s v="Comedy"/>
  </r>
  <r>
    <x v="905"/>
    <n v="16"/>
    <n v="91"/>
    <n v="15988876"/>
    <s v="Comedy|Drama"/>
    <s v="Madeline Carroll"/>
    <s v="Swing Vote"/>
    <s v="Swing VoteÂ "/>
    <n v="15079"/>
    <n v="40"/>
    <s v="English"/>
    <s v="France"/>
    <s v="R"/>
    <n v="20000000"/>
    <n v="2005"/>
    <x v="9"/>
    <x v="18"/>
    <m/>
    <s v="Comedy"/>
  </r>
  <r>
    <x v="906"/>
    <n v="276"/>
    <n v="114"/>
    <n v="13801755"/>
    <s v="Drama|Romance"/>
    <s v="Jake Gyllenhaal"/>
    <s v="Moonlight Mile"/>
    <s v="Moonlight MileÂ "/>
    <n v="11983"/>
    <n v="148"/>
    <s v="English"/>
    <s v="USA"/>
    <s v="PG-13"/>
    <n v="20000000"/>
    <n v="2007"/>
    <x v="10"/>
    <x v="18"/>
    <m/>
    <s v="Drama"/>
  </r>
  <r>
    <x v="571"/>
    <n v="11"/>
    <n v="115"/>
    <n v="13987482"/>
    <s v="Drama|Mystery|Thriller"/>
    <s v="Benedict Cumberbatch"/>
    <s v="Tinker Tailor Soldier Spy"/>
    <s v="Tinker Tailor Soldier SpyÂ "/>
    <n v="149066"/>
    <n v="48"/>
    <s v="English"/>
    <s v="USA"/>
    <s v="G"/>
    <n v="30000000"/>
    <n v="2000"/>
    <x v="1"/>
    <x v="18"/>
    <m/>
    <s v="Drama"/>
  </r>
  <r>
    <x v="907"/>
    <n v="196"/>
    <n v="115"/>
    <n v="14291570"/>
    <s v="Comedy|Drama|Romance"/>
    <s v="Elaine Hendrix"/>
    <s v="Molly"/>
    <s v="MollyÂ "/>
    <n v="2295"/>
    <n v="527"/>
    <s v="English"/>
    <s v="USA"/>
    <s v="PG-13"/>
    <n v="20000000"/>
    <n v="2009"/>
    <x v="27"/>
    <x v="18"/>
    <m/>
    <s v="Comedy"/>
  </r>
  <r>
    <x v="908"/>
    <n v="234"/>
    <n v="120"/>
    <n v="12181484"/>
    <s v="Drama"/>
    <s v="Jennifer Lawrence"/>
    <s v="The Beaver"/>
    <s v="The BeaverÂ "/>
    <n v="39764"/>
    <n v="771"/>
    <s v="English"/>
    <s v="Canada"/>
    <s v="G"/>
    <n v="15000000"/>
    <n v="2015"/>
    <x v="10"/>
    <x v="18"/>
    <m/>
    <s v="Drama"/>
  </r>
  <r>
    <x v="443"/>
    <n v="37"/>
    <n v="135"/>
    <n v="13630226"/>
    <s v="Comedy|Musical"/>
    <s v="Dolly Parton"/>
    <s v="The Best Little Whorehouse in Texas"/>
    <s v="The Best Little Whorehouse in TexasÂ "/>
    <n v="7748"/>
    <n v="189"/>
    <s v="English"/>
    <s v="USA"/>
    <s v="PG-13"/>
    <n v="20000000"/>
    <n v="2007"/>
    <x v="27"/>
    <x v="18"/>
    <m/>
    <s v="Comedy"/>
  </r>
  <r>
    <x v="665"/>
    <n v="171"/>
    <n v="90"/>
    <n v="13383737"/>
    <s v="Horror|Sci-Fi|Thriller"/>
    <s v="Jennifer Jason Leigh"/>
    <s v="eXistenZ"/>
    <s v="eXistenZÂ "/>
    <n v="77493"/>
    <n v="339"/>
    <s v="English"/>
    <s v="USA"/>
    <s v="PG-13"/>
    <n v="20000000"/>
    <n v="1982"/>
    <x v="2"/>
    <x v="18"/>
    <m/>
    <s v="Horror"/>
  </r>
  <r>
    <x v="704"/>
    <n v="148"/>
    <n v="100"/>
    <n v="13391174"/>
    <s v="Action|Adventure"/>
    <s v="Harrison Ford"/>
    <s v="Raiders of the Lost Ark"/>
    <s v="Raiders of the Lost ArkÂ "/>
    <n v="661017"/>
    <n v="258"/>
    <s v="English"/>
    <s v="USA"/>
    <s v="G"/>
    <n v="19000000"/>
    <n v="2015"/>
    <x v="3"/>
    <x v="18"/>
    <m/>
    <s v="Action"/>
  </r>
  <r>
    <x v="212"/>
    <n v="50"/>
    <n v="105"/>
    <n v="12987647"/>
    <s v="Adventure|Comedy|Family"/>
    <s v="Macaulay Culkin"/>
    <s v="Home Alone 2: Lost in New York"/>
    <s v="Home Alone 2: Lost in New YorkÂ "/>
    <n v="200077"/>
    <n v="95"/>
    <s v="English"/>
    <s v="USA"/>
    <s v="R"/>
    <n v="20000000"/>
    <n v="2008"/>
    <x v="4"/>
    <x v="18"/>
    <m/>
    <s v="Adventure"/>
  </r>
  <r>
    <x v="909"/>
    <n v="121"/>
    <n v="138"/>
    <n v="12469811"/>
    <s v="Drama|Sci-Fi"/>
    <s v="Bob Balaban"/>
    <s v="Close Encounters of the Third Kind"/>
    <s v="Close Encounters of the Third KindÂ "/>
    <n v="139288"/>
    <n v="236"/>
    <s v="English"/>
    <s v="USA"/>
    <s v="PG"/>
    <n v="20000000"/>
    <n v="2006"/>
    <x v="16"/>
    <x v="18"/>
    <m/>
    <s v="Drama"/>
  </r>
  <r>
    <x v="855"/>
    <n v="185"/>
    <n v="94"/>
    <n v="12398628"/>
    <s v="Drama|Horror|Sci-Fi|Thriller"/>
    <s v="Ian Somerhalder"/>
    <s v="Pulse"/>
    <s v="PulseÂ "/>
    <n v="24969"/>
    <n v="916"/>
    <s v="English"/>
    <s v="USA"/>
    <s v="PG-13"/>
    <n v="20000000"/>
    <n v="1998"/>
    <x v="55"/>
    <x v="18"/>
    <m/>
    <s v="Drama"/>
  </r>
  <r>
    <x v="910"/>
    <n v="61"/>
    <n v="101"/>
    <n v="13214030"/>
    <s v="Action|Comedy|Crime|Thriller"/>
    <s v="Dean Stockwell"/>
    <s v="Beverly Hills Cop II"/>
    <s v="Beverly Hills Cop IIÂ "/>
    <n v="84824"/>
    <n v="176"/>
    <s v="English"/>
    <s v="USA"/>
    <s v="R"/>
    <n v="35000000"/>
    <n v="1991"/>
    <x v="21"/>
    <x v="18"/>
    <m/>
    <s v="Action"/>
  </r>
  <r>
    <x v="618"/>
    <n v="156"/>
    <n v="131"/>
    <n v="12232937"/>
    <s v="Comedy"/>
    <s v="Angus T. Jones"/>
    <s v="Bringing Down the House"/>
    <s v="Bringing Down the HouseÂ "/>
    <n v="30058"/>
    <n v="81"/>
    <s v="English"/>
    <s v="USA"/>
    <s v="R"/>
    <n v="20000000"/>
    <n v="2006"/>
    <x v="34"/>
    <x v="18"/>
    <m/>
    <s v="Comedy"/>
  </r>
  <r>
    <x v="440"/>
    <n v="75"/>
    <n v="91"/>
    <n v="12134420"/>
    <s v="Crime|Drama|Horror|Thriller"/>
    <s v="Anthony Hopkins"/>
    <s v="The Silence of the Lambs"/>
    <s v="The Silence of the LambsÂ "/>
    <n v="887467"/>
    <n v="265"/>
    <s v="English"/>
    <s v="USA"/>
    <s v="PG-13"/>
    <n v="20000000"/>
    <n v="1979"/>
    <x v="35"/>
    <x v="18"/>
    <m/>
    <s v="Crime"/>
  </r>
  <r>
    <x v="276"/>
    <n v="100"/>
    <n v="112"/>
    <n v="11784000"/>
    <s v="Comedy|Music"/>
    <s v="Tia Carrere"/>
    <s v="Wayne's World"/>
    <s v="Wayne's WorldÂ "/>
    <n v="114610"/>
    <n v="99"/>
    <s v="English"/>
    <s v="USA"/>
    <s v="PG-13"/>
    <n v="20000000"/>
    <n v="2010"/>
    <x v="15"/>
    <x v="18"/>
    <m/>
    <s v="Comedy"/>
  </r>
  <r>
    <x v="911"/>
    <n v="511"/>
    <n v="95"/>
    <n v="11169531"/>
    <s v="Action|Comedy|Documentary"/>
    <s v="Bam Margera"/>
    <s v="Jackass 3D"/>
    <s v="Jackass 3DÂ "/>
    <n v="47794"/>
    <n v="807"/>
    <s v="English"/>
    <s v="USA"/>
    <s v="R"/>
    <n v="37000000"/>
    <n v="1997"/>
    <x v="1"/>
    <x v="18"/>
    <m/>
    <s v="Action"/>
  </r>
  <r>
    <x v="912"/>
    <n v="75"/>
    <n v="100"/>
    <n v="11034436"/>
    <s v="Adventure|Horror|Thriller"/>
    <s v="Roy Scheider"/>
    <s v="Jaws 2"/>
    <s v="Jaws 2Â "/>
    <n v="51314"/>
    <n v="149"/>
    <s v="English"/>
    <s v="USA"/>
    <s v="PG"/>
    <n v="20000000"/>
    <n v="2010"/>
    <x v="20"/>
    <x v="18"/>
    <m/>
    <s v="Adventure"/>
  </r>
  <r>
    <x v="913"/>
    <n v="148"/>
    <n v="105"/>
    <n v="12626905"/>
    <s v="Adventure|Comedy|Drama|Family|Romance"/>
    <s v="Jamie Lee Curtis"/>
    <s v="Beverly Hills Chihuahua"/>
    <s v="Beverly Hills ChihuahuaÂ "/>
    <n v="17829"/>
    <n v="144"/>
    <s v="English"/>
    <s v="USA"/>
    <s v="PG-13"/>
    <n v="20000000"/>
    <n v="2006"/>
    <x v="42"/>
    <x v="18"/>
    <m/>
    <s v="Adventure"/>
  </r>
  <r>
    <x v="704"/>
    <n v="253"/>
    <n v="108"/>
    <n v="10569071"/>
    <s v="Horror|Mystery|Thriller"/>
    <s v="Mackenzie Foy"/>
    <s v="The Conjuring"/>
    <s v="The ConjuringÂ "/>
    <n v="300110"/>
    <n v="491"/>
    <s v="English"/>
    <s v="USA"/>
    <s v="PG"/>
    <n v="20000000"/>
    <n v="2014"/>
    <x v="7"/>
    <x v="18"/>
    <m/>
    <s v="Horror"/>
  </r>
  <r>
    <x v="113"/>
    <n v="204"/>
    <n v="101"/>
    <n v="10544143"/>
    <s v="Adventure|Comedy|Family|Romance"/>
    <s v="Nia Long"/>
    <s v="Are We There Yet?"/>
    <s v="Are We There Yet?Â "/>
    <n v="22679"/>
    <n v="479"/>
    <s v="English"/>
    <s v="USA"/>
    <s v="R"/>
    <n v="19500000"/>
    <n v="2008"/>
    <x v="51"/>
    <x v="18"/>
    <m/>
    <s v="Adventure"/>
  </r>
  <r>
    <x v="80"/>
    <n v="72"/>
    <n v="114"/>
    <n v="13650738"/>
    <s v="Comedy"/>
    <s v="Gary Cole"/>
    <s v="Tammy"/>
    <s v="TammyÂ "/>
    <n v="35965"/>
    <n v="283"/>
    <s v="English"/>
    <s v="USA"/>
    <s v="PG"/>
    <n v="25000000"/>
    <n v="2004"/>
    <x v="41"/>
    <x v="18"/>
    <m/>
    <s v="Comedy"/>
  </r>
  <r>
    <x v="914"/>
    <n v="98"/>
    <n v="109"/>
    <n v="10555348"/>
    <s v="Drama|Mystery|Thriller"/>
    <s v="Sarah Roemer"/>
    <s v="Disturbia"/>
    <s v="DisturbiaÂ "/>
    <n v="186984"/>
    <n v="298"/>
    <s v="English"/>
    <s v="USA"/>
    <s v="PG-13"/>
    <n v="27000000"/>
    <n v="2013"/>
    <x v="8"/>
    <x v="18"/>
    <m/>
    <s v="Drama"/>
  </r>
  <r>
    <x v="889"/>
    <n v="62"/>
    <n v="115"/>
    <n v="9714482"/>
    <s v="Comedy|Music"/>
    <s v="Miranda Cosgrove"/>
    <s v="School of Rock"/>
    <s v="School of RockÂ "/>
    <n v="210680"/>
    <n v="251"/>
    <s v="English"/>
    <s v="USA"/>
    <s v="R"/>
    <n v="20000000"/>
    <n v="1995"/>
    <x v="1"/>
    <x v="18"/>
    <m/>
    <s v="Comedy"/>
  </r>
  <r>
    <x v="671"/>
    <n v="549"/>
    <n v="117"/>
    <n v="8579684"/>
    <s v="Action|Adventure|Fantasy|Sci-Fi|Thriller"/>
    <s v="Christopher Lambert"/>
    <s v="Mortal Kombat"/>
    <s v="Mortal KombatÂ "/>
    <n v="81783"/>
    <n v="439"/>
    <s v="English"/>
    <s v="USA"/>
    <s v="R"/>
    <n v="20000000"/>
    <n v="2013"/>
    <x v="27"/>
    <x v="18"/>
    <m/>
    <s v="Action"/>
  </r>
  <r>
    <x v="229"/>
    <n v="106"/>
    <n v="107"/>
    <n v="9525276"/>
    <s v="Drama|Mystery|Romance|Thriller"/>
    <s v="Jessica ParÃ©"/>
    <s v="Wicker Park"/>
    <s v="Wicker ParkÂ "/>
    <n v="44979"/>
    <n v="331"/>
    <s v="English"/>
    <s v="USA"/>
    <s v="PG-13"/>
    <n v="20000000"/>
    <n v="1969"/>
    <x v="15"/>
    <x v="18"/>
    <m/>
    <s v="Drama"/>
  </r>
  <r>
    <x v="578"/>
    <n v="123"/>
    <n v="134"/>
    <n v="8855646"/>
    <s v="Comedy|Crime"/>
    <s v="Busy Philipps"/>
    <s v="White Chicks"/>
    <s v="White ChicksÂ "/>
    <n v="98794"/>
    <n v="185"/>
    <s v="English"/>
    <s v="USA"/>
    <s v="R"/>
    <n v="40000000"/>
    <n v="2008"/>
    <x v="28"/>
    <x v="18"/>
    <m/>
    <s v="Comedy"/>
  </r>
  <r>
    <x v="915"/>
    <n v="597"/>
    <n v="118"/>
    <n v="9109322"/>
    <s v="Comedy|Drama"/>
    <s v="Shailene Woodley"/>
    <s v="The Descendants"/>
    <s v="The DescendantsÂ "/>
    <n v="205284"/>
    <n v="695"/>
    <s v="English"/>
    <s v="USA"/>
    <s v="R"/>
    <n v="20000000"/>
    <n v="2016"/>
    <x v="11"/>
    <x v="18"/>
    <m/>
    <s v="Comedy"/>
  </r>
  <r>
    <x v="524"/>
    <n v="64"/>
    <n v="121"/>
    <n v="8326035"/>
    <s v="Adventure|Comedy|Drama|Family|Mystery"/>
    <s v="Tim Blake Nelson"/>
    <s v="Holes"/>
    <s v="HolesÂ "/>
    <n v="58222"/>
    <n v="185"/>
    <s v="English"/>
    <s v="USA"/>
    <s v="R"/>
    <n v="20000000"/>
    <n v="2002"/>
    <x v="1"/>
    <x v="18"/>
    <m/>
    <s v="Adventure"/>
  </r>
  <r>
    <x v="53"/>
    <n v="40"/>
    <n v="105"/>
    <n v="8104069"/>
    <s v="Drama|Family|Music|Romance"/>
    <s v="Kelly Preston"/>
    <s v="The Last Song"/>
    <s v="The Last SongÂ "/>
    <n v="62421"/>
    <n v="68"/>
    <s v="English"/>
    <s v="USA"/>
    <s v="PG-13"/>
    <n v="20000000"/>
    <n v="2011"/>
    <x v="27"/>
    <x v="18"/>
    <m/>
    <s v="Drama"/>
  </r>
  <r>
    <x v="916"/>
    <n v="111"/>
    <n v="110"/>
    <n v="8054280"/>
    <s v="Biography|Drama|History"/>
    <s v="QuvenzhanÃ© Wallis"/>
    <s v="12 Years a Slave"/>
    <s v="12 Years a SlaveÂ "/>
    <n v="439176"/>
    <n v="588"/>
    <s v="English"/>
    <s v="USA"/>
    <s v="PG-13"/>
    <n v="30000000"/>
    <n v="1998"/>
    <x v="14"/>
    <x v="18"/>
    <m/>
    <s v="Biography"/>
  </r>
  <r>
    <x v="917"/>
    <n v="151"/>
    <n v="114"/>
    <n v="8093318"/>
    <s v="Comedy|Drama|Music|Romance"/>
    <s v="Leonard Roberts"/>
    <s v="Drumline"/>
    <s v="DrumlineÂ "/>
    <n v="28649"/>
    <n v="130"/>
    <s v="English"/>
    <s v="USA"/>
    <s v="R"/>
    <n v="22000000"/>
    <n v="2009"/>
    <x v="20"/>
    <x v="18"/>
    <m/>
    <s v="Comedy"/>
  </r>
  <r>
    <x v="918"/>
    <n v="31"/>
    <n v="104"/>
    <n v="7382993"/>
    <s v="Comedy|Drama|Romance"/>
    <s v="Michael Jai White"/>
    <s v="Why Did I Get Married Too?"/>
    <s v="Why Did I Get Married Too?Â "/>
    <n v="7664"/>
    <n v="50"/>
    <s v="English"/>
    <s v="UK"/>
    <s v="PG-13"/>
    <n v="20000000"/>
    <n v="2010"/>
    <x v="46"/>
    <x v="18"/>
    <m/>
    <s v="Comedy"/>
  </r>
  <r>
    <x v="919"/>
    <n v="138"/>
    <n v="100"/>
    <n v="8888355"/>
    <s v="Fantasy|Romance"/>
    <s v="Johnny Depp"/>
    <s v="Edward Scissorhands"/>
    <s v="Edward ScissorhandsÂ "/>
    <n v="357581"/>
    <n v="280"/>
    <s v="English"/>
    <s v="USA"/>
    <s v="R"/>
    <n v="20000000"/>
    <n v="2000"/>
    <x v="0"/>
    <x v="18"/>
    <m/>
    <s v="Fantasy"/>
  </r>
  <r>
    <x v="396"/>
    <n v="81"/>
    <n v="85"/>
    <n v="7001720"/>
    <s v="Drama|Romance"/>
    <s v="Sam Claflin"/>
    <s v="Me Before You"/>
    <s v="Me Before YouÂ "/>
    <n v="44723"/>
    <n v="46"/>
    <s v="English"/>
    <s v="USA"/>
    <s v="R"/>
    <n v="22000000"/>
    <n v="2008"/>
    <x v="32"/>
    <x v="18"/>
    <m/>
    <s v="Drama"/>
  </r>
  <r>
    <x v="490"/>
    <n v="99"/>
    <n v="72"/>
    <n v="7268659"/>
    <s v="Comedy|Crime|Drama"/>
    <s v="John Amos"/>
    <s v="Madea's Witness Protection"/>
    <s v="Madea's Witness ProtectionÂ "/>
    <n v="7354"/>
    <n v="613"/>
    <s v="English"/>
    <s v="USA"/>
    <s v="R"/>
    <n v="20000000"/>
    <n v="1996"/>
    <x v="30"/>
    <x v="18"/>
    <m/>
    <s v="Comedy"/>
  </r>
  <r>
    <x v="920"/>
    <n v="80"/>
    <n v="128"/>
    <n v="6852144"/>
    <s v="Action|Crime|Drama|Thriller"/>
    <s v="Roy Scheider"/>
    <s v="The French Connection"/>
    <s v="The French ConnectionÂ "/>
    <n v="82476"/>
    <n v="79"/>
    <s v="English"/>
    <s v="USA"/>
    <s v="PG-13"/>
    <n v="20000000"/>
    <n v="2008"/>
    <x v="6"/>
    <x v="18"/>
    <m/>
    <s v="Action"/>
  </r>
  <r>
    <x v="827"/>
    <n v="364"/>
    <n v="72"/>
    <n v="6563357"/>
    <s v="Comedy"/>
    <s v="Mila Kunis"/>
    <s v="Bad Moms"/>
    <s v="Bad MomsÂ "/>
    <n v="4654"/>
    <n v="212"/>
    <s v="English"/>
    <s v="USA"/>
    <s v="R"/>
    <n v="20000000"/>
    <n v="2004"/>
    <x v="10"/>
    <x v="18"/>
    <m/>
    <s v="Comedy"/>
  </r>
  <r>
    <x v="145"/>
    <n v="85"/>
    <n v="89"/>
    <n v="6201757"/>
    <s v="Comedy|Romance"/>
    <s v="Alyson Hannigan"/>
    <s v="Date Movie"/>
    <s v="Date MovieÂ "/>
    <n v="50415"/>
    <n v="58"/>
    <s v="English"/>
    <s v="UK"/>
    <s v="R"/>
    <n v="20000000"/>
    <n v="2010"/>
    <x v="59"/>
    <x v="18"/>
    <m/>
    <s v="Comedy"/>
  </r>
  <r>
    <x v="151"/>
    <n v="140"/>
    <n v="96"/>
    <n v="6420319"/>
    <s v="Adventure|Animation|Family|Fantasy"/>
    <s v="Roger Rees"/>
    <s v="Return to Never Land"/>
    <s v="Return to Never LandÂ "/>
    <n v="13324"/>
    <n v="389"/>
    <s v="English"/>
    <s v="USA"/>
    <s v="PG-13"/>
    <n v="20000000"/>
    <n v="2008"/>
    <x v="27"/>
    <x v="18"/>
    <m/>
    <s v="Adventure"/>
  </r>
  <r>
    <x v="444"/>
    <n v="184"/>
    <n v="77"/>
    <n v="5702083"/>
    <s v="Biography|Drama|History"/>
    <s v="David Oyelowo"/>
    <s v="Selma"/>
    <s v="SelmaÂ "/>
    <n v="61114"/>
    <n v="337"/>
    <s v="English"/>
    <s v="USA"/>
    <s v="R"/>
    <n v="20000000"/>
    <n v="2013"/>
    <x v="7"/>
    <x v="18"/>
    <m/>
    <s v="Biography"/>
  </r>
  <r>
    <x v="50"/>
    <n v="89"/>
    <n v="123"/>
    <n v="5480996"/>
    <s v="Adventure|Animation|Family|Musical"/>
    <s v="Haley Joel Osment"/>
    <s v="The Jungle Book 2"/>
    <s v="The Jungle Book 2Â "/>
    <n v="11634"/>
    <n v="53"/>
    <s v="English"/>
    <s v="USA"/>
    <s v="R"/>
    <n v="20000000"/>
    <n v="2007"/>
    <x v="28"/>
    <x v="18"/>
    <m/>
    <s v="Adventure"/>
  </r>
  <r>
    <x v="228"/>
    <n v="265"/>
    <n v="111"/>
    <n v="6002756"/>
    <s v="Drama|Horror|Mystery|Thriller"/>
    <s v="Barry Watson"/>
    <s v="Boogeyman"/>
    <s v="BoogeymanÂ "/>
    <n v="25960"/>
    <n v="383"/>
    <s v="English"/>
    <s v="USA"/>
    <s v="R"/>
    <n v="20000000"/>
    <n v="2009"/>
    <x v="54"/>
    <x v="18"/>
    <m/>
    <s v="Drama"/>
  </r>
  <r>
    <x v="921"/>
    <n v="61"/>
    <n v="30"/>
    <n v="5132655"/>
    <s v="Drama|Mystery|Thriller"/>
    <s v="Nia Long"/>
    <s v="Premonition"/>
    <s v="PremonitionÂ "/>
    <n v="62364"/>
    <n v="87"/>
    <s v="English"/>
    <s v="USA"/>
    <s v="PG"/>
    <n v="20000000"/>
    <n v="2010"/>
    <x v="18"/>
    <x v="18"/>
    <m/>
    <s v="Drama"/>
  </r>
  <r>
    <x v="922"/>
    <n v="3"/>
    <n v="93"/>
    <n v="5205343"/>
    <s v="Animation|Comedy|Drama|Family|Musical"/>
    <s v="Kath Soucie"/>
    <s v="The Tigger Movie"/>
    <s v="The Tigger MovieÂ "/>
    <n v="13319"/>
    <n v="20"/>
    <s v="English"/>
    <s v="USA"/>
    <s v="R"/>
    <n v="20000000"/>
    <n v="2011"/>
    <x v="22"/>
    <x v="18"/>
    <m/>
    <s v="Animation"/>
  </r>
  <r>
    <x v="923"/>
    <n v="112"/>
    <n v="129"/>
    <n v="5005883"/>
    <s v="Horror|Mystery|Thriller"/>
    <s v="Jimmy Bennett"/>
    <s v="Orphan"/>
    <s v="OrphanÂ "/>
    <n v="141663"/>
    <n v="666"/>
    <s v="English"/>
    <s v="USA"/>
    <s v="R"/>
    <n v="9000000"/>
    <n v="2006"/>
    <x v="15"/>
    <x v="18"/>
    <m/>
    <s v="Horror"/>
  </r>
  <r>
    <x v="924"/>
    <n v="166"/>
    <n v="128"/>
    <n v="5749134"/>
    <s v="Adventure|Family"/>
    <s v="Jay Hernandez"/>
    <s v="Max"/>
    <s v="MaxÂ "/>
    <n v="18915"/>
    <n v="337"/>
    <s v="English"/>
    <s v="USA"/>
    <s v="PG"/>
    <n v="20000000"/>
    <n v="1990"/>
    <x v="2"/>
    <x v="18"/>
    <m/>
    <s v="Adventure"/>
  </r>
  <r>
    <x v="925"/>
    <n v="474"/>
    <n v="110"/>
    <n v="4234040"/>
    <s v="Comedy"/>
    <s v="Lamman Rucker"/>
    <s v="Meet the Browns            "/>
    <s v="Meet the BrownsÂ             "/>
    <n v="1922"/>
    <n v="409"/>
    <s v="English"/>
    <s v="USA"/>
    <s v="R"/>
    <n v="21000000"/>
    <n v="2010"/>
    <x v="58"/>
    <x v="18"/>
    <m/>
    <s v="Comedy"/>
  </r>
  <r>
    <x v="513"/>
    <n v="165"/>
    <n v="137"/>
    <n v="4001121"/>
    <s v="Adventure|Comedy"/>
    <s v="David Carradine"/>
    <s v="Epic Movie"/>
    <s v="Epic MovieÂ "/>
    <n v="89687"/>
    <n v="135"/>
    <s v="English"/>
    <s v="USA"/>
    <s v="R"/>
    <n v="20000000"/>
    <n v="2006"/>
    <x v="67"/>
    <x v="18"/>
    <m/>
    <s v="Adventure"/>
  </r>
  <r>
    <x v="926"/>
    <n v="131"/>
    <n v="124"/>
    <n v="3749061"/>
    <s v="Adventure|Fantasy"/>
    <s v="William Smith"/>
    <s v="Conan the Barbarian"/>
    <s v="Conan the BarbarianÂ "/>
    <n v="113068"/>
    <n v="284"/>
    <s v="English"/>
    <s v="USA"/>
    <s v="PG"/>
    <n v="33000000"/>
    <n v="2006"/>
    <x v="8"/>
    <x v="18"/>
    <m/>
    <s v="Adventure"/>
  </r>
  <r>
    <x v="199"/>
    <n v="29"/>
    <n v="93"/>
    <n v="3519627"/>
    <s v="Biography|Crime|Drama|History"/>
    <s v="Billy Crudup"/>
    <s v="Spotlight"/>
    <s v="SpotlightÂ "/>
    <n v="195333"/>
    <n v="51"/>
    <s v="English"/>
    <s v="USA"/>
    <s v="PG-13"/>
    <n v="20000000"/>
    <n v="2009"/>
    <x v="14"/>
    <x v="18"/>
    <m/>
    <s v="Biography"/>
  </r>
  <r>
    <x v="927"/>
    <n v="43"/>
    <n v="115"/>
    <n v="3081925"/>
    <s v="Crime|Drama|Thriller"/>
    <s v="Jay Hernandez"/>
    <s v="Lakeview Terrace"/>
    <s v="Lakeview TerraceÂ "/>
    <n v="40469"/>
    <n v="117"/>
    <s v="English"/>
    <s v="USA"/>
    <s v="PG-13"/>
    <n v="20000000"/>
    <n v="1995"/>
    <x v="9"/>
    <x v="18"/>
    <m/>
    <s v="Crime"/>
  </r>
  <r>
    <x v="422"/>
    <n v="111"/>
    <n v="98"/>
    <n v="2298191"/>
    <s v="Horror|Thriller"/>
    <s v="Sarah Michelle Gellar"/>
    <s v="The Grudge 2"/>
    <s v="The Grudge 2Â "/>
    <n v="38658"/>
    <n v="236"/>
    <s v="English"/>
    <s v="USA"/>
    <s v="PG"/>
    <n v="20000000"/>
    <n v="2016"/>
    <x v="40"/>
    <x v="18"/>
    <m/>
    <s v="Horror"/>
  </r>
  <r>
    <x v="524"/>
    <n v="90"/>
    <n v="105"/>
    <n v="2353728"/>
    <s v="Comedy|Drama|Romance"/>
    <s v="Richard Lawson"/>
    <s v="How Stella Got Her Groove Back"/>
    <s v="How Stella Got Her Groove BackÂ "/>
    <n v="5427"/>
    <n v="230"/>
    <s v="English"/>
    <s v="USA"/>
    <s v="PG-13"/>
    <n v="20000000"/>
    <n v="2008"/>
    <x v="34"/>
    <x v="18"/>
    <m/>
    <s v="Comedy"/>
  </r>
  <r>
    <x v="928"/>
    <n v="333"/>
    <n v="127"/>
    <n v="2000000"/>
    <s v="Adventure|Comedy|Fantasy|Music|Sci-Fi"/>
    <s v="Keanu Reeves"/>
    <s v="Bill &amp; Ted's Bogus Journey"/>
    <s v="Bill &amp; Ted's Bogus JourneyÂ "/>
    <n v="49680"/>
    <n v="463"/>
    <s v="English"/>
    <s v="USA"/>
    <s v="PG-13"/>
    <n v="20000000"/>
    <n v="1998"/>
    <x v="5"/>
    <x v="18"/>
    <m/>
    <s v="Adventure"/>
  </r>
  <r>
    <x v="929"/>
    <n v="37"/>
    <n v="82"/>
    <n v="1900725"/>
    <s v="Comedy|Drama|Romance|Thriller"/>
    <s v="Robin Williams"/>
    <s v="Man of the Year"/>
    <s v="Man of the YearÂ "/>
    <n v="28005"/>
    <n v="155"/>
    <s v="English"/>
    <s v="USA"/>
    <s v="PG"/>
    <n v="20000000"/>
    <n v="1960"/>
    <x v="5"/>
    <x v="18"/>
    <m/>
    <s v="Comedy"/>
  </r>
  <r>
    <x v="468"/>
    <n v="122"/>
    <n v="143"/>
    <n v="2246000"/>
    <s v="Action|Sci-Fi"/>
    <s v="Robert Forster"/>
    <s v="The Black Hole"/>
    <s v="The Black HoleÂ "/>
    <n v="18481"/>
    <n v="187"/>
    <s v="English"/>
    <s v="USA"/>
    <s v="R"/>
    <n v="12000000"/>
    <n v="2008"/>
    <x v="18"/>
    <x v="18"/>
    <m/>
    <s v="Action"/>
  </r>
  <r>
    <x v="930"/>
    <n v="285"/>
    <n v="103"/>
    <n v="1646664"/>
    <s v="Crime|Drama|Thriller"/>
    <s v="Violante Placido"/>
    <s v="The American"/>
    <s v="The AmericanÂ "/>
    <n v="79461"/>
    <n v="908"/>
    <s v="English"/>
    <s v="USA"/>
    <s v="PG-13"/>
    <n v="20000000"/>
    <n v="2014"/>
    <x v="22"/>
    <x v="18"/>
    <m/>
    <s v="Crime"/>
  </r>
  <r>
    <x v="455"/>
    <n v="156"/>
    <n v="104"/>
    <n v="1190018"/>
    <s v="Biography|Drama|Music"/>
    <s v="Jon Seda"/>
    <s v="Selena"/>
    <s v="SelenaÂ "/>
    <n v="19126"/>
    <n v="145"/>
    <s v="English"/>
    <s v="France"/>
    <s v="R"/>
    <n v="22000000"/>
    <n v="2007"/>
    <x v="10"/>
    <x v="18"/>
    <m/>
    <s v="Biography"/>
  </r>
  <r>
    <x v="931"/>
    <n v="293"/>
    <n v="98"/>
    <n v="1027749"/>
    <s v="Comedy"/>
    <s v="Diedrich Bader"/>
    <s v="Vampires Suck"/>
    <s v="Vampires SuckÂ "/>
    <n v="39095"/>
    <n v="321"/>
    <s v="English"/>
    <s v="USA"/>
    <s v="R"/>
    <n v="20000000"/>
    <n v="1981"/>
    <x v="58"/>
    <x v="18"/>
    <m/>
    <s v="Comedy"/>
  </r>
  <r>
    <x v="292"/>
    <n v="233"/>
    <n v="92"/>
    <n v="882710"/>
    <s v="Drama"/>
    <s v="Brad Pitt"/>
    <s v="Babel"/>
    <s v="BabelÂ "/>
    <n v="243799"/>
    <n v="700"/>
    <s v="English"/>
    <s v="USA"/>
    <s v="R"/>
    <n v="10000000"/>
    <n v="1985"/>
    <x v="7"/>
    <x v="18"/>
    <m/>
    <s v="Drama"/>
  </r>
  <r>
    <x v="932"/>
    <n v="282"/>
    <n v="123"/>
    <n v="1064277"/>
    <s v="Comedy|Drama"/>
    <s v="Tina Fey"/>
    <s v="This Is Where I Leave You"/>
    <s v="This Is Where I Leave YouÂ "/>
    <n v="54242"/>
    <n v="255"/>
    <s v="English"/>
    <s v="USA"/>
    <s v="R"/>
    <n v="20000000"/>
    <n v="1998"/>
    <x v="4"/>
    <x v="18"/>
    <m/>
    <s v="Comedy"/>
  </r>
  <r>
    <x v="105"/>
    <n v="57"/>
    <n v="88"/>
    <n v="531009"/>
    <s v="Drama|Mystery"/>
    <s v="Philip Seymour Hoffman"/>
    <s v="Doubt"/>
    <s v="DoubtÂ "/>
    <n v="99236"/>
    <n v="140"/>
    <s v="English"/>
    <s v="USA"/>
    <s v="PG-13"/>
    <n v="15000000"/>
    <n v="2007"/>
    <x v="7"/>
    <x v="18"/>
    <m/>
    <s v="Drama"/>
  </r>
  <r>
    <x v="135"/>
    <n v="153"/>
    <n v="158"/>
    <n v="410388"/>
    <s v="Action|Comedy"/>
    <s v="Jeremy Shada"/>
    <s v="Team America: World Police"/>
    <s v="Team America: World PoliceÂ "/>
    <n v="136048"/>
    <n v="177"/>
    <s v="English"/>
    <s v="USA"/>
    <s v="R"/>
    <n v="8700000"/>
    <n v="2007"/>
    <x v="13"/>
    <x v="18"/>
    <m/>
    <s v="Action"/>
  </r>
  <r>
    <x v="933"/>
    <n v="20"/>
    <n v="128"/>
    <n v="375474"/>
    <s v="Horror|Thriller"/>
    <s v="Gunnar Hansen"/>
    <s v="Texas Chainsaw 3D"/>
    <s v="Texas Chainsaw 3DÂ "/>
    <n v="35131"/>
    <n v="106"/>
    <s v="English"/>
    <s v="USA"/>
    <s v="PG"/>
    <n v="20000000"/>
    <n v="2006"/>
    <x v="30"/>
    <x v="18"/>
    <m/>
    <s v="Horror"/>
  </r>
  <r>
    <x v="511"/>
    <n v="324"/>
    <n v="107"/>
    <n v="578382"/>
    <s v="Crime|Drama|Mystery|Thriller"/>
    <s v="William McNamara"/>
    <s v="Copycat"/>
    <s v="CopycatÂ "/>
    <n v="42315"/>
    <n v="281"/>
    <s v="English"/>
    <s v="USA"/>
    <s v="PG-13"/>
    <n v="20000000"/>
    <n v="2012"/>
    <x v="4"/>
    <x v="18"/>
    <m/>
    <s v="Crime"/>
  </r>
  <r>
    <x v="234"/>
    <n v="122"/>
    <n v="91"/>
    <n v="305070"/>
    <s v="Comedy"/>
    <s v="Marisa Saks"/>
    <s v="Scary Movie 5"/>
    <s v="Scary Movie 5Â "/>
    <n v="50337"/>
    <n v="117"/>
    <s v="English"/>
    <s v="USA"/>
    <s v="PG"/>
    <n v="20000000"/>
    <n v="1996"/>
    <x v="58"/>
    <x v="18"/>
    <m/>
    <s v="Comedy"/>
  </r>
  <r>
    <x v="934"/>
    <n v="156"/>
    <n v="90"/>
    <n v="206678"/>
    <s v="Comedy|Drama|Musical|Romance|Western"/>
    <s v="Clint Eastwood"/>
    <s v="Paint Your Wagon"/>
    <s v="Paint Your WagonÂ "/>
    <n v="9352"/>
    <n v="474"/>
    <s v="English"/>
    <s v="USA"/>
    <s v="R"/>
    <n v="20000000"/>
    <n v="2005"/>
    <x v="10"/>
    <x v="18"/>
    <m/>
    <s v="Comedy"/>
  </r>
  <r>
    <x v="422"/>
    <n v="161"/>
    <n v="115"/>
    <n v="146072"/>
    <s v="Biography|Drama|History"/>
    <s v="James Franco"/>
    <s v="Milk"/>
    <s v="MilkÂ "/>
    <n v="136673"/>
    <n v="93"/>
    <s v="English"/>
    <s v="USA"/>
    <s v="R"/>
    <n v="20000000"/>
    <n v="1995"/>
    <x v="32"/>
    <x v="18"/>
    <m/>
    <s v="Biography"/>
  </r>
  <r>
    <x v="935"/>
    <n v="69"/>
    <n v="101"/>
    <n v="1183354"/>
    <s v="Action|Adventure|Drama|Mystery"/>
    <s v="Peter Firth"/>
    <s v="Risen"/>
    <s v="RisenÂ "/>
    <n v="12276"/>
    <n v="389"/>
    <s v="English"/>
    <s v="USA"/>
    <s v="PG-13"/>
    <n v="20000000"/>
    <n v="2004"/>
    <x v="22"/>
    <x v="18"/>
    <m/>
    <s v="Action"/>
  </r>
  <r>
    <x v="778"/>
    <n v="121"/>
    <n v="113"/>
    <n v="121972"/>
    <s v="Horror"/>
    <s v="Isaiah Washington"/>
    <s v="Ghost Ship"/>
    <s v="Ghost ShipÂ "/>
    <n v="75920"/>
    <n v="119"/>
    <s v="English"/>
    <s v="USA"/>
    <s v="R"/>
    <n v="20000000"/>
    <n v="2002"/>
    <x v="34"/>
    <x v="18"/>
    <m/>
    <s v="Horror"/>
  </r>
  <r>
    <x v="936"/>
    <n v="258"/>
    <n v="113"/>
    <n v="263365"/>
    <s v="Adventure|Comedy"/>
    <s v="Patton Oswalt"/>
    <s v="A Very Harold &amp; Kumar 3D Christmas"/>
    <s v="A Very Harold &amp; Kumar 3D ChristmasÂ "/>
    <n v="55008"/>
    <n v="165"/>
    <s v="English"/>
    <s v="USA"/>
    <s v="R"/>
    <n v="20000000"/>
    <n v="2007"/>
    <x v="22"/>
    <x v="18"/>
    <m/>
    <s v="Adventure"/>
  </r>
  <r>
    <x v="937"/>
    <n v="174"/>
    <n v="87"/>
    <n v="54734"/>
    <s v="Crime|Drama|Mystery|Thriller"/>
    <s v="Bill Murray"/>
    <s v="Wild Things"/>
    <s v="Wild ThingsÂ "/>
    <n v="90677"/>
    <n v="602"/>
    <s v="English"/>
    <s v="USA"/>
    <s v="G"/>
    <n v="20000000"/>
    <n v="2003"/>
    <x v="12"/>
    <x v="18"/>
    <m/>
    <s v="Crime"/>
  </r>
  <r>
    <x v="12"/>
    <n v="141"/>
    <n v="101"/>
    <n v="8047690"/>
    <s v="Crime|Thriller"/>
    <s v="Sela Ward"/>
    <s v="The Stepfather"/>
    <s v="The StepfatherÂ "/>
    <n v="23424"/>
    <n v="189"/>
    <s v="English"/>
    <s v="UK"/>
    <s v="PG-13"/>
    <n v="20000000"/>
    <n v="2004"/>
    <x v="23"/>
    <x v="18"/>
    <m/>
    <s v="Crime"/>
  </r>
  <r>
    <x v="113"/>
    <n v="31"/>
    <n v="111"/>
    <n v="476270"/>
    <s v="Drama|Thriller"/>
    <s v="Tom Wilkinson"/>
    <s v="The Debt"/>
    <s v="The DebtÂ "/>
    <n v="55441"/>
    <n v="77"/>
    <s v="English"/>
    <s v="Japan"/>
    <s v="R"/>
    <n v="21000000"/>
    <n v="2008"/>
    <x v="8"/>
    <x v="18"/>
    <m/>
    <s v="Drama"/>
  </r>
  <r>
    <x v="938"/>
    <n v="222"/>
    <n v="108"/>
    <n v="184208848"/>
    <s v="Comedy|Drama|Music|Romance"/>
    <s v="Drake Bell"/>
    <s v="High Fidelity"/>
    <s v="High FidelityÂ "/>
    <n v="143137"/>
    <n v="189"/>
    <s v="English"/>
    <s v="USA"/>
    <s v="G"/>
    <n v="2400000000"/>
    <n v="2003"/>
    <x v="32"/>
    <x v="18"/>
    <m/>
    <s v="Comedy"/>
  </r>
  <r>
    <x v="533"/>
    <n v="273"/>
    <n v="105"/>
    <n v="100292856"/>
    <s v="Horror|Mystery"/>
    <s v="Johnny Lewis"/>
    <s v="One Missed Call"/>
    <s v="One Missed CallÂ "/>
    <n v="26624"/>
    <n v="1514"/>
    <s v="English"/>
    <s v="UK"/>
    <s v="PG-13"/>
    <n v="20000000"/>
    <n v="2000"/>
    <x v="65"/>
    <x v="18"/>
    <m/>
    <s v="Horror"/>
  </r>
  <r>
    <x v="939"/>
    <n v="91"/>
    <n v="109"/>
    <n v="58571513"/>
    <s v="Crime|Drama|Thriller"/>
    <s v="Joe Mantegna"/>
    <s v="Eye for an Eye"/>
    <s v="Eye for an EyeÂ "/>
    <n v="9845"/>
    <n v="136"/>
    <s v="English"/>
    <s v="USA"/>
    <s v="R"/>
    <n v="20000000"/>
    <n v="2009"/>
    <x v="9"/>
    <x v="18"/>
    <m/>
    <s v="Crime"/>
  </r>
  <r>
    <x v="940"/>
    <n v="190"/>
    <n v="109"/>
    <n v="51431160"/>
    <s v="Crime|Drama|Romance|Thriller"/>
    <s v="Jason Statham"/>
    <s v="The Bank Job"/>
    <s v="The Bank JobÂ "/>
    <n v="152247"/>
    <n v="189"/>
    <s v="English"/>
    <s v="USA"/>
    <s v="PG-13"/>
    <n v="2000000"/>
    <n v="1965"/>
    <x v="11"/>
    <x v="18"/>
    <m/>
    <s v="Crime"/>
  </r>
  <r>
    <x v="941"/>
    <n v="427"/>
    <n v="99"/>
    <n v="103001286"/>
    <s v="Drama|Fantasy|Romance|Sci-Fi"/>
    <s v="Kate Winslet"/>
    <s v="Eternal Sunshine of the Spotless Mind"/>
    <s v="Eternal Sunshine of the Spotless MindÂ "/>
    <n v="666937"/>
    <n v="401"/>
    <s v="English"/>
    <s v="USA"/>
    <s v="PG-13"/>
    <n v="20000000"/>
    <n v="2015"/>
    <x v="24"/>
    <x v="18"/>
    <m/>
    <s v="Drama"/>
  </r>
  <r>
    <x v="942"/>
    <n v="93"/>
    <n v="98"/>
    <n v="41867960"/>
    <s v="Comedy|Family|Romance"/>
    <s v="Jamie Lee Curtis"/>
    <s v="You Again"/>
    <s v="You AgainÂ "/>
    <n v="41273"/>
    <n v="102"/>
    <s v="English"/>
    <s v="UK"/>
    <s v="PG-13"/>
    <n v="20000000"/>
    <n v="2008"/>
    <x v="27"/>
    <x v="18"/>
    <m/>
    <s v="Comedy"/>
  </r>
  <r>
    <x v="943"/>
    <n v="292"/>
    <n v="104"/>
    <n v="210609762"/>
    <s v="Action|Crime|Drama|Thriller"/>
    <s v="Keanu Reeves"/>
    <s v="Street Kings"/>
    <s v="Street KingsÂ "/>
    <n v="94892"/>
    <n v="281"/>
    <s v="English"/>
    <s v="USA"/>
    <s v="PG-13"/>
    <n v="20000000"/>
    <n v="2009"/>
    <x v="2"/>
    <x v="18"/>
    <m/>
    <s v="Action"/>
  </r>
  <r>
    <x v="704"/>
    <n v="180"/>
    <n v="109"/>
    <n v="40846082"/>
    <s v="Action|Comedy|Sci-Fi"/>
    <s v="Michael Smiley"/>
    <s v="The World's End"/>
    <s v="The World's EndÂ "/>
    <n v="185587"/>
    <n v="131"/>
    <s v="English"/>
    <s v="Australia"/>
    <s v="R"/>
    <n v="40000000"/>
    <n v="1997"/>
    <x v="15"/>
    <x v="18"/>
    <m/>
    <s v="Action"/>
  </r>
  <r>
    <x v="553"/>
    <n v="94"/>
    <n v="75"/>
    <n v="51697449"/>
    <s v="Comedy|Crime|Family|Mystery|Romance|Thriller"/>
    <s v="Kay Panabaker"/>
    <s v="Nancy Drew"/>
    <s v="Nancy DrewÂ "/>
    <n v="15877"/>
    <n v="44"/>
    <s v="English"/>
    <s v="USA"/>
    <s v="G"/>
    <n v="24000000"/>
    <n v="2011"/>
    <x v="18"/>
    <x v="18"/>
    <m/>
    <s v="Comedy"/>
  </r>
  <r>
    <x v="229"/>
    <n v="112"/>
    <n v="119"/>
    <n v="27758465"/>
    <s v="Action|Horror|Sci-Fi|Thriller"/>
    <s v="Jay Laga'aia"/>
    <s v="Daybreakers"/>
    <s v="DaybreakersÂ "/>
    <n v="105797"/>
    <n v="281"/>
    <s v="English"/>
    <s v="Hungary"/>
    <s v="PG-13"/>
    <n v="20000000"/>
    <n v="2012"/>
    <x v="12"/>
    <x v="18"/>
    <m/>
    <s v="Action"/>
  </r>
  <r>
    <x v="944"/>
    <n v="20"/>
    <n v="90"/>
    <n v="56127162"/>
    <s v="Comedy|Romance"/>
    <s v="Mike Vogel"/>
    <s v="She's Out of My League"/>
    <s v="She's Out of My LeagueÂ "/>
    <n v="101730"/>
    <n v="97"/>
    <s v="English"/>
    <s v="USA"/>
    <s v="PG-13"/>
    <n v="10000000"/>
    <n v="2004"/>
    <x v="21"/>
    <x v="18"/>
    <m/>
    <s v="Comedy"/>
  </r>
  <r>
    <x v="945"/>
    <n v="84"/>
    <n v="97"/>
    <n v="1357042"/>
    <s v="Adventure|Comedy|Family|Romance"/>
    <s v="Leighton Meester"/>
    <s v="Monte Carlo"/>
    <s v="Monte CarloÂ "/>
    <n v="32951"/>
    <n v="84"/>
    <s v="English"/>
    <s v="Australia"/>
    <s v="PG-13"/>
    <n v="2127519898"/>
    <n v="2009"/>
    <x v="27"/>
    <x v="18"/>
    <m/>
    <s v="Adventure"/>
  </r>
  <r>
    <x v="276"/>
    <n v="120"/>
    <n v="103"/>
    <n v="15911333"/>
    <s v="Horror|Thriller"/>
    <s v="Adam Goldberg"/>
    <s v="Stay Alive"/>
    <s v="Stay AliveÂ "/>
    <n v="25870"/>
    <n v="334"/>
    <s v="English"/>
    <s v="USA"/>
    <s v="PG"/>
    <n v="20000000"/>
    <n v="1994"/>
    <x v="37"/>
    <x v="18"/>
    <m/>
    <s v="Horror"/>
  </r>
  <r>
    <x v="395"/>
    <n v="90"/>
    <n v="89"/>
    <n v="39103378"/>
    <s v="Action|Adventure|Drama|Romance|Western"/>
    <s v="Alan Rickman"/>
    <s v="Quigley Down Under"/>
    <s v="Quigley Down UnderÂ "/>
    <n v="15230"/>
    <n v="124"/>
    <s v="English"/>
    <s v="USA"/>
    <s v="R"/>
    <n v="20000000"/>
    <n v="2006"/>
    <x v="2"/>
    <x v="18"/>
    <m/>
    <s v="Action"/>
  </r>
  <r>
    <x v="695"/>
    <n v="103"/>
    <n v="106"/>
    <n v="10049886"/>
    <s v="Adventure|Animation|Comedy|Family|Romance"/>
    <s v="Kevin Sussman"/>
    <s v="Alpha and Omega"/>
    <s v="Alpha and OmegaÂ "/>
    <n v="10986"/>
    <n v="37"/>
    <s v="English"/>
    <s v="Germany"/>
    <s v="PG-13"/>
    <n v="140000000"/>
    <n v="2002"/>
    <x v="43"/>
    <x v="18"/>
    <m/>
    <s v="Adventure"/>
  </r>
  <r>
    <x v="946"/>
    <n v="59"/>
    <n v="96"/>
    <n v="8600000"/>
    <s v="Action|Fantasy|Horror|Thriller"/>
    <s v="Laura Ramsey"/>
    <s v="The Covenant"/>
    <s v="The CovenantÂ "/>
    <n v="39541"/>
    <n v="162"/>
    <s v="English"/>
    <s v="USA"/>
    <s v="PG-13"/>
    <n v="20000000"/>
    <n v="2005"/>
    <x v="43"/>
    <x v="18"/>
    <m/>
    <s v="Action"/>
  </r>
  <r>
    <x v="119"/>
    <n v="86"/>
    <n v="115"/>
    <n v="21483154"/>
    <s v="Comedy|Drama|Sport"/>
    <s v="Jeff Bridges"/>
    <s v="Stick It"/>
    <s v="Stick ItÂ "/>
    <n v="22604"/>
    <n v="35"/>
    <s v="English"/>
    <s v="USA"/>
    <s v="R"/>
    <n v="22000000"/>
    <n v="2002"/>
    <x v="21"/>
    <x v="18"/>
    <m/>
    <s v="Comedy"/>
  </r>
  <r>
    <x v="1"/>
    <n v="190"/>
    <n v="104"/>
    <n v="8396942"/>
    <s v="Comedy|Family|Fantasy"/>
    <s v="Jimmy Bennett"/>
    <s v="Shorts"/>
    <s v="ShortsÂ "/>
    <n v="5332"/>
    <n v="202"/>
    <s v="English"/>
    <s v="USA"/>
    <s v="R"/>
    <n v="20000000"/>
    <n v="2008"/>
    <x v="41"/>
    <x v="18"/>
    <m/>
    <s v="Comedy"/>
  </r>
  <r>
    <x v="381"/>
    <n v="114"/>
    <n v="24"/>
    <n v="12561"/>
    <s v="Comedy|Crime|Drama"/>
    <s v="Kurtwood Smith"/>
    <s v="To Die For"/>
    <s v="To Die ForÂ "/>
    <n v="34774"/>
    <n v="403"/>
    <s v="English"/>
    <s v="USA"/>
    <s v="PG"/>
    <n v="13000"/>
    <n v="2009"/>
    <x v="2"/>
    <x v="18"/>
    <m/>
    <s v="Comedy"/>
  </r>
  <r>
    <x v="386"/>
    <n v="6"/>
    <n v="108"/>
    <n v="6923891"/>
    <s v="Adventure|Crime|Mystery|Sci-Fi|Thriller"/>
    <s v="Samira Wiley"/>
    <s v="Nerve"/>
    <s v="NerveÂ "/>
    <n v="4303"/>
    <n v="51"/>
    <s v="English"/>
    <s v="USA"/>
    <s v="R"/>
    <n v="25000000"/>
    <n v="2010"/>
    <x v="1"/>
    <x v="18"/>
    <m/>
    <s v="Adventure"/>
  </r>
  <r>
    <x v="199"/>
    <n v="290"/>
    <n v="112"/>
    <n v="5308553"/>
    <s v="Crime|Drama|Western"/>
    <s v="Viggo Mortensen"/>
    <s v="Appaloosa"/>
    <s v="AppaloosaÂ "/>
    <n v="50198"/>
    <n v="1040"/>
    <s v="Japanese"/>
    <s v="Japan"/>
    <s v="R"/>
    <n v="20000000"/>
    <n v="1994"/>
    <x v="2"/>
    <x v="18"/>
    <m/>
    <s v="Crime"/>
  </r>
  <r>
    <x v="57"/>
    <n v="80"/>
    <n v="104"/>
    <n v="2119994"/>
    <s v="Action|Horror|Thriller"/>
    <s v="Sheryl Lee"/>
    <s v="Vampires"/>
    <s v="VampiresÂ "/>
    <n v="42664"/>
    <n v="100"/>
    <s v="English"/>
    <s v="USA"/>
    <s v="R"/>
    <n v="20000000"/>
    <n v="2008"/>
    <x v="9"/>
    <x v="18"/>
    <m/>
    <s v="Action"/>
  </r>
  <r>
    <x v="947"/>
    <n v="98"/>
    <n v="113"/>
    <n v="1292527"/>
    <s v="Action|Adventure|Animation|Family|Fantasy"/>
    <s v="Pablo Sevilla"/>
    <s v="Yu-Gi-Oh! Duel Monsters            "/>
    <s v="Yu-Gi-Oh! Duel MonstersÂ             "/>
    <n v="12417"/>
    <n v="76"/>
    <s v="English"/>
    <s v="USA"/>
    <s v="PG-13"/>
    <n v="20000000"/>
    <n v="2005"/>
    <x v="15"/>
    <x v="18"/>
    <m/>
    <s v="Action"/>
  </r>
  <r>
    <x v="151"/>
    <n v="88"/>
    <n v="98"/>
    <n v="560512"/>
    <s v="Horror|Mystery|Thriller"/>
    <s v="Janet Leigh"/>
    <s v="Psycho"/>
    <s v="PsychoÂ "/>
    <n v="422432"/>
    <n v="125"/>
    <s v="English"/>
    <s v="USA"/>
    <s v="PG-13"/>
    <n v="20000000"/>
    <n v="2016"/>
    <x v="3"/>
    <x v="18"/>
    <m/>
    <s v="Horror"/>
  </r>
  <r>
    <x v="490"/>
    <n v="13"/>
    <n v="121"/>
    <n v="64255243"/>
    <s v="Comedy|Romance"/>
    <s v="Dane Cook"/>
    <s v="My Best Friend's Girl"/>
    <s v="My Best Friend's GirlÂ "/>
    <n v="36983"/>
    <n v="34"/>
    <s v="English"/>
    <s v="USA"/>
    <s v="R"/>
    <n v="20000000"/>
    <n v="1997"/>
    <x v="18"/>
    <x v="18"/>
    <m/>
    <s v="Comedy"/>
  </r>
  <r>
    <x v="836"/>
    <n v="52"/>
    <n v="114"/>
    <n v="22245861"/>
    <s v="Drama|Romance"/>
    <s v="Alex Pettyfer"/>
    <s v="Endless Love"/>
    <s v="Endless LoveÂ "/>
    <n v="31323"/>
    <n v="185"/>
    <s v="English"/>
    <s v="USA"/>
    <s v="PG"/>
    <n v="27220000"/>
    <n v="1999"/>
    <x v="22"/>
    <x v="18"/>
    <m/>
    <s v="Drama"/>
  </r>
  <r>
    <x v="695"/>
    <n v="60"/>
    <n v="124"/>
    <n v="20433940"/>
    <s v="Comedy|Drama"/>
    <s v="Hector Elizondo"/>
    <s v="Georgia Rule"/>
    <s v="Georgia RuleÂ "/>
    <n v="20539"/>
    <n v="219"/>
    <s v="English"/>
    <s v="USA"/>
    <s v="PG-13"/>
    <n v="19400000"/>
    <n v="2015"/>
    <x v="18"/>
    <x v="18"/>
    <m/>
    <s v="Comedy"/>
  </r>
  <r>
    <x v="948"/>
    <n v="154"/>
    <n v="148"/>
    <n v="10562387"/>
    <s v="Comedy"/>
    <s v="Mako"/>
    <s v="Under the Rainbow"/>
    <s v="Under the RainbowÂ "/>
    <n v="2061"/>
    <n v="231"/>
    <s v="English"/>
    <s v="USA"/>
    <s v="R"/>
    <n v="20000000"/>
    <n v="1989"/>
    <x v="28"/>
    <x v="18"/>
    <m/>
    <s v="Comedy"/>
  </r>
  <r>
    <x v="812"/>
    <n v="274"/>
    <n v="108"/>
    <n v="18439082"/>
    <s v="Adventure|Comedy|Drama|Fantasy"/>
    <s v="Matthew Broderick"/>
    <s v="Ladyhawke"/>
    <s v="LadyhawkeÂ "/>
    <n v="33597"/>
    <n v="760"/>
    <s v="English"/>
    <s v="USA"/>
    <s v="R"/>
    <n v="22000000"/>
    <n v="1996"/>
    <x v="15"/>
    <x v="18"/>
    <m/>
    <s v="Adventure"/>
  </r>
  <r>
    <x v="434"/>
    <n v="110"/>
    <n v="95"/>
    <n v="150056505"/>
    <s v="Comedy|Drama|Family"/>
    <s v="Oliver Platt"/>
    <s v="Simon Birch"/>
    <s v="Simon BirchÂ "/>
    <n v="18366"/>
    <n v="97"/>
    <s v="English"/>
    <s v="USA"/>
    <s v="R"/>
    <n v="20000000"/>
    <n v="2007"/>
    <x v="8"/>
    <x v="18"/>
    <m/>
    <s v="Comedy"/>
  </r>
  <r>
    <x v="695"/>
    <n v="173"/>
    <n v="108"/>
    <n v="119938730"/>
    <s v="Drama"/>
    <s v="Adam Sandler"/>
    <s v="Reign Over Me"/>
    <s v="Reign Over MeÂ "/>
    <n v="83786"/>
    <n v="220"/>
    <s v="English"/>
    <s v="USA"/>
    <s v="PG-13"/>
    <n v="19000000"/>
    <n v="2007"/>
    <x v="7"/>
    <x v="18"/>
    <m/>
    <s v="Drama"/>
  </r>
  <r>
    <x v="188"/>
    <n v="165"/>
    <n v="68"/>
    <n v="114968774"/>
    <s v="Adventure|Biography|Drama"/>
    <s v="Kristen Stewart"/>
    <s v="Into the Wild"/>
    <s v="Into the WildÂ "/>
    <n v="426359"/>
    <n v="592"/>
    <s v="English"/>
    <s v="France"/>
    <s v="R"/>
    <n v="20000000"/>
    <n v="2009"/>
    <x v="17"/>
    <x v="18"/>
    <m/>
    <s v="Adventure"/>
  </r>
  <r>
    <x v="33"/>
    <n v="45"/>
    <n v="103"/>
    <n v="128505958"/>
    <s v="Comedy"/>
    <s v="Jon Heder"/>
    <s v="School for Scoundrels"/>
    <s v="School for ScoundrelsÂ "/>
    <n v="26100"/>
    <n v="32"/>
    <s v="English"/>
    <s v="USA"/>
    <s v="PG-13"/>
    <n v="15000000"/>
    <n v="2004"/>
    <x v="18"/>
    <x v="18"/>
    <m/>
    <s v="Comedy"/>
  </r>
  <r>
    <x v="605"/>
    <n v="45"/>
    <n v="99"/>
    <n v="95001351"/>
    <s v="Adventure|Drama|Horror|Mystery|Thriller"/>
    <s v="Radha Mitchell"/>
    <s v="Silent Hill: Revelation 3D"/>
    <s v="Silent Hill: Revelation 3DÂ "/>
    <n v="49888"/>
    <n v="76"/>
    <s v="English"/>
    <s v="USA"/>
    <s v="R"/>
    <n v="20000000"/>
    <n v="2005"/>
    <x v="40"/>
    <x v="18"/>
    <m/>
    <s v="Adventure"/>
  </r>
  <r>
    <x v="949"/>
    <n v="377"/>
    <n v="30"/>
    <n v="76400000"/>
    <s v="Crime|Fantasy|Horror"/>
    <s v="Quentin Tarantino"/>
    <s v="From Dusk Till Dawn"/>
    <s v="From Dusk Till DawnÂ "/>
    <n v="219091"/>
    <n v="354"/>
    <s v="English"/>
    <s v="USA"/>
    <s v="R"/>
    <n v="19000000"/>
    <n v="2007"/>
    <x v="11"/>
    <x v="18"/>
    <m/>
    <s v="Crime"/>
  </r>
  <r>
    <x v="242"/>
    <n v="43"/>
    <n v="88"/>
    <n v="75072454"/>
    <s v="Animation|Family|Fantasy|Mystery"/>
    <s v="Kath Soucie"/>
    <s v="Pooh's Heffalump Movie"/>
    <s v="Pooh's Heffalump MovieÂ "/>
    <n v="4180"/>
    <n v="6"/>
    <s v="Cantonese"/>
    <s v="Hong Kong"/>
    <s v="R"/>
    <n v="19000000"/>
    <n v="2004"/>
    <x v="21"/>
    <x v="18"/>
    <m/>
    <s v="Animation"/>
  </r>
  <r>
    <x v="242"/>
    <n v="201"/>
    <n v="128"/>
    <n v="65535067"/>
    <s v="Comedy|Drama|Romance"/>
    <s v="Robert Downey Jr."/>
    <s v="Home for the Holidays"/>
    <s v="Home for the HolidaysÂ "/>
    <n v="9105"/>
    <n v="75"/>
    <s v="English"/>
    <s v="USA"/>
    <s v="PG-13"/>
    <n v="19000000"/>
    <n v="1969"/>
    <x v="4"/>
    <x v="18"/>
    <m/>
    <s v="Comedy"/>
  </r>
  <r>
    <x v="321"/>
    <n v="192"/>
    <n v="124"/>
    <n v="13998282"/>
    <s v="Action|Comedy|Crime|Fantasy"/>
    <s v="Shengyi Huang"/>
    <s v="Kung Fu Hustle"/>
    <s v="Kung Fu HustleÂ "/>
    <n v="99353"/>
    <n v="230"/>
    <s v="English"/>
    <s v="USA"/>
    <s v="PG"/>
    <n v="13000000"/>
    <n v="2014"/>
    <x v="6"/>
    <x v="18"/>
    <m/>
    <s v="Action"/>
  </r>
  <r>
    <x v="226"/>
    <n v="77"/>
    <n v="84"/>
    <n v="6061759"/>
    <s v="Comedy"/>
    <s v="Leah Remini"/>
    <s v="Fired Up            "/>
    <s v="Fired UpÂ             "/>
    <n v="114"/>
    <n v="559"/>
    <s v="Dari"/>
    <s v="USA"/>
    <s v="PG-13"/>
    <n v="27000000"/>
    <n v="2006"/>
    <x v="10"/>
    <x v="18"/>
    <m/>
    <s v="Comedy"/>
  </r>
  <r>
    <x v="601"/>
    <n v="350"/>
    <n v="122"/>
    <n v="64955956"/>
    <s v="Comedy|Family|Music|Musical"/>
    <s v="Haley Joel Osment"/>
    <s v="The Country Bears"/>
    <s v="The Country BearsÂ "/>
    <n v="3875"/>
    <n v="138"/>
    <s v="English"/>
    <s v="USA"/>
    <s v="PG-13"/>
    <n v="19000000"/>
    <n v="2013"/>
    <x v="61"/>
    <x v="18"/>
    <m/>
    <s v="Comedy"/>
  </r>
  <r>
    <x v="950"/>
    <n v="81"/>
    <n v="101"/>
    <n v="60057639"/>
    <s v="Drama"/>
    <s v="Mustafa Haidari"/>
    <s v="The Kite Runner"/>
    <s v="The Kite RunnerÂ "/>
    <n v="68119"/>
    <n v="1535"/>
    <s v="English"/>
    <s v="USA"/>
    <s v="PG-13"/>
    <n v="18000000"/>
    <n v="2008"/>
    <x v="32"/>
    <x v="18"/>
    <m/>
    <s v="Drama"/>
  </r>
  <r>
    <x v="951"/>
    <n v="81"/>
    <n v="98"/>
    <n v="53868030"/>
    <s v="Drama"/>
    <s v="Naomi Watts"/>
    <s v="21 Grams"/>
    <s v="21 GramsÂ "/>
    <n v="189683"/>
    <n v="92"/>
    <s v="English"/>
    <s v="USA"/>
    <s v="G"/>
    <n v="15000000"/>
    <n v="2013"/>
    <x v="16"/>
    <x v="18"/>
    <m/>
    <s v="Drama"/>
  </r>
  <r>
    <x v="494"/>
    <n v="222"/>
    <n v="105"/>
    <n v="59573085"/>
    <s v="Action|Crime|Drama|Thriller"/>
    <s v="Cole Hauser"/>
    <s v="Paparazzi"/>
    <s v="PaparazziÂ "/>
    <n v="13210"/>
    <n v="158"/>
    <s v="English"/>
    <s v="USA"/>
    <s v="R"/>
    <n v="19000000"/>
    <n v="2003"/>
    <x v="27"/>
    <x v="18"/>
    <m/>
    <s v="Action"/>
  </r>
  <r>
    <x v="422"/>
    <n v="27"/>
    <n v="225"/>
    <n v="52691009"/>
    <s v="Drama|Fantasy|Romance"/>
    <s v="Kristen Stewart"/>
    <s v="Twilight"/>
    <s v="TwilightÂ "/>
    <n v="348010"/>
    <n v="188"/>
    <s v="English"/>
    <s v="USA"/>
    <s v="G"/>
    <n v="20000000"/>
    <n v="2008"/>
    <x v="31"/>
    <x v="18"/>
    <m/>
    <s v="Drama"/>
  </r>
  <r>
    <x v="952"/>
    <n v="155"/>
    <n v="111"/>
    <n v="59735548"/>
    <s v="Comedy|Romance"/>
    <s v="Thomas Lennon"/>
    <s v="A Guy Thing"/>
    <s v="A Guy ThingÂ "/>
    <n v="14147"/>
    <n v="100"/>
    <s v="English"/>
    <s v="USA"/>
    <s v="PG-13"/>
    <n v="19000000"/>
    <n v="1999"/>
    <x v="23"/>
    <x v="18"/>
    <m/>
    <s v="Comedy"/>
  </r>
  <r>
    <x v="801"/>
    <n v="111"/>
    <n v="88"/>
    <n v="51600000"/>
    <s v="Comedy|Romance"/>
    <s v="Andy Dick"/>
    <s v="Loser"/>
    <s v="LoserÂ "/>
    <n v="23076"/>
    <n v="81"/>
    <s v="English"/>
    <s v="USA"/>
    <s v="TV-14"/>
    <n v="25000000"/>
    <n v="2015"/>
    <x v="43"/>
    <x v="18"/>
    <m/>
    <s v="Comedy"/>
  </r>
  <r>
    <x v="953"/>
    <n v="107"/>
    <n v="88"/>
    <n v="43818159"/>
    <s v="Crime|Documentary|News"/>
    <s v="Ronald Reagan"/>
    <s v="Capitalism: A Love Story"/>
    <s v="Capitalism: A Love StoryÂ "/>
    <n v="35137"/>
    <n v="359"/>
    <s v="English"/>
    <s v="USA"/>
    <s v="PG-13"/>
    <n v="19000000"/>
    <n v="2011"/>
    <x v="38"/>
    <x v="18"/>
    <m/>
    <s v="Crime"/>
  </r>
  <r>
    <x v="954"/>
    <n v="34"/>
    <n v="94"/>
    <n v="86049418"/>
    <s v="Biography|Drama|History"/>
    <s v="Martin Landau"/>
    <s v="The Greatest Story Ever Told"/>
    <s v="The Greatest Story Ever ToldÂ "/>
    <n v="6484"/>
    <n v="110"/>
    <s v="English"/>
    <s v="USA"/>
    <s v="R"/>
    <n v="19000000"/>
    <n v="2006"/>
    <x v="4"/>
    <x v="18"/>
    <m/>
    <s v="Biography"/>
  </r>
  <r>
    <x v="470"/>
    <n v="151"/>
    <n v="117"/>
    <n v="43601508"/>
    <s v="Crime|Drama|Mystery|Thriller"/>
    <s v="Julia Roberts"/>
    <s v="Secret in Their Eyes"/>
    <s v="Secret in Their EyesÂ "/>
    <n v="20186"/>
    <n v="100"/>
    <s v="English"/>
    <s v="USA"/>
    <s v="PG-13"/>
    <n v="19000000"/>
    <n v="2012"/>
    <x v="5"/>
    <x v="18"/>
    <m/>
    <s v="Crime"/>
  </r>
  <r>
    <x v="775"/>
    <n v="289"/>
    <n v="95"/>
    <n v="41300105"/>
    <s v="Comedy"/>
    <s v="Carmen Electra"/>
    <s v="Disaster Movie"/>
    <s v="Disaster MovieÂ "/>
    <n v="74945"/>
    <n v="91"/>
    <s v="English"/>
    <s v="USA"/>
    <s v="R"/>
    <n v="19000000"/>
    <n v="2005"/>
    <x v="68"/>
    <x v="18"/>
    <m/>
    <s v="Comedy"/>
  </r>
  <r>
    <x v="77"/>
    <n v="76"/>
    <n v="99"/>
    <n v="41382841"/>
    <s v="Action|Crime|Thriller"/>
    <s v="Andrew Fiscella"/>
    <s v="Armored"/>
    <s v="ArmoredÂ "/>
    <n v="26236"/>
    <n v="236"/>
    <s v="English"/>
    <s v="USA"/>
    <s v="R"/>
    <n v="23000000"/>
    <n v="2009"/>
    <x v="20"/>
    <x v="18"/>
    <m/>
    <s v="Action"/>
  </r>
  <r>
    <x v="387"/>
    <n v="150"/>
    <n v="96"/>
    <n v="42335698"/>
    <s v="Action|Comedy|Crime|Thriller"/>
    <s v="Bill Murray"/>
    <s v="The Man Who Knew Too Little"/>
    <s v="The Man Who Knew Too LittleÂ "/>
    <n v="23928"/>
    <n v="176"/>
    <s v="English"/>
    <s v="France"/>
    <s v="PG-13"/>
    <n v="19000000"/>
    <n v="2004"/>
    <x v="4"/>
    <x v="18"/>
    <m/>
    <s v="Action"/>
  </r>
  <r>
    <x v="771"/>
    <n v="67"/>
    <n v="98"/>
    <n v="33404871"/>
    <s v="Comedy|Romance"/>
    <s v="Chris Evans"/>
    <s v="What's Your Number?"/>
    <s v="What's Your Number?Â "/>
    <n v="58957"/>
    <n v="223"/>
    <s v="English"/>
    <s v="USA"/>
    <s v="R"/>
    <n v="19000000"/>
    <n v="2014"/>
    <x v="19"/>
    <x v="18"/>
    <m/>
    <s v="Comedy"/>
  </r>
  <r>
    <x v="955"/>
    <n v="36"/>
    <n v="123"/>
    <n v="31471430"/>
    <s v="Action|Adventure|Sci-Fi|Thriller"/>
    <s v="Joseph Gilgun"/>
    <s v="Lockout"/>
    <s v="LockoutÂ "/>
    <n v="82082"/>
    <n v="86"/>
    <s v="English"/>
    <s v="USA"/>
    <s v="R"/>
    <n v="19000000"/>
    <n v="2008"/>
    <x v="9"/>
    <x v="18"/>
    <m/>
    <s v="Action"/>
  </r>
  <r>
    <x v="956"/>
    <n v="149"/>
    <n v="101"/>
    <n v="30222640"/>
    <s v="Comedy"/>
    <s v="Amy Poehler"/>
    <s v="Envy"/>
    <s v="EnvyÂ "/>
    <n v="26390"/>
    <n v="177"/>
    <s v="English"/>
    <s v="USA"/>
    <s v="PG"/>
    <n v="19000000"/>
    <n v="2008"/>
    <x v="30"/>
    <x v="18"/>
    <m/>
    <s v="Comedy"/>
  </r>
  <r>
    <x v="957"/>
    <n v="156"/>
    <n v="102"/>
    <n v="26830000"/>
    <s v="Action|Crime|Sci-Fi|Thriller"/>
    <s v="Jason Statham"/>
    <s v="Crank: High Voltage"/>
    <s v="Crank: High VoltageÂ "/>
    <n v="112516"/>
    <n v="199"/>
    <s v="English"/>
    <s v="USA"/>
    <s v="R"/>
    <n v="15000000"/>
    <n v="2007"/>
    <x v="5"/>
    <x v="18"/>
    <m/>
    <s v="Action"/>
  </r>
  <r>
    <x v="958"/>
    <n v="64"/>
    <n v="94"/>
    <n v="26906039"/>
    <s v="Comedy|Crime"/>
    <s v="Jim Broadbent"/>
    <s v="Bullets Over Broadway"/>
    <s v="Bullets Over BroadwayÂ "/>
    <n v="29385"/>
    <n v="316"/>
    <s v="English"/>
    <s v="UK"/>
    <s v="PG"/>
    <n v="18500000"/>
    <n v="2012"/>
    <x v="7"/>
    <x v="18"/>
    <m/>
    <s v="Comedy"/>
  </r>
  <r>
    <x v="959"/>
    <n v="210"/>
    <n v="102"/>
    <n v="21378000"/>
    <s v="Biography|Drama|History"/>
    <s v="James Callis"/>
    <s v="One Night with the King"/>
    <s v="One Night with the KingÂ "/>
    <n v="5796"/>
    <n v="88"/>
    <s v="English"/>
    <s v="USA"/>
    <s v="R"/>
    <n v="18500000"/>
    <n v="2008"/>
    <x v="22"/>
    <x v="18"/>
    <m/>
    <s v="Biography"/>
  </r>
  <r>
    <x v="960"/>
    <n v="113"/>
    <n v="108"/>
    <n v="43853424"/>
    <s v="Drama|Mystery|Romance|Thriller|War"/>
    <s v="Brendan Fraser"/>
    <s v="The Quiet American"/>
    <s v="The Quiet AmericanÂ "/>
    <n v="24019"/>
    <n v="147"/>
    <s v="English"/>
    <s v="USA"/>
    <s v="R"/>
    <n v="18000000"/>
    <n v="2008"/>
    <x v="1"/>
    <x v="18"/>
    <m/>
    <s v="Drama"/>
  </r>
  <r>
    <x v="691"/>
    <n v="390"/>
    <n v="116"/>
    <n v="23993605"/>
    <s v="Comedy|Drama"/>
    <s v="Nicolas Cage"/>
    <s v="The Weather Man"/>
    <s v="The Weather ManÂ "/>
    <n v="69172"/>
    <n v="113"/>
    <s v="English"/>
    <s v="USA"/>
    <s v="R"/>
    <n v="18000000"/>
    <n v="1997"/>
    <x v="4"/>
    <x v="18"/>
    <m/>
    <s v="Comedy"/>
  </r>
  <r>
    <x v="961"/>
    <n v="5"/>
    <n v="93"/>
    <n v="26400000"/>
    <s v="Action|Crime|Drama|Sport"/>
    <s v="Fisher Stevens"/>
    <s v="Undisputed"/>
    <s v="UndisputedÂ "/>
    <n v="21542"/>
    <n v="366"/>
    <s v="English"/>
    <s v="USA"/>
    <s v="PG-13"/>
    <n v="18000000"/>
    <n v="2003"/>
    <x v="9"/>
    <x v="18"/>
    <m/>
    <s v="Action"/>
  </r>
  <r>
    <x v="655"/>
    <n v="248"/>
    <n v="102"/>
    <n v="45250"/>
    <s v="Comedy|Drama|Fantasy|Romance"/>
    <s v="Aasif Mandvi"/>
    <s v="Ghost Town"/>
    <s v="Ghost TownÂ "/>
    <n v="60516"/>
    <n v="26"/>
    <s v="English"/>
    <s v="UK"/>
    <s v="R"/>
    <n v="18000000"/>
    <n v="1980"/>
    <x v="10"/>
    <x v="18"/>
    <m/>
    <s v="Comedy"/>
  </r>
  <r>
    <x v="650"/>
    <n v="137"/>
    <n v="103"/>
    <n v="22927390"/>
    <s v="Action|Crime|Thriller"/>
    <s v="Taylor Cole"/>
    <s v="12 Rounds"/>
    <s v="12 RoundsÂ "/>
    <n v="22823"/>
    <n v="235"/>
    <s v="English"/>
    <s v="USA"/>
    <s v="PG-13"/>
    <n v="18000000"/>
    <n v="2005"/>
    <x v="23"/>
    <x v="18"/>
    <m/>
    <s v="Action"/>
  </r>
  <r>
    <x v="962"/>
    <n v="214"/>
    <n v="115"/>
    <n v="4250320"/>
    <s v="Drama|Fantasy|Horror|Mystery"/>
    <s v="ChloÃ« Grace Moretz"/>
    <s v="Let Me In"/>
    <s v="Let Me InÂ "/>
    <n v="92237"/>
    <n v="180"/>
    <s v="English"/>
    <s v="UK"/>
    <s v="PG-13"/>
    <n v="17000000"/>
    <n v="2015"/>
    <x v="13"/>
    <x v="18"/>
    <m/>
    <s v="Drama"/>
  </r>
  <r>
    <x v="836"/>
    <n v="104"/>
    <n v="96"/>
    <n v="22452209"/>
    <s v="Action|Comedy|Family"/>
    <s v="Victor Wong"/>
    <s v="3 Ninjas Kick Back"/>
    <s v="3 Ninjas Kick BackÂ "/>
    <n v="6701"/>
    <n v="106"/>
    <s v="English"/>
    <s v="UK"/>
    <s v="R"/>
    <n v="20000000"/>
    <n v="2003"/>
    <x v="44"/>
    <x v="18"/>
    <m/>
    <s v="Action"/>
  </r>
  <r>
    <x v="963"/>
    <n v="81"/>
    <n v="98"/>
    <n v="18329466"/>
    <s v="Comedy"/>
    <s v="Quinton Aaron"/>
    <s v="Be Kind Rewind"/>
    <s v="Be Kind RewindÂ "/>
    <n v="79855"/>
    <n v="131"/>
    <s v="English"/>
    <s v="USA"/>
    <s v="PG-13"/>
    <n v="17000000"/>
    <n v="2002"/>
    <x v="21"/>
    <x v="18"/>
    <m/>
    <s v="Comedy"/>
  </r>
  <r>
    <x v="834"/>
    <n v="175"/>
    <n v="101"/>
    <n v="17071230"/>
    <s v="Comedy|Drama|Music|War"/>
    <s v="Bob Hoskins"/>
    <s v="Mrs Henderson Presents"/>
    <s v="Mrs Henderson PresentsÂ "/>
    <n v="13505"/>
    <n v="121"/>
    <s v="English"/>
    <s v="USA"/>
    <s v="PG-13"/>
    <n v="16000000"/>
    <n v="2008"/>
    <x v="1"/>
    <x v="18"/>
    <m/>
    <s v="Comedy"/>
  </r>
  <r>
    <x v="721"/>
    <n v="20"/>
    <n v="106"/>
    <n v="17174870"/>
    <s v="Action|Crime|Drama|Thriller"/>
    <s v="Kate Winslet"/>
    <s v="Triple 9"/>
    <s v="Triple 9Â "/>
    <n v="32567"/>
    <n v="129"/>
    <s v="English"/>
    <s v="Australia"/>
    <s v="PG"/>
    <n v="17000000"/>
    <n v="2000"/>
    <x v="22"/>
    <x v="18"/>
    <m/>
    <s v="Action"/>
  </r>
  <r>
    <x v="149"/>
    <n v="69"/>
    <n v="101"/>
    <n v="26284475"/>
    <s v="Comedy"/>
    <s v="Woody Allen"/>
    <s v="Deconstructing Harry"/>
    <s v="Deconstructing HarryÂ "/>
    <n v="35586"/>
    <n v="42"/>
    <s v="English"/>
    <s v="USA"/>
    <s v="R"/>
    <n v="18000000"/>
    <n v="2012"/>
    <x v="38"/>
    <x v="18"/>
    <m/>
    <s v="Comedy"/>
  </r>
  <r>
    <x v="760"/>
    <n v="168"/>
    <n v="87"/>
    <n v="16702864"/>
    <s v="Comedy|Romance"/>
    <s v="Matthew Perry"/>
    <s v="Three to Tango"/>
    <s v="Three to TangoÂ "/>
    <n v="16372"/>
    <n v="140"/>
    <s v="English"/>
    <s v="USA"/>
    <s v="PG"/>
    <n v="18000000"/>
    <n v="2015"/>
    <x v="9"/>
    <x v="18"/>
    <m/>
    <s v="Comedy"/>
  </r>
  <r>
    <x v="964"/>
    <n v="166"/>
    <n v="111"/>
    <n v="15561627"/>
    <s v="Comedy|Drama"/>
    <s v="Bradley Cooper"/>
    <s v="Burnt"/>
    <s v="BurntÂ "/>
    <n v="61360"/>
    <n v="199"/>
    <s v="English"/>
    <s v="USA"/>
    <s v="R"/>
    <n v="17000000"/>
    <n v="2004"/>
    <x v="4"/>
    <x v="18"/>
    <m/>
    <s v="Comedy"/>
  </r>
  <r>
    <x v="324"/>
    <n v="160"/>
    <n v="99"/>
    <n v="17750583"/>
    <s v="Comedy|Crime"/>
    <s v="Robert De Niro"/>
    <s v="We're No Angels"/>
    <s v="We're No AngelsÂ "/>
    <n v="17349"/>
    <n v="299"/>
    <s v="English"/>
    <s v="USA"/>
    <s v="R"/>
    <n v="18000000"/>
    <n v="2005"/>
    <x v="19"/>
    <x v="18"/>
    <m/>
    <s v="Comedy"/>
  </r>
  <r>
    <x v="965"/>
    <n v="32"/>
    <n v="88"/>
    <n v="14793904"/>
    <s v="Comedy|Musical|Romance"/>
    <s v="Natasha Lyonne"/>
    <s v="Everyone Says I Love You"/>
    <s v="Everyone Says I Love YouÂ "/>
    <n v="30083"/>
    <n v="117"/>
    <s v="English"/>
    <s v="USA"/>
    <s v="R"/>
    <n v="21000000"/>
    <n v="2010"/>
    <x v="2"/>
    <x v="18"/>
    <m/>
    <s v="Comedy"/>
  </r>
  <r>
    <x v="966"/>
    <n v="72"/>
    <n v="83"/>
    <n v="15281286"/>
    <s v="Comedy"/>
    <s v="Peter Dinklage"/>
    <s v="Death at a Funeral"/>
    <s v="Death at a FuneralÂ "/>
    <n v="89547"/>
    <n v="129"/>
    <s v="English"/>
    <s v="USA"/>
    <s v="R"/>
    <n v="15000000"/>
    <n v="1994"/>
    <x v="38"/>
    <x v="18"/>
    <m/>
    <s v="Comedy"/>
  </r>
  <r>
    <x v="967"/>
    <n v="53"/>
    <n v="91"/>
    <n v="8000000"/>
    <s v="Action|Crime|Thriller"/>
    <s v="Aisha Tyler"/>
    <s v="Death Sentence"/>
    <s v="Death SentenceÂ "/>
    <n v="60156"/>
    <n v="76"/>
    <s v="English"/>
    <s v="Germany"/>
    <s v="G"/>
    <n v="18000000"/>
    <n v="2008"/>
    <x v="2"/>
    <x v="18"/>
    <m/>
    <s v="Action"/>
  </r>
  <r>
    <x v="53"/>
    <n v="76"/>
    <n v="108"/>
    <n v="13491653"/>
    <s v="Adventure|Drama"/>
    <s v="Robert De Niro"/>
    <s v="Everybody's Fine"/>
    <s v="Everybody's FineÂ "/>
    <n v="49855"/>
    <n v="26"/>
    <s v="English"/>
    <s v="Germany"/>
    <s v="R"/>
    <n v="20000000"/>
    <n v="1998"/>
    <x v="13"/>
    <x v="18"/>
    <m/>
    <s v="Adventure"/>
  </r>
  <r>
    <x v="936"/>
    <n v="15"/>
    <n v="154"/>
    <n v="10494494"/>
    <s v="Comedy|Family|Sci-Fi"/>
    <s v="Scott Baio"/>
    <s v="Superbabies: Baby Geniuses 2"/>
    <s v="Superbabies: Baby Geniuses 2Â "/>
    <n v="25371"/>
    <n v="117"/>
    <s v="English"/>
    <s v="USA"/>
    <s v="PG-13"/>
    <n v="17000000"/>
    <n v="2010"/>
    <x v="68"/>
    <x v="18"/>
    <m/>
    <s v="Comedy"/>
  </r>
  <r>
    <x v="582"/>
    <n v="401"/>
    <n v="148"/>
    <n v="7837632"/>
    <s v="Action|Comedy|Crime"/>
    <s v="Miguel Ferrer"/>
    <s v="The Man"/>
    <s v="The ManÂ "/>
    <n v="21933"/>
    <n v="64"/>
    <s v="English"/>
    <s v="USA"/>
    <s v="PG"/>
    <n v="18000000"/>
    <n v="2002"/>
    <x v="34"/>
    <x v="18"/>
    <m/>
    <s v="Action"/>
  </r>
  <r>
    <x v="619"/>
    <n v="31"/>
    <n v="77"/>
    <n v="15155772"/>
    <s v="Action|Comedy|Crime"/>
    <s v="Callum Rennie"/>
    <s v="Code Name: The Cleaner"/>
    <s v="Code Name: The CleanerÂ "/>
    <n v="9785"/>
    <n v="242"/>
    <s v="English"/>
    <s v="USA"/>
    <s v="R"/>
    <n v="19800000"/>
    <n v="2010"/>
    <x v="33"/>
    <x v="18"/>
    <m/>
    <s v="Action"/>
  </r>
  <r>
    <x v="968"/>
    <n v="65"/>
    <n v="110"/>
    <n v="8508843"/>
    <s v="Comedy|Crime|Music"/>
    <s v="Debbie Reynolds"/>
    <s v="Connie and Carla"/>
    <s v="Connie and CarlaÂ "/>
    <n v="6838"/>
    <n v="114"/>
    <s v="English"/>
    <s v="USA"/>
    <s v="R"/>
    <n v="18000000"/>
    <n v="2015"/>
    <x v="22"/>
    <x v="18"/>
    <m/>
    <s v="Comedy"/>
  </r>
  <r>
    <x v="507"/>
    <n v="26"/>
    <n v="42"/>
    <n v="7739049"/>
    <s v="Comedy|Drama|Music|Musical|Romance"/>
    <s v="Sammy Davis Jr."/>
    <s v="Sweet Charity"/>
    <s v="Sweet CharityÂ "/>
    <n v="3454"/>
    <n v="25"/>
    <s v="English"/>
    <s v="USA"/>
    <s v="PG"/>
    <n v="18000000"/>
    <n v="2007"/>
    <x v="15"/>
    <x v="18"/>
    <m/>
    <s v="Comedy"/>
  </r>
  <r>
    <x v="314"/>
    <n v="45"/>
    <n v="83"/>
    <n v="6734844"/>
    <s v="Comedy|Crime|Drama|Mystery|Romance"/>
    <s v="Martin Dew"/>
    <s v="Inherent Vice"/>
    <s v="Inherent ViceÂ "/>
    <n v="61935"/>
    <n v="29"/>
    <s v="English"/>
    <s v="USA"/>
    <s v="PG-13"/>
    <n v="18000000"/>
    <n v="2008"/>
    <x v="10"/>
    <x v="18"/>
    <m/>
    <s v="Comedy"/>
  </r>
  <r>
    <x v="969"/>
    <n v="260"/>
    <n v="107"/>
    <n v="6000000"/>
    <s v="Adventure|Animation|Comedy|Family|Fantasy"/>
    <s v="Jimmy Fallon"/>
    <s v="Doogal"/>
    <s v="DoogalÂ "/>
    <n v="3851"/>
    <n v="205"/>
    <s v="English"/>
    <s v="USA"/>
    <s v="R"/>
    <n v="15000000"/>
    <n v="2007"/>
    <x v="66"/>
    <x v="18"/>
    <m/>
    <s v="Adventure"/>
  </r>
  <r>
    <x v="337"/>
    <n v="129"/>
    <n v="100"/>
    <n v="6615578"/>
    <s v="Drama|Music"/>
    <s v="Chris Brown"/>
    <s v="Battle of the Year"/>
    <s v="Battle of the YearÂ "/>
    <n v="7894"/>
    <n v="164"/>
    <s v="English"/>
    <s v="USA"/>
    <s v="PG-13"/>
    <n v="25000000"/>
    <n v="2012"/>
    <x v="40"/>
    <x v="18"/>
    <m/>
    <s v="Drama"/>
  </r>
  <r>
    <x v="970"/>
    <n v="58"/>
    <n v="87"/>
    <n v="5887457"/>
    <s v="Crime|Drama|Mystery|Thriller"/>
    <s v="LeVar Burton"/>
    <s v="Perception            "/>
    <s v="PerceptionÂ             "/>
    <n v="15612"/>
    <n v="213"/>
    <s v="English"/>
    <s v="Russia"/>
    <s v="R"/>
    <n v="18000000"/>
    <n v="2014"/>
    <x v="7"/>
    <x v="18"/>
    <m/>
    <s v="Crime"/>
  </r>
  <r>
    <x v="971"/>
    <n v="103"/>
    <n v="154"/>
    <n v="13362308"/>
    <s v="Comedy|Fantasy"/>
    <s v="Chriss Anglin"/>
    <s v="An American Carol"/>
    <s v="An American CarolÂ "/>
    <n v="8560"/>
    <n v="120"/>
    <s v="English"/>
    <s v="Canada"/>
    <s v="R"/>
    <n v="18000000"/>
    <n v="2014"/>
    <x v="44"/>
    <x v="18"/>
    <m/>
    <s v="Comedy"/>
  </r>
  <r>
    <x v="972"/>
    <n v="45"/>
    <n v="106"/>
    <n v="5701643"/>
    <s v="Action|Comedy|Crime|Thriller"/>
    <s v="Alexa PenaVega"/>
    <s v="Machete Kills"/>
    <s v="Machete KillsÂ "/>
    <n v="59248"/>
    <n v="202"/>
    <s v="English"/>
    <s v="USA"/>
    <s v="R"/>
    <n v="1000000"/>
    <n v="2016"/>
    <x v="23"/>
    <x v="18"/>
    <m/>
    <s v="Action"/>
  </r>
  <r>
    <x v="973"/>
    <n v="345"/>
    <n v="99"/>
    <n v="5694401"/>
    <s v="Drama|Horror|Sci-Fi|Thriller"/>
    <s v="Laura Harring"/>
    <s v="Willard"/>
    <s v="WillardÂ "/>
    <n v="15169"/>
    <n v="122"/>
    <s v="English"/>
    <s v="UK"/>
    <s v="G"/>
    <n v="18000000"/>
    <n v="2015"/>
    <x v="5"/>
    <x v="18"/>
    <m/>
    <s v="Drama"/>
  </r>
  <r>
    <x v="974"/>
    <n v="232"/>
    <n v="100"/>
    <n v="5333658"/>
    <s v="Adventure|Comedy"/>
    <s v="Kevin Alejandro"/>
    <s v="Strange Wilderness"/>
    <s v="Strange WildernessÂ "/>
    <n v="18571"/>
    <n v="190"/>
    <s v="English"/>
    <s v="Mexico"/>
    <s v="PG"/>
    <n v="18000000"/>
    <n v="2013"/>
    <x v="43"/>
    <x v="18"/>
    <m/>
    <s v="Adventure"/>
  </r>
  <r>
    <x v="445"/>
    <n v="116"/>
    <n v="116"/>
    <n v="4414535"/>
    <s v="Biography|Comedy|Drama|History|Music|Musical"/>
    <s v="Jim Broadbent"/>
    <s v="Topsy-Turvy"/>
    <s v="Topsy-TurvyÂ "/>
    <n v="10037"/>
    <n v="293"/>
    <s v="English"/>
    <s v="UK"/>
    <s v="R"/>
    <n v="18000000"/>
    <n v="2006"/>
    <x v="38"/>
    <x v="18"/>
    <m/>
    <s v="Biography"/>
  </r>
  <r>
    <x v="975"/>
    <n v="148"/>
    <n v="94"/>
    <n v="4806750"/>
    <s v="Drama|War"/>
    <s v="Tom Wilkinson"/>
    <s v="Little Boy"/>
    <s v="Little BoyÂ "/>
    <n v="15978"/>
    <n v="75"/>
    <s v="English"/>
    <s v="USA"/>
    <s v="PG-13"/>
    <n v="18000000"/>
    <n v="2008"/>
    <x v="38"/>
    <x v="18"/>
    <m/>
    <s v="Drama"/>
  </r>
  <r>
    <x v="887"/>
    <n v="79"/>
    <n v="111"/>
    <n v="3707794"/>
    <s v="Biography|Drama|Thriller"/>
    <s v="Michael Fassbender"/>
    <s v="A Dangerous Method"/>
    <s v="A Dangerous MethodÂ "/>
    <n v="80617"/>
    <n v="521"/>
    <s v="English"/>
    <s v="USA"/>
    <s v="R"/>
    <n v="18000000"/>
    <n v="1990"/>
    <x v="12"/>
    <x v="18"/>
    <m/>
    <s v="Biography"/>
  </r>
  <r>
    <x v="879"/>
    <n v="167"/>
    <n v="100"/>
    <n v="3203044"/>
    <s v="Animation|Drama|Mystery|Sci-Fi|Thriller"/>
    <s v="Robert Downey Jr."/>
    <s v="A Scanner Darkly"/>
    <s v="A Scanner DarklyÂ "/>
    <n v="89383"/>
    <n v="39"/>
    <s v="English"/>
    <s v="Canada"/>
    <s v="PG-13"/>
    <n v="18000000"/>
    <n v="2011"/>
    <x v="1"/>
    <x v="18"/>
    <m/>
    <s v="Animation"/>
  </r>
  <r>
    <x v="259"/>
    <n v="350"/>
    <n v="125"/>
    <n v="4435083"/>
    <s v="Biography|Drama|Sport"/>
    <s v="Gerard Butler"/>
    <s v="Chasing Mavericks"/>
    <s v="Chasing MavericksÂ "/>
    <n v="24997"/>
    <n v="361"/>
    <s v="English"/>
    <s v="USA"/>
    <s v="R"/>
    <n v="18000000"/>
    <n v="1989"/>
    <x v="13"/>
    <x v="18"/>
    <m/>
    <s v="Biography"/>
  </r>
  <r>
    <x v="560"/>
    <n v="25"/>
    <n v="114"/>
    <n v="2222647"/>
    <s v="Horror|Sci-Fi"/>
    <s v="Catherine Lough Haggquist"/>
    <s v="Alone in the Dark"/>
    <s v="Alone in the DarkÂ "/>
    <n v="37626"/>
    <n v="180"/>
    <s v="English"/>
    <s v="USA"/>
    <s v="PG-13"/>
    <n v="18000000"/>
    <n v="2004"/>
    <x v="67"/>
    <x v="18"/>
    <m/>
    <s v="Horror"/>
  </r>
  <r>
    <x v="376"/>
    <n v="99"/>
    <n v="119"/>
    <n v="3500000"/>
    <s v="Comedy|Drama|Family|Music|Romance"/>
    <s v="Scott Porter"/>
    <s v="Bandslam"/>
    <s v="BandslamÂ "/>
    <n v="11958"/>
    <n v="102"/>
    <s v="English"/>
    <s v="USA"/>
    <s v="R"/>
    <n v="18000000"/>
    <n v="1996"/>
    <x v="21"/>
    <x v="18"/>
    <m/>
    <s v="Comedy"/>
  </r>
  <r>
    <x v="976"/>
    <n v="231"/>
    <n v="135"/>
    <n v="676698"/>
    <s v="Drama|Mystery|Romance|Thriller"/>
    <s v="Cameron Bright"/>
    <s v="Birth"/>
    <s v="BirthÂ "/>
    <n v="29649"/>
    <n v="45"/>
    <s v="English"/>
    <s v="Canada"/>
    <s v="R"/>
    <n v="18000000"/>
    <n v="2001"/>
    <x v="9"/>
    <x v="18"/>
    <m/>
    <s v="Drama"/>
  </r>
  <r>
    <x v="547"/>
    <n v="119"/>
    <n v="93"/>
    <n v="3419967"/>
    <s v="Action|Crime|Drama|Thriller"/>
    <s v="David Oyelowo"/>
    <s v="A Most Violent Year"/>
    <s v="A Most Violent YearÂ "/>
    <n v="45799"/>
    <n v="230"/>
    <s v="English"/>
    <s v="USA"/>
    <s v="PG"/>
    <n v="18000000"/>
    <n v="1980"/>
    <x v="15"/>
    <x v="18"/>
    <m/>
    <s v="Action"/>
  </r>
  <r>
    <x v="916"/>
    <n v="182"/>
    <n v="114"/>
    <n v="145118"/>
    <s v="Drama|History|Romance|War"/>
    <s v="Landon Liboiron"/>
    <s v="Passchendaele"/>
    <s v="PasschendaeleÂ "/>
    <n v="6904"/>
    <n v="113"/>
    <s v="English"/>
    <s v="USA"/>
    <s v="R"/>
    <n v="17000000"/>
    <n v="1985"/>
    <x v="12"/>
    <x v="18"/>
    <m/>
    <s v="Drama"/>
  </r>
  <r>
    <x v="327"/>
    <n v="245"/>
    <n v="124"/>
    <n v="229311"/>
    <s v="Biography|Drama"/>
    <s v="Dylan Authors"/>
    <s v="Flash of Genius"/>
    <s v="Flash of GeniusÂ "/>
    <n v="14301"/>
    <n v="105"/>
    <s v="English"/>
    <s v="USA"/>
    <s v="R"/>
    <n v="18000000"/>
    <n v="1999"/>
    <x v="15"/>
    <x v="18"/>
    <m/>
    <s v="Biography"/>
  </r>
  <r>
    <x v="43"/>
    <n v="174"/>
    <n v="134"/>
    <n v="63260"/>
    <s v="Biography|Drama|Music"/>
    <s v="Christian Bale"/>
    <s v="I'm Not There."/>
    <s v="I'm Not There.Â "/>
    <n v="48346"/>
    <n v="274"/>
    <s v="English"/>
    <s v="USA"/>
    <s v="R"/>
    <n v="18000000"/>
    <n v="2009"/>
    <x v="15"/>
    <x v="18"/>
    <m/>
    <s v="Biography"/>
  </r>
  <r>
    <x v="577"/>
    <n v="69"/>
    <n v="114"/>
    <n v="121463226"/>
    <s v="Action|Thriller"/>
    <s v="Henry Cavill"/>
    <s v="The Cold Light of Day"/>
    <s v="The Cold Light of DayÂ "/>
    <n v="28629"/>
    <n v="570"/>
    <s v="English"/>
    <s v="USA"/>
    <s v="PG"/>
    <n v="30000000"/>
    <n v="2016"/>
    <x v="41"/>
    <x v="18"/>
    <m/>
    <s v="Action"/>
  </r>
  <r>
    <x v="794"/>
    <n v="26"/>
    <n v="124"/>
    <n v="90485233"/>
    <s v="Adventure|Comedy|Drama|Romance"/>
    <s v="Zachary Gordon"/>
    <s v="The Brothers Bloom"/>
    <s v="The Brothers BloomÂ "/>
    <n v="41737"/>
    <n v="53"/>
    <s v="Japanese"/>
    <s v="Japan"/>
    <s v="R"/>
    <n v="18000000"/>
    <n v="2010"/>
    <x v="8"/>
    <x v="18"/>
    <m/>
    <s v="Adventure"/>
  </r>
  <r>
    <x v="977"/>
    <n v="168"/>
    <n v="104"/>
    <n v="58006147"/>
    <s v="Comedy|Drama|Romance"/>
    <s v="Philip Seymour Hoffman"/>
    <s v="Synecdoche, New York"/>
    <s v="Synecdoche, New YorkÂ "/>
    <n v="55842"/>
    <n v="74"/>
    <s v="French"/>
    <s v="France"/>
    <s v="PG-13"/>
    <n v="18000000"/>
    <n v="2003"/>
    <x v="7"/>
    <x v="18"/>
    <m/>
    <s v="Comedy"/>
  </r>
  <r>
    <x v="342"/>
    <n v="27"/>
    <n v="118"/>
    <n v="51053787"/>
    <s v="Adventure|Animation|Fantasy"/>
    <s v="Minnie Driver"/>
    <s v="Princess Mononoke"/>
    <s v="Princess MononokeÂ "/>
    <n v="221552"/>
    <n v="232"/>
    <s v="English"/>
    <s v="USA"/>
    <s v="PG-13"/>
    <n v="18000000"/>
    <n v="2011"/>
    <x v="26"/>
    <x v="18"/>
    <m/>
    <s v="Adventure"/>
  </r>
  <r>
    <x v="80"/>
    <n v="28"/>
    <n v="80"/>
    <n v="23472900"/>
    <s v="Comedy|Drama|Mystery|Romance|Thriller|War"/>
    <s v="Isabelle Adjani"/>
    <s v="Bon voyage"/>
    <s v="Bon voyageÂ "/>
    <n v="4293"/>
    <n v="20"/>
    <s v="English"/>
    <s v="Australia"/>
    <s v="PG-13"/>
    <n v="18000000"/>
    <n v="2000"/>
    <x v="8"/>
    <x v="18"/>
    <m/>
    <s v="Comedy"/>
  </r>
  <r>
    <x v="98"/>
    <n v="146"/>
    <n v="107"/>
    <n v="39687528"/>
    <s v="Biography|Comedy|Musical"/>
    <s v="Steve Guttenberg"/>
    <s v="Can't Stop the Music"/>
    <s v="Can't Stop the MusicÂ "/>
    <n v="2998"/>
    <n v="66"/>
    <s v="English"/>
    <s v="USA"/>
    <s v="R"/>
    <n v="18000000"/>
    <n v="2010"/>
    <x v="33"/>
    <x v="18"/>
    <m/>
    <s v="Biography"/>
  </r>
  <r>
    <x v="978"/>
    <n v="67"/>
    <n v="125"/>
    <n v="7017178"/>
    <s v="Crime|Drama|Western"/>
    <s v="Ray Winstone"/>
    <s v="The Proposition"/>
    <s v="The PropositionÂ "/>
    <n v="43205"/>
    <n v="1137"/>
    <s v="English"/>
    <s v="USA"/>
    <s v="TV-14"/>
    <n v="18000000"/>
    <n v="2001"/>
    <x v="38"/>
    <x v="18"/>
    <m/>
    <s v="Crime"/>
  </r>
  <r>
    <x v="108"/>
    <n v="93"/>
    <n v="115"/>
    <n v="325491"/>
    <s v="Biography|Drama|Sport"/>
    <s v="Donny Boaz"/>
    <s v="Courage"/>
    <s v="CourageÂ "/>
    <n v="2302"/>
    <n v="33"/>
    <s v="English"/>
    <s v="USA"/>
    <s v="G"/>
    <n v="18000000"/>
    <n v="2013"/>
    <x v="15"/>
    <x v="18"/>
    <m/>
    <s v="Biography"/>
  </r>
  <r>
    <x v="655"/>
    <n v="28"/>
    <n v="88"/>
    <n v="96471845"/>
    <s v="Comedy|Music"/>
    <s v="Damon Wayans"/>
    <s v="Marci X"/>
    <s v="Marci XÂ "/>
    <n v="4518"/>
    <n v="138"/>
    <s v="English"/>
    <s v="Australia"/>
    <s v="R"/>
    <n v="18000000"/>
    <n v="1984"/>
    <x v="66"/>
    <x v="18"/>
    <m/>
    <s v="Comedy"/>
  </r>
  <r>
    <x v="979"/>
    <n v="131"/>
    <n v="122"/>
    <n v="85200000"/>
    <s v="Action|Drama|Sci-Fi|Thriller"/>
    <s v="Christian Bale"/>
    <s v="Equilibrium"/>
    <s v="EquilibriumÂ "/>
    <n v="261317"/>
    <n v="83"/>
    <s v="English"/>
    <s v="USA"/>
    <s v="PG"/>
    <n v="18000000"/>
    <n v="2013"/>
    <x v="7"/>
    <x v="18"/>
    <m/>
    <s v="Action"/>
  </r>
  <r>
    <x v="145"/>
    <n v="105"/>
    <n v="103"/>
    <n v="72000000"/>
    <s v="Drama|War"/>
    <s v="Radha Mitchell"/>
    <s v="The Children of Huang Shi"/>
    <s v="The Children of Huang ShiÂ "/>
    <n v="8087"/>
    <n v="61"/>
    <s v="English"/>
    <s v="USA"/>
    <s v="PG"/>
    <n v="18000000"/>
    <n v="2008"/>
    <x v="1"/>
    <x v="18"/>
    <m/>
    <s v="Drama"/>
  </r>
  <r>
    <x v="980"/>
    <n v="21"/>
    <n v="101"/>
    <n v="72219395"/>
    <s v="Crime|Drama|Romance|Thriller"/>
    <s v="Charlize Theron"/>
    <s v="The Yards"/>
    <s v="The YardsÂ "/>
    <n v="16215"/>
    <n v="79"/>
    <s v="English"/>
    <s v="USA"/>
    <s v="PG-13"/>
    <n v="17000000"/>
    <n v="2010"/>
    <x v="21"/>
    <x v="18"/>
    <m/>
    <s v="Crime"/>
  </r>
  <r>
    <x v="394"/>
    <n v="140"/>
    <n v="101"/>
    <n v="82389560"/>
    <s v="Adventure|Family|Fantasy|Musical"/>
    <s v="Chazz Palminteri"/>
    <s v="The Oogieloves in the Big Balloon Adventure"/>
    <s v="The Oogieloves in the Big Balloon AdventureÂ "/>
    <n v="14015"/>
    <n v="46"/>
    <s v="Japanese"/>
    <s v="Japan"/>
    <s v="R"/>
    <n v="18000000"/>
    <n v="1964"/>
    <x v="10"/>
    <x v="18"/>
    <m/>
    <s v="Adventure"/>
  </r>
  <r>
    <x v="981"/>
    <n v="9"/>
    <n v="107"/>
    <n v="71502303"/>
    <s v="Drama|Romance"/>
    <s v="Brad Pitt"/>
    <s v="By the Sea"/>
    <s v="By the SeaÂ "/>
    <n v="7976"/>
    <n v="67"/>
    <s v="English"/>
    <s v="USA"/>
    <s v="PG"/>
    <n v="13000000"/>
    <n v="2011"/>
    <x v="43"/>
    <x v="18"/>
    <m/>
    <s v="Drama"/>
  </r>
  <r>
    <x v="982"/>
    <n v="83"/>
    <n v="86"/>
    <n v="19179969"/>
    <s v="Action|Adventure|Animation|Family|Sci-Fi|Thriller"/>
    <s v="William Hootkins"/>
    <s v="Steamboy"/>
    <s v="SteamboyÂ "/>
    <n v="13727"/>
    <n v="25"/>
    <s v="English"/>
    <s v="USA"/>
    <s v="Approved"/>
    <n v="18000000"/>
    <n v="2012"/>
    <x v="8"/>
    <x v="18"/>
    <m/>
    <s v="Action"/>
  </r>
  <r>
    <x v="983"/>
    <n v="8"/>
    <n v="118"/>
    <n v="47000000"/>
    <s v="Drama|History|Sport"/>
    <s v="Gerard Butler"/>
    <s v="The Game of Their Lives"/>
    <s v="The Game of Their LivesÂ "/>
    <n v="2613"/>
    <n v="66"/>
    <s v="English"/>
    <s v="USA"/>
    <s v="R"/>
    <n v="18000000"/>
    <n v="1993"/>
    <x v="5"/>
    <x v="18"/>
    <m/>
    <s v="Drama"/>
  </r>
  <r>
    <x v="984"/>
    <n v="138"/>
    <n v="107"/>
    <n v="84961"/>
    <s v="Crime|Drama|Mystery|Romance|Thriller"/>
    <s v="Ryan Gosling"/>
    <s v="All Good Things"/>
    <s v="All Good ThingsÂ "/>
    <n v="41249"/>
    <n v="16"/>
    <s v="Cantonese"/>
    <s v="Hong Kong"/>
    <s v="PG"/>
    <n v="20000000"/>
    <n v="1996"/>
    <x v="22"/>
    <x v="18"/>
    <m/>
    <s v="Crime"/>
  </r>
  <r>
    <x v="985"/>
    <n v="42"/>
    <n v="100"/>
    <n v="37566230"/>
    <s v="Action|Adventure|Drama|History|Romance"/>
    <s v="Esai Morales"/>
    <s v="Rapa Nui"/>
    <s v="Rapa NuiÂ "/>
    <n v="3843"/>
    <n v="75"/>
    <s v="French"/>
    <s v="France"/>
    <s v="G"/>
    <n v="18000000"/>
    <n v="2016"/>
    <x v="21"/>
    <x v="18"/>
    <m/>
    <s v="Action"/>
  </r>
  <r>
    <x v="986"/>
    <n v="92"/>
    <n v="30"/>
    <n v="70492685"/>
    <s v="Comedy|Family|Sci-Fi"/>
    <s v="Jiao Xu"/>
    <s v="CJ7"/>
    <s v="CJ7Â "/>
    <n v="11391"/>
    <n v="81"/>
    <s v="English"/>
    <s v="USA"/>
    <s v="R"/>
    <n v="20000000"/>
    <n v="2005"/>
    <x v="12"/>
    <x v="18"/>
    <m/>
    <s v="Comedy"/>
  </r>
  <r>
    <x v="987"/>
    <n v="140"/>
    <n v="110"/>
    <n v="35635046"/>
    <s v="Comedy|Family|Fantasy|Sci-Fi"/>
    <s v="Christian Clavier"/>
    <s v="Les couloirs du temps: Les visiteurs II"/>
    <s v="Les couloirs du temps: Les visiteurs IIÂ "/>
    <n v="7147"/>
    <n v="36"/>
    <s v="English"/>
    <s v="USA"/>
    <s v="R"/>
    <n v="18000000"/>
    <n v="2002"/>
    <x v="19"/>
    <x v="18"/>
    <m/>
    <s v="Comedy"/>
  </r>
  <r>
    <x v="988"/>
    <n v="29"/>
    <n v="106"/>
    <n v="45670855"/>
    <s v="Action|Comedy|Crime|Fantasy|Horror|Mystery|Sci-Fi|Thriller"/>
    <s v="Marco St. John"/>
    <s v="Dylan Dog: Dead of Night"/>
    <s v="Dylan Dog: Dead of NightÂ "/>
    <n v="13026"/>
    <n v="62"/>
    <s v="English"/>
    <s v="UK"/>
    <s v="R"/>
    <n v="18000000"/>
    <n v="2005"/>
    <x v="37"/>
    <x v="18"/>
    <m/>
    <s v="Action"/>
  </r>
  <r>
    <x v="173"/>
    <n v="29"/>
    <n v="7"/>
    <n v="37939782"/>
    <s v="Crime|Drama|Mystery"/>
    <s v="Al Pacino"/>
    <s v="People I Know"/>
    <s v="People I KnowÂ "/>
    <n v="9868"/>
    <n v="29"/>
    <s v="English"/>
    <s v="USA"/>
    <s v="R"/>
    <n v="18000000"/>
    <n v="2013"/>
    <x v="34"/>
    <x v="18"/>
    <m/>
    <s v="Crime"/>
  </r>
  <r>
    <x v="232"/>
    <n v="39"/>
    <n v="102"/>
    <n v="172051787"/>
    <s v="Drama|Family"/>
    <s v="Peter Vaughan"/>
    <s v="The Doombolt Chase            "/>
    <s v="The Doombolt ChaseÂ             "/>
    <n v="18"/>
    <n v="118"/>
    <s v="English"/>
    <s v="Spain"/>
    <s v="R"/>
    <n v="18000000"/>
    <n v="1998"/>
    <x v="13"/>
    <x v="18"/>
    <m/>
    <s v="Drama"/>
  </r>
  <r>
    <x v="515"/>
    <n v="2"/>
    <n v="98"/>
    <n v="30324946"/>
    <s v="Comedy|Drama|Fantasy|Romance"/>
    <s v="Djimon Hounsou"/>
    <s v="The Tempest"/>
    <s v="The TempestÂ "/>
    <n v="6147"/>
    <n v="11"/>
    <s v="English"/>
    <s v="USA"/>
    <s v="PG-13"/>
    <n v="12000000"/>
    <n v="2009"/>
    <x v="28"/>
    <x v="18"/>
    <m/>
    <s v="Comedy"/>
  </r>
  <r>
    <x v="254"/>
    <n v="2"/>
    <n v="83"/>
    <n v="27854896"/>
    <s v="Crime|Drama|Mystery|Thriller"/>
    <s v="Emma Watson"/>
    <s v="Regression"/>
    <s v="RegressionÂ "/>
    <n v="20821"/>
    <n v="1"/>
    <s v="Mandarin"/>
    <s v="China"/>
    <s v="R"/>
    <n v="2700000"/>
    <n v="2014"/>
    <x v="20"/>
    <x v="18"/>
    <m/>
    <s v="Crime"/>
  </r>
  <r>
    <x v="989"/>
    <n v="64"/>
    <n v="153"/>
    <n v="41777564"/>
    <s v="Romance|Short"/>
    <s v="Necar Zadegan"/>
    <s v="The Touch"/>
    <s v="The TouchÂ "/>
    <n v="118"/>
    <n v="3"/>
    <s v="English"/>
    <s v="UK"/>
    <s v="PG-13"/>
    <n v="18000000"/>
    <n v="1994"/>
    <x v="31"/>
    <x v="18"/>
    <m/>
    <s v="Romance"/>
  </r>
  <r>
    <x v="550"/>
    <n v="120"/>
    <n v="98"/>
    <n v="22734486"/>
    <s v="Action|Drama|History|War"/>
    <s v="Andy Lau"/>
    <s v="Three Kingdoms: Resurrection of the Dragon"/>
    <s v="Three Kingdoms: Resurrection of the DragonÂ "/>
    <n v="5154"/>
    <n v="1"/>
    <s v="English"/>
    <s v="South Africa"/>
    <s v="R"/>
    <n v="18000000"/>
    <n v="1988"/>
    <x v="5"/>
    <x v="18"/>
    <m/>
    <s v="Action"/>
  </r>
  <r>
    <x v="167"/>
    <n v="143"/>
    <n v="105"/>
    <n v="44469602"/>
    <s v="Crime|Drama|Thriller"/>
    <s v="Gerard Butler"/>
    <s v="Shattered"/>
    <s v="ShatteredÂ "/>
    <n v="25450"/>
    <n v="101"/>
    <s v="English"/>
    <s v="India"/>
    <s v="PG-13"/>
    <n v="18000000"/>
    <n v="2006"/>
    <x v="10"/>
    <x v="18"/>
    <m/>
    <s v="Crime"/>
  </r>
  <r>
    <x v="486"/>
    <n v="160"/>
    <n v="96"/>
    <n v="24708699"/>
    <s v="Adventure|Animation|Comedy|Family"/>
    <s v="Leonard Nimoy"/>
    <s v="Zambezia"/>
    <s v="ZambeziaÂ "/>
    <n v="5203"/>
    <n v="133"/>
    <s v="English"/>
    <s v="USA"/>
    <s v="PG"/>
    <n v="11350000"/>
    <n v="2001"/>
    <x v="27"/>
    <x v="18"/>
    <m/>
    <s v="Adventure"/>
  </r>
  <r>
    <x v="326"/>
    <n v="92"/>
    <n v="105"/>
    <n v="21160089"/>
    <s v="Biography|Drama|History"/>
    <s v="Mani Bharathi"/>
    <s v="Ramanujan"/>
    <s v="RamanujanÂ "/>
    <n v="102"/>
    <n v="220"/>
    <s v="English"/>
    <s v="Panama"/>
    <s v="R"/>
    <n v="3500000"/>
    <n v="1984"/>
    <x v="15"/>
    <x v="18"/>
    <m/>
    <s v="Biography"/>
  </r>
  <r>
    <x v="274"/>
    <n v="286"/>
    <n v="125"/>
    <n v="64998368"/>
    <s v="Animation"/>
    <s v="Joey D. Vieira"/>
    <s v="Dwegons and Leprechauns"/>
    <s v="Dwegons and LeprechaunsÂ "/>
    <n v="50"/>
    <n v="110"/>
    <s v="English"/>
    <s v="USA"/>
    <s v="PG-13"/>
    <n v="18000000"/>
    <n v="2005"/>
    <x v="30"/>
    <x v="18"/>
    <m/>
    <s v="Animation"/>
  </r>
  <r>
    <x v="852"/>
    <n v="43"/>
    <n v="184"/>
    <n v="19693891"/>
    <s v="Action|Biography|Drama|Sport"/>
    <s v="Robert De Niro"/>
    <s v="Hands of Stone"/>
    <s v="Hands of StoneÂ "/>
    <n v="178"/>
    <n v="382"/>
    <s v="English"/>
    <s v="USA"/>
    <s v="PG"/>
    <n v="14000000"/>
    <n v="1999"/>
    <x v="13"/>
    <x v="18"/>
    <m/>
    <s v="Action"/>
  </r>
  <r>
    <x v="244"/>
    <n v="69"/>
    <n v="236"/>
    <n v="16311763"/>
    <s v="Action|Crime|Thriller"/>
    <s v="Milla Jovovich"/>
    <s v="Survivor"/>
    <s v="SurvivorÂ "/>
    <n v="21833"/>
    <n v="296"/>
    <s v="Mandarin"/>
    <s v="China"/>
    <s v="PG-13"/>
    <n v="11000000"/>
    <n v="2014"/>
    <x v="23"/>
    <x v="18"/>
    <m/>
    <s v="Action"/>
  </r>
  <r>
    <x v="60"/>
    <n v="242"/>
    <n v="97"/>
    <n v="12693621"/>
    <s v="Crime|Drama|Mystery|Thriller"/>
    <s v="Nicolas Cage"/>
    <s v="The Frozen Ground"/>
    <s v="The Frozen GroundÂ "/>
    <n v="43879"/>
    <n v="112"/>
    <s v="German"/>
    <s v="Germany"/>
    <s v="R"/>
    <n v="17900000"/>
    <n v="2005"/>
    <x v="21"/>
    <x v="18"/>
    <m/>
    <s v="Crime"/>
  </r>
  <r>
    <x v="990"/>
    <n v="149"/>
    <n v="113"/>
    <n v="15655665"/>
    <s v="Drama|Romance"/>
    <s v="Toby Jones"/>
    <s v="The Painted Veil"/>
    <s v="The Painted VeilÂ "/>
    <n v="77656"/>
    <n v="232"/>
    <s v="English"/>
    <s v="USA"/>
    <s v="PG-13"/>
    <n v="14000000"/>
    <n v="2004"/>
    <x v="7"/>
    <x v="18"/>
    <m/>
    <s v="Drama"/>
  </r>
  <r>
    <x v="924"/>
    <n v="253"/>
    <n v="95"/>
    <n v="11634458"/>
    <s v="Action|Biography|Crime|Drama"/>
    <s v="Moritz Bleibtreu"/>
    <s v="The Baader Meinhof Complex"/>
    <s v="The Baader Meinhof ComplexÂ "/>
    <n v="29602"/>
    <n v="869"/>
    <s v="English"/>
    <s v="USA"/>
    <s v="PG-13"/>
    <n v="20000000"/>
    <n v="2003"/>
    <x v="38"/>
    <x v="18"/>
    <m/>
    <s v="Action"/>
  </r>
  <r>
    <x v="618"/>
    <n v="198"/>
    <n v="103"/>
    <n v="27154426"/>
    <s v="Adventure|Drama|Western"/>
    <s v="Mary McDonnell"/>
    <s v="Dances with Wolves"/>
    <s v="Dances with WolvesÂ "/>
    <n v="186485"/>
    <n v="478"/>
    <s v="English"/>
    <s v="USA"/>
    <s v="PG-13"/>
    <n v="18000000"/>
    <n v="1997"/>
    <x v="25"/>
    <x v="18"/>
    <m/>
    <s v="Adventure"/>
  </r>
  <r>
    <x v="991"/>
    <n v="147"/>
    <n v="91"/>
    <n v="54239856"/>
    <s v="Comedy"/>
    <s v="Justin Timberlake"/>
    <s v="Bad Teacher"/>
    <s v="Bad TeacherÂ "/>
    <n v="160418"/>
    <n v="1320"/>
    <s v="English"/>
    <s v="USA"/>
    <s v="R"/>
    <n v="23000000"/>
    <n v="2016"/>
    <x v="20"/>
    <x v="18"/>
    <m/>
    <s v="Comedy"/>
  </r>
  <r>
    <x v="189"/>
    <n v="36"/>
    <n v="146"/>
    <n v="8662318"/>
    <s v="Crime|Drama|Mystery|Thriller"/>
    <s v="Al Pacino"/>
    <s v="Sea of Love"/>
    <s v="Sea of LoveÂ "/>
    <n v="30213"/>
    <n v="809"/>
    <s v="English"/>
    <s v="USA"/>
    <s v="PG-13"/>
    <n v="17500000"/>
    <n v="2011"/>
    <x v="2"/>
    <x v="18"/>
    <m/>
    <s v="Crime"/>
  </r>
  <r>
    <x v="605"/>
    <n v="6"/>
    <n v="116"/>
    <n v="7156725"/>
    <s v="Comedy|Family|Romance"/>
    <s v="Dan Byrd"/>
    <s v="A Cinderella Story"/>
    <s v="A Cinderella StoryÂ "/>
    <n v="62861"/>
    <n v="536"/>
    <s v="English"/>
    <s v="USA"/>
    <s v="PG-13"/>
    <n v="17500000"/>
    <n v="1987"/>
    <x v="18"/>
    <x v="18"/>
    <m/>
    <s v="Comedy"/>
  </r>
  <r>
    <x v="95"/>
    <n v="181"/>
    <n v="93"/>
    <n v="15681020"/>
    <s v="Horror|Mystery"/>
    <s v="David Arquette"/>
    <s v="Scream"/>
    <s v="ScreamÂ "/>
    <n v="222018"/>
    <n v="59"/>
    <s v="English"/>
    <s v="USA"/>
    <s v="PG"/>
    <n v="24000000"/>
    <n v="1984"/>
    <x v="13"/>
    <x v="18"/>
    <m/>
    <s v="Horror"/>
  </r>
  <r>
    <x v="130"/>
    <n v="97"/>
    <n v="113"/>
    <n v="7070459"/>
    <s v="Horror"/>
    <s v="Shannon Elizabeth"/>
    <s v="Thir13en Ghosts"/>
    <s v="Thir13en GhostsÂ "/>
    <n v="65512"/>
    <n v="6"/>
    <s v="English"/>
    <s v="USA"/>
    <s v="R"/>
    <n v="17500000"/>
    <n v="2008"/>
    <x v="34"/>
    <x v="18"/>
    <m/>
    <s v="Horror"/>
  </r>
  <r>
    <x v="428"/>
    <n v="167"/>
    <n v="90"/>
    <n v="6855137"/>
    <s v="Drama|Horror"/>
    <s v="Scatman Crothers"/>
    <s v="The Shining"/>
    <s v="The ShiningÂ "/>
    <n v="610333"/>
    <n v="120"/>
    <s v="English"/>
    <s v="USA"/>
    <s v="R"/>
    <n v="18000000"/>
    <n v="2004"/>
    <x v="26"/>
    <x v="18"/>
    <m/>
    <s v="Drama"/>
  </r>
  <r>
    <x v="919"/>
    <n v="47"/>
    <n v="101"/>
    <n v="2694071"/>
    <s v="Adventure|Comedy|Sci-Fi"/>
    <s v="Lea Thompson"/>
    <s v="Back to the Future"/>
    <s v="Back to the FutureÂ "/>
    <n v="732212"/>
    <n v="205"/>
    <s v="English"/>
    <s v="USA"/>
    <s v="PG-13"/>
    <n v="17500000"/>
    <n v="2003"/>
    <x v="3"/>
    <x v="18"/>
    <m/>
    <s v="Adventure"/>
  </r>
  <r>
    <x v="196"/>
    <n v="308"/>
    <n v="95"/>
    <n v="2315683"/>
    <s v="Horror|Mystery|Thriller"/>
    <s v="Jeffrey Combs"/>
    <s v="House on Haunted Hill"/>
    <s v="House on Haunted HillÂ "/>
    <n v="45317"/>
    <n v="125"/>
    <s v="English"/>
    <s v="USA"/>
    <s v="PG-13"/>
    <n v="17000000"/>
    <n v="2001"/>
    <x v="23"/>
    <x v="18"/>
    <m/>
    <s v="Horror"/>
  </r>
  <r>
    <x v="992"/>
    <n v="246"/>
    <n v="109"/>
    <n v="39825798"/>
    <s v="Comedy|Drama"/>
    <s v="Eric Mendenhall"/>
    <s v="I Can Do Bad All by Myself"/>
    <s v="I Can Do Bad All by MyselfÂ "/>
    <n v="8346"/>
    <n v="119"/>
    <s v="English"/>
    <s v="USA"/>
    <s v="PG-13"/>
    <n v="18500000"/>
    <n v="1986"/>
    <x v="54"/>
    <x v="18"/>
    <m/>
    <s v="Comedy"/>
  </r>
  <r>
    <x v="986"/>
    <n v="23"/>
    <n v="43"/>
    <n v="2000000"/>
    <s v="Action|Drama"/>
    <s v="Kari J. Kramer"/>
    <s v="Fight Valley"/>
    <s v="Fight ValleyÂ "/>
    <n v="60"/>
    <n v="251"/>
    <s v="English"/>
    <s v="USA"/>
    <s v="R"/>
    <n v="17000000"/>
    <n v="2014"/>
    <x v="40"/>
    <x v="18"/>
    <m/>
    <s v="Action"/>
  </r>
  <r>
    <x v="419"/>
    <n v="29"/>
    <n v="85"/>
    <n v="1569918"/>
    <s v="Comedy|Drama|Romance"/>
    <s v="Caroline Dhavernas"/>
    <s v="The Switch"/>
    <s v="The SwitchÂ "/>
    <n v="77987"/>
    <n v="902"/>
    <s v="English"/>
    <s v="Belgium"/>
    <s v="TV-PG"/>
    <n v="17000000"/>
    <n v="2013"/>
    <x v="9"/>
    <x v="18"/>
    <m/>
    <s v="Comedy"/>
  </r>
  <r>
    <x v="113"/>
    <n v="252"/>
    <n v="101"/>
    <n v="106869"/>
    <s v="Comedy|Romance"/>
    <s v="Taran Killam"/>
    <s v="Just Married"/>
    <s v="Just MarriedÂ "/>
    <n v="57479"/>
    <n v="12"/>
    <s v="English"/>
    <s v="UK"/>
    <s v="PG-13"/>
    <n v="17000000"/>
    <n v="2006"/>
    <x v="28"/>
    <x v="18"/>
    <m/>
    <s v="Comedy"/>
  </r>
  <r>
    <x v="695"/>
    <n v="102"/>
    <n v="125"/>
    <n v="273420"/>
    <s v="Biography|Drama|Thriller"/>
    <s v="Mem Ferda"/>
    <s v="The Devil's Double"/>
    <s v="The Devil's DoubleÂ "/>
    <n v="53977"/>
    <n v="95"/>
    <s v="English"/>
    <s v="USA"/>
    <s v="R"/>
    <n v="12000000"/>
    <n v="2003"/>
    <x v="1"/>
    <x v="18"/>
    <m/>
    <s v="Biography"/>
  </r>
  <r>
    <x v="115"/>
    <n v="134"/>
    <n v="118"/>
    <n v="4930798"/>
    <s v="Comedy|Drama|Reality-TV|Romance"/>
    <s v="Nicole 'Snooki' Polizzi"/>
    <s v="Gone, Baby, Gone            "/>
    <s v="Gone, Baby, GoneÂ             "/>
    <n v="29"/>
    <n v="236"/>
    <s v="English"/>
    <s v="Japan"/>
    <s v="PG-13"/>
    <n v="17500000"/>
    <n v="1989"/>
    <x v="4"/>
    <x v="18"/>
    <m/>
    <s v="Comedy"/>
  </r>
  <r>
    <x v="802"/>
    <n v="30"/>
    <n v="132"/>
    <n v="59847242"/>
    <s v="Adventure|Comedy|Drama|Family|Fantasy"/>
    <s v="Mara Wilson"/>
    <s v="Thomas and the Magic Railroad"/>
    <s v="Thomas and the Magic RailroadÂ "/>
    <n v="2855"/>
    <n v="103"/>
    <s v="Japanese"/>
    <s v="China"/>
    <s v="R"/>
    <n v="300000"/>
    <n v="1996"/>
    <x v="57"/>
    <x v="18"/>
    <m/>
    <s v="Adventure"/>
  </r>
  <r>
    <x v="103"/>
    <n v="136"/>
    <n v="131"/>
    <n v="220914"/>
    <s v="Horror|Thriller"/>
    <s v="Radha Mitchell"/>
    <s v="The Crazies"/>
    <s v="The CraziesÂ "/>
    <n v="93272"/>
    <n v="181"/>
    <s v="Mandarin"/>
    <s v="UK"/>
    <s v="PG-13"/>
    <n v="31000000"/>
    <n v="1980"/>
    <x v="12"/>
    <x v="18"/>
    <m/>
    <s v="Horror"/>
  </r>
  <r>
    <x v="993"/>
    <n v="102"/>
    <n v="129"/>
    <n v="39825798"/>
    <s v="Adventure|Animation|Family|Fantasy"/>
    <s v="Bunta Sugawara"/>
    <s v="Spirited Away"/>
    <s v="Spirited AwayÂ "/>
    <n v="417971"/>
    <n v="91"/>
    <s v="English"/>
    <s v="USA"/>
    <s v="R"/>
    <n v="17000000"/>
    <n v="2011"/>
    <x v="35"/>
    <x v="18"/>
    <m/>
    <s v="Adventure"/>
  </r>
  <r>
    <x v="468"/>
    <n v="10"/>
    <n v="100"/>
    <n v="43848100"/>
    <s v="Action|Crime|Thriller"/>
    <s v="Andy Lau"/>
    <s v="Firestorm"/>
    <s v="FirestormÂ "/>
    <n v="1904"/>
    <n v="83"/>
    <s v="English"/>
    <s v="USA"/>
    <s v="PG-13"/>
    <n v="17000000"/>
    <n v="1970"/>
    <x v="5"/>
    <x v="18"/>
    <m/>
    <s v="Action"/>
  </r>
  <r>
    <x v="994"/>
    <n v="31"/>
    <n v="172"/>
    <n v="42700000"/>
    <s v="Action|Adventure|Drama|History|Romance"/>
    <s v="Liam Neeson"/>
    <s v="The Bounty"/>
    <s v="The BountyÂ "/>
    <n v="17982"/>
    <n v="37"/>
    <s v="English"/>
    <s v="USA"/>
    <s v="R"/>
    <n v="17000000"/>
    <n v="2009"/>
    <x v="15"/>
    <x v="18"/>
    <m/>
    <s v="Action"/>
  </r>
  <r>
    <x v="271"/>
    <n v="63"/>
    <n v="97"/>
    <n v="18663911"/>
    <s v="Drama|War"/>
    <s v="Emily Watson"/>
    <s v="The Book Thief"/>
    <s v="The Book ThiefÂ "/>
    <n v="98741"/>
    <n v="15"/>
    <s v="English"/>
    <s v="USA"/>
    <s v="PG"/>
    <n v="20000000"/>
    <n v="1984"/>
    <x v="32"/>
    <x v="18"/>
    <m/>
    <s v="Drama"/>
  </r>
  <r>
    <x v="995"/>
    <n v="220"/>
    <n v="121"/>
    <n v="11702090"/>
    <s v="Adventure|Comedy|Romance"/>
    <s v="Katrina Bowden"/>
    <s v="Sex Drive"/>
    <s v="Sex DriveÂ "/>
    <n v="72715"/>
    <n v="44"/>
    <s v="English"/>
    <s v="USA"/>
    <s v="R"/>
    <n v="17000000"/>
    <n v="1980"/>
    <x v="12"/>
    <x v="18"/>
    <m/>
    <s v="Adventure"/>
  </r>
  <r>
    <x v="809"/>
    <n v="241"/>
    <n v="92"/>
    <n v="13005485"/>
    <s v="Comedy|Romance"/>
    <s v="Adam Scott"/>
    <s v="Leap Year"/>
    <s v="Leap YearÂ "/>
    <n v="71276"/>
    <n v="3"/>
    <s v="English"/>
    <s v="USA"/>
    <s v="R"/>
    <n v="170000000"/>
    <n v="2009"/>
    <x v="21"/>
    <x v="18"/>
    <m/>
    <s v="Comedy"/>
  </r>
  <r>
    <x v="48"/>
    <n v="252"/>
    <n v="116"/>
    <n v="95860116"/>
    <s v="Drama|History|War"/>
    <s v="James Mason"/>
    <s v="The Fall of the Roman Empire"/>
    <s v="The Fall of the Roman EmpireÂ "/>
    <n v="6156"/>
    <n v="518"/>
    <s v="English"/>
    <s v="USA"/>
    <s v="PG"/>
    <n v="17000000"/>
    <n v="1985"/>
    <x v="10"/>
    <x v="18"/>
    <m/>
    <s v="Drama"/>
  </r>
  <r>
    <x v="996"/>
    <n v="23"/>
    <n v="110"/>
    <n v="127175354"/>
    <s v="Comedy|Drama|Romance"/>
    <s v="Topher Grace"/>
    <s v="Take Me Home Tonight"/>
    <s v="Take Me Home TonightÂ "/>
    <n v="43867"/>
    <n v="710"/>
    <s v="English"/>
    <s v="France"/>
    <s v="R"/>
    <n v="17000000"/>
    <n v="2009"/>
    <x v="22"/>
    <x v="18"/>
    <m/>
    <s v="Comedy"/>
  </r>
  <r>
    <x v="276"/>
    <n v="156"/>
    <n v="90"/>
    <n v="92823600"/>
    <s v="Drama"/>
    <s v="Holly Hunter"/>
    <s v="Won't Back Down"/>
    <s v="Won't Back DownÂ "/>
    <n v="5147"/>
    <n v="662"/>
    <s v="English"/>
    <s v="USA"/>
    <s v="PG-13"/>
    <n v="15000000"/>
    <n v="2010"/>
    <x v="21"/>
    <x v="18"/>
    <m/>
    <s v="Drama"/>
  </r>
  <r>
    <x v="997"/>
    <n v="192"/>
    <n v="81"/>
    <n v="54000000"/>
    <s v="Family|Fantasy|Music"/>
    <s v="Darci Kistler"/>
    <s v="The Nutcracker"/>
    <s v="The NutcrackerÂ "/>
    <n v="1153"/>
    <n v="4"/>
    <s v="Hebrew"/>
    <s v="USA"/>
    <s v="PG-13"/>
    <n v="17000000"/>
    <n v="2000"/>
    <x v="20"/>
    <x v="18"/>
    <m/>
    <s v="Family"/>
  </r>
  <r>
    <x v="463"/>
    <n v="351"/>
    <n v="97"/>
    <n v="68525609"/>
    <s v="Crime|Drama|Music|Thriller"/>
    <s v="Steve Buscemi"/>
    <s v="Kansas City"/>
    <s v="Kansas CityÂ "/>
    <n v="3536"/>
    <n v="648"/>
    <s v="English"/>
    <s v="USA"/>
    <s v="PG"/>
    <n v="17000000"/>
    <n v="2000"/>
    <x v="22"/>
    <x v="18"/>
    <m/>
    <s v="Crime"/>
  </r>
  <r>
    <x v="695"/>
    <n v="57"/>
    <n v="107"/>
    <n v="52885587"/>
    <s v="Drama"/>
    <s v="Logan Lerman"/>
    <s v="Indignation"/>
    <s v="IndignationÂ "/>
    <n v="550"/>
    <n v="287"/>
    <s v="English"/>
    <s v="Canada"/>
    <s v="R"/>
    <n v="17000000"/>
    <n v="2015"/>
    <x v="6"/>
    <x v="18"/>
    <m/>
    <s v="Drama"/>
  </r>
  <r>
    <x v="998"/>
    <n v="99"/>
    <n v="118"/>
    <n v="44667095"/>
    <s v="Drama|Horror|Mystery|Thriller"/>
    <s v="Jimmy Bennett"/>
    <s v="The Amityville Horror"/>
    <s v="The Amityville HorrorÂ "/>
    <n v="80903"/>
    <n v="397"/>
    <s v="English"/>
    <s v="China"/>
    <s v="PG"/>
    <n v="34000000"/>
    <n v="2004"/>
    <x v="19"/>
    <x v="18"/>
    <m/>
    <s v="Drama"/>
  </r>
  <r>
    <x v="874"/>
    <n v="343"/>
    <n v="100"/>
    <n v="42638165"/>
    <s v="Comedy|Drama"/>
    <s v="Nicolas Cage"/>
    <s v="Adaptation."/>
    <s v="Adaptation.Â "/>
    <n v="143251"/>
    <n v="213"/>
    <s v="Chinese"/>
    <s v="USA"/>
    <s v="PG-13"/>
    <n v="17000000"/>
    <n v="2001"/>
    <x v="16"/>
    <x v="18"/>
    <m/>
    <s v="Comedy"/>
  </r>
  <r>
    <x v="999"/>
    <n v="163"/>
    <n v="97"/>
    <n v="45507053"/>
    <s v="Horror"/>
    <s v="Tony Nappo"/>
    <s v="Land of the Dead"/>
    <s v="Land of the DeadÂ "/>
    <n v="78883"/>
    <n v="204"/>
    <s v="English"/>
    <s v="USA"/>
    <s v="PG-13"/>
    <n v="17000000"/>
    <n v="2015"/>
    <x v="5"/>
    <x v="18"/>
    <m/>
    <s v="Horror"/>
  </r>
  <r>
    <x v="568"/>
    <n v="110"/>
    <n v="114"/>
    <n v="39511038"/>
    <s v="Action"/>
    <s v="Louis Koo"/>
    <s v="Out of Inferno"/>
    <s v="Out of InfernoÂ "/>
    <n v="625"/>
    <n v="1198"/>
    <s v="English"/>
    <s v="USA"/>
    <s v="PG"/>
    <n v="4000000"/>
    <n v="2009"/>
    <x v="20"/>
    <x v="18"/>
    <m/>
    <s v="Action"/>
  </r>
  <r>
    <x v="463"/>
    <n v="233"/>
    <n v="130"/>
    <n v="6462576"/>
    <s v="Adventure|Comedy|Drama"/>
    <s v="Johnny Depp"/>
    <s v="Fear and Loathing in Las Vegas"/>
    <s v="Fear and Loathing in Las VegasÂ "/>
    <n v="213226"/>
    <n v="548"/>
    <s v="English"/>
    <s v="USA"/>
    <s v="R"/>
    <n v="17000000"/>
    <n v="2009"/>
    <x v="16"/>
    <x v="18"/>
    <m/>
    <s v="Adventure"/>
  </r>
  <r>
    <x v="125"/>
    <n v="91"/>
    <n v="82"/>
    <n v="40363530"/>
    <s v="Comedy|Fantasy|Romance"/>
    <s v="Jennifer Garner"/>
    <s v="The Invention of Lying"/>
    <s v="The Invention of LyingÂ "/>
    <n v="94292"/>
    <n v="192"/>
    <s v="English"/>
    <s v="USA"/>
    <s v="R"/>
    <n v="17000000"/>
    <n v="1981"/>
    <x v="21"/>
    <x v="18"/>
    <m/>
    <s v="Comedy"/>
  </r>
  <r>
    <x v="759"/>
    <n v="169"/>
    <n v="96"/>
    <n v="37623143"/>
    <s v="Comedy"/>
    <s v="Craig Roberts"/>
    <s v="Neighbors"/>
    <s v="NeighborsÂ "/>
    <n v="216581"/>
    <n v="522"/>
    <s v="English"/>
    <s v="USA"/>
    <s v="PG-13"/>
    <n v="9000000"/>
    <n v="2001"/>
    <x v="21"/>
    <x v="18"/>
    <m/>
    <s v="Comedy"/>
  </r>
  <r>
    <x v="1000"/>
    <n v="142"/>
    <n v="105"/>
    <n v="33357476"/>
    <s v="Action|Comedy|Crime|Fantasy"/>
    <s v="Peter Greene"/>
    <s v="The Mask"/>
    <s v="The MaskÂ "/>
    <n v="265818"/>
    <n v="202"/>
    <s v="English"/>
    <s v="USA"/>
    <s v="R"/>
    <n v="17000000"/>
    <n v="1981"/>
    <x v="8"/>
    <x v="18"/>
    <m/>
    <s v="Action"/>
  </r>
  <r>
    <x v="1001"/>
    <n v="50"/>
    <n v="122"/>
    <n v="28734552"/>
    <s v="Comedy|Drama|Family|Fantasy|Romance"/>
    <s v="Tom Hanks"/>
    <s v="Big"/>
    <s v="BigÂ "/>
    <n v="153468"/>
    <n v="374"/>
    <s v="English"/>
    <s v="USA"/>
    <s v="PG"/>
    <n v="17000000"/>
    <n v="2013"/>
    <x v="11"/>
    <x v="18"/>
    <m/>
    <s v="Comedy"/>
  </r>
  <r>
    <x v="208"/>
    <n v="195"/>
    <n v="88"/>
    <n v="37300107"/>
    <s v="Comedy"/>
    <s v="Luenell"/>
    <s v="Borat: Cultural Learnings of America for Make Benefit Glorious Nation of Kazakhstan"/>
    <s v="Borat: Cultural Learnings of America for Make Benefit Glorious Nation of KazakhstanÂ "/>
    <n v="297014"/>
    <n v="475"/>
    <s v="English"/>
    <s v="USA"/>
    <s v="R"/>
    <n v="19000000"/>
    <n v="1997"/>
    <x v="11"/>
    <x v="18"/>
    <m/>
    <s v="Comedy"/>
  </r>
  <r>
    <x v="1002"/>
    <n v="129"/>
    <n v="110"/>
    <n v="27087695"/>
    <s v="Comedy|Romance"/>
    <s v="Linda Cardellini"/>
    <s v="Legally Blonde"/>
    <s v="Legally BlondeÂ "/>
    <n v="131801"/>
    <n v="69"/>
    <s v="English"/>
    <s v="USA"/>
    <s v="R"/>
    <n v="17000000"/>
    <n v="2014"/>
    <x v="5"/>
    <x v="18"/>
    <m/>
    <s v="Comedy"/>
  </r>
  <r>
    <x v="106"/>
    <n v="156"/>
    <n v="103"/>
    <n v="30102717"/>
    <s v="Action|Adventure|Sci-Fi"/>
    <s v="Leonard Nimoy"/>
    <s v="Star Trek III: The Search for Spock"/>
    <s v="Star Trek III: The Search for SpockÂ "/>
    <n v="58743"/>
    <n v="485"/>
    <s v="English"/>
    <s v="USA"/>
    <s v="PG-13"/>
    <n v="17000000"/>
    <n v="1989"/>
    <x v="4"/>
    <x v="18"/>
    <m/>
    <s v="Action"/>
  </r>
  <r>
    <x v="339"/>
    <n v="103"/>
    <n v="106"/>
    <n v="23618786"/>
    <s v="Drama|Horror|Thriller"/>
    <s v="Tom Wilkinson"/>
    <s v="The Exorcism of Emily Rose"/>
    <s v="The Exorcism of Emily RoseÂ "/>
    <n v="96569"/>
    <n v="425"/>
    <s v="English"/>
    <s v="USA"/>
    <s v="R"/>
    <n v="17000000"/>
    <n v="2004"/>
    <x v="10"/>
    <x v="18"/>
    <m/>
    <s v="Drama"/>
  </r>
  <r>
    <x v="1003"/>
    <n v="217"/>
    <n v="98"/>
    <n v="26896744"/>
    <s v="Comedy|Romance"/>
    <s v="Amy Poehler"/>
    <s v="Deuce Bigalow: Male Gigolo"/>
    <s v="Deuce Bigalow: Male GigoloÂ "/>
    <n v="59380"/>
    <n v="103"/>
    <s v="English"/>
    <s v="USA"/>
    <s v="PG-13"/>
    <n v="16000000"/>
    <n v="1986"/>
    <x v="20"/>
    <x v="18"/>
    <m/>
    <s v="Comedy"/>
  </r>
  <r>
    <x v="1004"/>
    <n v="134"/>
    <n v="68"/>
    <n v="23213577"/>
    <s v="Action|Drama|Fantasy|Mystery|Thriller"/>
    <s v="Nicolas Cage"/>
    <s v="Left Behind"/>
    <s v="Left BehindÂ "/>
    <n v="24854"/>
    <n v="45"/>
    <s v="English"/>
    <s v="USA"/>
    <s v="PG"/>
    <n v="17000000"/>
    <n v="1981"/>
    <x v="69"/>
    <x v="18"/>
    <m/>
    <s v="Action"/>
  </r>
  <r>
    <x v="450"/>
    <n v="146"/>
    <n v="94"/>
    <n v="55461307"/>
    <s v="Comedy|Drama|Romance"/>
    <s v="Craig T. Nelson"/>
    <s v="The Family Stone"/>
    <s v="The Family StoneÂ "/>
    <n v="49077"/>
    <n v="629"/>
    <s v="English"/>
    <s v="USA"/>
    <s v="R"/>
    <n v="17000000"/>
    <n v="2009"/>
    <x v="22"/>
    <x v="18"/>
    <m/>
    <s v="Comedy"/>
  </r>
  <r>
    <x v="1005"/>
    <n v="159"/>
    <n v="99"/>
    <n v="20627372"/>
    <s v="Comedy|Drama"/>
    <s v="Harry Lennix"/>
    <s v="Barbershop 2: Back in Business"/>
    <s v="Barbershop 2: Back in BusinessÂ "/>
    <n v="10104"/>
    <n v="549"/>
    <s v="English"/>
    <s v="USA"/>
    <s v="R"/>
    <n v="17000000"/>
    <n v="1994"/>
    <x v="20"/>
    <x v="18"/>
    <m/>
    <s v="Comedy"/>
  </r>
  <r>
    <x v="787"/>
    <n v="111"/>
    <n v="107"/>
    <n v="16346122"/>
    <s v="Comedy|Crime|Drama"/>
    <s v="Bernie Mac"/>
    <s v="Bad Santa"/>
    <s v="Bad SantaÂ "/>
    <n v="107815"/>
    <n v="260"/>
    <s v="English"/>
    <s v="USA"/>
    <s v="PG"/>
    <n v="17000000"/>
    <n v="2013"/>
    <x v="1"/>
    <x v="18"/>
    <m/>
    <s v="Comedy"/>
  </r>
  <r>
    <x v="24"/>
    <n v="187"/>
    <n v="180"/>
    <n v="16204793"/>
    <s v="Comedy|Crime"/>
    <s v="Will Ferrell"/>
    <s v="Austin Powers: International Man of Mystery"/>
    <s v="Austin Powers: International Man of MysteryÂ "/>
    <n v="183425"/>
    <n v="554"/>
    <s v="English"/>
    <s v="USA"/>
    <s v="R"/>
    <n v="11000000"/>
    <n v="2007"/>
    <x v="15"/>
    <x v="18"/>
    <m/>
    <s v="Comedy"/>
  </r>
  <r>
    <x v="688"/>
    <n v="20"/>
    <n v="89"/>
    <n v="15427192"/>
    <s v="Comedy|Family|Romance"/>
    <s v="Nia Vardalos"/>
    <s v="My Big Fat Greek Wedding 2"/>
    <s v="My Big Fat Greek Wedding 2Â "/>
    <n v="13562"/>
    <n v="317"/>
    <s v="English"/>
    <s v="USA"/>
    <s v="R"/>
    <n v="17000000"/>
    <n v="2008"/>
    <x v="9"/>
    <x v="18"/>
    <m/>
    <s v="Comedy"/>
  </r>
  <r>
    <x v="193"/>
    <n v="44"/>
    <n v="97"/>
    <n v="14792779"/>
    <s v="Comedy|Family"/>
    <s v="Zachary Gordon"/>
    <s v="Diary of a Wimpy Kid: Rodrick Rules"/>
    <s v="Diary of a Wimpy Kid: Rodrick RulesÂ "/>
    <n v="18727"/>
    <n v="651"/>
    <s v="English"/>
    <s v="USA"/>
    <s v="PG-13"/>
    <n v="17000000"/>
    <n v="1982"/>
    <x v="4"/>
    <x v="18"/>
    <m/>
    <s v="Comedy"/>
  </r>
  <r>
    <x v="128"/>
    <n v="588"/>
    <n v="113"/>
    <n v="13998282"/>
    <s v="Action|Horror|Sci-Fi"/>
    <s v="Shane Black"/>
    <s v="Predator"/>
    <s v="PredatorÂ "/>
    <n v="290949"/>
    <n v="281"/>
    <s v="English"/>
    <s v="USA"/>
    <s v="R"/>
    <n v="16500000"/>
    <n v="1996"/>
    <x v="6"/>
    <x v="18"/>
    <m/>
    <s v="Action"/>
  </r>
  <r>
    <x v="1006"/>
    <n v="415"/>
    <n v="131"/>
    <n v="19057024"/>
    <s v="Biography|Drama|History|Music"/>
    <s v="Jeffrey Jones"/>
    <s v="Amadeus"/>
    <s v="AmadeusÂ "/>
    <n v="270790"/>
    <n v="96"/>
    <s v="English"/>
    <s v="USA"/>
    <s v="R"/>
    <n v="16800000"/>
    <n v="2009"/>
    <x v="24"/>
    <x v="18"/>
    <m/>
    <s v="Biography"/>
  </r>
  <r>
    <x v="85"/>
    <n v="279"/>
    <n v="44"/>
    <n v="14108518"/>
    <s v="Horror|Mystery"/>
    <s v="Ming-Na Wen"/>
    <s v="Prom Night"/>
    <s v="Prom NightÂ "/>
    <n v="27664"/>
    <n v="1101"/>
    <s v="English"/>
    <s v="UK"/>
    <s v="PG"/>
    <n v="16000000"/>
    <n v="2016"/>
    <x v="65"/>
    <x v="18"/>
    <m/>
    <s v="Horror"/>
  </r>
  <r>
    <x v="544"/>
    <n v="97"/>
    <n v="103"/>
    <n v="13854000"/>
    <s v="Comedy"/>
    <s v="Tina Fey"/>
    <s v="Mean Girls"/>
    <s v="Mean GirlsÂ "/>
    <n v="245989"/>
    <n v="384"/>
    <s v="English"/>
    <s v="USA"/>
    <s v="PG-13"/>
    <n v="15000000"/>
    <n v="2003"/>
    <x v="15"/>
    <x v="18"/>
    <m/>
    <s v="Comedy"/>
  </r>
  <r>
    <x v="1007"/>
    <n v="60"/>
    <n v="119"/>
    <n v="77324422"/>
    <s v="Comedy|Drama|Romance"/>
    <s v="Raoul Bova"/>
    <s v="Under the Tuscan Sun"/>
    <s v="Under the Tuscan SunÂ "/>
    <n v="35718"/>
    <n v="828"/>
    <s v="English"/>
    <s v="USA"/>
    <s v="PG"/>
    <n v="16500000"/>
    <n v="2013"/>
    <x v="10"/>
    <x v="18"/>
    <m/>
    <s v="Comedy"/>
  </r>
  <r>
    <x v="695"/>
    <n v="27"/>
    <n v="98"/>
    <n v="15500000"/>
    <s v="Drama|Mystery"/>
    <s v="Kristin Scott Thomas"/>
    <s v="Gosford Park"/>
    <s v="Gosford ParkÂ "/>
    <n v="65201"/>
    <n v="144"/>
    <s v="English"/>
    <s v="USA"/>
    <s v="PG-13"/>
    <n v="16500000"/>
    <n v="2009"/>
    <x v="11"/>
    <x v="18"/>
    <m/>
    <s v="Drama"/>
  </r>
  <r>
    <x v="1008"/>
    <n v="212"/>
    <n v="111"/>
    <n v="11540112"/>
    <s v="Comedy|Drama|Romance"/>
    <s v="Peter Gallagher"/>
    <s v="The O.C.            "/>
    <s v="The O.C.Â             "/>
    <n v="65785"/>
    <n v="365"/>
    <s v="English"/>
    <s v="USA"/>
    <s v="R"/>
    <n v="16500000"/>
    <n v="2016"/>
    <x v="7"/>
    <x v="18"/>
    <m/>
    <s v="Comedy"/>
  </r>
  <r>
    <x v="1009"/>
    <n v="110"/>
    <n v="94"/>
    <n v="4734235"/>
    <s v="Comedy|Drama|Fantasy|Romance"/>
    <s v="Nicolas Cage"/>
    <s v="Peggy Sue Got Married"/>
    <s v="Peggy Sue Got MarriedÂ "/>
    <n v="27149"/>
    <n v="76"/>
    <s v="English"/>
    <s v="USA"/>
    <s v="R"/>
    <n v="15000000"/>
    <n v="1986"/>
    <x v="22"/>
    <x v="18"/>
    <m/>
    <s v="Comedy"/>
  </r>
  <r>
    <x v="1010"/>
    <n v="45"/>
    <n v="122"/>
    <n v="4839383"/>
    <s v="Comedy|Drama|Romance"/>
    <s v="Emma Stone"/>
    <s v="Birdman or (The Unexpected Virtue of Ignorance)"/>
    <s v="Birdman or (The Unexpected Virtue of Ignorance)Â "/>
    <n v="395087"/>
    <n v="335"/>
    <s v="English"/>
    <s v="USA"/>
    <s v="R"/>
    <n v="16400000"/>
    <n v="2002"/>
    <x v="6"/>
    <x v="18"/>
    <m/>
    <s v="Comedy"/>
  </r>
  <r>
    <x v="1011"/>
    <n v="190"/>
    <n v="81"/>
    <n v="4193025"/>
    <s v="Drama"/>
    <s v="Sally Hawkins"/>
    <s v="Blue Jasmine"/>
    <s v="Blue JasmineÂ "/>
    <n v="150082"/>
    <n v="114"/>
    <s v="English"/>
    <s v="USA"/>
    <s v="R"/>
    <n v="16000000"/>
    <n v="2013"/>
    <x v="11"/>
    <x v="18"/>
    <m/>
    <s v="Drama"/>
  </r>
  <r>
    <x v="239"/>
    <n v="77"/>
    <n v="89"/>
    <n v="5900000"/>
    <s v="Drama|History|Thriller"/>
    <s v="Christian Clemenson"/>
    <s v="United 93"/>
    <s v="United 93Â "/>
    <n v="83374"/>
    <n v="124"/>
    <s v="English"/>
    <s v="USA"/>
    <s v="R"/>
    <n v="16000000"/>
    <n v="2008"/>
    <x v="32"/>
    <x v="18"/>
    <m/>
    <s v="Drama"/>
  </r>
  <r>
    <x v="553"/>
    <n v="151"/>
    <n v="106"/>
    <n v="2849142"/>
    <s v="Drama|Music|Romance"/>
    <s v="Christian Monzon"/>
    <s v="Honey"/>
    <s v="HoneyÂ "/>
    <n v="36666"/>
    <n v="248"/>
    <s v="English"/>
    <s v="USA"/>
    <s v="R"/>
    <n v="16000000"/>
    <n v="2009"/>
    <x v="43"/>
    <x v="18"/>
    <m/>
    <s v="Drama"/>
  </r>
  <r>
    <x v="1012"/>
    <n v="111"/>
    <n v="122"/>
    <n v="1686429"/>
    <s v="Drama|History|War"/>
    <s v="Denzel Washington"/>
    <s v="Glory"/>
    <s v="GloryÂ "/>
    <n v="101889"/>
    <n v="109"/>
    <s v="English"/>
    <s v="USA"/>
    <s v="R"/>
    <n v="15600000"/>
    <n v="1999"/>
    <x v="0"/>
    <x v="18"/>
    <m/>
    <s v="Drama"/>
  </r>
  <r>
    <x v="1013"/>
    <n v="64"/>
    <n v="86"/>
    <n v="1984743"/>
    <s v="Action|Comedy"/>
    <s v="Hulk Hogan"/>
    <s v="Spy Hard"/>
    <s v="Spy HardÂ "/>
    <n v="29621"/>
    <n v="494"/>
    <s v="English"/>
    <s v="USA"/>
    <s v="Not Rated"/>
    <n v="16000000"/>
    <n v="1985"/>
    <x v="43"/>
    <x v="18"/>
    <m/>
    <s v="Action"/>
  </r>
  <r>
    <x v="1014"/>
    <n v="134"/>
    <n v="103"/>
    <n v="1666262"/>
    <s v="Fantasy|Horror"/>
    <s v="Jamie Lee Curtis"/>
    <s v="The Fog"/>
    <s v="The FogÂ "/>
    <n v="46492"/>
    <n v="77"/>
    <s v="English"/>
    <s v="USA"/>
    <s v="Not Rated"/>
    <n v="15000000"/>
    <n v="2016"/>
    <x v="2"/>
    <x v="18"/>
    <m/>
    <s v="Fantasy"/>
  </r>
  <r>
    <x v="232"/>
    <n v="450"/>
    <n v="121"/>
    <n v="2319187"/>
    <s v="Biography|Drama|Family|Sport"/>
    <s v="Dennis Quaid"/>
    <s v="Soul Surfer"/>
    <s v="Soul SurferÂ "/>
    <n v="35514"/>
    <n v="86"/>
    <s v="English"/>
    <s v="USA"/>
    <s v="R"/>
    <n v="16000000"/>
    <n v="2006"/>
    <x v="1"/>
    <x v="18"/>
    <m/>
    <s v="Biography"/>
  </r>
  <r>
    <x v="167"/>
    <n v="128"/>
    <n v="109"/>
    <n v="13922211"/>
    <s v="Comedy|Drama|War"/>
    <s v="Bob Newhart"/>
    <s v="Catch-22"/>
    <s v="Catch-22Â "/>
    <n v="17277"/>
    <n v="82"/>
    <s v="English"/>
    <s v="USA"/>
    <s v="Unrated"/>
    <n v="16000000"/>
    <n v="2015"/>
    <x v="13"/>
    <x v="18"/>
    <m/>
    <s v="Comedy"/>
  </r>
  <r>
    <x v="1015"/>
    <n v="68"/>
    <n v="109"/>
    <n v="23091"/>
    <s v="Comedy|Crime|Drama"/>
    <s v="Collette Wolfe"/>
    <s v="Observe and Report"/>
    <s v="Observe and ReportÂ "/>
    <n v="52467"/>
    <n v="440"/>
    <s v="English"/>
    <s v="USA"/>
    <s v="R"/>
    <n v="16000000"/>
    <n v="1985"/>
    <x v="27"/>
    <x v="18"/>
    <m/>
    <s v="Comedy"/>
  </r>
  <r>
    <x v="870"/>
    <n v="97"/>
    <n v="123"/>
    <n v="336467"/>
    <s v="Action|Adventure|Fantasy"/>
    <s v="Mako"/>
    <s v="Conan the Destroyer"/>
    <s v="Conan the DestroyerÂ "/>
    <n v="62009"/>
    <n v="192"/>
    <s v="English"/>
    <s v="USA"/>
    <s v="R"/>
    <n v="18500000"/>
    <n v="2012"/>
    <x v="27"/>
    <x v="18"/>
    <m/>
    <s v="Action"/>
  </r>
  <r>
    <x v="809"/>
    <n v="54"/>
    <n v="94"/>
    <n v="2964"/>
    <s v="Biography|Drama|Sport"/>
    <s v="Robert De Niro"/>
    <s v="Raging Bull"/>
    <s v="Raging BullÂ "/>
    <n v="235133"/>
    <n v="210"/>
    <s v="English"/>
    <s v="USA"/>
    <s v="R"/>
    <n v="16000000"/>
    <n v="2007"/>
    <x v="24"/>
    <x v="18"/>
    <m/>
    <s v="Biography"/>
  </r>
  <r>
    <x v="1016"/>
    <n v="99"/>
    <n v="94"/>
    <n v="2428883"/>
    <s v="Drama|Romance"/>
    <s v="Judy Greer"/>
    <s v="Love Happens"/>
    <s v="Love HappensÂ "/>
    <n v="25344"/>
    <n v="68"/>
    <s v="English"/>
    <s v="USA"/>
    <s v="PG-13"/>
    <n v="13500000"/>
    <n v="2009"/>
    <x v="23"/>
    <x v="18"/>
    <m/>
    <s v="Drama"/>
  </r>
  <r>
    <x v="559"/>
    <n v="412"/>
    <n v="115"/>
    <n v="13571817"/>
    <s v="Adventure|Fantasy|Mystery|Thriller"/>
    <s v="Nicholas Rowe"/>
    <s v="Young Sherlock Holmes"/>
    <s v="Young Sherlock HolmesÂ "/>
    <n v="14870"/>
    <n v="49"/>
    <s v="English"/>
    <s v="USA"/>
    <s v="R"/>
    <n v="35000000"/>
    <n v="2014"/>
    <x v="2"/>
    <x v="18"/>
    <m/>
    <s v="Adventure"/>
  </r>
  <r>
    <x v="794"/>
    <n v="107"/>
    <n v="107"/>
    <n v="1554566"/>
    <s v="Comedy|Drama|Musical|Romance"/>
    <s v="Kelsey Grammer"/>
    <s v="Fame"/>
    <s v="FameÂ "/>
    <n v="14062"/>
    <n v="359"/>
    <s v="English"/>
    <s v="USA"/>
    <s v="R"/>
    <n v="16000000"/>
    <n v="2008"/>
    <x v="40"/>
    <x v="18"/>
    <m/>
    <s v="Comedy"/>
  </r>
  <r>
    <x v="1017"/>
    <n v="192"/>
    <n v="91"/>
    <n v="508867"/>
    <s v="Adventure|Biography|Drama|Thriller"/>
    <s v="James Franco"/>
    <s v="127 Hours"/>
    <s v="127 HoursÂ "/>
    <n v="279179"/>
    <n v="307"/>
    <s v="English"/>
    <s v="USA"/>
    <s v="PG-13"/>
    <n v="16000000"/>
    <n v="2005"/>
    <x v="32"/>
    <x v="18"/>
    <m/>
    <s v="Adventure"/>
  </r>
  <r>
    <x v="107"/>
    <n v="25"/>
    <n v="125"/>
    <n v="1181197"/>
    <s v="Comedy|Crime"/>
    <s v="Woody Allen"/>
    <s v="Small Time Crooks"/>
    <s v="Small Time CrooksÂ "/>
    <n v="31169"/>
    <n v="80"/>
    <s v="English"/>
    <s v="USA"/>
    <s v="R"/>
    <n v="17700000"/>
    <n v="2004"/>
    <x v="10"/>
    <x v="18"/>
    <m/>
    <s v="Comedy"/>
  </r>
  <r>
    <x v="1018"/>
    <n v="104"/>
    <n v="122"/>
    <n v="81525"/>
    <s v="Drama|Music|Romance"/>
    <s v="Amanda Schull"/>
    <s v="Center Stage"/>
    <s v="Center StageÂ "/>
    <n v="15817"/>
    <n v="105"/>
    <s v="English"/>
    <s v="USA"/>
    <s v="PG-13"/>
    <n v="15000000"/>
    <n v="2007"/>
    <x v="10"/>
    <x v="18"/>
    <m/>
    <s v="Drama"/>
  </r>
  <r>
    <x v="1019"/>
    <n v="120"/>
    <n v="102"/>
    <n v="7774730"/>
    <s v="Comedy"/>
    <s v="Olivia Wilde"/>
    <s v="Love the Coopers"/>
    <s v="Love the CoopersÂ "/>
    <n v="9051"/>
    <n v="41"/>
    <s v="English"/>
    <s v="UK"/>
    <s v="PG"/>
    <n v="8000000"/>
    <n v="2013"/>
    <x v="20"/>
    <x v="18"/>
    <m/>
    <s v="Comedy"/>
  </r>
  <r>
    <x v="1020"/>
    <n v="146"/>
    <n v="90"/>
    <n v="234760500"/>
    <s v="Comedy|Crime"/>
    <s v="Kristen Stewart"/>
    <s v="Catch That Kid"/>
    <s v="Catch That KidÂ "/>
    <n v="8023"/>
    <n v="213"/>
    <s v="English"/>
    <s v="Canada"/>
    <s v="PG-13"/>
    <n v="16500000"/>
    <n v="2014"/>
    <x v="31"/>
    <x v="18"/>
    <m/>
    <s v="Comedy"/>
  </r>
  <r>
    <x v="1021"/>
    <n v="124"/>
    <n v="98"/>
    <n v="285761243"/>
    <s v="Drama"/>
    <s v="Ian Somerhalder"/>
    <s v="Life as a House"/>
    <s v="Life as a HouseÂ "/>
    <n v="39105"/>
    <n v="149"/>
    <s v="English"/>
    <s v="USA"/>
    <s v="R"/>
    <n v="15500000"/>
    <n v="2002"/>
    <x v="7"/>
    <x v="18"/>
    <m/>
    <s v="Drama"/>
  </r>
  <r>
    <x v="1022"/>
    <n v="107"/>
    <n v="109"/>
    <n v="167780960"/>
    <s v="Biography|Drama"/>
    <s v="Kate Winslet"/>
    <s v="Steve Jobs"/>
    <s v="Steve JobsÂ "/>
    <n v="93548"/>
    <n v="109"/>
    <s v="English"/>
    <s v="USA"/>
    <s v="PG"/>
    <n v="25000000"/>
    <n v="2001"/>
    <x v="13"/>
    <x v="18"/>
    <m/>
    <s v="Biography"/>
  </r>
  <r>
    <x v="1023"/>
    <n v="11"/>
    <n v="107"/>
    <n v="177200000"/>
    <s v="Comedy|Romance"/>
    <s v="Alan Ruck"/>
    <s v="I Love You, Beth Cooper"/>
    <s v="I Love You, Beth CooperÂ "/>
    <n v="28209"/>
    <n v="287"/>
    <s v="English"/>
    <s v="USA"/>
    <s v="R"/>
    <n v="20000000"/>
    <n v="1986"/>
    <x v="43"/>
    <x v="18"/>
    <m/>
    <s v="Comedy"/>
  </r>
  <r>
    <x v="314"/>
    <n v="93"/>
    <n v="90"/>
    <n v="176781728"/>
    <s v="Comedy|Drama|Romance"/>
    <s v="Steve Buscemi"/>
    <s v="Youth in Revolt"/>
    <s v="Youth in RevoltÂ "/>
    <n v="64646"/>
    <n v="48"/>
    <s v="English"/>
    <s v="USA"/>
    <s v="R"/>
    <n v="16000000"/>
    <n v="1964"/>
    <x v="12"/>
    <x v="18"/>
    <m/>
    <s v="Comedy"/>
  </r>
  <r>
    <x v="0"/>
    <n v="38"/>
    <n v="112"/>
    <n v="128067808"/>
    <s v="Action|Adventure|Western"/>
    <s v="Jason Robards"/>
    <s v="The Legend of the Lone Ranger"/>
    <s v="The Legend of the Lone RangerÂ "/>
    <n v="1400"/>
    <n v="35"/>
    <s v="English"/>
    <s v="USA"/>
    <s v="PG-13"/>
    <n v="16000000"/>
    <n v="1997"/>
    <x v="40"/>
    <x v="18"/>
    <m/>
    <s v="Action"/>
  </r>
  <r>
    <x v="1024"/>
    <n v="60"/>
    <n v="94"/>
    <n v="130058047"/>
    <s v="Drama|Thriller"/>
    <s v="Daniel Radcliffe"/>
    <s v="The Tailor of Panama"/>
    <s v="The Tailor of PanamaÂ "/>
    <n v="23728"/>
    <n v="112"/>
    <s v="English"/>
    <s v="USA"/>
    <s v="R"/>
    <n v="16000000"/>
    <n v="2014"/>
    <x v="9"/>
    <x v="18"/>
    <m/>
    <s v="Drama"/>
  </r>
  <r>
    <x v="418"/>
    <n v="184"/>
    <n v="105"/>
    <n v="138795342"/>
    <s v="Mystery|Thriller"/>
    <s v="Nancy Allen"/>
    <s v="Blow Out"/>
    <s v="Blow OutÂ "/>
    <n v="27629"/>
    <n v="118"/>
    <s v="English"/>
    <s v="USA"/>
    <s v="Approved"/>
    <n v="16000000"/>
    <n v="2004"/>
    <x v="38"/>
    <x v="18"/>
    <m/>
    <s v="Mystery"/>
  </r>
  <r>
    <x v="625"/>
    <n v="148"/>
    <n v="104"/>
    <n v="111936400"/>
    <s v="Action|Crime|Thriller"/>
    <s v="Rebecca Budig"/>
    <s v="Getaway"/>
    <s v="GetawayÂ "/>
    <n v="19586"/>
    <n v="102"/>
    <s v="English"/>
    <s v="USA"/>
    <s v="R"/>
    <n v="16000000"/>
    <n v="2006"/>
    <x v="46"/>
    <x v="18"/>
    <m/>
    <s v="Action"/>
  </r>
  <r>
    <x v="689"/>
    <n v="217"/>
    <n v="112"/>
    <n v="317040"/>
    <s v="Drama"/>
    <s v="Joan Allen"/>
    <s v="The Ice Storm"/>
    <s v="The Ice StormÂ "/>
    <n v="46396"/>
    <n v="82"/>
    <s v="English"/>
    <s v="Canada"/>
    <s v="R"/>
    <n v="16000000"/>
    <n v="1978"/>
    <x v="7"/>
    <x v="18"/>
    <m/>
    <s v="Drama"/>
  </r>
  <r>
    <x v="425"/>
    <n v="160"/>
    <n v="108"/>
    <n v="94175854"/>
    <s v="Comedy|Drama|Romance"/>
    <s v="Yaya DaCosta"/>
    <s v="And So It Goes"/>
    <s v="And So It GoesÂ "/>
    <n v="8895"/>
    <n v="420"/>
    <s v="English"/>
    <s v="USA"/>
    <s v="R"/>
    <n v="16000000"/>
    <n v="2002"/>
    <x v="20"/>
    <x v="18"/>
    <m/>
    <s v="Comedy"/>
  </r>
  <r>
    <x v="468"/>
    <n v="209"/>
    <n v="112"/>
    <n v="91121452"/>
    <s v="Adventure|Comedy"/>
    <s v="Craig T. Nelson"/>
    <s v="Troop Beverly Hills"/>
    <s v="Troop Beverly HillsÂ "/>
    <n v="7470"/>
    <n v="111"/>
    <s v="English"/>
    <s v="USA"/>
    <s v="R"/>
    <n v="16000000"/>
    <n v="2003"/>
    <x v="34"/>
    <x v="18"/>
    <m/>
    <s v="Adventure"/>
  </r>
  <r>
    <x v="186"/>
    <n v="40"/>
    <n v="127"/>
    <n v="69800000"/>
    <s v="Comedy|Drama|Romance"/>
    <s v="Miriam Margolyes"/>
    <s v="Being Julia"/>
    <s v="Being JuliaÂ "/>
    <n v="10680"/>
    <n v="165"/>
    <s v="English"/>
    <s v="Germany"/>
    <s v="R"/>
    <n v="20000000"/>
    <n v="2013"/>
    <x v="1"/>
    <x v="18"/>
    <m/>
    <s v="Comedy"/>
  </r>
  <r>
    <x v="1025"/>
    <n v="85"/>
    <n v="111"/>
    <n v="79900000"/>
    <s v="Drama|Romance"/>
    <s v="David Margulies"/>
    <s v="9Â½ Weeks"/>
    <s v="9Â½ WeeksÂ "/>
    <n v="29591"/>
    <n v="192"/>
    <s v="English"/>
    <s v="USA"/>
    <s v="PG-13"/>
    <n v="26000000"/>
    <n v="2006"/>
    <x v="18"/>
    <x v="18"/>
    <m/>
    <s v="Drama"/>
  </r>
  <r>
    <x v="578"/>
    <n v="83"/>
    <n v="126"/>
    <n v="64001297"/>
    <s v="Action|Adventure|Fantasy"/>
    <s v="Ian McDiarmid"/>
    <s v="Dragonslayer"/>
    <s v="DragonslayerÂ "/>
    <n v="10832"/>
    <n v="54"/>
    <s v="English"/>
    <s v="USA"/>
    <s v="PG"/>
    <n v="16000000"/>
    <n v="2010"/>
    <x v="10"/>
    <x v="18"/>
    <m/>
    <s v="Action"/>
  </r>
  <r>
    <x v="795"/>
    <n v="263"/>
    <n v="114"/>
    <n v="71588220"/>
    <s v="Biography|Drama|Romance"/>
    <s v="David Masterson"/>
    <s v="The Last Station"/>
    <s v="The Last StationÂ "/>
    <n v="15352"/>
    <n v="224"/>
    <s v="English"/>
    <s v="Russia"/>
    <s v="R"/>
    <n v="16000000"/>
    <n v="2002"/>
    <x v="15"/>
    <x v="18"/>
    <m/>
    <s v="Biography"/>
  </r>
  <r>
    <x v="1026"/>
    <n v="128"/>
    <n v="99"/>
    <n v="47000000"/>
    <s v="Biography|Comedy|Drama"/>
    <s v="Johnny Depp"/>
    <s v="Ed Wood"/>
    <s v="Ed WoodÂ "/>
    <n v="142416"/>
    <n v="53"/>
    <s v="Mongolian"/>
    <s v="UK"/>
    <s v="R"/>
    <n v="15000000"/>
    <n v="2010"/>
    <x v="0"/>
    <x v="18"/>
    <m/>
    <s v="Biography"/>
  </r>
  <r>
    <x v="332"/>
    <n v="186"/>
    <n v="150"/>
    <n v="61400000"/>
    <s v="Drama"/>
    <s v="J.K. Simmons"/>
    <s v="Labor Day"/>
    <s v="Labor DayÂ "/>
    <n v="31898"/>
    <n v="156"/>
    <s v="English"/>
    <s v="USA"/>
    <s v="R"/>
    <n v="16000000"/>
    <n v="1998"/>
    <x v="8"/>
    <x v="18"/>
    <m/>
    <s v="Drama"/>
  </r>
  <r>
    <x v="28"/>
    <n v="14"/>
    <n v="117"/>
    <n v="101978840"/>
    <s v="Adventure|Biography|Drama|History|War"/>
    <s v="Tadanobu Asano"/>
    <s v="Mongol: The Rise of Genghis Khan"/>
    <s v="Mongol: The Rise of Genghis KhanÂ "/>
    <n v="37635"/>
    <n v="155"/>
    <s v="English"/>
    <s v="UK"/>
    <s v="R"/>
    <n v="15000000"/>
    <n v="2011"/>
    <x v="11"/>
    <x v="18"/>
    <m/>
    <s v="Adventure"/>
  </r>
  <r>
    <x v="1027"/>
    <n v="292"/>
    <n v="112"/>
    <n v="56437947"/>
    <s v="Action|Crime|Thriller"/>
    <s v="Tom Hardy"/>
    <s v="RocknRolla"/>
    <s v="RocknRollaÂ "/>
    <n v="194489"/>
    <n v="119"/>
    <s v="English"/>
    <s v="Australia"/>
    <s v="PG"/>
    <n v="16000000"/>
    <n v="2006"/>
    <x v="11"/>
    <x v="18"/>
    <m/>
    <s v="Action"/>
  </r>
  <r>
    <x v="984"/>
    <n v="15"/>
    <n v="108"/>
    <n v="73326666"/>
    <s v="Action|Sci-Fi"/>
    <s v="Barry Bostwick"/>
    <s v="Megaforce"/>
    <s v="MegaforceÂ "/>
    <n v="2541"/>
    <n v="44"/>
    <s v="English"/>
    <s v="Greece"/>
    <s v="PG-13"/>
    <n v="16000000"/>
    <n v="2003"/>
    <x v="58"/>
    <x v="18"/>
    <m/>
    <s v="Action"/>
  </r>
  <r>
    <x v="629"/>
    <n v="70"/>
    <n v="116"/>
    <n v="55184721"/>
    <s v="Drama"/>
    <s v="Julie Christie"/>
    <s v="Hamlet"/>
    <s v="HamletÂ "/>
    <n v="30618"/>
    <n v="193"/>
    <s v="English"/>
    <s v="USA"/>
    <s v="PG-13"/>
    <n v="16000000"/>
    <n v="2015"/>
    <x v="6"/>
    <x v="18"/>
    <m/>
    <s v="Drama"/>
  </r>
  <r>
    <x v="399"/>
    <n v="79"/>
    <n v="60"/>
    <n v="50003300"/>
    <s v="Biography|Drama|Music|Romance"/>
    <s v="Bruce Greenwood"/>
    <s v="Mao's Last Dancer"/>
    <s v="Mao's Last DancerÂ "/>
    <n v="6091"/>
    <n v="6"/>
    <s v="English"/>
    <s v="Australia"/>
    <s v="R"/>
    <n v="16000000"/>
    <n v="2010"/>
    <x v="38"/>
    <x v="18"/>
    <m/>
    <s v="Biography"/>
  </r>
  <r>
    <x v="725"/>
    <n v="103"/>
    <n v="144"/>
    <n v="54322273"/>
    <s v="Adventure|Drama|Sci-Fi|Thriller"/>
    <s v="Kirsten Dunst"/>
    <s v="Midnight Special"/>
    <s v="Midnight SpecialÂ "/>
    <n v="31359"/>
    <n v="100"/>
    <s v="English"/>
    <s v="USA"/>
    <s v="PG-13"/>
    <n v="16000000"/>
    <n v="2006"/>
    <x v="10"/>
    <x v="18"/>
    <m/>
    <s v="Adventure"/>
  </r>
  <r>
    <x v="1028"/>
    <n v="97"/>
    <n v="92"/>
    <n v="47860214"/>
    <s v="Comedy|Romance"/>
    <s v="Woody Allen"/>
    <s v="Anything Else"/>
    <s v="Anything ElseÂ "/>
    <n v="25165"/>
    <n v="180"/>
    <s v="German"/>
    <s v="Germany"/>
    <s v="PG"/>
    <n v="20000000"/>
    <n v="2012"/>
    <x v="21"/>
    <x v="18"/>
    <m/>
    <s v="Comedy"/>
  </r>
  <r>
    <x v="1029"/>
    <n v="108"/>
    <n v="93"/>
    <n v="47811275"/>
    <s v="Biography|Drama|Romance|War"/>
    <s v="Jeremy Irvine"/>
    <s v="The Railway Man"/>
    <s v="The Railway ManÂ "/>
    <n v="27882"/>
    <n v="56"/>
    <s v="English"/>
    <s v="USA"/>
    <s v="PG-13"/>
    <n v="16000000"/>
    <n v="2001"/>
    <x v="1"/>
    <x v="18"/>
    <m/>
    <s v="Biography"/>
  </r>
  <r>
    <x v="1030"/>
    <n v="59"/>
    <n v="103"/>
    <n v="43022524"/>
    <s v="Drama|Mystery"/>
    <s v="Poppy Montgomery"/>
    <s v="Unforgettable            "/>
    <s v="UnforgettableÂ             "/>
    <n v="12854"/>
    <n v="93"/>
    <s v="English"/>
    <s v="USA"/>
    <s v="PG-13"/>
    <n v="11000000"/>
    <n v="1998"/>
    <x v="10"/>
    <x v="18"/>
    <m/>
    <s v="Drama"/>
  </r>
  <r>
    <x v="620"/>
    <n v="10"/>
    <n v="93"/>
    <n v="42672630"/>
    <s v="Drama|Mystery"/>
    <s v="Ulrich Tukur"/>
    <s v="The White Ribbon"/>
    <s v="The White RibbonÂ "/>
    <n v="52958"/>
    <n v="36"/>
    <s v="English"/>
    <s v="USA"/>
    <s v="PG-13"/>
    <n v="15000000"/>
    <n v="2002"/>
    <x v="6"/>
    <x v="18"/>
    <m/>
    <s v="Drama"/>
  </r>
  <r>
    <x v="6"/>
    <n v="184"/>
    <n v="98"/>
    <n v="42919096"/>
    <s v="Horror"/>
    <s v="Zack Ward"/>
    <s v="Restoration"/>
    <s v="RestorationÂ "/>
    <n v="436"/>
    <n v="20"/>
    <s v="English"/>
    <s v="USA"/>
    <s v="PG-13"/>
    <n v="13000000"/>
    <n v="2006"/>
    <x v="61"/>
    <x v="18"/>
    <m/>
    <s v="Horror"/>
  </r>
  <r>
    <x v="1031"/>
    <n v="23"/>
    <n v="334"/>
    <n v="42592530"/>
    <s v="Action|Horror|Romance|Sci-Fi|Thriller"/>
    <s v="Clint Howard"/>
    <s v="The Wraith"/>
    <s v="The WraithÂ "/>
    <n v="10082"/>
    <n v="42"/>
    <s v="English"/>
    <s v="Germany"/>
    <s v="R"/>
    <n v="16000000"/>
    <n v="1999"/>
    <x v="18"/>
    <x v="18"/>
    <m/>
    <s v="Action"/>
  </r>
  <r>
    <x v="1032"/>
    <n v="112"/>
    <n v="114"/>
    <n v="40064955"/>
    <s v="Crime|Drama|Mystery|Thriller"/>
    <s v="Adam Goldberg"/>
    <s v="The Salton Sea"/>
    <s v="The Salton SeaÂ "/>
    <n v="26730"/>
    <n v="419"/>
    <s v="English"/>
    <s v="France"/>
    <s v="PG-13"/>
    <n v="16000000"/>
    <n v="2009"/>
    <x v="13"/>
    <x v="18"/>
    <m/>
    <s v="Crime"/>
  </r>
  <r>
    <x v="1033"/>
    <n v="45"/>
    <n v="121"/>
    <n v="39100956"/>
    <s v="Music"/>
    <s v="James Hetfield"/>
    <s v="Metallica Through the Never"/>
    <s v="Metallica Through the NeverÂ "/>
    <n v="13359"/>
    <n v="50"/>
    <s v="English"/>
    <s v="France"/>
    <s v="PG-13"/>
    <n v="16000000"/>
    <n v="1963"/>
    <x v="13"/>
    <x v="18"/>
    <m/>
    <s v="Music"/>
  </r>
  <r>
    <x v="273"/>
    <n v="59"/>
    <n v="87"/>
    <n v="44886089"/>
    <s v="Crime|Drama|Thriller"/>
    <s v="Austin Nichols"/>
    <s v="The Informers"/>
    <s v="The InformersÂ "/>
    <n v="14324"/>
    <n v="90"/>
    <s v="English"/>
    <s v="Spain"/>
    <s v="G"/>
    <n v="16000000"/>
    <n v="2013"/>
    <x v="37"/>
    <x v="18"/>
    <m/>
    <s v="Crime"/>
  </r>
  <r>
    <x v="1034"/>
    <n v="195"/>
    <n v="92"/>
    <n v="37882551"/>
    <s v="Biography|Crime|Drama|Thriller"/>
    <s v="Edgar RamÃ­rez"/>
    <s v="Carlos            "/>
    <s v="CarlosÂ             "/>
    <n v="10111"/>
    <n v="49"/>
    <s v="English"/>
    <s v="USA"/>
    <s v="R"/>
    <n v="15600000"/>
    <n v="2009"/>
    <x v="16"/>
    <x v="18"/>
    <m/>
    <s v="Biography"/>
  </r>
  <r>
    <x v="1035"/>
    <n v="256"/>
    <n v="105"/>
    <n v="40983001"/>
    <s v="Thriller"/>
    <s v="Takuya Kimura"/>
    <s v="I Come with the Rain"/>
    <s v="I Come with the RainÂ "/>
    <n v="2541"/>
    <n v="95"/>
    <s v="English"/>
    <s v="USA"/>
    <s v="Unrated"/>
    <n v="34000000"/>
    <n v="2006"/>
    <x v="34"/>
    <x v="18"/>
    <m/>
    <s v="Thriller"/>
  </r>
  <r>
    <x v="371"/>
    <n v="44"/>
    <n v="90"/>
    <n v="20991497"/>
    <s v="Action|Drama|History|Romance|War|Western"/>
    <s v="Tom Berenger"/>
    <s v="One Man's Hero"/>
    <s v="One Man's HeroÂ "/>
    <n v="899"/>
    <n v="140"/>
    <s v="English"/>
    <s v="France"/>
    <s v="R"/>
    <n v="15500000"/>
    <n v="1987"/>
    <x v="5"/>
    <x v="18"/>
    <m/>
    <s v="Action"/>
  </r>
  <r>
    <x v="165"/>
    <n v="59"/>
    <n v="89"/>
    <n v="35007180"/>
    <s v="Horror"/>
    <s v="Greg Nicotero"/>
    <s v="Day of the Dead"/>
    <s v="Day of the DeadÂ "/>
    <n v="49669"/>
    <n v="555"/>
    <s v="English"/>
    <s v="Canada"/>
    <s v="PG-13"/>
    <n v="15300000"/>
    <n v="2007"/>
    <x v="13"/>
    <x v="18"/>
    <m/>
    <s v="Horror"/>
  </r>
  <r>
    <x v="1036"/>
    <n v="97"/>
    <n v="114"/>
    <n v="35887263"/>
    <s v="Action|Crime|Drama|Thriller"/>
    <s v="Sam Trammell"/>
    <s v="I Am Wrath"/>
    <s v="I Am WrathÂ "/>
    <n v="4510"/>
    <n v="45"/>
    <s v="English"/>
    <s v="Netherlands"/>
    <s v="PG-13"/>
    <n v="15500000"/>
    <n v="2006"/>
    <x v="31"/>
    <x v="18"/>
    <m/>
    <s v="Action"/>
  </r>
  <r>
    <x v="1037"/>
    <n v="142"/>
    <n v="119"/>
    <n v="34308901"/>
    <s v="Action|Animation|Sci-Fi|Thriller"/>
    <s v="Romola Garai"/>
    <s v="Renaissance"/>
    <s v="RenaissanceÂ "/>
    <n v="14325"/>
    <n v="34"/>
    <s v="English"/>
    <s v="Spain"/>
    <s v="PG"/>
    <n v="14000000"/>
    <n v="2004"/>
    <x v="10"/>
    <x v="18"/>
    <m/>
    <s v="Action"/>
  </r>
  <r>
    <x v="1038"/>
    <n v="187"/>
    <n v="103"/>
    <n v="33771174"/>
    <s v="Drama|Western"/>
    <s v="Demi Moore"/>
    <s v="Forsaken"/>
    <s v="ForsakenÂ "/>
    <n v="4693"/>
    <n v="108"/>
    <s v="English"/>
    <s v="USA"/>
    <s v="PG-13"/>
    <n v="18000000"/>
    <n v="1986"/>
    <x v="22"/>
    <x v="18"/>
    <m/>
    <s v="Drama"/>
  </r>
  <r>
    <x v="1039"/>
    <n v="193"/>
    <n v="91"/>
    <n v="6000000"/>
    <s v="Action|Adventure|Fantasy"/>
    <s v="Ernie Reyes Jr."/>
    <s v="Red Sonja"/>
    <s v="Red SonjaÂ "/>
    <n v="30215"/>
    <n v="247"/>
    <s v="English"/>
    <s v="USA"/>
    <s v="R"/>
    <n v="11000000"/>
    <n v="2006"/>
    <x v="40"/>
    <x v="18"/>
    <m/>
    <s v="Action"/>
  </r>
  <r>
    <x v="1040"/>
    <n v="40"/>
    <n v="98"/>
    <n v="33386128"/>
    <s v="Drama|Horror|Mystery|Thriller"/>
    <s v="Robert De Niro"/>
    <s v="Red Lights"/>
    <s v="Red LightsÂ "/>
    <n v="48162"/>
    <n v="609"/>
    <s v="English"/>
    <s v="France"/>
    <s v="PG"/>
    <n v="22000000"/>
    <n v="1981"/>
    <x v="5"/>
    <x v="18"/>
    <m/>
    <s v="Drama"/>
  </r>
  <r>
    <x v="221"/>
    <n v="46"/>
    <n v="80"/>
    <n v="37877959"/>
    <s v="Comedy"/>
    <s v="Emma Stone"/>
    <s v="Superbad"/>
    <s v="SuperbadÂ "/>
    <n v="422606"/>
    <n v="376"/>
    <s v="English"/>
    <s v="USA"/>
    <s v="PG-13"/>
    <n v="15000000"/>
    <n v="2003"/>
    <x v="32"/>
    <x v="18"/>
    <m/>
    <s v="Comedy"/>
  </r>
  <r>
    <x v="1041"/>
    <n v="38"/>
    <n v="121"/>
    <n v="32721635"/>
    <s v="Comedy|Crime|Drama"/>
    <s v="Vanessa Ferlito"/>
    <s v="Madea Goes to Jail"/>
    <s v="Madea Goes to JailÂ "/>
    <n v="9544"/>
    <n v="17"/>
    <s v="English"/>
    <s v="USA"/>
    <s v="PG-13"/>
    <n v="15000000"/>
    <n v="2014"/>
    <x v="54"/>
    <x v="18"/>
    <m/>
    <s v="Comedy"/>
  </r>
  <r>
    <x v="132"/>
    <n v="239"/>
    <n v="94"/>
    <n v="31585300"/>
    <s v="Action|Horror"/>
    <s v="Jason Momoa"/>
    <s v="Wolves"/>
    <s v="WolvesÂ "/>
    <n v="5693"/>
    <n v="101"/>
    <s v="English"/>
    <s v="UK"/>
    <s v="PG"/>
    <n v="15000000"/>
    <n v="2006"/>
    <x v="43"/>
    <x v="18"/>
    <m/>
    <s v="Action"/>
  </r>
  <r>
    <x v="1042"/>
    <n v="250"/>
    <n v="93"/>
    <n v="30259652"/>
    <s v="Drama|Music|Musical|Romance"/>
    <s v="Cassie Ventura"/>
    <s v="Step Up 2: The Streets"/>
    <s v="Step Up 2: The StreetsÂ "/>
    <n v="67653"/>
    <n v="67"/>
    <s v="English"/>
    <s v="France"/>
    <s v="R"/>
    <n v="15000000"/>
    <n v="2008"/>
    <x v="5"/>
    <x v="18"/>
    <m/>
    <s v="Drama"/>
  </r>
  <r>
    <x v="825"/>
    <n v="82"/>
    <n v="93"/>
    <n v="163192114"/>
    <s v="Action|Animation|Comedy|Crime|Family"/>
    <s v="Anne Hathaway"/>
    <s v="Hoodwinked!"/>
    <s v="Hoodwinked!Â "/>
    <n v="45900"/>
    <n v="1109"/>
    <s v="English"/>
    <s v="USA"/>
    <s v="R"/>
    <n v="15000000"/>
    <n v="1977"/>
    <x v="12"/>
    <x v="18"/>
    <m/>
    <s v="Action"/>
  </r>
  <r>
    <x v="1043"/>
    <n v="140"/>
    <n v="116"/>
    <n v="30857814"/>
    <s v="Drama|History|War"/>
    <s v="Don Cheadle"/>
    <s v="Hotel Rwanda"/>
    <s v="Hotel RwandaÂ "/>
    <n v="264533"/>
    <n v="1076"/>
    <s v="English"/>
    <s v="USA"/>
    <s v="R"/>
    <n v="15500000"/>
    <n v="2012"/>
    <x v="14"/>
    <x v="18"/>
    <m/>
    <s v="Drama"/>
  </r>
  <r>
    <x v="1044"/>
    <n v="129"/>
    <n v="101"/>
    <n v="30226144"/>
    <s v="Action|Crime|Drama|Thriller"/>
    <s v="Henry Ian Cusick"/>
    <s v="Hitman"/>
    <s v="HitmanÂ "/>
    <n v="140780"/>
    <n v="258"/>
    <s v="English"/>
    <s v="USA"/>
    <s v="PG"/>
    <n v="15000000"/>
    <n v="1991"/>
    <x v="22"/>
    <x v="18"/>
    <m/>
    <s v="Action"/>
  </r>
  <r>
    <x v="1045"/>
    <n v="285"/>
    <n v="154"/>
    <n v="35054909"/>
    <s v="Drama|Family|Music|Musical"/>
    <s v="Jennifer Hudson"/>
    <s v="Black Nativity"/>
    <s v="Black NativityÂ "/>
    <n v="1633"/>
    <n v="419"/>
    <s v="English"/>
    <s v="USA"/>
    <s v="PG"/>
    <n v="100000000"/>
    <n v="2006"/>
    <x v="46"/>
    <x v="18"/>
    <m/>
    <s v="Drama"/>
  </r>
  <r>
    <x v="1046"/>
    <n v="91"/>
    <n v="170"/>
    <n v="29302097"/>
    <s v="Action|Thriller"/>
    <s v="Bruce Willis"/>
    <s v="The Prince"/>
    <s v="The PrinceÂ "/>
    <n v="13133"/>
    <n v="147"/>
    <s v="English"/>
    <s v="USA"/>
    <s v="PG-13"/>
    <n v="14000000"/>
    <n v="2006"/>
    <x v="51"/>
    <x v="18"/>
    <m/>
    <s v="Action"/>
  </r>
  <r>
    <x v="1047"/>
    <n v="318"/>
    <n v="99"/>
    <n v="29106737"/>
    <s v="Crime|Drama|Thriller"/>
    <s v="Kirk Fox"/>
    <s v="City of Ghosts"/>
    <s v="City of GhostsÂ "/>
    <n v="4387"/>
    <n v="835"/>
    <s v="English"/>
    <s v="USA"/>
    <s v="PG-13"/>
    <n v="10000000"/>
    <n v="1987"/>
    <x v="19"/>
    <x v="18"/>
    <m/>
    <s v="Crime"/>
  </r>
  <r>
    <x v="221"/>
    <n v="283"/>
    <n v="104"/>
    <n v="28637507"/>
    <s v="Fantasy|Horror|Thriller"/>
    <s v="Fionnula Flanagan"/>
    <s v="The Others"/>
    <s v="The OthersÂ "/>
    <n v="268581"/>
    <n v="177"/>
    <s v="English"/>
    <s v="USA"/>
    <s v="R"/>
    <n v="15000000"/>
    <n v="1995"/>
    <x v="32"/>
    <x v="18"/>
    <m/>
    <s v="Fantasy"/>
  </r>
  <r>
    <x v="78"/>
    <n v="52"/>
    <n v="126"/>
    <n v="30127963"/>
    <s v="Action|Adventure|Sci-Fi"/>
    <s v="Michael Biehn"/>
    <s v="Aliens"/>
    <s v="AliensÂ "/>
    <n v="488537"/>
    <n v="1191"/>
    <s v="English"/>
    <s v="USA"/>
    <s v="PG-13"/>
    <n v="20000000"/>
    <n v="2007"/>
    <x v="26"/>
    <x v="18"/>
    <m/>
    <s v="Action"/>
  </r>
  <r>
    <x v="106"/>
    <n v="56"/>
    <n v="110"/>
    <n v="32645546"/>
    <s v="Drama|Family|Musical|Romance"/>
    <s v="Jeremy Brett"/>
    <s v="My Fair Lady"/>
    <s v="My Fair LadyÂ "/>
    <n v="66959"/>
    <n v="841"/>
    <s v="English"/>
    <s v="USA"/>
    <s v="R"/>
    <n v="300000"/>
    <n v="2007"/>
    <x v="0"/>
    <x v="18"/>
    <m/>
    <s v="Drama"/>
  </r>
  <r>
    <x v="1048"/>
    <n v="186"/>
    <n v="101"/>
    <n v="27441122"/>
    <s v="Horror|Mystery|Thriller"/>
    <s v="Muse Watson"/>
    <s v="I Know What You Did Last Summer"/>
    <s v="I Know What You Did Last SummerÂ "/>
    <n v="105585"/>
    <n v="48"/>
    <s v="English"/>
    <s v="USA"/>
    <s v="PG"/>
    <n v="15000000"/>
    <n v="2003"/>
    <x v="23"/>
    <x v="18"/>
    <m/>
    <s v="Horror"/>
  </r>
  <r>
    <x v="1049"/>
    <n v="178"/>
    <n v="80"/>
    <n v="28014536"/>
    <s v="Comedy"/>
    <s v="Rob Riggle"/>
    <s v="Let's Be Cops"/>
    <s v="Let's Be CopsÂ "/>
    <n v="106820"/>
    <n v="64"/>
    <s v="English"/>
    <s v="USA"/>
    <s v="PG"/>
    <n v="15000000"/>
    <n v="1989"/>
    <x v="12"/>
    <x v="18"/>
    <m/>
    <s v="Comedy"/>
  </r>
  <r>
    <x v="1050"/>
    <n v="140"/>
    <n v="87"/>
    <n v="33860010"/>
    <s v="Adventure|Comedy|Drama|Romance"/>
    <s v="Virginia Madsen"/>
    <s v="Sideways"/>
    <s v="SidewaysÂ "/>
    <n v="149966"/>
    <n v="482"/>
    <s v="Mandarin"/>
    <s v="China"/>
    <s v="PG-13"/>
    <n v="9800000"/>
    <n v="1994"/>
    <x v="7"/>
    <x v="18"/>
    <m/>
    <s v="Adventure"/>
  </r>
  <r>
    <x v="110"/>
    <n v="469"/>
    <n v="123"/>
    <n v="26421314"/>
    <s v="Comedy"/>
    <s v="Chris Moss"/>
    <s v="Beerfest"/>
    <s v="BeerfestÂ "/>
    <n v="54710"/>
    <n v="279"/>
    <s v="English"/>
    <s v="USA"/>
    <s v="R"/>
    <n v="15000000"/>
    <n v="1989"/>
    <x v="22"/>
    <x v="18"/>
    <m/>
    <s v="Comedy"/>
  </r>
  <r>
    <x v="1051"/>
    <n v="63"/>
    <n v="109"/>
    <n v="24881000"/>
    <s v="Horror|Thriller"/>
    <s v="Jamie Lee Curtis"/>
    <s v="Halloween"/>
    <s v="HalloweenÂ "/>
    <n v="157857"/>
    <n v="207"/>
    <s v="English"/>
    <s v="USA"/>
    <s v="PG"/>
    <n v="15000000"/>
    <n v="1982"/>
    <x v="0"/>
    <x v="18"/>
    <m/>
    <s v="Horror"/>
  </r>
  <r>
    <x v="339"/>
    <n v="148"/>
    <n v="90"/>
    <n v="23089926"/>
    <s v="Action|Adventure|History"/>
    <s v="Jet Li"/>
    <s v="Hero"/>
    <s v="HeroÂ "/>
    <n v="149414"/>
    <n v="665"/>
    <s v="English"/>
    <s v="UK"/>
    <s v="PG-13"/>
    <n v="15000000"/>
    <n v="2000"/>
    <x v="0"/>
    <x v="18"/>
    <m/>
    <s v="Action"/>
  </r>
  <r>
    <x v="858"/>
    <n v="265"/>
    <n v="96"/>
    <n v="26161406"/>
    <s v="Comedy|Drama|Family|Fantasy|Sci-Fi"/>
    <s v="Liam Aiken"/>
    <s v="Good Boy!"/>
    <s v="Good Boy!Â "/>
    <n v="3407"/>
    <n v="239"/>
    <s v="English"/>
    <s v="Canada"/>
    <s v="R"/>
    <n v="17000000"/>
    <n v="1999"/>
    <x v="37"/>
    <x v="18"/>
    <m/>
    <s v="Comedy"/>
  </r>
  <r>
    <x v="234"/>
    <n v="75"/>
    <n v="125"/>
    <n v="22954968"/>
    <s v="Comedy|Drama"/>
    <s v="Harold Perrineau"/>
    <s v="The Best Man Holiday"/>
    <s v="The Best Man HolidayÂ "/>
    <n v="11600"/>
    <n v="129"/>
    <s v="English"/>
    <s v="USA"/>
    <s v="R"/>
    <n v="15000000"/>
    <n v="2011"/>
    <x v="10"/>
    <x v="18"/>
    <m/>
    <s v="Comedy"/>
  </r>
  <r>
    <x v="354"/>
    <n v="113"/>
    <n v="82"/>
    <n v="26384919"/>
    <s v="Action|Crime|Drama|Thriller"/>
    <s v="Ryan Reynolds"/>
    <s v="Smokin' Aces"/>
    <s v="Smokin' AcesÂ "/>
    <n v="121058"/>
    <n v="855"/>
    <s v="English"/>
    <s v="USA"/>
    <s v="R"/>
    <n v="15000000"/>
    <n v="2009"/>
    <x v="10"/>
    <x v="18"/>
    <m/>
    <s v="Action"/>
  </r>
  <r>
    <x v="1052"/>
    <n v="62"/>
    <n v="86"/>
    <n v="22189039"/>
    <s v="Horror|Mystery"/>
    <s v="Costas Mandylor"/>
    <s v="Saw 3D: The Final Chapter"/>
    <s v="Saw 3D: The Final ChapterÂ "/>
    <n v="67978"/>
    <n v="117"/>
    <s v="English"/>
    <s v="USA"/>
    <s v="R"/>
    <n v="15000000"/>
    <n v="2012"/>
    <x v="23"/>
    <x v="18"/>
    <m/>
    <s v="Horror"/>
  </r>
  <r>
    <x v="330"/>
    <n v="54"/>
    <n v="108"/>
    <n v="20998709"/>
    <s v="Comedy|Romance"/>
    <s v="Emmanuelle Vaugier"/>
    <s v="40 Days and 40 Nights"/>
    <s v="40 Days and 40 NightsÂ "/>
    <n v="62272"/>
    <n v="83"/>
    <s v="English"/>
    <s v="USA"/>
    <s v="PG-13"/>
    <n v="15000000"/>
    <n v="2006"/>
    <x v="23"/>
    <x v="18"/>
    <m/>
    <s v="Comedy"/>
  </r>
  <r>
    <x v="469"/>
    <n v="223"/>
    <n v="98"/>
    <n v="20801344"/>
    <s v="Action|Adventure|Sci-Fi"/>
    <s v="Jeff Bridges"/>
    <s v="TRON: Legacy"/>
    <s v="TRON: LegacyÂ "/>
    <n v="264186"/>
    <n v="30"/>
    <s v="English"/>
    <s v="USA"/>
    <s v="PG-13"/>
    <n v="17000000"/>
    <n v="2016"/>
    <x v="2"/>
    <x v="18"/>
    <m/>
    <s v="Action"/>
  </r>
  <r>
    <x v="88"/>
    <n v="50"/>
    <n v="129"/>
    <n v="21468807"/>
    <s v="Comedy|Music|Romance"/>
    <s v="Will Ferrell"/>
    <s v="A Night at the Roxbury"/>
    <s v="A Night at the RoxburyÂ "/>
    <n v="48458"/>
    <n v="92"/>
    <s v="English"/>
    <s v="USA"/>
    <s v="PG-13"/>
    <n v="15000000"/>
    <n v="2002"/>
    <x v="5"/>
    <x v="18"/>
    <m/>
    <s v="Comedy"/>
  </r>
  <r>
    <x v="1053"/>
    <n v="125"/>
    <n v="99"/>
    <n v="19158074"/>
    <s v="Drama|Fantasy|Romance"/>
    <s v="Alex Pettyfer"/>
    <s v="Beastly"/>
    <s v="BeastlyÂ "/>
    <n v="64190"/>
    <n v="250"/>
    <s v="English"/>
    <s v="USA"/>
    <s v="R"/>
    <n v="15000000"/>
    <n v="2006"/>
    <x v="23"/>
    <x v="18"/>
    <m/>
    <s v="Drama"/>
  </r>
  <r>
    <x v="1054"/>
    <n v="81"/>
    <n v="105"/>
    <n v="18843314"/>
    <s v="Horror"/>
    <s v="Dan Byrd"/>
    <s v="The Hills Have Eyes"/>
    <s v="The Hills Have EyesÂ "/>
    <n v="129719"/>
    <n v="107"/>
    <s v="English"/>
    <s v="USA"/>
    <s v="PG-13"/>
    <n v="15000000"/>
    <n v="2001"/>
    <x v="21"/>
    <x v="18"/>
    <m/>
    <s v="Horror"/>
  </r>
  <r>
    <x v="37"/>
    <n v="37"/>
    <n v="112"/>
    <n v="20566327"/>
    <s v="Comedy"/>
    <s v="Kevin Grevioux"/>
    <s v="Dickie Roberts: Former Child Star"/>
    <s v="Dickie Roberts: Former Child StarÂ "/>
    <n v="11815"/>
    <n v="416"/>
    <s v="English"/>
    <s v="USA"/>
    <s v="PG"/>
    <n v="10000000"/>
    <n v="2001"/>
    <x v="23"/>
    <x v="18"/>
    <m/>
    <s v="Comedy"/>
  </r>
  <r>
    <x v="432"/>
    <n v="44"/>
    <n v="108"/>
    <n v="20218921"/>
    <s v="Biography|Drama|Sport"/>
    <s v="Morgan Saylor"/>
    <s v="McFarland, USA"/>
    <s v="McFarland, USAÂ "/>
    <n v="23480"/>
    <n v="271"/>
    <s v="English"/>
    <s v="USA"/>
    <s v="R"/>
    <n v="16000000"/>
    <n v="2011"/>
    <x v="38"/>
    <x v="18"/>
    <m/>
    <s v="Biography"/>
  </r>
  <r>
    <x v="264"/>
    <n v="197"/>
    <n v="121"/>
    <n v="17411331"/>
    <s v="Comedy"/>
    <s v="Brandon T. Jackson"/>
    <s v="Lottery Ticket"/>
    <s v="Lottery TicketÂ "/>
    <n v="7991"/>
    <n v="112"/>
    <s v="English"/>
    <s v="USA"/>
    <s v="PG"/>
    <n v="7000000"/>
    <n v="2001"/>
    <x v="41"/>
    <x v="18"/>
    <m/>
    <s v="Comedy"/>
  </r>
  <r>
    <x v="1055"/>
    <n v="15"/>
    <n v="89"/>
    <n v="21383298"/>
    <s v="Comedy|Crime|Drama|Music|Romance"/>
    <s v="T.I."/>
    <s v="ATL"/>
    <s v="ATLÂ "/>
    <n v="8522"/>
    <n v="37"/>
    <s v="English"/>
    <s v="UK"/>
    <s v="R"/>
    <n v="37000000"/>
    <n v="1991"/>
    <x v="19"/>
    <x v="18"/>
    <m/>
    <s v="Comedy"/>
  </r>
  <r>
    <x v="574"/>
    <n v="543"/>
    <n v="89"/>
    <n v="24984868"/>
    <s v="Comedy|Music|Romance"/>
    <s v="Anna Kendrick"/>
    <s v="Pitch Perfect"/>
    <s v="Pitch PerfectÂ "/>
    <n v="213898"/>
    <n v="138"/>
    <s v="English"/>
    <s v="USA"/>
    <s v="PG-13"/>
    <n v="15000000"/>
    <n v="2007"/>
    <x v="13"/>
    <x v="18"/>
    <m/>
    <s v="Comedy"/>
  </r>
  <r>
    <x v="1056"/>
    <n v="112"/>
    <n v="73"/>
    <n v="16459004"/>
    <s v="Comedy|Drama|Romance|Sport"/>
    <s v="Marc Blucas"/>
    <s v="Summer Catch"/>
    <s v="Summer CatchÂ "/>
    <n v="12993"/>
    <n v="50"/>
    <s v="English"/>
    <s v="USA"/>
    <s v="PG-13"/>
    <n v="15000000"/>
    <n v="2008"/>
    <x v="41"/>
    <x v="18"/>
    <m/>
    <s v="Comedy"/>
  </r>
  <r>
    <x v="228"/>
    <n v="153"/>
    <n v="132"/>
    <n v="15700000"/>
    <s v="Crime|Drama|Thriller"/>
    <s v="Gary Cole"/>
    <s v="A Simple Plan"/>
    <s v="A Simple PlanÂ "/>
    <n v="50656"/>
    <n v="789"/>
    <s v="English"/>
    <s v="USA"/>
    <s v="R"/>
    <n v="16000000"/>
    <n v="2008"/>
    <x v="7"/>
    <x v="18"/>
    <m/>
    <s v="Crime"/>
  </r>
  <r>
    <x v="1057"/>
    <n v="94"/>
    <n v="154"/>
    <n v="15100000"/>
    <s v="Horror|Mystery|Thriller"/>
    <s v="Alexander Gould"/>
    <s v="They"/>
    <s v="TheyÂ "/>
    <n v="10885"/>
    <n v="75"/>
    <s v="English"/>
    <s v="USA"/>
    <s v="R"/>
    <n v="15000000"/>
    <n v="2007"/>
    <x v="30"/>
    <x v="18"/>
    <m/>
    <s v="Horror"/>
  </r>
  <r>
    <x v="695"/>
    <n v="62"/>
    <n v="96"/>
    <n v="14938570"/>
    <s v="Comedy|Romance"/>
    <s v="Thomas F. Wilson"/>
    <s v="Larry the Cable Guy: Health Inspector"/>
    <s v="Larry the Cable Guy: Health InspectorÂ "/>
    <n v="9104"/>
    <n v="217"/>
    <s v="English"/>
    <s v="USA"/>
    <s v="PG-13"/>
    <n v="15000000"/>
    <n v="2016"/>
    <x v="69"/>
    <x v="18"/>
    <m/>
    <s v="Comedy"/>
  </r>
  <r>
    <x v="1058"/>
    <n v="157"/>
    <n v="98"/>
    <n v="17237244"/>
    <s v="Adventure|Comedy|Family|Fantasy|Musical"/>
    <s v="Vanessa Williams"/>
    <s v="The Adventures of Elmo in Grouchland"/>
    <s v="The Adventures of Elmo in GrouchlandÂ "/>
    <n v="2045"/>
    <n v="259"/>
    <s v="English"/>
    <s v="USA"/>
    <s v="PG-13"/>
    <n v="15000000"/>
    <n v="2000"/>
    <x v="27"/>
    <x v="18"/>
    <m/>
    <s v="Adventure"/>
  </r>
  <r>
    <x v="902"/>
    <n v="35"/>
    <n v="107"/>
    <n v="14249005"/>
    <s v="Crime|Drama|Thriller"/>
    <s v="Don Cheadle"/>
    <s v="Brooklyn's Finest"/>
    <s v="Brooklyn's FinestÂ "/>
    <n v="52852"/>
    <n v="18"/>
    <s v="English"/>
    <s v="USA"/>
    <s v="R"/>
    <n v="15000000"/>
    <n v="2002"/>
    <x v="10"/>
    <x v="18"/>
    <m/>
    <s v="Crime"/>
  </r>
  <r>
    <x v="1059"/>
    <n v="21"/>
    <n v="134"/>
    <n v="12701880"/>
    <s v="Action|Adventure|Drama|History|War"/>
    <s v="Ava Gardner"/>
    <s v="55 Days at Peking"/>
    <s v="55 Days at PekingÂ "/>
    <n v="4550"/>
    <n v="419"/>
    <s v="English"/>
    <s v="USA"/>
    <s v="PG-13"/>
    <n v="15000000"/>
    <n v="2009"/>
    <x v="2"/>
    <x v="18"/>
    <m/>
    <s v="Action"/>
  </r>
  <r>
    <x v="1060"/>
    <n v="236"/>
    <n v="94"/>
    <n v="10353690"/>
    <s v="Horror"/>
    <s v="Lou Taylor Pucci"/>
    <s v="Evil Dead"/>
    <s v="Evil DeadÂ "/>
    <n v="125016"/>
    <n v="64"/>
    <s v="English"/>
    <s v="UK"/>
    <s v="PG-13"/>
    <n v="15000000"/>
    <n v="2000"/>
    <x v="12"/>
    <x v="18"/>
    <m/>
    <s v="Horror"/>
  </r>
  <r>
    <x v="413"/>
    <n v="50"/>
    <n v="122"/>
    <n v="12801190"/>
    <s v="Comedy|Romance"/>
    <s v="Nia Vardalos"/>
    <s v="My Life in Ruins"/>
    <s v="My Life in RuinsÂ "/>
    <n v="15033"/>
    <n v="28"/>
    <s v="English"/>
    <s v="Canada"/>
    <s v="R"/>
    <n v="15000000"/>
    <n v="1987"/>
    <x v="18"/>
    <x v="18"/>
    <m/>
    <s v="Comedy"/>
  </r>
  <r>
    <x v="1061"/>
    <n v="106"/>
    <n v="128"/>
    <n v="12549485"/>
    <s v="Comedy|Music"/>
    <s v="Judy Greer"/>
    <s v="American Dreamz"/>
    <s v="American DreamzÂ "/>
    <n v="22639"/>
    <n v="645"/>
    <s v="English"/>
    <s v="Germany"/>
    <s v="PG-13"/>
    <n v="125000000"/>
    <n v="2014"/>
    <x v="34"/>
    <x v="18"/>
    <m/>
    <s v="Comedy"/>
  </r>
  <r>
    <x v="695"/>
    <n v="106"/>
    <n v="97"/>
    <n v="13766014"/>
    <s v="Action|Adventure|Family|Sci-Fi"/>
    <s v="Jim Broadbent"/>
    <s v="Superman IV: The Quest for Peace"/>
    <s v="Superman IV: The Quest for PeaceÂ "/>
    <n v="33570"/>
    <n v="27"/>
    <s v="English"/>
    <s v="USA"/>
    <s v="PG"/>
    <n v="16000000"/>
    <n v="2010"/>
    <x v="57"/>
    <x v="18"/>
    <m/>
    <s v="Action"/>
  </r>
  <r>
    <x v="990"/>
    <n v="173"/>
    <n v="110"/>
    <n v="13034417"/>
    <s v="Drama"/>
    <s v="DeRay Davis"/>
    <s v="How She Move"/>
    <s v="How She MoveÂ "/>
    <n v="4600"/>
    <n v="113"/>
    <s v="English"/>
    <s v="UK"/>
    <s v="PG-13"/>
    <n v="15000000"/>
    <n v="2003"/>
    <x v="47"/>
    <x v="18"/>
    <m/>
    <s v="Drama"/>
  </r>
  <r>
    <x v="1062"/>
    <n v="41"/>
    <n v="102"/>
    <n v="11632420"/>
    <s v="Action|Crime|Drama|Thriller"/>
    <s v="Paul Walker"/>
    <s v="Running Scared"/>
    <s v="Running ScaredÂ "/>
    <n v="88590"/>
    <n v="39"/>
    <s v="English"/>
    <s v="USA"/>
    <s v="PG-13"/>
    <n v="15000000"/>
    <n v="1988"/>
    <x v="38"/>
    <x v="18"/>
    <m/>
    <s v="Action"/>
  </r>
  <r>
    <x v="1063"/>
    <n v="41"/>
    <n v="98"/>
    <n v="12212417"/>
    <s v="Biography|Drama|Romance|Sport"/>
    <s v="Aidan Quinn"/>
    <s v="Bobby Jones: Stroke of Genius"/>
    <s v="Bobby Jones: Stroke of GeniusÂ "/>
    <n v="3222"/>
    <n v="238"/>
    <s v="English"/>
    <s v="USA"/>
    <s v="PG-13"/>
    <n v="15000000"/>
    <n v="1993"/>
    <x v="10"/>
    <x v="18"/>
    <m/>
    <s v="Biography"/>
  </r>
  <r>
    <x v="834"/>
    <n v="145"/>
    <n v="120"/>
    <n v="11614236"/>
    <s v="Adventure|Crime|Drama|Romance"/>
    <s v="Victor Wong"/>
    <s v="Shanghai Surprise"/>
    <s v="Shanghai SurpriseÂ "/>
    <n v="4081"/>
    <n v="39"/>
    <s v="English"/>
    <s v="Ireland"/>
    <s v="PG-13"/>
    <n v="15000000"/>
    <n v="1999"/>
    <x v="56"/>
    <x v="18"/>
    <m/>
    <s v="Adventure"/>
  </r>
  <r>
    <x v="249"/>
    <n v="31"/>
    <n v="160"/>
    <n v="13337299"/>
    <s v="Drama|Mystery|Romance|Thriller"/>
    <s v="Rufus Sewell"/>
    <s v="The Illusionist"/>
    <s v="The IllusionistÂ "/>
    <n v="295375"/>
    <n v="71"/>
    <s v="English"/>
    <s v="France"/>
    <s v="PG-13"/>
    <n v="15000000"/>
    <n v="2004"/>
    <x v="32"/>
    <x v="18"/>
    <m/>
    <s v="Drama"/>
  </r>
  <r>
    <x v="1064"/>
    <n v="105"/>
    <n v="80"/>
    <n v="10763469"/>
    <s v="Adventure|Horror|Thriller"/>
    <s v="Tippi Hedren"/>
    <s v="Roar"/>
    <s v="RoarÂ "/>
    <n v="1275"/>
    <n v="108"/>
    <s v="English"/>
    <s v="France"/>
    <s v="R"/>
    <n v="15000000"/>
    <n v="1979"/>
    <x v="21"/>
    <x v="18"/>
    <m/>
    <s v="Adventure"/>
  </r>
  <r>
    <x v="1065"/>
    <n v="236"/>
    <n v="91"/>
    <n v="11144518"/>
    <s v="Biography|Crime|Drama|Thriller"/>
    <s v="Brenda Fricker"/>
    <s v="Veronica Guerin"/>
    <s v="Veronica GuerinÂ "/>
    <n v="16234"/>
    <n v="115"/>
    <s v="French"/>
    <s v="France"/>
    <s v="PG-13"/>
    <n v="14000000"/>
    <n v="2000"/>
    <x v="8"/>
    <x v="18"/>
    <m/>
    <s v="Biography"/>
  </r>
  <r>
    <x v="1066"/>
    <n v="114"/>
    <n v="83"/>
    <n v="15608545"/>
    <s v="Crime|Drama|Romance|Thriller"/>
    <s v="Josh Hutcherson"/>
    <s v="Escobar: Paradise Lost"/>
    <s v="Escobar: Paradise LostÂ "/>
    <n v="13762"/>
    <n v="97"/>
    <s v="English"/>
    <s v="USA"/>
    <s v="PG"/>
    <n v="15000000"/>
    <n v="2002"/>
    <x v="4"/>
    <x v="18"/>
    <m/>
    <s v="Crime"/>
  </r>
  <r>
    <x v="1067"/>
    <n v="69"/>
    <n v="102"/>
    <n v="10443316"/>
    <s v="Comedy|Mystery|Sci-Fi|Thriller"/>
    <s v="Janeane Garofalo"/>
    <s v="Southland Tales"/>
    <s v="Southland TalesÂ "/>
    <n v="32671"/>
    <n v="645"/>
    <s v="English"/>
    <s v="USA"/>
    <s v="R"/>
    <n v="15000000"/>
    <n v="1999"/>
    <x v="34"/>
    <x v="18"/>
    <m/>
    <s v="Comedy"/>
  </r>
  <r>
    <x v="695"/>
    <n v="150"/>
    <n v="122"/>
    <n v="10494147"/>
    <s v="Adventure|Animation|Family|Fantasy"/>
    <s v="Rob Paulsen"/>
    <s v="Dragon Hunters"/>
    <s v="Dragon HuntersÂ "/>
    <n v="10706"/>
    <n v="219"/>
    <s v="English"/>
    <s v="USA"/>
    <s v="PG-13"/>
    <n v="15000000"/>
    <n v="1986"/>
    <x v="4"/>
    <x v="18"/>
    <m/>
    <s v="Adventure"/>
  </r>
  <r>
    <x v="1068"/>
    <n v="72"/>
    <n v="110"/>
    <n v="9929000"/>
    <s v="Sci-Fi"/>
    <s v="George Peppard"/>
    <s v="Damnation Alley"/>
    <s v="Damnation AlleyÂ "/>
    <n v="3701"/>
    <n v="196"/>
    <s v="English"/>
    <s v="USA"/>
    <s v="R"/>
    <n v="15000000"/>
    <n v="2007"/>
    <x v="31"/>
    <x v="18"/>
    <m/>
    <s v="Sci-Fi"/>
  </r>
  <r>
    <x v="502"/>
    <n v="158"/>
    <n v="126"/>
    <n v="10411980"/>
    <s v="Horror|Thriller"/>
    <s v="Julianna Guill"/>
    <s v="The Apparition"/>
    <s v="The ApparitionÂ "/>
    <n v="16268"/>
    <n v="151"/>
    <s v="English"/>
    <s v="USA"/>
    <s v="R"/>
    <n v="15000000"/>
    <n v="1997"/>
    <x v="54"/>
    <x v="18"/>
    <m/>
    <s v="Horror"/>
  </r>
  <r>
    <x v="1069"/>
    <n v="96"/>
    <n v="136"/>
    <n v="17439163"/>
    <s v="Comedy|Drama|Family|Romance"/>
    <s v="Macaulay Culkin"/>
    <s v="My Girl"/>
    <s v="My GirlÂ "/>
    <n v="55895"/>
    <n v="50"/>
    <s v="English"/>
    <s v="USA"/>
    <s v="R"/>
    <n v="15000000"/>
    <n v="2013"/>
    <x v="2"/>
    <x v="18"/>
    <m/>
    <s v="Comedy"/>
  </r>
  <r>
    <x v="1070"/>
    <n v="84"/>
    <n v="120"/>
    <n v="9396487"/>
    <s v="Biography|Drama|Romance"/>
    <s v="Robert Downey Jr."/>
    <s v="Fur: An Imaginary Portrait of Diane Arbus"/>
    <s v="Fur: An Imaginary Portrait of Diane ArbusÂ "/>
    <n v="13239"/>
    <n v="469"/>
    <s v="English"/>
    <s v="USA"/>
    <s v="PG-13"/>
    <n v="15000000"/>
    <n v="2005"/>
    <x v="12"/>
    <x v="18"/>
    <m/>
    <s v="Biography"/>
  </r>
  <r>
    <x v="760"/>
    <n v="114"/>
    <n v="108"/>
    <n v="9059588"/>
    <s v="Drama|Mystery|Romance|Thriller"/>
    <s v="Rufus Sewell"/>
    <s v="The Illusionist"/>
    <s v="The IllusionistÂ "/>
    <n v="295375"/>
    <n v="491"/>
    <s v="English"/>
    <s v="UK"/>
    <s v="R"/>
    <n v="11500000"/>
    <n v="2013"/>
    <x v="32"/>
    <x v="18"/>
    <m/>
    <s v="Drama"/>
  </r>
  <r>
    <x v="1071"/>
    <n v="79"/>
    <n v="126"/>
    <n v="9172810"/>
    <s v="Crime|Drama"/>
    <s v="Hal Holbrook"/>
    <s v="Wall Street"/>
    <s v="Wall StreetÂ "/>
    <n v="119150"/>
    <n v="438"/>
    <s v="English"/>
    <s v="USA"/>
    <s v="PG-13"/>
    <n v="15000000"/>
    <n v="2004"/>
    <x v="38"/>
    <x v="18"/>
    <m/>
    <s v="Crime"/>
  </r>
  <r>
    <x v="463"/>
    <n v="103"/>
    <n v="128"/>
    <n v="8735529"/>
    <s v="Drama|Romance"/>
    <s v="Alan Rickman"/>
    <s v="Sense and Sensibility"/>
    <s v="Sense and SensibilityÂ "/>
    <n v="78392"/>
    <n v="273"/>
    <s v="English"/>
    <s v="USA"/>
    <s v="R"/>
    <n v="15000000"/>
    <n v="2008"/>
    <x v="16"/>
    <x v="18"/>
    <m/>
    <s v="Drama"/>
  </r>
  <r>
    <x v="1072"/>
    <n v="67"/>
    <n v="113"/>
    <n v="8586376"/>
    <s v="Biography|Drama|Romance"/>
    <s v="Anne Hathaway"/>
    <s v="Becoming Jane"/>
    <s v="Becoming JaneÂ "/>
    <n v="46204"/>
    <n v="154"/>
    <s v="English"/>
    <s v="USA"/>
    <s v="R"/>
    <n v="15000000"/>
    <n v="2008"/>
    <x v="1"/>
    <x v="18"/>
    <m/>
    <s v="Biography"/>
  </r>
  <r>
    <x v="1073"/>
    <n v="576"/>
    <n v="89"/>
    <n v="8378141"/>
    <s v="Comedy|Romance"/>
    <s v="Danny Strong"/>
    <s v="Sydney White"/>
    <s v="Sydney WhiteÂ "/>
    <n v="37700"/>
    <n v="302"/>
    <s v="English"/>
    <s v="USA"/>
    <s v="R"/>
    <n v="15000000"/>
    <n v="2009"/>
    <x v="22"/>
    <x v="18"/>
    <m/>
    <s v="Comedy"/>
  </r>
  <r>
    <x v="1074"/>
    <n v="178"/>
    <n v="129"/>
    <n v="8080116"/>
    <s v="Drama"/>
    <s v="Frances Fisher"/>
    <s v="House of Sand and Fog"/>
    <s v="House of Sand and FogÂ "/>
    <n v="56665"/>
    <n v="267"/>
    <s v="English"/>
    <s v="USA"/>
    <s v="Not Rated"/>
    <n v="14000000"/>
    <n v="2012"/>
    <x v="32"/>
    <x v="18"/>
    <m/>
    <s v="Drama"/>
  </r>
  <r>
    <x v="1075"/>
    <n v="487"/>
    <n v="94"/>
    <n v="7757130"/>
    <s v="Comedy|Drama"/>
    <s v="Robin Williams"/>
    <s v="Dead Poets Society"/>
    <s v="Dead Poets SocietyÂ "/>
    <n v="277451"/>
    <n v="583"/>
    <s v="English"/>
    <s v="USA"/>
    <s v="PG-13"/>
    <n v="15000000"/>
    <n v="2009"/>
    <x v="25"/>
    <x v="18"/>
    <m/>
    <s v="Comedy"/>
  </r>
  <r>
    <x v="940"/>
    <n v="196"/>
    <n v="106"/>
    <n v="9123834"/>
    <s v="Comedy"/>
    <s v="Lauren Holly"/>
    <s v="Dumb &amp; Dumber"/>
    <s v="Dumb &amp; DumberÂ "/>
    <n v="288451"/>
    <n v="230"/>
    <s v="English"/>
    <s v="USA"/>
    <s v="G"/>
    <n v="20000000"/>
    <n v="2013"/>
    <x v="11"/>
    <x v="18"/>
    <m/>
    <s v="Comedy"/>
  </r>
  <r>
    <x v="643"/>
    <n v="24"/>
    <n v="100"/>
    <n v="6409206"/>
    <s v="Comedy|Drama|Romance"/>
    <s v="Bruno Kirby"/>
    <s v="When Harry Met Sally..."/>
    <s v="When Harry Met Sally...Â "/>
    <n v="149108"/>
    <n v="377"/>
    <s v="English"/>
    <s v="USA"/>
    <s v="R"/>
    <n v="15000000"/>
    <n v="2014"/>
    <x v="32"/>
    <x v="18"/>
    <m/>
    <s v="Comedy"/>
  </r>
  <r>
    <x v="1076"/>
    <n v="56"/>
    <n v="89"/>
    <n v="6373693"/>
    <s v="Drama"/>
    <s v="Charlotte Rampling"/>
    <s v="The Verdict"/>
    <s v="The VerdictÂ "/>
    <n v="26310"/>
    <n v="366"/>
    <s v="English"/>
    <s v="France"/>
    <s v="R"/>
    <n v="15000000"/>
    <n v="2002"/>
    <x v="6"/>
    <x v="18"/>
    <m/>
    <s v="Drama"/>
  </r>
  <r>
    <x v="1077"/>
    <n v="406"/>
    <n v="94"/>
    <n v="7556708"/>
    <s v="Comedy"/>
    <s v="Ethan Suplee"/>
    <s v="Road Trip"/>
    <s v="Road TripÂ "/>
    <n v="132963"/>
    <n v="30"/>
    <s v="English"/>
    <s v="USA"/>
    <s v="PG-13"/>
    <n v="15000000"/>
    <n v="2002"/>
    <x v="12"/>
    <x v="18"/>
    <m/>
    <s v="Comedy"/>
  </r>
  <r>
    <x v="1078"/>
    <n v="3"/>
    <n v="83"/>
    <n v="5306447"/>
    <s v="Comedy|Drama|Romance|Sport"/>
    <s v="Paul Walker"/>
    <s v="Varsity Blues"/>
    <s v="Varsity BluesÂ "/>
    <n v="35312"/>
    <n v="307"/>
    <s v="English"/>
    <s v="USA"/>
    <s v="TV-MA"/>
    <n v="15000000"/>
    <n v="2001"/>
    <x v="21"/>
    <x v="18"/>
    <m/>
    <s v="Comedy"/>
  </r>
  <r>
    <x v="841"/>
    <n v="51"/>
    <n v="111"/>
    <n v="5217498"/>
    <s v="Comedy|Drama|Romance"/>
    <s v="BÃ©rÃ©nice Bejo"/>
    <s v="The Artist"/>
    <s v="The ArtistÂ "/>
    <n v="190030"/>
    <n v="1083"/>
    <s v="English"/>
    <s v="USA"/>
    <s v="R"/>
    <n v="15000000"/>
    <n v="2005"/>
    <x v="25"/>
    <x v="18"/>
    <m/>
    <s v="Comedy"/>
  </r>
  <r>
    <x v="1079"/>
    <n v="41"/>
    <n v="80"/>
    <n v="5023275"/>
    <s v="Drama|Fantasy|Horror|Mystery|Thriller"/>
    <s v="Gary Oldman"/>
    <s v="The Unborn"/>
    <s v="The UnbornÂ "/>
    <n v="42182"/>
    <n v="57"/>
    <s v="English"/>
    <s v="USA"/>
    <s v="PG"/>
    <n v="15000000"/>
    <n v="2001"/>
    <x v="30"/>
    <x v="18"/>
    <m/>
    <s v="Drama"/>
  </r>
  <r>
    <x v="1080"/>
    <n v="138"/>
    <n v="112"/>
    <n v="4956401"/>
    <s v="Adventure|Comedy|Drama|Romance"/>
    <s v="Bruce Willis"/>
    <s v="Moonrise Kingdom"/>
    <s v="Moonrise KingdomÂ "/>
    <n v="237848"/>
    <n v="53"/>
    <s v="English"/>
    <s v="USA"/>
    <s v="R"/>
    <n v="15000000"/>
    <n v="2006"/>
    <x v="6"/>
    <x v="18"/>
    <m/>
    <s v="Adventure"/>
  </r>
  <r>
    <x v="1081"/>
    <n v="78"/>
    <n v="60"/>
    <n v="4235837"/>
    <s v="Horror"/>
    <s v="Matt Bomer"/>
    <s v="The Texas Chainsaw Massacre: The Beginning"/>
    <s v="The Texas Chainsaw Massacre: The BeginningÂ "/>
    <n v="56269"/>
    <n v="81"/>
    <s v="Spanish"/>
    <s v="Spain"/>
    <s v="R"/>
    <n v="15000000"/>
    <n v="1984"/>
    <x v="18"/>
    <x v="18"/>
    <m/>
    <s v="Horror"/>
  </r>
  <r>
    <x v="66"/>
    <n v="40"/>
    <n v="94"/>
    <n v="4002955"/>
    <s v="Drama"/>
    <s v="Clive Russell"/>
    <s v="The Young Messiah"/>
    <s v="The Young MessiahÂ "/>
    <n v="1449"/>
    <n v="115"/>
    <s v="English"/>
    <s v="USA"/>
    <s v="R"/>
    <n v="15000000"/>
    <n v="1990"/>
    <x v="28"/>
    <x v="18"/>
    <m/>
    <s v="Drama"/>
  </r>
  <r>
    <x v="224"/>
    <n v="285"/>
    <n v="130"/>
    <n v="7219578"/>
    <s v="Comedy|Family"/>
    <s v="Jennifer Esposito"/>
    <s v="The Master of Disguise"/>
    <s v="The Master of DisguiseÂ "/>
    <n v="18254"/>
    <n v="205"/>
    <s v="English"/>
    <s v="USA"/>
    <s v="R"/>
    <n v="15000000"/>
    <n v="1987"/>
    <x v="47"/>
    <x v="18"/>
    <m/>
    <s v="Comedy"/>
  </r>
  <r>
    <x v="125"/>
    <n v="124"/>
    <n v="91"/>
    <n v="3525161"/>
    <s v="Drama|Fantasy|War"/>
    <s v="Ivana Baquero"/>
    <s v="Pan's Labyrinth"/>
    <s v="Pan's LabyrinthÂ "/>
    <n v="467234"/>
    <n v="72"/>
    <s v="English"/>
    <s v="USA"/>
    <s v="PG"/>
    <n v="15000000"/>
    <n v="1982"/>
    <x v="17"/>
    <x v="18"/>
    <m/>
    <s v="Drama"/>
  </r>
  <r>
    <x v="852"/>
    <n v="275"/>
    <n v="91"/>
    <n v="3247816"/>
    <s v="Drama|Fantasy|Mystery|Thriller"/>
    <s v="Joel Courtney"/>
    <s v="The Messengers            "/>
    <s v="The MessengersÂ             "/>
    <n v="7210"/>
    <n v="687"/>
    <s v="English"/>
    <s v="USA"/>
    <s v="PG"/>
    <n v="15000000"/>
    <n v="1986"/>
    <x v="4"/>
    <x v="18"/>
    <m/>
    <s v="Drama"/>
  </r>
  <r>
    <x v="206"/>
    <n v="34"/>
    <n v="110"/>
    <n v="2412045"/>
    <s v="Action|Comedy|Crime|Family"/>
    <s v="Leslie Bibb"/>
    <s v="See Spot Run"/>
    <s v="See Spot RunÂ "/>
    <n v="7392"/>
    <n v="125"/>
    <s v="English"/>
    <s v="USA"/>
    <s v="PG"/>
    <n v="15000000"/>
    <n v="2000"/>
    <x v="28"/>
    <x v="18"/>
    <m/>
    <s v="Action"/>
  </r>
  <r>
    <x v="164"/>
    <n v="81"/>
    <n v="121"/>
    <n v="2203641"/>
    <s v="Crime|Drama|Romance|Thriller"/>
    <s v="Mo'Nique"/>
    <s v="Baby Boy"/>
    <s v="Baby BoyÂ "/>
    <n v="9566"/>
    <n v="365"/>
    <s v="English"/>
    <s v="USA"/>
    <s v="PG"/>
    <n v="15000000"/>
    <n v="1999"/>
    <x v="21"/>
    <x v="18"/>
    <m/>
    <s v="Crime"/>
  </r>
  <r>
    <x v="106"/>
    <n v="67"/>
    <n v="114"/>
    <n v="1953732"/>
    <s v="Drama|Horror|Thriller"/>
    <s v="Leighton Meester"/>
    <s v="The Roommate"/>
    <s v="The RoommateÂ "/>
    <n v="29147"/>
    <n v="54"/>
    <s v="English"/>
    <s v="UK"/>
    <s v="PG-13"/>
    <n v="15000000"/>
    <n v="2010"/>
    <x v="30"/>
    <x v="18"/>
    <m/>
    <s v="Drama"/>
  </r>
  <r>
    <x v="2"/>
    <n v="103"/>
    <n v="96"/>
    <n v="1954202"/>
    <s v="Adventure|Comedy|Drama"/>
    <s v="Brittany Daniel"/>
    <s v="Joe Dirt"/>
    <s v="Joe DirtÂ "/>
    <n v="41664"/>
    <n v="46"/>
    <s v="English"/>
    <s v="USA"/>
    <s v="R"/>
    <n v="15000000"/>
    <n v="1988"/>
    <x v="18"/>
    <x v="18"/>
    <m/>
    <s v="Adventure"/>
  </r>
  <r>
    <x v="322"/>
    <n v="300"/>
    <n v="270"/>
    <n v="1294640"/>
    <s v="Action|Crime"/>
    <s v="Bolo Yeung"/>
    <s v="Double Impact"/>
    <s v="Double ImpactÂ "/>
    <n v="28736"/>
    <n v="134"/>
    <s v="English"/>
    <s v="Spain"/>
    <s v="R"/>
    <n v="15000000"/>
    <n v="2008"/>
    <x v="34"/>
    <x v="18"/>
    <m/>
    <s v="Action"/>
  </r>
  <r>
    <x v="245"/>
    <n v="84"/>
    <n v="100"/>
    <n v="819852"/>
    <s v="Action|Comedy|Mystery"/>
    <s v="Bill Bailey"/>
    <s v="Hot Fuzz"/>
    <s v="Hot FuzzÂ "/>
    <n v="352695"/>
    <n v="171"/>
    <s v="Swedish"/>
    <s v="Sweden"/>
    <s v="PG"/>
    <n v="15000000"/>
    <n v="1985"/>
    <x v="0"/>
    <x v="18"/>
    <m/>
    <s v="Action"/>
  </r>
  <r>
    <x v="1082"/>
    <n v="64"/>
    <n v="94"/>
    <n v="26435"/>
    <s v="Comedy|Drama"/>
    <s v="Jada Pinkett Smith"/>
    <s v="The Women"/>
    <s v="The WomenÂ "/>
    <n v="16582"/>
    <n v="294"/>
    <s v="English"/>
    <s v="USA"/>
    <s v="TV-14"/>
    <n v="20000000"/>
    <n v="2009"/>
    <x v="41"/>
    <x v="18"/>
    <m/>
    <s v="Comedy"/>
  </r>
  <r>
    <x v="38"/>
    <n v="169"/>
    <n v="109"/>
    <n v="1197786"/>
    <s v="Drama|Romance"/>
    <s v="Scarlett Johansson"/>
    <s v="Vicky Cristina Barcelona"/>
    <s v="Vicky Cristina BarcelonaÂ "/>
    <n v="198111"/>
    <n v="148"/>
    <s v="English"/>
    <s v="USA"/>
    <s v="PG-13"/>
    <n v="15000000"/>
    <n v="2016"/>
    <x v="13"/>
    <x v="18"/>
    <m/>
    <s v="Drama"/>
  </r>
  <r>
    <x v="1083"/>
    <n v="158"/>
    <n v="107"/>
    <n v="529766"/>
    <s v="Action|Adventure|Drama|Romance|War"/>
    <s v="Gustaf SkarsgÃ¥rd"/>
    <s v="Arn: The Knight Templar"/>
    <s v="Arn: The Knight TemplarÂ "/>
    <n v="18041"/>
    <n v="91"/>
    <s v="English"/>
    <s v="USA"/>
    <s v="PG-13"/>
    <n v="15000000"/>
    <n v="2014"/>
    <x v="4"/>
    <x v="18"/>
    <m/>
    <s v="Action"/>
  </r>
  <r>
    <x v="203"/>
    <n v="46"/>
    <n v="96"/>
    <n v="613556"/>
    <s v="Comedy"/>
    <s v="Mila Kunis"/>
    <s v="Bad Moms"/>
    <s v="Bad MomsÂ "/>
    <n v="4654"/>
    <n v="374"/>
    <s v="English"/>
    <s v="USA"/>
    <s v="R"/>
    <n v="15000000"/>
    <n v="1980"/>
    <x v="10"/>
    <x v="18"/>
    <m/>
    <s v="Comedy"/>
  </r>
  <r>
    <x v="1084"/>
    <n v="15"/>
    <n v="88"/>
    <n v="353743"/>
    <s v="Comedy|Drama|Romance"/>
    <s v="Alyson Hannigan"/>
    <s v="Boys and Girls"/>
    <s v="Boys and GirlsÂ "/>
    <n v="13661"/>
    <n v="361"/>
    <s v="English"/>
    <s v="USA"/>
    <s v="PG-13"/>
    <n v="15000000"/>
    <n v="1980"/>
    <x v="43"/>
    <x v="18"/>
    <m/>
    <s v="Comedy"/>
  </r>
  <r>
    <x v="1046"/>
    <n v="68"/>
    <n v="110"/>
    <n v="502028"/>
    <s v="Drama"/>
    <s v="Patrick Fugit"/>
    <s v="White Oleander"/>
    <s v="White OleanderÂ "/>
    <n v="25549"/>
    <n v="95"/>
    <s v="English"/>
    <s v="USA"/>
    <s v="PG-13"/>
    <n v="15000000"/>
    <n v="2010"/>
    <x v="13"/>
    <x v="18"/>
    <m/>
    <s v="Drama"/>
  </r>
  <r>
    <x v="77"/>
    <n v="111"/>
    <n v="113"/>
    <n v="102055"/>
    <s v="Comedy|Fantasy|Horror"/>
    <s v="J.K. Simmons"/>
    <s v="Jennifer's Body"/>
    <s v="Jennifer's BodyÂ "/>
    <n v="92712"/>
    <n v="55"/>
    <s v="English"/>
    <s v="USA"/>
    <s v="R"/>
    <n v="15000000"/>
    <n v="2013"/>
    <x v="37"/>
    <x v="18"/>
    <m/>
    <s v="Comedy"/>
  </r>
  <r>
    <x v="207"/>
    <n v="21"/>
    <n v="101"/>
    <n v="122288"/>
    <s v="Comedy|Crime|Mystery"/>
    <s v="Will Ferrell"/>
    <s v="Drowning Mona"/>
    <s v="Drowning MonaÂ "/>
    <n v="11768"/>
    <n v="261"/>
    <s v="English"/>
    <s v="USA"/>
    <s v="PG"/>
    <n v="15000000"/>
    <n v="1978"/>
    <x v="23"/>
    <x v="18"/>
    <m/>
    <s v="Comedy"/>
  </r>
  <r>
    <x v="1085"/>
    <n v="42"/>
    <n v="105"/>
    <n v="73548"/>
    <s v="Comedy"/>
    <s v="Mike Starr"/>
    <s v="Radio Days"/>
    <s v="Radio DaysÂ "/>
    <n v="24256"/>
    <n v="302"/>
    <s v="English"/>
    <s v="USA"/>
    <s v="PG"/>
    <n v="15000000"/>
    <n v="1983"/>
    <x v="32"/>
    <x v="18"/>
    <m/>
    <s v="Comedy"/>
  </r>
  <r>
    <x v="468"/>
    <n v="65"/>
    <n v="125"/>
    <n v="28870"/>
    <s v="Action|Drama|Fantasy|Mystery|Thriller"/>
    <s v="Nicolas Cage"/>
    <s v="Left Behind"/>
    <s v="Left BehindÂ "/>
    <n v="24854"/>
    <n v="20"/>
    <s v="English"/>
    <s v="USA"/>
    <s v="PG-13"/>
    <n v="15000000"/>
    <n v="2013"/>
    <x v="69"/>
    <x v="18"/>
    <m/>
    <s v="Action"/>
  </r>
  <r>
    <x v="369"/>
    <n v="109"/>
    <n v="100"/>
    <n v="22723"/>
    <s v="Drama|Romance"/>
    <s v="Robert Pattinson"/>
    <s v="Remember Me"/>
    <s v="Remember MeÂ "/>
    <n v="113963"/>
    <n v="90"/>
    <s v="English"/>
    <s v="USA"/>
    <s v="R"/>
    <n v="15000000"/>
    <n v="2006"/>
    <x v="13"/>
    <x v="18"/>
    <m/>
    <s v="Drama"/>
  </r>
  <r>
    <x v="898"/>
    <n v="42"/>
    <n v="97"/>
    <n v="20380"/>
    <s v="Comedy|Drama|Romance"/>
    <s v="Dylan Baker"/>
    <s v="How to Deal"/>
    <s v="How to DealÂ "/>
    <n v="8215"/>
    <n v="123"/>
    <s v="English"/>
    <s v="Germany"/>
    <s v="R"/>
    <n v="16000000"/>
    <n v="1988"/>
    <x v="20"/>
    <x v="18"/>
    <m/>
    <s v="Comedy"/>
  </r>
  <r>
    <x v="490"/>
    <n v="112"/>
    <n v="108"/>
    <n v="70906973"/>
    <s v="Comedy|Romance|Sci-Fi"/>
    <s v="Jon Lovitz"/>
    <s v="My Stepmother Is an Alien"/>
    <s v="My Stepmother Is an AlienÂ "/>
    <n v="21079"/>
    <n v="148"/>
    <s v="English"/>
    <s v="USA"/>
    <s v="R"/>
    <n v="15000000"/>
    <n v="2007"/>
    <x v="31"/>
    <x v="18"/>
    <m/>
    <s v="Comedy"/>
  </r>
  <r>
    <x v="24"/>
    <n v="146"/>
    <n v="112"/>
    <n v="66009973"/>
    <s v="Drama"/>
    <s v="Denzel Washington"/>
    <s v="Philadelphia"/>
    <s v="PhiladelphiaÂ "/>
    <n v="178731"/>
    <n v="194"/>
    <s v="English"/>
    <s v="USA"/>
    <s v="PG-13"/>
    <n v="20000000"/>
    <n v="1994"/>
    <x v="16"/>
    <x v="18"/>
    <m/>
    <s v="Drama"/>
  </r>
  <r>
    <x v="794"/>
    <n v="36"/>
    <n v="112"/>
    <n v="46338728"/>
    <s v="Mystery|Sci-Fi|Thriller"/>
    <s v="Gretchen Mol"/>
    <s v="The Thirteenth Floor"/>
    <s v="The Thirteenth FloorÂ "/>
    <n v="51996"/>
    <n v="316"/>
    <s v="English"/>
    <s v="USA"/>
    <s v="PG"/>
    <n v="15000000"/>
    <n v="2012"/>
    <x v="15"/>
    <x v="18"/>
    <m/>
    <s v="Mystery"/>
  </r>
  <r>
    <x v="1086"/>
    <n v="230"/>
    <n v="95"/>
    <n v="7691700"/>
    <s v="Comedy"/>
    <s v="Farrah Fawcett"/>
    <s v="The Cookout"/>
    <s v="The CookoutÂ "/>
    <n v="2385"/>
    <n v="88"/>
    <s v="English"/>
    <s v="USA"/>
    <s v="PG-13"/>
    <n v="15000000"/>
    <n v="2006"/>
    <x v="57"/>
    <x v="18"/>
    <m/>
    <s v="Comedy"/>
  </r>
  <r>
    <x v="1087"/>
    <n v="64"/>
    <n v="110"/>
    <n v="101157447"/>
    <s v="Action|Drama|Sci-Fi|Thriller"/>
    <s v="Martin Landau"/>
    <s v="Meteor"/>
    <s v="MeteorÂ "/>
    <n v="5237"/>
    <n v="62"/>
    <s v="English"/>
    <s v="USA"/>
    <s v="PG"/>
    <n v="15000000"/>
    <n v="2002"/>
    <x v="41"/>
    <x v="18"/>
    <m/>
    <s v="Action"/>
  </r>
  <r>
    <x v="171"/>
    <n v="393"/>
    <n v="118"/>
    <n v="74205"/>
    <s v="Comedy|Drama|Music"/>
    <s v="Lochlyn Munro"/>
    <s v="Duets"/>
    <s v="DuetsÂ "/>
    <n v="8217"/>
    <n v="70"/>
    <s v="English"/>
    <s v="UK"/>
    <s v="PG-13"/>
    <n v="15000000"/>
    <n v="1978"/>
    <x v="19"/>
    <x v="18"/>
    <m/>
    <s v="Comedy"/>
  </r>
  <r>
    <x v="80"/>
    <n v="75"/>
    <n v="97"/>
    <n v="141319195"/>
    <s v="Comedy|Romance"/>
    <s v="Woody Allen"/>
    <s v="Hollywood Ending"/>
    <s v="Hollywood EndingÂ "/>
    <n v="21613"/>
    <n v="78"/>
    <s v="English"/>
    <s v="USA"/>
    <s v="PG-13"/>
    <n v="15000000"/>
    <n v="1997"/>
    <x v="4"/>
    <x v="18"/>
    <m/>
    <s v="Comedy"/>
  </r>
  <r>
    <x v="522"/>
    <n v="78"/>
    <n v="120"/>
    <n v="156645693"/>
    <s v="Comedy|Music"/>
    <s v="Natasha Lyonne"/>
    <s v="Detroit Rock City"/>
    <s v="Detroit Rock CityÂ "/>
    <n v="30682"/>
    <n v="212"/>
    <s v="English"/>
    <s v="USA"/>
    <s v="PG"/>
    <n v="15000000"/>
    <n v="2003"/>
    <x v="2"/>
    <x v="18"/>
    <m/>
    <s v="Comedy"/>
  </r>
  <r>
    <x v="276"/>
    <n v="67"/>
    <n v="135"/>
    <n v="178406268"/>
    <s v="Action|Adventure|Fantasy"/>
    <s v="Christopher Lambert"/>
    <s v="Highlander"/>
    <s v="HighlanderÂ "/>
    <n v="98629"/>
    <n v="150"/>
    <s v="English"/>
    <s v="USA"/>
    <s v="R"/>
    <n v="15000000"/>
    <n v="2013"/>
    <x v="13"/>
    <x v="18"/>
    <m/>
    <s v="Action"/>
  </r>
  <r>
    <x v="1088"/>
    <n v="216"/>
    <n v="101"/>
    <n v="109306210"/>
    <s v="Drama"/>
    <s v="Alison Lohman"/>
    <s v="Things We Lost in the Fire"/>
    <s v="Things We Lost in the FireÂ "/>
    <n v="24104"/>
    <n v="49"/>
    <s v="English"/>
    <s v="UK"/>
    <s v="R"/>
    <n v="15000000"/>
    <n v="2015"/>
    <x v="13"/>
    <x v="18"/>
    <m/>
    <s v="Drama"/>
  </r>
  <r>
    <x v="1089"/>
    <n v="54"/>
    <n v="92"/>
    <n v="70001698"/>
    <s v="Action|Crime|Sci-Fi"/>
    <s v="Charles Napier"/>
    <s v="Steel"/>
    <s v="SteelÂ "/>
    <n v="8687"/>
    <n v="42"/>
    <s v="English"/>
    <s v="UK"/>
    <s v="PG"/>
    <n v="15000000"/>
    <n v="1998"/>
    <x v="66"/>
    <x v="18"/>
    <m/>
    <s v="Action"/>
  </r>
  <r>
    <x v="1090"/>
    <n v="84"/>
    <n v="106"/>
    <n v="68856263"/>
    <s v="Drama|Romance"/>
    <s v="Jeremy Renner"/>
    <s v="The Immigrant"/>
    <s v="The ImmigrantÂ "/>
    <n v="20616"/>
    <n v="192"/>
    <s v="English"/>
    <s v="USA"/>
    <s v="PG-13"/>
    <n v="15000000"/>
    <n v="1993"/>
    <x v="4"/>
    <x v="18"/>
    <m/>
    <s v="Drama"/>
  </r>
  <r>
    <x v="422"/>
    <n v="69"/>
    <n v="92"/>
    <n v="51527787"/>
    <s v="Drama|History|Romance|War"/>
    <s v="Vanessa Redgrave"/>
    <s v="The White Countess"/>
    <s v="The White CountessÂ "/>
    <n v="5321"/>
    <n v="42"/>
    <s v="French"/>
    <s v="France"/>
    <s v="PG-13"/>
    <n v="15000000"/>
    <n v="1997"/>
    <x v="10"/>
    <x v="18"/>
    <m/>
    <s v="Drama"/>
  </r>
  <r>
    <x v="520"/>
    <n v="208"/>
    <n v="161"/>
    <n v="49122319"/>
    <s v="Crime|Drama|Mystery|Thriller"/>
    <s v="Rosario Dawson"/>
    <s v="Trance"/>
    <s v="TranceÂ "/>
    <n v="92640"/>
    <n v="304"/>
    <s v="English"/>
    <s v="UK"/>
    <s v="R"/>
    <n v="15000000"/>
    <n v="2001"/>
    <x v="15"/>
    <x v="18"/>
    <m/>
    <s v="Crime"/>
  </r>
  <r>
    <x v="140"/>
    <n v="32"/>
    <n v="92"/>
    <n v="61356221"/>
    <s v="Comedy"/>
    <s v="Mo'Nique"/>
    <s v="Soul Plane"/>
    <s v="Soul PlaneÂ "/>
    <n v="18271"/>
    <n v="43"/>
    <s v="English"/>
    <s v="France"/>
    <s v="R"/>
    <n v="20000000"/>
    <n v="2012"/>
    <x v="46"/>
    <x v="18"/>
    <m/>
    <s v="Comedy"/>
  </r>
  <r>
    <x v="1091"/>
    <n v="20"/>
    <n v="93"/>
    <n v="46800000"/>
    <s v="Comedy|Romance"/>
    <s v="Dany Boon"/>
    <s v="Welcome to the Sticks"/>
    <s v="Welcome to the SticksÂ "/>
    <n v="30587"/>
    <n v="132"/>
    <s v="English"/>
    <s v="USA"/>
    <s v="R"/>
    <n v="15000000"/>
    <n v="2015"/>
    <x v="1"/>
    <x v="18"/>
    <m/>
    <s v="Comedy"/>
  </r>
  <r>
    <x v="50"/>
    <n v="78"/>
    <n v="110"/>
    <n v="38048637"/>
    <s v="Drama|Romance|War"/>
    <s v="Viggo Mortensen"/>
    <s v="Good"/>
    <s v="GoodÂ "/>
    <n v="5664"/>
    <n v="40"/>
    <s v="English"/>
    <s v="USA"/>
    <s v="R"/>
    <n v="22000000"/>
    <n v="2000"/>
    <x v="5"/>
    <x v="18"/>
    <m/>
    <s v="Drama"/>
  </r>
  <r>
    <x v="295"/>
    <n v="21"/>
    <n v="122"/>
    <n v="34700000"/>
    <s v="Drama|Fantasy"/>
    <s v="Paz de la Huerta"/>
    <s v="Enter the Void"/>
    <s v="Enter the VoidÂ "/>
    <n v="45449"/>
    <n v="79"/>
    <s v="English"/>
    <s v="France"/>
    <s v="R"/>
    <n v="15000000"/>
    <n v="2014"/>
    <x v="11"/>
    <x v="18"/>
    <m/>
    <s v="Drama"/>
  </r>
  <r>
    <x v="49"/>
    <n v="40"/>
    <n v="91"/>
    <n v="35010192"/>
    <s v="Comedy|Horror|Romance"/>
    <s v="Taylor Negron"/>
    <s v="Vamps"/>
    <s v="VampsÂ "/>
    <n v="7444"/>
    <n v="180"/>
    <s v="English"/>
    <s v="USA"/>
    <s v="PG-13"/>
    <n v="15000000"/>
    <n v="2003"/>
    <x v="37"/>
    <x v="18"/>
    <m/>
    <s v="Comedy"/>
  </r>
  <r>
    <x v="1092"/>
    <n v="40"/>
    <n v="45"/>
    <n v="34793160"/>
    <s v="Drama|Family"/>
    <s v="Cary-Hiroyuki Tagawa"/>
    <s v="Hachi: A Dog's Tale"/>
    <s v="Hachi: A Dog's TaleÂ "/>
    <n v="155249"/>
    <n v="26"/>
    <s v="English"/>
    <s v="USA"/>
    <s v="PG-13"/>
    <n v="15000000"/>
    <n v="2000"/>
    <x v="14"/>
    <x v="18"/>
    <m/>
    <s v="Drama"/>
  </r>
  <r>
    <x v="432"/>
    <n v="251"/>
    <n v="115"/>
    <n v="30628981"/>
    <s v="Crime|Drama|Thriller"/>
    <s v="Orlando Bloom"/>
    <s v="Zulu"/>
    <s v="ZuluÂ "/>
    <n v="12817"/>
    <n v="24"/>
    <s v="English"/>
    <s v="Norway"/>
    <s v="PG-13"/>
    <n v="15000000"/>
    <n v="1962"/>
    <x v="10"/>
    <x v="18"/>
    <m/>
    <s v="Crime"/>
  </r>
  <r>
    <x v="1093"/>
    <n v="94"/>
    <n v="94"/>
    <n v="29959436"/>
    <s v="Drama|Western"/>
    <s v="Barry Corbin"/>
    <s v="The Homesman"/>
    <s v="The HomesmanÂ "/>
    <n v="21370"/>
    <n v="91"/>
    <s v="English"/>
    <s v="Canada"/>
    <s v="PG-13"/>
    <n v="15000000"/>
    <n v="2009"/>
    <x v="4"/>
    <x v="18"/>
    <m/>
    <s v="Drama"/>
  </r>
  <r>
    <x v="766"/>
    <n v="102"/>
    <n v="93"/>
    <n v="25571351"/>
    <s v="Comedy|Drama|Romance|Sport"/>
    <s v="Vivica A. Fox"/>
    <s v="Juwanna Mann"/>
    <s v="Juwanna MannÂ "/>
    <n v="5312"/>
    <n v="352"/>
    <s v="English"/>
    <s v="USA"/>
    <s v="PG-13"/>
    <n v="6000000"/>
    <n v="2014"/>
    <x v="33"/>
    <x v="18"/>
    <m/>
    <s v="Comedy"/>
  </r>
  <r>
    <x v="1094"/>
    <n v="21"/>
    <n v="94"/>
    <n v="27515786"/>
    <s v="Comedy|Crime|Drama"/>
    <s v="Steven Van Zandt"/>
    <s v="Lilyhammer            "/>
    <s v="LilyhammerÂ             "/>
    <n v="19164"/>
    <n v="175"/>
    <s v="English"/>
    <s v="USA"/>
    <s v="PG"/>
    <n v="12000000"/>
    <n v="2009"/>
    <x v="14"/>
    <x v="18"/>
    <m/>
    <s v="Comedy"/>
  </r>
  <r>
    <x v="644"/>
    <n v="94"/>
    <n v="95"/>
    <n v="25482931"/>
    <s v="Drama|War"/>
    <s v="David Alpay"/>
    <s v="Ararat"/>
    <s v="AraratÂ "/>
    <n v="8624"/>
    <n v="305"/>
    <s v="French"/>
    <s v="France"/>
    <s v="R"/>
    <n v="7000000"/>
    <n v="2005"/>
    <x v="4"/>
    <x v="18"/>
    <m/>
    <s v="Drama"/>
  </r>
  <r>
    <x v="1095"/>
    <n v="173"/>
    <n v="105"/>
    <n v="19900000"/>
    <s v="Drama|Sport"/>
    <s v="Bruce Dern"/>
    <s v="Madison"/>
    <s v="MadisonÂ "/>
    <n v="1033"/>
    <n v="42"/>
    <s v="English"/>
    <s v="Canada"/>
    <s v="R"/>
    <n v="15000000"/>
    <n v="2002"/>
    <x v="12"/>
    <x v="18"/>
    <m/>
    <s v="Drama"/>
  </r>
  <r>
    <x v="1063"/>
    <n v="287"/>
    <n v="103"/>
    <n v="16298046"/>
    <s v="Drama|Mystery|Thriller"/>
    <s v="Mekhi Phifer"/>
    <s v="Slow Burn"/>
    <s v="Slow BurnÂ "/>
    <n v="3299"/>
    <n v="194"/>
    <s v="English"/>
    <s v="USA"/>
    <s v="R"/>
    <n v="15000000"/>
    <n v="2010"/>
    <x v="18"/>
    <x v="18"/>
    <m/>
    <s v="Drama"/>
  </r>
  <r>
    <x v="1096"/>
    <n v="176"/>
    <n v="102"/>
    <n v="15549702"/>
    <s v="Action|Comedy|Crime|Drama|Thriller"/>
    <s v="Carole Bouquet"/>
    <s v="Wasabi"/>
    <s v="WasabiÂ "/>
    <n v="29392"/>
    <n v="388"/>
    <s v="English"/>
    <s v="USA"/>
    <s v="PG-13"/>
    <n v="300000000"/>
    <n v="1987"/>
    <x v="4"/>
    <x v="18"/>
    <m/>
    <s v="Action"/>
  </r>
  <r>
    <x v="112"/>
    <n v="479"/>
    <n v="116"/>
    <n v="15483540"/>
    <s v="Comedy|Horror|Sci-Fi"/>
    <s v="Dustin Milligan"/>
    <s v="Slither"/>
    <s v="SlitherÂ "/>
    <n v="61912"/>
    <n v="1641"/>
    <s v="English"/>
    <s v="USA"/>
    <s v="R"/>
    <n v="9000000"/>
    <n v="2007"/>
    <x v="12"/>
    <x v="18"/>
    <m/>
    <s v="Comedy"/>
  </r>
  <r>
    <x v="339"/>
    <n v="27"/>
    <n v="110"/>
    <n v="20246959"/>
    <s v="Action|Comedy|Crime"/>
    <s v="Judge Reinhold"/>
    <s v="Beverly Hills Cop"/>
    <s v="Beverly Hills CopÂ "/>
    <n v="126464"/>
    <n v="2715"/>
    <s v="English"/>
    <s v="USA"/>
    <s v="PG-13"/>
    <n v="15000000"/>
    <n v="2011"/>
    <x v="11"/>
    <x v="18"/>
    <m/>
    <s v="Action"/>
  </r>
  <r>
    <x v="1097"/>
    <n v="20"/>
    <n v="120"/>
    <n v="15062898"/>
    <s v="Comedy|Family"/>
    <s v="Macaulay Culkin"/>
    <s v="Home Alone"/>
    <s v="Home AloneÂ "/>
    <n v="311075"/>
    <n v="636"/>
    <s v="English"/>
    <s v="USA"/>
    <s v="PG"/>
    <n v="15000000"/>
    <n v="2004"/>
    <x v="7"/>
    <x v="18"/>
    <m/>
    <s v="Comedy"/>
  </r>
  <r>
    <x v="1098"/>
    <n v="60"/>
    <n v="122"/>
    <n v="14348123"/>
    <s v="Comedy|Drama|Family"/>
    <s v="Tom Selleck"/>
    <s v="3 Men and a Baby"/>
    <s v="3 Men and a BabyÂ "/>
    <n v="36918"/>
    <n v="79"/>
    <s v="Mandarin"/>
    <s v="Taiwan"/>
    <s v="PG-13"/>
    <n v="15000000"/>
    <n v="1998"/>
    <x v="18"/>
    <x v="18"/>
    <m/>
    <s v="Comedy"/>
  </r>
  <r>
    <x v="1099"/>
    <n v="70"/>
    <n v="118"/>
    <n v="15171475"/>
    <s v="Comedy|Drama|Romance"/>
    <s v="Bill Murray"/>
    <s v="Tootsie"/>
    <s v="TootsieÂ "/>
    <n v="77366"/>
    <n v="68"/>
    <s v="English"/>
    <s v="USA"/>
    <s v="R"/>
    <n v="25000000"/>
    <n v="2007"/>
    <x v="38"/>
    <x v="18"/>
    <m/>
    <s v="Comedy"/>
  </r>
  <r>
    <x v="998"/>
    <n v="43"/>
    <n v="107"/>
    <n v="13640000"/>
    <s v="Action|Drama|Romance"/>
    <s v="Tom Cruise"/>
    <s v="Top Gun"/>
    <s v="Top GunÂ "/>
    <n v="219171"/>
    <n v="36"/>
    <s v="English"/>
    <s v="UK"/>
    <s v="PG"/>
    <n v="15000000"/>
    <n v="2014"/>
    <x v="8"/>
    <x v="18"/>
    <m/>
    <s v="Action"/>
  </r>
  <r>
    <x v="1100"/>
    <n v="1"/>
    <n v="45"/>
    <n v="12550242"/>
    <s v="Action|Drama|Romance"/>
    <s v="Chen Chang"/>
    <s v="Crouching Tiger, Hidden Dragon"/>
    <s v="Crouching Tiger, Hidden DragonÂ "/>
    <n v="217740"/>
    <n v="199"/>
    <s v="English"/>
    <s v="USA"/>
    <s v="R"/>
    <n v="20000000"/>
    <n v="2005"/>
    <x v="0"/>
    <x v="18"/>
    <m/>
    <s v="Action"/>
  </r>
  <r>
    <x v="496"/>
    <n v="454"/>
    <n v="102"/>
    <n v="12610731"/>
    <s v="Drama"/>
    <s v="Kevin Spacey"/>
    <s v="American Beauty"/>
    <s v="American BeautyÂ "/>
    <n v="822500"/>
    <n v="25"/>
    <s v="English"/>
    <s v="USA"/>
    <s v="R"/>
    <n v="7000000"/>
    <n v="2000"/>
    <x v="26"/>
    <x v="18"/>
    <m/>
    <s v="Drama"/>
  </r>
  <r>
    <x v="401"/>
    <n v="25"/>
    <n v="154"/>
    <n v="47811275"/>
    <s v="Biography|Drama|History|Romance"/>
    <s v="Colin Firth"/>
    <s v="The King's Speech"/>
    <s v="The King's SpeechÂ "/>
    <n v="503631"/>
    <n v="1"/>
    <s v="English"/>
    <s v="USA"/>
    <s v="PG"/>
    <n v="15000000"/>
    <n v="1997"/>
    <x v="25"/>
    <x v="18"/>
    <m/>
    <s v="Biography"/>
  </r>
  <r>
    <x v="1101"/>
    <n v="46"/>
    <n v="103"/>
    <n v="11204499"/>
    <s v="Comedy|Crime"/>
    <s v="Kelly Preston"/>
    <s v="Twins"/>
    <s v="TwinsÂ "/>
    <n v="87538"/>
    <n v="608"/>
    <s v="English"/>
    <s v="USA"/>
    <s v="PG"/>
    <n v="15000000"/>
    <n v="2009"/>
    <x v="19"/>
    <x v="18"/>
    <m/>
    <s v="Comedy"/>
  </r>
  <r>
    <x v="478"/>
    <n v="111"/>
    <n v="141"/>
    <n v="10397365"/>
    <s v="Crime|Drama|Horror|Mystery|Thriller"/>
    <s v="Bex Taylor-Klaus"/>
    <s v="Scream: The TV Series            "/>
    <s v="Scream: The TV SeriesÂ             "/>
    <n v="18058"/>
    <n v="60"/>
    <s v="Korean"/>
    <s v="South Korea"/>
    <s v="PG-13"/>
    <n v="15000000"/>
    <n v="2000"/>
    <x v="11"/>
    <x v="18"/>
    <m/>
    <s v="Crime"/>
  </r>
  <r>
    <x v="1102"/>
    <n v="393"/>
    <n v="114"/>
    <n v="9402410"/>
    <s v="Drama|Romance"/>
    <s v="Kristen Stewart"/>
    <s v="The Yellow Handkerchief"/>
    <s v="The Yellow HandkerchiefÂ "/>
    <n v="6723"/>
    <n v="84"/>
    <s v="English"/>
    <s v="USA"/>
    <s v="R"/>
    <n v="15000000"/>
    <n v="1996"/>
    <x v="2"/>
    <x v="18"/>
    <m/>
    <s v="Drama"/>
  </r>
  <r>
    <x v="1103"/>
    <n v="318"/>
    <n v="109"/>
    <n v="5990075"/>
    <s v="Drama"/>
    <s v="Oprah Winfrey"/>
    <s v="The Color Purple"/>
    <s v="The Color PurpleÂ "/>
    <n v="60988"/>
    <n v="103"/>
    <s v="English"/>
    <s v="UK"/>
    <s v="PG-13"/>
    <n v="14600000"/>
    <n v="2005"/>
    <x v="6"/>
    <x v="18"/>
    <m/>
    <s v="Drama"/>
  </r>
  <r>
    <x v="921"/>
    <n v="55"/>
    <n v="124"/>
    <n v="5459824"/>
    <s v="Action|Comedy|Drama|Thriller"/>
    <s v="Nicole Dionne"/>
    <s v="Tidal Wave"/>
    <s v="Tidal WaveÂ "/>
    <n v="2659"/>
    <n v="304"/>
    <s v="English"/>
    <s v="USA"/>
    <s v="R"/>
    <n v="14800000"/>
    <n v="2010"/>
    <x v="20"/>
    <x v="18"/>
    <m/>
    <s v="Action"/>
  </r>
  <r>
    <x v="695"/>
    <n v="157"/>
    <n v="94"/>
    <n v="5108820"/>
    <s v="Adventure|Drama|History"/>
    <s v="Morgan Freeman"/>
    <s v="Ben-Hur"/>
    <s v="Ben-HurÂ "/>
    <n v="62"/>
    <n v="1191"/>
    <s v="English"/>
    <s v="USA"/>
    <s v="R"/>
    <n v="14500000"/>
    <n v="1993"/>
    <x v="9"/>
    <x v="18"/>
    <m/>
    <s v="Adventure"/>
  </r>
  <r>
    <x v="1104"/>
    <n v="280"/>
    <n v="100"/>
    <n v="4741987"/>
    <s v="Biography|Drama|Thriller|War"/>
    <s v="Benedict Cumberbatch"/>
    <s v="The Imitation Game"/>
    <s v="The Imitation GameÂ "/>
    <n v="467613"/>
    <n v="183"/>
    <s v="English"/>
    <s v="USA"/>
    <s v="R"/>
    <n v="10000000"/>
    <n v="1997"/>
    <x v="14"/>
    <x v="18"/>
    <m/>
    <s v="Biography"/>
  </r>
  <r>
    <x v="1071"/>
    <n v="109"/>
    <n v="101"/>
    <n v="4291965"/>
    <s v="Comedy|War"/>
    <s v="Eileen Brennan"/>
    <s v="Private Benjamin"/>
    <s v="Private BenjaminÂ "/>
    <n v="18140"/>
    <n v="162"/>
    <s v="English"/>
    <s v="Canada"/>
    <s v="G"/>
    <n v="14500000"/>
    <n v="1993"/>
    <x v="9"/>
    <x v="18"/>
    <m/>
    <s v="Comedy"/>
  </r>
  <r>
    <x v="601"/>
    <n v="41"/>
    <n v="98"/>
    <n v="3100650"/>
    <s v="Biography|Drama|Music|Musical"/>
    <s v="Sissy Spacek"/>
    <s v="Coal Miner's Daughter"/>
    <s v="Coal Miner's DaughterÂ "/>
    <n v="12974"/>
    <n v="421"/>
    <s v="English"/>
    <s v="USA"/>
    <s v="PG"/>
    <n v="14400000"/>
    <n v="2006"/>
    <x v="7"/>
    <x v="18"/>
    <m/>
    <s v="Biography"/>
  </r>
  <r>
    <x v="1031"/>
    <n v="27"/>
    <n v="102"/>
    <n v="2474000"/>
    <s v="Comedy|Family"/>
    <s v="ChloÃ« Grace Moretz"/>
    <s v="Diary of a Wimpy Kid"/>
    <s v="Diary of a Wimpy KidÂ "/>
    <n v="32002"/>
    <n v="306"/>
    <s v="English"/>
    <s v="USA"/>
    <s v="R"/>
    <n v="14200000"/>
    <n v="2007"/>
    <x v="5"/>
    <x v="18"/>
    <m/>
    <s v="Comedy"/>
  </r>
  <r>
    <x v="1105"/>
    <n v="462"/>
    <n v="94"/>
    <n v="2656324"/>
    <s v="Fantasy|Horror"/>
    <s v="Javier Botet"/>
    <s v="Mama"/>
    <s v="MamaÂ "/>
    <n v="134869"/>
    <n v="100"/>
    <s v="English"/>
    <s v="USA"/>
    <s v="R"/>
    <n v="15000000"/>
    <n v="2000"/>
    <x v="5"/>
    <x v="18"/>
    <m/>
    <s v="Fantasy"/>
  </r>
  <r>
    <x v="1106"/>
    <n v="152"/>
    <n v="92"/>
    <n v="1000000"/>
    <s v="Horror|Thriller"/>
    <s v="Jamie Lee Curtis"/>
    <s v="Halloween"/>
    <s v="HalloweenÂ "/>
    <n v="157857"/>
    <n v="132"/>
    <s v="English"/>
    <s v="UK"/>
    <s v="PG"/>
    <n v="14000000"/>
    <n v="2002"/>
    <x v="0"/>
    <x v="18"/>
    <m/>
    <s v="Horror"/>
  </r>
  <r>
    <x v="1107"/>
    <n v="69"/>
    <n v="113"/>
    <n v="3958500"/>
    <s v="Adventure|Comedy"/>
    <s v="Beverly D'Angelo"/>
    <s v="National Lampoon's Vacation"/>
    <s v="National Lampoon's VacationÂ "/>
    <n v="71183"/>
    <n v="509"/>
    <s v="English"/>
    <s v="USA"/>
    <s v="R"/>
    <n v="14000000"/>
    <n v="2006"/>
    <x v="38"/>
    <x v="18"/>
    <m/>
    <s v="Adventure"/>
  </r>
  <r>
    <x v="351"/>
    <n v="140"/>
    <n v="115"/>
    <n v="403649"/>
    <s v="Comedy"/>
    <s v="Jackson Nicoll"/>
    <s v="Bad Grandpa"/>
    <s v="Bad GrandpaÂ "/>
    <n v="77724"/>
    <n v="468"/>
    <s v="English"/>
    <s v="USA"/>
    <s v="R"/>
    <n v="15800000"/>
    <n v="2016"/>
    <x v="4"/>
    <x v="18"/>
    <m/>
    <s v="Comedy"/>
  </r>
  <r>
    <x v="1108"/>
    <n v="130"/>
    <n v="95"/>
    <n v="274299"/>
    <s v="Biography|Drama"/>
    <s v="Roger Allam"/>
    <s v="The Queen"/>
    <s v="The QueenÂ "/>
    <n v="85333"/>
    <n v="99"/>
    <s v="English"/>
    <s v="USA"/>
    <s v="PG"/>
    <n v="15000000"/>
    <n v="2010"/>
    <x v="11"/>
    <x v="18"/>
    <m/>
    <s v="Biography"/>
  </r>
  <r>
    <x v="1109"/>
    <n v="66"/>
    <n v="87"/>
    <n v="183088"/>
    <s v="Comedy|Fantasy"/>
    <s v="Catherine O'Hara"/>
    <s v="Beetlejuice"/>
    <s v="BeetlejuiceÂ "/>
    <n v="189413"/>
    <n v="1026"/>
    <s v="English"/>
    <s v="UK"/>
    <s v="PG-13"/>
    <n v="14000000"/>
    <n v="1998"/>
    <x v="7"/>
    <x v="18"/>
    <m/>
    <s v="Comedy"/>
  </r>
  <r>
    <x v="931"/>
    <n v="238"/>
    <n v="88"/>
    <n v="46495"/>
    <s v="Comedy|Drama"/>
    <s v="Michael Jai White"/>
    <s v="Why Did I Get Married?"/>
    <s v="Why Did I Get Married?Â "/>
    <n v="9811"/>
    <n v="218"/>
    <s v="English"/>
    <s v="USA"/>
    <s v="R"/>
    <n v="15000000"/>
    <n v="2012"/>
    <x v="23"/>
    <x v="18"/>
    <m/>
    <s v="Comedy"/>
  </r>
  <r>
    <x v="1110"/>
    <n v="198"/>
    <n v="183"/>
    <n v="1752214"/>
    <s v="Drama|Family|Romance"/>
    <s v="Christian Bale"/>
    <s v="Little Women"/>
    <s v="Little WomenÂ "/>
    <n v="36624"/>
    <n v="172"/>
    <s v="English"/>
    <s v="USA"/>
    <s v="PG-13"/>
    <n v="15000000"/>
    <n v="2014"/>
    <x v="11"/>
    <x v="18"/>
    <m/>
    <s v="Drama"/>
  </r>
  <r>
    <x v="1111"/>
    <n v="154"/>
    <n v="97"/>
    <n v="83025853"/>
    <s v="Drama|Fantasy|Horror|Thriller"/>
    <s v="Daniel Radcliffe"/>
    <s v="The Woman in Black"/>
    <s v="The Woman in BlackÂ "/>
    <n v="139749"/>
    <n v="122"/>
    <s v="English"/>
    <s v="UK"/>
    <s v="R"/>
    <n v="14000000"/>
    <n v="1999"/>
    <x v="21"/>
    <x v="18"/>
    <m/>
    <s v="Drama"/>
  </r>
  <r>
    <x v="145"/>
    <n v="19"/>
    <n v="94"/>
    <n v="190871240"/>
    <s v="Horror|Thriller"/>
    <s v="Madeline Carroll"/>
    <s v="When a Stranger Calls"/>
    <s v="When a Stranger CallsÂ "/>
    <n v="34711"/>
    <n v="181"/>
    <s v="English"/>
    <s v="USA"/>
    <s v="R"/>
    <n v="14000000"/>
    <n v="2008"/>
    <x v="40"/>
    <x v="18"/>
    <m/>
    <s v="Horror"/>
  </r>
  <r>
    <x v="1112"/>
    <n v="131"/>
    <n v="112"/>
    <n v="56631572"/>
    <s v="Adventure|Comedy|Family"/>
    <s v="Frankie Muniz"/>
    <s v="Big Fat Liar"/>
    <s v="Big Fat LiarÂ "/>
    <n v="29008"/>
    <n v="502"/>
    <s v="English"/>
    <s v="USA"/>
    <s v="R"/>
    <n v="14000000"/>
    <n v="1984"/>
    <x v="28"/>
    <x v="18"/>
    <m/>
    <s v="Adventure"/>
  </r>
  <r>
    <x v="211"/>
    <n v="97"/>
    <n v="98"/>
    <n v="15854988"/>
    <s v="Drama|War"/>
    <s v="Robert De Niro"/>
    <s v="The Deer Hunter"/>
    <s v="The Deer HunterÂ "/>
    <n v="232577"/>
    <n v="59"/>
    <s v="English"/>
    <s v="USA"/>
    <s v="R"/>
    <n v="14000000"/>
    <n v="2012"/>
    <x v="17"/>
    <x v="18"/>
    <m/>
    <s v="Drama"/>
  </r>
  <r>
    <x v="1113"/>
    <n v="355"/>
    <n v="104"/>
    <n v="12282677"/>
    <s v="Comedy|Drama"/>
    <s v="Robert De Niro"/>
    <s v="Wag the Dog"/>
    <s v="Wag the DogÂ "/>
    <n v="67604"/>
    <n v="207"/>
    <s v="English"/>
    <s v="USA"/>
    <s v="R"/>
    <n v="14000000"/>
    <n v="2014"/>
    <x v="1"/>
    <x v="18"/>
    <m/>
    <s v="Comedy"/>
  </r>
  <r>
    <x v="742"/>
    <n v="138"/>
    <n v="118"/>
    <n v="447093"/>
    <s v="Adventure|Comedy|Family|Music|Romance"/>
    <s v="Clayton Snyder"/>
    <s v="The Lizzie McGuire Movie"/>
    <s v="The Lizzie McGuire MovieÂ "/>
    <n v="27580"/>
    <n v="393"/>
    <s v="English"/>
    <s v="USA"/>
    <s v="R"/>
    <n v="14000000"/>
    <n v="2001"/>
    <x v="43"/>
    <x v="18"/>
    <m/>
    <s v="Adventure"/>
  </r>
  <r>
    <x v="912"/>
    <n v="102"/>
    <n v="120"/>
    <n v="7060876"/>
    <s v="Action|Drama|Thriller"/>
    <s v="Dwayne Johnson"/>
    <s v="Snitch"/>
    <s v="SnitchÂ "/>
    <n v="64747"/>
    <n v="336"/>
    <s v="English"/>
    <s v="USA"/>
    <s v="R"/>
    <n v="14000000"/>
    <n v="2008"/>
    <x v="12"/>
    <x v="18"/>
    <m/>
    <s v="Action"/>
  </r>
  <r>
    <x v="1114"/>
    <n v="419"/>
    <n v="99"/>
    <n v="14989761"/>
    <s v="Comedy|Fantasy|Horror"/>
    <s v="Adam Scott"/>
    <s v="Krampus"/>
    <s v="KrampusÂ "/>
    <n v="29867"/>
    <n v="172"/>
    <s v="English"/>
    <s v="USA"/>
    <s v="R"/>
    <n v="14000000"/>
    <n v="2007"/>
    <x v="5"/>
    <x v="18"/>
    <m/>
    <s v="Comedy"/>
  </r>
  <r>
    <x v="1115"/>
    <n v="37"/>
    <n v="109"/>
    <n v="687081"/>
    <s v="Horror|Mystery|Sci-Fi"/>
    <s v="Jordana Brewster"/>
    <s v="The Faculty"/>
    <s v="The FacultyÂ "/>
    <n v="92074"/>
    <n v="193"/>
    <s v="English"/>
    <s v="USA"/>
    <s v="R"/>
    <n v="13000000"/>
    <n v="2000"/>
    <x v="21"/>
    <x v="18"/>
    <m/>
    <s v="Horror"/>
  </r>
  <r>
    <x v="1116"/>
    <n v="78"/>
    <n v="105"/>
    <n v="5501940"/>
    <s v="Biography|Drama|Music"/>
    <s v="Rae'Ven Kelly"/>
    <s v="What's Love Got to Do with It"/>
    <s v="What's Love Got to Do with ItÂ "/>
    <n v="13442"/>
    <n v="388"/>
    <s v="English"/>
    <s v="USA"/>
    <s v="G"/>
    <n v="14000000"/>
    <n v="2006"/>
    <x v="13"/>
    <x v="18"/>
    <m/>
    <s v="Biography"/>
  </r>
  <r>
    <x v="1117"/>
    <n v="181"/>
    <n v="106"/>
    <n v="2086345"/>
    <s v="Crime|Drama|Thriller"/>
    <s v="Robert De Niro"/>
    <s v="Cop Land"/>
    <s v="Cop LandÂ "/>
    <n v="69576"/>
    <n v="87"/>
    <s v="English"/>
    <s v="USA"/>
    <s v="G"/>
    <n v="14000000"/>
    <n v="2011"/>
    <x v="8"/>
    <x v="18"/>
    <m/>
    <s v="Crime"/>
  </r>
  <r>
    <x v="1118"/>
    <n v="220"/>
    <n v="123"/>
    <n v="2605039"/>
    <s v="Comedy"/>
    <s v="Chris Evans"/>
    <s v="Not Another Teen Movie"/>
    <s v="Not Another Teen MovieÂ "/>
    <n v="80305"/>
    <n v="240"/>
    <s v="English"/>
    <s v="USA"/>
    <s v="R"/>
    <n v="14000000"/>
    <n v="2009"/>
    <x v="20"/>
    <x v="18"/>
    <m/>
    <s v="Comedy"/>
  </r>
  <r>
    <x v="1119"/>
    <n v="349"/>
    <n v="86"/>
    <n v="123922370"/>
    <s v="Crime|Drama|Thriller"/>
    <s v="Jake Gyllenhaal"/>
    <s v="End of Watch"/>
    <s v="End of WatchÂ "/>
    <n v="181025"/>
    <n v="559"/>
    <s v="English"/>
    <s v="UK"/>
    <s v="R"/>
    <n v="20000000"/>
    <n v="2001"/>
    <x v="16"/>
    <x v="18"/>
    <m/>
    <s v="Crime"/>
  </r>
  <r>
    <x v="1120"/>
    <n v="241"/>
    <n v="120"/>
    <n v="163591"/>
    <s v="Comedy|Drama|Romance"/>
    <s v="Emma Stone"/>
    <s v="Aloha"/>
    <s v="AlohaÂ "/>
    <n v="39782"/>
    <n v="491"/>
    <s v="English"/>
    <s v="USA"/>
    <s v="PG-13"/>
    <n v="14000000"/>
    <n v="2003"/>
    <x v="28"/>
    <x v="18"/>
    <m/>
    <s v="Comedy"/>
  </r>
  <r>
    <x v="1121"/>
    <n v="103"/>
    <n v="227"/>
    <n v="73000942"/>
    <s v="Action|Crime|Drama|Thriller"/>
    <s v="Paul Walker"/>
    <s v="The Skulls"/>
    <s v="The SkullsÂ "/>
    <n v="26846"/>
    <n v="252"/>
    <s v="English"/>
    <s v="USA"/>
    <s v="PG-13"/>
    <n v="14000000"/>
    <n v="1999"/>
    <x v="23"/>
    <x v="18"/>
    <m/>
    <s v="Action"/>
  </r>
  <r>
    <x v="1122"/>
    <n v="151"/>
    <n v="119"/>
    <n v="106952327"/>
    <s v="Biography|Drama|Romance"/>
    <s v="Eddie Redmayne"/>
    <s v="The Theory of Everything"/>
    <s v="The Theory of EverythingÂ "/>
    <n v="265507"/>
    <n v="279"/>
    <s v="English"/>
    <s v="UK"/>
    <s v="R"/>
    <n v="14000000"/>
    <n v="2004"/>
    <x v="16"/>
    <x v="18"/>
    <m/>
    <s v="Biography"/>
  </r>
  <r>
    <x v="1123"/>
    <n v="344"/>
    <n v="115"/>
    <n v="58607007"/>
    <s v="Comedy|Crime"/>
    <s v="Greg Grunberg"/>
    <s v="Malibu's Most Wanted"/>
    <s v="Malibu's Most WantedÂ "/>
    <n v="15939"/>
    <n v="250"/>
    <s v="English"/>
    <s v="USA"/>
    <s v="R"/>
    <n v="14000000"/>
    <n v="1989"/>
    <x v="37"/>
    <x v="18"/>
    <m/>
    <s v="Comedy"/>
  </r>
  <r>
    <x v="568"/>
    <n v="185"/>
    <n v="114"/>
    <n v="57300000"/>
    <s v="Comedy|Drama|Romance"/>
    <s v="Natalie Portman"/>
    <s v="Where the Heart Is"/>
    <s v="Where the Heart IsÂ "/>
    <n v="27044"/>
    <n v="614"/>
    <s v="English"/>
    <s v="USA"/>
    <s v="PG-13"/>
    <n v="14000000"/>
    <n v="1998"/>
    <x v="2"/>
    <x v="18"/>
    <m/>
    <s v="Comedy"/>
  </r>
  <r>
    <x v="695"/>
    <n v="112"/>
    <n v="90"/>
    <n v="91038276"/>
    <s v="Adventure|Biography|Drama|History|War"/>
    <s v="Claude Rains"/>
    <s v="Lawrence of Arabia"/>
    <s v="Lawrence of ArabiaÂ "/>
    <n v="192775"/>
    <n v="637"/>
    <s v="English"/>
    <s v="USA"/>
    <s v="PG-13"/>
    <n v="14000000"/>
    <n v="2012"/>
    <x v="26"/>
    <x v="18"/>
    <m/>
    <s v="Adventure"/>
  </r>
  <r>
    <x v="1124"/>
    <n v="676"/>
    <n v="94"/>
    <n v="49369900"/>
    <s v="Horror"/>
    <s v="Scout Taylor-Compton"/>
    <s v="Halloween II"/>
    <s v="Halloween IIÂ "/>
    <n v="36372"/>
    <n v="718"/>
    <s v="English"/>
    <s v="USA"/>
    <s v="PG"/>
    <n v="12000000"/>
    <n v="1998"/>
    <x v="41"/>
    <x v="18"/>
    <m/>
    <s v="Horror"/>
  </r>
  <r>
    <x v="1125"/>
    <n v="74"/>
    <n v="106"/>
    <n v="61693523"/>
    <s v="Adventure|Biography|Drama"/>
    <s v="Michiel Huisman"/>
    <s v="Wild"/>
    <s v="WildÂ "/>
    <n v="86664"/>
    <n v="118"/>
    <s v="English"/>
    <s v="USA"/>
    <s v="G"/>
    <n v="8500000"/>
    <n v="2000"/>
    <x v="1"/>
    <x v="18"/>
    <m/>
    <s v="Adventure"/>
  </r>
  <r>
    <x v="102"/>
    <n v="65"/>
    <n v="98"/>
    <n v="46729374"/>
    <s v="Crime|Horror|Thriller"/>
    <s v="Tony Goldwyn"/>
    <s v="The Last House on the Left"/>
    <s v="The Last House on the LeftÂ "/>
    <n v="67822"/>
    <n v="1264"/>
    <s v="English"/>
    <s v="USA"/>
    <s v="R"/>
    <n v="14000000"/>
    <n v="1985"/>
    <x v="4"/>
    <x v="18"/>
    <m/>
    <s v="Crime"/>
  </r>
  <r>
    <x v="1126"/>
    <n v="274"/>
    <n v="126"/>
    <n v="44726644"/>
    <s v="Comedy|Romance"/>
    <s v="Jack Davenport"/>
    <s v="The Wedding Date"/>
    <s v="The Wedding DateÂ "/>
    <n v="38248"/>
    <n v="105"/>
    <s v="English"/>
    <s v="USA"/>
    <s v="PG-13"/>
    <n v="14000000"/>
    <n v="2004"/>
    <x v="9"/>
    <x v="18"/>
    <m/>
    <s v="Comedy"/>
  </r>
  <r>
    <x v="254"/>
    <n v="50"/>
    <n v="100"/>
    <n v="44134898"/>
    <s v="Comedy|Horror|Thriller"/>
    <s v="Jamie Lee Curtis"/>
    <s v="Halloween: Resurrection"/>
    <s v="Halloween: ResurrectionÂ "/>
    <n v="26905"/>
    <n v="132"/>
    <s v="English"/>
    <s v="USA"/>
    <s v="PG-13"/>
    <n v="11000000"/>
    <n v="1998"/>
    <x v="54"/>
    <x v="18"/>
    <m/>
    <s v="Comedy"/>
  </r>
  <r>
    <x v="994"/>
    <n v="96"/>
    <n v="89"/>
    <n v="48637684"/>
    <s v="Action|Adventure|Fantasy"/>
    <s v="Liam Neeson"/>
    <s v="Clash of the Titans"/>
    <s v="Clash of the TitansÂ "/>
    <n v="229687"/>
    <n v="713"/>
    <s v="English"/>
    <s v="USA"/>
    <s v="R"/>
    <n v="15000000"/>
    <n v="2006"/>
    <x v="27"/>
    <x v="18"/>
    <m/>
    <s v="Action"/>
  </r>
  <r>
    <x v="374"/>
    <n v="68"/>
    <n v="111"/>
    <n v="38176108"/>
    <s v="Adventure|Family|Fantasy|Romance"/>
    <s v="Robin Wright"/>
    <s v="The Princess Bride"/>
    <s v="The Princess BrideÂ "/>
    <n v="294163"/>
    <n v="64"/>
    <s v="English"/>
    <s v="Germany"/>
    <s v="PG"/>
    <n v="14000000"/>
    <n v="2002"/>
    <x v="14"/>
    <x v="18"/>
    <m/>
    <s v="Adventure"/>
  </r>
  <r>
    <x v="1127"/>
    <n v="111"/>
    <n v="100"/>
    <n v="28972187"/>
    <s v="Biography|Drama"/>
    <s v="Denzel Washington"/>
    <s v="The Great Debaters"/>
    <s v="The Great DebatersÂ "/>
    <n v="47626"/>
    <n v="88"/>
    <s v="English"/>
    <s v="USA"/>
    <s v="TV-14"/>
    <n v="14000000"/>
    <n v="2007"/>
    <x v="32"/>
    <x v="18"/>
    <m/>
    <s v="Biography"/>
  </r>
  <r>
    <x v="281"/>
    <n v="128"/>
    <n v="115"/>
    <n v="27979400"/>
    <s v="Crime|Drama"/>
    <s v="Ryan Gosling"/>
    <s v="Drive"/>
    <s v="DriveÂ "/>
    <n v="431578"/>
    <n v="116"/>
    <s v="English"/>
    <s v="UK"/>
    <s v="R"/>
    <n v="14000000"/>
    <n v="2000"/>
    <x v="6"/>
    <x v="18"/>
    <m/>
    <s v="Crime"/>
  </r>
  <r>
    <x v="789"/>
    <n v="160"/>
    <n v="106"/>
    <n v="54257433"/>
    <s v="Comedy|Family|Music|Romance"/>
    <s v="Adam Garcia"/>
    <s v="Confessions of a Teenage Drama Queen"/>
    <s v="Confessions of a Teenage Drama QueenÂ "/>
    <n v="23408"/>
    <n v="296"/>
    <s v="English"/>
    <s v="USA"/>
    <s v="R"/>
    <n v="26000000"/>
    <n v="2002"/>
    <x v="51"/>
    <x v="18"/>
    <m/>
    <s v="Comedy"/>
  </r>
  <r>
    <x v="1128"/>
    <n v="93"/>
    <n v="124"/>
    <n v="23947"/>
    <s v="Comedy|Drama|Romance"/>
    <s v="Liam Aiken"/>
    <s v="The Object of My Affection"/>
    <s v="The Object of My AffectionÂ "/>
    <n v="15582"/>
    <n v="143"/>
    <s v="English"/>
    <s v="USA"/>
    <s v="R"/>
    <n v="24000000"/>
    <n v="2002"/>
    <x v="19"/>
    <x v="18"/>
    <m/>
    <s v="Comedy"/>
  </r>
  <r>
    <x v="1129"/>
    <n v="278"/>
    <n v="107"/>
    <n v="60008303"/>
    <s v="Drama|Horror|Sci-Fi"/>
    <s v="Jeremy Renner"/>
    <s v="28 Weeks Later"/>
    <s v="28 Weeks LaterÂ "/>
    <n v="212167"/>
    <n v="457"/>
    <s v="English"/>
    <s v="USA"/>
    <s v="R"/>
    <n v="14000000"/>
    <n v="1998"/>
    <x v="15"/>
    <x v="18"/>
    <m/>
    <s v="Drama"/>
  </r>
  <r>
    <x v="517"/>
    <n v="81"/>
    <n v="99"/>
    <n v="49121934"/>
    <s v="Drama|Family|Sport"/>
    <s v="Jessie T. Usher"/>
    <s v="When the Game Stands Tall"/>
    <s v="When the Game Stands TallÂ "/>
    <n v="12596"/>
    <n v="195"/>
    <s v="English"/>
    <s v="USA"/>
    <s v="PG-13"/>
    <n v="14000000"/>
    <n v="2006"/>
    <x v="10"/>
    <x v="18"/>
    <m/>
    <s v="Drama"/>
  </r>
  <r>
    <x v="1130"/>
    <n v="58"/>
    <n v="90"/>
    <n v="27141959"/>
    <s v="Comedy|Drama|Family"/>
    <s v="Cicely Tyson"/>
    <s v="Because of Winn-Dixie"/>
    <s v="Because of Winn-DixieÂ "/>
    <n v="8427"/>
    <n v="735"/>
    <s v="English"/>
    <s v="USA"/>
    <s v="R"/>
    <n v="14000000"/>
    <n v="2008"/>
    <x v="21"/>
    <x v="18"/>
    <m/>
    <s v="Comedy"/>
  </r>
  <r>
    <x v="1131"/>
    <n v="153"/>
    <n v="101"/>
    <n v="27052167"/>
    <s v="Drama|Romance|Sport"/>
    <s v="Alfre Woodard"/>
    <s v="Love &amp; Basketball"/>
    <s v="Love &amp; BasketballÂ "/>
    <n v="14322"/>
    <n v="52"/>
    <s v="English"/>
    <s v="USA"/>
    <s v="PG"/>
    <n v="14000000"/>
    <n v="2013"/>
    <x v="13"/>
    <x v="18"/>
    <m/>
    <s v="Drama"/>
  </r>
  <r>
    <x v="1132"/>
    <n v="25"/>
    <n v="119"/>
    <n v="26539321"/>
    <s v="Action|Comedy|Crime|Romance|Thriller"/>
    <s v="Minnie Driver"/>
    <s v="Grosse Pointe Blank"/>
    <s v="Grosse Pointe BlankÂ "/>
    <n v="73347"/>
    <n v="156"/>
    <s v="English"/>
    <s v="USA"/>
    <s v="Unrated"/>
    <n v="14000000"/>
    <n v="2008"/>
    <x v="38"/>
    <x v="18"/>
    <m/>
    <s v="Action"/>
  </r>
  <r>
    <x v="1133"/>
    <n v="46"/>
    <n v="103"/>
    <n v="28501605"/>
    <s v="Comedy|Romance"/>
    <s v="Bradley Cooper"/>
    <s v="All About Steve"/>
    <s v="All About SteveÂ "/>
    <n v="33088"/>
    <n v="560"/>
    <s v="English"/>
    <s v="UK"/>
    <s v="PG"/>
    <n v="8200000"/>
    <n v="2009"/>
    <x v="30"/>
    <x v="18"/>
    <m/>
    <s v="Comedy"/>
  </r>
  <r>
    <x v="1134"/>
    <n v="161"/>
    <n v="134"/>
    <n v="52543632"/>
    <s v="Adventure|Fantasy|Horror|Mystery|Thriller"/>
    <s v="Kim Director"/>
    <s v="Book of Shadows: Blair Witch 2"/>
    <s v="Book of Shadows: Blair Witch 2Â "/>
    <n v="28964"/>
    <n v="55"/>
    <s v="English"/>
    <s v="USA"/>
    <s v="R"/>
    <n v="103000000"/>
    <n v="2012"/>
    <x v="61"/>
    <x v="18"/>
    <m/>
    <s v="Adventure"/>
  </r>
  <r>
    <x v="1135"/>
    <n v="108"/>
    <n v="155"/>
    <n v="25592632"/>
    <s v="Drama|Fantasy|Horror|Thriller"/>
    <s v="Christine Taylor"/>
    <s v="The Craft"/>
    <s v="The CraftÂ "/>
    <n v="57140"/>
    <n v="76"/>
    <s v="English"/>
    <s v="UK"/>
    <s v="PG-13"/>
    <n v="12000000"/>
    <n v="2009"/>
    <x v="5"/>
    <x v="18"/>
    <m/>
    <s v="Drama"/>
  </r>
  <r>
    <x v="524"/>
    <n v="69"/>
    <n v="94"/>
    <n v="25440971"/>
    <s v="Drama|Romance|Thriller"/>
    <s v="Scarlett Johansson"/>
    <s v="Match Point"/>
    <s v="Match PointÂ "/>
    <n v="166269"/>
    <n v="211"/>
    <s v="English"/>
    <s v="USA"/>
    <s v="PG-13"/>
    <n v="15000000"/>
    <n v="2000"/>
    <x v="16"/>
    <x v="18"/>
    <m/>
    <s v="Drama"/>
  </r>
  <r>
    <x v="695"/>
    <n v="78"/>
    <n v="95"/>
    <n v="22858926"/>
    <s v="Adventure|Comedy|Family|Fantasy"/>
    <s v="Sierra McCormick"/>
    <s v="Ramona and Beezus"/>
    <s v="Ramona and BeezusÂ "/>
    <n v="13874"/>
    <n v="227"/>
    <s v="English"/>
    <s v="USA"/>
    <s v="PG-13"/>
    <n v="14000000"/>
    <n v="2005"/>
    <x v="10"/>
    <x v="18"/>
    <m/>
    <s v="Adventure"/>
  </r>
  <r>
    <x v="1136"/>
    <n v="129"/>
    <n v="89"/>
    <n v="22235901"/>
    <s v="Drama|Romance"/>
    <s v="Anthony Hopkins"/>
    <s v="The Remains of the Day"/>
    <s v="The Remains of the DayÂ "/>
    <n v="45703"/>
    <n v="127"/>
    <s v="English"/>
    <s v="USA"/>
    <s v="R"/>
    <n v="14000000"/>
    <n v="1999"/>
    <x v="0"/>
    <x v="18"/>
    <m/>
    <s v="Drama"/>
  </r>
  <r>
    <x v="1077"/>
    <n v="135"/>
    <n v="97"/>
    <n v="38916903"/>
    <s v="Drama"/>
    <s v="Don Cheadle"/>
    <s v="Boogie Nights"/>
    <s v="Boogie NightsÂ "/>
    <n v="189032"/>
    <n v="284"/>
    <s v="English"/>
    <s v="USA"/>
    <s v="PG-13"/>
    <n v="14000000"/>
    <n v="2005"/>
    <x v="0"/>
    <x v="18"/>
    <m/>
    <s v="Drama"/>
  </r>
  <r>
    <x v="1137"/>
    <n v="96"/>
    <n v="90"/>
    <n v="16929123"/>
    <s v="Action|Crime|Drama|Romance|Thriller"/>
    <s v="Kieran Culkin"/>
    <s v="Nowhere to Run"/>
    <s v="Nowhere to RunÂ "/>
    <n v="17074"/>
    <n v="84"/>
    <s v="English"/>
    <s v="USA"/>
    <s v="PG-13"/>
    <n v="125000000"/>
    <n v="1999"/>
    <x v="34"/>
    <x v="18"/>
    <m/>
    <s v="Action"/>
  </r>
  <r>
    <x v="23"/>
    <n v="417"/>
    <n v="92"/>
    <n v="13753931"/>
    <s v="Adventure|Drama|Family"/>
    <s v="Alison Lohman"/>
    <s v="Flicka"/>
    <s v="FlickaÂ "/>
    <n v="6095"/>
    <n v="114"/>
    <s v="English"/>
    <s v="USA"/>
    <s v="R"/>
    <n v="12000000"/>
    <n v="2001"/>
    <x v="5"/>
    <x v="18"/>
    <m/>
    <s v="Adventure"/>
  </r>
  <r>
    <x v="1138"/>
    <n v="172"/>
    <n v="100"/>
    <n v="10996440"/>
    <s v="Horror"/>
    <s v="Jeff Kober"/>
    <s v="The Hills Have Eyes II"/>
    <s v="The Hills Have Eyes IIÂ "/>
    <n v="49721"/>
    <n v="237"/>
    <s v="English"/>
    <s v="USA"/>
    <s v="PG-13"/>
    <n v="13500000"/>
    <n v="2007"/>
    <x v="37"/>
    <x v="18"/>
    <m/>
    <s v="Horror"/>
  </r>
  <r>
    <x v="506"/>
    <n v="88"/>
    <n v="117"/>
    <n v="8026971"/>
    <s v="Horror|Mystery|Thriller"/>
    <s v="Loretta Devine"/>
    <s v="Urban Legends: Final Cut"/>
    <s v="Urban Legends: Final CutÂ "/>
    <n v="13048"/>
    <n v="376"/>
    <s v="English"/>
    <s v="USA"/>
    <s v="R"/>
    <n v="14000000"/>
    <n v="2010"/>
    <x v="54"/>
    <x v="18"/>
    <m/>
    <s v="Horror"/>
  </r>
  <r>
    <x v="1139"/>
    <n v="388"/>
    <n v="84"/>
    <n v="14677654"/>
    <s v="Drama|Family|Fantasy|Romance"/>
    <s v="William Hurt"/>
    <s v="Tuck Everlasting"/>
    <s v="Tuck EverlastingÂ "/>
    <n v="17983"/>
    <n v="152"/>
    <s v="English"/>
    <s v="Official site"/>
    <s v="R"/>
    <n v="13500000"/>
    <n v="2010"/>
    <x v="10"/>
    <x v="18"/>
    <m/>
    <s v="Drama"/>
  </r>
  <r>
    <x v="695"/>
    <n v="45"/>
    <n v="140"/>
    <n v="9975684"/>
    <s v="Action|Drama|Thriller"/>
    <s v="Kelly Carlson"/>
    <s v="The Marine"/>
    <s v="The MarineÂ "/>
    <n v="27486"/>
    <n v="415"/>
    <s v="English"/>
    <s v="Australia"/>
    <s v="R"/>
    <n v="15000000"/>
    <n v="2008"/>
    <x v="55"/>
    <x v="18"/>
    <m/>
    <s v="Action"/>
  </r>
  <r>
    <x v="1140"/>
    <n v="414"/>
    <n v="108"/>
    <n v="7881335"/>
    <s v="Action|Comedy"/>
    <s v="Nia Long"/>
    <s v="Keanu"/>
    <s v="KeanuÂ "/>
    <n v="15385"/>
    <n v="876"/>
    <s v="English"/>
    <s v="USA"/>
    <s v="PG-13"/>
    <n v="13500000"/>
    <n v="1986"/>
    <x v="21"/>
    <x v="18"/>
    <m/>
    <s v="Action"/>
  </r>
  <r>
    <x v="1141"/>
    <n v="291"/>
    <n v="109"/>
    <n v="6241697"/>
    <s v="Drama|Music"/>
    <s v="Leighton Meester"/>
    <s v="Country Strong"/>
    <s v="Country StrongÂ "/>
    <n v="14814"/>
    <n v="96"/>
    <s v="English"/>
    <s v="USA"/>
    <s v="R"/>
    <n v="10000000"/>
    <n v="1999"/>
    <x v="22"/>
    <x v="18"/>
    <m/>
    <s v="Drama"/>
  </r>
  <r>
    <x v="1142"/>
    <n v="97"/>
    <n v="131"/>
    <n v="5871603"/>
    <s v="Horror|Mystery|Sci-Fi|Thriller"/>
    <s v="Bruce Greenwood"/>
    <s v="Disturbing Behavior"/>
    <s v="Disturbing BehaviorÂ "/>
    <n v="17328"/>
    <n v="369"/>
    <s v="English"/>
    <s v="Canada"/>
    <s v="R"/>
    <n v="13000000"/>
    <n v="2007"/>
    <x v="34"/>
    <x v="18"/>
    <m/>
    <s v="Horror"/>
  </r>
  <r>
    <x v="1143"/>
    <n v="37"/>
    <n v="114"/>
    <n v="16574731"/>
    <s v="Crime|Drama|Thriller"/>
    <s v="Ryan Gosling"/>
    <s v="The Place Beyond the Pines"/>
    <s v="The Place Beyond the PinesÂ "/>
    <n v="187170"/>
    <n v="158"/>
    <s v="English"/>
    <s v="USA"/>
    <s v="R"/>
    <n v="13400000"/>
    <n v="2014"/>
    <x v="11"/>
    <x v="18"/>
    <m/>
    <s v="Crime"/>
  </r>
  <r>
    <x v="1009"/>
    <n v="68"/>
    <n v="97"/>
    <n v="5002310"/>
    <s v="Action|Crime|Thriller"/>
    <s v="Luke Bracey"/>
    <s v="The November Man"/>
    <s v="The November ManÂ "/>
    <n v="50056"/>
    <n v="619"/>
    <s v="English"/>
    <s v="USA"/>
    <s v="R"/>
    <n v="13000000"/>
    <n v="1999"/>
    <x v="22"/>
    <x v="18"/>
    <m/>
    <s v="Action"/>
  </r>
  <r>
    <x v="1144"/>
    <n v="90"/>
    <n v="122"/>
    <n v="4919896"/>
    <s v="Drama|Mystery|Thriller"/>
    <s v="Jason Priestley"/>
    <s v="Eye of the Beholder"/>
    <s v="Eye of the BeholderÂ "/>
    <n v="13320"/>
    <n v="22"/>
    <s v="English"/>
    <s v="USA"/>
    <s v="PG-13"/>
    <n v="13000000"/>
    <n v="1927"/>
    <x v="41"/>
    <x v="18"/>
    <m/>
    <s v="Drama"/>
  </r>
  <r>
    <x v="841"/>
    <n v="81"/>
    <n v="87"/>
    <n v="25675765"/>
    <s v="Drama|History|Thriller|War"/>
    <s v="Jeremy Renner"/>
    <s v="The Hurt Locker"/>
    <s v="The Hurt LockerÂ "/>
    <n v="332065"/>
    <n v="31"/>
    <s v="English"/>
    <s v="UK"/>
    <s v="R"/>
    <n v="100000000"/>
    <n v="2004"/>
    <x v="32"/>
    <x v="18"/>
    <m/>
    <s v="Drama"/>
  </r>
  <r>
    <x v="1145"/>
    <n v="221"/>
    <n v="85"/>
    <n v="4857376"/>
    <s v="Action|Horror|Sci-Fi|Thriller"/>
    <s v="Heather Locklear"/>
    <s v="Firestarter"/>
    <s v="FirestarterÂ "/>
    <n v="22797"/>
    <n v="355"/>
    <s v="English"/>
    <s v="USA"/>
    <s v="PG-13"/>
    <n v="13000000"/>
    <n v="1995"/>
    <x v="19"/>
    <x v="18"/>
    <m/>
    <s v="Action"/>
  </r>
  <r>
    <x v="429"/>
    <n v="230"/>
    <n v="85"/>
    <n v="3169424"/>
    <s v="Crime|Thriller"/>
    <s v="Brad Pitt"/>
    <s v="Killing Them Softly"/>
    <s v="Killing Them SoftlyÂ "/>
    <n v="111625"/>
    <n v="91"/>
    <s v="English"/>
    <s v="USA"/>
    <s v="Not Rated"/>
    <n v="13000000"/>
    <n v="2015"/>
    <x v="5"/>
    <x v="18"/>
    <m/>
    <s v="Crime"/>
  </r>
  <r>
    <x v="448"/>
    <n v="57"/>
    <n v="101"/>
    <n v="18004225"/>
    <s v="Crime|Drama|Thriller"/>
    <s v="Philip Seymour Hoffman"/>
    <s v="A Most Wanted Man"/>
    <s v="A Most Wanted ManÂ "/>
    <n v="57210"/>
    <n v="181"/>
    <s v="English"/>
    <s v="USA"/>
    <s v="R"/>
    <n v="7000000"/>
    <n v="2001"/>
    <x v="2"/>
    <x v="18"/>
    <m/>
    <s v="Crime"/>
  </r>
  <r>
    <x v="1146"/>
    <n v="119"/>
    <n v="121"/>
    <n v="3058380"/>
    <s v="Comedy"/>
    <s v="Rip Torn"/>
    <s v="Freddy Got Fingered"/>
    <s v="Freddy Got FingeredÂ "/>
    <n v="39788"/>
    <n v="118"/>
    <s v="English"/>
    <s v="USA"/>
    <s v="R"/>
    <n v="13000000"/>
    <n v="2003"/>
    <x v="33"/>
    <x v="18"/>
    <m/>
    <s v="Comedy"/>
  </r>
  <r>
    <x v="1012"/>
    <n v="97"/>
    <n v="107"/>
    <n v="3074838"/>
    <s v="Adventure|Animation|Comedy|Family"/>
    <s v="Yuri Lowenthal"/>
    <s v="The Pirates Who Don't Do Anything: A VeggieTales Movie"/>
    <s v="The Pirates Who Don't Do Anything: A VeggieTales MovieÂ "/>
    <n v="2037"/>
    <n v="135"/>
    <s v="English"/>
    <s v="USA"/>
    <s v="Not Rated"/>
    <n v="13000000"/>
    <n v="2008"/>
    <x v="20"/>
    <x v="18"/>
    <m/>
    <s v="Adventure"/>
  </r>
  <r>
    <x v="1147"/>
    <n v="119"/>
    <n v="111"/>
    <n v="2104000"/>
    <s v="Documentary|Music"/>
    <s v="Bono"/>
    <s v="U2 3D"/>
    <s v="U2 3DÂ "/>
    <n v="2673"/>
    <n v="144"/>
    <s v="English"/>
    <s v="USA"/>
    <s v="R"/>
    <n v="13000000"/>
    <n v="2010"/>
    <x v="26"/>
    <x v="18"/>
    <m/>
    <s v="Documentary"/>
  </r>
  <r>
    <x v="1148"/>
    <n v="42"/>
    <n v="92"/>
    <n v="28501651"/>
    <s v="Action|Adventure|Fantasy|Sci-Fi"/>
    <s v="Christopher Lambert"/>
    <s v="Highlander: Endgame"/>
    <s v="Highlander: EndgameÂ "/>
    <n v="16340"/>
    <n v="140"/>
    <s v="English"/>
    <s v="USA"/>
    <s v="Unrated"/>
    <n v="13000000"/>
    <n v="1996"/>
    <x v="51"/>
    <x v="18"/>
    <m/>
    <s v="Action"/>
  </r>
  <r>
    <x v="667"/>
    <n v="24"/>
    <n v="97"/>
    <n v="1172769"/>
    <s v="Crime|Drama|Musical|Romance"/>
    <s v="Cicely Tyson"/>
    <s v="Idlewild"/>
    <s v="IdlewildÂ "/>
    <n v="4603"/>
    <n v="226"/>
    <s v="English"/>
    <s v="USA"/>
    <s v="R"/>
    <n v="12500000"/>
    <n v="2008"/>
    <x v="5"/>
    <x v="18"/>
    <m/>
    <s v="Crime"/>
  </r>
  <r>
    <x v="502"/>
    <n v="208"/>
    <n v="97"/>
    <n v="17738570"/>
    <s v="Drama|Romance"/>
    <s v="Anne Hathaway"/>
    <s v="One Day"/>
    <s v="One DayÂ "/>
    <n v="106111"/>
    <n v="55"/>
    <s v="English"/>
    <s v="USA"/>
    <s v="R"/>
    <n v="16000000"/>
    <n v="2011"/>
    <x v="15"/>
    <x v="18"/>
    <m/>
    <s v="Drama"/>
  </r>
  <r>
    <x v="1149"/>
    <n v="42"/>
    <n v="125"/>
    <n v="1200000"/>
    <s v="Drama|Sport"/>
    <s v="Daniel Stern"/>
    <s v="Whip It"/>
    <s v="Whip ItÂ "/>
    <n v="55665"/>
    <n v="53"/>
    <s v="English"/>
    <s v="USA"/>
    <s v="R"/>
    <n v="13000000"/>
    <n v="2011"/>
    <x v="8"/>
    <x v="18"/>
    <m/>
    <s v="Drama"/>
  </r>
  <r>
    <x v="1150"/>
    <n v="44"/>
    <n v="124"/>
    <n v="1150403"/>
    <s v="Crime|Drama|Thriller"/>
    <s v="Vin Diesel"/>
    <s v="Knockaround Guys"/>
    <s v="Knockaround GuysÂ "/>
    <n v="19768"/>
    <n v="224"/>
    <s v="English"/>
    <s v="USA"/>
    <s v="R"/>
    <n v="8200000"/>
    <n v="2001"/>
    <x v="9"/>
    <x v="18"/>
    <m/>
    <s v="Crime"/>
  </r>
  <r>
    <x v="1151"/>
    <n v="230"/>
    <n v="76"/>
    <n v="403932"/>
    <s v="Crime|Thriller"/>
    <s v="Louis Lombardi"/>
    <s v="Confidence"/>
    <s v="ConfidenceÂ "/>
    <n v="30643"/>
    <n v="88"/>
    <s v="English"/>
    <s v="USA"/>
    <s v="R"/>
    <n v="17000000"/>
    <n v="2007"/>
    <x v="10"/>
    <x v="18"/>
    <m/>
    <s v="Crime"/>
  </r>
  <r>
    <x v="1152"/>
    <n v="46"/>
    <n v="107"/>
    <n v="1712111"/>
    <s v="Comedy"/>
    <s v="Jeff Bridges"/>
    <s v="The Muse"/>
    <s v="The MuseÂ "/>
    <n v="9294"/>
    <n v="162"/>
    <s v="English"/>
    <s v="Canada"/>
    <s v="R"/>
    <n v="13000000"/>
    <n v="2008"/>
    <x v="23"/>
    <x v="18"/>
    <m/>
    <s v="Comedy"/>
  </r>
  <r>
    <x v="1153"/>
    <n v="18"/>
    <n v="91"/>
    <n v="1024175"/>
    <s v="Biography|Drama|Music|Musical"/>
    <s v="Kevin McNally"/>
    <s v="De-Lovely"/>
    <s v="De-LovelyÂ "/>
    <n v="9649"/>
    <n v="513"/>
    <s v="English"/>
    <s v="USA"/>
    <s v="PG-13"/>
    <n v="13000000"/>
    <n v="2013"/>
    <x v="4"/>
    <x v="18"/>
    <m/>
    <s v="Biography"/>
  </r>
  <r>
    <x v="1154"/>
    <n v="249"/>
    <n v="96"/>
    <n v="301305"/>
    <s v="Comedy|Drama|Romance"/>
    <s v="Woody Allen"/>
    <s v="New York Stories"/>
    <s v="New York StoriesÂ "/>
    <n v="13692"/>
    <n v="212"/>
    <s v="English"/>
    <s v="USA"/>
    <s v="R"/>
    <n v="13000000"/>
    <n v="2014"/>
    <x v="21"/>
    <x v="18"/>
    <m/>
    <s v="Comedy"/>
  </r>
  <r>
    <x v="1155"/>
    <n v="197"/>
    <n v="142"/>
    <n v="51872378"/>
    <s v="Adventure|Family"/>
    <s v="Trevor Morgan"/>
    <s v="Barney's Great Adventure"/>
    <s v="Barney's Great AdventureÂ "/>
    <n v="2724"/>
    <n v="77"/>
    <s v="English"/>
    <s v="USA"/>
    <s v="R"/>
    <n v="18000000"/>
    <n v="2005"/>
    <x v="66"/>
    <x v="18"/>
    <m/>
    <s v="Adventure"/>
  </r>
  <r>
    <x v="1156"/>
    <n v="71"/>
    <n v="103"/>
    <n v="31662"/>
    <s v="Action"/>
    <s v="Rick Yune"/>
    <s v="The Man with the Iron Fists"/>
    <s v="The Man with the Iron FistsÂ "/>
    <n v="53471"/>
    <n v="1028"/>
    <s v="English"/>
    <s v="UK"/>
    <s v="Not Rated"/>
    <n v="13000000"/>
    <n v="2015"/>
    <x v="28"/>
    <x v="18"/>
    <m/>
    <s v="Action"/>
  </r>
  <r>
    <x v="1157"/>
    <n v="190"/>
    <n v="60"/>
    <n v="28399192"/>
    <s v="Comedy|Drama|Romance"/>
    <s v="Catherine O'Hara"/>
    <s v="Home Fries"/>
    <s v="Home FriesÂ "/>
    <n v="7159"/>
    <n v="200"/>
    <s v="English"/>
    <s v="USA"/>
    <s v="R"/>
    <n v="13000000"/>
    <n v="2009"/>
    <x v="40"/>
    <x v="18"/>
    <m/>
    <s v="Comedy"/>
  </r>
  <r>
    <x v="1158"/>
    <n v="50"/>
    <n v="117"/>
    <n v="2035566"/>
    <s v="Drama|Romance"/>
    <s v="Bruce Greenwood"/>
    <s v="Here on Earth"/>
    <s v="Here on EarthÂ "/>
    <n v="7403"/>
    <n v="125"/>
    <s v="English"/>
    <s v="Canada"/>
    <s v="Not Rated"/>
    <n v="13000000"/>
    <n v="2000"/>
    <x v="37"/>
    <x v="18"/>
    <m/>
    <s v="Drama"/>
  </r>
  <r>
    <x v="1159"/>
    <n v="63"/>
    <n v="116"/>
    <n v="21078145"/>
    <s v="Drama|Sci-Fi"/>
    <s v="Robert De Niro"/>
    <s v="Brazil"/>
    <s v="BrazilÂ "/>
    <n v="152306"/>
    <n v="118"/>
    <s v="English"/>
    <s v="USA"/>
    <s v="R"/>
    <n v="13200000"/>
    <n v="1993"/>
    <x v="25"/>
    <x v="18"/>
    <m/>
    <s v="Drama"/>
  </r>
  <r>
    <x v="1160"/>
    <n v="104"/>
    <n v="118"/>
    <n v="14060950"/>
    <s v="Family|Music|Romance"/>
    <s v="Oliver James"/>
    <s v="Raise Your Voice"/>
    <s v="Raise Your VoiceÂ "/>
    <n v="22649"/>
    <n v="89"/>
    <s v="English"/>
    <s v="USA"/>
    <s v="PG-13"/>
    <n v="18000000"/>
    <n v="2015"/>
    <x v="18"/>
    <x v="18"/>
    <m/>
    <s v="Family"/>
  </r>
  <r>
    <x v="369"/>
    <n v="49"/>
    <n v="108"/>
    <n v="12281500"/>
    <s v="Drama|Fantasy|Mystery|Sci-Fi"/>
    <s v="David Ogden Stiers"/>
    <s v="The Dead Zone            "/>
    <s v="The Dead ZoneÂ             "/>
    <n v="7122"/>
    <n v="132"/>
    <s v="English"/>
    <s v="USA"/>
    <s v="PG"/>
    <n v="15000000"/>
    <n v="1996"/>
    <x v="7"/>
    <x v="18"/>
    <m/>
    <s v="Drama"/>
  </r>
  <r>
    <x v="1161"/>
    <n v="300"/>
    <n v="94"/>
    <n v="10725228"/>
    <s v="Comedy|Crime"/>
    <s v="Philip Seymour Hoffman"/>
    <s v="The Big Lebowski"/>
    <s v="The Big LebowskiÂ "/>
    <n v="537419"/>
    <n v="141"/>
    <s v="English"/>
    <s v="USA"/>
    <s v="R"/>
    <n v="13000000"/>
    <n v="2010"/>
    <x v="17"/>
    <x v="18"/>
    <m/>
    <s v="Comedy"/>
  </r>
  <r>
    <x v="35"/>
    <n v="43"/>
    <n v="97"/>
    <n v="214966"/>
    <s v="Drama|Music"/>
    <s v="Justin Timberlake"/>
    <s v="Black Snake Moan"/>
    <s v="Black Snake MoanÂ "/>
    <n v="52421"/>
    <n v="56"/>
    <s v="English"/>
    <s v="USA"/>
    <s v="PG-13"/>
    <n v="6000000"/>
    <n v="2014"/>
    <x v="15"/>
    <x v="18"/>
    <m/>
    <s v="Drama"/>
  </r>
  <r>
    <x v="1162"/>
    <n v="132"/>
    <n v="97"/>
    <n v="11956207"/>
    <s v="Crime|Drama|Romance|Thriller"/>
    <s v="Khandi Alexander"/>
    <s v="Dark Blue"/>
    <s v="Dark BlueÂ "/>
    <n v="17261"/>
    <n v="66"/>
    <s v="English"/>
    <s v="USA"/>
    <s v="PG-13"/>
    <n v="13000000"/>
    <n v="1992"/>
    <x v="4"/>
    <x v="18"/>
    <m/>
    <s v="Crime"/>
  </r>
  <r>
    <x v="1163"/>
    <n v="97"/>
    <n v="99"/>
    <n v="5949693"/>
    <s v="Biography|Drama|History|Thriller|War"/>
    <s v="Angelina Jolie Pitt"/>
    <s v="A Mighty Heart"/>
    <s v="A Mighty HeartÂ "/>
    <n v="24150"/>
    <n v="513"/>
    <s v="English"/>
    <s v="UK"/>
    <s v="R"/>
    <n v="14000000"/>
    <n v="2005"/>
    <x v="10"/>
    <x v="18"/>
    <m/>
    <s v="Biography"/>
  </r>
  <r>
    <x v="325"/>
    <n v="242"/>
    <n v="91"/>
    <n v="9030581"/>
    <s v="Comedy|Drama|Romance"/>
    <s v="James Franco"/>
    <s v="Whatever It Takes"/>
    <s v="Whatever It TakesÂ "/>
    <n v="8055"/>
    <n v="33"/>
    <s v="English"/>
    <s v="USA"/>
    <s v="R"/>
    <n v="19000000"/>
    <n v="2008"/>
    <x v="34"/>
    <x v="18"/>
    <m/>
    <s v="Comedy"/>
  </r>
  <r>
    <x v="1164"/>
    <n v="218"/>
    <n v="107"/>
    <n v="4157491"/>
    <s v="Comedy"/>
    <s v="Vivica A. Fox"/>
    <s v="Boat Trip"/>
    <s v="Boat TripÂ "/>
    <n v="26598"/>
    <n v="104"/>
    <s v="English"/>
    <s v="USA"/>
    <s v="Not Rated"/>
    <n v="13000000"/>
    <n v="1987"/>
    <x v="41"/>
    <x v="18"/>
    <m/>
    <s v="Comedy"/>
  </r>
  <r>
    <x v="463"/>
    <n v="49"/>
    <n v="95"/>
    <n v="1508689"/>
    <s v="Comedy|Drama|Romance"/>
    <s v="Colin Firth"/>
    <s v="The Importance of Being Earnest"/>
    <s v="The Importance of Being EarnestÂ "/>
    <n v="18966"/>
    <n v="53"/>
    <s v="English"/>
    <s v="UK"/>
    <s v="R"/>
    <n v="13000000"/>
    <n v="1990"/>
    <x v="8"/>
    <x v="18"/>
    <m/>
    <s v="Comedy"/>
  </r>
  <r>
    <x v="450"/>
    <n v="172"/>
    <n v="102"/>
    <n v="1227324"/>
    <s v="Fantasy|Romance"/>
    <s v="Jennifer Jason Leigh"/>
    <s v="The Love Letter"/>
    <s v="The Love LetterÂ "/>
    <n v="1465"/>
    <n v="102"/>
    <s v="English"/>
    <s v="USA"/>
    <s v="R"/>
    <n v="13000000"/>
    <n v="1988"/>
    <x v="38"/>
    <x v="18"/>
    <m/>
    <s v="Fantasy"/>
  </r>
  <r>
    <x v="292"/>
    <n v="68"/>
    <n v="88"/>
    <n v="4360548"/>
    <s v="Adventure|Comedy|Family"/>
    <s v="Logan Lerman"/>
    <s v="Hoot"/>
    <s v="HootÂ "/>
    <n v="6562"/>
    <n v="169"/>
    <s v="English"/>
    <s v="USA"/>
    <s v="R"/>
    <n v="13000000"/>
    <n v="2015"/>
    <x v="23"/>
    <x v="18"/>
    <m/>
    <s v="Adventure"/>
  </r>
  <r>
    <x v="1165"/>
    <n v="223"/>
    <n v="106"/>
    <n v="26589953"/>
    <s v="Comedy|Crime|Drama"/>
    <s v="Elizabeth Berrington"/>
    <s v="In Bruges"/>
    <s v="In BrugesÂ "/>
    <n v="307639"/>
    <n v="85"/>
    <s v="English"/>
    <s v="USA"/>
    <s v="PG"/>
    <n v="13000000"/>
    <n v="1989"/>
    <x v="25"/>
    <x v="18"/>
    <m/>
    <s v="Comedy"/>
  </r>
  <r>
    <x v="1166"/>
    <n v="59"/>
    <n v="92"/>
    <n v="1039869"/>
    <s v="Comedy|Romance"/>
    <s v="Tyler James Williams"/>
    <s v="Peeples"/>
    <s v="PeeplesÂ "/>
    <n v="4065"/>
    <n v="199"/>
    <s v="English"/>
    <s v="USA"/>
    <s v="R"/>
    <n v="13000000"/>
    <n v="1993"/>
    <x v="43"/>
    <x v="18"/>
    <m/>
    <s v="Comedy"/>
  </r>
  <r>
    <x v="1167"/>
    <n v="252"/>
    <n v="105"/>
    <n v="48092846"/>
    <s v="Comedy|Music"/>
    <s v="Emma Stone"/>
    <s v="The Rocker"/>
    <s v="The RockerÂ "/>
    <n v="32311"/>
    <n v="89"/>
    <s v="English"/>
    <s v="USA"/>
    <s v="R"/>
    <n v="13000000"/>
    <n v="2009"/>
    <x v="5"/>
    <x v="18"/>
    <m/>
    <s v="Comedy"/>
  </r>
  <r>
    <x v="78"/>
    <n v="106"/>
    <n v="107"/>
    <n v="1110186"/>
    <s v="Comedy|Romance"/>
    <s v="J.K. Simmons"/>
    <s v="Post Grad"/>
    <s v="Post GradÂ "/>
    <n v="11498"/>
    <n v="336"/>
    <s v="English"/>
    <s v="USA"/>
    <s v="PG"/>
    <n v="13000000"/>
    <n v="2012"/>
    <x v="43"/>
    <x v="18"/>
    <m/>
    <s v="Comedy"/>
  </r>
  <r>
    <x v="71"/>
    <n v="223"/>
    <n v="120"/>
    <n v="1089445"/>
    <s v="Drama"/>
    <s v="Matt Damon"/>
    <s v="Promised Land"/>
    <s v="Promised LandÂ "/>
    <n v="30284"/>
    <n v="198"/>
    <s v="English"/>
    <s v="France"/>
    <s v="R"/>
    <n v="13000000"/>
    <n v="1982"/>
    <x v="4"/>
    <x v="18"/>
    <m/>
    <s v="Drama"/>
  </r>
  <r>
    <x v="479"/>
    <n v="328"/>
    <n v="103"/>
    <n v="204565000"/>
    <s v="Comedy|Romance"/>
    <s v="Larry David"/>
    <s v="Whatever Works"/>
    <s v="Whatever WorksÂ "/>
    <n v="58967"/>
    <n v="1768"/>
    <s v="English"/>
    <s v="France"/>
    <s v="PG-13"/>
    <n v="13000000"/>
    <n v="2007"/>
    <x v="13"/>
    <x v="18"/>
    <m/>
    <s v="Comedy"/>
  </r>
  <r>
    <x v="833"/>
    <n v="9"/>
    <n v="92"/>
    <n v="260000000"/>
    <s v="Drama|Mystery|Thriller"/>
    <s v="Matthew Settle"/>
    <s v="The In Crowd"/>
    <s v="The In CrowdÂ "/>
    <n v="3668"/>
    <n v="190"/>
    <s v="English"/>
    <s v="USA"/>
    <s v="R"/>
    <n v="13000000"/>
    <n v="1977"/>
    <x v="51"/>
    <x v="18"/>
    <m/>
    <s v="Drama"/>
  </r>
  <r>
    <x v="487"/>
    <n v="150"/>
    <n v="147"/>
    <n v="101736215"/>
    <s v="Adventure|Crime|Drama|Mystery|Western"/>
    <s v="Levon Helm"/>
    <s v="Three Burials"/>
    <s v="Three BurialsÂ "/>
    <n v="34194"/>
    <n v="108"/>
    <s v="English"/>
    <s v="USA"/>
    <s v="PG-13"/>
    <n v="13000000"/>
    <n v="1998"/>
    <x v="7"/>
    <x v="18"/>
    <m/>
    <s v="Adventure"/>
  </r>
  <r>
    <x v="817"/>
    <n v="21"/>
    <n v="98"/>
    <n v="71442"/>
    <s v="Drama|War"/>
    <s v="Robin Williams"/>
    <s v="Jakob the Liar"/>
    <s v="Jakob the LiarÂ "/>
    <n v="12601"/>
    <n v="320"/>
    <s v="English"/>
    <s v="France"/>
    <s v="PG"/>
    <n v="13000000"/>
    <n v="1988"/>
    <x v="12"/>
    <x v="18"/>
    <m/>
    <s v="Drama"/>
  </r>
  <r>
    <x v="681"/>
    <n v="28"/>
    <n v="98"/>
    <n v="79817937"/>
    <s v="Comedy|Crime|Mystery"/>
    <s v="Robert Downey Jr."/>
    <s v="Kiss Kiss Bang Bang"/>
    <s v="Kiss Kiss Bang BangÂ "/>
    <n v="175962"/>
    <n v="39"/>
    <s v="English"/>
    <s v="USA"/>
    <s v="R"/>
    <n v="13000000"/>
    <n v="2012"/>
    <x v="32"/>
    <x v="18"/>
    <m/>
    <s v="Comedy"/>
  </r>
  <r>
    <x v="1168"/>
    <n v="250"/>
    <n v="103"/>
    <n v="91547205"/>
    <s v="Comedy|Fantasy|Horror|Thriller"/>
    <s v="Vivica A. Fox"/>
    <s v="Idle Hands"/>
    <s v="Idle HandsÂ "/>
    <n v="33745"/>
    <n v="162"/>
    <s v="English"/>
    <s v="USA"/>
    <s v="R"/>
    <n v="100000000"/>
    <n v="1991"/>
    <x v="5"/>
    <x v="18"/>
    <m/>
    <s v="Comedy"/>
  </r>
  <r>
    <x v="490"/>
    <n v="17"/>
    <n v="286"/>
    <n v="75074950"/>
    <s v="Drama|Mystery|Thriller"/>
    <s v="Naomi Watts"/>
    <s v="Mulholland Drive"/>
    <s v="Mulholland DriveÂ "/>
    <n v="235992"/>
    <n v="62"/>
    <s v="English"/>
    <s v="UK"/>
    <s v="PG-13"/>
    <n v="11000000"/>
    <n v="1999"/>
    <x v="25"/>
    <x v="18"/>
    <m/>
    <s v="Drama"/>
  </r>
  <r>
    <x v="794"/>
    <n v="95"/>
    <n v="111"/>
    <n v="78900000"/>
    <s v="Drama|Fantasy|Horror|Romance"/>
    <s v="Olivier Martinez"/>
    <s v="Blood and Chocolate"/>
    <s v="Blood and ChocolateÂ "/>
    <n v="15388"/>
    <n v="71"/>
    <s v="English"/>
    <s v="USA"/>
    <s v="PG"/>
    <n v="13000000"/>
    <n v="2011"/>
    <x v="34"/>
    <x v="18"/>
    <m/>
    <s v="Drama"/>
  </r>
  <r>
    <x v="1169"/>
    <n v="260"/>
    <n v="98"/>
    <n v="72217000"/>
    <s v="Comedy|Drama|Romance"/>
    <s v="Anthony Hopkins"/>
    <s v="You Will Meet a Tall Dark Stranger"/>
    <s v="You Will Meet a Tall Dark StrangerÂ "/>
    <n v="36145"/>
    <n v="436"/>
    <s v="English"/>
    <s v="Spain"/>
    <s v="PG-13"/>
    <n v="26000000"/>
    <n v="2002"/>
    <x v="22"/>
    <x v="18"/>
    <m/>
    <s v="Comedy"/>
  </r>
  <r>
    <x v="829"/>
    <n v="141"/>
    <n v="111"/>
    <n v="79568000"/>
    <s v="Drama|Romance|Sci-Fi"/>
    <s v="Andrew Garfield"/>
    <s v="Never Let Me Go"/>
    <s v="Never Let Me GoÂ "/>
    <n v="109873"/>
    <n v="13"/>
    <s v="English"/>
    <s v="USA"/>
    <s v="PG-13"/>
    <n v="13000000"/>
    <n v="1993"/>
    <x v="13"/>
    <x v="18"/>
    <m/>
    <s v="Drama"/>
  </r>
  <r>
    <x v="424"/>
    <n v="52"/>
    <n v="111"/>
    <n v="65500000"/>
    <s v="Drama|History|Thriller"/>
    <s v="Anna Silk"/>
    <s v="The Company            "/>
    <s v="The CompanyÂ             "/>
    <n v="3828"/>
    <n v="83"/>
    <s v="English"/>
    <s v="USA"/>
    <s v="G"/>
    <n v="13000000"/>
    <n v="2002"/>
    <x v="0"/>
    <x v="18"/>
    <m/>
    <s v="Drama"/>
  </r>
  <r>
    <x v="1115"/>
    <n v="205"/>
    <n v="100"/>
    <n v="70011073"/>
    <s v="Crime|Drama|Mystery|Thriller"/>
    <s v="Thomas Kretschmann"/>
    <s v="Transsiberian"/>
    <s v="TranssiberianÂ "/>
    <n v="42792"/>
    <n v="413"/>
    <s v="English"/>
    <s v="USA"/>
    <s v="R"/>
    <n v="3000000"/>
    <n v="1995"/>
    <x v="10"/>
    <x v="18"/>
    <m/>
    <s v="Crime"/>
  </r>
  <r>
    <x v="264"/>
    <n v="109"/>
    <n v="116"/>
    <n v="65269010"/>
    <s v="Adventure|Drama|Fantasy"/>
    <s v="Curtis Armstrong"/>
    <s v="The Clan of the Cave Bear"/>
    <s v="The Clan of the Cave BearÂ "/>
    <n v="4996"/>
    <n v="157"/>
    <s v="English"/>
    <s v="Cambodia"/>
    <s v="R"/>
    <n v="13000000"/>
    <n v="1977"/>
    <x v="43"/>
    <x v="18"/>
    <m/>
    <s v="Adventure"/>
  </r>
  <r>
    <x v="397"/>
    <n v="103"/>
    <n v="145"/>
    <n v="63071133"/>
    <s v="Comedy|Crime|Drama"/>
    <s v="Meat Loaf"/>
    <s v="Crazy in Alabama"/>
    <s v="Crazy in AlabamaÂ "/>
    <n v="5917"/>
    <n v="144"/>
    <s v="English"/>
    <s v="Canada"/>
    <s v="R"/>
    <n v="20000000"/>
    <n v="2005"/>
    <x v="22"/>
    <x v="18"/>
    <m/>
    <s v="Comedy"/>
  </r>
  <r>
    <x v="547"/>
    <n v="110"/>
    <n v="84"/>
    <n v="39647595"/>
    <s v="Crime|Drama|Horror|Thriller"/>
    <s v="Naomi Watts"/>
    <s v="Funny Games"/>
    <s v="Funny GamesÂ "/>
    <n v="69569"/>
    <n v="87"/>
    <s v="German"/>
    <s v="Germany"/>
    <s v="R"/>
    <n v="8495000"/>
    <n v="2003"/>
    <x v="12"/>
    <x v="18"/>
    <m/>
    <s v="Crime"/>
  </r>
  <r>
    <x v="1001"/>
    <n v="195"/>
    <n v="115"/>
    <n v="38087366"/>
    <s v="Drama|Sci-Fi|Thriller"/>
    <s v="Thomas Stroppel"/>
    <s v="Listening"/>
    <s v="ListeningÂ "/>
    <n v="1933"/>
    <n v="111"/>
    <s v="French"/>
    <s v="France"/>
    <s v="PG-13"/>
    <n v="13000000"/>
    <n v="2009"/>
    <x v="23"/>
    <x v="18"/>
    <m/>
    <s v="Drama"/>
  </r>
  <r>
    <x v="1002"/>
    <n v="14"/>
    <n v="105"/>
    <n v="64572496"/>
    <s v="Drama|Thriller"/>
    <s v="Bob Hoskins"/>
    <s v="Felicia's Journey"/>
    <s v="Felicia's JourneyÂ "/>
    <n v="6690"/>
    <n v="172"/>
    <s v="English"/>
    <s v="USA"/>
    <s v="PG-13"/>
    <n v="13000000"/>
    <n v="2010"/>
    <x v="15"/>
    <x v="18"/>
    <m/>
    <s v="Drama"/>
  </r>
  <r>
    <x v="494"/>
    <n v="177"/>
    <n v="98"/>
    <n v="30400000"/>
    <s v="Drama|Sci-Fi"/>
    <s v="Brigitte Helm"/>
    <s v="Metropolis"/>
    <s v="MetropolisÂ "/>
    <n v="111841"/>
    <n v="72"/>
    <s v="Mandarin"/>
    <s v="Taiwan"/>
    <s v="R"/>
    <n v="13000000"/>
    <n v="1998"/>
    <x v="24"/>
    <x v="18"/>
    <m/>
    <s v="Drama"/>
  </r>
  <r>
    <x v="137"/>
    <n v="17"/>
    <n v="99"/>
    <n v="42365600"/>
    <s v="Action|Crime|Thriller"/>
    <s v="David Belle"/>
    <s v="District B13"/>
    <s v="District B13Â "/>
    <n v="55928"/>
    <n v="201"/>
    <s v="English"/>
    <s v="UK"/>
    <s v="PG-13"/>
    <n v="12620000"/>
    <n v="1999"/>
    <x v="13"/>
    <x v="18"/>
    <m/>
    <s v="Action"/>
  </r>
  <r>
    <x v="1170"/>
    <n v="62"/>
    <n v="110"/>
    <n v="37188667"/>
    <s v="Crime|Drama"/>
    <s v="Steve Buscemi"/>
    <s v="Things to Do in Denver When You're Dead"/>
    <s v="Things to Do in Denver When You're DeadÂ "/>
    <n v="22345"/>
    <n v="29"/>
    <s v="Russian"/>
    <s v="Russia"/>
    <s v="R"/>
    <n v="13000000"/>
    <n v="1996"/>
    <x v="2"/>
    <x v="18"/>
    <m/>
    <s v="Crime"/>
  </r>
  <r>
    <x v="1171"/>
    <n v="19"/>
    <n v="97"/>
    <n v="54724272"/>
    <s v="Action|Drama"/>
    <s v="Qi Shu"/>
    <s v="The Assassin"/>
    <s v="The AssassinÂ "/>
    <n v="9427"/>
    <n v="209"/>
    <s v="Thai"/>
    <s v="Thailand"/>
    <s v="PG"/>
    <n v="13000000"/>
    <n v="1977"/>
    <x v="21"/>
    <x v="18"/>
    <m/>
    <s v="Action"/>
  </r>
  <r>
    <x v="1172"/>
    <n v="50"/>
    <n v="88"/>
    <n v="31597131"/>
    <s v="Comedy|Crime|Drama|Thriller|War"/>
    <s v="Dean Stockwell"/>
    <s v="Buffalo Soldiers"/>
    <s v="Buffalo SoldiersÂ "/>
    <n v="20730"/>
    <n v="15"/>
    <s v="English"/>
    <s v="UK"/>
    <s v="R"/>
    <n v="12500000"/>
    <n v="1994"/>
    <x v="8"/>
    <x v="18"/>
    <m/>
    <s v="Comedy"/>
  </r>
  <r>
    <x v="1173"/>
    <n v="25"/>
    <n v="103"/>
    <n v="31691811"/>
    <s v="Drama|Mystery|Thriller"/>
    <s v="Konstantin Lavronenko"/>
    <s v="The Return"/>
    <s v="The ReturnÂ "/>
    <n v="31589"/>
    <n v="41"/>
    <s v="English"/>
    <s v="Canada"/>
    <s v="PG"/>
    <n v="12500000"/>
    <n v="2007"/>
    <x v="25"/>
    <x v="18"/>
    <m/>
    <s v="Drama"/>
  </r>
  <r>
    <x v="48"/>
    <n v="39"/>
    <n v="104"/>
    <n v="31397498"/>
    <s v="Action"/>
    <s v="Nirut Sirichanya"/>
    <s v="Ong-bak 2"/>
    <s v="Ong-bak 2Â "/>
    <n v="24570"/>
    <n v="40"/>
    <s v="English"/>
    <s v="USA"/>
    <s v="PG-13"/>
    <n v="12500000"/>
    <n v="2001"/>
    <x v="5"/>
    <x v="18"/>
    <m/>
    <s v="Action"/>
  </r>
  <r>
    <x v="436"/>
    <n v="136"/>
    <n v="90"/>
    <n v="31179516"/>
    <s v="Action|Adventure|Drama|History|Thriller|War"/>
    <s v="Michael Fassbender"/>
    <s v="Centurion"/>
    <s v="CenturionÂ "/>
    <n v="64777"/>
    <n v="39"/>
    <s v="English"/>
    <s v="South Africa"/>
    <s v="R"/>
    <n v="13000000"/>
    <n v="2002"/>
    <x v="21"/>
    <x v="18"/>
    <m/>
    <s v="Action"/>
  </r>
  <r>
    <x v="615"/>
    <n v="26"/>
    <n v="105"/>
    <n v="31155435"/>
    <s v="Action|Drama|Thriller"/>
    <s v="Christopher Heyerdahl"/>
    <s v="Silent Trigger"/>
    <s v="Silent TriggerÂ "/>
    <n v="2699"/>
    <n v="32"/>
    <s v="English"/>
    <s v="USA"/>
    <s v="R"/>
    <n v="3660000"/>
    <n v="2006"/>
    <x v="23"/>
    <x v="18"/>
    <m/>
    <s v="Action"/>
  </r>
  <r>
    <x v="1174"/>
    <n v="4"/>
    <n v="93"/>
    <n v="27281507"/>
    <s v="Fantasy|Horror|Mystery"/>
    <s v="Bradley Cooper"/>
    <s v="The Midnight Meat Train"/>
    <s v="The Midnight Meat TrainÂ "/>
    <n v="47574"/>
    <n v="12"/>
    <s v="English"/>
    <s v="Germany"/>
    <s v="PG"/>
    <n v="12500000"/>
    <n v="2001"/>
    <x v="9"/>
    <x v="18"/>
    <m/>
    <s v="Fantasy"/>
  </r>
  <r>
    <x v="80"/>
    <n v="53"/>
    <n v="141"/>
    <n v="167007184"/>
    <s v="Biography|Drama|History"/>
    <s v="Jennifer Hudson"/>
    <s v="Winnie Mandela"/>
    <s v="Winnie MandelaÂ "/>
    <n v="609"/>
    <n v="134"/>
    <s v="English"/>
    <s v="USA"/>
    <s v="R"/>
    <n v="13000000"/>
    <n v="2012"/>
    <x v="19"/>
    <x v="18"/>
    <m/>
    <s v="Biography"/>
  </r>
  <r>
    <x v="1175"/>
    <n v="22"/>
    <n v="85"/>
    <n v="25776062"/>
    <s v="Crime|Drama|Thriller"/>
    <s v="Channing Tatum"/>
    <s v="The Son of No One"/>
    <s v="The Son of No OneÂ "/>
    <n v="14280"/>
    <n v="108"/>
    <s v="English"/>
    <s v="Slovakia"/>
    <s v="PG-13"/>
    <n v="18000000"/>
    <n v="2007"/>
    <x v="37"/>
    <x v="18"/>
    <m/>
    <s v="Crime"/>
  </r>
  <r>
    <x v="196"/>
    <n v="147"/>
    <n v="109"/>
    <n v="25240988"/>
    <s v="Action|Comedy|Drama|War"/>
    <s v="Eddie Izzard"/>
    <s v="All the Queen's Men"/>
    <s v="All the Queen's MenÂ "/>
    <n v="2236"/>
    <n v="4"/>
    <s v="English"/>
    <s v="South Africa"/>
    <s v="PG-13"/>
    <n v="16000000"/>
    <n v="2006"/>
    <x v="33"/>
    <x v="18"/>
    <m/>
    <s v="Action"/>
  </r>
  <r>
    <x v="1176"/>
    <n v="222"/>
    <n v="105"/>
    <n v="124868837"/>
    <s v="Comedy|Drama|Fantasy|Music|Romance"/>
    <s v="Stephen Graham"/>
    <s v="The Good Night"/>
    <s v="The Good NightÂ "/>
    <n v="7519"/>
    <n v="53"/>
    <s v="English"/>
    <s v="Bulgaria"/>
    <s v="PG-13"/>
    <n v="12000000"/>
    <n v="2000"/>
    <x v="18"/>
    <x v="18"/>
    <m/>
    <s v="Comedy"/>
  </r>
  <r>
    <x v="1177"/>
    <n v="106"/>
    <n v="98"/>
    <n v="22905674"/>
    <s v="Biography|Drama|Fantasy|History"/>
    <s v="Anna Friel"/>
    <s v="Bathory: Countess of Blood"/>
    <s v="Bathory: Countess of BloodÂ "/>
    <n v="3425"/>
    <n v="32"/>
    <s v="English"/>
    <s v="Germany"/>
    <s v="R"/>
    <n v="12500000"/>
    <n v="1999"/>
    <x v="19"/>
    <x v="18"/>
    <m/>
    <s v="Biography"/>
  </r>
  <r>
    <x v="1178"/>
    <n v="136"/>
    <n v="119"/>
    <n v="25277561"/>
    <s v="Adventure|Animation|Family"/>
    <s v="Liam Neeson"/>
    <s v="Khumba"/>
    <s v="KhumbaÂ "/>
    <n v="4006"/>
    <n v="609"/>
    <s v="Spanish"/>
    <s v="Italy"/>
    <s v="R"/>
    <n v="12800000"/>
    <n v="2006"/>
    <x v="27"/>
    <x v="18"/>
    <m/>
    <s v="Adventure"/>
  </r>
  <r>
    <x v="1179"/>
    <n v="5"/>
    <n v="124"/>
    <n v="21133087"/>
    <s v="Action|Sci-Fi|Thriller"/>
    <s v="Birgitte Hjort SÃ¸rensen"/>
    <s v="Automata"/>
    <s v="AutomataÂ "/>
    <n v="41638"/>
    <n v="135"/>
    <s v="Mandarin"/>
    <s v="Hong Kong"/>
    <s v="R"/>
    <n v="16000000"/>
    <n v="2001"/>
    <x v="9"/>
    <x v="18"/>
    <m/>
    <s v="Action"/>
  </r>
  <r>
    <x v="863"/>
    <n v="131"/>
    <n v="101"/>
    <n v="37707719"/>
    <s v="Action|Adventure|Fantasy"/>
    <s v="Bruce Payne"/>
    <s v="Dungeons &amp; Dragons: Wrath of the Dragon God"/>
    <s v="Dungeons &amp; Dragons: Wrath of the Dragon GodÂ "/>
    <n v="5018"/>
    <n v="506"/>
    <s v="English"/>
    <s v="UK"/>
    <s v="PG-13"/>
    <n v="12500000"/>
    <n v="1995"/>
    <x v="41"/>
    <x v="18"/>
    <m/>
    <s v="Action"/>
  </r>
  <r>
    <x v="119"/>
    <n v="140"/>
    <n v="115"/>
    <n v="18761993"/>
    <s v="Biography"/>
    <s v="Maximilian Dirr"/>
    <s v="Chiamatemi Francesco - Il Papa della gente"/>
    <s v="Chiamatemi Francesco - Il Papa della genteÂ "/>
    <n v="80"/>
    <n v="73"/>
    <s v="English"/>
    <s v="USA"/>
    <s v="PG-13"/>
    <n v="15000000"/>
    <n v="2008"/>
    <x v="20"/>
    <x v="18"/>
    <m/>
    <s v="Biography"/>
  </r>
  <r>
    <x v="1180"/>
    <n v="418"/>
    <n v="120"/>
    <n v="18595716"/>
    <s v="Action|Crime|Drama|Thriller"/>
    <s v="Bingbing Fan"/>
    <s v="Shinjuku Incident"/>
    <s v="Shinjuku IncidentÂ "/>
    <n v="9177"/>
    <n v="13"/>
    <s v="English"/>
    <s v="USA"/>
    <s v="PG-13"/>
    <n v="10500000"/>
    <n v="1978"/>
    <x v="1"/>
    <x v="18"/>
    <m/>
    <s v="Action"/>
  </r>
  <r>
    <x v="1071"/>
    <n v="94"/>
    <n v="111"/>
    <n v="31990064"/>
    <s v="Biography|Drama"/>
    <s v="Samantha Morton"/>
    <s v="Pandaemonium"/>
    <s v="PandaemoniumÂ "/>
    <n v="695"/>
    <n v="495"/>
    <s v="English"/>
    <s v="USA"/>
    <s v="PG-13"/>
    <n v="15000000"/>
    <n v="2014"/>
    <x v="4"/>
    <x v="18"/>
    <m/>
    <s v="Biography"/>
  </r>
  <r>
    <x v="1112"/>
    <n v="82"/>
    <n v="94"/>
    <n v="17321573"/>
    <s v="Comedy|Fantasy|Romance"/>
    <s v="Bill Murray"/>
    <s v="Groundhog Day"/>
    <s v="Groundhog DayÂ "/>
    <n v="437418"/>
    <n v="81"/>
    <s v="French"/>
    <s v="France"/>
    <s v="PG"/>
    <n v="12500000"/>
    <n v="2009"/>
    <x v="14"/>
    <x v="18"/>
    <m/>
    <s v="Comedy"/>
  </r>
  <r>
    <x v="1181"/>
    <n v="32"/>
    <n v="131"/>
    <n v="17613460"/>
    <s v="Comedy|Drama|Music"/>
    <s v="Matt Bomer"/>
    <s v="Magic Mike XXL"/>
    <s v="Magic Mike XXLÂ "/>
    <n v="38202"/>
    <n v="1017"/>
    <s v="English"/>
    <s v="USA"/>
    <s v="R"/>
    <n v="12800000"/>
    <n v="2002"/>
    <x v="20"/>
    <x v="18"/>
    <m/>
    <s v="Comedy"/>
  </r>
  <r>
    <x v="953"/>
    <n v="22"/>
    <n v="139"/>
    <n v="21088568"/>
    <s v="Drama|Romance"/>
    <s v="Leonardo DiCaprio"/>
    <s v="Romeo + Juliet"/>
    <s v="Romeo + JulietÂ "/>
    <n v="167750"/>
    <n v="201"/>
    <s v="English"/>
    <s v="USA"/>
    <s v="PG"/>
    <n v="12500000"/>
    <n v="2010"/>
    <x v="2"/>
    <x v="18"/>
    <m/>
    <s v="Drama"/>
  </r>
  <r>
    <x v="1182"/>
    <n v="72"/>
    <n v="120"/>
    <n v="17292381"/>
    <s v="Drama|War"/>
    <s v="Kristin Scott Thomas"/>
    <s v="Sarah's Key"/>
    <s v="Sarah's KeyÂ "/>
    <n v="12937"/>
    <n v="271"/>
    <s v="English"/>
    <s v="Denmark"/>
    <s v="Unrated"/>
    <n v="8000000"/>
    <n v="2008"/>
    <x v="7"/>
    <x v="18"/>
    <m/>
    <s v="Drama"/>
  </r>
  <r>
    <x v="474"/>
    <n v="39"/>
    <n v="119"/>
    <n v="16300302"/>
    <s v="Drama|Family|Music"/>
    <s v="Sharon Leal"/>
    <s v="Freedom"/>
    <s v="FreedomÂ "/>
    <n v="993"/>
    <n v="62"/>
    <s v="English"/>
    <s v="UK"/>
    <s v="R"/>
    <n v="8000000"/>
    <n v="2011"/>
    <x v="5"/>
    <x v="18"/>
    <m/>
    <s v="Drama"/>
  </r>
  <r>
    <x v="1183"/>
    <n v="264"/>
    <n v="125"/>
    <n v="27829874"/>
    <s v="Drama|Western"/>
    <s v="Clint Eastwood"/>
    <s v="Unforgiven"/>
    <s v="UnforgivenÂ "/>
    <n v="277505"/>
    <n v="20"/>
    <s v="English"/>
    <s v="USA"/>
    <s v="R"/>
    <n v="11000000"/>
    <n v="2009"/>
    <x v="24"/>
    <x v="18"/>
    <m/>
    <s v="Drama"/>
  </r>
  <r>
    <x v="221"/>
    <n v="264"/>
    <n v="65"/>
    <n v="13960203"/>
    <s v="Drama"/>
    <s v="Bryce Dallas Howard"/>
    <s v="Manderlay"/>
    <s v="ManderlayÂ "/>
    <n v="18646"/>
    <n v="173"/>
    <s v="English"/>
    <s v="USA"/>
    <s v="R"/>
    <n v="9600000"/>
    <n v="2010"/>
    <x v="38"/>
    <x v="18"/>
    <m/>
    <s v="Drama"/>
  </r>
  <r>
    <x v="1184"/>
    <n v="145"/>
    <n v="108"/>
    <n v="12902790"/>
    <s v="Drama|Romance"/>
    <s v="Anil Kapoor"/>
    <s v="Slumdog Millionaire"/>
    <s v="Slumdog MillionaireÂ "/>
    <n v="641997"/>
    <n v="97"/>
    <s v="English"/>
    <s v="Canada"/>
    <s v="R"/>
    <n v="25000000"/>
    <n v="2005"/>
    <x v="25"/>
    <x v="18"/>
    <m/>
    <s v="Drama"/>
  </r>
  <r>
    <x v="1185"/>
    <n v="86"/>
    <n v="101"/>
    <n v="21520719"/>
    <s v="Drama|Romance|Thriller"/>
    <s v="Fred Gwynne"/>
    <s v="Fatal Attraction"/>
    <s v="Fatal AttractionÂ "/>
    <n v="55101"/>
    <n v="268"/>
    <s v="English"/>
    <s v="Australia"/>
    <s v="PG"/>
    <n v="12000000"/>
    <n v="2014"/>
    <x v="8"/>
    <x v="18"/>
    <m/>
    <s v="Drama"/>
  </r>
  <r>
    <x v="339"/>
    <n v="112"/>
    <n v="145"/>
    <n v="12796277"/>
    <s v="Comedy|Romance"/>
    <s v="Julia Roberts"/>
    <s v="Pretty Woman"/>
    <s v="Pretty WomanÂ "/>
    <n v="213476"/>
    <n v="162"/>
    <s v="English"/>
    <s v="USA"/>
    <s v="R"/>
    <n v="12000000"/>
    <n v="1995"/>
    <x v="8"/>
    <x v="18"/>
    <m/>
    <s v="Comedy"/>
  </r>
  <r>
    <x v="106"/>
    <n v="17"/>
    <n v="98"/>
    <n v="11634362"/>
    <s v="Comedy"/>
    <s v="Martin Short"/>
    <s v="Towering Inferno            "/>
    <s v="Towering InfernoÂ             "/>
    <n v="10"/>
    <n v="376"/>
    <s v="English"/>
    <s v="USA"/>
    <s v="PG-13"/>
    <n v="11000000"/>
    <n v="2002"/>
    <x v="70"/>
    <x v="18"/>
    <m/>
    <s v="Comedy"/>
  </r>
  <r>
    <x v="88"/>
    <n v="101"/>
    <n v="101"/>
    <n v="11433134"/>
    <s v="Action|Adventure|Comedy"/>
    <s v="Paul Hogan"/>
    <s v="Crocodile Dundee II"/>
    <s v="Crocodile Dundee IIÂ "/>
    <n v="44096"/>
    <n v="162"/>
    <s v="English"/>
    <s v="USA"/>
    <s v="PG-13"/>
    <n v="12000000"/>
    <n v="2015"/>
    <x v="34"/>
    <x v="18"/>
    <m/>
    <s v="Action"/>
  </r>
  <r>
    <x v="940"/>
    <n v="51"/>
    <n v="92"/>
    <n v="22406362"/>
    <s v="Action|Crime|Drama|Mystery|Thriller"/>
    <s v="MarÃ­a Valverde"/>
    <s v="Broken Horses"/>
    <s v="Broken HorsesÂ "/>
    <n v="1554"/>
    <n v="275"/>
    <s v="English"/>
    <s v="USA"/>
    <s v="PG-13"/>
    <n v="12000000"/>
    <n v="2000"/>
    <x v="20"/>
    <x v="18"/>
    <m/>
    <s v="Action"/>
  </r>
  <r>
    <x v="959"/>
    <n v="42"/>
    <n v="93"/>
    <n v="10198766"/>
    <s v="Biography|Drama|War"/>
    <s v="Tom Cruise"/>
    <s v="Born on the Fourth of July"/>
    <s v="Born on the Fourth of JulyÂ "/>
    <n v="76842"/>
    <n v="57"/>
    <s v="English"/>
    <s v="USA"/>
    <s v="R"/>
    <n v="12000000"/>
    <n v="2012"/>
    <x v="13"/>
    <x v="18"/>
    <m/>
    <s v="Biography"/>
  </r>
  <r>
    <x v="613"/>
    <n v="10"/>
    <n v="109"/>
    <n v="15294553"/>
    <s v="Adventure|Comedy|Family|Sport"/>
    <s v="Doug E. Doug"/>
    <s v="Cool Runnings"/>
    <s v="Cool RunningsÂ "/>
    <n v="69733"/>
    <n v="426"/>
    <s v="English"/>
    <s v="USA"/>
    <s v="TV-MA"/>
    <n v="12000000"/>
    <n v="2001"/>
    <x v="8"/>
    <x v="18"/>
    <m/>
    <s v="Adventure"/>
  </r>
  <r>
    <x v="772"/>
    <n v="43"/>
    <n v="123"/>
    <n v="11041228"/>
    <s v="Horror|Thriller"/>
    <s v="Jensen Ackles"/>
    <s v="My Bloody Valentine"/>
    <s v="My Bloody ValentineÂ "/>
    <n v="45603"/>
    <n v="143"/>
    <s v="English"/>
    <s v="USA"/>
    <s v="R"/>
    <n v="12000000"/>
    <n v="2004"/>
    <x v="34"/>
    <x v="18"/>
    <m/>
    <s v="Horror"/>
  </r>
  <r>
    <x v="1132"/>
    <n v="331"/>
    <n v="60"/>
    <n v="7918283"/>
    <s v="Horror|Thriller"/>
    <s v="Kyra Sedgwick"/>
    <s v="The Possession"/>
    <s v="The PossessionÂ "/>
    <n v="47169"/>
    <n v="43"/>
    <s v="English"/>
    <s v="UK"/>
    <s v="R"/>
    <n v="12000000"/>
    <n v="2004"/>
    <x v="18"/>
    <x v="18"/>
    <m/>
    <s v="Horror"/>
  </r>
  <r>
    <x v="1021"/>
    <n v="38"/>
    <n v="99"/>
    <n v="22331028"/>
    <s v="Action|Adventure|Drama"/>
    <s v="Sylvester Stallone"/>
    <s v="First Blood"/>
    <s v="First BloodÂ "/>
    <n v="172493"/>
    <n v="31"/>
    <s v="English"/>
    <s v="USA"/>
    <s v="R"/>
    <n v="12000000"/>
    <n v="2013"/>
    <x v="16"/>
    <x v="18"/>
    <m/>
    <s v="Action"/>
  </r>
  <r>
    <x v="265"/>
    <n v="12"/>
    <n v="119"/>
    <n v="8134217"/>
    <s v="Drama|Music|Romance"/>
    <s v="Chris Brown"/>
    <s v="Stomp the Yard"/>
    <s v="Stomp the YardÂ "/>
    <n v="19505"/>
    <n v="160"/>
    <s v="English"/>
    <s v="USA"/>
    <s v="R"/>
    <n v="12000000"/>
    <n v="1987"/>
    <x v="31"/>
    <x v="18"/>
    <m/>
    <s v="Drama"/>
  </r>
  <r>
    <x v="314"/>
    <n v="40"/>
    <n v="110"/>
    <n v="6982680"/>
    <s v="Action|Adventure|Sci-Fi|Thriller"/>
    <s v="Caroline Munro"/>
    <s v="The Spy Who Loved Me"/>
    <s v="The Spy Who Loved MeÂ "/>
    <n v="76477"/>
    <n v="350"/>
    <s v="English"/>
    <s v="USA"/>
    <s v="PG-13"/>
    <n v="12000000"/>
    <n v="2010"/>
    <x v="1"/>
    <x v="18"/>
    <m/>
    <s v="Action"/>
  </r>
  <r>
    <x v="955"/>
    <n v="34"/>
    <n v="107"/>
    <n v="6739141"/>
    <s v="Documentary"/>
    <s v="Amy Bruni"/>
    <s v="Ghost Hunters            "/>
    <s v="Ghost HuntersÂ             "/>
    <n v="5563"/>
    <n v="78"/>
    <s v="English"/>
    <s v="USA"/>
    <s v="R"/>
    <n v="12000000"/>
    <n v="2011"/>
    <x v="4"/>
    <x v="18"/>
    <m/>
    <s v="Documentary"/>
  </r>
  <r>
    <x v="276"/>
    <n v="82"/>
    <n v="81"/>
    <n v="5542025"/>
    <s v="Horror|Mystery|Thriller"/>
    <s v="Alicia Witt"/>
    <s v="Urban Legend"/>
    <s v="Urban LegendÂ "/>
    <n v="47814"/>
    <n v="31"/>
    <s v="English"/>
    <s v="USA"/>
    <s v="R"/>
    <n v="5000000"/>
    <n v="2010"/>
    <x v="34"/>
    <x v="18"/>
    <m/>
    <s v="Horror"/>
  </r>
  <r>
    <x v="675"/>
    <n v="125"/>
    <n v="105"/>
    <n v="5032496"/>
    <s v="Drama|Romance"/>
    <s v="Keanu Reeves"/>
    <s v="Dangerous Liaisons"/>
    <s v="Dangerous LiaisonsÂ "/>
    <n v="52846"/>
    <n v="33"/>
    <s v="English"/>
    <s v="USA"/>
    <s v="PG-13"/>
    <n v="12000000"/>
    <n v="2014"/>
    <x v="16"/>
    <x v="18"/>
    <m/>
    <s v="Drama"/>
  </r>
  <r>
    <x v="107"/>
    <n v="56"/>
    <n v="82"/>
    <n v="6754898"/>
    <s v="Comedy|Drama|Romance"/>
    <s v="Eddie Cibrian"/>
    <s v="Good Deeds"/>
    <s v="Good DeedsÂ "/>
    <n v="6352"/>
    <n v="53"/>
    <s v="English"/>
    <s v="UK"/>
    <s v="G"/>
    <n v="12000000"/>
    <n v="1974"/>
    <x v="28"/>
    <x v="18"/>
    <m/>
    <s v="Comedy"/>
  </r>
  <r>
    <x v="120"/>
    <n v="160"/>
    <n v="109"/>
    <n v="4922166"/>
    <s v="Adventure|Drama"/>
    <s v="Seymour Cassel"/>
    <s v="White Fang"/>
    <s v="White FangÂ "/>
    <n v="15730"/>
    <n v="252"/>
    <s v="English"/>
    <s v="USA"/>
    <s v="R"/>
    <n v="12000000"/>
    <n v="2001"/>
    <x v="10"/>
    <x v="18"/>
    <m/>
    <s v="Adventure"/>
  </r>
  <r>
    <x v="138"/>
    <n v="71"/>
    <n v="95"/>
    <n v="4903000"/>
    <s v="Comedy|Romance"/>
    <s v="Will Ferrell"/>
    <s v="Superstar"/>
    <s v="SuperstarÂ "/>
    <n v="15047"/>
    <n v="747"/>
    <s v="English"/>
    <s v="USA"/>
    <s v="PG-13"/>
    <n v="12000000"/>
    <n v="1988"/>
    <x v="40"/>
    <x v="18"/>
    <m/>
    <s v="Comedy"/>
  </r>
  <r>
    <x v="419"/>
    <n v="37"/>
    <n v="100"/>
    <n v="4717455"/>
    <s v="Biography|Drama|History"/>
    <s v="Meryl Streep"/>
    <s v="The Iron Lady"/>
    <s v="The Iron LadyÂ "/>
    <n v="82327"/>
    <n v="123"/>
    <s v="English"/>
    <s v="USA"/>
    <s v="R"/>
    <n v="12000000"/>
    <n v="2016"/>
    <x v="21"/>
    <x v="18"/>
    <m/>
    <s v="Biography"/>
  </r>
  <r>
    <x v="496"/>
    <n v="62"/>
    <n v="118"/>
    <n v="3148482"/>
    <s v="Adventure|Animation|Comedy|Drama|Family|Musical"/>
    <s v="Phil Vischer"/>
    <s v="Jonah: A VeggieTales Movie"/>
    <s v="Jonah: A VeggieTales MovieÂ "/>
    <n v="3135"/>
    <n v="215"/>
    <s v="English"/>
    <s v="USA"/>
    <s v="PG-13"/>
    <n v="12000000"/>
    <n v="2000"/>
    <x v="4"/>
    <x v="18"/>
    <m/>
    <s v="Adventure"/>
  </r>
  <r>
    <x v="199"/>
    <n v="73"/>
    <n v="91"/>
    <n v="2326407"/>
    <s v="Drama|Romance"/>
    <s v="Janet Jackson"/>
    <s v="Poetic Justice"/>
    <s v="Poetic JusticeÂ "/>
    <n v="8904"/>
    <n v="20"/>
    <s v="English"/>
    <s v="USA"/>
    <s v="R"/>
    <n v="12000000"/>
    <n v="1988"/>
    <x v="18"/>
    <x v="18"/>
    <m/>
    <s v="Drama"/>
  </r>
  <r>
    <x v="830"/>
    <n v="59"/>
    <n v="90"/>
    <n v="2201412"/>
    <s v="Action|Comedy|Crime|Thriller"/>
    <s v="Mike Epps"/>
    <s v="All About the Benjamins"/>
    <s v="All About the BenjaminsÂ "/>
    <n v="9693"/>
    <n v="106"/>
    <s v="English"/>
    <s v="UK"/>
    <s v="PG"/>
    <n v="12000000"/>
    <n v="2014"/>
    <x v="20"/>
    <x v="18"/>
    <m/>
    <s v="Action"/>
  </r>
  <r>
    <x v="1186"/>
    <n v="25"/>
    <n v="108"/>
    <n v="2060953"/>
    <s v="Comedy|Fantasy|Horror|Romance"/>
    <s v="John Witherspoon"/>
    <s v="Vampire in Brooklyn"/>
    <s v="Vampire in BrooklynÂ "/>
    <n v="17262"/>
    <n v="157"/>
    <s v="English"/>
    <s v="USA"/>
    <s v="PG-13"/>
    <n v="12000000"/>
    <n v="2014"/>
    <x v="33"/>
    <x v="18"/>
    <m/>
    <s v="Comedy"/>
  </r>
  <r>
    <x v="1187"/>
    <n v="97"/>
    <n v="103"/>
    <n v="3950294"/>
    <s v="Horror"/>
    <s v="Linda Blair"/>
    <s v="Exorcist II: The Heretic"/>
    <s v="Exorcist II: The HereticÂ "/>
    <n v="16294"/>
    <n v="122"/>
    <s v="English"/>
    <s v="USA"/>
    <s v="R"/>
    <n v="150000000"/>
    <n v="1999"/>
    <x v="42"/>
    <x v="18"/>
    <m/>
    <s v="Horror"/>
  </r>
  <r>
    <x v="1188"/>
    <n v="205"/>
    <n v="96"/>
    <n v="2835886"/>
    <s v="Horror|Mystery|Thriller"/>
    <s v="Sissy Spacek"/>
    <s v="An American Haunting"/>
    <s v="An American HauntingÂ "/>
    <n v="22207"/>
    <n v="75"/>
    <s v="English"/>
    <s v="USA"/>
    <s v="PG-13"/>
    <n v="12000000"/>
    <n v="2002"/>
    <x v="40"/>
    <x v="18"/>
    <m/>
    <s v="Horror"/>
  </r>
  <r>
    <x v="613"/>
    <n v="69"/>
    <n v="117"/>
    <n v="1779284"/>
    <s v="Comedy|Romance"/>
    <s v="Carmen Electra"/>
    <s v="My Boss's Daughter"/>
    <s v="My Boss's DaughterÂ "/>
    <n v="24038"/>
    <n v="39"/>
    <s v="English"/>
    <s v="USA"/>
    <s v="R"/>
    <n v="12000000"/>
    <n v="1993"/>
    <x v="51"/>
    <x v="18"/>
    <m/>
    <s v="Comedy"/>
  </r>
  <r>
    <x v="626"/>
    <n v="195"/>
    <n v="93"/>
    <n v="1702277"/>
    <s v="Adventure|Mystery|Thriller"/>
    <s v="Chris Hemsworth"/>
    <s v="A Perfect Getaway"/>
    <s v="A Perfect GetawayÂ "/>
    <n v="56338"/>
    <n v="55"/>
    <s v="English"/>
    <s v="Italy"/>
    <s v="PG-13"/>
    <n v="12000000"/>
    <n v="2016"/>
    <x v="12"/>
    <x v="18"/>
    <m/>
    <s v="Adventure"/>
  </r>
  <r>
    <x v="1189"/>
    <n v="61"/>
    <n v="136"/>
    <n v="261481"/>
    <s v="Comedy|Romance"/>
    <s v="America Ferrera"/>
    <s v="Our Family Wedding"/>
    <s v="Our Family WeddingÂ "/>
    <n v="5721"/>
    <n v="673"/>
    <s v="English"/>
    <s v="USA"/>
    <s v="PG-13"/>
    <n v="12000000"/>
    <n v="2004"/>
    <x v="41"/>
    <x v="18"/>
    <m/>
    <s v="Comedy"/>
  </r>
  <r>
    <x v="1190"/>
    <n v="77"/>
    <n v="115"/>
    <n v="1506998"/>
    <s v="Comedy"/>
    <s v="Alyson Hannigan"/>
    <s v="Dead Man on Campus"/>
    <s v="Dead Man on CampusÂ "/>
    <n v="11729"/>
    <n v="99"/>
    <s v="English"/>
    <s v="USA"/>
    <s v="PG-13"/>
    <n v="12000000"/>
    <n v="2000"/>
    <x v="19"/>
    <x v="18"/>
    <m/>
    <s v="Comedy"/>
  </r>
  <r>
    <x v="443"/>
    <n v="259"/>
    <n v="94"/>
    <n v="860002"/>
    <s v="Comedy|Drama|War"/>
    <s v="Lily Tomlin"/>
    <s v="Tea with Mussolini"/>
    <s v="Tea with MussoliniÂ "/>
    <n v="9323"/>
    <n v="270"/>
    <s v="English"/>
    <s v="USA"/>
    <s v="PG-13"/>
    <n v="12000000"/>
    <n v="2007"/>
    <x v="8"/>
    <x v="18"/>
    <m/>
    <s v="Comedy"/>
  </r>
  <r>
    <x v="1191"/>
    <n v="251"/>
    <n v="85"/>
    <n v="548934"/>
    <s v="Fantasy|Horror"/>
    <s v="Joe Mantegna"/>
    <s v="Thinner"/>
    <s v="ThinnerÂ "/>
    <n v="19805"/>
    <n v="104"/>
    <s v="English"/>
    <s v="USA"/>
    <s v="R"/>
    <n v="12000000"/>
    <n v="1999"/>
    <x v="20"/>
    <x v="18"/>
    <m/>
    <s v="Fantasy"/>
  </r>
  <r>
    <x v="939"/>
    <n v="63"/>
    <n v="88"/>
    <n v="447750"/>
    <s v="Drama|Music|Musical|Romance"/>
    <s v="Robert De Niro"/>
    <s v="New York, New York"/>
    <s v="New York, New YorkÂ "/>
    <n v="13548"/>
    <n v="32"/>
    <s v="English"/>
    <s v="USA"/>
    <s v="PG"/>
    <n v="12000000"/>
    <n v="1998"/>
    <x v="10"/>
    <x v="18"/>
    <m/>
    <s v="Drama"/>
  </r>
  <r>
    <x v="1192"/>
    <n v="47"/>
    <n v="112"/>
    <n v="333976"/>
    <s v="Comedy|Drama"/>
    <s v="Alfre Woodard"/>
    <s v="Crooklyn"/>
    <s v="CrooklynÂ "/>
    <n v="6011"/>
    <n v="175"/>
    <s v="English"/>
    <s v="USA"/>
    <s v="PG-13"/>
    <n v="9000000"/>
    <n v="1996"/>
    <x v="8"/>
    <x v="18"/>
    <m/>
    <s v="Comedy"/>
  </r>
  <r>
    <x v="949"/>
    <n v="108"/>
    <n v="86"/>
    <n v="141853"/>
    <s v="Comedy|Drama|Romance"/>
    <s v="Steve Buscemi"/>
    <s v="I Think I Love My Wife"/>
    <s v="I Think I Love My WifeÂ "/>
    <n v="13866"/>
    <n v="320"/>
    <s v="English"/>
    <s v="USA"/>
    <s v="PG"/>
    <n v="12000000"/>
    <n v="1990"/>
    <x v="34"/>
    <x v="18"/>
    <m/>
    <s v="Comedy"/>
  </r>
  <r>
    <x v="1193"/>
    <n v="64"/>
    <n v="86"/>
    <n v="303439"/>
    <s v="Action|Horror|Sci-Fi|Thriller"/>
    <s v="Peter Mensah"/>
    <s v="Jason X"/>
    <s v="Jason XÂ "/>
    <n v="38985"/>
    <n v="112"/>
    <s v="English"/>
    <s v="USA"/>
    <s v="R"/>
    <n v="12000000"/>
    <n v="2014"/>
    <x v="46"/>
    <x v="18"/>
    <m/>
    <s v="Action"/>
  </r>
  <r>
    <x v="1194"/>
    <n v="20"/>
    <n v="112"/>
    <n v="793352"/>
    <s v="Adventure|Comedy|Family"/>
    <s v="Frankie Muniz"/>
    <s v="Big Fat Liar"/>
    <s v="Big Fat LiarÂ "/>
    <n v="29008"/>
    <n v="114"/>
    <s v="English"/>
    <s v="USA"/>
    <s v="PG"/>
    <n v="12000000"/>
    <n v="2007"/>
    <x v="28"/>
    <x v="18"/>
    <m/>
    <s v="Adventure"/>
  </r>
  <r>
    <x v="1195"/>
    <n v="135"/>
    <n v="137"/>
    <n v="214202"/>
    <s v="Drama|History"/>
    <s v="Anthony Hopkins"/>
    <s v="Bobby"/>
    <s v="BobbyÂ "/>
    <n v="38142"/>
    <n v="59"/>
    <s v="French"/>
    <s v="France"/>
    <s v="R"/>
    <n v="12000000"/>
    <n v="2015"/>
    <x v="15"/>
    <x v="18"/>
    <m/>
    <s v="Drama"/>
  </r>
  <r>
    <x v="1196"/>
    <n v="2"/>
    <n v="90"/>
    <n v="195888"/>
    <s v="Comedy|Mystery|Romance"/>
    <s v="Monica Potter"/>
    <s v="Head Over Heels"/>
    <s v="Head Over HeelsÂ "/>
    <n v="11693"/>
    <n v="181"/>
    <s v="English"/>
    <s v="USA"/>
    <s v="PG-13"/>
    <n v="13000000"/>
    <n v="1999"/>
    <x v="28"/>
    <x v="18"/>
    <m/>
    <s v="Comedy"/>
  </r>
  <r>
    <x v="290"/>
    <n v="262"/>
    <n v="107"/>
    <n v="175370"/>
    <s v="Adventure|Comedy"/>
    <s v="Thomas McDonell"/>
    <s v="Fun Size"/>
    <s v="Fun SizeÂ "/>
    <n v="11233"/>
    <n v="27"/>
    <s v="English"/>
    <s v="USA"/>
    <s v="R"/>
    <n v="12000000"/>
    <n v="2001"/>
    <x v="28"/>
    <x v="18"/>
    <m/>
    <s v="Adventure"/>
  </r>
  <r>
    <x v="1197"/>
    <n v="129"/>
    <n v="98"/>
    <n v="190666"/>
    <s v="Biography|Drama"/>
    <s v="Emmanuelle Seigner"/>
    <s v="The Diving Bell and the Butterfly"/>
    <s v="The Diving Bell and the ButterflyÂ "/>
    <n v="89906"/>
    <n v="79"/>
    <s v="English"/>
    <s v="USA"/>
    <s v="R"/>
    <n v="12000000"/>
    <n v="2014"/>
    <x v="25"/>
    <x v="18"/>
    <m/>
    <s v="Biography"/>
  </r>
  <r>
    <x v="173"/>
    <n v="69"/>
    <n v="84"/>
    <n v="119922"/>
    <s v="Drama|Romance"/>
    <s v="Kate Winslet"/>
    <s v="Little Children"/>
    <s v="Little ChildrenÂ "/>
    <n v="92781"/>
    <n v="8"/>
    <s v="English"/>
    <s v="France"/>
    <s v="R"/>
    <n v="12000000"/>
    <n v="2001"/>
    <x v="32"/>
    <x v="18"/>
    <m/>
    <s v="Drama"/>
  </r>
  <r>
    <x v="1198"/>
    <n v="50"/>
    <n v="139"/>
    <n v="177343675"/>
    <s v="Drama|Mystery|Thriller"/>
    <s v="Norman Reedus"/>
    <s v="Gossip"/>
    <s v="GossipÂ "/>
    <n v="12519"/>
    <n v="165"/>
    <s v="English"/>
    <s v="USA"/>
    <s v="R"/>
    <n v="12000000"/>
    <n v="2006"/>
    <x v="18"/>
    <x v="18"/>
    <m/>
    <s v="Drama"/>
  </r>
  <r>
    <x v="146"/>
    <n v="57"/>
    <n v="97"/>
    <n v="17149"/>
    <s v="Drama"/>
    <s v="Viggo Mortensen"/>
    <s v="A Walk on the Moon"/>
    <s v="A Walk on the MoonÂ "/>
    <n v="6782"/>
    <n v="31"/>
    <s v="English"/>
    <s v="France"/>
    <s v="PG"/>
    <n v="12000000"/>
    <n v="2006"/>
    <x v="4"/>
    <x v="18"/>
    <m/>
    <s v="Drama"/>
  </r>
  <r>
    <x v="471"/>
    <n v="116"/>
    <n v="127"/>
    <n v="14616"/>
    <s v="Biography|Drama|History"/>
    <s v="Derek Luke"/>
    <s v="Catch a Fire"/>
    <s v="Catch a FireÂ "/>
    <n v="9334"/>
    <n v="55"/>
    <s v="English"/>
    <s v="UK"/>
    <s v="PG-13"/>
    <n v="14000000"/>
    <n v="1998"/>
    <x v="10"/>
    <x v="18"/>
    <m/>
    <s v="Biography"/>
  </r>
  <r>
    <x v="325"/>
    <n v="45"/>
    <n v="150"/>
    <n v="91443253"/>
    <s v="Drama|Horror|Mystery|Thriller"/>
    <s v="Melissa Sagemiller"/>
    <s v="Soul Survivors"/>
    <s v="Soul SurvivorsÂ "/>
    <n v="7277"/>
    <n v="34"/>
    <s v="English"/>
    <s v="Iran"/>
    <s v="R"/>
    <n v="107000000"/>
    <n v="2015"/>
    <x v="65"/>
    <x v="18"/>
    <m/>
    <s v="Drama"/>
  </r>
  <r>
    <x v="1199"/>
    <n v="87"/>
    <n v="104"/>
    <n v="30093107"/>
    <s v="Biography|Drama|History|Romance"/>
    <s v="Seth Gilliam"/>
    <s v="Jefferson in Paris"/>
    <s v="Jefferson in ParisÂ "/>
    <n v="2427"/>
    <n v="36"/>
    <s v="English"/>
    <s v="UK"/>
    <s v="PG"/>
    <n v="12000000"/>
    <n v="1998"/>
    <x v="20"/>
    <x v="18"/>
    <m/>
    <s v="Biography"/>
  </r>
  <r>
    <x v="1200"/>
    <n v="357"/>
    <n v="132"/>
    <n v="57469179"/>
    <s v="Comedy|Romance"/>
    <s v="Colin Firth"/>
    <s v="Easy Virtue"/>
    <s v="Easy VirtueÂ "/>
    <n v="16444"/>
    <n v="119"/>
    <s v="French"/>
    <s v="France"/>
    <s v="R"/>
    <n v="12000000"/>
    <n v="1994"/>
    <x v="10"/>
    <x v="18"/>
    <m/>
    <s v="Comedy"/>
  </r>
  <r>
    <x v="1201"/>
    <n v="348"/>
    <n v="117"/>
    <n v="48856"/>
    <s v="Action|Adventure|History"/>
    <s v="Christopher Lee"/>
    <s v="Caravans"/>
    <s v="CaravansÂ "/>
    <n v="524"/>
    <n v="66"/>
    <s v="English"/>
    <s v="France"/>
    <s v="R"/>
    <n v="100000000"/>
    <n v="1999"/>
    <x v="12"/>
    <x v="18"/>
    <m/>
    <s v="Action"/>
  </r>
  <r>
    <x v="1202"/>
    <n v="88"/>
    <n v="115"/>
    <n v="148170000"/>
    <s v="Biography|Drama|History"/>
    <s v="Lesley Manville"/>
    <s v="Mr. Turner"/>
    <s v="Mr. TurnerÂ "/>
    <n v="17933"/>
    <n v="104"/>
    <s v="Mandarin"/>
    <s v="China"/>
    <s v="PG-13"/>
    <n v="12000000"/>
    <n v="1999"/>
    <x v="2"/>
    <x v="18"/>
    <m/>
    <s v="Biography"/>
  </r>
  <r>
    <x v="1203"/>
    <n v="181"/>
    <n v="186"/>
    <n v="460935665"/>
    <s v="Drama|Romance"/>
    <s v="Mathieu Amalric"/>
    <s v="Wild Grass"/>
    <s v="Wild GrassÂ "/>
    <n v="3174"/>
    <n v="2254"/>
    <s v="English"/>
    <s v="USA"/>
    <s v="R"/>
    <n v="12000000"/>
    <n v="1998"/>
    <x v="22"/>
    <x v="18"/>
    <m/>
    <s v="Drama"/>
  </r>
  <r>
    <x v="921"/>
    <n v="107"/>
    <n v="90"/>
    <n v="35537564"/>
    <s v="Biography|Crime|Drama|War"/>
    <s v="Sebastian Koch"/>
    <s v="Amen."/>
    <s v="Amen.Â "/>
    <n v="11077"/>
    <n v="491"/>
    <s v="English"/>
    <s v="USA"/>
    <s v="PG-13"/>
    <n v="12000000"/>
    <n v="2001"/>
    <x v="11"/>
    <x v="18"/>
    <m/>
    <s v="Biography"/>
  </r>
  <r>
    <x v="737"/>
    <n v="53"/>
    <n v="90"/>
    <n v="111722000"/>
    <s v="Action"/>
    <s v="Woo-sung Jung"/>
    <s v="Reign of Assassins"/>
    <s v="Reign of AssassinsÂ "/>
    <n v="6069"/>
    <n v="248"/>
    <s v="English"/>
    <s v="Canada"/>
    <s v="R"/>
    <n v="10000000"/>
    <n v="2001"/>
    <x v="8"/>
    <x v="18"/>
    <m/>
    <s v="Action"/>
  </r>
  <r>
    <x v="1204"/>
    <n v="132"/>
    <n v="134"/>
    <n v="10230"/>
    <s v="Comedy|Drama|War"/>
    <s v="John Heard"/>
    <s v="The Lucky Ones"/>
    <s v="The Lucky OnesÂ "/>
    <n v="11704"/>
    <n v="378"/>
    <s v="English"/>
    <s v="USA"/>
    <s v="R"/>
    <n v="8000000"/>
    <n v="2013"/>
    <x v="15"/>
    <x v="18"/>
    <m/>
    <s v="Comedy"/>
  </r>
  <r>
    <x v="1205"/>
    <n v="401"/>
    <n v="101"/>
    <n v="90556401"/>
    <s v="Drama"/>
    <s v="Matt Damon"/>
    <s v="Margaret"/>
    <s v="MargaretÂ "/>
    <n v="12053"/>
    <n v="96"/>
    <s v="English"/>
    <s v="USA"/>
    <s v="PG-13"/>
    <n v="12000000"/>
    <n v="2006"/>
    <x v="12"/>
    <x v="18"/>
    <m/>
    <s v="Drama"/>
  </r>
  <r>
    <x v="1206"/>
    <n v="58"/>
    <n v="97"/>
    <n v="93571803"/>
    <s v="Comedy|Horror"/>
    <s v="Steve Howey"/>
    <s v="Stan Helsing"/>
    <s v="Stan HelsingÂ "/>
    <n v="9928"/>
    <n v="37"/>
    <s v="English"/>
    <s v="USA"/>
    <s v="R"/>
    <n v="12000000"/>
    <n v="2007"/>
    <x v="57"/>
    <x v="18"/>
    <m/>
    <s v="Comedy"/>
  </r>
  <r>
    <x v="1207"/>
    <n v="1"/>
    <n v="107"/>
    <n v="72755517"/>
    <s v="Comedy|Drama|Romance"/>
    <s v="Madeline Carroll"/>
    <s v="Flipped"/>
    <s v="FlippedÂ "/>
    <n v="60460"/>
    <n v="314"/>
    <s v="English"/>
    <s v="USA"/>
    <s v="R"/>
    <n v="12000000"/>
    <n v="2013"/>
    <x v="16"/>
    <x v="18"/>
    <m/>
    <s v="Comedy"/>
  </r>
  <r>
    <x v="902"/>
    <n v="192"/>
    <n v="99"/>
    <n v="52929168"/>
    <s v="Drama|Romance"/>
    <s v="Jake Gyllenhaal"/>
    <s v="Brokeback Mountain"/>
    <s v="Brokeback MountainÂ "/>
    <n v="259837"/>
    <n v="284"/>
    <s v="English"/>
    <s v="USA"/>
    <s v="R"/>
    <n v="12000000"/>
    <n v="2000"/>
    <x v="16"/>
    <x v="18"/>
    <m/>
    <s v="Drama"/>
  </r>
  <r>
    <x v="1208"/>
    <n v="157"/>
    <n v="55"/>
    <n v="50461335"/>
    <s v="Action|Adventure|Comedy|Sci-Fi"/>
    <s v="Noel Fisher"/>
    <s v="Teenage Mutant Ninja Turtles"/>
    <s v="Teenage Mutant Ninja TurtlesÂ "/>
    <n v="167089"/>
    <n v="59"/>
    <s v="English"/>
    <s v="USA"/>
    <s v="PG-13"/>
    <n v="12000000"/>
    <n v="2009"/>
    <x v="18"/>
    <x v="18"/>
    <m/>
    <s v="Action"/>
  </r>
  <r>
    <x v="380"/>
    <n v="454"/>
    <n v="124"/>
    <n v="49797148"/>
    <s v="Comedy|Romance"/>
    <s v="Donald Faison"/>
    <s v="Clueless"/>
    <s v="CluelessÂ "/>
    <n v="123390"/>
    <n v="2"/>
    <s v="Polish"/>
    <s v="Poland"/>
    <s v="PG-13"/>
    <n v="12000000"/>
    <n v="1996"/>
    <x v="2"/>
    <x v="18"/>
    <m/>
    <s v="Comedy"/>
  </r>
  <r>
    <x v="165"/>
    <n v="62"/>
    <n v="110"/>
    <n v="46563158"/>
    <s v="Drama|Romance"/>
    <s v="Dennis Quaid"/>
    <s v="Far from Heaven"/>
    <s v="Far from HeavenÂ "/>
    <n v="36542"/>
    <n v="564"/>
    <s v="English"/>
    <s v="UK"/>
    <s v="R"/>
    <n v="12000000"/>
    <n v="2009"/>
    <x v="38"/>
    <x v="18"/>
    <m/>
    <s v="Drama"/>
  </r>
  <r>
    <x v="1209"/>
    <n v="4"/>
    <n v="105"/>
    <n v="41227069"/>
    <s v="Comedy|Sci-Fi"/>
    <s v="Adam Scott"/>
    <s v="Hot Tub Time Machine 2"/>
    <s v="Hot Tub Time Machine 2Â "/>
    <n v="28159"/>
    <n v="140"/>
    <s v="English"/>
    <s v="UK"/>
    <s v="R"/>
    <n v="12000000"/>
    <n v="2006"/>
    <x v="37"/>
    <x v="18"/>
    <m/>
    <s v="Comedy"/>
  </r>
  <r>
    <x v="841"/>
    <n v="84"/>
    <n v="41"/>
    <n v="39025000"/>
    <s v="Drama"/>
    <s v="Krystyna Janda"/>
    <s v="Dekalog            "/>
    <s v="DekalogÂ             "/>
    <n v="12590"/>
    <n v="616"/>
    <s v="English"/>
    <s v="USA"/>
    <s v="R"/>
    <n v="12215500000"/>
    <n v="2012"/>
    <x v="71"/>
    <x v="18"/>
    <m/>
    <s v="Drama"/>
  </r>
  <r>
    <x v="1210"/>
    <n v="669"/>
    <n v="178"/>
    <n v="38201895"/>
    <s v="Biography|Drama"/>
    <s v="Kate Winslet"/>
    <s v="Quills"/>
    <s v="QuillsÂ "/>
    <n v="44795"/>
    <n v="131"/>
    <s v="Polish"/>
    <s v="Poland"/>
    <s v="R"/>
    <n v="12000000"/>
    <n v="1993"/>
    <x v="38"/>
    <x v="18"/>
    <m/>
    <s v="Biography"/>
  </r>
  <r>
    <x v="473"/>
    <n v="492"/>
    <n v="125"/>
    <n v="27669413"/>
    <s v="Comedy|Crime"/>
    <s v="Abbie Cornish"/>
    <s v="Seven Psychopaths"/>
    <s v="Seven PsychopathsÂ "/>
    <n v="185845"/>
    <n v="17"/>
    <s v="German"/>
    <s v="Germany"/>
    <s v="R"/>
    <n v="12000000"/>
    <n v="2006"/>
    <x v="13"/>
    <x v="18"/>
    <m/>
    <s v="Comedy"/>
  </r>
  <r>
    <x v="858"/>
    <n v="149"/>
    <n v="108"/>
    <n v="37766350"/>
    <s v="Crime|Drama|Music|Mystery|Thriller"/>
    <s v="Colm Feore"/>
    <s v="The Caveman's Valentine"/>
    <s v="The Caveman's ValentineÂ "/>
    <n v="5602"/>
    <n v="233"/>
    <s v="Spanish"/>
    <s v="Spain"/>
    <s v="PG-13"/>
    <n v="12000000"/>
    <n v="2000"/>
    <x v="19"/>
    <x v="18"/>
    <m/>
    <s v="Crime"/>
  </r>
  <r>
    <x v="1211"/>
    <n v="101"/>
    <n v="121"/>
    <n v="23978402"/>
    <s v="Action|Crime|Drama|Thriller"/>
    <s v="Jacek Koman"/>
    <s v="The Border            "/>
    <s v="The BorderÂ             "/>
    <n v="271"/>
    <n v="1140"/>
    <s v="English"/>
    <s v="UK"/>
    <s v="R"/>
    <n v="9200000"/>
    <n v="2015"/>
    <x v="38"/>
    <x v="18"/>
    <m/>
    <s v="Action"/>
  </r>
  <r>
    <x v="1212"/>
    <n v="102"/>
    <n v="100"/>
    <n v="21370057"/>
    <s v="Biography|Drama|History|War"/>
    <s v="Thomas Kretschmann"/>
    <s v="Downfall"/>
    <s v="DownfallÂ "/>
    <n v="248354"/>
    <n v="630"/>
    <s v="English"/>
    <s v="USA"/>
    <s v="R"/>
    <n v="12000000"/>
    <n v="2011"/>
    <x v="24"/>
    <x v="18"/>
    <m/>
    <s v="Biography"/>
  </r>
  <r>
    <x v="859"/>
    <n v="63"/>
    <n v="115"/>
    <n v="4884663"/>
    <s v="Biography|Drama|Romance"/>
    <s v="BelÃ©n Rueda"/>
    <s v="The Sea Inside"/>
    <s v="The Sea InsideÂ "/>
    <n v="64556"/>
    <n v="650"/>
    <s v="English"/>
    <s v="South Korea"/>
    <s v="R"/>
    <n v="12000000"/>
    <n v="2011"/>
    <x v="14"/>
    <x v="18"/>
    <m/>
    <s v="Biography"/>
  </r>
  <r>
    <x v="789"/>
    <n v="106"/>
    <n v="108"/>
    <n v="38317535"/>
    <s v="Drama|Horror|Sci-Fi|Thriller"/>
    <s v="Scarlett Johansson"/>
    <s v="Under the Skin"/>
    <s v="Under the SkinÂ "/>
    <n v="85022"/>
    <n v="320"/>
    <s v="English"/>
    <s v="USA"/>
    <s v="PG-13"/>
    <n v="12000000"/>
    <n v="2013"/>
    <x v="22"/>
    <x v="18"/>
    <m/>
    <s v="Drama"/>
  </r>
  <r>
    <x v="395"/>
    <n v="50"/>
    <n v="117"/>
    <n v="13903262"/>
    <s v="Biography|Comedy|Drama|War"/>
    <s v="Robin Williams"/>
    <s v="Good Morning, Vietnam"/>
    <s v="Good Morning, VietnamÂ "/>
    <n v="98348"/>
    <n v="260"/>
    <s v="English"/>
    <s v="USA"/>
    <s v="R"/>
    <n v="12000000"/>
    <n v="2016"/>
    <x v="11"/>
    <x v="18"/>
    <m/>
    <s v="Biography"/>
  </r>
  <r>
    <x v="1213"/>
    <n v="275"/>
    <n v="220"/>
    <n v="13592872"/>
    <s v="Comedy"/>
    <s v="Jason Mewes"/>
    <s v="The Last Godfather"/>
    <s v="The Last GodfatherÂ "/>
    <n v="912"/>
    <n v="55"/>
    <s v="English"/>
    <s v="USA"/>
    <s v="R"/>
    <n v="12000000"/>
    <n v="2002"/>
    <x v="57"/>
    <x v="18"/>
    <m/>
    <s v="Comedy"/>
  </r>
  <r>
    <x v="324"/>
    <n v="90"/>
    <n v="112"/>
    <n v="18381787"/>
    <s v="Documentary|Music"/>
    <s v="Usher Raymond"/>
    <s v="Justin Bieber: Never Say Never"/>
    <s v="Justin Bieber: Never Say NeverÂ "/>
    <n v="74351"/>
    <n v="469"/>
    <s v="English"/>
    <s v="USA"/>
    <s v="R"/>
    <n v="12000000"/>
    <n v="2009"/>
    <x v="72"/>
    <x v="18"/>
    <m/>
    <s v="Documentary"/>
  </r>
  <r>
    <x v="1141"/>
    <n v="133"/>
    <n v="99"/>
    <n v="13558739"/>
    <s v="Drama|Thriller"/>
    <s v="Natalie Portman"/>
    <s v="Black Swan"/>
    <s v="Black SwanÂ "/>
    <n v="551363"/>
    <n v="120"/>
    <s v="English"/>
    <s v="USA"/>
    <s v="PG"/>
    <n v="10000000"/>
    <n v="1981"/>
    <x v="25"/>
    <x v="18"/>
    <m/>
    <s v="Drama"/>
  </r>
  <r>
    <x v="1214"/>
    <n v="49"/>
    <n v="109"/>
    <n v="13103828"/>
    <s v="Action|Crime|Sci-Fi|Thriller"/>
    <s v="Gary Oldman"/>
    <s v="RoboCop"/>
    <s v="RoboCopÂ "/>
    <n v="182910"/>
    <n v="171"/>
    <s v="English"/>
    <s v="USA"/>
    <s v="R"/>
    <n v="12000000"/>
    <n v="2002"/>
    <x v="5"/>
    <x v="18"/>
    <m/>
    <s v="Action"/>
  </r>
  <r>
    <x v="1215"/>
    <n v="19"/>
    <n v="83"/>
    <n v="33305037"/>
    <s v="Crime|Drama"/>
    <s v="Robert De Niro"/>
    <s v="The Godfather: Part II"/>
    <s v="The Godfather: Part IIÂ "/>
    <n v="790926"/>
    <n v="42"/>
    <s v="English"/>
    <s v="USA"/>
    <s v="R"/>
    <n v="12000000"/>
    <n v="2002"/>
    <x v="29"/>
    <x v="18"/>
    <m/>
    <s v="Crime"/>
  </r>
  <r>
    <x v="329"/>
    <n v="186"/>
    <n v="107"/>
    <n v="10214647"/>
    <s v="Drama|Music|Romance"/>
    <s v="Sean Patrick Thomas"/>
    <s v="Save the Last Dance"/>
    <s v="Save the Last DanceÂ "/>
    <n v="47876"/>
    <n v="549"/>
    <s v="English"/>
    <s v="USA"/>
    <s v="PG-13"/>
    <n v="8000000"/>
    <n v="1993"/>
    <x v="9"/>
    <x v="18"/>
    <m/>
    <s v="Drama"/>
  </r>
  <r>
    <x v="222"/>
    <n v="185"/>
    <n v="102"/>
    <n v="11501093"/>
    <s v="Fantasy|Horror|Thriller"/>
    <s v="Tuesday Knight"/>
    <s v="A Nightmare on Elm Street 4: The Dream Master"/>
    <s v="A Nightmare on Elm Street 4: The Dream MasterÂ "/>
    <n v="36108"/>
    <n v="159"/>
    <s v="English"/>
    <s v="USA"/>
    <s v="PG-13"/>
    <n v="12000000"/>
    <n v="2010"/>
    <x v="20"/>
    <x v="18"/>
    <m/>
    <s v="Fantasy"/>
  </r>
  <r>
    <x v="1097"/>
    <n v="42"/>
    <n v="100"/>
    <n v="4814244"/>
    <s v="Drama"/>
    <s v="Jennifer Garner"/>
    <s v="Miracles from Heaven"/>
    <s v="Miracles from HeavenÂ "/>
    <n v="6276"/>
    <n v="72"/>
    <s v="English"/>
    <s v="USA"/>
    <s v="R"/>
    <n v="2500000000"/>
    <n v="1992"/>
    <x v="2"/>
    <x v="18"/>
    <m/>
    <s v="Drama"/>
  </r>
  <r>
    <x v="787"/>
    <n v="37"/>
    <n v="97"/>
    <n v="9170214"/>
    <s v="Comedy|Mystery"/>
    <s v="Jennifer Garner"/>
    <s v="Dude, Where's My Car?"/>
    <s v="Dude, Where's My Car?Â "/>
    <n v="116625"/>
    <n v="139"/>
    <s v="English"/>
    <s v="USA"/>
    <s v="Unrated"/>
    <n v="12000000"/>
    <n v="2010"/>
    <x v="34"/>
    <x v="18"/>
    <m/>
    <s v="Comedy"/>
  </r>
  <r>
    <x v="164"/>
    <n v="45"/>
    <n v="92"/>
    <n v="4068087"/>
    <s v="Action|Crime|Drama|Thriller|Western"/>
    <s v="Jack Palance"/>
    <s v="Young Guns"/>
    <s v="Young GunsÂ "/>
    <n v="42614"/>
    <n v="1100"/>
    <s v="English"/>
    <s v="USA"/>
    <s v="R"/>
    <n v="7500000"/>
    <n v="1982"/>
    <x v="2"/>
    <x v="18"/>
    <m/>
    <s v="Action"/>
  </r>
  <r>
    <x v="1216"/>
    <n v="57"/>
    <n v="84"/>
    <n v="3753806"/>
    <s v="Comedy|Drama"/>
    <s v="Bill Murray"/>
    <s v="St. Vincent"/>
    <s v="St. VincentÂ "/>
    <n v="72803"/>
    <n v="91"/>
    <s v="English"/>
    <s v="USA"/>
    <s v="R"/>
    <n v="12000000"/>
    <n v="2009"/>
    <x v="11"/>
    <x v="18"/>
    <m/>
    <s v="Comedy"/>
  </r>
  <r>
    <x v="1122"/>
    <n v="25"/>
    <n v="86"/>
    <n v="3034181"/>
    <s v="Comedy|Romance"/>
    <s v="Joe Lo Truglio"/>
    <s v="About Last Night"/>
    <s v="About Last NightÂ "/>
    <n v="16979"/>
    <n v="32"/>
    <s v="English"/>
    <s v="USA"/>
    <s v="R"/>
    <n v="135000000"/>
    <n v="1937"/>
    <x v="9"/>
    <x v="18"/>
    <m/>
    <s v="Comedy"/>
  </r>
  <r>
    <x v="789"/>
    <n v="59"/>
    <n v="120"/>
    <n v="2832826"/>
    <s v="Comedy|Drama|Romance"/>
    <s v="Joseph Gordon-Levitt"/>
    <s v="10 Things I Hate About You"/>
    <s v="10 Things I Hate About YouÂ "/>
    <n v="222099"/>
    <n v="168"/>
    <s v="English"/>
    <s v="USA"/>
    <s v="R"/>
    <n v="12000000"/>
    <n v="2007"/>
    <x v="13"/>
    <x v="18"/>
    <m/>
    <s v="Comedy"/>
  </r>
  <r>
    <x v="1217"/>
    <n v="58"/>
    <n v="89"/>
    <n v="13214255"/>
    <s v="Comedy"/>
    <s v="Zooey Deschanel"/>
    <s v="The New Guy"/>
    <s v="The New GuyÂ "/>
    <n v="28805"/>
    <n v="168"/>
    <s v="English"/>
    <s v="USA"/>
    <s v="Approved"/>
    <n v="20000000"/>
    <n v="2008"/>
    <x v="18"/>
    <x v="18"/>
    <m/>
    <s v="Comedy"/>
  </r>
  <r>
    <x v="1218"/>
    <n v="330"/>
    <n v="117"/>
    <n v="16017403"/>
    <s v="Action|Comedy|Crime"/>
    <s v="Jon Lovitz"/>
    <s v="Loaded Weapon 1"/>
    <s v="Loaded Weapon 1Â "/>
    <n v="37611"/>
    <n v="42"/>
    <s v="English"/>
    <s v="USA"/>
    <s v="PG-13"/>
    <n v="12000000"/>
    <n v="2000"/>
    <x v="9"/>
    <x v="18"/>
    <m/>
    <s v="Action"/>
  </r>
  <r>
    <x v="1219"/>
    <n v="489"/>
    <n v="97"/>
    <n v="2807854"/>
    <s v="Drama|Horror|Thriller"/>
    <s v="Ã“scar Jaenada"/>
    <s v="The Shallows"/>
    <s v="The ShallowsÂ "/>
    <n v="12983"/>
    <n v="166"/>
    <s v="English"/>
    <s v="USA"/>
    <s v="PG-13"/>
    <n v="12000000"/>
    <n v="1997"/>
    <x v="2"/>
    <x v="18"/>
    <m/>
    <s v="Drama"/>
  </r>
  <r>
    <x v="316"/>
    <n v="242"/>
    <n v="91"/>
    <n v="540085"/>
    <s v="Sci-Fi|Thriller"/>
    <s v="Logan Lerman"/>
    <s v="The Butterfly Effect"/>
    <s v="The Butterfly EffectÂ "/>
    <n v="357579"/>
    <n v="84"/>
    <s v="English"/>
    <s v="USA"/>
    <s v="R"/>
    <n v="12000000"/>
    <n v="1996"/>
    <x v="16"/>
    <x v="18"/>
    <m/>
    <s v="Sci-Fi"/>
  </r>
  <r>
    <x v="1220"/>
    <n v="40"/>
    <n v="100"/>
    <n v="352786"/>
    <s v="Adventure|Comedy|Family"/>
    <s v="Chris Elliott"/>
    <s v="Snow Day"/>
    <s v="Snow DayÂ "/>
    <n v="9285"/>
    <n v="1066"/>
    <s v="English"/>
    <s v="USA"/>
    <s v="R"/>
    <n v="6000000"/>
    <n v="2009"/>
    <x v="41"/>
    <x v="18"/>
    <m/>
    <s v="Adventure"/>
  </r>
  <r>
    <x v="1164"/>
    <n v="112"/>
    <n v="72"/>
    <n v="76600000"/>
    <s v="Comedy|Drama|Romance"/>
    <s v="Mekhi Phifer"/>
    <s v="This Christmas"/>
    <s v="This ChristmasÂ "/>
    <n v="6528"/>
    <n v="611"/>
    <s v="English"/>
    <s v="USA"/>
    <s v="R"/>
    <n v="12000000"/>
    <n v="2010"/>
    <x v="9"/>
    <x v="18"/>
    <m/>
    <s v="Comedy"/>
  </r>
  <r>
    <x v="1086"/>
    <n v="84"/>
    <n v="84"/>
    <n v="56729973"/>
    <s v="Comedy|Crime|Family|Sci-Fi"/>
    <s v="Kathleen Turner"/>
    <s v="Baby Geniuses"/>
    <s v="Baby GeniusesÂ "/>
    <n v="19547"/>
    <n v="840"/>
    <s v="English"/>
    <s v="USA"/>
    <s v="R"/>
    <n v="11500000"/>
    <n v="2010"/>
    <x v="73"/>
    <x v="18"/>
    <m/>
    <s v="Comedy"/>
  </r>
  <r>
    <x v="1221"/>
    <n v="251"/>
    <n v="126"/>
    <n v="399879"/>
    <s v="Action|Comedy|Crime|Thriller"/>
    <s v="Bokeem Woodbine"/>
    <s v="The Big Hit"/>
    <s v="The Big HitÂ "/>
    <n v="24834"/>
    <n v="31"/>
    <s v="English"/>
    <s v="USA"/>
    <s v="R"/>
    <n v="11900000"/>
    <n v="1988"/>
    <x v="9"/>
    <x v="18"/>
    <m/>
    <s v="Action"/>
  </r>
  <r>
    <x v="1121"/>
    <n v="113"/>
    <n v="108"/>
    <n v="3275443"/>
    <s v="Comedy|Drama|Family"/>
    <s v="Gregory Smith"/>
    <s v="Harriet the Spy"/>
    <s v="Harriet the SpyÂ "/>
    <n v="7984"/>
    <n v="149"/>
    <s v="English"/>
    <s v="USA"/>
    <s v="R"/>
    <n v="11500000"/>
    <n v="2004"/>
    <x v="18"/>
    <x v="18"/>
    <m/>
    <s v="Comedy"/>
  </r>
  <r>
    <x v="1222"/>
    <n v="23"/>
    <n v="112"/>
    <n v="18535191"/>
    <s v="Fantasy|Horror"/>
    <s v="Jenny Agutter"/>
    <s v="Child's Play 2"/>
    <s v="Child's Play 2Â "/>
    <n v="31371"/>
    <n v="169"/>
    <s v="English"/>
    <s v="UK"/>
    <s v="G"/>
    <n v="12000000"/>
    <n v="2009"/>
    <x v="20"/>
    <x v="18"/>
    <m/>
    <s v="Fantasy"/>
  </r>
  <r>
    <x v="1223"/>
    <n v="421"/>
    <n v="90"/>
    <n v="23838"/>
    <s v="Crime|Thriller"/>
    <s v="Leslie Bibb"/>
    <s v="No Good Deed"/>
    <s v="No Good DeedÂ "/>
    <n v="12676"/>
    <n v="316"/>
    <s v="English"/>
    <s v="USA"/>
    <s v="R"/>
    <n v="11000000"/>
    <n v="1973"/>
    <x v="23"/>
    <x v="18"/>
    <m/>
    <s v="Crime"/>
  </r>
  <r>
    <x v="280"/>
    <n v="32"/>
    <n v="91"/>
    <n v="22160085"/>
    <s v="Horror"/>
    <s v="Toby Jones"/>
    <s v="The Mist"/>
    <s v="The MistÂ "/>
    <n v="220475"/>
    <n v="128"/>
    <s v="English"/>
    <s v="USA"/>
    <s v="PG"/>
    <n v="11000000"/>
    <n v="1975"/>
    <x v="13"/>
    <x v="18"/>
    <m/>
    <s v="Horror"/>
  </r>
  <r>
    <x v="1224"/>
    <n v="52"/>
    <n v="135"/>
    <n v="56715371"/>
    <s v="Drama|Mystery|Sci-Fi|Thriller"/>
    <s v="Elina Alminas"/>
    <s v="Ex Machina"/>
    <s v="Ex MachinaÂ "/>
    <n v="289508"/>
    <n v="20"/>
    <s v="English"/>
    <s v="USA"/>
    <s v="R"/>
    <n v="11500000"/>
    <n v="1999"/>
    <x v="16"/>
    <x v="18"/>
    <m/>
    <s v="Drama"/>
  </r>
  <r>
    <x v="1225"/>
    <n v="81"/>
    <n v="141"/>
    <n v="434949459"/>
    <s v="Comedy|Drama|Fantasy"/>
    <s v="Willie Garson"/>
    <s v="Being John Malkovich"/>
    <s v="Being John MalkovichÂ "/>
    <n v="254404"/>
    <n v="351"/>
    <s v="English"/>
    <s v="USA"/>
    <s v="PG"/>
    <n v="11000000"/>
    <n v="2012"/>
    <x v="6"/>
    <x v="18"/>
    <m/>
    <s v="Comedy"/>
  </r>
  <r>
    <x v="409"/>
    <n v="39"/>
    <n v="104"/>
    <n v="11043445"/>
    <s v="Comedy|Romance"/>
    <s v="Mo'Nique"/>
    <s v="Two Can Play That Game"/>
    <s v="Two Can Play That GameÂ "/>
    <n v="4339"/>
    <n v="117"/>
    <s v="Japanese"/>
    <s v="USA"/>
    <s v="R"/>
    <n v="11000000"/>
    <n v="1986"/>
    <x v="9"/>
    <x v="18"/>
    <m/>
    <s v="Comedy"/>
  </r>
  <r>
    <x v="38"/>
    <n v="63"/>
    <n v="84"/>
    <n v="125169"/>
    <s v="Adventure|Family|Sci-Fi"/>
    <s v="Teo Halm"/>
    <s v="Earth to Echo"/>
    <s v="Earth to EchoÂ "/>
    <n v="15664"/>
    <n v="107"/>
    <s v="English"/>
    <s v="USA"/>
    <s v="PG"/>
    <n v="25000000"/>
    <n v="2012"/>
    <x v="27"/>
    <x v="18"/>
    <m/>
    <s v="Adventure"/>
  </r>
  <r>
    <x v="165"/>
    <n v="47"/>
    <n v="118"/>
    <n v="1165104"/>
    <s v="Drama|Romance"/>
    <s v="Kirsten Dunst"/>
    <s v="Crazy/Beautiful"/>
    <s v="Crazy/BeautifulÂ "/>
    <n v="21406"/>
    <n v="210"/>
    <s v="English"/>
    <s v="USA"/>
    <s v="PG-13"/>
    <n v="11000000"/>
    <n v="2002"/>
    <x v="12"/>
    <x v="18"/>
    <m/>
    <s v="Drama"/>
  </r>
  <r>
    <x v="1226"/>
    <n v="111"/>
    <n v="82"/>
    <n v="1066555"/>
    <s v="Drama|History|War"/>
    <s v="Yuki Matsuzaki"/>
    <s v="Letters from Iwo Jima"/>
    <s v="Letters from Iwo JimaÂ "/>
    <n v="132149"/>
    <n v="39"/>
    <s v="English"/>
    <s v="Ireland"/>
    <s v="PG-13"/>
    <n v="11000000"/>
    <n v="1982"/>
    <x v="0"/>
    <x v="18"/>
    <m/>
    <s v="Drama"/>
  </r>
  <r>
    <x v="627"/>
    <n v="168"/>
    <n v="95"/>
    <n v="5669081"/>
    <s v="Adventure|Drama|Sci-Fi"/>
    <s v="J.K. Simmons"/>
    <s v="The Astronaut Farmer"/>
    <s v="The Astronaut FarmerÂ "/>
    <n v="19707"/>
    <n v="181"/>
    <s v="English"/>
    <s v="Canada"/>
    <s v="PG-13"/>
    <n v="12000000"/>
    <n v="1994"/>
    <x v="22"/>
    <x v="18"/>
    <m/>
    <s v="Adventure"/>
  </r>
  <r>
    <x v="134"/>
    <n v="165"/>
    <n v="94"/>
    <n v="138339411"/>
    <s v="Comedy|Romance"/>
    <s v="LL Cool J"/>
    <s v="Woo"/>
    <s v="WooÂ "/>
    <n v="1520"/>
    <n v="181"/>
    <s v="English"/>
    <s v="USA"/>
    <s v="PG"/>
    <n v="11000000"/>
    <n v="1983"/>
    <x v="45"/>
    <x v="18"/>
    <m/>
    <s v="Comedy"/>
  </r>
  <r>
    <x v="134"/>
    <n v="104"/>
    <n v="88"/>
    <n v="80150343"/>
    <s v="Drama"/>
    <s v="Joan Allen"/>
    <s v="Room"/>
    <s v="RoomÂ "/>
    <n v="161288"/>
    <n v="159"/>
    <s v="English"/>
    <s v="France"/>
    <s v="PG-13"/>
    <n v="13500000"/>
    <n v="1985"/>
    <x v="24"/>
    <x v="18"/>
    <m/>
    <s v="Drama"/>
  </r>
  <r>
    <x v="768"/>
    <n v="150"/>
    <n v="99"/>
    <n v="85300000"/>
    <s v="Comedy"/>
    <s v="Don Rickles"/>
    <s v="Dirty Work"/>
    <s v="Dirty WorkÂ "/>
    <n v="20033"/>
    <n v="84"/>
    <s v="Swedish"/>
    <s v="Sweden"/>
    <s v="PG"/>
    <n v="13000000"/>
    <n v="2012"/>
    <x v="21"/>
    <x v="18"/>
    <m/>
    <s v="Comedy"/>
  </r>
  <r>
    <x v="51"/>
    <n v="61"/>
    <n v="121"/>
    <n v="68353550"/>
    <s v="Comedy|Crime|Thriller"/>
    <s v="Kathleen Turner"/>
    <s v="Serial Mom"/>
    <s v="Serial MomÂ "/>
    <n v="21212"/>
    <n v="123"/>
    <s v="English"/>
    <s v="USA"/>
    <s v="R"/>
    <n v="11000000"/>
    <n v="2006"/>
    <x v="10"/>
    <x v="18"/>
    <m/>
    <s v="Comedy"/>
  </r>
  <r>
    <x v="1227"/>
    <n v="226"/>
    <n v="84"/>
    <n v="78845130"/>
    <s v="Comedy"/>
    <s v="Ryan Reynolds"/>
    <s v="Dick"/>
    <s v="DickÂ "/>
    <n v="16059"/>
    <n v="59"/>
    <s v="English"/>
    <s v="USA"/>
    <s v="R"/>
    <n v="11000000"/>
    <n v="1996"/>
    <x v="9"/>
    <x v="18"/>
    <m/>
    <s v="Comedy"/>
  </r>
  <r>
    <x v="110"/>
    <n v="21"/>
    <n v="93"/>
    <n v="63319509"/>
    <s v="Action|Crime|Mystery|Thriller"/>
    <s v="Michael Nyqvist"/>
    <s v="Del 1 - MÃ¤n som hatar kvinnor            "/>
    <s v="Del 1 - MÃ¤n som hatar kvinnorÂ             "/>
    <n v="335"/>
    <n v="87"/>
    <s v="English"/>
    <s v="USA"/>
    <s v="PG-13"/>
    <n v="10500000"/>
    <n v="1997"/>
    <x v="14"/>
    <x v="18"/>
    <m/>
    <s v="Action"/>
  </r>
  <r>
    <x v="1228"/>
    <n v="217"/>
    <n v="93"/>
    <n v="47536959"/>
    <s v="Drama|Thriller"/>
    <s v="Rosario Dawson"/>
    <s v="Light It Up"/>
    <s v="Light It UpÂ "/>
    <n v="3116"/>
    <n v="69"/>
    <s v="English"/>
    <s v="UK"/>
    <s v="PG-13"/>
    <n v="11000000"/>
    <n v="2008"/>
    <x v="19"/>
    <x v="18"/>
    <m/>
    <s v="Drama"/>
  </r>
  <r>
    <x v="543"/>
    <n v="94"/>
    <n v="120"/>
    <n v="63270259"/>
    <s v="Drama|Music"/>
    <s v="Salma Hayek"/>
    <s v="54"/>
    <s v="54Â "/>
    <n v="27675"/>
    <n v="166"/>
    <s v="English"/>
    <s v="USA"/>
    <s v="R"/>
    <n v="11000000"/>
    <n v="2012"/>
    <x v="27"/>
    <x v="18"/>
    <m/>
    <s v="Drama"/>
  </r>
  <r>
    <x v="1229"/>
    <n v="364"/>
    <n v="112"/>
    <n v="55865715"/>
    <s v="Adventure|Comedy|Romance|Sci-Fi"/>
    <s v="Jake Gyllenhaal"/>
    <s v="Bubble Boy"/>
    <s v="Bubble BoyÂ "/>
    <n v="25541"/>
    <n v="19"/>
    <s v="French"/>
    <s v="France"/>
    <s v="R"/>
    <n v="11000000"/>
    <n v="1983"/>
    <x v="23"/>
    <x v="18"/>
    <m/>
    <s v="Adventure"/>
  </r>
  <r>
    <x v="168"/>
    <n v="19"/>
    <n v="107"/>
    <n v="63231524"/>
    <s v="Comedy|Crime|Thriller"/>
    <s v="Mark Gatiss"/>
    <s v="Birthday Girl"/>
    <s v="Birthday GirlÂ "/>
    <n v="21530"/>
    <n v="201"/>
    <s v="English"/>
    <s v="USA"/>
    <s v="PG-13"/>
    <n v="11000000"/>
    <n v="1981"/>
    <x v="9"/>
    <x v="18"/>
    <m/>
    <s v="Comedy"/>
  </r>
  <r>
    <x v="456"/>
    <n v="129"/>
    <n v="112"/>
    <n v="52293982"/>
    <s v="Comedy"/>
    <s v="Justin Chon"/>
    <s v="21 &amp; Over"/>
    <s v="21 &amp; OverÂ "/>
    <n v="60407"/>
    <n v="108"/>
    <s v="English"/>
    <s v="USA"/>
    <s v="PG"/>
    <n v="12000000"/>
    <n v="2002"/>
    <x v="18"/>
    <x v="18"/>
    <m/>
    <s v="Comedy"/>
  </r>
  <r>
    <x v="147"/>
    <n v="71"/>
    <n v="96"/>
    <n v="50752337"/>
    <s v="Comedy|Drama|Romance"/>
    <s v="Steve Buscemi"/>
    <s v="Paris, je t'aime"/>
    <s v="Paris, je t'aimeÂ "/>
    <n v="63084"/>
    <n v="457"/>
    <s v="French"/>
    <s v="France"/>
    <s v="PG"/>
    <n v="11000000"/>
    <n v="2012"/>
    <x v="11"/>
    <x v="18"/>
    <m/>
    <s v="Comedy"/>
  </r>
  <r>
    <x v="530"/>
    <n v="93"/>
    <n v="91"/>
    <n v="110175871"/>
    <s v="Drama|Sport"/>
    <s v="Harry Lennix"/>
    <s v="Resurrecting the Champ"/>
    <s v="Resurrecting the ChampÂ "/>
    <n v="18442"/>
    <n v="23"/>
    <s v="English"/>
    <s v="USA"/>
    <s v="PG-13"/>
    <n v="12000000"/>
    <n v="1970"/>
    <x v="2"/>
    <x v="18"/>
    <m/>
    <s v="Drama"/>
  </r>
  <r>
    <x v="254"/>
    <n v="399"/>
    <n v="105"/>
    <n v="38624000"/>
    <s v="Comedy|Drama|Romance"/>
    <s v="Tina Fey"/>
    <s v="Admission"/>
    <s v="AdmissionÂ "/>
    <n v="28573"/>
    <n v="102"/>
    <s v="English"/>
    <s v="USA"/>
    <s v="R"/>
    <n v="11000000"/>
    <n v="2002"/>
    <x v="20"/>
    <x v="18"/>
    <m/>
    <s v="Comedy"/>
  </r>
  <r>
    <x v="1230"/>
    <n v="110"/>
    <n v="125"/>
    <n v="37470017"/>
    <s v="Drama|Romance"/>
    <s v="Emir Kusturica"/>
    <s v="The Widow of Saint-Pierre"/>
    <s v="The Widow of Saint-PierreÂ "/>
    <n v="4767"/>
    <n v="92"/>
    <s v="English"/>
    <s v="USA"/>
    <s v="GP"/>
    <n v="11000000"/>
    <n v="2008"/>
    <x v="11"/>
    <x v="18"/>
    <m/>
    <s v="Drama"/>
  </r>
  <r>
    <x v="1231"/>
    <n v="285"/>
    <n v="102"/>
    <n v="40485039"/>
    <s v="Drama|Mystery|Romance|Thriller"/>
    <s v="Liam Neeson"/>
    <s v="Chloe"/>
    <s v="ChloeÂ "/>
    <n v="56264"/>
    <n v="53"/>
    <s v="English"/>
    <s v="Germany"/>
    <s v="R"/>
    <n v="11000000"/>
    <n v="2008"/>
    <x v="22"/>
    <x v="18"/>
    <m/>
    <s v="Drama"/>
  </r>
  <r>
    <x v="1232"/>
    <n v="2"/>
    <n v="87"/>
    <n v="16800000"/>
    <s v="Comedy|Crime|Drama"/>
    <s v="Chazz Palminteri"/>
    <s v="Faithful"/>
    <s v="FaithfulÂ "/>
    <n v="1595"/>
    <n v="297"/>
    <s v="English"/>
    <s v="USA"/>
    <s v="R"/>
    <n v="11000000"/>
    <n v="2004"/>
    <x v="18"/>
    <x v="18"/>
    <m/>
    <s v="Comedy"/>
  </r>
  <r>
    <x v="1140"/>
    <n v="61"/>
    <n v="118"/>
    <n v="46377022"/>
    <s v="Drama|Thriller"/>
    <s v="Natalie Portman"/>
    <s v="Brothers"/>
    <s v="BrothersÂ "/>
    <n v="88037"/>
    <n v="180"/>
    <s v="English"/>
    <s v="USA"/>
    <s v="PG-13"/>
    <n v="11000000"/>
    <n v="2001"/>
    <x v="1"/>
    <x v="18"/>
    <m/>
    <s v="Drama"/>
  </r>
  <r>
    <x v="1233"/>
    <n v="242"/>
    <n v="115"/>
    <n v="36696761"/>
    <s v="Biography|Comedy|Crime|Drama"/>
    <s v="Peter Dinklage"/>
    <s v="Find Me Guilty"/>
    <s v="Find Me GuiltyÂ "/>
    <n v="28068"/>
    <n v="266"/>
    <s v="English"/>
    <s v="USA"/>
    <s v="PG-13"/>
    <n v="11000000"/>
    <n v="1992"/>
    <x v="1"/>
    <x v="18"/>
    <m/>
    <s v="Biography"/>
  </r>
  <r>
    <x v="1234"/>
    <n v="62"/>
    <n v="91"/>
    <n v="36200000"/>
    <s v="Drama|Romance"/>
    <s v="Logan Lerman"/>
    <s v="The Perks of Being a Wallflower"/>
    <s v="The Perks of Being a WallflowerÂ "/>
    <n v="351274"/>
    <n v="1"/>
    <s v="English"/>
    <s v="UK"/>
    <s v="R"/>
    <n v="11000000"/>
    <n v="2006"/>
    <x v="25"/>
    <x v="18"/>
    <m/>
    <s v="Drama"/>
  </r>
  <r>
    <x v="1235"/>
    <n v="121"/>
    <n v="88"/>
    <n v="35794166"/>
    <s v="Action"/>
    <s v="Burt Young"/>
    <s v="Excessive Force"/>
    <s v="Excessive ForceÂ "/>
    <n v="922"/>
    <n v="106"/>
    <s v="English"/>
    <s v="USA"/>
    <s v="G"/>
    <n v="11000000"/>
    <n v="2002"/>
    <x v="37"/>
    <x v="18"/>
    <m/>
    <s v="Action"/>
  </r>
  <r>
    <x v="400"/>
    <n v="83"/>
    <n v="127"/>
    <n v="33583175"/>
    <s v="Biography|Crime|Drama"/>
    <s v="Toby Jones"/>
    <s v="Infamous"/>
    <s v="InfamousÂ "/>
    <n v="14143"/>
    <n v="162"/>
    <s v="English"/>
    <s v="UK"/>
    <s v="PG-13"/>
    <n v="11000000"/>
    <n v="2012"/>
    <x v="1"/>
    <x v="18"/>
    <m/>
    <s v="Biography"/>
  </r>
  <r>
    <x v="1236"/>
    <n v="122"/>
    <n v="94"/>
    <n v="32983713"/>
    <s v="Drama|Romance|Western"/>
    <s v="Milla Jovovich"/>
    <s v="The Claim"/>
    <s v="The ClaimÂ "/>
    <n v="5254"/>
    <n v="96"/>
    <s v="Bosnian"/>
    <s v="USA"/>
    <s v="R"/>
    <n v="13000000"/>
    <n v="2014"/>
    <x v="12"/>
    <x v="18"/>
    <m/>
    <s v="Drama"/>
  </r>
  <r>
    <x v="30"/>
    <n v="88"/>
    <n v="115"/>
    <n v="52200504"/>
    <s v="Horror|Thriller"/>
    <s v="Djimon Hounsou"/>
    <s v="The Vatican Tapes"/>
    <s v="The Vatican TapesÂ "/>
    <n v="7199"/>
    <n v="159"/>
    <s v="English"/>
    <s v="USA"/>
    <s v="PG"/>
    <n v="11000000"/>
    <n v="1998"/>
    <x v="33"/>
    <x v="18"/>
    <m/>
    <s v="Horror"/>
  </r>
  <r>
    <x v="507"/>
    <n v="120"/>
    <n v="90"/>
    <n v="33000000"/>
    <s v="Action|Comedy|Sci-Fi|Thriller"/>
    <s v="John Boyega"/>
    <s v="Attack the Block"/>
    <s v="Attack the BlockÂ "/>
    <n v="82331"/>
    <n v="139"/>
    <s v="English"/>
    <s v="South Korea"/>
    <s v="PG-13"/>
    <n v="11000000"/>
    <n v="2014"/>
    <x v="4"/>
    <x v="18"/>
    <m/>
    <s v="Action"/>
  </r>
  <r>
    <x v="1237"/>
    <n v="225"/>
    <n v="102"/>
    <n v="30093107"/>
    <s v="Drama|Romance|War"/>
    <s v="Jelena Jovanova"/>
    <s v="In the Land of Blood and Honey"/>
    <s v="In the Land of Blood and HoneyÂ "/>
    <n v="31414"/>
    <n v="460"/>
    <s v="English"/>
    <s v="Australia"/>
    <s v="R"/>
    <n v="17000000"/>
    <n v="1979"/>
    <x v="44"/>
    <x v="18"/>
    <m/>
    <s v="Drama"/>
  </r>
  <r>
    <x v="1238"/>
    <n v="130"/>
    <n v="100"/>
    <n v="32101000"/>
    <s v="Crime|Thriller"/>
    <s v="Michael Imperioli"/>
    <s v="The Call"/>
    <s v="The CallÂ "/>
    <n v="88241"/>
    <n v="35"/>
    <s v="English"/>
    <s v="France"/>
    <s v="R"/>
    <n v="11000000"/>
    <n v="1999"/>
    <x v="10"/>
    <x v="18"/>
    <m/>
    <s v="Crime"/>
  </r>
  <r>
    <x v="389"/>
    <n v="167"/>
    <n v="117"/>
    <n v="31487293"/>
    <s v="Action|Drama|History|War"/>
    <s v="Liam Neeson"/>
    <s v="Operation Chromite"/>
    <s v="Operation ChromiteÂ "/>
    <n v="90"/>
    <n v="365"/>
    <s v="None"/>
    <s v="Canada"/>
    <s v="PG"/>
    <n v="11000000"/>
    <n v="2013"/>
    <x v="2"/>
    <x v="18"/>
    <m/>
    <s v="Action"/>
  </r>
  <r>
    <x v="615"/>
    <n v="7"/>
    <n v="109"/>
    <n v="30651422"/>
    <s v="Action|Adventure|Comedy|Family"/>
    <s v="Steve Irwin"/>
    <s v="The Crocodile Hunter: Collision Course"/>
    <s v="The Crocodile Hunter: Collision CourseÂ "/>
    <n v="5663"/>
    <n v="176"/>
    <s v="English"/>
    <s v="USA"/>
    <s v="R"/>
    <n v="11000000"/>
    <n v="2005"/>
    <x v="28"/>
    <x v="18"/>
    <m/>
    <s v="Action"/>
  </r>
  <r>
    <x v="406"/>
    <n v="226"/>
    <n v="121"/>
    <n v="30306281"/>
    <s v="Biography|Comedy|Crime|Drama|Romance"/>
    <s v="Dameon Clarke"/>
    <s v="I Love You Phillip Morris"/>
    <s v="I Love You Phillip MorrisÂ "/>
    <n v="77305"/>
    <n v="106"/>
    <s v="English"/>
    <s v="USA"/>
    <s v="TV-MA"/>
    <n v="11000000"/>
    <n v="1978"/>
    <x v="4"/>
    <x v="18"/>
    <m/>
    <s v="Biography"/>
  </r>
  <r>
    <x v="386"/>
    <n v="185"/>
    <n v="111"/>
    <n v="29500000"/>
    <s v="Adventure|Drama|History"/>
    <s v="Rae Dawn Chong"/>
    <s v="Quest for Fire"/>
    <s v="Quest for FireÂ "/>
    <n v="16281"/>
    <n v="126"/>
    <s v="English"/>
    <s v="USA"/>
    <s v="PG-13"/>
    <n v="5000000"/>
    <n v="2006"/>
    <x v="38"/>
    <x v="18"/>
    <m/>
    <s v="Adventure"/>
  </r>
  <r>
    <x v="490"/>
    <n v="177"/>
    <n v="100"/>
    <n v="30050028"/>
    <s v="Biography|Drama"/>
    <s v="Denzel Washington"/>
    <s v="Antwone Fisher"/>
    <s v="Antwone FisherÂ "/>
    <n v="26493"/>
    <n v="44"/>
    <s v="English"/>
    <s v="Germany"/>
    <s v="R"/>
    <n v="11000000"/>
    <n v="2015"/>
    <x v="11"/>
    <x v="18"/>
    <m/>
    <s v="Biography"/>
  </r>
  <r>
    <x v="933"/>
    <n v="28"/>
    <n v="109"/>
    <n v="29392418"/>
    <s v="Drama"/>
    <s v="Gabriel Millman"/>
    <s v="The Emperor's Club"/>
    <s v="The Emperor's ClubÂ "/>
    <n v="14354"/>
    <n v="299"/>
    <s v="English"/>
    <s v="USA"/>
    <s v="R"/>
    <n v="11000000"/>
    <n v="2004"/>
    <x v="8"/>
    <x v="18"/>
    <m/>
    <s v="Drama"/>
  </r>
  <r>
    <x v="1232"/>
    <n v="48"/>
    <n v="93"/>
    <n v="28563926"/>
    <s v="Action|Crime|Drama|Romance|Thriller"/>
    <s v="Brad Pitt"/>
    <s v="True Romance"/>
    <s v="True RomanceÂ "/>
    <n v="163492"/>
    <n v="398"/>
    <s v="English"/>
    <s v="USA"/>
    <s v="PG"/>
    <n v="11000000"/>
    <n v="2013"/>
    <x v="25"/>
    <x v="18"/>
    <m/>
    <s v="Action"/>
  </r>
  <r>
    <x v="1104"/>
    <n v="116"/>
    <n v="101"/>
    <n v="28435406"/>
    <s v="Drama|Romance|Sci-Fi"/>
    <s v="Eva Green"/>
    <s v="Womb"/>
    <s v="WombÂ "/>
    <n v="9957"/>
    <n v="690"/>
    <s v="English"/>
    <s v="USA"/>
    <s v="PG-13"/>
    <n v="10700000"/>
    <n v="1995"/>
    <x v="21"/>
    <x v="18"/>
    <m/>
    <s v="Drama"/>
  </r>
  <r>
    <x v="1239"/>
    <n v="391"/>
    <n v="101"/>
    <n v="25339117"/>
    <s v="Crime|Drama|Mystery"/>
    <s v="Kevin Spacey"/>
    <s v="Glengarry Glen Ross"/>
    <s v="Glengarry Glen RossÂ "/>
    <n v="75675"/>
    <n v="50"/>
    <s v="English"/>
    <s v="USA"/>
    <s v="PG-13"/>
    <n v="12000000"/>
    <n v="2001"/>
    <x v="6"/>
    <x v="18"/>
    <m/>
    <s v="Crime"/>
  </r>
  <r>
    <x v="1240"/>
    <n v="117"/>
    <n v="106"/>
    <n v="25600000"/>
    <s v="Crime|Drama|Thriller"/>
    <s v="Liam Aiken"/>
    <s v="The Killer Inside Me"/>
    <s v="The Killer Inside MeÂ "/>
    <n v="28483"/>
    <n v="48"/>
    <s v="English"/>
    <s v="USA"/>
    <s v="R"/>
    <n v="10800000"/>
    <n v="2011"/>
    <x v="9"/>
    <x v="18"/>
    <m/>
    <s v="Crime"/>
  </r>
  <r>
    <x v="689"/>
    <n v="24"/>
    <n v="94"/>
    <n v="27736779"/>
    <s v="Fantasy|Horror|Thriller"/>
    <s v="Ed Begley Jr."/>
    <s v="Cat People"/>
    <s v="Cat PeopleÂ "/>
    <n v="14193"/>
    <n v="60"/>
    <s v="English"/>
    <s v="USA"/>
    <s v="R"/>
    <n v="11000000"/>
    <n v="2006"/>
    <x v="9"/>
    <x v="18"/>
    <m/>
    <s v="Fantasy"/>
  </r>
  <r>
    <x v="1241"/>
    <n v="86"/>
    <n v="140"/>
    <n v="24397469"/>
    <s v="Horror|Mystery"/>
    <s v="Julian Morris"/>
    <s v="Sorority Row"/>
    <s v="Sorority RowÂ "/>
    <n v="24012"/>
    <n v="392"/>
    <s v="English"/>
    <s v="UK"/>
    <s v="PG"/>
    <n v="15000000"/>
    <n v="1997"/>
    <x v="37"/>
    <x v="18"/>
    <m/>
    <s v="Horror"/>
  </r>
  <r>
    <x v="343"/>
    <n v="41"/>
    <n v="132"/>
    <n v="20384136"/>
    <s v="Adventure|Drama|Romance"/>
    <s v="David Niven"/>
    <s v="The Prisoner of Zenda"/>
    <s v="The Prisoner of ZendaÂ "/>
    <n v="3256"/>
    <n v="51"/>
    <s v="English"/>
    <s v="Denmark"/>
    <s v="R"/>
    <n v="700000000"/>
    <n v="1998"/>
    <x v="6"/>
    <x v="18"/>
    <m/>
    <s v="Adventure"/>
  </r>
  <r>
    <x v="688"/>
    <n v="304"/>
    <n v="99"/>
    <n v="25464480"/>
    <s v="Comedy|Drama|Romance"/>
    <s v="Ryan Gosling"/>
    <s v="Lars and the Real Girl"/>
    <s v="Lars and the Real GirlÂ "/>
    <n v="114762"/>
    <n v="133"/>
    <s v="English"/>
    <s v="USA"/>
    <s v="R"/>
    <n v="14000000"/>
    <n v="2010"/>
    <x v="38"/>
    <x v="18"/>
    <m/>
    <s v="Comedy"/>
  </r>
  <r>
    <x v="395"/>
    <n v="385"/>
    <n v="90"/>
    <n v="20338609"/>
    <s v="Drama|War"/>
    <s v="Richard Johnson"/>
    <s v="The Boy in the Striped Pajamas"/>
    <s v="The Boy in the Striped PajamasÂ "/>
    <n v="132386"/>
    <n v="224"/>
    <s v="English"/>
    <s v="USA"/>
    <s v="R"/>
    <n v="7000000"/>
    <n v="2008"/>
    <x v="6"/>
    <x v="18"/>
    <m/>
    <s v="Drama"/>
  </r>
  <r>
    <x v="1242"/>
    <n v="145"/>
    <n v="105"/>
    <n v="18272447"/>
    <s v="Crime|Drama|Musical"/>
    <s v="Catherine Deneuve"/>
    <s v="Dancer in the Dark"/>
    <s v="Dancer in the DarkÂ "/>
    <n v="79330"/>
    <n v="33"/>
    <s v="English"/>
    <s v="USA"/>
    <s v="R"/>
    <n v="10600000"/>
    <n v="1981"/>
    <x v="25"/>
    <x v="18"/>
    <m/>
    <s v="Crime"/>
  </r>
  <r>
    <x v="476"/>
    <n v="99"/>
    <n v="108"/>
    <n v="17378977"/>
    <s v="Drama|Romance"/>
    <s v="Tom Wilkinson"/>
    <s v="Oscar and Lucinda"/>
    <s v="Oscar and LucindaÂ "/>
    <n v="5648"/>
    <n v="1058"/>
    <s v="English"/>
    <s v="USA"/>
    <s v="PG"/>
    <n v="12000000"/>
    <n v="2003"/>
    <x v="10"/>
    <x v="18"/>
    <m/>
    <s v="Drama"/>
  </r>
  <r>
    <x v="770"/>
    <n v="29"/>
    <n v="69"/>
    <n v="17096053"/>
    <s v="Crime|Drama"/>
    <s v="Isabella Rossellini"/>
    <s v="The Funeral"/>
    <s v="The FuneralÂ "/>
    <n v="6921"/>
    <n v="962"/>
    <s v="English"/>
    <s v="Canada"/>
    <s v="R"/>
    <n v="10500000"/>
    <n v="1981"/>
    <x v="4"/>
    <x v="18"/>
    <m/>
    <s v="Crime"/>
  </r>
  <r>
    <x v="249"/>
    <n v="77"/>
    <n v="148"/>
    <n v="21371425"/>
    <s v="Comedy|Drama|Romance"/>
    <s v="Jenna Fischer"/>
    <s v="Solitary Man"/>
    <s v="Solitary ManÂ "/>
    <n v="13371"/>
    <n v="789"/>
    <s v="English"/>
    <s v="USA"/>
    <s v="R"/>
    <n v="10000000"/>
    <n v="2004"/>
    <x v="21"/>
    <x v="18"/>
    <m/>
    <s v="Comedy"/>
  </r>
  <r>
    <x v="783"/>
    <n v="91"/>
    <n v="118"/>
    <n v="33071558"/>
    <s v="Action|Crime|Thriller"/>
    <s v="Robert De Niro"/>
    <s v="Machete"/>
    <s v="MacheteÂ "/>
    <n v="165792"/>
    <n v="32"/>
    <s v="Korean"/>
    <s v="South Korea"/>
    <s v="PG-13"/>
    <n v="12500000"/>
    <n v="2002"/>
    <x v="10"/>
    <x v="18"/>
    <m/>
    <s v="Action"/>
  </r>
  <r>
    <x v="466"/>
    <n v="148"/>
    <n v="132"/>
    <n v="17655201"/>
    <s v="Biography|Comedy|Crime|Drama"/>
    <s v="Kevin Spacey"/>
    <s v="Casino Jack"/>
    <s v="Casino JackÂ "/>
    <n v="14757"/>
    <n v="69"/>
    <s v="English"/>
    <s v="Canada"/>
    <s v="R"/>
    <n v="10500000"/>
    <n v="2013"/>
    <x v="5"/>
    <x v="18"/>
    <m/>
    <s v="Biography"/>
  </r>
  <r>
    <x v="72"/>
    <n v="61"/>
    <n v="130"/>
    <n v="16247775"/>
    <s v="Adventure|Animation|Family"/>
    <s v="Judith Barsi"/>
    <s v="The Land Before Time"/>
    <s v="The Land Before TimeÂ "/>
    <n v="61753"/>
    <n v="62"/>
    <s v="English"/>
    <s v="USA"/>
    <s v="PG-13"/>
    <n v="11000000"/>
    <n v="2004"/>
    <x v="11"/>
    <x v="18"/>
    <m/>
    <s v="Adventure"/>
  </r>
  <r>
    <x v="198"/>
    <n v="84"/>
    <n v="95"/>
    <n v="16153600"/>
    <s v="Action|Drama|War"/>
    <s v="Min-sik Choi"/>
    <s v="Tae Guk Gi: The Brotherhood of War"/>
    <s v="Tae Guk Gi: The Brotherhood of WarÂ "/>
    <n v="31943"/>
    <n v="156"/>
    <s v="English"/>
    <s v="USA"/>
    <s v="R"/>
    <n v="10818775"/>
    <n v="2012"/>
    <x v="14"/>
    <x v="18"/>
    <m/>
    <s v="Action"/>
  </r>
  <r>
    <x v="1243"/>
    <n v="83"/>
    <n v="80"/>
    <n v="16033556"/>
    <s v="Comedy|Drama|Family|Sport"/>
    <s v="Clifton Collins Jr."/>
    <s v="The Perfect Game"/>
    <s v="The Perfect GameÂ "/>
    <n v="2676"/>
    <n v="359"/>
    <s v="English"/>
    <s v="USA"/>
    <s v="R"/>
    <n v="11000000"/>
    <n v="2015"/>
    <x v="15"/>
    <x v="18"/>
    <m/>
    <s v="Comedy"/>
  </r>
  <r>
    <x v="481"/>
    <n v="216"/>
    <n v="94"/>
    <n v="16667084"/>
    <s v="Horror"/>
    <s v="Ellen Burstyn"/>
    <s v="The Exorcist"/>
    <s v="The ExorcistÂ "/>
    <n v="284252"/>
    <n v="242"/>
    <s v="French"/>
    <s v="France"/>
    <s v="PG-13"/>
    <n v="10000000"/>
    <n v="2008"/>
    <x v="25"/>
    <x v="18"/>
    <m/>
    <s v="Horror"/>
  </r>
  <r>
    <x v="186"/>
    <n v="107"/>
    <n v="122"/>
    <n v="15417771"/>
    <s v="Adventure|Drama|Thriller"/>
    <s v="Roy Scheider"/>
    <s v="Jaws"/>
    <s v="JawsÂ "/>
    <n v="412454"/>
    <n v="152"/>
    <s v="English"/>
    <s v="USA"/>
    <s v="R"/>
    <n v="11000000"/>
    <n v="2000"/>
    <x v="25"/>
    <x v="18"/>
    <m/>
    <s v="Adventure"/>
  </r>
  <r>
    <x v="1244"/>
    <n v="63"/>
    <n v="102"/>
    <n v="15156200"/>
    <s v="Comedy"/>
    <s v="Alyson Hannigan"/>
    <s v="American Pie"/>
    <s v="American PieÂ "/>
    <n v="315549"/>
    <n v="175"/>
    <s v="English"/>
    <s v="USA"/>
    <s v="PG-13"/>
    <n v="10000000"/>
    <n v="1992"/>
    <x v="15"/>
    <x v="18"/>
    <m/>
    <s v="Comedy"/>
  </r>
  <r>
    <x v="1245"/>
    <n v="140"/>
    <n v="116"/>
    <n v="21589307"/>
    <s v="Animation|Comedy|Crime|Drama|Family"/>
    <s v="Mackenzie Foy"/>
    <s v="Ernest &amp; Celestine"/>
    <s v="Ernest &amp; CelestineÂ "/>
    <n v="12029"/>
    <n v="349"/>
    <s v="English"/>
    <s v="USA"/>
    <s v="R"/>
    <n v="10000000"/>
    <n v="2006"/>
    <x v="0"/>
    <x v="18"/>
    <m/>
    <s v="Animation"/>
  </r>
  <r>
    <x v="1246"/>
    <n v="153"/>
    <n v="78"/>
    <n v="20339754"/>
    <s v="Action|Adventure|Comedy|Fantasy|Mystery"/>
    <s v="Victor Wong"/>
    <s v="The Golden Child"/>
    <s v="The Golden ChildÂ "/>
    <n v="39798"/>
    <n v="271"/>
    <s v="English"/>
    <s v="USA"/>
    <s v="PG-13"/>
    <n v="10000000"/>
    <n v="1998"/>
    <x v="18"/>
    <x v="18"/>
    <m/>
    <s v="Action"/>
  </r>
  <r>
    <x v="1247"/>
    <n v="414"/>
    <n v="114"/>
    <n v="28873374"/>
    <s v="Comedy|Romance"/>
    <s v="Chris Brown"/>
    <s v="Think Like a Man"/>
    <s v="Think Like a ManÂ "/>
    <n v="34579"/>
    <n v="154"/>
    <s v="English"/>
    <s v="USA"/>
    <s v="R"/>
    <n v="10000000"/>
    <n v="2006"/>
    <x v="4"/>
    <x v="18"/>
    <m/>
    <s v="Comedy"/>
  </r>
  <r>
    <x v="1248"/>
    <n v="16"/>
    <n v="112"/>
    <n v="15102127"/>
    <s v="Comedy|Drama"/>
    <s v="Sean Patrick Thomas"/>
    <s v="Barbershop"/>
    <s v="BarbershopÂ "/>
    <n v="22147"/>
    <n v="462"/>
    <s v="English"/>
    <s v="USA"/>
    <s v="PG-13"/>
    <n v="10000000"/>
    <n v="2003"/>
    <x v="22"/>
    <x v="18"/>
    <m/>
    <s v="Comedy"/>
  </r>
  <r>
    <x v="1249"/>
    <n v="139"/>
    <n v="110"/>
    <n v="13684949"/>
    <s v="Action|Adventure|Sci-Fi"/>
    <s v="Leonard Nimoy"/>
    <s v="Star Trek II: The Wrath of Khan"/>
    <s v="Star Trek II: The Wrath of KhanÂ "/>
    <n v="91414"/>
    <n v="165"/>
    <s v="English"/>
    <s v="USA"/>
    <s v="R"/>
    <n v="10000000"/>
    <n v="1996"/>
    <x v="16"/>
    <x v="18"/>
    <m/>
    <s v="Action"/>
  </r>
  <r>
    <x v="695"/>
    <n v="111"/>
    <n v="104"/>
    <n v="14597405"/>
    <s v="Comedy"/>
    <s v="Sean Young"/>
    <s v="Ace Ventura: Pet Detective"/>
    <s v="Ace Ventura: Pet DetectiveÂ "/>
    <n v="216486"/>
    <n v="471"/>
    <s v="English"/>
    <s v="USA"/>
    <s v="R"/>
    <n v="10000000"/>
    <n v="2003"/>
    <x v="8"/>
    <x v="18"/>
    <m/>
    <s v="Comedy"/>
  </r>
  <r>
    <x v="349"/>
    <n v="229"/>
    <n v="81"/>
    <n v="12570442"/>
    <s v="Sci-Fi|Thriller"/>
    <s v="Matthew Broderick"/>
    <s v="WarGames"/>
    <s v="WarGamesÂ "/>
    <n v="71842"/>
    <n v="68"/>
    <s v="English"/>
    <s v="USA"/>
    <s v="PG"/>
    <n v="10000000"/>
    <n v="2008"/>
    <x v="1"/>
    <x v="18"/>
    <m/>
    <s v="Sci-Fi"/>
  </r>
  <r>
    <x v="1059"/>
    <n v="112"/>
    <n v="154"/>
    <n v="12514138"/>
    <s v="Crime|Drama|Romance|Thriller"/>
    <s v="Harrison Ford"/>
    <s v="Witness"/>
    <s v="WitnessÂ "/>
    <n v="66966"/>
    <n v="177"/>
    <s v="English"/>
    <s v="USA"/>
    <s v="R"/>
    <n v="6000000"/>
    <n v="2001"/>
    <x v="38"/>
    <x v="18"/>
    <m/>
    <s v="Crime"/>
  </r>
  <r>
    <x v="436"/>
    <n v="207"/>
    <n v="102"/>
    <n v="43771291"/>
    <s v="Action|Adventure|Drama|Thriller|War"/>
    <s v="Alex Veadov"/>
    <s v="Act of Valor"/>
    <s v="Act of ValorÂ "/>
    <n v="57996"/>
    <n v="578"/>
    <s v="English"/>
    <s v="USA"/>
    <s v="R"/>
    <n v="13800000"/>
    <n v="2006"/>
    <x v="12"/>
    <x v="18"/>
    <m/>
    <s v="Action"/>
  </r>
  <r>
    <x v="1250"/>
    <n v="198"/>
    <n v="89"/>
    <n v="11703287"/>
    <s v="Crime|Drama|Music|Romance"/>
    <s v="Channing Tatum"/>
    <s v="Step Up"/>
    <s v="Step UpÂ "/>
    <n v="90938"/>
    <n v="261"/>
    <s v="English"/>
    <s v="USA"/>
    <s v="R"/>
    <n v="10000000"/>
    <n v="1981"/>
    <x v="12"/>
    <x v="18"/>
    <m/>
    <s v="Crime"/>
  </r>
  <r>
    <x v="760"/>
    <n v="172"/>
    <n v="132"/>
    <n v="11560259"/>
    <s v="Adventure|Animation|Comedy|Crime"/>
    <s v="Bruce Willis"/>
    <s v="Beavis and Butt-Head Do America"/>
    <s v="Beavis and Butt-Head Do AmericaÂ "/>
    <n v="42892"/>
    <n v="258"/>
    <s v="English"/>
    <s v="USA"/>
    <s v="R"/>
    <n v="10000000"/>
    <n v="1999"/>
    <x v="2"/>
    <x v="18"/>
    <m/>
    <s v="Adventure"/>
  </r>
  <r>
    <x v="1251"/>
    <n v="45"/>
    <n v="103"/>
    <n v="10824921"/>
    <s v="Crime|Thriller"/>
    <s v="Robert De Niro"/>
    <s v="Jackie Brown"/>
    <s v="Jackie BrownÂ "/>
    <n v="239540"/>
    <n v="605"/>
    <s v="English"/>
    <s v="UK"/>
    <s v="R"/>
    <n v="10000000"/>
    <n v="2007"/>
    <x v="7"/>
    <x v="18"/>
    <m/>
    <s v="Crime"/>
  </r>
  <r>
    <x v="587"/>
    <n v="34"/>
    <n v="93"/>
    <n v="10561238"/>
    <s v="Adventure|Comedy"/>
    <s v="Danneel Ackles"/>
    <s v="Harold &amp; Kumar Escape from Guantanamo Bay"/>
    <s v="Harold &amp; Kumar Escape from Guantanamo BayÂ "/>
    <n v="113918"/>
    <n v="369"/>
    <s v="English"/>
    <s v="UK"/>
    <s v="PG"/>
    <n v="12000000"/>
    <n v="2013"/>
    <x v="4"/>
    <x v="18"/>
    <m/>
    <s v="Adventure"/>
  </r>
  <r>
    <x v="149"/>
    <n v="75"/>
    <n v="93"/>
    <n v="14479776"/>
    <s v="Drama|Sci-Fi|Thriller"/>
    <s v="Michael Kelly"/>
    <s v="Chronicle"/>
    <s v="ChronicleÂ "/>
    <n v="204327"/>
    <n v="156"/>
    <s v="English"/>
    <s v="USA"/>
    <s v="R"/>
    <n v="10000000"/>
    <n v="2002"/>
    <x v="1"/>
    <x v="18"/>
    <m/>
    <s v="Drama"/>
  </r>
  <r>
    <x v="1252"/>
    <n v="400"/>
    <n v="172"/>
    <n v="9801782"/>
    <s v="Drama|Musical|Romance"/>
    <s v="Miriam Margolyes"/>
    <s v="Yentl"/>
    <s v="YentlÂ "/>
    <n v="9503"/>
    <n v="49"/>
    <s v="English"/>
    <s v="USA"/>
    <s v="R"/>
    <n v="10000000"/>
    <n v="2013"/>
    <x v="4"/>
    <x v="18"/>
    <m/>
    <s v="Drama"/>
  </r>
  <r>
    <x v="1253"/>
    <n v="128"/>
    <n v="96"/>
    <n v="8070311"/>
    <s v="Adventure|Comedy|Fantasy|Sci-Fi"/>
    <s v="Shelley Duvall"/>
    <s v="Time Bandits"/>
    <s v="Time BanditsÂ "/>
    <n v="45890"/>
    <n v="102"/>
    <s v="English"/>
    <s v="USA"/>
    <s v="Not Rated"/>
    <n v="10000000"/>
    <n v="2004"/>
    <x v="15"/>
    <x v="18"/>
    <m/>
    <s v="Adventure"/>
  </r>
  <r>
    <x v="1254"/>
    <n v="68"/>
    <n v="89"/>
    <n v="8460995"/>
    <s v="Comedy|Drama"/>
    <s v="Britney Spears"/>
    <s v="Crossroads"/>
    <s v="CrossroadsÂ "/>
    <n v="34219"/>
    <n v="147"/>
    <s v="English"/>
    <s v="USA"/>
    <s v="R"/>
    <n v="10000000"/>
    <n v="2007"/>
    <x v="47"/>
    <x v="18"/>
    <m/>
    <s v="Comedy"/>
  </r>
  <r>
    <x v="1255"/>
    <n v="326"/>
    <n v="92"/>
    <n v="8111360"/>
    <s v="Comedy|Crime"/>
    <s v="Dax Flame"/>
    <s v="Project X"/>
    <s v="Project XÂ "/>
    <n v="157051"/>
    <n v="2301"/>
    <s v="English"/>
    <s v="USA"/>
    <s v="R"/>
    <n v="23000000"/>
    <n v="2005"/>
    <x v="10"/>
    <x v="18"/>
    <m/>
    <s v="Comedy"/>
  </r>
  <r>
    <x v="1256"/>
    <n v="128"/>
    <n v="97"/>
    <n v="8828771"/>
    <s v="Biography|Drama|War"/>
    <s v="George C. Scott"/>
    <s v="Patton"/>
    <s v="PattonÂ "/>
    <n v="76398"/>
    <n v="271"/>
    <s v="English"/>
    <s v="USA"/>
    <s v="R"/>
    <n v="12305523"/>
    <n v="2009"/>
    <x v="25"/>
    <x v="18"/>
    <m/>
    <s v="Biography"/>
  </r>
  <r>
    <x v="593"/>
    <n v="161"/>
    <n v="93"/>
    <n v="67631157"/>
    <s v="Drama|Thriller"/>
    <s v="Robin Williams"/>
    <s v="One Hour Photo"/>
    <s v="One Hour PhotoÂ "/>
    <n v="97938"/>
    <n v="50"/>
    <s v="English"/>
    <s v="USA"/>
    <s v="PG-13"/>
    <n v="10000000"/>
    <n v="2000"/>
    <x v="2"/>
    <x v="18"/>
    <m/>
    <s v="Drama"/>
  </r>
  <r>
    <x v="1257"/>
    <n v="70"/>
    <n v="89"/>
    <n v="7563670"/>
    <s v="Horror|Sci-Fi|Thriller"/>
    <s v="Andrew Fiscella"/>
    <s v="Quarantine"/>
    <s v="QuarantineÂ "/>
    <n v="57446"/>
    <n v="548"/>
    <s v="English"/>
    <s v="USA"/>
    <s v="PG"/>
    <n v="10000000"/>
    <n v="2002"/>
    <x v="19"/>
    <x v="18"/>
    <m/>
    <s v="Horror"/>
  </r>
  <r>
    <x v="1258"/>
    <n v="164"/>
    <n v="144"/>
    <n v="6619173"/>
    <s v="Horror|Mystery"/>
    <s v="ChloÃ« Grace Moretz"/>
    <s v="The Eye"/>
    <s v="The EyeÂ "/>
    <n v="44130"/>
    <n v="290"/>
    <s v="English"/>
    <s v="USA"/>
    <s v="PG-13"/>
    <n v="10000000"/>
    <n v="1997"/>
    <x v="28"/>
    <x v="18"/>
    <m/>
    <s v="Horror"/>
  </r>
  <r>
    <x v="434"/>
    <n v="68"/>
    <n v="123"/>
    <n v="6857503"/>
    <s v="Comedy"/>
    <s v="Vanessa Williams"/>
    <s v="Johnson Family Vacation"/>
    <s v="Johnson Family VacationÂ "/>
    <n v="5928"/>
    <n v="93"/>
    <s v="English"/>
    <s v="UK"/>
    <s v="R"/>
    <n v="20000000"/>
    <n v="2007"/>
    <x v="44"/>
    <x v="18"/>
    <m/>
    <s v="Comedy"/>
  </r>
  <r>
    <x v="1259"/>
    <n v="354"/>
    <n v="93"/>
    <n v="6712241"/>
    <s v="Comedy|Fantasy"/>
    <s v="Hector Elizondo"/>
    <s v="How High"/>
    <s v="How HighÂ "/>
    <n v="42644"/>
    <n v="75"/>
    <s v="English"/>
    <s v="USA"/>
    <s v="R"/>
    <n v="10000000"/>
    <n v="2012"/>
    <x v="5"/>
    <x v="18"/>
    <m/>
    <s v="Comedy"/>
  </r>
  <r>
    <x v="20"/>
    <n v="125"/>
    <n v="133"/>
    <n v="6842058"/>
    <s v="Comedy|Drama|Family|Fantasy|Musical"/>
    <s v="Steven Mackintosh"/>
    <s v="The Muppet Christmas Carol"/>
    <s v="The Muppet Christmas CarolÂ "/>
    <n v="33850"/>
    <n v="374"/>
    <s v="English"/>
    <s v="USA"/>
    <s v="R"/>
    <n v="10000000"/>
    <n v="2007"/>
    <x v="16"/>
    <x v="18"/>
    <m/>
    <s v="Comedy"/>
  </r>
  <r>
    <x v="858"/>
    <n v="55"/>
    <n v="121"/>
    <n v="6491350"/>
    <s v="Action|Adventure|Thriller"/>
    <s v="Eva Green"/>
    <s v="Casino Royale"/>
    <s v="Casino RoyaleÂ "/>
    <n v="470501"/>
    <n v="302"/>
    <s v="English"/>
    <s v="USA"/>
    <s v="R"/>
    <n v="6000000"/>
    <n v="2005"/>
    <x v="25"/>
    <x v="18"/>
    <m/>
    <s v="Action"/>
  </r>
  <r>
    <x v="1050"/>
    <n v="66"/>
    <n v="102"/>
    <n v="9473382"/>
    <s v="Biography|Drama|Romance"/>
    <s v="Salma Hayek"/>
    <s v="Frida"/>
    <s v="FridaÂ "/>
    <n v="61651"/>
    <n v="233"/>
    <s v="English"/>
    <s v="USA"/>
    <s v="PG-13"/>
    <n v="10000000"/>
    <n v="1999"/>
    <x v="38"/>
    <x v="18"/>
    <m/>
    <s v="Biography"/>
  </r>
  <r>
    <x v="320"/>
    <n v="191"/>
    <n v="102"/>
    <n v="6197866"/>
    <s v="Documentary|Music"/>
    <s v="Lexie Contursi"/>
    <s v="Katy Perry: Part of Me"/>
    <s v="Katy Perry: Part of MeÂ "/>
    <n v="12383"/>
    <n v="219"/>
    <s v="English"/>
    <s v="USA"/>
    <s v="R"/>
    <n v="9000000"/>
    <n v="2009"/>
    <x v="18"/>
    <x v="18"/>
    <m/>
    <s v="Documentary"/>
  </r>
  <r>
    <x v="1260"/>
    <n v="33"/>
    <n v="99"/>
    <n v="6044618"/>
    <s v="Drama|Romance"/>
    <s v="Shailene Woodley"/>
    <s v="The Fault in Our Stars"/>
    <s v="The Fault in Our StarsÂ "/>
    <n v="249688"/>
    <n v="123"/>
    <s v="English"/>
    <s v="USA"/>
    <s v="R"/>
    <n v="10000000"/>
    <n v="2002"/>
    <x v="6"/>
    <x v="18"/>
    <m/>
    <s v="Drama"/>
  </r>
  <r>
    <x v="1261"/>
    <n v="433"/>
    <n v="55"/>
    <n v="7764027"/>
    <s v="Crime|Drama"/>
    <s v="Matt Damon"/>
    <s v="Rounders"/>
    <s v="RoundersÂ "/>
    <n v="121676"/>
    <n v="150"/>
    <s v="English"/>
    <s v="USA"/>
    <s v="R"/>
    <n v="10000000"/>
    <n v="2009"/>
    <x v="38"/>
    <x v="18"/>
    <m/>
    <s v="Crime"/>
  </r>
  <r>
    <x v="1262"/>
    <n v="66"/>
    <n v="98"/>
    <n v="5998971"/>
    <s v="Comedy|Romance"/>
    <s v="Rosario Dawson"/>
    <s v="Top Five"/>
    <s v="Top FiveÂ "/>
    <n v="21672"/>
    <n v="160"/>
    <s v="English"/>
    <s v="USA"/>
    <s v="R"/>
    <n v="10000000"/>
    <n v="2015"/>
    <x v="12"/>
    <x v="18"/>
    <m/>
    <s v="Comedy"/>
  </r>
  <r>
    <x v="186"/>
    <n v="37"/>
    <n v="118"/>
    <n v="21569041"/>
    <s v="Horror|Sci-Fi"/>
    <s v="Talia Shire"/>
    <s v="Prophecy"/>
    <s v="ProphecyÂ "/>
    <n v="3000"/>
    <n v="18"/>
    <s v="English"/>
    <s v="UK"/>
    <s v="R"/>
    <n v="17000000"/>
    <n v="2011"/>
    <x v="28"/>
    <x v="18"/>
    <m/>
    <s v="Horror"/>
  </r>
  <r>
    <x v="726"/>
    <n v="325"/>
    <n v="125"/>
    <n v="4356743"/>
    <s v="Horror|Mystery|Thriller"/>
    <s v="Illeana Douglas"/>
    <s v="Stir of Echoes"/>
    <s v="Stir of EchoesÂ "/>
    <n v="62468"/>
    <n v="274"/>
    <s v="English"/>
    <s v="USA"/>
    <s v="R"/>
    <n v="10000000"/>
    <n v="2010"/>
    <x v="15"/>
    <x v="18"/>
    <m/>
    <s v="Horror"/>
  </r>
  <r>
    <x v="1263"/>
    <n v="170"/>
    <n v="104"/>
    <n v="5484375"/>
    <s v="Action|Adventure|Biography|Drama|History"/>
    <s v="Peter Mensah"/>
    <s v="Spartacus: War of the Damned            "/>
    <s v="Spartacus: War of the DamnedÂ             "/>
    <n v="173172"/>
    <n v="104"/>
    <s v="English"/>
    <s v="UK"/>
    <s v="PG"/>
    <n v="8500000"/>
    <n v="2011"/>
    <x v="35"/>
    <x v="18"/>
    <m/>
    <s v="Action"/>
  </r>
  <r>
    <x v="118"/>
    <n v="11"/>
    <n v="109"/>
    <n v="5348317"/>
    <s v="Biography|Drama"/>
    <s v="Steve Coogan"/>
    <s v="Philomena"/>
    <s v="PhilomenaÂ "/>
    <n v="76094"/>
    <n v="69"/>
    <s v="English"/>
    <s v="USA"/>
    <s v="PG"/>
    <n v="12000000"/>
    <n v="2009"/>
    <x v="32"/>
    <x v="18"/>
    <m/>
    <s v="Biography"/>
  </r>
  <r>
    <x v="1264"/>
    <n v="24"/>
    <n v="86"/>
    <n v="4244155"/>
    <s v="Comedy|Drama"/>
    <s v="Alicia Witt"/>
    <s v="The Upside of Anger"/>
    <s v="The Upside of AngerÂ "/>
    <n v="19007"/>
    <n v="203"/>
    <s v="English"/>
    <s v="USA"/>
    <s v="TV-14"/>
    <n v="10000000"/>
    <n v="2015"/>
    <x v="8"/>
    <x v="18"/>
    <m/>
    <s v="Comedy"/>
  </r>
  <r>
    <x v="1265"/>
    <n v="70"/>
    <n v="115"/>
    <n v="5004648"/>
    <s v="Drama|Thriller"/>
    <s v="Laurence Olivier"/>
    <s v="The Boys from Brazil"/>
    <s v="The Boys from BrazilÂ "/>
    <n v="20660"/>
    <n v="444"/>
    <s v="English"/>
    <s v="USA"/>
    <s v="R"/>
    <n v="10000000"/>
    <n v="2014"/>
    <x v="15"/>
    <x v="18"/>
    <m/>
    <s v="Drama"/>
  </r>
  <r>
    <x v="199"/>
    <n v="232"/>
    <n v="92"/>
    <n v="3333823"/>
    <s v="Comedy|Family|Fantasy|Romance"/>
    <s v="Tammin Sursok"/>
    <s v="Aquamarine"/>
    <s v="AquamarineÂ "/>
    <n v="30462"/>
    <n v="15"/>
    <s v="English"/>
    <s v="USA"/>
    <s v="R"/>
    <n v="65000000"/>
    <n v="2000"/>
    <x v="43"/>
    <x v="18"/>
    <m/>
    <s v="Comedy"/>
  </r>
  <r>
    <x v="1266"/>
    <n v="34"/>
    <n v="91"/>
    <n v="3275585"/>
    <s v="Drama|Mystery|Romance"/>
    <s v="Nat Wolff"/>
    <s v="Paper Towns"/>
    <s v="Paper TownsÂ "/>
    <n v="63390"/>
    <n v="88"/>
    <s v="English"/>
    <s v="USA"/>
    <s v="R"/>
    <n v="10000000"/>
    <n v="2015"/>
    <x v="21"/>
    <x v="18"/>
    <m/>
    <s v="Drama"/>
  </r>
  <r>
    <x v="1267"/>
    <n v="160"/>
    <n v="94"/>
    <n v="3193102"/>
    <s v="Comedy"/>
    <s v="Michael Imperioli"/>
    <s v="My Baby's Daddy"/>
    <s v="My Baby's DaddyÂ "/>
    <n v="3119"/>
    <n v="36"/>
    <s v="English"/>
    <s v="USA"/>
    <s v="PG"/>
    <n v="10000000"/>
    <n v="1989"/>
    <x v="33"/>
    <x v="18"/>
    <m/>
    <s v="Comedy"/>
  </r>
  <r>
    <x v="296"/>
    <n v="96"/>
    <n v="93"/>
    <n v="54557348"/>
    <s v="Adventure|Comedy|Drama"/>
    <s v="Devin Ratray"/>
    <s v="Nebraska"/>
    <s v="NebraskaÂ "/>
    <n v="91082"/>
    <n v="281"/>
    <s v="English"/>
    <s v="USA"/>
    <s v="R"/>
    <n v="17000000"/>
    <n v="1993"/>
    <x v="6"/>
    <x v="18"/>
    <m/>
    <s v="Adventure"/>
  </r>
  <r>
    <x v="128"/>
    <n v="106"/>
    <n v="93"/>
    <n v="3041803"/>
    <s v="Action|Fantasy|Horror|Thriller"/>
    <s v="CCH Pounder"/>
    <s v="Tales from the Crypt: Demon Knight"/>
    <s v="Tales from the Crypt: Demon KnightÂ "/>
    <n v="16646"/>
    <n v="48"/>
    <s v="English"/>
    <s v="USA"/>
    <s v="PG"/>
    <n v="10000000"/>
    <n v="2009"/>
    <x v="10"/>
    <x v="18"/>
    <m/>
    <s v="Action"/>
  </r>
  <r>
    <x v="1268"/>
    <n v="53"/>
    <n v="100"/>
    <n v="3060858"/>
    <s v="Comedy|Crime|Family"/>
    <s v="Noel Fisher"/>
    <s v="Max Keeble's Big Move"/>
    <s v="Max Keeble's Big MoveÂ "/>
    <n v="5794"/>
    <n v="296"/>
    <s v="English"/>
    <s v="USA"/>
    <s v="R"/>
    <n v="10000000"/>
    <n v="2015"/>
    <x v="43"/>
    <x v="18"/>
    <m/>
    <s v="Comedy"/>
  </r>
  <r>
    <x v="1136"/>
    <n v="274"/>
    <n v="100"/>
    <n v="1055654"/>
    <s v="Comedy|Drama"/>
    <s v="Charlize Theron"/>
    <s v="Young Adult"/>
    <s v="Young AdultÂ "/>
    <n v="64682"/>
    <n v="426"/>
    <s v="English"/>
    <s v="USA"/>
    <s v="R"/>
    <n v="10000000"/>
    <n v="1984"/>
    <x v="22"/>
    <x v="18"/>
    <m/>
    <s v="Comedy"/>
  </r>
  <r>
    <x v="1269"/>
    <n v="248"/>
    <n v="113"/>
    <n v="2331318"/>
    <s v="Action|Crime|Thriller"/>
    <s v="Jason Statham"/>
    <s v="Crank"/>
    <s v="CrankÂ "/>
    <n v="196422"/>
    <n v="267"/>
    <s v="English"/>
    <s v="USA"/>
    <s v="PG"/>
    <n v="10000000"/>
    <n v="1977"/>
    <x v="15"/>
    <x v="18"/>
    <m/>
    <s v="Action"/>
  </r>
  <r>
    <x v="1270"/>
    <n v="288"/>
    <n v="122"/>
    <n v="2185266"/>
    <s v="Comedy"/>
    <s v="Bernie Mac"/>
    <s v="How to Be a Player"/>
    <s v="How to Be a PlayerÂ "/>
    <n v="2301"/>
    <n v="105"/>
    <s v="English"/>
    <s v="USA"/>
    <s v="PG"/>
    <n v="10000000"/>
    <n v="2016"/>
    <x v="43"/>
    <x v="18"/>
    <m/>
    <s v="Comedy"/>
  </r>
  <r>
    <x v="1271"/>
    <n v="177"/>
    <n v="100"/>
    <n v="26583369"/>
    <s v="Comedy|Drama|Romance"/>
    <s v="Holly Hunter"/>
    <s v="Living Out Loud"/>
    <s v="Living Out LoudÂ "/>
    <n v="4052"/>
    <n v="391"/>
    <s v="English"/>
    <s v="USA"/>
    <s v="R"/>
    <n v="9000000"/>
    <n v="1965"/>
    <x v="4"/>
    <x v="18"/>
    <m/>
    <s v="Comedy"/>
  </r>
  <r>
    <x v="258"/>
    <n v="81"/>
    <n v="293"/>
    <n v="800000"/>
    <s v="Comedy|Romance|Sport"/>
    <s v="Common"/>
    <s v="Just Wright"/>
    <s v="Just WrightÂ "/>
    <n v="10103"/>
    <n v="420"/>
    <s v="English"/>
    <s v="UK"/>
    <s v="PG-13"/>
    <n v="10000000"/>
    <n v="2014"/>
    <x v="27"/>
    <x v="18"/>
    <m/>
    <s v="Comedy"/>
  </r>
  <r>
    <x v="141"/>
    <n v="29"/>
    <n v="137"/>
    <n v="7574066"/>
    <s v="Drama|Romance"/>
    <s v="Anne Hathaway"/>
    <s v="Rachel Getting Married"/>
    <s v="Rachel Getting MarriedÂ "/>
    <n v="41226"/>
    <n v="145"/>
    <s v="German"/>
    <s v="West Germany"/>
    <s v="R"/>
    <n v="10000000"/>
    <n v="2008"/>
    <x v="10"/>
    <x v="18"/>
    <m/>
    <s v="Drama"/>
  </r>
  <r>
    <x v="1272"/>
    <n v="58"/>
    <n v="93"/>
    <n v="1754319"/>
    <s v="Crime|Drama|Romance|Thriller"/>
    <s v="Anjelica Huston"/>
    <s v="The Postman Always Rings Twice"/>
    <s v="The Postman Always Rings TwiceÂ "/>
    <n v="16764"/>
    <n v="177"/>
    <s v="English"/>
    <s v="USA"/>
    <s v="G"/>
    <n v="10000000"/>
    <n v="2010"/>
    <x v="4"/>
    <x v="18"/>
    <m/>
    <s v="Crime"/>
  </r>
  <r>
    <x v="766"/>
    <n v="144"/>
    <n v="123"/>
    <n v="1641788"/>
    <s v="Biography|Drama|Romance"/>
    <s v="Scarlett Johansson"/>
    <s v="Girl with a Pearl Earring"/>
    <s v="Girl with a Pearl EarringÂ "/>
    <n v="60171"/>
    <n v="90"/>
    <s v="English"/>
    <s v="USA"/>
    <s v="R"/>
    <n v="25000000"/>
    <n v="2006"/>
    <x v="15"/>
    <x v="18"/>
    <m/>
    <s v="Biography"/>
  </r>
  <r>
    <x v="563"/>
    <n v="114"/>
    <n v="119"/>
    <n v="1631839"/>
    <s v="Adventure|Drama|Thriller|War"/>
    <s v="JÃ¼rgen Prochnow"/>
    <s v="Das Boot"/>
    <s v="Das BootÂ "/>
    <n v="168203"/>
    <n v="69"/>
    <s v="English"/>
    <s v="UK"/>
    <s v="R"/>
    <n v="10000000"/>
    <n v="1992"/>
    <x v="26"/>
    <x v="18"/>
    <m/>
    <s v="Adventure"/>
  </r>
  <r>
    <x v="352"/>
    <n v="132"/>
    <n v="107"/>
    <n v="1309849"/>
    <s v="Drama|History|War|Western"/>
    <s v="Dennis Quaid"/>
    <s v="The Alamo"/>
    <s v="The AlamoÂ "/>
    <n v="16832"/>
    <n v="68"/>
    <s v="Mandarin"/>
    <s v="China"/>
    <s v="R"/>
    <n v="10000000"/>
    <n v="2014"/>
    <x v="19"/>
    <x v="18"/>
    <m/>
    <s v="Drama"/>
  </r>
  <r>
    <x v="362"/>
    <n v="60"/>
    <n v="106"/>
    <n v="1939441"/>
    <s v="Comedy"/>
    <s v="Heather Matarazzo"/>
    <s v="Sorority Boys"/>
    <s v="Sorority BoysÂ "/>
    <n v="12007"/>
    <n v="150"/>
    <s v="English"/>
    <s v="USA"/>
    <s v="PG-13"/>
    <n v="11000000"/>
    <n v="2014"/>
    <x v="28"/>
    <x v="18"/>
    <m/>
    <s v="Comedy"/>
  </r>
  <r>
    <x v="898"/>
    <n v="30"/>
    <n v="109"/>
    <n v="447093"/>
    <s v="Drama|Fantasy|Romance"/>
    <s v="Tom Hughes"/>
    <s v="About Time"/>
    <s v="About TimeÂ "/>
    <n v="202341"/>
    <n v="161"/>
    <s v="English"/>
    <s v="USA"/>
    <s v="Not Rated"/>
    <n v="12600000"/>
    <n v="1989"/>
    <x v="6"/>
    <x v="18"/>
    <m/>
    <s v="Drama"/>
  </r>
  <r>
    <x v="591"/>
    <n v="138"/>
    <n v="81"/>
    <n v="1276984"/>
    <s v="Action|Adventure|Drama|Romance"/>
    <s v="Takeshi Kaneshiro"/>
    <s v="House of Flying Daggers"/>
    <s v="House of Flying DaggersÂ "/>
    <n v="92295"/>
    <n v="188"/>
    <s v="English"/>
    <s v="USA"/>
    <s v="R"/>
    <n v="10000000"/>
    <n v="2007"/>
    <x v="32"/>
    <x v="18"/>
    <m/>
    <s v="Action"/>
  </r>
  <r>
    <x v="1273"/>
    <n v="190"/>
    <n v="95"/>
    <n v="1987762"/>
    <s v="Drama|Thriller"/>
    <s v="Nate Parker"/>
    <s v="Arbitrage"/>
    <s v="ArbitrageÂ "/>
    <n v="41574"/>
    <n v="304"/>
    <s v="English"/>
    <s v="USA"/>
    <s v="PG-13"/>
    <n v="30000000"/>
    <n v="2002"/>
    <x v="4"/>
    <x v="18"/>
    <m/>
    <s v="Drama"/>
  </r>
  <r>
    <x v="881"/>
    <n v="61"/>
    <n v="86"/>
    <n v="1474508"/>
    <s v="Sci-Fi|Thriller"/>
    <s v="Gary Weeks"/>
    <s v="Project Almanac"/>
    <s v="Project AlmanacÂ "/>
    <n v="57349"/>
    <n v="33"/>
    <s v="English"/>
    <s v="Australia"/>
    <s v="R"/>
    <n v="10000000"/>
    <n v="2002"/>
    <x v="21"/>
    <x v="18"/>
    <m/>
    <s v="Sci-Fi"/>
  </r>
  <r>
    <x v="1274"/>
    <n v="363"/>
    <n v="113"/>
    <n v="1011054"/>
    <s v="Biography|Drama|Music"/>
    <s v="Cedric the Entertainer"/>
    <s v="Cadillac Records"/>
    <s v="Cadillac RecordsÂ "/>
    <n v="15412"/>
    <n v="354"/>
    <s v="English"/>
    <s v="USA"/>
    <s v="PG"/>
    <n v="10000000"/>
    <n v="1995"/>
    <x v="15"/>
    <x v="18"/>
    <m/>
    <s v="Biography"/>
  </r>
  <r>
    <x v="517"/>
    <n v="2"/>
    <n v="122"/>
    <n v="900926"/>
    <s v="Comedy|Crime"/>
    <s v="Sarah Silverman"/>
    <s v="Screwed"/>
    <s v="ScrewedÂ "/>
    <n v="6965"/>
    <n v="98"/>
    <s v="English"/>
    <s v="USA"/>
    <s v="R"/>
    <n v="10000000"/>
    <n v="1999"/>
    <x v="20"/>
    <x v="18"/>
    <m/>
    <s v="Comedy"/>
  </r>
  <r>
    <x v="132"/>
    <n v="131"/>
    <n v="90"/>
    <n v="866778"/>
    <s v="Action|Crime|Sci-Fi|Thriller"/>
    <s v="Christopher Lambert"/>
    <s v="Fortress"/>
    <s v="FortressÂ "/>
    <n v="23383"/>
    <n v="99"/>
    <s v="English"/>
    <s v="USA"/>
    <s v="R"/>
    <n v="3000000"/>
    <n v="2009"/>
    <x v="18"/>
    <x v="18"/>
    <m/>
    <s v="Action"/>
  </r>
  <r>
    <x v="238"/>
    <n v="146"/>
    <n v="108"/>
    <n v="836641"/>
    <s v="Comedy"/>
    <s v="John Michael Higgins"/>
    <s v="For Your Consideration"/>
    <s v="For Your ConsiderationÂ "/>
    <n v="12197"/>
    <n v="279"/>
    <s v="English"/>
    <s v="USA"/>
    <s v="R"/>
    <n v="6400000"/>
    <n v="1981"/>
    <x v="22"/>
    <x v="18"/>
    <m/>
    <s v="Comedy"/>
  </r>
  <r>
    <x v="677"/>
    <n v="280"/>
    <n v="113"/>
    <n v="598645"/>
    <s v="Comedy|Drama"/>
    <s v="Melanie Griffith"/>
    <s v="Celebrity"/>
    <s v="CelebrityÂ "/>
    <n v="20576"/>
    <n v="10"/>
    <s v="English"/>
    <s v="USA"/>
    <s v="R"/>
    <n v="10000000"/>
    <n v="2008"/>
    <x v="22"/>
    <x v="18"/>
    <m/>
    <s v="Comedy"/>
  </r>
  <r>
    <x v="525"/>
    <n v="78"/>
    <n v="110"/>
    <n v="578527"/>
    <s v="Comedy|Drama"/>
    <s v="Jill Clayburgh"/>
    <s v="Running with Scissors"/>
    <s v="Running with ScissorsÂ "/>
    <n v="20000"/>
    <n v="316"/>
    <s v="English"/>
    <s v="Australia"/>
    <s v="PG-13"/>
    <n v="10000000"/>
    <n v="2001"/>
    <x v="5"/>
    <x v="18"/>
    <m/>
    <s v="Comedy"/>
  </r>
  <r>
    <x v="1026"/>
    <n v="469"/>
    <n v="109"/>
    <n v="488872"/>
    <s v="Comedy|Musical|Romance"/>
    <s v="Anika Noni Rose"/>
    <s v="From Justin to Kelly"/>
    <s v="From Justin to KellyÂ "/>
    <n v="23606"/>
    <n v="124"/>
    <s v="English"/>
    <s v="USA"/>
    <s v="PG-13"/>
    <n v="5000000"/>
    <n v="1992"/>
    <x v="74"/>
    <x v="18"/>
    <m/>
    <s v="Comedy"/>
  </r>
  <r>
    <x v="872"/>
    <n v="194"/>
    <n v="110"/>
    <n v="365734"/>
    <s v="Comedy|Drama"/>
    <s v="Michael Imperioli"/>
    <s v="Girl 6"/>
    <s v="Girl 6Â "/>
    <n v="4961"/>
    <n v="124"/>
    <s v="English"/>
    <s v="UK"/>
    <s v="R"/>
    <n v="10000000"/>
    <n v="1978"/>
    <x v="40"/>
    <x v="18"/>
    <m/>
    <s v="Comedy"/>
  </r>
  <r>
    <x v="1101"/>
    <n v="121"/>
    <n v="100"/>
    <n v="231417"/>
    <s v="Mystery|Thriller"/>
    <s v="Jennifer Jason Leigh"/>
    <s v="In the Cut"/>
    <s v="In the CutÂ "/>
    <n v="18632"/>
    <n v="122"/>
    <s v="Korean"/>
    <s v="South Korea"/>
    <s v="PG"/>
    <n v="22000000"/>
    <n v="1986"/>
    <x v="43"/>
    <x v="18"/>
    <m/>
    <s v="Mystery"/>
  </r>
  <r>
    <x v="1275"/>
    <n v="38"/>
    <n v="101"/>
    <n v="3093491"/>
    <s v="Drama|Romance"/>
    <s v="Isabella Rossellini"/>
    <s v="Two Lovers"/>
    <s v="Two LoversÂ "/>
    <n v="29613"/>
    <n v="235"/>
    <s v="English"/>
    <s v="USA"/>
    <s v="PG"/>
    <n v="10000000"/>
    <n v="2015"/>
    <x v="1"/>
    <x v="18"/>
    <m/>
    <s v="Drama"/>
  </r>
  <r>
    <x v="208"/>
    <n v="123"/>
    <n v="97"/>
    <n v="244465"/>
    <s v="Drama"/>
    <s v="Bob Hoskins"/>
    <s v="Last Orders"/>
    <s v="Last OrdersÂ "/>
    <n v="5016"/>
    <n v="210"/>
    <s v="English"/>
    <s v="Czech Republic"/>
    <s v="PG-13"/>
    <n v="10000000"/>
    <n v="1975"/>
    <x v="15"/>
    <x v="18"/>
    <m/>
    <s v="Drama"/>
  </r>
  <r>
    <x v="595"/>
    <n v="81"/>
    <n v="172"/>
    <n v="756452"/>
    <s v="Comedy|Drama|Horror|Sci-Fi"/>
    <s v="Doona Bae"/>
    <s v="The Host"/>
    <s v="The HostÂ "/>
    <n v="68883"/>
    <n v="50"/>
    <s v="English"/>
    <s v="USA"/>
    <s v="PG"/>
    <n v="10000000"/>
    <n v="2001"/>
    <x v="15"/>
    <x v="18"/>
    <m/>
    <s v="Comedy"/>
  </r>
  <r>
    <x v="623"/>
    <n v="72"/>
    <n v="104"/>
    <n v="228524"/>
    <s v="Adventure|Crime|Thriller"/>
    <s v="Robert Duvall"/>
    <s v="The Pursuit of D.B. Cooper"/>
    <s v="The Pursuit of D.B. CooperÂ "/>
    <n v="763"/>
    <n v="43"/>
    <s v="Italian"/>
    <s v="Italy"/>
    <s v="PG-13"/>
    <n v="10000000"/>
    <n v="2000"/>
    <x v="20"/>
    <x v="18"/>
    <m/>
    <s v="Adventure"/>
  </r>
  <r>
    <x v="1276"/>
    <n v="25"/>
    <n v="99"/>
    <n v="226792"/>
    <s v="Fantasy|Horror|Thriller"/>
    <s v="Jeremy Davies"/>
    <s v="Ravenous"/>
    <s v="RavenousÂ "/>
    <n v="29990"/>
    <n v="57"/>
    <s v="English"/>
    <s v="USA"/>
    <s v="R"/>
    <n v="10000000"/>
    <n v="2012"/>
    <x v="1"/>
    <x v="18"/>
    <m/>
    <s v="Fantasy"/>
  </r>
  <r>
    <x v="327"/>
    <n v="78"/>
    <n v="129"/>
    <n v="221210"/>
    <s v="Comedy|Drama|Romance"/>
    <s v="Robert Downey Jr."/>
    <s v="Charlie Bartlett"/>
    <s v="Charlie BartlettÂ "/>
    <n v="56654"/>
    <n v="133"/>
    <s v="English"/>
    <s v="UK"/>
    <s v="PG-13"/>
    <n v="10000000"/>
    <n v="2001"/>
    <x v="15"/>
    <x v="18"/>
    <m/>
    <s v="Comedy"/>
  </r>
  <r>
    <x v="1277"/>
    <n v="57"/>
    <n v="91"/>
    <n v="136432"/>
    <s v="Drama"/>
    <s v="Toni Servillo"/>
    <s v="The Great Beauty"/>
    <s v="The Great BeautyÂ "/>
    <n v="55516"/>
    <n v="90"/>
    <s v="Cantonese"/>
    <s v="Hong Kong"/>
    <s v="R"/>
    <n v="10000000"/>
    <n v="2001"/>
    <x v="16"/>
    <x v="18"/>
    <m/>
    <s v="Drama"/>
  </r>
  <r>
    <x v="528"/>
    <n v="69"/>
    <n v="100"/>
    <n v="131617"/>
    <s v="Comedy|Drama"/>
    <s v="Kieran Culkin"/>
    <s v="The Dangerous Lives of Altar Boys"/>
    <s v="The Dangerous Lives of Altar BoysÂ "/>
    <n v="12047"/>
    <n v="12"/>
    <s v="English"/>
    <s v="USA"/>
    <s v="R"/>
    <n v="10000000"/>
    <n v="2015"/>
    <x v="1"/>
    <x v="18"/>
    <m/>
    <s v="Comedy"/>
  </r>
  <r>
    <x v="1278"/>
    <n v="73"/>
    <n v="111"/>
    <n v="152857"/>
    <s v="Drama|Thriller"/>
    <s v="Mia Wasikowska"/>
    <s v="Stoker"/>
    <s v="StokerÂ "/>
    <n v="84620"/>
    <n v="78"/>
    <s v="English"/>
    <s v="USA"/>
    <s v="PG-13"/>
    <n v="6000000"/>
    <n v="2004"/>
    <x v="2"/>
    <x v="18"/>
    <m/>
    <s v="Drama"/>
  </r>
  <r>
    <x v="1279"/>
    <n v="42"/>
    <n v="114"/>
    <n v="126247"/>
    <s v="Drama|Romance|Sci-Fi"/>
    <s v="Li Gong"/>
    <s v="2046"/>
    <s v="2046Â "/>
    <n v="41496"/>
    <n v="25"/>
    <s v="English"/>
    <s v="Ireland"/>
    <s v="R"/>
    <n v="100000000"/>
    <n v="1992"/>
    <x v="7"/>
    <x v="18"/>
    <m/>
    <s v="Drama"/>
  </r>
  <r>
    <x v="824"/>
    <n v="101"/>
    <n v="86"/>
    <n v="82739"/>
    <s v="Crime|Drama|Romance"/>
    <s v="David Richmond-Peck"/>
    <s v="Married Life"/>
    <s v="Married LifeÂ "/>
    <n v="8014"/>
    <n v="75"/>
    <s v="English"/>
    <s v="USA"/>
    <s v="R"/>
    <n v="10000000"/>
    <n v="2002"/>
    <x v="22"/>
    <x v="18"/>
    <m/>
    <s v="Crime"/>
  </r>
  <r>
    <x v="1280"/>
    <n v="82"/>
    <n v="107"/>
    <n v="169379"/>
    <s v="Adventure|Drama|Family"/>
    <s v="Eamonn Walker"/>
    <s v="Duma"/>
    <s v="DumaÂ "/>
    <n v="6454"/>
    <n v="45"/>
    <s v="English"/>
    <s v="USA"/>
    <s v="R"/>
    <n v="10000000"/>
    <n v="1993"/>
    <x v="11"/>
    <x v="18"/>
    <m/>
    <s v="Adventure"/>
  </r>
  <r>
    <x v="111"/>
    <n v="149"/>
    <n v="90"/>
    <n v="15447"/>
    <s v="Drama|Mystery|Romance"/>
    <s v="Tony Curran"/>
    <s v="Ondine"/>
    <s v="OndineÂ "/>
    <n v="16863"/>
    <n v="133"/>
    <s v="English"/>
    <s v="Australia"/>
    <s v="PG-13"/>
    <n v="7500000"/>
    <n v="2003"/>
    <x v="2"/>
    <x v="18"/>
    <m/>
    <s v="Drama"/>
  </r>
  <r>
    <x v="6"/>
    <n v="165"/>
    <n v="103"/>
    <n v="19348"/>
    <s v="Crime|Drama|Thriller"/>
    <s v="Omar Epps"/>
    <s v="Brother"/>
    <s v="BrotherÂ "/>
    <n v="18520"/>
    <n v="20"/>
    <s v="English"/>
    <s v="USA"/>
    <s v="PG-13"/>
    <n v="10000000"/>
    <n v="2004"/>
    <x v="13"/>
    <x v="18"/>
    <m/>
    <s v="Crime"/>
  </r>
  <r>
    <x v="1281"/>
    <n v="5"/>
    <n v="120"/>
    <n v="100503"/>
    <s v="Comedy|Crime"/>
    <s v="Michael Jeter"/>
    <s v="Welcome to Collinwood"/>
    <s v="Welcome to CollinwoodÂ "/>
    <n v="12559"/>
    <n v="124"/>
    <s v="English"/>
    <s v="USA"/>
    <s v="R"/>
    <n v="10000000"/>
    <n v="2002"/>
    <x v="21"/>
    <x v="18"/>
    <m/>
    <s v="Comedy"/>
  </r>
  <r>
    <x v="643"/>
    <n v="44"/>
    <n v="134"/>
    <n v="92900"/>
    <s v="Comedy|Drama"/>
    <s v="Kyra Sedgwick"/>
    <s v="Critical Care"/>
    <s v="Critical CareÂ "/>
    <n v="1427"/>
    <n v="62"/>
    <s v="English"/>
    <s v="Germany"/>
    <s v="R"/>
    <n v="10000000"/>
    <n v="1995"/>
    <x v="19"/>
    <x v="18"/>
    <m/>
    <s v="Comedy"/>
  </r>
  <r>
    <x v="1282"/>
    <n v="74"/>
    <n v="110"/>
    <n v="140987"/>
    <s v="Drama|Mystery|Thriller"/>
    <s v="Eva Amurri Martino"/>
    <s v="The Life Before Her Eyes"/>
    <s v="The Life Before Her EyesÂ "/>
    <n v="12125"/>
    <n v="214"/>
    <s v="Hungarian"/>
    <s v="Hungary"/>
    <s v="R"/>
    <n v="10000000"/>
    <n v="2013"/>
    <x v="21"/>
    <x v="18"/>
    <m/>
    <s v="Drama"/>
  </r>
  <r>
    <x v="953"/>
    <n v="156"/>
    <n v="95"/>
    <n v="5561"/>
    <s v="Comedy|Drama|Romance"/>
    <s v="Dianne Wiest"/>
    <s v="Darling Companion"/>
    <s v="Darling CompanionÂ "/>
    <n v="2551"/>
    <n v="12"/>
    <s v="English"/>
    <s v="USA"/>
    <s v="R"/>
    <n v="10000000"/>
    <n v="2001"/>
    <x v="37"/>
    <x v="18"/>
    <m/>
    <s v="Comedy"/>
  </r>
  <r>
    <x v="1200"/>
    <n v="1"/>
    <n v="95"/>
    <n v="3607"/>
    <s v="Crime|Drama|Thriller"/>
    <s v="Zack Ward"/>
    <s v="Trade"/>
    <s v="TradeÂ "/>
    <n v="14831"/>
    <n v="49"/>
    <s v="Mandarin"/>
    <s v="China"/>
    <s v="R"/>
    <n v="10000000"/>
    <n v="1991"/>
    <x v="7"/>
    <x v="18"/>
    <m/>
    <s v="Crime"/>
  </r>
  <r>
    <x v="871"/>
    <n v="82"/>
    <n v="132"/>
    <n v="70527"/>
    <s v="Drama|Romance|War"/>
    <s v="Marcell Nagy"/>
    <s v="Fateless"/>
    <s v="FatelessÂ "/>
    <n v="5603"/>
    <n v="61"/>
    <s v="English"/>
    <s v="USA"/>
    <s v="PG-13"/>
    <n v="10000000"/>
    <n v="1970"/>
    <x v="1"/>
    <x v="18"/>
    <m/>
    <s v="Drama"/>
  </r>
  <r>
    <x v="606"/>
    <n v="151"/>
    <n v="94"/>
    <n v="11835"/>
    <s v="Comedy"/>
    <s v="Bruce Willis"/>
    <s v="Breakfast of Champions"/>
    <s v="Breakfast of ChampionsÂ "/>
    <n v="6884"/>
    <n v="293"/>
    <s v="Mandarin"/>
    <s v="China"/>
    <s v="PG"/>
    <n v="9000000"/>
    <n v="2005"/>
    <x v="51"/>
    <x v="18"/>
    <m/>
    <s v="Comedy"/>
  </r>
  <r>
    <x v="1283"/>
    <n v="3"/>
    <n v="89"/>
    <n v="128486"/>
    <s v="Comedy|Drama"/>
    <s v="Honglei Sun"/>
    <s v="A Woman, a Gun and a Noodle Shop"/>
    <s v="A Woman, a Gun and a Noodle ShopÂ "/>
    <n v="2410"/>
    <n v="10"/>
    <s v="English"/>
    <s v="USA"/>
    <s v="R"/>
    <n v="16000000"/>
    <n v="2006"/>
    <x v="20"/>
    <x v="18"/>
    <m/>
    <s v="Comedy"/>
  </r>
  <r>
    <x v="1284"/>
    <n v="98"/>
    <n v="138"/>
    <n v="16025394"/>
    <s v="Mystery|Romance|Sci-Fi|Thriller"/>
    <s v="David Hewlett"/>
    <s v="Cypher"/>
    <s v="CypherÂ "/>
    <n v="27052"/>
    <n v="153"/>
    <s v="Mandarin"/>
    <s v="China"/>
    <s v="PG-13"/>
    <n v="10000000"/>
    <n v="1982"/>
    <x v="2"/>
    <x v="18"/>
    <m/>
    <s v="Mystery"/>
  </r>
  <r>
    <x v="1285"/>
    <n v="25"/>
    <n v="113"/>
    <n v="2483955"/>
    <s v="Drama|History|War"/>
    <s v="Ye Liu"/>
    <s v="City of Life and Death"/>
    <s v="City of Life and DeathÂ "/>
    <n v="8429"/>
    <n v="726"/>
    <s v="Japanese"/>
    <s v="Japan"/>
    <s v="PG"/>
    <n v="10000000"/>
    <n v="2010"/>
    <x v="16"/>
    <x v="18"/>
    <m/>
    <s v="Drama"/>
  </r>
  <r>
    <x v="1286"/>
    <n v="35"/>
    <n v="99"/>
    <n v="57176582"/>
    <s v="Adventure|Animation|Comedy|Family|Fantasy|Sci-Fi"/>
    <s v="Jim Parsons"/>
    <s v="Home"/>
    <s v="HomeÂ "/>
    <n v="70133"/>
    <n v="7"/>
    <s v="English"/>
    <s v="Georgia"/>
    <s v="R"/>
    <n v="10000000"/>
    <n v="2008"/>
    <x v="10"/>
    <x v="18"/>
    <m/>
    <s v="Adventure"/>
  </r>
  <r>
    <x v="1287"/>
    <n v="6"/>
    <n v="111"/>
    <n v="43100000"/>
    <s v="Action|Adventure|Animation|Comedy|Family"/>
    <s v="Jon Heder"/>
    <s v="Legend of Kung Fu Rabbit"/>
    <s v="Legend of Kung Fu RabbitÂ "/>
    <n v="408"/>
    <n v="248"/>
    <s v="English"/>
    <s v="UK"/>
    <s v="R"/>
    <n v="10000000"/>
    <n v="1969"/>
    <x v="75"/>
    <x v="18"/>
    <m/>
    <s v="Action"/>
  </r>
  <r>
    <x v="623"/>
    <n v="183"/>
    <n v="99"/>
    <n v="225377"/>
    <s v="Action|Adventure|Drama|Sci-Fi"/>
    <s v="Takuya Kimura"/>
    <s v="Space Battleship Yamato"/>
    <s v="Space Battleship YamatoÂ "/>
    <n v="4899"/>
    <n v="40"/>
    <s v="English"/>
    <s v="USA"/>
    <s v="GP"/>
    <n v="10000000"/>
    <n v="2012"/>
    <x v="9"/>
    <x v="18"/>
    <m/>
    <s v="Action"/>
  </r>
  <r>
    <x v="886"/>
    <n v="282"/>
    <n v="104"/>
    <n v="14114488"/>
    <s v="Action|Drama|War"/>
    <s v="Richard Coyle"/>
    <s v="5 Days of War"/>
    <s v="5 Days of WarÂ "/>
    <n v="12128"/>
    <n v="27"/>
    <s v="English"/>
    <s v="USA"/>
    <s v="PG-13"/>
    <n v="11500000"/>
    <n v="2006"/>
    <x v="23"/>
    <x v="18"/>
    <m/>
    <s v="Action"/>
  </r>
  <r>
    <x v="1288"/>
    <n v="158"/>
    <n v="89"/>
    <n v="46300000"/>
    <s v="Fantasy|Mystery|Thriller"/>
    <s v="Rachael Carpani"/>
    <s v="Triangle"/>
    <s v="TriangleÂ "/>
    <n v="64423"/>
    <n v="6"/>
    <s v="English"/>
    <s v="UK"/>
    <s v="R"/>
    <n v="9000000"/>
    <n v="2006"/>
    <x v="8"/>
    <x v="18"/>
    <m/>
    <s v="Fantasy"/>
  </r>
  <r>
    <x v="1289"/>
    <n v="89"/>
    <n v="103"/>
    <n v="12899702"/>
    <s v="Drama"/>
    <s v="Christopher Lambert"/>
    <s v="10 Days in a Madhouse"/>
    <s v="10 Days in a MadhouseÂ "/>
    <n v="314"/>
    <n v="245"/>
    <s v="English"/>
    <s v="USA"/>
    <s v="R"/>
    <n v="6500000"/>
    <n v="1999"/>
    <x v="7"/>
    <x v="18"/>
    <m/>
    <s v="Drama"/>
  </r>
  <r>
    <x v="1290"/>
    <n v="101"/>
    <n v="134"/>
    <n v="113155"/>
    <s v="Biography|Drama"/>
    <s v="Jacob Vargas"/>
    <s v="Heaven Is for Real"/>
    <s v="Heaven Is for RealÂ "/>
    <n v="21034"/>
    <n v="1470"/>
    <s v="English"/>
    <s v="USA"/>
    <s v="PG-13"/>
    <n v="10000000"/>
    <n v="2013"/>
    <x v="27"/>
    <x v="18"/>
    <m/>
    <s v="Biography"/>
  </r>
  <r>
    <x v="1291"/>
    <n v="128"/>
    <n v="100"/>
    <n v="2600000"/>
    <s v="Comedy|Crime"/>
    <s v="Jason Statham"/>
    <s v="Snatch"/>
    <s v="SnatchÂ "/>
    <n v="600996"/>
    <n v="166"/>
    <s v="Japanese"/>
    <s v="Japan"/>
    <s v="R"/>
    <n v="10000000"/>
    <n v="2002"/>
    <x v="24"/>
    <x v="18"/>
    <m/>
    <s v="Comedy"/>
  </r>
  <r>
    <x v="1292"/>
    <n v="410"/>
    <n v="130"/>
    <n v="1602466"/>
    <s v="Family|Musical"/>
    <s v="Gary Daniels"/>
    <s v="Dancin' It's On"/>
    <s v="Dancin' It's OnÂ "/>
    <n v="105"/>
    <n v="255"/>
    <s v="English"/>
    <s v="UK"/>
    <s v="PG-13"/>
    <n v="10000000"/>
    <n v="1968"/>
    <x v="66"/>
    <x v="18"/>
    <m/>
    <s v="Family"/>
  </r>
  <r>
    <x v="517"/>
    <n v="104"/>
    <n v="106"/>
    <n v="3029870"/>
    <s v="Fantasy|Horror"/>
    <s v="Miko Hughes"/>
    <s v="Pet Sematary"/>
    <s v="Pet SemataryÂ "/>
    <n v="63855"/>
    <n v="26"/>
    <s v="Chinese"/>
    <s v="China"/>
    <s v="G"/>
    <n v="10000000"/>
    <n v="1982"/>
    <x v="4"/>
    <x v="18"/>
    <m/>
    <s v="Fantasy"/>
  </r>
  <r>
    <x v="1293"/>
    <n v="54"/>
    <n v="125"/>
    <n v="3047539"/>
    <s v="Drama"/>
    <s v="Tatsuo Matsumura"/>
    <s v="Madadayo"/>
    <s v="MadadayoÂ "/>
    <n v="3466"/>
    <n v="171"/>
    <s v="English"/>
    <s v="USA"/>
    <s v="PG"/>
    <n v="10000000"/>
    <n v="2007"/>
    <x v="7"/>
    <x v="18"/>
    <m/>
    <s v="Drama"/>
  </r>
  <r>
    <x v="1294"/>
    <n v="141"/>
    <n v="109"/>
    <n v="78900000"/>
    <s v="Drama|Thriller"/>
    <s v="Paddy Considine"/>
    <s v="The Cry of the Owl"/>
    <s v="The Cry of the OwlÂ "/>
    <n v="3737"/>
    <n v="389"/>
    <s v="English"/>
    <s v="USA"/>
    <s v="PG-13"/>
    <n v="10000000"/>
    <n v="2004"/>
    <x v="19"/>
    <x v="18"/>
    <m/>
    <s v="Drama"/>
  </r>
  <r>
    <x v="327"/>
    <n v="30"/>
    <n v="200"/>
    <n v="30859000"/>
    <s v="Drama"/>
    <s v="Wei Tang"/>
    <s v="A Tale of Three Cities"/>
    <s v="A Tale of Three CitiesÂ "/>
    <n v="117"/>
    <n v="196"/>
    <s v="English"/>
    <s v="USA"/>
    <s v="PG"/>
    <n v="14000000"/>
    <n v="1994"/>
    <x v="5"/>
    <x v="18"/>
    <m/>
    <s v="Drama"/>
  </r>
  <r>
    <x v="38"/>
    <n v="57"/>
    <n v="114"/>
    <n v="3571735"/>
    <s v="Comedy|Fantasy|Horror"/>
    <s v="Phoebe Cates"/>
    <s v="Gremlins"/>
    <s v="GremlinsÂ "/>
    <n v="142293"/>
    <n v="201"/>
    <s v="English"/>
    <s v="USA"/>
    <s v="R"/>
    <n v="10000000"/>
    <n v="2010"/>
    <x v="13"/>
    <x v="18"/>
    <m/>
    <s v="Comedy"/>
  </r>
  <r>
    <x v="1295"/>
    <n v="56"/>
    <n v="112"/>
    <n v="50000000"/>
    <s v="Action|Adventure|Fantasy|Sci-Fi"/>
    <s v="Harrison Ford"/>
    <s v="Star Wars: Episode IV - A New Hope"/>
    <s v="Star Wars: Episode IV - A New HopeÂ "/>
    <n v="911097"/>
    <n v="132"/>
    <s v="Portuguese"/>
    <s v="UK"/>
    <s v="R"/>
    <n v="10000000"/>
    <n v="2007"/>
    <x v="50"/>
    <x v="18"/>
    <m/>
    <s v="Action"/>
  </r>
  <r>
    <x v="1296"/>
    <n v="216"/>
    <n v="116"/>
    <n v="63600000"/>
    <s v="Comedy"/>
    <s v="Robert De Niro"/>
    <s v="Dirty Grandpa"/>
    <s v="Dirty GrandpaÂ "/>
    <n v="49671"/>
    <n v="33"/>
    <s v="English"/>
    <s v="USA"/>
    <s v="R"/>
    <n v="8000000"/>
    <n v="2012"/>
    <x v="19"/>
    <x v="18"/>
    <m/>
    <s v="Comedy"/>
  </r>
  <r>
    <x v="1297"/>
    <n v="80"/>
    <n v="92"/>
    <n v="36049108"/>
    <s v="Drama|Romance|War"/>
    <s v="Julie Christie"/>
    <s v="Doctor Zhivago"/>
    <s v="Doctor ZhivagoÂ "/>
    <n v="55816"/>
    <n v="97"/>
    <s v="English"/>
    <s v="USA"/>
    <s v="R"/>
    <n v="10000000"/>
    <n v="2014"/>
    <x v="25"/>
    <x v="18"/>
    <m/>
    <s v="Drama"/>
  </r>
  <r>
    <x v="1298"/>
    <n v="77"/>
    <n v="120"/>
    <n v="34074895"/>
    <s v="Adventure|Crime|Drama|Mystery|Thriller"/>
    <s v="Wagner Moura"/>
    <s v="Trash"/>
    <s v="TrashÂ "/>
    <n v="14437"/>
    <n v="102"/>
    <s v="English"/>
    <s v="USA"/>
    <s v="R"/>
    <n v="10000000"/>
    <n v="1997"/>
    <x v="13"/>
    <x v="18"/>
    <m/>
    <s v="Adventure"/>
  </r>
  <r>
    <x v="1187"/>
    <n v="101"/>
    <n v="107"/>
    <n v="33244684"/>
    <s v="Comedy|Drama|Family|Music|Musical|Romance"/>
    <s v="Lucas Grabeel"/>
    <s v="High School Musical 3: Senior Year"/>
    <s v="High School Musical 3: Senior YearÂ "/>
    <n v="43795"/>
    <n v="629"/>
    <s v="English"/>
    <s v="USA"/>
    <s v="R"/>
    <n v="10000000"/>
    <n v="2016"/>
    <x v="33"/>
    <x v="18"/>
    <m/>
    <s v="Comedy"/>
  </r>
  <r>
    <x v="1299"/>
    <n v="156"/>
    <n v="92"/>
    <n v="24530513"/>
    <s v="Biography|Drama|Sport"/>
    <s v="Christian Bale"/>
    <s v="The Fighter"/>
    <s v="The FighterÂ "/>
    <n v="275869"/>
    <n v="962"/>
    <s v="English"/>
    <s v="USA"/>
    <s v="R"/>
    <n v="10000000"/>
    <n v="2006"/>
    <x v="0"/>
    <x v="18"/>
    <m/>
    <s v="Biography"/>
  </r>
  <r>
    <x v="1300"/>
    <n v="48"/>
    <n v="107"/>
    <n v="71519230"/>
    <s v="Action|Comedy|Documentary"/>
    <s v="Bam Margera"/>
    <s v="Jackass Number Two"/>
    <s v="Jackass Number TwoÂ "/>
    <n v="56595"/>
    <n v="190"/>
    <s v="English"/>
    <s v="Canada"/>
    <s v="PG-13"/>
    <n v="10000000"/>
    <n v="1981"/>
    <x v="1"/>
    <x v="18"/>
    <m/>
    <s v="Action"/>
  </r>
  <r>
    <x v="524"/>
    <n v="109"/>
    <n v="100"/>
    <n v="20035310"/>
    <s v="Comedy|Crime"/>
    <s v="Fred Gwynne"/>
    <s v="My Cousin Vinny"/>
    <s v="My Cousin VinnyÂ "/>
    <n v="82743"/>
    <n v="749"/>
    <s v="English"/>
    <s v="USA"/>
    <s v="R"/>
    <n v="11000000"/>
    <n v="2000"/>
    <x v="7"/>
    <x v="18"/>
    <m/>
    <s v="Comedy"/>
  </r>
  <r>
    <x v="1301"/>
    <n v="62"/>
    <n v="81"/>
    <n v="18225165"/>
    <s v="Drama|Fantasy|Music|Romance"/>
    <s v="ChloÃ« Grace Moretz"/>
    <s v="If I Stay"/>
    <s v="If I StayÂ "/>
    <n v="83893"/>
    <n v="194"/>
    <s v="English"/>
    <s v="UK"/>
    <s v="PG-13"/>
    <n v="5000000"/>
    <n v="2016"/>
    <x v="2"/>
    <x v="18"/>
    <m/>
    <s v="Drama"/>
  </r>
  <r>
    <x v="1302"/>
    <n v="33"/>
    <n v="101"/>
    <n v="17804273"/>
    <s v="Action|Comedy|Crime"/>
    <s v="Zoe Ventoura"/>
    <s v="Drive Hard"/>
    <s v="Drive HardÂ "/>
    <n v="3104"/>
    <n v="131"/>
    <s v="English"/>
    <s v="USA"/>
    <s v="R"/>
    <n v="10000000"/>
    <n v="1999"/>
    <x v="44"/>
    <x v="18"/>
    <m/>
    <s v="Action"/>
  </r>
  <r>
    <x v="245"/>
    <n v="20"/>
    <n v="122"/>
    <n v="16938179"/>
    <s v="Comedy|Sport"/>
    <s v="Corbin Bernsen"/>
    <s v="Major League"/>
    <s v="Major LeagueÂ "/>
    <n v="49007"/>
    <n v="56"/>
    <s v="English"/>
    <s v="USA"/>
    <s v="R"/>
    <n v="10000000"/>
    <n v="2009"/>
    <x v="13"/>
    <x v="18"/>
    <m/>
    <s v="Comedy"/>
  </r>
  <r>
    <x v="117"/>
    <n v="52"/>
    <n v="97"/>
    <n v="90400000"/>
    <s v="Comedy"/>
    <s v="Lily Cole"/>
    <s v="St. Trinian's"/>
    <s v="St. Trinian'sÂ "/>
    <n v="18220"/>
    <n v="100"/>
    <s v="English"/>
    <s v="UK"/>
    <s v="PG-13"/>
    <n v="10000000"/>
    <n v="2007"/>
    <x v="27"/>
    <x v="18"/>
    <m/>
    <s v="Comedy"/>
  </r>
  <r>
    <x v="1303"/>
    <n v="351"/>
    <n v="92"/>
    <n v="16235293"/>
    <s v="Crime|Thriller"/>
    <s v="Radha Mitchell"/>
    <s v="Phone Booth"/>
    <s v="Phone BoothÂ "/>
    <n v="207934"/>
    <n v="80"/>
    <s v="English"/>
    <s v="USA"/>
    <s v="PG-13"/>
    <n v="10000000"/>
    <n v="2005"/>
    <x v="1"/>
    <x v="18"/>
    <m/>
    <s v="Crime"/>
  </r>
  <r>
    <x v="1059"/>
    <n v="124"/>
    <n v="92"/>
    <n v="11827301"/>
    <s v="Drama|Romance"/>
    <s v="Lauren German"/>
    <s v="A Walk to Remember"/>
    <s v="A Walk to RememberÂ "/>
    <n v="162701"/>
    <n v="35"/>
    <s v="English"/>
    <s v="Canada"/>
    <s v="R"/>
    <n v="10000000"/>
    <n v="2006"/>
    <x v="38"/>
    <x v="18"/>
    <m/>
    <s v="Drama"/>
  </r>
  <r>
    <x v="598"/>
    <n v="37"/>
    <n v="110"/>
    <n v="10161099"/>
    <s v="Crime|Drama"/>
    <s v="Lois Smith"/>
    <s v="Dead Man Walking"/>
    <s v="Dead Man WalkingÂ "/>
    <n v="73193"/>
    <n v="64"/>
    <s v="English"/>
    <s v="USA"/>
    <s v="G"/>
    <n v="10000000"/>
    <n v="1986"/>
    <x v="32"/>
    <x v="18"/>
    <m/>
    <s v="Crime"/>
  </r>
  <r>
    <x v="1302"/>
    <n v="58"/>
    <n v="86"/>
    <n v="6610326"/>
    <s v="Drama|Romance"/>
    <s v="Sarah Michelle Gellar"/>
    <s v="Cruel Intentions"/>
    <s v="Cruel IntentionsÂ "/>
    <n v="149222"/>
    <n v="212"/>
    <s v="English"/>
    <s v="USA"/>
    <s v="PG"/>
    <n v="10000000"/>
    <n v="1962"/>
    <x v="8"/>
    <x v="18"/>
    <m/>
    <s v="Drama"/>
  </r>
  <r>
    <x v="584"/>
    <n v="175"/>
    <n v="91"/>
    <n v="6126237"/>
    <s v="Horror|Mystery"/>
    <s v="Costas Mandylor"/>
    <s v="Saw VI"/>
    <s v="Saw VIÂ "/>
    <n v="76207"/>
    <n v="369"/>
    <s v="English"/>
    <s v="USA"/>
    <s v="PG-13"/>
    <n v="60000000"/>
    <n v="1992"/>
    <x v="19"/>
    <x v="18"/>
    <m/>
    <s v="Horror"/>
  </r>
  <r>
    <x v="794"/>
    <n v="75"/>
    <n v="145"/>
    <n v="6047856"/>
    <s v="Comedy"/>
    <s v="Madeline Kahn"/>
    <s v="History of the World: Part I"/>
    <s v="History of the World: Part IÂ "/>
    <n v="36559"/>
    <n v="90"/>
    <s v="English"/>
    <s v="USA"/>
    <s v="PG-13"/>
    <n v="5000000"/>
    <n v="2004"/>
    <x v="8"/>
    <x v="18"/>
    <m/>
    <s v="Comedy"/>
  </r>
  <r>
    <x v="48"/>
    <n v="161"/>
    <n v="100"/>
    <n v="4681503"/>
    <s v="Drama"/>
    <s v="Nate Parker"/>
    <s v="The Secret Life of Bees"/>
    <s v="The Secret Life of BeesÂ "/>
    <n v="19440"/>
    <n v="79"/>
    <s v="English"/>
    <s v="USA"/>
    <s v="R"/>
    <n v="4000000"/>
    <n v="1996"/>
    <x v="11"/>
    <x v="18"/>
    <m/>
    <s v="Drama"/>
  </r>
  <r>
    <x v="1304"/>
    <n v="203"/>
    <n v="111"/>
    <n v="4350774"/>
    <s v="Comedy|Crime"/>
    <s v="Vincent Pastore"/>
    <s v="Corky Romano"/>
    <s v="Corky RomanoÂ "/>
    <n v="10966"/>
    <n v="126"/>
    <s v="English"/>
    <s v="USA"/>
    <s v="PG"/>
    <n v="10000000"/>
    <n v="2001"/>
    <x v="51"/>
    <x v="18"/>
    <m/>
    <s v="Comedy"/>
  </r>
  <r>
    <x v="391"/>
    <n v="188"/>
    <n v="184"/>
    <n v="3420871"/>
    <s v="Crime|Drama|Thriller"/>
    <s v="Steven Bauer"/>
    <s v="Raising Cain"/>
    <s v="Raising CainÂ "/>
    <n v="9903"/>
    <n v="121"/>
    <s v="English"/>
    <s v="UK"/>
    <s v="G"/>
    <n v="5000000"/>
    <n v="1989"/>
    <x v="19"/>
    <x v="18"/>
    <m/>
    <s v="Crime"/>
  </r>
  <r>
    <x v="910"/>
    <n v="221"/>
    <n v="89"/>
    <n v="2955039"/>
    <s v="Drama"/>
    <s v="Sylvester Stallone"/>
    <s v="F.I.S.T."/>
    <s v="F.I.S.T.Â "/>
    <n v="5561"/>
    <n v="463"/>
    <s v="English"/>
    <s v="UK"/>
    <s v="PG-13"/>
    <n v="10000000"/>
    <n v="1968"/>
    <x v="21"/>
    <x v="18"/>
    <m/>
    <s v="Drama"/>
  </r>
  <r>
    <x v="205"/>
    <n v="66"/>
    <n v="84"/>
    <n v="1530535"/>
    <s v="Horror|Sci-Fi"/>
    <s v="Louise Fletcher"/>
    <s v="Invaders from Mars"/>
    <s v="Invaders from MarsÂ "/>
    <n v="5187"/>
    <n v="147"/>
    <s v="English"/>
    <s v="USA"/>
    <s v="G"/>
    <n v="6200000"/>
    <n v="2011"/>
    <x v="34"/>
    <x v="18"/>
    <m/>
    <s v="Horror"/>
  </r>
  <r>
    <x v="803"/>
    <n v="80"/>
    <n v="98"/>
    <n v="4881867"/>
    <s v="Drama|Romance"/>
    <s v="Julie Walters"/>
    <s v="Brooklyn"/>
    <s v="BrooklynÂ "/>
    <n v="73249"/>
    <n v="204"/>
    <s v="English"/>
    <s v="USA"/>
    <s v="PG-13"/>
    <n v="10000000"/>
    <n v="2001"/>
    <x v="7"/>
    <x v="18"/>
    <m/>
    <s v="Drama"/>
  </r>
  <r>
    <x v="391"/>
    <n v="25"/>
    <n v="95"/>
    <n v="1043487"/>
    <s v="Adventure|Drama|History|War"/>
    <s v="Ryan O'Neal"/>
    <s v="Barry Lyndon"/>
    <s v="Barry LyndonÂ "/>
    <n v="101627"/>
    <n v="604"/>
    <s v="English"/>
    <s v="UK"/>
    <s v="R"/>
    <n v="10000000"/>
    <n v="1985"/>
    <x v="14"/>
    <x v="18"/>
    <m/>
    <s v="Adventure"/>
  </r>
  <r>
    <x v="1305"/>
    <n v="169"/>
    <n v="100"/>
    <n v="770629"/>
    <s v="Comedy|Sport"/>
    <s v="Lee Majors"/>
    <s v="Out Cold"/>
    <s v="Out ColdÂ "/>
    <n v="14656"/>
    <n v="107"/>
    <s v="English"/>
    <s v="USA"/>
    <s v="PG-13"/>
    <n v="10000000"/>
    <n v="1985"/>
    <x v="22"/>
    <x v="18"/>
    <m/>
    <s v="Comedy"/>
  </r>
  <r>
    <x v="396"/>
    <n v="70"/>
    <n v="109"/>
    <n v="11860839"/>
    <s v="Comedy"/>
    <s v="Will Ferrell"/>
    <s v="The Ladies Man"/>
    <s v="The Ladies ManÂ "/>
    <n v="10777"/>
    <n v="292"/>
    <s v="English"/>
    <s v="USA"/>
    <s v="PG-13"/>
    <n v="10000000"/>
    <n v="2016"/>
    <x v="37"/>
    <x v="18"/>
    <m/>
    <s v="Comedy"/>
  </r>
  <r>
    <x v="1306"/>
    <n v="15"/>
    <n v="118"/>
    <n v="454255"/>
    <s v="Comedy|Drama"/>
    <s v="Luke Newberry"/>
    <s v="Quartet"/>
    <s v="QuartetÂ "/>
    <n v="15684"/>
    <n v="74"/>
    <s v="English"/>
    <s v="UK"/>
    <s v="R"/>
    <n v="8000000"/>
    <n v="2010"/>
    <x v="2"/>
    <x v="18"/>
    <m/>
    <s v="Comedy"/>
  </r>
  <r>
    <x v="83"/>
    <n v="535"/>
    <n v="88"/>
    <n v="349618"/>
    <s v="Comedy"/>
    <s v="Shannon Elizabeth"/>
    <s v="Tomcats"/>
    <s v="TomcatsÂ "/>
    <n v="15427"/>
    <n v="165"/>
    <s v="English"/>
    <s v="USA"/>
    <s v="PG-13"/>
    <n v="5000000"/>
    <n v="2002"/>
    <x v="43"/>
    <x v="18"/>
    <m/>
    <s v="Comedy"/>
  </r>
  <r>
    <x v="1113"/>
    <n v="92"/>
    <n v="86"/>
    <n v="112935"/>
    <s v="Crime|Drama|Thriller"/>
    <s v="Matthew McConaughey"/>
    <s v="Frailty"/>
    <s v="FrailtyÂ "/>
    <n v="59982"/>
    <n v="128"/>
    <s v="English"/>
    <s v="USA"/>
    <s v="PG-13"/>
    <n v="10000000"/>
    <n v="2015"/>
    <x v="11"/>
    <x v="18"/>
    <m/>
    <s v="Crime"/>
  </r>
  <r>
    <x v="925"/>
    <n v="14"/>
    <n v="118"/>
    <n v="883887"/>
    <s v="Biography|Drama|History"/>
    <s v="Ryan Reynolds"/>
    <s v="Woman in Gold"/>
    <s v="Woman in GoldÂ "/>
    <n v="33856"/>
    <n v="19"/>
    <s v="English"/>
    <s v="Canada"/>
    <s v="R"/>
    <n v="10000000"/>
    <n v="1985"/>
    <x v="11"/>
    <x v="18"/>
    <m/>
    <s v="Biography"/>
  </r>
  <r>
    <x v="1233"/>
    <n v="13"/>
    <n v="125"/>
    <n v="13751"/>
    <s v="Biography|Drama"/>
    <s v="Liam Neeson"/>
    <s v="Kinsey"/>
    <s v="KinseyÂ "/>
    <n v="42689"/>
    <n v="313"/>
    <s v="English"/>
    <s v="USA"/>
    <s v="R"/>
    <n v="10000000"/>
    <n v="2000"/>
    <x v="1"/>
    <x v="18"/>
    <m/>
    <s v="Biography"/>
  </r>
  <r>
    <x v="1307"/>
    <n v="87"/>
    <n v="125"/>
    <n v="145109"/>
    <s v="Comedy|Fantasy|Horror"/>
    <s v="Patricia Tallman"/>
    <s v="Army of Darkness"/>
    <s v="Army of DarknessÂ "/>
    <n v="128850"/>
    <n v="153"/>
    <s v="English"/>
    <s v="Canada"/>
    <s v="PG-13"/>
    <n v="6500000"/>
    <n v="1992"/>
    <x v="32"/>
    <x v="18"/>
    <m/>
    <s v="Comedy"/>
  </r>
  <r>
    <x v="1308"/>
    <n v="78"/>
    <n v="94"/>
    <n v="1046166"/>
    <s v="Comedy|Romance"/>
    <s v="Jaime King"/>
    <s v="Slackers"/>
    <s v="SlackersÂ "/>
    <n v="12437"/>
    <n v="39"/>
    <s v="English"/>
    <s v="UK"/>
    <s v="R"/>
    <n v="10000000"/>
    <n v="2008"/>
    <x v="43"/>
    <x v="18"/>
    <m/>
    <s v="Comedy"/>
  </r>
  <r>
    <x v="1309"/>
    <n v="223"/>
    <n v="113"/>
    <n v="2874"/>
    <s v="Drama|Romance"/>
    <s v="Johnny Depp"/>
    <s v="What's Eating Gilbert Grape"/>
    <s v="What's Eating Gilbert GrapeÂ "/>
    <n v="171882"/>
    <n v="36"/>
    <s v="English"/>
    <s v="UK"/>
    <s v="R"/>
    <n v="10000000"/>
    <n v="1999"/>
    <x v="6"/>
    <x v="18"/>
    <m/>
    <s v="Drama"/>
  </r>
  <r>
    <x v="128"/>
    <n v="136"/>
    <n v="104"/>
    <n v="174635000"/>
    <s v="Biography|Drama|History"/>
    <s v="Henry Ian Cusick"/>
    <s v="The Visual Bible: The Gospel of John"/>
    <s v="The Visual Bible: The Gospel of JohnÂ "/>
    <n v="2164"/>
    <n v="69"/>
    <s v="English"/>
    <s v="USA"/>
    <s v="PG"/>
    <n v="6000000"/>
    <n v="2002"/>
    <x v="16"/>
    <x v="18"/>
    <m/>
    <s v="Biography"/>
  </r>
  <r>
    <x v="716"/>
    <n v="160"/>
    <n v="95"/>
    <n v="171320"/>
    <s v="Crime|Drama"/>
    <s v="Eddie Marsan"/>
    <s v="Vera Drake"/>
    <s v="Vera DrakeÂ "/>
    <n v="20307"/>
    <n v="86"/>
    <s v="English"/>
    <s v="USA"/>
    <s v="R"/>
    <n v="10000000"/>
    <n v="1983"/>
    <x v="16"/>
    <x v="18"/>
    <m/>
    <s v="Crime"/>
  </r>
  <r>
    <x v="1310"/>
    <n v="28"/>
    <n v="102"/>
    <n v="14373825"/>
    <s v="Comedy|Music|Romance"/>
    <s v="Michael McKean"/>
    <s v="The Guru"/>
    <s v="The GuruÂ "/>
    <n v="13622"/>
    <n v="321"/>
    <s v="English"/>
    <s v="USA"/>
    <s v="R"/>
    <n v="10000000"/>
    <n v="1989"/>
    <x v="28"/>
    <x v="18"/>
    <m/>
    <s v="Comedy"/>
  </r>
  <r>
    <x v="608"/>
    <n v="54"/>
    <n v="124"/>
    <n v="162"/>
    <s v="Comedy|Drama|Romance"/>
    <s v="Anjelica Huston"/>
    <s v="The Perez Family"/>
    <s v="The Perez FamilyÂ "/>
    <n v="1761"/>
    <n v="59"/>
    <s v="English"/>
    <s v="USA"/>
    <s v="PG-13"/>
    <n v="10000000"/>
    <n v="1994"/>
    <x v="5"/>
    <x v="18"/>
    <m/>
    <s v="Comedy"/>
  </r>
  <r>
    <x v="1311"/>
    <n v="75"/>
    <n v="105"/>
    <n v="32222567"/>
    <s v="Drama|Music"/>
    <s v="Justin Timberlake"/>
    <s v="Inside Llewyn Davis"/>
    <s v="Inside Llewyn DavisÂ "/>
    <n v="96233"/>
    <n v="262"/>
    <s v="English"/>
    <s v="USA"/>
    <s v="PG-13"/>
    <n v="10000000"/>
    <n v="2002"/>
    <x v="38"/>
    <x v="18"/>
    <m/>
    <s v="Drama"/>
  </r>
  <r>
    <x v="258"/>
    <n v="20"/>
    <n v="104"/>
    <n v="39462438"/>
    <s v="Drama|Romance|Thriller"/>
    <s v="Mekhi Phifer"/>
    <s v="O"/>
    <s v="OÂ "/>
    <n v="17333"/>
    <n v="12"/>
    <s v="English"/>
    <s v="USA"/>
    <s v="PG-13"/>
    <n v="10000000"/>
    <n v="2006"/>
    <x v="5"/>
    <x v="18"/>
    <m/>
    <s v="Drama"/>
  </r>
  <r>
    <x v="1039"/>
    <n v="105"/>
    <n v="120"/>
    <n v="29200000"/>
    <s v="Adventure|Drama|Romance"/>
    <s v="Milla Jovovich"/>
    <s v="Return to the Blue Lagoon"/>
    <s v="Return to the Blue LagoonÂ "/>
    <n v="14129"/>
    <n v="111"/>
    <s v="English"/>
    <s v="USA"/>
    <s v="PG-13"/>
    <n v="10000000"/>
    <n v="1998"/>
    <x v="37"/>
    <x v="18"/>
    <m/>
    <s v="Adventure"/>
  </r>
  <r>
    <x v="338"/>
    <n v="120"/>
    <n v="111"/>
    <n v="21564616"/>
    <s v="Drama|History"/>
    <s v="Frank Finlay"/>
    <s v="The Molly Maguires"/>
    <s v="The Molly MaguiresÂ "/>
    <n v="2603"/>
    <n v="115"/>
    <s v="English"/>
    <s v="USA"/>
    <s v="PG"/>
    <n v="10000000"/>
    <n v="1983"/>
    <x v="8"/>
    <x v="18"/>
    <m/>
    <s v="Drama"/>
  </r>
  <r>
    <x v="796"/>
    <n v="108"/>
    <n v="95"/>
    <n v="14879556"/>
    <s v="Comedy|Musical|Romance"/>
    <s v="Kate Winslet"/>
    <s v="Romance &amp; Cigarettes"/>
    <s v="Romance &amp; CigarettesÂ "/>
    <n v="10052"/>
    <n v="264"/>
    <s v="English"/>
    <s v="UK"/>
    <s v="R"/>
    <n v="10000000"/>
    <n v="2016"/>
    <x v="22"/>
    <x v="18"/>
    <m/>
    <s v="Comedy"/>
  </r>
  <r>
    <x v="1312"/>
    <n v="285"/>
    <n v="96"/>
    <n v="13569248"/>
    <s v="Biography|Drama|Music"/>
    <s v="Phyllida Law"/>
    <s v="Copying Beethoven"/>
    <s v="Copying BeethovenÂ "/>
    <n v="11132"/>
    <n v="132"/>
    <s v="English"/>
    <s v="USA"/>
    <s v="R"/>
    <n v="10000000"/>
    <n v="1983"/>
    <x v="2"/>
    <x v="18"/>
    <m/>
    <s v="Biography"/>
  </r>
  <r>
    <x v="878"/>
    <n v="215"/>
    <n v="97"/>
    <n v="34017854"/>
    <s v="Fantasy|Horror"/>
    <s v="Heather O'Rourke"/>
    <s v="Poltergeist"/>
    <s v="PoltergeistÂ "/>
    <n v="105448"/>
    <n v="160"/>
    <s v="English"/>
    <s v="Italy"/>
    <s v="PG-13"/>
    <n v="10000000"/>
    <n v="2015"/>
    <x v="38"/>
    <x v="18"/>
    <m/>
    <s v="Fantasy"/>
  </r>
  <r>
    <x v="419"/>
    <n v="81"/>
    <n v="118"/>
    <n v="4273372"/>
    <s v="Crime|Drama|Thriller"/>
    <s v="Sam Riley"/>
    <s v="Brighton Rock"/>
    <s v="Brighton RockÂ "/>
    <n v="5013"/>
    <n v="349"/>
    <s v="English"/>
    <s v="USA"/>
    <s v="R"/>
    <n v="9600000"/>
    <n v="2012"/>
    <x v="20"/>
    <x v="18"/>
    <m/>
    <s v="Crime"/>
  </r>
  <r>
    <x v="1313"/>
    <n v="17"/>
    <n v="193"/>
    <n v="4440055"/>
    <s v="Horror|Mystery"/>
    <s v="Julie Benz"/>
    <s v="Saw V"/>
    <s v="Saw VÂ "/>
    <n v="88529"/>
    <n v="1736"/>
    <s v="English"/>
    <s v="Australia"/>
    <s v="PG-13"/>
    <n v="9500000"/>
    <n v="2001"/>
    <x v="27"/>
    <x v="18"/>
    <m/>
    <s v="Horror"/>
  </r>
  <r>
    <x v="470"/>
    <n v="5"/>
    <n v="97"/>
    <n v="4018695"/>
    <s v="Crime|Drama|Thriller"/>
    <s v="John Cassavetes"/>
    <s v="Machine Gun McCain"/>
    <s v="Machine Gun McCainÂ "/>
    <n v="618"/>
    <n v="515"/>
    <s v="Hindi"/>
    <s v="India"/>
    <s v="PG-13"/>
    <n v="10000000"/>
    <n v="2009"/>
    <x v="5"/>
    <x v="18"/>
    <m/>
    <s v="Crime"/>
  </r>
  <r>
    <x v="1314"/>
    <n v="3"/>
    <n v="98"/>
    <n v="80000000"/>
    <s v="Comedy|Drama|Romance"/>
    <s v="Nora Dunn"/>
    <s v="LOL"/>
    <s v="LOLÂ "/>
    <n v="45144"/>
    <n v="74"/>
    <s v="English"/>
    <s v="UK"/>
    <s v="R"/>
    <n v="9500000"/>
    <n v="2006"/>
    <x v="44"/>
    <x v="18"/>
    <m/>
    <s v="Comedy"/>
  </r>
  <r>
    <x v="1315"/>
    <n v="10"/>
    <n v="103"/>
    <n v="6262942"/>
    <s v="Crime|Drama|Mystery|Thriller"/>
    <s v="John Howard"/>
    <s v="Jindabyne"/>
    <s v="JindabyneÂ "/>
    <n v="5772"/>
    <n v="28"/>
    <s v="English"/>
    <s v="UK"/>
    <s v="R"/>
    <n v="10000000"/>
    <n v="1993"/>
    <x v="21"/>
    <x v="18"/>
    <m/>
    <s v="Crime"/>
  </r>
  <r>
    <x v="1168"/>
    <n v="43"/>
    <n v="161"/>
    <n v="1997807"/>
    <s v="Drama"/>
    <s v="Shah Rukh Khan"/>
    <s v="Kabhi Alvida Naa Kehna"/>
    <s v="Kabhi Alvida Naa KehnaÂ "/>
    <n v="13998"/>
    <n v="31"/>
    <s v="English"/>
    <s v="USA"/>
    <s v="PG-13"/>
    <n v="8900000"/>
    <n v="1985"/>
    <x v="19"/>
    <x v="18"/>
    <m/>
    <s v="Drama"/>
  </r>
  <r>
    <x v="1316"/>
    <n v="43"/>
    <n v="120"/>
    <n v="1207007"/>
    <s v="Comedy|Romance"/>
    <s v="Minnie Driver"/>
    <s v="An Ideal Husband"/>
    <s v="An Ideal HusbandÂ "/>
    <n v="12980"/>
    <n v="18"/>
    <s v="English"/>
    <s v="UK"/>
    <s v="R"/>
    <n v="10500000"/>
    <n v="2005"/>
    <x v="8"/>
    <x v="18"/>
    <m/>
    <s v="Comedy"/>
  </r>
  <r>
    <x v="986"/>
    <n v="94"/>
    <n v="97"/>
    <n v="1829142"/>
    <s v="Horror|Sci-Fi|Thriller"/>
    <s v="Romola Garai"/>
    <s v="The Last Days on Mars"/>
    <s v="The Last Days on MarsÂ "/>
    <n v="28570"/>
    <n v="43"/>
    <s v="English"/>
    <s v="USA"/>
    <s v="PG-13"/>
    <n v="9500000"/>
    <n v="1998"/>
    <x v="34"/>
    <x v="18"/>
    <m/>
    <s v="Horror"/>
  </r>
  <r>
    <x v="1317"/>
    <n v="161"/>
    <n v="97"/>
    <n v="3827466"/>
    <s v="Horror"/>
    <s v="Lena Olin"/>
    <s v="Darkness"/>
    <s v="DarknessÂ "/>
    <n v="16747"/>
    <n v="111"/>
    <s v="English"/>
    <s v="USA"/>
    <s v="PG"/>
    <n v="9400000"/>
    <n v="2010"/>
    <x v="28"/>
    <x v="18"/>
    <m/>
    <s v="Horror"/>
  </r>
  <r>
    <x v="1318"/>
    <n v="38"/>
    <n v="99"/>
    <n v="90800000"/>
    <s v="Adventure|Mystery|Sci-Fi"/>
    <s v="Keir Dullea"/>
    <s v="2001: A Space Odyssey"/>
    <s v="2001: A Space OdysseyÂ "/>
    <n v="427357"/>
    <n v="57"/>
    <s v="English"/>
    <s v="Canada"/>
    <s v="G"/>
    <n v="9300000"/>
    <n v="2015"/>
    <x v="24"/>
    <x v="18"/>
    <m/>
    <s v="Adventure"/>
  </r>
  <r>
    <x v="578"/>
    <n v="210"/>
    <n v="24"/>
    <n v="140244"/>
    <s v="Family|Sci-Fi"/>
    <s v="Henry Thomas"/>
    <s v="E.T. the Extra-Terrestrial"/>
    <s v="E.T. the Extra-TerrestrialÂ "/>
    <n v="281842"/>
    <n v="27"/>
    <s v="English"/>
    <s v="USA"/>
    <s v="PG"/>
    <n v="6000000"/>
    <n v="2008"/>
    <x v="0"/>
    <x v="18"/>
    <m/>
    <s v="Family"/>
  </r>
  <r>
    <x v="469"/>
    <n v="52"/>
    <n v="144"/>
    <n v="107930000"/>
    <s v="Comedy|Drama|Romance"/>
    <s v="Kristen Stewart"/>
    <s v="In the Land of Women"/>
    <s v="In the Land of WomenÂ "/>
    <n v="27689"/>
    <n v="682"/>
    <s v="English"/>
    <s v="UK"/>
    <s v="R"/>
    <n v="10000000"/>
    <n v="2005"/>
    <x v="12"/>
    <x v="18"/>
    <m/>
    <s v="Comedy"/>
  </r>
  <r>
    <x v="557"/>
    <n v="139"/>
    <n v="111"/>
    <n v="76657000"/>
    <s v="Adventure|Drama"/>
    <s v="William Hurt"/>
    <s v="The Blue Butterfly"/>
    <s v="The Blue ButterflyÂ "/>
    <n v="1337"/>
    <n v="50"/>
    <s v="Hindi"/>
    <s v="India"/>
    <s v="PG-13"/>
    <n v="600000000"/>
    <n v="1990"/>
    <x v="22"/>
    <x v="18"/>
    <m/>
    <s v="Adventure"/>
  </r>
  <r>
    <x v="396"/>
    <n v="165"/>
    <n v="145"/>
    <n v="32279955"/>
    <s v="Comedy|Drama"/>
    <s v="Ricky Schroder"/>
    <s v="There Goes My Baby"/>
    <s v="There Goes My BabyÂ "/>
    <n v="859"/>
    <n v="614"/>
    <s v="Spanish"/>
    <s v="USA"/>
    <s v="PG-13"/>
    <n v="7400000"/>
    <n v="2002"/>
    <x v="21"/>
    <x v="18"/>
    <m/>
    <s v="Comedy"/>
  </r>
  <r>
    <x v="1319"/>
    <n v="96"/>
    <n v="106"/>
    <n v="4992159"/>
    <s v="Comedy"/>
    <s v="Antonia Thomas"/>
    <s v="Lovesick            "/>
    <s v="LovesickÂ             "/>
    <n v="2651"/>
    <n v="134"/>
    <s v="French"/>
    <s v="Mexico"/>
    <s v="R"/>
    <n v="8500000"/>
    <n v="1990"/>
    <x v="0"/>
    <x v="18"/>
    <m/>
    <s v="Comedy"/>
  </r>
  <r>
    <x v="976"/>
    <n v="323"/>
    <n v="126"/>
    <n v="163214286"/>
    <s v="Comedy"/>
    <s v="Arjun Rampal"/>
    <s v="Housefull"/>
    <s v="HousefullÂ "/>
    <n v="8598"/>
    <n v="385"/>
    <s v="English"/>
    <s v="France"/>
    <s v="R"/>
    <n v="7217600"/>
    <n v="2003"/>
    <x v="43"/>
    <x v="18"/>
    <m/>
    <s v="Comedy"/>
  </r>
  <r>
    <x v="436"/>
    <n v="190"/>
    <n v="106"/>
    <n v="69800000"/>
    <s v="Drama|History|Romance|Western"/>
    <s v="Jon Gries"/>
    <s v="September Dawn"/>
    <s v="September DawnÂ "/>
    <n v="2618"/>
    <n v="94"/>
    <s v="English"/>
    <s v="USA"/>
    <s v="R"/>
    <n v="11000000"/>
    <n v="1980"/>
    <x v="27"/>
    <x v="18"/>
    <m/>
    <s v="Drama"/>
  </r>
  <r>
    <x v="431"/>
    <n v="173"/>
    <n v="121"/>
    <n v="59889948"/>
    <s v="Drama|History|War"/>
    <s v="Santiago Cabrera"/>
    <s v="For Greater Glory: The True Story of Cristiada"/>
    <s v="For Greater Glory: The True Story of CristiadaÂ "/>
    <n v="3665"/>
    <n v="389"/>
    <s v="English"/>
    <s v="USA"/>
    <s v="PG-13"/>
    <n v="83532"/>
    <n v="1999"/>
    <x v="4"/>
    <x v="18"/>
    <m/>
    <s v="Drama"/>
  </r>
  <r>
    <x v="183"/>
    <n v="46"/>
    <n v="117"/>
    <n v="52287414"/>
    <s v="Comedy|Drama|Music"/>
    <s v="Karin Viard"/>
    <s v="La Famille BÃ©lier"/>
    <s v="La Famille BÃ©lierÂ "/>
    <n v="15060"/>
    <n v="275"/>
    <s v="English"/>
    <s v="USA"/>
    <s v="R"/>
    <n v="10000000"/>
    <n v="2012"/>
    <x v="38"/>
    <x v="18"/>
    <m/>
    <s v="Comedy"/>
  </r>
  <r>
    <x v="1320"/>
    <n v="59"/>
    <n v="98"/>
    <n v="45063889"/>
    <s v="Drama"/>
    <s v="Robin Williams"/>
    <s v="Good Will Hunting"/>
    <s v="Good Will HuntingÂ "/>
    <n v="604904"/>
    <n v="319"/>
    <s v="English"/>
    <s v="USA"/>
    <s v="PG"/>
    <n v="9000000"/>
    <n v="2007"/>
    <x v="24"/>
    <x v="18"/>
    <m/>
    <s v="Drama"/>
  </r>
  <r>
    <x v="381"/>
    <n v="53"/>
    <n v="109"/>
    <n v="40066497"/>
    <s v="Drama|Thriller"/>
    <s v="Al Pacino"/>
    <s v="Misconduct"/>
    <s v="MisconductÂ "/>
    <n v="6935"/>
    <n v="403"/>
    <s v="English"/>
    <s v="USA"/>
    <s v="R"/>
    <n v="9000000"/>
    <n v="2013"/>
    <x v="43"/>
    <x v="18"/>
    <m/>
    <s v="Drama"/>
  </r>
  <r>
    <x v="1122"/>
    <n v="22"/>
    <n v="95"/>
    <n v="36500000"/>
    <s v="Horror|Mystery"/>
    <s v="Costas Mandylor"/>
    <s v="Saw III"/>
    <s v="Saw IIIÂ "/>
    <n v="142115"/>
    <n v="137"/>
    <s v="English"/>
    <s v="France"/>
    <s v="PG"/>
    <n v="10000000"/>
    <n v="2009"/>
    <x v="5"/>
    <x v="18"/>
    <m/>
    <s v="Horror"/>
  </r>
  <r>
    <x v="1007"/>
    <n v="203"/>
    <n v="109"/>
    <n v="27362712"/>
    <s v="Action|Comedy|War"/>
    <s v="Bill Murray"/>
    <s v="Stripes"/>
    <s v="StripesÂ "/>
    <n v="48629"/>
    <n v="115"/>
    <s v="English"/>
    <s v="USA"/>
    <s v="R"/>
    <n v="9000000"/>
    <n v="2002"/>
    <x v="8"/>
    <x v="18"/>
    <m/>
    <s v="Action"/>
  </r>
  <r>
    <x v="1321"/>
    <n v="77"/>
    <n v="96"/>
    <n v="34746109"/>
    <s v="Comedy|Sport"/>
    <s v="Kirsten Dunst"/>
    <s v="Bring It On"/>
    <s v="Bring It OnÂ "/>
    <n v="70141"/>
    <n v="192"/>
    <s v="English"/>
    <s v="USA"/>
    <s v="R"/>
    <n v="9000000"/>
    <n v="2011"/>
    <x v="18"/>
    <x v="18"/>
    <m/>
    <s v="Comedy"/>
  </r>
  <r>
    <x v="1322"/>
    <n v="190"/>
    <n v="101"/>
    <n v="34963967"/>
    <s v="Action|Horror|Sci-Fi|Thriller"/>
    <s v="Frank Grillo"/>
    <s v="The Purge: Election Year"/>
    <s v="The Purge: Election YearÂ "/>
    <n v="17596"/>
    <n v="46"/>
    <s v="English"/>
    <s v="USA"/>
    <s v="R"/>
    <n v="9000000"/>
    <n v="2005"/>
    <x v="9"/>
    <x v="18"/>
    <m/>
    <s v="Action"/>
  </r>
  <r>
    <x v="1323"/>
    <n v="81"/>
    <n v="107"/>
    <n v="25926543"/>
    <s v="Comedy|Romance"/>
    <s v="Paul Walker"/>
    <s v="She's All That"/>
    <s v="She's All ThatÂ "/>
    <n v="67115"/>
    <n v="911"/>
    <s v="English"/>
    <s v="UK"/>
    <s v="R"/>
    <n v="9000000"/>
    <n v="1997"/>
    <x v="27"/>
    <x v="18"/>
    <m/>
    <s v="Comedy"/>
  </r>
  <r>
    <x v="1324"/>
    <n v="56"/>
    <n v="119"/>
    <n v="26049082"/>
    <s v="Drama"/>
    <s v="Mo'Nique"/>
    <s v="Precious"/>
    <s v="PreciousÂ "/>
    <n v="86956"/>
    <n v="289"/>
    <s v="English"/>
    <s v="USA"/>
    <s v="PG-13"/>
    <n v="9000000"/>
    <n v="2015"/>
    <x v="11"/>
    <x v="18"/>
    <m/>
    <s v="Drama"/>
  </r>
  <r>
    <x v="1280"/>
    <n v="264"/>
    <n v="178"/>
    <n v="22551000"/>
    <s v="Horror|Mystery"/>
    <s v="Costas Mandylor"/>
    <s v="Saw IV"/>
    <s v="Saw IVÂ "/>
    <n v="111087"/>
    <n v="985"/>
    <s v="English"/>
    <s v="USA"/>
    <s v="PG-13"/>
    <n v="9000000"/>
    <n v="2005"/>
    <x v="18"/>
    <x v="18"/>
    <m/>
    <s v="Horror"/>
  </r>
  <r>
    <x v="585"/>
    <n v="44"/>
    <n v="100"/>
    <n v="22800000"/>
    <s v="Drama|Horror|Mystery|Thriller"/>
    <s v="Deborah Kara Unger"/>
    <s v="White Noise"/>
    <s v="White NoiseÂ "/>
    <n v="41763"/>
    <n v="181"/>
    <s v="English"/>
    <s v="USA"/>
    <s v="R"/>
    <n v="9000000"/>
    <n v="2001"/>
    <x v="34"/>
    <x v="18"/>
    <m/>
    <s v="Drama"/>
  </r>
  <r>
    <x v="1325"/>
    <n v="117"/>
    <n v="98"/>
    <n v="18090181"/>
    <s v="Comedy|Drama|Romance"/>
    <s v="Boris Kodjoe"/>
    <s v="Madea's Family Reunion"/>
    <s v="Madea's Family ReunionÂ "/>
    <n v="8962"/>
    <n v="138"/>
    <s v="English"/>
    <s v="USA"/>
    <s v="PG-13"/>
    <n v="20000000"/>
    <n v="1999"/>
    <x v="40"/>
    <x v="18"/>
    <m/>
    <s v="Comedy"/>
  </r>
  <r>
    <x v="1326"/>
    <n v="124"/>
    <n v="92"/>
    <n v="17843379"/>
    <s v="Drama|Sport"/>
    <s v="Tom Cruise"/>
    <s v="The Color of Money"/>
    <s v="The Color of MoneyÂ "/>
    <n v="57831"/>
    <n v="266"/>
    <s v="English"/>
    <s v="USA"/>
    <s v="PG-13"/>
    <n v="8000000"/>
    <n v="1999"/>
    <x v="15"/>
    <x v="18"/>
    <m/>
    <s v="Drama"/>
  </r>
  <r>
    <x v="1327"/>
    <n v="159"/>
    <n v="90"/>
    <n v="18811135"/>
    <s v="Action|Drama|History|War"/>
    <s v="Richard Burton"/>
    <s v="The Longest Day"/>
    <s v="The Longest DayÂ "/>
    <n v="43270"/>
    <n v="38"/>
    <s v="English"/>
    <s v="USA"/>
    <s v="R"/>
    <n v="9000000"/>
    <n v="2014"/>
    <x v="6"/>
    <x v="18"/>
    <m/>
    <s v="Action"/>
  </r>
  <r>
    <x v="636"/>
    <n v="273"/>
    <n v="90"/>
    <n v="17278980"/>
    <s v="Comedy|Drama|Family|Sport"/>
    <s v="Lane Smith"/>
    <s v="The Mighty Ducks"/>
    <s v="The Mighty DucksÂ "/>
    <n v="44502"/>
    <n v="193"/>
    <s v="English"/>
    <s v="Germany"/>
    <s v="PG"/>
    <n v="9000000"/>
    <n v="1998"/>
    <x v="21"/>
    <x v="18"/>
    <m/>
    <s v="Comedy"/>
  </r>
  <r>
    <x v="1229"/>
    <n v="26"/>
    <n v="153"/>
    <n v="16699684"/>
    <s v="Horror|Mystery|Thriller"/>
    <s v="Sarah Michelle Gellar"/>
    <s v="The Grudge"/>
    <s v="The GrudgeÂ "/>
    <n v="115050"/>
    <n v="437"/>
    <s v="English"/>
    <s v="USA"/>
    <s v="R"/>
    <n v="8500000"/>
    <n v="2004"/>
    <x v="18"/>
    <x v="18"/>
    <m/>
    <s v="Horror"/>
  </r>
  <r>
    <x v="1328"/>
    <n v="242"/>
    <n v="124"/>
    <n v="50815288"/>
    <s v="Comedy|Sport"/>
    <s v="Adam Sandler"/>
    <s v="Happy Gilmore"/>
    <s v="Happy GilmoreÂ "/>
    <n v="156143"/>
    <n v="155"/>
    <s v="English"/>
    <s v="UK"/>
    <s v="R"/>
    <n v="9000000"/>
    <n v="1984"/>
    <x v="15"/>
    <x v="18"/>
    <m/>
    <s v="Comedy"/>
  </r>
  <r>
    <x v="24"/>
    <n v="55"/>
    <n v="82"/>
    <n v="15047419"/>
    <s v="Horror|Mystery"/>
    <s v="Eileen Brennan"/>
    <s v="Jeepers Creepers"/>
    <s v="Jeepers CreepersÂ "/>
    <n v="86890"/>
    <n v="319"/>
    <s v="English"/>
    <s v="UK"/>
    <s v="R"/>
    <n v="8000000"/>
    <n v="2010"/>
    <x v="9"/>
    <x v="18"/>
    <m/>
    <s v="Horror"/>
  </r>
  <r>
    <x v="21"/>
    <n v="151"/>
    <n v="107"/>
    <n v="14015786"/>
    <s v="Adventure|Comedy|Music|Sci-Fi"/>
    <s v="Keanu Reeves"/>
    <s v="Bill &amp; Ted's Excellent Adventure"/>
    <s v="Bill &amp; Ted's Excellent AdventureÂ "/>
    <n v="85362"/>
    <n v="66"/>
    <s v="English"/>
    <s v="USA"/>
    <s v="R"/>
    <n v="9000000"/>
    <n v="2002"/>
    <x v="8"/>
    <x v="18"/>
    <m/>
    <s v="Adventure"/>
  </r>
  <r>
    <x v="1049"/>
    <n v="48"/>
    <n v="75"/>
    <n v="10269307"/>
    <s v="Drama|Family|Musical"/>
    <s v="Oliver Reed"/>
    <s v="Oliver!"/>
    <s v="Oliver!Â "/>
    <n v="25303"/>
    <n v="183"/>
    <s v="English"/>
    <s v="Australia"/>
    <s v="PG-13"/>
    <n v="9000000"/>
    <n v="2013"/>
    <x v="7"/>
    <x v="18"/>
    <m/>
    <s v="Drama"/>
  </r>
  <r>
    <x v="208"/>
    <n v="166"/>
    <n v="97"/>
    <n v="17536788"/>
    <s v="Comedy|Drama"/>
    <s v="Tom Wilkinson"/>
    <s v="The Best Exotic Marigold Hotel"/>
    <s v="The Best Exotic Marigold HotelÂ "/>
    <n v="75306"/>
    <n v="109"/>
    <s v="English"/>
    <s v="USA"/>
    <s v="PG-13"/>
    <n v="9000000"/>
    <n v="2010"/>
    <x v="11"/>
    <x v="18"/>
    <m/>
    <s v="Comedy"/>
  </r>
  <r>
    <x v="1329"/>
    <n v="206"/>
    <n v="80"/>
    <n v="58401464"/>
    <s v="Animation|Comedy|Family|Mystery|Sci-Fi"/>
    <s v="Diedrich Bader"/>
    <s v="Recess: School's Out"/>
    <s v="Recess: School's OutÂ "/>
    <n v="6808"/>
    <n v="726"/>
    <s v="English"/>
    <s v="USA"/>
    <s v="R"/>
    <n v="9000000"/>
    <n v="2008"/>
    <x v="12"/>
    <x v="18"/>
    <m/>
    <s v="Animation"/>
  </r>
  <r>
    <x v="490"/>
    <n v="92"/>
    <n v="85"/>
    <n v="8880705"/>
    <s v="Action|Adventure|Sci-Fi|Thriller"/>
    <s v="Tina Turner"/>
    <s v="Mad Max Beyond Thunderdome"/>
    <s v="Mad Max Beyond ThunderdomeÂ "/>
    <n v="101840"/>
    <n v="96"/>
    <s v="English"/>
    <s v="USA"/>
    <s v="R"/>
    <n v="9000000"/>
    <n v="2012"/>
    <x v="5"/>
    <x v="18"/>
    <m/>
    <s v="Action"/>
  </r>
  <r>
    <x v="751"/>
    <n v="78"/>
    <n v="97"/>
    <n v="8279017"/>
    <s v="Action|Adventure|Thriller"/>
    <s v="Bill Duke"/>
    <s v="Commando"/>
    <s v="CommandoÂ "/>
    <n v="111649"/>
    <n v="129"/>
    <s v="English"/>
    <s v="USA"/>
    <s v="TV-14"/>
    <n v="400000000"/>
    <n v="2011"/>
    <x v="10"/>
    <x v="18"/>
    <m/>
    <s v="Action"/>
  </r>
  <r>
    <x v="175"/>
    <n v="83"/>
    <n v="109"/>
    <n v="10106233"/>
    <s v="Horror|Mystery|Thriller"/>
    <s v="Lauren Cohan"/>
    <s v="The Boy"/>
    <s v="The BoyÂ "/>
    <n v="35654"/>
    <n v="1015"/>
    <s v="English"/>
    <s v="Canada"/>
    <s v="R"/>
    <n v="9000000"/>
    <n v="1998"/>
    <x v="19"/>
    <x v="18"/>
    <m/>
    <s v="Horror"/>
  </r>
  <r>
    <x v="1330"/>
    <n v="8"/>
    <n v="104"/>
    <n v="4692814"/>
    <s v="Horror|Mystery|Thriller"/>
    <s v="Bojana Novakovic"/>
    <s v="Devil"/>
    <s v="DevilÂ "/>
    <n v="104089"/>
    <n v="147"/>
    <s v="English"/>
    <s v="USA"/>
    <s v="R"/>
    <n v="9000000"/>
    <n v="2012"/>
    <x v="22"/>
    <x v="18"/>
    <m/>
    <s v="Horror"/>
  </r>
  <r>
    <x v="1331"/>
    <n v="86"/>
    <n v="140"/>
    <n v="5018450"/>
    <s v="Comedy|Drama"/>
    <s v="John Witherspoon"/>
    <s v="Friday After Next"/>
    <s v="Friday After NextÂ "/>
    <n v="19284"/>
    <n v="121"/>
    <s v="English"/>
    <s v="UK"/>
    <s v="PG"/>
    <n v="9000000"/>
    <n v="2004"/>
    <x v="27"/>
    <x v="18"/>
    <m/>
    <s v="Comedy"/>
  </r>
  <r>
    <x v="759"/>
    <n v="85"/>
    <n v="90"/>
    <n v="25967000"/>
    <s v="Fantasy|Horror|Thriller"/>
    <s v="Lin Shaye"/>
    <s v="Insidious: Chapter 3"/>
    <s v="Insidious: Chapter 3Â "/>
    <n v="54190"/>
    <n v="201"/>
    <s v="English"/>
    <s v="UK"/>
    <s v="R"/>
    <n v="11400000"/>
    <n v="1998"/>
    <x v="9"/>
    <x v="18"/>
    <m/>
    <s v="Fantasy"/>
  </r>
  <r>
    <x v="652"/>
    <n v="76"/>
    <n v="130"/>
    <n v="3442820"/>
    <s v="Action|Comedy|Drama|Music"/>
    <s v="Mike Starr"/>
    <s v="The Last Dragon"/>
    <s v="The Last DragonÂ "/>
    <n v="9424"/>
    <n v="26"/>
    <s v="English"/>
    <s v="USA"/>
    <s v="G"/>
    <n v="19000000"/>
    <n v="1999"/>
    <x v="8"/>
    <x v="18"/>
    <m/>
    <s v="Action"/>
  </r>
  <r>
    <x v="1332"/>
    <n v="60"/>
    <n v="98"/>
    <n v="3205244"/>
    <s v="Comedy|Crime"/>
    <s v="Jason Statham"/>
    <s v="Snatch"/>
    <s v="SnatchÂ "/>
    <n v="600996"/>
    <n v="217"/>
    <s v="English"/>
    <s v="USA"/>
    <s v="R"/>
    <n v="45000000"/>
    <n v="2002"/>
    <x v="24"/>
    <x v="18"/>
    <m/>
    <s v="Comedy"/>
  </r>
  <r>
    <x v="1333"/>
    <n v="78"/>
    <n v="101"/>
    <n v="3076425"/>
    <s v="Horror|Sci-Fi"/>
    <s v="Jeff Fahey"/>
    <s v="The Lawnmower Man"/>
    <s v="The Lawnmower ManÂ "/>
    <n v="27800"/>
    <n v="151"/>
    <s v="English"/>
    <s v="USA"/>
    <s v="R"/>
    <n v="9000000"/>
    <n v="2013"/>
    <x v="28"/>
    <x v="18"/>
    <m/>
    <s v="Horror"/>
  </r>
  <r>
    <x v="1334"/>
    <n v="112"/>
    <n v="114"/>
    <n v="2275557"/>
    <s v="Comedy|Drama|Music|Romance"/>
    <s v="Ari Graynor"/>
    <s v="Nick and Norah's Infinite Playlist"/>
    <s v="Nick and Norah's Infinite PlaylistÂ "/>
    <n v="74887"/>
    <n v="247"/>
    <s v="English"/>
    <s v="USA"/>
    <s v="PG-13"/>
    <n v="9000000"/>
    <n v="2007"/>
    <x v="10"/>
    <x v="18"/>
    <m/>
    <s v="Comedy"/>
  </r>
  <r>
    <x v="506"/>
    <n v="189"/>
    <n v="100"/>
    <n v="1789892"/>
    <s v="Adventure|Comedy|Drama|Fantasy"/>
    <s v="Matt Damon"/>
    <s v="Dogma"/>
    <s v="DogmaÂ "/>
    <n v="181737"/>
    <n v="308"/>
    <s v="English"/>
    <s v="USA"/>
    <s v="PG"/>
    <n v="8800000"/>
    <n v="1981"/>
    <x v="38"/>
    <x v="18"/>
    <m/>
    <s v="Adventure"/>
  </r>
  <r>
    <x v="1335"/>
    <n v="82"/>
    <n v="85"/>
    <n v="6350058"/>
    <s v="Comedy|Drama"/>
    <s v="Erika Christensen"/>
    <s v="The Banger Sisters"/>
    <s v="The Banger SistersÂ "/>
    <n v="12388"/>
    <n v="6"/>
    <s v="English"/>
    <s v="USA"/>
    <s v="PG-13"/>
    <n v="8800000"/>
    <n v="2014"/>
    <x v="23"/>
    <x v="18"/>
    <m/>
    <s v="Comedy"/>
  </r>
  <r>
    <x v="1336"/>
    <n v="120"/>
    <n v="103"/>
    <n v="1094798"/>
    <s v="Fantasy|Horror|Sci-Fi"/>
    <s v="Albert Brooks"/>
    <s v="Twilight Zone: The Movie"/>
    <s v="Twilight Zone: The MovieÂ "/>
    <n v="25613"/>
    <n v="182"/>
    <s v="English"/>
    <s v="USA"/>
    <s v="PG"/>
    <n v="9000000"/>
    <n v="2001"/>
    <x v="12"/>
    <x v="18"/>
    <m/>
    <s v="Fantasy"/>
  </r>
  <r>
    <x v="1337"/>
    <n v="183"/>
    <n v="100"/>
    <n v="1071240"/>
    <s v="Action|Thriller"/>
    <s v="Ben Gazzara"/>
    <s v="Road House"/>
    <s v="Road HouseÂ "/>
    <n v="42987"/>
    <n v="126"/>
    <s v="English"/>
    <s v="USA"/>
    <s v="PG-13"/>
    <n v="8600000"/>
    <n v="2006"/>
    <x v="12"/>
    <x v="18"/>
    <m/>
    <s v="Action"/>
  </r>
  <r>
    <x v="1338"/>
    <n v="211"/>
    <n v="114"/>
    <n v="532190"/>
    <s v="Action|Comedy|Crime"/>
    <s v="Jada Pinkett Smith"/>
    <s v="A Low Down Dirty Shame"/>
    <s v="A Low Down Dirty ShameÂ "/>
    <n v="3924"/>
    <n v="48"/>
    <s v="English"/>
    <s v="USA"/>
    <s v="R"/>
    <n v="9000000"/>
    <n v="2015"/>
    <x v="27"/>
    <x v="18"/>
    <m/>
    <s v="Action"/>
  </r>
  <r>
    <x v="933"/>
    <n v="14"/>
    <n v="102"/>
    <n v="686383"/>
    <s v="Drama|Thriller"/>
    <s v="Erika Christensen"/>
    <s v="Swimfan"/>
    <s v="SwimfanÂ "/>
    <n v="16300"/>
    <n v="371"/>
    <s v="English"/>
    <s v="USA"/>
    <s v="R"/>
    <n v="7000000"/>
    <n v="2011"/>
    <x v="40"/>
    <x v="18"/>
    <m/>
    <s v="Drama"/>
  </r>
  <r>
    <x v="1339"/>
    <n v="54"/>
    <n v="103"/>
    <n v="16168741"/>
    <s v="Comedy|Romance"/>
    <s v="Dane Cook"/>
    <s v="Employee of the Month"/>
    <s v="Employee of the MonthÂ "/>
    <n v="37681"/>
    <n v="330"/>
    <s v="English"/>
    <s v="USA"/>
    <s v="R"/>
    <n v="8500000"/>
    <n v="2009"/>
    <x v="34"/>
    <x v="18"/>
    <m/>
    <s v="Comedy"/>
  </r>
  <r>
    <x v="844"/>
    <n v="55"/>
    <n v="97"/>
    <n v="568695"/>
    <s v="Comedy|Romance"/>
    <s v="Ethan Embry"/>
    <s v="Can't Hardly Wait"/>
    <s v="Can't Hardly WaitÂ "/>
    <n v="37885"/>
    <n v="280"/>
    <s v="English"/>
    <s v="USA"/>
    <s v="PG-13"/>
    <n v="8500000"/>
    <n v="2012"/>
    <x v="12"/>
    <x v="18"/>
    <m/>
    <s v="Comedy"/>
  </r>
  <r>
    <x v="1340"/>
    <n v="179"/>
    <n v="116"/>
    <n v="398420"/>
    <s v="Crime|Drama"/>
    <s v="Tom Cruise"/>
    <s v="The Outsiders"/>
    <s v="The OutsidersÂ "/>
    <n v="57363"/>
    <n v="35"/>
    <s v="English"/>
    <s v="USA"/>
    <s v="R"/>
    <n v="9000000"/>
    <n v="1993"/>
    <x v="13"/>
    <x v="18"/>
    <m/>
    <s v="Crime"/>
  </r>
  <r>
    <x v="1341"/>
    <n v="221"/>
    <n v="96"/>
    <n v="336456"/>
    <s v="Adventure|Family|Fantasy"/>
    <s v="Bryce Dallas Howard"/>
    <s v="Pete's Dragon"/>
    <s v="Pete's DragonÂ "/>
    <n v="408"/>
    <n v="90"/>
    <s v="English"/>
    <s v="USA"/>
    <s v="R"/>
    <n v="60000000"/>
    <n v="1999"/>
    <x v="11"/>
    <x v="18"/>
    <m/>
    <s v="Adventure"/>
  </r>
  <r>
    <x v="1342"/>
    <n v="158"/>
    <n v="98"/>
    <n v="146083"/>
    <s v="Horror|Sci-Fi|Thriller"/>
    <s v="Tom Skerritt"/>
    <s v="The Dead Zone"/>
    <s v="The Dead ZoneÂ "/>
    <n v="44804"/>
    <n v="75"/>
    <s v="English"/>
    <s v="USA"/>
    <s v="R"/>
    <n v="8000000"/>
    <n v="2004"/>
    <x v="13"/>
    <x v="18"/>
    <m/>
    <s v="Horror"/>
  </r>
  <r>
    <x v="1343"/>
    <n v="73"/>
    <n v="105"/>
    <n v="298110"/>
    <s v="Horror|Mystery|Thriller"/>
    <s v="Laila Haley"/>
    <s v="Sinister 2"/>
    <s v="Sinister 2Â "/>
    <n v="25210"/>
    <n v="640"/>
    <s v="English"/>
    <s v="USA"/>
    <s v="PG"/>
    <n v="8500000"/>
    <n v="2000"/>
    <x v="31"/>
    <x v="18"/>
    <m/>
    <s v="Horror"/>
  </r>
  <r>
    <x v="1344"/>
    <n v="65"/>
    <n v="123"/>
    <n v="127144"/>
    <s v="Drama|Music"/>
    <s v="Omari Hardwick"/>
    <s v="Sparkle"/>
    <s v="SparkleÂ "/>
    <n v="5161"/>
    <n v="944"/>
    <s v="English"/>
    <s v="USA"/>
    <s v="R"/>
    <n v="22000000"/>
    <n v="1987"/>
    <x v="20"/>
    <x v="18"/>
    <m/>
    <s v="Drama"/>
  </r>
  <r>
    <x v="150"/>
    <n v="23"/>
    <n v="107"/>
    <n v="117190"/>
    <s v="Horror|Mystery|Thriller"/>
    <s v="Marley Shelton"/>
    <s v="Valentine"/>
    <s v="ValentineÂ "/>
    <n v="20467"/>
    <n v="100"/>
    <s v="English"/>
    <s v="USA"/>
    <s v="PG-13"/>
    <n v="9000000"/>
    <n v="2006"/>
    <x v="55"/>
    <x v="18"/>
    <m/>
    <s v="Horror"/>
  </r>
  <r>
    <x v="720"/>
    <n v="63"/>
    <n v="112"/>
    <n v="108662"/>
    <s v="Mystery|Sci-Fi|Thriller"/>
    <s v="Milla Jovovich"/>
    <s v="The Fourth Kind"/>
    <s v="The Fourth KindÂ "/>
    <n v="63108"/>
    <n v="24"/>
    <s v="English"/>
    <s v="USA"/>
    <s v="R"/>
    <n v="8000000"/>
    <n v="2011"/>
    <x v="18"/>
    <x v="18"/>
    <m/>
    <s v="Mystery"/>
  </r>
  <r>
    <x v="1345"/>
    <n v="132"/>
    <n v="93"/>
    <n v="53481"/>
    <s v="Comedy|Drama|Music"/>
    <s v="Meryl Streep"/>
    <s v="A Prairie Home Companion"/>
    <s v="A Prairie Home CompanionÂ "/>
    <n v="19655"/>
    <n v="104"/>
    <s v="English"/>
    <s v="USA"/>
    <s v="R"/>
    <n v="8500000"/>
    <n v="2000"/>
    <x v="2"/>
    <x v="18"/>
    <m/>
    <s v="Comedy"/>
  </r>
  <r>
    <x v="1346"/>
    <n v="191"/>
    <n v="97"/>
    <n v="23106"/>
    <s v="Drama|Thriller"/>
    <s v="Khandi Alexander"/>
    <s v="Sugar Hill"/>
    <s v="Sugar HillÂ "/>
    <n v="3119"/>
    <n v="30"/>
    <s v="English"/>
    <s v="USA"/>
    <s v="PG-13"/>
    <n v="12000000"/>
    <n v="2016"/>
    <x v="18"/>
    <x v="18"/>
    <m/>
    <s v="Drama"/>
  </r>
  <r>
    <x v="803"/>
    <n v="52"/>
    <n v="122"/>
    <n v="52961"/>
    <s v="Action|Thriller"/>
    <s v="Billy Drago"/>
    <s v="Invasion U.S.A."/>
    <s v="Invasion U.S.A.Â "/>
    <n v="6143"/>
    <n v="518"/>
    <s v="English"/>
    <s v="USA"/>
    <s v="PG"/>
    <n v="8200000"/>
    <n v="1981"/>
    <x v="43"/>
    <x v="18"/>
    <m/>
    <s v="Action"/>
  </r>
  <r>
    <x v="1347"/>
    <n v="91"/>
    <n v="101"/>
    <n v="439162"/>
    <s v="Comedy|Drama|Music|Romance"/>
    <s v="Jurnee Smollett-Bell"/>
    <s v="Roll Bounce"/>
    <s v="Roll BounceÂ "/>
    <n v="5585"/>
    <n v="248"/>
    <s v="English"/>
    <s v="UK"/>
    <s v="R"/>
    <n v="9000000"/>
    <n v="2014"/>
    <x v="19"/>
    <x v="18"/>
    <m/>
    <s v="Comedy"/>
  </r>
  <r>
    <x v="436"/>
    <n v="368"/>
    <n v="100"/>
    <n v="50000"/>
    <s v="Comedy|Drama"/>
    <s v="Bill Murray"/>
    <s v="Rushmore"/>
    <s v="RushmoreÂ "/>
    <n v="134458"/>
    <n v="540"/>
    <s v="English"/>
    <s v="USA"/>
    <s v="PG-13"/>
    <n v="8000000"/>
    <n v="2011"/>
    <x v="16"/>
    <x v="18"/>
    <m/>
    <s v="Comedy"/>
  </r>
  <r>
    <x v="1348"/>
    <n v="89"/>
    <n v="129"/>
    <n v="671240"/>
    <s v="Action|Sci-Fi|Thriller"/>
    <s v="David Zayas"/>
    <s v="Skyline"/>
    <s v="SkylineÂ "/>
    <n v="76199"/>
    <n v="78"/>
    <s v="English"/>
    <s v="USA"/>
    <s v="R"/>
    <n v="8000000"/>
    <n v="2002"/>
    <x v="46"/>
    <x v="18"/>
    <m/>
    <s v="Action"/>
  </r>
  <r>
    <x v="1232"/>
    <n v="83"/>
    <n v="81"/>
    <n v="10105505"/>
    <s v="Comedy|Drama"/>
    <s v="Tina Desai"/>
    <s v="The Second Best Exotic Marigold Hotel"/>
    <s v="The Second Best Exotic Marigold HotelÂ "/>
    <n v="22369"/>
    <n v="131"/>
    <s v="English"/>
    <s v="USA"/>
    <s v="R"/>
    <n v="7623000"/>
    <n v="2000"/>
    <x v="4"/>
    <x v="18"/>
    <m/>
    <s v="Comedy"/>
  </r>
  <r>
    <x v="1349"/>
    <n v="83"/>
    <n v="96"/>
    <n v="882290"/>
    <s v="Drama|Family"/>
    <s v="Julia Ormond"/>
    <s v="Kit Kittredge: An American Girl"/>
    <s v="Kit Kittredge: An American GirlÂ "/>
    <n v="4719"/>
    <n v="261"/>
    <s v="English"/>
    <s v="USA"/>
    <s v="PG"/>
    <n v="8500000"/>
    <n v="2002"/>
    <x v="10"/>
    <x v="18"/>
    <m/>
    <s v="Drama"/>
  </r>
  <r>
    <x v="19"/>
    <n v="33"/>
    <n v="84"/>
    <n v="106593296"/>
    <s v="Comedy|Family|Romance"/>
    <s v="Ben Feldman"/>
    <s v="The Perfect Man"/>
    <s v="The Perfect ManÂ "/>
    <n v="23527"/>
    <n v="73"/>
    <s v="English"/>
    <s v="USA"/>
    <s v="R"/>
    <n v="8300000"/>
    <n v="2012"/>
    <x v="34"/>
    <x v="18"/>
    <m/>
    <s v="Comedy"/>
  </r>
  <r>
    <x v="470"/>
    <n v="386"/>
    <n v="100"/>
    <n v="43490057"/>
    <s v="Drama|Music|Romance"/>
    <s v="Denzel Washington"/>
    <s v="Mo' Better Blues"/>
    <s v="Mo' Better BluesÂ "/>
    <n v="8295"/>
    <n v="68"/>
    <s v="English"/>
    <s v="USA"/>
    <s v="TV-MA"/>
    <n v="8000000"/>
    <n v="2006"/>
    <x v="12"/>
    <x v="18"/>
    <m/>
    <s v="Drama"/>
  </r>
  <r>
    <x v="1350"/>
    <n v="191"/>
    <n v="110"/>
    <n v="32333860"/>
    <s v="Action|Comedy"/>
    <s v="Steve Oedekerk"/>
    <s v="Kung Pow: Enter the Fist"/>
    <s v="Kung Pow: Enter the FistÂ "/>
    <n v="37901"/>
    <n v="59"/>
    <s v="English"/>
    <s v="USA"/>
    <s v="Not Rated"/>
    <n v="8500000"/>
    <n v="2000"/>
    <x v="5"/>
    <x v="18"/>
    <m/>
    <s v="Action"/>
  </r>
  <r>
    <x v="859"/>
    <n v="16"/>
    <n v="130"/>
    <n v="24792061"/>
    <s v="Comedy|Horror|Sci-Fi"/>
    <s v="Reba McEntire"/>
    <s v="Tremors"/>
    <s v="TremorsÂ "/>
    <n v="90070"/>
    <n v="43"/>
    <s v="English"/>
    <s v="USA"/>
    <s v="R"/>
    <n v="8550000"/>
    <n v="2011"/>
    <x v="1"/>
    <x v="18"/>
    <m/>
    <s v="Comedy"/>
  </r>
  <r>
    <x v="680"/>
    <n v="297"/>
    <n v="84"/>
    <n v="17544812"/>
    <s v="Horror|Thriller"/>
    <s v="Kevin Zegers"/>
    <s v="Wrong Turn"/>
    <s v="Wrong TurnÂ "/>
    <n v="87494"/>
    <n v="216"/>
    <s v="English"/>
    <s v="USA"/>
    <s v="R"/>
    <n v="8200000"/>
    <n v="2009"/>
    <x v="9"/>
    <x v="18"/>
    <m/>
    <s v="Horror"/>
  </r>
  <r>
    <x v="1351"/>
    <n v="47"/>
    <n v="106"/>
    <n v="12574715"/>
    <s v="Western"/>
    <s v="Dennis Quaid"/>
    <s v="The Long Riders"/>
    <s v="The Long RidersÂ "/>
    <n v="7322"/>
    <n v="234"/>
    <s v="English"/>
    <s v="USA"/>
    <s v="R"/>
    <n v="8000000"/>
    <n v="2003"/>
    <x v="1"/>
    <x v="18"/>
    <m/>
    <s v="Western"/>
  </r>
  <r>
    <x v="1203"/>
    <n v="63"/>
    <n v="89"/>
    <n v="10281585"/>
    <s v="Action|Crime|Drama|Mystery|Thriller"/>
    <s v="Byron Mann"/>
    <s v="The Corruptor"/>
    <s v="The CorruptorÂ "/>
    <n v="15358"/>
    <n v="28"/>
    <s v="English"/>
    <s v="USA"/>
    <s v="R"/>
    <n v="8000000"/>
    <n v="2007"/>
    <x v="19"/>
    <x v="18"/>
    <m/>
    <s v="Action"/>
  </r>
  <r>
    <x v="409"/>
    <n v="144"/>
    <n v="76"/>
    <n v="5100000"/>
    <s v="Drama"/>
    <s v="Matthew McConaughey"/>
    <s v="Mud"/>
    <s v="MudÂ "/>
    <n v="135286"/>
    <n v="279"/>
    <s v="English"/>
    <s v="USA"/>
    <s v="R"/>
    <n v="8000000"/>
    <n v="2007"/>
    <x v="38"/>
    <x v="18"/>
    <m/>
    <s v="Drama"/>
  </r>
  <r>
    <x v="1352"/>
    <n v="77"/>
    <n v="99"/>
    <n v="10460089"/>
    <s v="Comedy|Crime"/>
    <s v="Wendi McLendon-Covey"/>
    <s v="Reno 911!: Miami"/>
    <s v="Reno 911!: MiamiÂ "/>
    <n v="23928"/>
    <n v="148"/>
    <s v="English"/>
    <s v="USA"/>
    <s v="PG-13"/>
    <n v="8000000"/>
    <n v="1998"/>
    <x v="18"/>
    <x v="18"/>
    <m/>
    <s v="Comedy"/>
  </r>
  <r>
    <x v="1353"/>
    <n v="325"/>
    <n v="96"/>
    <n v="4239767"/>
    <s v="Documentary|Music"/>
    <s v="Harry Styles"/>
    <s v="One Direction: This Is Us"/>
    <s v="One Direction: This Is UsÂ "/>
    <n v="22161"/>
    <n v="180"/>
    <s v="English"/>
    <s v="UK"/>
    <s v="R"/>
    <n v="8000000"/>
    <n v="2002"/>
    <x v="54"/>
    <x v="18"/>
    <m/>
    <s v="Documentary"/>
  </r>
  <r>
    <x v="1354"/>
    <n v="100"/>
    <n v="104"/>
    <n v="4131640"/>
    <s v="Comedy"/>
    <s v="Rob Riggle"/>
    <s v="The Goods: Live Hard, Sell Hard"/>
    <s v="The Goods: Live Hard, Sell HardÂ "/>
    <n v="17790"/>
    <n v="621"/>
    <s v="English"/>
    <s v="USA"/>
    <s v="R"/>
    <n v="8000000"/>
    <n v="2008"/>
    <x v="27"/>
    <x v="18"/>
    <m/>
    <s v="Comedy"/>
  </r>
  <r>
    <x v="593"/>
    <n v="52"/>
    <n v="108"/>
    <n v="3347439"/>
    <s v="Adventure|Animation|Comedy|Family"/>
    <s v="Jennifer Jason Leigh"/>
    <s v="Hey Arnold! The Movie"/>
    <s v="Hey Arnold! The MovieÂ "/>
    <n v="4564"/>
    <n v="321"/>
    <s v="English"/>
    <s v="USA"/>
    <s v="R"/>
    <n v="8000000"/>
    <n v="2001"/>
    <x v="18"/>
    <x v="18"/>
    <m/>
    <s v="Adventure"/>
  </r>
  <r>
    <x v="1286"/>
    <n v="98"/>
    <n v="108"/>
    <n v="10814185"/>
    <s v="Biography|Drama"/>
    <s v="Eddie Redmayne"/>
    <s v="My Week with Marilyn"/>
    <s v="My Week with MarilynÂ "/>
    <n v="71679"/>
    <n v="147"/>
    <s v="English"/>
    <s v="USA"/>
    <s v="PG"/>
    <n v="8000000"/>
    <n v="2003"/>
    <x v="15"/>
    <x v="18"/>
    <m/>
    <s v="Biography"/>
  </r>
  <r>
    <x v="128"/>
    <n v="163"/>
    <n v="87"/>
    <n v="533344"/>
    <s v="Comedy|Crime|Drama|Thriller"/>
    <s v="Adam Scott"/>
    <s v="The Matador"/>
    <s v="The MatadorÂ "/>
    <n v="40514"/>
    <n v="481"/>
    <s v="English"/>
    <s v="USA"/>
    <s v="Not Rated"/>
    <n v="8000000"/>
    <n v="1997"/>
    <x v="2"/>
    <x v="18"/>
    <m/>
    <s v="Comedy"/>
  </r>
  <r>
    <x v="1355"/>
    <n v="137"/>
    <n v="89"/>
    <n v="206400"/>
    <s v="Drama|Romance"/>
    <s v="Leonard Roberts"/>
    <s v="Love Jones"/>
    <s v="Love JonesÂ "/>
    <n v="2801"/>
    <n v="75"/>
    <s v="English"/>
    <s v="USA"/>
    <s v="R"/>
    <n v="8000000"/>
    <n v="2014"/>
    <x v="38"/>
    <x v="18"/>
    <m/>
    <s v="Drama"/>
  </r>
  <r>
    <x v="936"/>
    <n v="180"/>
    <n v="97"/>
    <n v="197148"/>
    <s v="Mystery|Thriller"/>
    <s v="Busy Philipps"/>
    <s v="The Gift"/>
    <s v="The GiftÂ "/>
    <n v="79909"/>
    <n v="178"/>
    <s v="English"/>
    <s v="USA"/>
    <s v="R"/>
    <n v="8000000"/>
    <n v="1997"/>
    <x v="1"/>
    <x v="18"/>
    <m/>
    <s v="Mystery"/>
  </r>
  <r>
    <x v="1356"/>
    <n v="321"/>
    <n v="106"/>
    <n v="54557348"/>
    <s v="Adventure|Drama"/>
    <s v="Chase Ellison"/>
    <s v="End of the Spear"/>
    <s v="End of the SpearÂ "/>
    <n v="4360"/>
    <n v="125"/>
    <s v="English"/>
    <s v="Germany"/>
    <s v="R"/>
    <n v="8000000"/>
    <n v="2011"/>
    <x v="15"/>
    <x v="18"/>
    <m/>
    <s v="Adventure"/>
  </r>
  <r>
    <x v="1357"/>
    <n v="100"/>
    <n v="100"/>
    <n v="3014541"/>
    <s v="Comedy|Romance"/>
    <s v="Mila Kunis"/>
    <s v="Get Over It"/>
    <s v="Get Over ItÂ "/>
    <n v="15617"/>
    <n v="203"/>
    <s v="English"/>
    <s v="USA"/>
    <s v="R"/>
    <n v="8000000"/>
    <n v="2004"/>
    <x v="27"/>
    <x v="18"/>
    <m/>
    <s v="Comedy"/>
  </r>
  <r>
    <x v="1358"/>
    <n v="265"/>
    <n v="89"/>
    <n v="872643"/>
    <s v="Comedy"/>
    <s v="Gary Cole"/>
    <s v="Office Space"/>
    <s v="Office SpaceÂ "/>
    <n v="200293"/>
    <n v="352"/>
    <s v="English"/>
    <s v="USA"/>
    <s v="R"/>
    <n v="8000000"/>
    <n v="2001"/>
    <x v="6"/>
    <x v="18"/>
    <m/>
    <s v="Comedy"/>
  </r>
  <r>
    <x v="1359"/>
    <n v="212"/>
    <n v="114"/>
    <n v="4443403"/>
    <s v="Comedy|Romance|Thriller"/>
    <s v="Kirsten Dunst"/>
    <s v="Drop Dead Gorgeous"/>
    <s v="Drop Dead GorgeousÂ "/>
    <n v="27265"/>
    <n v="374"/>
    <s v="English"/>
    <s v="USA"/>
    <s v="R"/>
    <n v="7000000"/>
    <n v="2009"/>
    <x v="12"/>
    <x v="18"/>
    <m/>
    <s v="Comedy"/>
  </r>
  <r>
    <x v="1360"/>
    <n v="68"/>
    <n v="95"/>
    <n v="1330827"/>
    <s v="Biography|Crime|Drama|Romance"/>
    <s v="Christoph Waltz"/>
    <s v="Big Eyes"/>
    <s v="Big EyesÂ "/>
    <n v="55539"/>
    <n v="53"/>
    <s v="English"/>
    <s v="USA"/>
    <s v="R"/>
    <n v="8000000"/>
    <n v="2006"/>
    <x v="15"/>
    <x v="18"/>
    <m/>
    <s v="Biography"/>
  </r>
  <r>
    <x v="1361"/>
    <n v="162"/>
    <n v="97"/>
    <n v="1818681"/>
    <s v="Comedy|Crime|Thriller"/>
    <s v="Jon Favreau"/>
    <s v="Very Bad Things"/>
    <s v="Very Bad ThingsÂ "/>
    <n v="39331"/>
    <n v="221"/>
    <s v="English"/>
    <s v="USA"/>
    <s v="R"/>
    <n v="8000000"/>
    <n v="2005"/>
    <x v="22"/>
    <x v="18"/>
    <m/>
    <s v="Comedy"/>
  </r>
  <r>
    <x v="1362"/>
    <n v="147"/>
    <n v="94"/>
    <n v="336530303"/>
    <s v="Comedy|Romance"/>
    <s v="Steve Carell"/>
    <s v="Sleepover"/>
    <s v="SleepoverÂ "/>
    <n v="12706"/>
    <n v="85"/>
    <s v="English"/>
    <s v="UK"/>
    <s v="PG"/>
    <n v="8000000"/>
    <n v="2010"/>
    <x v="43"/>
    <x v="18"/>
    <m/>
    <s v="Comedy"/>
  </r>
  <r>
    <x v="1363"/>
    <n v="33"/>
    <n v="103"/>
    <n v="12610552"/>
    <s v="Mystery|Thriller"/>
    <s v="Melanie Griffith"/>
    <s v="Body Double"/>
    <s v="Body DoubleÂ "/>
    <n v="20113"/>
    <n v="173"/>
    <s v="English"/>
    <s v="USA"/>
    <s v="PG-13"/>
    <n v="8000000"/>
    <n v="1994"/>
    <x v="2"/>
    <x v="18"/>
    <m/>
    <s v="Mystery"/>
  </r>
  <r>
    <x v="1266"/>
    <n v="94"/>
    <n v="95"/>
    <n v="143492840"/>
    <s v="Action|Comedy|Romance"/>
    <s v="Jasper Cole"/>
    <s v="MacGruber"/>
    <s v="MacGruberÂ "/>
    <n v="35888"/>
    <n v="1420"/>
    <s v="English"/>
    <s v="USA"/>
    <s v="R"/>
    <n v="50000000"/>
    <n v="2010"/>
    <x v="34"/>
    <x v="18"/>
    <m/>
    <s v="Action"/>
  </r>
  <r>
    <x v="1248"/>
    <n v="143"/>
    <n v="101"/>
    <n v="43800000"/>
    <s v="Crime|Drama|Thriller"/>
    <s v="Sophie Okonedo"/>
    <s v="Dirty Pretty Things"/>
    <s v="Dirty Pretty ThingsÂ "/>
    <n v="34848"/>
    <n v="99"/>
    <s v="English"/>
    <s v="USA"/>
    <s v="PG-13"/>
    <n v="7000000"/>
    <n v="2013"/>
    <x v="38"/>
    <x v="18"/>
    <m/>
    <s v="Crime"/>
  </r>
  <r>
    <x v="1364"/>
    <n v="38"/>
    <n v="87"/>
    <n v="134821952"/>
    <s v="Comedy"/>
    <s v="Hugh Jackman"/>
    <s v="Movie 43"/>
    <s v="Movie 43Â "/>
    <n v="79146"/>
    <n v="26"/>
    <s v="English"/>
    <s v="USA"/>
    <s v="R"/>
    <n v="5000000"/>
    <n v="2014"/>
    <x v="44"/>
    <x v="18"/>
    <m/>
    <s v="Comedy"/>
  </r>
  <r>
    <x v="1365"/>
    <n v="126"/>
    <n v="40"/>
    <n v="94900000"/>
    <s v="Action|Romance|Thriller"/>
    <s v="Johnny Depp"/>
    <s v="The Tourist"/>
    <s v="The TouristÂ "/>
    <n v="176606"/>
    <n v="247"/>
    <s v="English"/>
    <s v="USA"/>
    <s v="PG-13"/>
    <n v="8000000"/>
    <n v="1997"/>
    <x v="19"/>
    <x v="18"/>
    <m/>
    <s v="Action"/>
  </r>
  <r>
    <x v="599"/>
    <n v="168"/>
    <n v="101"/>
    <n v="32391374"/>
    <s v="Comedy|Fantasy|Romance"/>
    <s v="Stephen Root"/>
    <s v="Over Her Dead Body"/>
    <s v="Over Her Dead BodyÂ "/>
    <n v="21268"/>
    <n v="414"/>
    <s v="English"/>
    <s v="USA"/>
    <s v="R"/>
    <n v="8000000"/>
    <n v="2009"/>
    <x v="31"/>
    <x v="18"/>
    <m/>
    <s v="Comedy"/>
  </r>
  <r>
    <x v="1366"/>
    <n v="19"/>
    <n v="82"/>
    <n v="40158000"/>
    <s v="Adventure|Comedy|Drama|Romance|Sci-Fi"/>
    <s v="Steve Carell"/>
    <s v="Seeking a Friend for the End of the World"/>
    <s v="Seeking a Friend for the End of the WorldÂ "/>
    <n v="87203"/>
    <n v="92"/>
    <s v="English"/>
    <s v="USA"/>
    <s v="PG-13"/>
    <n v="8300000"/>
    <n v="2009"/>
    <x v="10"/>
    <x v="18"/>
    <m/>
    <s v="Adventure"/>
  </r>
  <r>
    <x v="738"/>
    <n v="91"/>
    <n v="74"/>
    <n v="113709992"/>
    <s v="Comedy"/>
    <s v="Kurtwood Smith"/>
    <s v="Cedar Rapids"/>
    <s v="Cedar RapidsÂ "/>
    <n v="32697"/>
    <n v="119"/>
    <s v="English"/>
    <s v="USA"/>
    <s v="PG"/>
    <n v="8000000"/>
    <n v="2009"/>
    <x v="22"/>
    <x v="18"/>
    <m/>
    <s v="Comedy"/>
  </r>
  <r>
    <x v="1367"/>
    <n v="46"/>
    <n v="130"/>
    <n v="32131483"/>
    <s v="Comedy|Crime|Drama|Mystery|Romance"/>
    <s v="Michaela Conlin"/>
    <s v="Bones            "/>
    <s v="BonesÂ             "/>
    <n v="111506"/>
    <n v="143"/>
    <s v="French"/>
    <s v="USA"/>
    <s v="R"/>
    <n v="8000000"/>
    <n v="2008"/>
    <x v="0"/>
    <x v="18"/>
    <m/>
    <s v="Comedy"/>
  </r>
  <r>
    <x v="1368"/>
    <n v="198"/>
    <n v="112"/>
    <n v="35400000"/>
    <s v="Crime|Drama"/>
    <s v="Ethan Suplee"/>
    <s v="American History X"/>
    <s v="American History XÂ "/>
    <n v="782437"/>
    <n v="31"/>
    <s v="English"/>
    <s v="Canada"/>
    <s v="R"/>
    <n v="8000000"/>
    <n v="2015"/>
    <x v="35"/>
    <x v="18"/>
    <m/>
    <s v="Crime"/>
  </r>
  <r>
    <x v="1369"/>
    <n v="139"/>
    <n v="96"/>
    <n v="34099640"/>
    <s v="Action|Horror|Thriller"/>
    <s v="Daniel Sharman"/>
    <s v="The Collection"/>
    <s v="The CollectionÂ "/>
    <n v="36029"/>
    <n v="57"/>
    <s v="English"/>
    <s v="France"/>
    <s v="PG-13"/>
    <n v="8000000"/>
    <n v="2009"/>
    <x v="9"/>
    <x v="18"/>
    <m/>
    <s v="Action"/>
  </r>
  <r>
    <x v="1370"/>
    <n v="182"/>
    <n v="89"/>
    <n v="31973840"/>
    <s v="Animation|Comedy|Family|Fantasy|Musical"/>
    <s v="Nathan Lane"/>
    <s v="Teacher's Pet"/>
    <s v="Teacher's PetÂ "/>
    <n v="1231"/>
    <n v="79"/>
    <s v="English"/>
    <s v="USA"/>
    <s v="R"/>
    <n v="8000000"/>
    <n v="2007"/>
    <x v="27"/>
    <x v="18"/>
    <m/>
    <s v="Animation"/>
  </r>
  <r>
    <x v="1225"/>
    <n v="181"/>
    <n v="100"/>
    <n v="37295394"/>
    <s v="Drama|Music|Mystery|Romance"/>
    <s v="Johannes Silberschneider"/>
    <s v="The Red Violin"/>
    <s v="The Red ViolinÂ "/>
    <n v="26832"/>
    <n v="205"/>
    <s v="English"/>
    <s v="USA"/>
    <s v="R"/>
    <n v="8000000"/>
    <n v="2008"/>
    <x v="16"/>
    <x v="18"/>
    <m/>
    <s v="Drama"/>
  </r>
  <r>
    <x v="1371"/>
    <n v="23"/>
    <n v="78"/>
    <n v="144812796"/>
    <s v="Biography|Drama"/>
    <s v="Sissy Spacek"/>
    <s v="The Straight Story"/>
    <s v="The Straight StoryÂ "/>
    <n v="63733"/>
    <n v="100"/>
    <s v="English"/>
    <s v="UK"/>
    <s v="R"/>
    <n v="8000000"/>
    <n v="2010"/>
    <x v="25"/>
    <x v="18"/>
    <m/>
    <s v="Biography"/>
  </r>
  <r>
    <x v="1307"/>
    <n v="30"/>
    <n v="121"/>
    <n v="31501218"/>
    <s v="Action|Crime|Drama"/>
    <s v="Norman Reedus"/>
    <s v="Deuces Wild"/>
    <s v="Deuces WildÂ "/>
    <n v="6200"/>
    <n v="112"/>
    <s v="English"/>
    <s v="USA"/>
    <s v="PG-13"/>
    <n v="8000000"/>
    <n v="2004"/>
    <x v="23"/>
    <x v="18"/>
    <m/>
    <s v="Action"/>
  </r>
  <r>
    <x v="1372"/>
    <n v="111"/>
    <n v="85"/>
    <n v="28747570"/>
    <s v="Comedy|Drama"/>
    <s v="Beth Grant"/>
    <s v="Bad Words"/>
    <s v="Bad WordsÂ "/>
    <n v="38459"/>
    <n v="114"/>
    <s v="English"/>
    <s v="USA"/>
    <s v="PG-13"/>
    <n v="10000000"/>
    <n v="2007"/>
    <x v="10"/>
    <x v="18"/>
    <m/>
    <s v="Comedy"/>
  </r>
  <r>
    <x v="1373"/>
    <n v="287"/>
    <n v="120"/>
    <n v="25625110"/>
    <s v="Comedy|Romance|Sport"/>
    <s v="Dylan Moran"/>
    <s v="Run, Fatboy, Run"/>
    <s v="Run, Fatboy, RunÂ "/>
    <n v="58509"/>
    <n v="122"/>
    <s v="English"/>
    <s v="USA"/>
    <s v="R"/>
    <n v="8000000"/>
    <n v="2011"/>
    <x v="4"/>
    <x v="18"/>
    <m/>
    <s v="Comedy"/>
  </r>
  <r>
    <x v="1374"/>
    <n v="96"/>
    <n v="106"/>
    <n v="403932"/>
    <s v="Comedy|Sci-Fi"/>
    <s v="Bernadette Peters"/>
    <s v="Heartbeeps"/>
    <s v="HeartbeepsÂ "/>
    <n v="1040"/>
    <n v="88"/>
    <s v="English"/>
    <s v="USA"/>
    <s v="R"/>
    <n v="8000000"/>
    <n v="2008"/>
    <x v="39"/>
    <x v="18"/>
    <m/>
    <s v="Comedy"/>
  </r>
  <r>
    <x v="1375"/>
    <n v="27"/>
    <n v="83"/>
    <n v="25000000"/>
    <s v="Drama"/>
    <s v="Jennifer Ehle"/>
    <s v="Black or White"/>
    <s v="Black or WhiteÂ "/>
    <n v="8058"/>
    <n v="240"/>
    <s v="English"/>
    <s v="USA"/>
    <s v="PG-13"/>
    <n v="8000000"/>
    <n v="2014"/>
    <x v="4"/>
    <x v="18"/>
    <m/>
    <s v="Drama"/>
  </r>
  <r>
    <x v="479"/>
    <n v="44"/>
    <n v="120"/>
    <n v="21000000"/>
    <s v="Comedy|Family|Romance"/>
    <s v="Jerry Stiller"/>
    <s v="On the Line"/>
    <s v="On the LineÂ "/>
    <n v="3662"/>
    <n v="1624"/>
    <s v="Italian"/>
    <s v="USA"/>
    <s v="R"/>
    <n v="8000000"/>
    <n v="2008"/>
    <x v="54"/>
    <x v="18"/>
    <m/>
    <s v="Comedy"/>
  </r>
  <r>
    <x v="1376"/>
    <n v="49"/>
    <n v="111"/>
    <n v="20257000"/>
    <s v="Adventure|Biography|Drama|War"/>
    <s v="Christian Bale"/>
    <s v="Rescue Dawn"/>
    <s v="Rescue DawnÂ "/>
    <n v="84641"/>
    <n v="181"/>
    <s v="English"/>
    <s v="Italy"/>
    <s v="R"/>
    <n v="7200000"/>
    <n v="2013"/>
    <x v="11"/>
    <x v="18"/>
    <m/>
    <s v="Adventure"/>
  </r>
  <r>
    <x v="1377"/>
    <n v="57"/>
    <n v="100"/>
    <n v="26005908"/>
    <s v="Comedy|Drama|Music"/>
    <s v="Al Pacino"/>
    <s v="Danny Collins"/>
    <s v="Danny CollinsÂ "/>
    <n v="20810"/>
    <n v="37"/>
    <s v="English"/>
    <s v="USA"/>
    <s v="PG-13"/>
    <n v="8000000"/>
    <n v="2010"/>
    <x v="1"/>
    <x v="18"/>
    <m/>
    <s v="Comedy"/>
  </r>
  <r>
    <x v="1378"/>
    <n v="185"/>
    <n v="89"/>
    <n v="18642318"/>
    <s v="Comedy|Drama"/>
    <s v="Judy Greer"/>
    <s v="Jeff, Who Lives at Home"/>
    <s v="Jeff, Who Lives at HomeÂ "/>
    <n v="56005"/>
    <n v="175"/>
    <s v="English"/>
    <s v="UK"/>
    <s v="R"/>
    <n v="8000000"/>
    <n v="2009"/>
    <x v="12"/>
    <x v="18"/>
    <m/>
    <s v="Comedy"/>
  </r>
  <r>
    <x v="1217"/>
    <n v="2"/>
    <n v="115"/>
    <n v="15818967"/>
    <s v="Drama|Romance"/>
    <s v="Flavio Parenti"/>
    <s v="I Am Love"/>
    <s v="I Am LoveÂ "/>
    <n v="14031"/>
    <n v="64"/>
    <s v="English"/>
    <s v="USA"/>
    <s v="R"/>
    <n v="8000000"/>
    <n v="2007"/>
    <x v="15"/>
    <x v="18"/>
    <m/>
    <s v="Drama"/>
  </r>
  <r>
    <x v="1379"/>
    <n v="270"/>
    <n v="135"/>
    <n v="14891000"/>
    <s v="Drama|Mystery|Sci-Fi"/>
    <s v="Robert Picardo"/>
    <s v="Atlas Shrugged II: The Strike"/>
    <s v="Atlas Shrugged II: The StrikeÂ "/>
    <n v="5612"/>
    <n v="186"/>
    <s v="English"/>
    <s v="Germany"/>
    <s v="R"/>
    <n v="6500000"/>
    <n v="2010"/>
    <x v="34"/>
    <x v="18"/>
    <m/>
    <s v="Drama"/>
  </r>
  <r>
    <x v="1380"/>
    <n v="94"/>
    <n v="92"/>
    <n v="16901126"/>
    <s v="Action|Crime|Drama|Thriller"/>
    <s v="Gary Oldman"/>
    <s v="Romeo Is Bleeding"/>
    <s v="Romeo Is BleedingÂ "/>
    <n v="10735"/>
    <n v="127"/>
    <s v="English"/>
    <s v="UK"/>
    <s v="R"/>
    <n v="8000000"/>
    <n v="2008"/>
    <x v="4"/>
    <x v="18"/>
    <m/>
    <s v="Action"/>
  </r>
  <r>
    <x v="1381"/>
    <n v="157"/>
    <n v="120"/>
    <n v="17474107"/>
    <s v="Crime|Drama|Mystery|Thriller"/>
    <s v="Peter Fonda"/>
    <s v="The Limey"/>
    <s v="The LimeyÂ "/>
    <n v="24412"/>
    <n v="21"/>
    <s v="English"/>
    <s v="USA"/>
    <s v="R"/>
    <n v="8000000"/>
    <n v="2013"/>
    <x v="1"/>
    <x v="18"/>
    <m/>
    <s v="Crime"/>
  </r>
  <r>
    <x v="1382"/>
    <n v="49"/>
    <n v="97"/>
    <n v="14003141"/>
    <s v="Crime|Drama|Thriller"/>
    <s v="Don Cheadle"/>
    <s v="Crash"/>
    <s v="CrashÂ "/>
    <n v="361169"/>
    <n v="96"/>
    <s v="English"/>
    <s v="Germany"/>
    <s v="R"/>
    <n v="8000000"/>
    <n v="2010"/>
    <x v="0"/>
    <x v="18"/>
    <m/>
    <s v="Crime"/>
  </r>
  <r>
    <x v="1383"/>
    <n v="80"/>
    <n v="135"/>
    <n v="304360277"/>
    <s v="Drama|Romance"/>
    <s v="Eric Stoltz"/>
    <s v="The House of Mirth"/>
    <s v="The House of MirthÂ "/>
    <n v="6377"/>
    <n v="81"/>
    <s v="English"/>
    <s v="USA"/>
    <s v="Approved"/>
    <n v="8000000"/>
    <n v="2009"/>
    <x v="1"/>
    <x v="18"/>
    <m/>
    <s v="Drama"/>
  </r>
  <r>
    <x v="731"/>
    <n v="221"/>
    <n v="93"/>
    <n v="12583510"/>
    <s v="Action|Drama|Thriller"/>
    <s v="Cliff Robertson"/>
    <s v="Malone"/>
    <s v="MaloneÂ "/>
    <n v="1768"/>
    <n v="213"/>
    <s v="English"/>
    <s v="USA"/>
    <s v="R"/>
    <n v="8000000"/>
    <n v="2005"/>
    <x v="23"/>
    <x v="18"/>
    <m/>
    <s v="Action"/>
  </r>
  <r>
    <x v="1117"/>
    <n v="53"/>
    <n v="118"/>
    <n v="9190525"/>
    <s v="Drama|Romance|Sport"/>
    <s v="Scott Mechlowicz"/>
    <s v="Peaceful Warrior"/>
    <s v="Peaceful WarriorÂ "/>
    <n v="20426"/>
    <n v="91"/>
    <s v="English"/>
    <s v="USA"/>
    <s v="PG-13"/>
    <n v="8000000"/>
    <n v="2000"/>
    <x v="11"/>
    <x v="18"/>
    <m/>
    <s v="Drama"/>
  </r>
  <r>
    <x v="1384"/>
    <n v="20"/>
    <n v="97"/>
    <n v="9176553"/>
    <s v="Comedy"/>
    <s v="Don Johnson"/>
    <s v="Bucky Larson: Born to Be a Star"/>
    <s v="Bucky Larson: Born to Be a StarÂ "/>
    <n v="9541"/>
    <n v="103"/>
    <s v="English"/>
    <s v="USA"/>
    <s v="PG-13"/>
    <n v="8000000"/>
    <n v="2014"/>
    <x v="47"/>
    <x v="18"/>
    <m/>
    <s v="Comedy"/>
  </r>
  <r>
    <x v="559"/>
    <n v="90"/>
    <n v="98"/>
    <n v="9094451"/>
    <s v="Comedy|Drama|Music"/>
    <s v="Gillian White"/>
    <s v="Bamboozled"/>
    <s v="BamboozledÂ "/>
    <n v="8720"/>
    <n v="144"/>
    <s v="English"/>
    <s v="USA"/>
    <s v="R"/>
    <n v="8000000"/>
    <n v="1967"/>
    <x v="12"/>
    <x v="18"/>
    <m/>
    <s v="Comedy"/>
  </r>
  <r>
    <x v="1385"/>
    <n v="376"/>
    <n v="98"/>
    <n v="14612840"/>
    <s v="Horror|Mystery|Thriller"/>
    <s v="Eoin Macken"/>
    <s v="The Forest"/>
    <s v="The ForestÂ "/>
    <n v="20837"/>
    <n v="37"/>
    <s v="English"/>
    <s v="USA"/>
    <s v="Approved"/>
    <n v="8000000"/>
    <n v="2014"/>
    <x v="30"/>
    <x v="18"/>
    <m/>
    <s v="Horror"/>
  </r>
  <r>
    <x v="287"/>
    <n v="144"/>
    <n v="101"/>
    <n v="9166863"/>
    <s v="Adventure|Mystery|Thriller"/>
    <s v="Frank Langella"/>
    <s v="Sphinx"/>
    <s v="SphinxÂ "/>
    <n v="892"/>
    <n v="110"/>
    <s v="English"/>
    <s v="Canada"/>
    <s v="R"/>
    <n v="50000000"/>
    <n v="2012"/>
    <x v="31"/>
    <x v="18"/>
    <m/>
    <s v="Adventure"/>
  </r>
  <r>
    <x v="1386"/>
    <n v="82"/>
    <n v="132"/>
    <n v="8373585"/>
    <s v="Comedy|Drama"/>
    <s v="Naomi Watts"/>
    <s v="While We're Young"/>
    <s v="While We're YoungÂ "/>
    <n v="30325"/>
    <n v="150"/>
    <s v="English"/>
    <s v="USA"/>
    <s v="R"/>
    <n v="8000000"/>
    <n v="1988"/>
    <x v="22"/>
    <x v="18"/>
    <m/>
    <s v="Comedy"/>
  </r>
  <r>
    <x v="681"/>
    <n v="51"/>
    <n v="106"/>
    <n v="7292175"/>
    <s v="Drama|Romance"/>
    <s v="DemiÃ¡n Bichir"/>
    <s v="A Better Life"/>
    <s v="A Better LifeÂ "/>
    <n v="13174"/>
    <n v="216"/>
    <s v="English"/>
    <s v="UK"/>
    <s v="PG-13"/>
    <n v="1100000000"/>
    <n v="2015"/>
    <x v="13"/>
    <x v="18"/>
    <m/>
    <s v="Drama"/>
  </r>
  <r>
    <x v="1387"/>
    <n v="192"/>
    <n v="55"/>
    <n v="6601079"/>
    <s v="Drama|Mystery|Thriller"/>
    <s v="Miranda Richardson"/>
    <s v="Spider"/>
    <s v="SpiderÂ "/>
    <n v="30096"/>
    <n v="88"/>
    <s v="Polish"/>
    <s v="USA"/>
    <s v="R"/>
    <n v="22000000"/>
    <n v="1963"/>
    <x v="2"/>
    <x v="18"/>
    <m/>
    <s v="Drama"/>
  </r>
  <r>
    <x v="1009"/>
    <n v="36"/>
    <n v="168"/>
    <n v="6165429"/>
    <s v="Comedy|Crime|Romance"/>
    <s v="Liam Neeson"/>
    <s v="Gun Shy"/>
    <s v="Gun ShyÂ "/>
    <n v="5936"/>
    <n v="83"/>
    <s v="Hindi"/>
    <s v="Poland"/>
    <s v="R"/>
    <n v="8000000"/>
    <n v="2006"/>
    <x v="20"/>
    <x v="18"/>
    <m/>
    <s v="Comedy"/>
  </r>
  <r>
    <x v="1388"/>
    <n v="71"/>
    <n v="87"/>
    <n v="5694308"/>
    <s v="Drama|Romance"/>
    <s v="Charlie Hunnam"/>
    <s v="Nicholas Nickleby"/>
    <s v="Nicholas NicklebyÂ "/>
    <n v="9395"/>
    <n v="46"/>
    <s v="English"/>
    <s v="India"/>
    <s v="R"/>
    <n v="8000000"/>
    <n v="1981"/>
    <x v="13"/>
    <x v="18"/>
    <m/>
    <s v="Drama"/>
  </r>
  <r>
    <x v="1389"/>
    <n v="79"/>
    <n v="98"/>
    <n v="5430822"/>
    <s v="Biography|Crime|Drama"/>
    <s v="Chris Evans"/>
    <s v="The Iceman"/>
    <s v="The IcemanÂ "/>
    <n v="55567"/>
    <n v="117"/>
    <s v="English"/>
    <s v="France"/>
    <s v="PG"/>
    <n v="7900000"/>
    <n v="2009"/>
    <x v="8"/>
    <x v="18"/>
    <m/>
    <s v="Biography"/>
  </r>
  <r>
    <x v="1390"/>
    <n v="246"/>
    <n v="96"/>
    <n v="4720371"/>
    <s v="Drama"/>
    <s v="Krystyna Janda"/>
    <s v="Dekalog            "/>
    <s v="DekalogÂ             "/>
    <n v="12591"/>
    <n v="40"/>
    <s v="English"/>
    <s v="USA"/>
    <s v="Not Rated"/>
    <n v="8000000"/>
    <n v="1995"/>
    <x v="71"/>
    <x v="18"/>
    <m/>
    <s v="Drama"/>
  </r>
  <r>
    <x v="1391"/>
    <n v="115"/>
    <n v="104"/>
    <n v="2921738"/>
    <s v="Action|Adventure|Romance|Sci-Fi"/>
    <s v="Naseeruddin Shah"/>
    <s v="Krrish"/>
    <s v="KrrishÂ "/>
    <n v="12411"/>
    <n v="215"/>
    <s v="English"/>
    <s v="USA"/>
    <s v="R"/>
    <n v="10000000"/>
    <n v="2015"/>
    <x v="22"/>
    <x v="18"/>
    <m/>
    <s v="Action"/>
  </r>
  <r>
    <x v="1392"/>
    <n v="34"/>
    <n v="93"/>
    <n v="2344847"/>
    <s v="Comedy|Crime|Thriller"/>
    <s v="Alicia Witt"/>
    <s v="Cecil B. DeMented"/>
    <s v="Cecil B. DeMentedÂ "/>
    <n v="11403"/>
    <n v="112"/>
    <s v="English"/>
    <s v="Canada"/>
    <s v="R"/>
    <n v="8000000"/>
    <n v="2010"/>
    <x v="5"/>
    <x v="18"/>
    <m/>
    <s v="Comedy"/>
  </r>
  <r>
    <x v="669"/>
    <n v="129"/>
    <n v="95"/>
    <n v="7455447"/>
    <s v="Crime|Drama|Romance|Thriller"/>
    <s v="Matthew McConaughey"/>
    <s v="Killer Joe"/>
    <s v="Killer JoeÂ "/>
    <n v="59297"/>
    <n v="243"/>
    <s v="English"/>
    <s v="USA"/>
    <s v="R"/>
    <n v="7500000"/>
    <n v="2011"/>
    <x v="10"/>
    <x v="18"/>
    <m/>
    <s v="Crime"/>
  </r>
  <r>
    <x v="453"/>
    <n v="22"/>
    <n v="119"/>
    <n v="2148212"/>
    <s v="Comedy|Drama"/>
    <s v="Demi Moore"/>
    <s v="The Joneses"/>
    <s v="The JonesesÂ "/>
    <n v="33473"/>
    <n v="226"/>
    <s v="English"/>
    <s v="Hong Kong"/>
    <s v="G"/>
    <n v="7500000"/>
    <n v="2011"/>
    <x v="12"/>
    <x v="18"/>
    <m/>
    <s v="Comedy"/>
  </r>
  <r>
    <x v="1288"/>
    <n v="196"/>
    <n v="89"/>
    <n v="2062066"/>
    <s v="Crime|Drama|Thriller"/>
    <s v="Philip Seymour Hoffman"/>
    <s v="Owning Mahowny"/>
    <s v="Owning MahownyÂ "/>
    <n v="10585"/>
    <n v="21"/>
    <s v="English"/>
    <s v="Spain"/>
    <s v="Approved"/>
    <n v="7500000"/>
    <n v="2012"/>
    <x v="13"/>
    <x v="18"/>
    <m/>
    <s v="Crime"/>
  </r>
  <r>
    <x v="1393"/>
    <n v="73"/>
    <n v="107"/>
    <n v="1654367"/>
    <s v="Comedy"/>
    <s v="Jenna Fischer"/>
    <s v="The Brothers Solomon"/>
    <s v="The Brothers SolomonÂ "/>
    <n v="9517"/>
    <n v="37"/>
    <s v="English"/>
    <s v="UK"/>
    <s v="R"/>
    <n v="7700000"/>
    <n v="1979"/>
    <x v="43"/>
    <x v="18"/>
    <m/>
    <s v="Comedy"/>
  </r>
  <r>
    <x v="1164"/>
    <n v="43"/>
    <n v="85"/>
    <n v="1738692"/>
    <s v="Drama|Romance"/>
    <s v="Natalie Portman"/>
    <s v="My Blueberry Nights"/>
    <s v="My Blueberry NightsÂ "/>
    <n v="44208"/>
    <n v="14"/>
    <s v="Cantonese"/>
    <s v="USA"/>
    <s v="R"/>
    <n v="6500000"/>
    <n v="1974"/>
    <x v="10"/>
    <x v="18"/>
    <m/>
    <s v="Drama"/>
  </r>
  <r>
    <x v="1394"/>
    <n v="129"/>
    <n v="93"/>
    <n v="2209479"/>
    <s v="Drama"/>
    <s v="Beverly D'Angelo"/>
    <s v="Illuminata"/>
    <s v="IlluminataÂ "/>
    <n v="1402"/>
    <n v="118"/>
    <s v="English"/>
    <s v="Hong Kong"/>
    <s v="R"/>
    <n v="10000000"/>
    <n v="2010"/>
    <x v="5"/>
    <x v="18"/>
    <m/>
    <s v="Drama"/>
  </r>
  <r>
    <x v="1395"/>
    <n v="200"/>
    <n v="101"/>
    <n v="1889522"/>
    <s v="Comedy|Romance"/>
    <s v="Bruce Greenwood"/>
    <s v="Swept Away"/>
    <s v="Swept AwayÂ "/>
    <n v="13145"/>
    <n v="56"/>
    <s v="French"/>
    <s v="USA"/>
    <s v="R"/>
    <n v="4500000"/>
    <n v="1971"/>
    <x v="57"/>
    <x v="18"/>
    <m/>
    <s v="Comedy"/>
  </r>
  <r>
    <x v="18"/>
    <n v="79"/>
    <n v="103"/>
    <n v="1110286"/>
    <s v="Action|Comedy|Thriller"/>
    <s v="Bashar Rahal"/>
    <s v="War, Inc."/>
    <s v="War, Inc.Â "/>
    <n v="20008"/>
    <n v="44"/>
    <s v="English"/>
    <s v="France"/>
    <s v="PG-13"/>
    <n v="7500000"/>
    <n v="1965"/>
    <x v="20"/>
    <x v="18"/>
    <m/>
    <s v="Action"/>
  </r>
  <r>
    <x v="623"/>
    <n v="112"/>
    <n v="101"/>
    <n v="1000000"/>
    <s v="Action|Comedy|Sport"/>
    <s v="Wei Zhao"/>
    <s v="Shaolin Soccer"/>
    <s v="Shaolin SoccerÂ "/>
    <n v="56923"/>
    <n v="129"/>
    <s v="French"/>
    <s v="USA"/>
    <s v="R"/>
    <n v="7500000"/>
    <n v="2011"/>
    <x v="11"/>
    <x v="18"/>
    <m/>
    <s v="Action"/>
  </r>
  <r>
    <x v="1396"/>
    <n v="17"/>
    <n v="123"/>
    <n v="700000"/>
    <s v="Drama"/>
    <s v="Vincent Gallo"/>
    <s v="The Brown Bunny"/>
    <s v="The Brown BunnyÂ "/>
    <n v="11487"/>
    <n v="194"/>
    <s v="English"/>
    <s v="France"/>
    <s v="PG-13"/>
    <n v="7500000"/>
    <n v="2010"/>
    <x v="40"/>
    <x v="18"/>
    <m/>
    <s v="Drama"/>
  </r>
  <r>
    <x v="595"/>
    <n v="20"/>
    <n v="111"/>
    <n v="1768416"/>
    <s v="Comedy|Crime|Thriller"/>
    <s v="Isabelle Huppert"/>
    <s v="The Swindle"/>
    <s v="The SwindleÂ "/>
    <n v="1649"/>
    <n v="119"/>
    <s v="English"/>
    <s v="UK"/>
    <s v="R"/>
    <n v="7500000"/>
    <n v="1996"/>
    <x v="4"/>
    <x v="18"/>
    <m/>
    <s v="Comedy"/>
  </r>
  <r>
    <x v="493"/>
    <n v="12"/>
    <n v="86"/>
    <n v="1425993"/>
    <s v="Biography|Drama"/>
    <s v="Numan Acar"/>
    <s v="Rosewater"/>
    <s v="RosewaterÂ "/>
    <n v="8307"/>
    <n v="56"/>
    <s v="English"/>
    <s v="USA"/>
    <s v="R"/>
    <n v="7500000"/>
    <n v="1999"/>
    <x v="4"/>
    <x v="18"/>
    <m/>
    <s v="Biography"/>
  </r>
  <r>
    <x v="569"/>
    <n v="59"/>
    <n v="99"/>
    <n v="306715"/>
    <s v="Drama|Romance"/>
    <s v="Olivier Martinez"/>
    <s v="The Chambermaid on the Titanic"/>
    <s v="The Chambermaid on the TitanicÂ "/>
    <n v="1135"/>
    <n v="103"/>
    <s v="English"/>
    <s v="UK"/>
    <s v="R"/>
    <n v="8000000"/>
    <n v="1988"/>
    <x v="2"/>
    <x v="18"/>
    <m/>
    <s v="Drama"/>
  </r>
  <r>
    <x v="1397"/>
    <n v="29"/>
    <n v="90"/>
    <n v="382946"/>
    <s v="Drama|Thriller|War"/>
    <s v="Gerard Butler"/>
    <s v="Coriolanus"/>
    <s v="CoriolanusÂ "/>
    <n v="27009"/>
    <n v="3"/>
    <s v="English"/>
    <s v="USA"/>
    <s v="R"/>
    <n v="50000000"/>
    <n v="2007"/>
    <x v="5"/>
    <x v="18"/>
    <m/>
    <s v="Drama"/>
  </r>
  <r>
    <x v="272"/>
    <n v="23"/>
    <n v="82"/>
    <n v="518134"/>
    <s v="Comedy|Drama"/>
    <s v="Kip Pardue"/>
    <s v="Imaginary Heroes"/>
    <s v="Imaginary HeroesÂ "/>
    <n v="8708"/>
    <n v="3"/>
    <s v="English"/>
    <s v="UK"/>
    <s v="R"/>
    <n v="7500000"/>
    <n v="2014"/>
    <x v="11"/>
    <x v="18"/>
    <m/>
    <s v="Comedy"/>
  </r>
  <r>
    <x v="578"/>
    <n v="22"/>
    <n v="110"/>
    <n v="236266"/>
    <s v="Action|Comedy|Drama"/>
    <s v="Minnie Driver"/>
    <s v="High Heels and Low Lifes"/>
    <s v="High Heels and Low LifesÂ "/>
    <n v="3080"/>
    <n v="18"/>
    <s v="English"/>
    <s v="USA"/>
    <s v="PG-13"/>
    <n v="7500000"/>
    <n v="2000"/>
    <x v="5"/>
    <x v="18"/>
    <m/>
    <s v="Action"/>
  </r>
  <r>
    <x v="1173"/>
    <n v="43"/>
    <n v="83"/>
    <n v="196067"/>
    <s v="Comedy|Drama"/>
    <s v="Robin Williams"/>
    <s v="World's Greatest Dad"/>
    <s v="World's Greatest DadÂ "/>
    <n v="31964"/>
    <n v="85"/>
    <s v="English"/>
    <s v="UK"/>
    <s v="PG-13"/>
    <n v="6500000"/>
    <n v="2004"/>
    <x v="8"/>
    <x v="18"/>
    <m/>
    <s v="Comedy"/>
  </r>
  <r>
    <x v="941"/>
    <n v="16"/>
    <n v="128"/>
    <n v="532988"/>
    <s v="Comedy|Horror|Thriller"/>
    <s v="Danny Dyer"/>
    <s v="Severance"/>
    <s v="SeveranceÂ "/>
    <n v="31890"/>
    <n v="11"/>
    <s v="English"/>
    <s v="USA"/>
    <s v="R"/>
    <n v="8000000"/>
    <n v="2000"/>
    <x v="4"/>
    <x v="18"/>
    <m/>
    <s v="Comedy"/>
  </r>
  <r>
    <x v="1303"/>
    <n v="84"/>
    <n v="125"/>
    <n v="453079"/>
    <s v="Drama|Thriller"/>
    <s v="Joe Mantegna"/>
    <s v="Edmond"/>
    <s v="EdmondÂ "/>
    <n v="9971"/>
    <n v="20"/>
    <s v="Spanish"/>
    <s v="USA"/>
    <s v="PG"/>
    <n v="7500000"/>
    <n v="2000"/>
    <x v="22"/>
    <x v="18"/>
    <m/>
    <s v="Drama"/>
  </r>
  <r>
    <x v="1398"/>
    <n v="4"/>
    <n v="97"/>
    <n v="46451"/>
    <s v="Drama"/>
    <s v="Kristen Stewart"/>
    <s v="Welcome to the Rileys"/>
    <s v="Welcome to the RileysÂ "/>
    <n v="19979"/>
    <n v="23"/>
    <s v="English"/>
    <s v="Mexico"/>
    <s v="R"/>
    <n v="6000000"/>
    <n v="1983"/>
    <x v="15"/>
    <x v="18"/>
    <m/>
    <s v="Drama"/>
  </r>
  <r>
    <x v="1186"/>
    <n v="20"/>
    <n v="86"/>
    <n v="233103"/>
    <s v="Comedy|Crime"/>
    <s v="Christopher Lee"/>
    <s v="Police Academy: Mission to Moscow"/>
    <s v="Police Academy: Mission to MoscowÂ "/>
    <n v="24958"/>
    <n v="4"/>
    <s v="English"/>
    <s v="USA"/>
    <s v="R"/>
    <n v="7300000"/>
    <n v="2006"/>
    <x v="47"/>
    <x v="18"/>
    <m/>
    <s v="Comedy"/>
  </r>
  <r>
    <x v="380"/>
    <n v="71"/>
    <n v="91"/>
    <n v="41400000"/>
    <s v="Drama"/>
    <s v="Ricky Schroder"/>
    <s v="Blood Done Sign My Name"/>
    <s v="Blood Done Sign My NameÂ "/>
    <n v="465"/>
    <n v="57"/>
    <s v="English"/>
    <s v="USA"/>
    <s v="PG-13"/>
    <n v="12000000"/>
    <n v="2004"/>
    <x v="10"/>
    <x v="18"/>
    <m/>
    <s v="Drama"/>
  </r>
  <r>
    <x v="1399"/>
    <n v="102"/>
    <n v="90"/>
    <n v="7993039"/>
    <s v="Drama|History|War"/>
    <s v="Jorge Luis Moreno"/>
    <s v="Cinco de Mayo, La Batalla"/>
    <s v="Cinco de Mayo, La BatallaÂ "/>
    <n v="683"/>
    <n v="10"/>
    <s v="English"/>
    <s v="USA"/>
    <s v="PG"/>
    <n v="5000000"/>
    <n v="1989"/>
    <x v="5"/>
    <x v="18"/>
    <m/>
    <s v="Drama"/>
  </r>
  <r>
    <x v="458"/>
    <n v="27"/>
    <n v="90"/>
    <n v="927107"/>
    <s v="Comedy|Drama|Romance"/>
    <s v="Chris Noth"/>
    <s v="Elsa &amp; Fred"/>
    <s v="Elsa &amp; FredÂ "/>
    <n v="2041"/>
    <n v="34"/>
    <s v="English"/>
    <s v="USA"/>
    <s v="TV-14"/>
    <n v="7000000"/>
    <n v="2007"/>
    <x v="12"/>
    <x v="18"/>
    <m/>
    <s v="Comedy"/>
  </r>
  <r>
    <x v="952"/>
    <n v="62"/>
    <n v="94"/>
    <n v="49526"/>
    <s v="Comedy"/>
    <s v="Eric Idle"/>
    <s v="An Alan Smithee Film: Burn Hollywood Burn"/>
    <s v="An Alan Smithee Film: Burn Hollywood BurnÂ "/>
    <n v="2971"/>
    <n v="94"/>
    <s v="English"/>
    <s v="USA"/>
    <s v="PG"/>
    <n v="7300000"/>
    <n v="2003"/>
    <x v="58"/>
    <x v="18"/>
    <m/>
    <s v="Comedy"/>
  </r>
  <r>
    <x v="1400"/>
    <n v="5"/>
    <n v="112"/>
    <n v="10696"/>
    <s v="Comedy|Drama"/>
    <s v="Jeff Bridges"/>
    <s v="The Open Road"/>
    <s v="The Open RoadÂ "/>
    <n v="2941"/>
    <n v="89"/>
    <s v="English"/>
    <s v="Canada"/>
    <s v="PG-13"/>
    <n v="258000000"/>
    <n v="2000"/>
    <x v="34"/>
    <x v="18"/>
    <m/>
    <s v="Comedy"/>
  </r>
  <r>
    <x v="85"/>
    <n v="76"/>
    <n v="85"/>
    <n v="31607598"/>
    <s v="Comedy|Romance"/>
    <s v="Adrian Martinez"/>
    <s v="The Good Guy"/>
    <s v="The Good GuyÂ "/>
    <n v="7759"/>
    <n v="68"/>
    <s v="English"/>
    <s v="Australia"/>
    <s v="R"/>
    <n v="7500000"/>
    <n v="2002"/>
    <x v="18"/>
    <x v="18"/>
    <m/>
    <s v="Comedy"/>
  </r>
  <r>
    <x v="1401"/>
    <n v="8"/>
    <n v="93"/>
    <n v="6857096"/>
    <s v="Comedy|Drama"/>
    <s v="Stephanie Szostak"/>
    <s v="Motherhood"/>
    <s v="MotherhoodÂ "/>
    <n v="3662"/>
    <n v="82"/>
    <s v="English"/>
    <s v="USA"/>
    <s v="R"/>
    <n v="7500000"/>
    <n v="1994"/>
    <x v="55"/>
    <x v="18"/>
    <m/>
    <s v="Comedy"/>
  </r>
  <r>
    <x v="1402"/>
    <n v="75"/>
    <n v="104"/>
    <n v="223878"/>
    <s v="Drama"/>
    <s v="Madison Pettis"/>
    <s v="Free Style"/>
    <s v="Free StyleÂ "/>
    <n v="361"/>
    <n v="11"/>
    <s v="English"/>
    <s v="USA"/>
    <s v="R"/>
    <n v="7500000"/>
    <n v="2006"/>
    <x v="39"/>
    <x v="18"/>
    <m/>
    <s v="Drama"/>
  </r>
  <r>
    <x v="89"/>
    <n v="66"/>
    <n v="94"/>
    <n v="828"/>
    <s v="Drama|Mystery|Thriller"/>
    <s v="Nicholas Hamilton"/>
    <s v="Strangerland"/>
    <s v="StrangerlandÂ "/>
    <n v="5637"/>
    <n v="38"/>
    <s v="English"/>
    <s v="Spain"/>
    <s v="Not Rated"/>
    <n v="7200000"/>
    <n v="1984"/>
    <x v="31"/>
    <x v="18"/>
    <m/>
    <s v="Drama"/>
  </r>
  <r>
    <x v="526"/>
    <n v="31"/>
    <n v="85"/>
    <n v="8060"/>
    <s v="Comedy|Crime|Music"/>
    <s v="Mike Epps"/>
    <s v="The Janky Promoters"/>
    <s v="The Janky PromotersÂ "/>
    <n v="1097"/>
    <n v="2"/>
    <s v="English"/>
    <s v="Australia"/>
    <s v="PG"/>
    <n v="6000000"/>
    <n v="2007"/>
    <x v="31"/>
    <x v="18"/>
    <m/>
    <s v="Comedy"/>
  </r>
  <r>
    <x v="1403"/>
    <n v="32"/>
    <n v="99"/>
    <n v="84263837"/>
    <s v="Comedy|Romance"/>
    <s v="Drew Fuller"/>
    <s v="Blonde Ambition"/>
    <s v="Blonde AmbitionÂ "/>
    <n v="4995"/>
    <n v="31"/>
    <s v="English"/>
    <s v="USA"/>
    <s v="R"/>
    <n v="4000000"/>
    <n v="2005"/>
    <x v="65"/>
    <x v="18"/>
    <m/>
    <s v="Comedy"/>
  </r>
  <r>
    <x v="946"/>
    <n v="17"/>
    <n v="91"/>
    <n v="110029"/>
    <s v="Crime|Mystery|Thriller"/>
    <s v="Jim Carter"/>
    <s v="The Oxford Murders"/>
    <s v="The Oxford MurdersÂ "/>
    <n v="22753"/>
    <n v="7"/>
    <s v="English"/>
    <s v="USA"/>
    <s v="R"/>
    <n v="7500000"/>
    <n v="2008"/>
    <x v="9"/>
    <x v="18"/>
    <m/>
    <s v="Crime"/>
  </r>
  <r>
    <x v="1404"/>
    <n v="4"/>
    <n v="117"/>
    <n v="57504069"/>
    <s v="Horror|Thriller"/>
    <s v="Damian Walshe-Howling"/>
    <s v="The Reef"/>
    <s v="The ReefÂ "/>
    <n v="11950"/>
    <n v="16"/>
    <s v="English"/>
    <s v="Canada"/>
    <s v="R"/>
    <n v="7000000"/>
    <n v="1998"/>
    <x v="27"/>
    <x v="18"/>
    <m/>
    <s v="Horror"/>
  </r>
  <r>
    <x v="1179"/>
    <n v="152"/>
    <n v="85"/>
    <n v="54215416"/>
    <s v="Comedy|Drama"/>
    <s v="Zooey Deschanel"/>
    <s v="Eulogy"/>
    <s v="EulogyÂ "/>
    <n v="7690"/>
    <n v="60"/>
    <s v="English"/>
    <s v="UK"/>
    <s v="PG"/>
    <n v="7000000"/>
    <n v="2016"/>
    <x v="10"/>
    <x v="18"/>
    <m/>
    <s v="Comedy"/>
  </r>
  <r>
    <x v="999"/>
    <n v="129"/>
    <n v="106"/>
    <n v="31899000"/>
    <s v="Drama|Fantasy|Horror|Thriller"/>
    <s v="Teryl Rothery"/>
    <s v="White Noise 2: The Light"/>
    <s v="White Noise 2: The LightÂ "/>
    <n v="11285"/>
    <n v="27"/>
    <s v="English"/>
    <s v="South Korea"/>
    <s v="PG"/>
    <n v="11000000"/>
    <n v="2011"/>
    <x v="20"/>
    <x v="18"/>
    <m/>
    <s v="Drama"/>
  </r>
  <r>
    <x v="921"/>
    <n v="15"/>
    <n v="81"/>
    <n v="24103594"/>
    <s v="Drama|Music"/>
    <s v="Shane Pollard"/>
    <s v="You Got Served: Beat the World"/>
    <s v="You Got Served: Beat the WorldÂ "/>
    <n v="1642"/>
    <n v="3"/>
    <s v="Icelandic"/>
    <s v="Germany"/>
    <s v="R"/>
    <n v="7000000"/>
    <n v="2001"/>
    <x v="33"/>
    <x v="18"/>
    <m/>
    <s v="Drama"/>
  </r>
  <r>
    <x v="959"/>
    <n v="248"/>
    <n v="100"/>
    <n v="16842303"/>
    <s v="Drama|Thriller"/>
    <s v="Jim Sturgess"/>
    <s v="Fifty Dead Men Walking"/>
    <s v="Fifty Dead Men WalkingÂ "/>
    <n v="9585"/>
    <n v="74"/>
    <s v="English"/>
    <s v="Iceland"/>
    <s v="Not Rated"/>
    <n v="5000000"/>
    <n v="1990"/>
    <x v="8"/>
    <x v="18"/>
    <m/>
    <s v="Drama"/>
  </r>
  <r>
    <x v="1405"/>
    <n v="52"/>
    <n v="90"/>
    <n v="13367101"/>
    <s v="Adventure|Animation"/>
    <s v="Drake Bell"/>
    <s v="Jungle Shuffle"/>
    <s v="Jungle ShuffleÂ "/>
    <n v="162"/>
    <n v="75"/>
    <s v="English"/>
    <s v="UK"/>
    <s v="PG-13"/>
    <n v="6600000"/>
    <n v="2014"/>
    <x v="30"/>
    <x v="18"/>
    <m/>
    <s v="Adventure"/>
  </r>
  <r>
    <x v="997"/>
    <n v="55"/>
    <n v="116"/>
    <n v="10149779"/>
    <s v="Drama|War"/>
    <s v="Veronica Ferres"/>
    <s v="Adam Resurrected"/>
    <s v="Adam ResurrectedÂ "/>
    <n v="3075"/>
    <n v="27"/>
    <s v="English"/>
    <s v="USA"/>
    <s v="Not Rated"/>
    <n v="105000000"/>
    <n v="2002"/>
    <x v="22"/>
    <x v="18"/>
    <m/>
    <s v="Drama"/>
  </r>
  <r>
    <x v="1406"/>
    <n v="30"/>
    <n v="84"/>
    <n v="6173485"/>
    <s v="Comedy|Drama|Romance"/>
    <s v="Ingvar Eggert SigurÃ°sson"/>
    <s v="Of Horses and Men"/>
    <s v="Of Horses and MenÂ "/>
    <n v="1920"/>
    <n v="220"/>
    <s v="English"/>
    <s v="Canada"/>
    <s v="Unrated"/>
    <n v="7500000"/>
    <n v="2009"/>
    <x v="8"/>
    <x v="18"/>
    <m/>
    <s v="Comedy"/>
  </r>
  <r>
    <x v="1407"/>
    <n v="130"/>
    <n v="135"/>
    <n v="4000304"/>
    <s v="Comedy|Drama|Horror|Romance"/>
    <s v="Sendhil Ramamurthy"/>
    <s v="It's a Wonderful Afterlife"/>
    <s v="It's a Wonderful AfterlifeÂ "/>
    <n v="1250"/>
    <n v="165"/>
    <s v="Korean"/>
    <s v="USA"/>
    <s v="R"/>
    <n v="7000000"/>
    <n v="2006"/>
    <x v="28"/>
    <x v="18"/>
    <m/>
    <s v="Comedy"/>
  </r>
  <r>
    <x v="1408"/>
    <n v="29"/>
    <n v="84"/>
    <n v="2338695"/>
    <s v="Action|Horror|Sci-Fi"/>
    <s v="Ray Winstone"/>
    <s v="The Devil's Tomb"/>
    <s v="The Devil's TombÂ "/>
    <n v="5715"/>
    <n v="84"/>
    <s v="English"/>
    <s v="South Korea"/>
    <s v="PG-13"/>
    <n v="7000000"/>
    <n v="2015"/>
    <x v="45"/>
    <x v="18"/>
    <m/>
    <s v="Action"/>
  </r>
  <r>
    <x v="953"/>
    <n v="447"/>
    <n v="89"/>
    <n v="2024854"/>
    <s v="Drama|Romance"/>
    <s v="Jimi Mistry"/>
    <s v="Partition"/>
    <s v="PartitionÂ "/>
    <n v="2223"/>
    <n v="42"/>
    <s v="English"/>
    <s v="USA"/>
    <s v="R"/>
    <n v="20000000"/>
    <n v="2008"/>
    <x v="15"/>
    <x v="18"/>
    <m/>
    <s v="Drama"/>
  </r>
  <r>
    <x v="1409"/>
    <n v="66"/>
    <n v="107"/>
    <n v="2268296"/>
    <s v="Comedy"/>
    <s v="Elaine Hendrix"/>
    <s v="Good Intentions"/>
    <s v="Good IntentionsÂ "/>
    <n v="553"/>
    <n v="267"/>
    <s v="English"/>
    <s v="Canada"/>
    <s v="R"/>
    <n v="9000000"/>
    <n v="2005"/>
    <x v="31"/>
    <x v="18"/>
    <m/>
    <s v="Comedy"/>
  </r>
  <r>
    <x v="1134"/>
    <n v="18"/>
    <n v="144"/>
    <n v="1029017"/>
    <s v="Action|Adventure|Comedy|Western"/>
    <s v="Kang-ho Song"/>
    <s v="The Good, the Bad, the Weird"/>
    <s v="The Good, the Bad, the WeirdÂ "/>
    <n v="26156"/>
    <n v="12"/>
    <s v="English"/>
    <s v="USA"/>
    <s v="R"/>
    <n v="13000000"/>
    <n v="2009"/>
    <x v="11"/>
    <x v="18"/>
    <m/>
    <s v="Action"/>
  </r>
  <r>
    <x v="633"/>
    <n v="61"/>
    <n v="98"/>
    <n v="64148"/>
    <s v="Horror|Thriller"/>
    <s v="Boris Kodjoe"/>
    <s v="Nurse 3D"/>
    <s v="Nurse 3DÂ "/>
    <n v="7286"/>
    <n v="190"/>
    <s v="English"/>
    <s v="USA"/>
    <s v="Not Rated"/>
    <n v="7000000"/>
    <n v="2009"/>
    <x v="51"/>
    <x v="18"/>
    <m/>
    <s v="Horror"/>
  </r>
  <r>
    <x v="1410"/>
    <n v="232"/>
    <n v="94"/>
    <n v="66637"/>
    <s v="Action|Comedy|Drama|Western"/>
    <s v="Tyler Mane"/>
    <s v="Gunless"/>
    <s v="GunlessÂ "/>
    <n v="3015"/>
    <n v="114"/>
    <s v="English"/>
    <s v="USA"/>
    <s v="R"/>
    <n v="3500000"/>
    <n v="2009"/>
    <x v="12"/>
    <x v="18"/>
    <m/>
    <s v="Action"/>
  </r>
  <r>
    <x v="1411"/>
    <n v="62"/>
    <n v="117"/>
    <n v="871577"/>
    <s v="Comedy|Drama|Romance"/>
    <s v="Kristen Stewart"/>
    <s v="Adventureland"/>
    <s v="AdventurelandÂ "/>
    <n v="131180"/>
    <n v="26"/>
    <s v="English"/>
    <s v="Canada"/>
    <s v="TV-PG"/>
    <n v="7000000"/>
    <n v="1986"/>
    <x v="2"/>
    <x v="18"/>
    <m/>
    <s v="Comedy"/>
  </r>
  <r>
    <x v="1048"/>
    <n v="106"/>
    <n v="102"/>
    <n v="38400000"/>
    <s v="Drama|Romance"/>
    <s v="Danny Pino"/>
    <s v="The Lost City"/>
    <s v="The Lost CityÂ "/>
    <n v="8369"/>
    <n v="344"/>
    <s v="English"/>
    <s v="UK"/>
    <s v="R"/>
    <n v="7000000"/>
    <n v="2010"/>
    <x v="10"/>
    <x v="18"/>
    <m/>
    <s v="Drama"/>
  </r>
  <r>
    <x v="1412"/>
    <n v="56"/>
    <n v="127"/>
    <n v="4063859"/>
    <s v="Comedy"/>
    <s v="John Witherspoon"/>
    <s v="Next Friday"/>
    <s v="Next FridayÂ "/>
    <n v="27492"/>
    <n v="228"/>
    <s v="French"/>
    <s v="UK"/>
    <s v="R"/>
    <n v="7000000"/>
    <n v="2004"/>
    <x v="9"/>
    <x v="18"/>
    <m/>
    <s v="Comedy"/>
  </r>
  <r>
    <x v="1413"/>
    <n v="48"/>
    <n v="98"/>
    <n v="449558"/>
    <s v="Action|Crime|Drama|Thriller"/>
    <s v="Hayden Christensen"/>
    <s v="American Heist"/>
    <s v="American HeistÂ "/>
    <n v="12372"/>
    <n v="147"/>
    <s v="English"/>
    <s v="France"/>
    <s v="R"/>
    <n v="2300000"/>
    <n v="2010"/>
    <x v="31"/>
    <x v="18"/>
    <m/>
    <s v="Action"/>
  </r>
  <r>
    <x v="1414"/>
    <n v="41"/>
    <n v="88"/>
    <n v="2122561"/>
    <s v="Action|Adventure|Thriller"/>
    <s v="Donald Pleasence"/>
    <s v="You Only Live Twice"/>
    <s v="You Only Live TwiceÂ "/>
    <n v="75280"/>
    <n v="54"/>
    <s v="English"/>
    <s v="USA"/>
    <s v="R"/>
    <n v="7000000"/>
    <n v="2011"/>
    <x v="8"/>
    <x v="18"/>
    <m/>
    <s v="Action"/>
  </r>
  <r>
    <x v="1415"/>
    <n v="439"/>
    <n v="197"/>
    <n v="181360000"/>
    <s v="Action|Comedy|Crime|Drama"/>
    <s v="Mem Ferda"/>
    <s v="Plastic"/>
    <s v="PlasticÂ "/>
    <n v="5865"/>
    <n v="88"/>
    <s v="English"/>
    <s v="USA"/>
    <s v="PG-13"/>
    <n v="7000000"/>
    <n v="2007"/>
    <x v="19"/>
    <x v="18"/>
    <m/>
    <s v="Action"/>
  </r>
  <r>
    <x v="1416"/>
    <n v="54"/>
    <n v="121"/>
    <n v="137963328"/>
    <s v="Drama|Romance"/>
    <s v="Isabelle Huppert"/>
    <s v="Amour"/>
    <s v="AmourÂ "/>
    <n v="70382"/>
    <n v="38"/>
    <s v="Spanish"/>
    <s v="USA"/>
    <s v="PG"/>
    <n v="200000000"/>
    <n v="2014"/>
    <x v="0"/>
    <x v="18"/>
    <m/>
    <s v="Drama"/>
  </r>
  <r>
    <x v="1417"/>
    <n v="50"/>
    <n v="90"/>
    <n v="119078393"/>
    <s v="Horror|Thriller"/>
    <s v="Tom Skerritt"/>
    <s v="Poltergeist III"/>
    <s v="Poltergeist IIIÂ "/>
    <n v="13190"/>
    <n v="106"/>
    <s v="English"/>
    <s v="Spain"/>
    <s v="PG"/>
    <n v="7000000"/>
    <n v="1987"/>
    <x v="33"/>
    <x v="18"/>
    <m/>
    <s v="Horror"/>
  </r>
  <r>
    <x v="1418"/>
    <n v="392"/>
    <n v="89"/>
    <n v="102308900"/>
    <s v="Action|Horror"/>
    <s v="Daniella Alonso"/>
    <s v="Re-Kill"/>
    <s v="Re-KillÂ "/>
    <n v="1763"/>
    <n v="551"/>
    <s v="English"/>
    <s v="Canada"/>
    <s v="R"/>
    <n v="350000"/>
    <n v="2009"/>
    <x v="37"/>
    <x v="18"/>
    <m/>
    <s v="Action"/>
  </r>
  <r>
    <x v="1419"/>
    <n v="277"/>
    <n v="104"/>
    <n v="102300000"/>
    <s v="Action|Adventure|Comedy|Crime"/>
    <s v="Jonathan Winters"/>
    <s v="It's a Mad, Mad, Mad, Mad World"/>
    <s v="It's a Mad, Mad, Mad, Mad WorldÂ "/>
    <n v="29323"/>
    <n v="80"/>
    <s v="English"/>
    <s v="USA"/>
    <s v="PG-13"/>
    <n v="7000000"/>
    <n v="1979"/>
    <x v="32"/>
    <x v="18"/>
    <m/>
    <s v="Action"/>
  </r>
  <r>
    <x v="1420"/>
    <n v="259"/>
    <n v="94"/>
    <n v="54800000"/>
    <s v="Comedy|Crime|Drama|Mystery"/>
    <s v="Carmen Maura"/>
    <s v="Volver"/>
    <s v="VolverÂ "/>
    <n v="76681"/>
    <n v="286"/>
    <s v="English"/>
    <s v="UK"/>
    <s v="PG-13"/>
    <n v="7500000"/>
    <n v="2013"/>
    <x v="32"/>
    <x v="18"/>
    <m/>
    <s v="Comedy"/>
  </r>
  <r>
    <x v="132"/>
    <n v="66"/>
    <n v="90"/>
    <n v="24004159"/>
    <s v="Adventure|Animation|Fantasy|Horror|Sci-Fi"/>
    <s v="John Vernon"/>
    <s v="Heavy Metal"/>
    <s v="Heavy MetalÂ "/>
    <n v="23516"/>
    <n v="1110"/>
    <s v="English"/>
    <s v="USA"/>
    <s v="PG-13"/>
    <n v="7000000"/>
    <n v="1968"/>
    <x v="10"/>
    <x v="18"/>
    <m/>
    <s v="Adventure"/>
  </r>
  <r>
    <x v="421"/>
    <n v="129"/>
    <n v="130"/>
    <n v="43650000"/>
    <s v="Adventure|Comedy|Sci-Fi"/>
    <s v="Jizelle Jade"/>
    <s v="Gentlemen Broncos"/>
    <s v="Gentlemen BroncosÂ "/>
    <n v="9006"/>
    <n v="826"/>
    <s v="English"/>
    <s v="India"/>
    <s v="R"/>
    <n v="7000000"/>
    <n v="1990"/>
    <x v="9"/>
    <x v="18"/>
    <m/>
    <s v="Adventure"/>
  </r>
  <r>
    <x v="1421"/>
    <n v="115"/>
    <n v="92"/>
    <n v="39800000"/>
    <s v="Drama|War"/>
    <s v="Robert Downey Jr."/>
    <s v="Richard III"/>
    <s v="Richard IIIÂ "/>
    <n v="11612"/>
    <n v="129"/>
    <s v="English"/>
    <s v="Denmark"/>
    <s v="PG"/>
    <n v="7000000"/>
    <n v="1999"/>
    <x v="7"/>
    <x v="18"/>
    <m/>
    <s v="Drama"/>
  </r>
  <r>
    <x v="1422"/>
    <n v="81"/>
    <n v="176"/>
    <n v="27457409"/>
    <s v="Action|Horror|Thriller"/>
    <s v="Scott Glenn"/>
    <s v="Into the Grizzly Maze"/>
    <s v="Into the Grizzly MazeÂ "/>
    <n v="4486"/>
    <n v="150"/>
    <s v="Hindi"/>
    <s v="Australia"/>
    <s v="PG-13"/>
    <n v="7000000"/>
    <n v="2006"/>
    <x v="43"/>
    <x v="18"/>
    <m/>
    <s v="Action"/>
  </r>
  <r>
    <x v="1423"/>
    <n v="29"/>
    <n v="116"/>
    <n v="25047631"/>
    <s v="Action|Drama|Romance|Thriller"/>
    <s v="BÃ¡rbara Mori"/>
    <s v="Kites"/>
    <s v="KitesÂ "/>
    <n v="9673"/>
    <n v="275"/>
    <s v="English"/>
    <s v="India"/>
    <s v="PG"/>
    <n v="7000000"/>
    <n v="2015"/>
    <x v="19"/>
    <x v="18"/>
    <m/>
    <s v="Action"/>
  </r>
  <r>
    <x v="1424"/>
    <n v="32"/>
    <n v="88"/>
    <n v="23272306"/>
    <s v="Drama|Sci-Fi"/>
    <s v="Alexander SkarsgÃ¥rd"/>
    <s v="Melancholia"/>
    <s v="MelancholiaÂ "/>
    <n v="128729"/>
    <n v="76"/>
    <s v="English"/>
    <s v="UK"/>
    <s v="PG-13"/>
    <n v="7000000"/>
    <n v="2001"/>
    <x v="1"/>
    <x v="18"/>
    <m/>
    <s v="Drama"/>
  </r>
  <r>
    <x v="689"/>
    <n v="142"/>
    <n v="106"/>
    <n v="22168359"/>
    <s v="Biography|Comedy|Drama|Family|Romance"/>
    <s v="Noah Taylor"/>
    <s v="Red Dog"/>
    <s v="Red DogÂ "/>
    <n v="13003"/>
    <n v="29"/>
    <s v="English"/>
    <s v="USA"/>
    <s v="R"/>
    <n v="6000000"/>
    <n v="2013"/>
    <x v="7"/>
    <x v="18"/>
    <m/>
    <s v="Biography"/>
  </r>
  <r>
    <x v="871"/>
    <n v="263"/>
    <n v="181"/>
    <n v="21005329"/>
    <s v="Drama|Romance"/>
    <s v="Shah Rukh Khan"/>
    <s v="Jab Tak Hai Jaan"/>
    <s v="Jab Tak Hai JaanÂ "/>
    <n v="42296"/>
    <n v="70"/>
    <s v="English"/>
    <s v="USA"/>
    <s v="Not Rated"/>
    <n v="7000000"/>
    <n v="2003"/>
    <x v="8"/>
    <x v="18"/>
    <m/>
    <s v="Drama"/>
  </r>
  <r>
    <x v="1425"/>
    <n v="285"/>
    <n v="130"/>
    <n v="26236603"/>
    <s v="Horror|Sci-Fi"/>
    <s v="Tom Skerritt"/>
    <s v="Alien"/>
    <s v="AlienÂ "/>
    <n v="563827"/>
    <n v="79"/>
    <s v="English"/>
    <s v="USA"/>
    <s v="Not Rated"/>
    <n v="7000000"/>
    <n v="2009"/>
    <x v="3"/>
    <x v="18"/>
    <m/>
    <s v="Horror"/>
  </r>
  <r>
    <x v="1426"/>
    <n v="64"/>
    <n v="93"/>
    <n v="20400000"/>
    <s v="Horror|Thriller"/>
    <s v="Gunnar Hansen"/>
    <s v="The Texas Chain Saw Massacre"/>
    <s v="The Texas Chain Saw MassacreÂ "/>
    <n v="96410"/>
    <n v="281"/>
    <s v="English"/>
    <s v="UK"/>
    <s v="PG"/>
    <n v="7000000"/>
    <n v="2010"/>
    <x v="7"/>
    <x v="18"/>
    <m/>
    <s v="Horror"/>
  </r>
  <r>
    <x v="1427"/>
    <n v="150"/>
    <n v="110"/>
    <n v="18621249"/>
    <s v="Biography|Drama|Music"/>
    <s v="Kristen Stewart"/>
    <s v="The Runaways"/>
    <s v="The RunawaysÂ "/>
    <n v="39260"/>
    <n v="429"/>
    <s v="Italian"/>
    <s v="USA"/>
    <s v="Passed"/>
    <n v="7000000"/>
    <n v="1984"/>
    <x v="4"/>
    <x v="18"/>
    <m/>
    <s v="Biography"/>
  </r>
  <r>
    <x v="1428"/>
    <n v="136"/>
    <n v="123"/>
    <n v="25244700"/>
    <s v="Drama|Family|Musical|Romance"/>
    <s v="Topol"/>
    <s v="Fiddler on the Roof"/>
    <s v="Fiddler on the RoofÂ "/>
    <n v="29839"/>
    <n v="244"/>
    <s v="English"/>
    <s v="Italy"/>
    <s v="R"/>
    <n v="7000000"/>
    <n v="2013"/>
    <x v="25"/>
    <x v="18"/>
    <m/>
    <s v="Drama"/>
  </r>
  <r>
    <x v="1250"/>
    <n v="132"/>
    <n v="120"/>
    <n v="14545844"/>
    <s v="Action|Adventure|Thriller"/>
    <s v="Desmond Llewelyn"/>
    <s v="Thunderball"/>
    <s v="ThunderballÂ "/>
    <n v="82073"/>
    <n v="173"/>
    <s v="English"/>
    <s v="USA"/>
    <s v="R"/>
    <n v="7000000"/>
    <n v="1999"/>
    <x v="15"/>
    <x v="18"/>
    <m/>
    <s v="Action"/>
  </r>
  <r>
    <x v="1292"/>
    <n v="71"/>
    <n v="87"/>
    <n v="13235267"/>
    <s v="Comedy|Horror|Sci-Fi"/>
    <s v="Josh Hutcherson"/>
    <s v="Detention"/>
    <s v="DetentionÂ "/>
    <n v="12520"/>
    <n v="316"/>
    <s v="English"/>
    <s v="USA"/>
    <s v="G"/>
    <n v="7000000"/>
    <n v="2007"/>
    <x v="27"/>
    <x v="18"/>
    <m/>
    <s v="Comedy"/>
  </r>
  <r>
    <x v="853"/>
    <n v="186"/>
    <n v="123"/>
    <n v="12674183"/>
    <s v="Comedy|Drama|Romance"/>
    <s v="Riccardo Scamarcio"/>
    <s v="Loose Cannons"/>
    <s v="Loose CannonsÂ "/>
    <n v="8667"/>
    <n v="370"/>
    <s v="English"/>
    <s v="USA"/>
    <s v="R"/>
    <n v="7000000"/>
    <n v="2006"/>
    <x v="11"/>
    <x v="18"/>
    <m/>
    <s v="Comedy"/>
  </r>
  <r>
    <x v="956"/>
    <n v="39"/>
    <n v="103"/>
    <n v="17508936"/>
    <s v="Action|Crime|Drama|Romance|Thriller"/>
    <s v="Vivica A. Fox"/>
    <s v="Set It Off"/>
    <s v="Set It OffÂ "/>
    <n v="10139"/>
    <n v="246"/>
    <s v="English"/>
    <s v="USA"/>
    <s v="R"/>
    <n v="7000000"/>
    <n v="2013"/>
    <x v="2"/>
    <x v="18"/>
    <m/>
    <s v="Action"/>
  </r>
  <r>
    <x v="1429"/>
    <n v="46"/>
    <n v="91"/>
    <n v="12793213"/>
    <s v="Comedy|Drama"/>
    <s v="Harold Perrineau"/>
    <s v="The Best Man"/>
    <s v="The Best ManÂ "/>
    <n v="6525"/>
    <n v="159"/>
    <s v="English"/>
    <s v="USA"/>
    <s v="G"/>
    <n v="7000000"/>
    <n v="1984"/>
    <x v="10"/>
    <x v="18"/>
    <m/>
    <s v="Comedy"/>
  </r>
  <r>
    <x v="1430"/>
    <n v="201"/>
    <n v="88"/>
    <n v="11883495"/>
    <s v="Fantasy|Horror"/>
    <s v="Catherine Hicks"/>
    <s v="Child's Play"/>
    <s v="Child's PlayÂ "/>
    <n v="62038"/>
    <n v="278"/>
    <s v="English"/>
    <s v="USA"/>
    <s v="PG"/>
    <n v="7000000"/>
    <n v="1951"/>
    <x v="12"/>
    <x v="18"/>
    <m/>
    <s v="Fantasy"/>
  </r>
  <r>
    <x v="1431"/>
    <n v="32"/>
    <n v="126"/>
    <n v="11797927"/>
    <s v="Documentary|Drama"/>
    <s v="Michael Moore"/>
    <s v="Sicko"/>
    <s v="SickoÂ "/>
    <n v="66610"/>
    <n v="26"/>
    <s v="English"/>
    <s v="USA"/>
    <s v="R"/>
    <n v="7000000"/>
    <n v="2008"/>
    <x v="25"/>
    <x v="18"/>
    <m/>
    <s v="Documentary"/>
  </r>
  <r>
    <x v="1432"/>
    <n v="117"/>
    <n v="120"/>
    <n v="17605861"/>
    <s v="Action|Horror|Sci-Fi|Thriller"/>
    <s v="Noel Gugliemi"/>
    <s v="The Purge: Anarchy"/>
    <s v="The Purge: AnarchyÂ "/>
    <n v="92364"/>
    <n v="108"/>
    <s v="English"/>
    <s v="USA"/>
    <s v="R"/>
    <n v="4825000"/>
    <n v="2006"/>
    <x v="12"/>
    <x v="18"/>
    <m/>
    <s v="Action"/>
  </r>
  <r>
    <x v="542"/>
    <n v="136"/>
    <n v="116"/>
    <n v="11642254"/>
    <s v="Comedy|Drama|Romance"/>
    <s v="Rosario Dawson"/>
    <s v="Down to You"/>
    <s v="Down to YouÂ "/>
    <n v="12324"/>
    <n v="127"/>
    <s v="English"/>
    <s v="USA"/>
    <s v="R"/>
    <n v="9000000"/>
    <n v="1994"/>
    <x v="41"/>
    <x v="18"/>
    <m/>
    <s v="Comedy"/>
  </r>
  <r>
    <x v="1433"/>
    <n v="15"/>
    <n v="94"/>
    <n v="9203192"/>
    <s v="Adventure|Comedy"/>
    <s v="Ethan Embry"/>
    <s v="Harold &amp; Kumar Go to White Castle"/>
    <s v="Harold &amp; Kumar Go to White CastleÂ "/>
    <n v="155262"/>
    <n v="41"/>
    <s v="English"/>
    <s v="USA"/>
    <s v="PG-13"/>
    <n v="50000000"/>
    <n v="1979"/>
    <x v="1"/>
    <x v="18"/>
    <m/>
    <s v="Adventure"/>
  </r>
  <r>
    <x v="1302"/>
    <n v="46"/>
    <n v="85"/>
    <n v="7518876"/>
    <s v="Drama|Thriller"/>
    <s v="Jeff Bridges"/>
    <s v="The Contender"/>
    <s v="The ContenderÂ "/>
    <n v="20449"/>
    <n v="327"/>
    <s v="English"/>
    <s v="USA"/>
    <s v="PG"/>
    <n v="7000000"/>
    <n v="2014"/>
    <x v="15"/>
    <x v="18"/>
    <m/>
    <s v="Drama"/>
  </r>
  <r>
    <x v="1434"/>
    <n v="1"/>
    <n v="137"/>
    <n v="8596914"/>
    <s v="Crime|Drama|Thriller"/>
    <s v="Vin Diesel"/>
    <s v="Boiler Room"/>
    <s v="Boiler RoomÂ "/>
    <n v="41313"/>
    <n v="238"/>
    <s v="English"/>
    <s v="USA"/>
    <s v="PG-13"/>
    <n v="10000000"/>
    <n v="2004"/>
    <x v="15"/>
    <x v="18"/>
    <m/>
    <s v="Crime"/>
  </r>
  <r>
    <x v="168"/>
    <n v="41"/>
    <n v="114"/>
    <n v="6851636"/>
    <s v="Comedy"/>
    <s v="Don Ameche"/>
    <s v="Trading Places"/>
    <s v="Trading PlacesÂ "/>
    <n v="102895"/>
    <n v="52"/>
    <s v="English"/>
    <s v="UK"/>
    <s v="R"/>
    <n v="7000000"/>
    <n v="1965"/>
    <x v="7"/>
    <x v="18"/>
    <m/>
    <s v="Comedy"/>
  </r>
  <r>
    <x v="1435"/>
    <n v="65"/>
    <n v="76"/>
    <n v="11434867"/>
    <s v="Horror"/>
    <s v="Oliver Hudson"/>
    <s v="Black Christmas"/>
    <s v="Black ChristmasÂ "/>
    <n v="19918"/>
    <n v="81"/>
    <s v="English"/>
    <s v="USA"/>
    <s v="R"/>
    <n v="3500000"/>
    <n v="1984"/>
    <x v="33"/>
    <x v="18"/>
    <m/>
    <s v="Horror"/>
  </r>
  <r>
    <x v="1436"/>
    <n v="100"/>
    <n v="119"/>
    <n v="5895238"/>
    <s v="Comedy|Romance"/>
    <s v="Jennifer Esposito"/>
    <s v="Breakin' All the Rules"/>
    <s v="Breakin' All the RulesÂ "/>
    <n v="4247"/>
    <n v="54"/>
    <s v="English"/>
    <s v="USA"/>
    <s v="PG-13"/>
    <n v="7000000"/>
    <n v="2006"/>
    <x v="34"/>
    <x v="18"/>
    <m/>
    <s v="Comedy"/>
  </r>
  <r>
    <x v="425"/>
    <n v="129"/>
    <n v="99"/>
    <n v="6670712"/>
    <s v="Action|Biography|Drama|History|Romance|War"/>
    <s v="Brian Blessed"/>
    <s v="Henry V"/>
    <s v="Henry VÂ "/>
    <n v="23441"/>
    <n v="56"/>
    <s v="English"/>
    <s v="USA"/>
    <s v="R"/>
    <n v="7000000"/>
    <n v="1986"/>
    <x v="16"/>
    <x v="18"/>
    <m/>
    <s v="Action"/>
  </r>
  <r>
    <x v="617"/>
    <n v="103"/>
    <n v="79"/>
    <n v="5359774"/>
    <s v="Comedy|Drama"/>
    <s v="Philip Seymour Hoffman"/>
    <s v="The Savages"/>
    <s v="The SavagesÂ "/>
    <n v="32188"/>
    <n v="27"/>
    <s v="English"/>
    <s v="USA"/>
    <s v="R"/>
    <n v="7000000"/>
    <n v="2002"/>
    <x v="13"/>
    <x v="18"/>
    <m/>
    <s v="Comedy"/>
  </r>
  <r>
    <x v="84"/>
    <n v="77"/>
    <n v="114"/>
    <n v="4693919"/>
    <s v="Comedy|Romance"/>
    <s v="Carlos Ponce"/>
    <s v="Chasing Papi"/>
    <s v="Chasing PapiÂ "/>
    <n v="3419"/>
    <n v="63"/>
    <s v="English"/>
    <s v="USA"/>
    <s v="PG"/>
    <n v="7000000"/>
    <n v="2004"/>
    <x v="30"/>
    <x v="18"/>
    <m/>
    <s v="Comedy"/>
  </r>
  <r>
    <x v="1437"/>
    <n v="67"/>
    <n v="30"/>
    <n v="4859475"/>
    <s v="Action|Crime|Drama|Thriller"/>
    <s v="Kristin Lehman"/>
    <s v="The Way of the Gun"/>
    <s v="The Way of the GunÂ "/>
    <n v="27536"/>
    <n v="76"/>
    <s v="English"/>
    <s v="USA"/>
    <s v="R"/>
    <n v="7000000"/>
    <n v="1979"/>
    <x v="10"/>
    <x v="18"/>
    <m/>
    <s v="Action"/>
  </r>
  <r>
    <x v="339"/>
    <n v="31"/>
    <n v="91"/>
    <n v="4595000"/>
    <s v="Comedy|Drama"/>
    <s v="Kieran Culkin"/>
    <s v="Igby Goes Down"/>
    <s v="Igby Goes DownÂ "/>
    <n v="29058"/>
    <n v="314"/>
    <s v="English"/>
    <s v="USA"/>
    <s v="PG-13"/>
    <n v="7000000"/>
    <n v="2002"/>
    <x v="15"/>
    <x v="18"/>
    <m/>
    <s v="Comedy"/>
  </r>
  <r>
    <x v="463"/>
    <n v="76"/>
    <n v="95"/>
    <n v="4542775"/>
    <s v="Comedy"/>
    <s v="Jon Favreau"/>
    <s v="PCU"/>
    <s v="PCUÂ "/>
    <n v="10476"/>
    <n v="24"/>
    <s v="English"/>
    <s v="USA"/>
    <s v="M"/>
    <n v="7000000"/>
    <n v="1996"/>
    <x v="12"/>
    <x v="18"/>
    <m/>
    <s v="Comedy"/>
  </r>
  <r>
    <x v="1438"/>
    <n v="17"/>
    <n v="103"/>
    <n v="3588432"/>
    <s v="Drama|Family|Romance"/>
    <s v="Bill Cobbs"/>
    <s v="The Ultimate Gift"/>
    <s v="The Ultimate GiftÂ "/>
    <n v="14100"/>
    <n v="21"/>
    <s v="English"/>
    <s v="USA"/>
    <s v="TV-14"/>
    <n v="7000000"/>
    <n v="2011"/>
    <x v="38"/>
    <x v="18"/>
    <m/>
    <s v="Drama"/>
  </r>
  <r>
    <x v="1439"/>
    <n v="81"/>
    <n v="92"/>
    <n v="4394936"/>
    <s v="Drama|Romance"/>
    <s v="Ronn Moss"/>
    <s v="The Bold and the Beautiful            "/>
    <s v="The Bold and the BeautifulÂ             "/>
    <n v="5478"/>
    <n v="47"/>
    <s v="English"/>
    <s v="USA"/>
    <s v="R"/>
    <n v="7000000"/>
    <n v="2008"/>
    <x v="58"/>
    <x v="18"/>
    <m/>
    <s v="Drama"/>
  </r>
  <r>
    <x v="1170"/>
    <n v="26"/>
    <n v="124"/>
    <n v="3029081"/>
    <s v="Action|Adventure|Comedy|Romance|Sci-Fi"/>
    <s v="Anjelica Huston"/>
    <s v="The Ice Pirates"/>
    <s v="The Ice PiratesÂ "/>
    <n v="7767"/>
    <n v="45"/>
    <s v="English"/>
    <s v="USA"/>
    <s v="PG-13"/>
    <n v="7000000"/>
    <n v="1982"/>
    <x v="20"/>
    <x v="18"/>
    <m/>
    <s v="Action"/>
  </r>
  <r>
    <x v="1440"/>
    <n v="24"/>
    <n v="156"/>
    <n v="3273588"/>
    <s v="Biography|Drama|Sport"/>
    <s v="Emma Bell"/>
    <s v="Gracie"/>
    <s v="GracieÂ "/>
    <n v="3624"/>
    <n v="1"/>
    <s v="Korean"/>
    <s v="UK"/>
    <s v="PG"/>
    <n v="7000000"/>
    <n v="2014"/>
    <x v="5"/>
    <x v="18"/>
    <m/>
    <s v="Biography"/>
  </r>
  <r>
    <x v="690"/>
    <n v="44"/>
    <n v="84"/>
    <n v="2207975"/>
    <s v="Comedy|Drama|Romance"/>
    <s v="Billy Crudup"/>
    <s v="Trust the Man"/>
    <s v="Trust the ManÂ "/>
    <n v="7833"/>
    <n v="94"/>
    <s v="English"/>
    <s v="South Korea"/>
    <s v="R"/>
    <n v="6900000"/>
    <n v="1981"/>
    <x v="20"/>
    <x v="18"/>
    <m/>
    <s v="Comedy"/>
  </r>
  <r>
    <x v="1441"/>
    <n v="80"/>
    <n v="300"/>
    <n v="2025238"/>
    <s v="Comedy|Music"/>
    <s v="Steve Coogan"/>
    <s v="Hamlet 2"/>
    <s v="Hamlet 2Â "/>
    <n v="15200"/>
    <n v="14"/>
    <s v="Thai"/>
    <s v="USA"/>
    <s v="PG"/>
    <n v="6900000"/>
    <n v="2016"/>
    <x v="21"/>
    <x v="18"/>
    <m/>
    <s v="Comedy"/>
  </r>
  <r>
    <x v="232"/>
    <n v="41"/>
    <n v="120"/>
    <n v="1028337"/>
    <s v="Drama|Music"/>
    <s v="Christian Bale"/>
    <s v="Velvet Goldmine"/>
    <s v="Velvet GoldmineÂ "/>
    <n v="27766"/>
    <n v="6"/>
    <s v="English"/>
    <s v="Thailand"/>
    <s v="R"/>
    <n v="7000000"/>
    <n v="1993"/>
    <x v="15"/>
    <x v="18"/>
    <m/>
    <s v="Drama"/>
  </r>
  <r>
    <x v="1442"/>
    <n v="91"/>
    <n v="98"/>
    <n v="2077046"/>
    <s v="Fantasy|Horror|Mystery|Thriller"/>
    <s v="Jung-min Hwang"/>
    <s v="The Wailing"/>
    <s v="The WailingÂ "/>
    <n v="2379"/>
    <n v="57"/>
    <s v="French"/>
    <s v="Italy"/>
    <s v="R"/>
    <n v="8700000"/>
    <n v="1969"/>
    <x v="16"/>
    <x v="18"/>
    <m/>
    <s v="Fantasy"/>
  </r>
  <r>
    <x v="1443"/>
    <n v="66"/>
    <n v="121"/>
    <n v="267194"/>
    <s v="Documentary|Music"/>
    <s v="Lea Michele"/>
    <s v="Glee: The 3D Concert Movie"/>
    <s v="Glee: The 3D Concert MovieÂ "/>
    <n v="5156"/>
    <n v="44"/>
    <s v="English"/>
    <s v="France"/>
    <s v="R"/>
    <n v="7000000"/>
    <n v="1994"/>
    <x v="28"/>
    <x v="18"/>
    <m/>
    <s v="Documentary"/>
  </r>
  <r>
    <x v="1444"/>
    <n v="19"/>
    <n v="97"/>
    <n v="869325"/>
    <s v="Action|Adventure|Drama|History|War"/>
    <s v="Sarunyu Wongkrachang"/>
    <s v="The Legend of Suriyothai"/>
    <s v="The Legend of SuriyothaiÂ "/>
    <n v="1666"/>
    <n v="45"/>
    <s v="English"/>
    <s v="UK"/>
    <s v="R"/>
    <n v="15000000"/>
    <n v="1999"/>
    <x v="4"/>
    <x v="18"/>
    <m/>
    <s v="Action"/>
  </r>
  <r>
    <x v="85"/>
    <n v="35"/>
    <n v="86"/>
    <n v="399611"/>
    <s v="Horror"/>
    <s v="John Amos"/>
    <s v="Two Evil Eyes"/>
    <s v="Two Evil EyesÂ "/>
    <n v="4302"/>
    <n v="44"/>
    <s v="English"/>
    <s v="USA"/>
    <s v="R"/>
    <n v="6800000"/>
    <n v="2006"/>
    <x v="9"/>
    <x v="18"/>
    <m/>
    <s v="Horror"/>
  </r>
  <r>
    <x v="1445"/>
    <n v="19"/>
    <n v="93"/>
    <n v="181798"/>
    <s v="Comedy"/>
    <s v="Lambert Wilson"/>
    <s v="Barbecue"/>
    <s v="BarbecueÂ "/>
    <n v="1673"/>
    <n v="14"/>
    <s v="English"/>
    <s v="Australia"/>
    <s v="PG-13"/>
    <n v="6800000"/>
    <n v="1998"/>
    <x v="9"/>
    <x v="18"/>
    <m/>
    <s v="Comedy"/>
  </r>
  <r>
    <x v="547"/>
    <n v="33"/>
    <n v="45"/>
    <n v="115862"/>
    <s v="Drama"/>
    <s v="Lesley Manville"/>
    <s v="All or Nothing"/>
    <s v="All or NothingÂ "/>
    <n v="8161"/>
    <n v="42"/>
    <s v="Danish"/>
    <s v="USA"/>
    <s v="PG-13"/>
    <n v="6900000"/>
    <n v="2009"/>
    <x v="32"/>
    <x v="18"/>
    <m/>
    <s v="Drama"/>
  </r>
  <r>
    <x v="510"/>
    <n v="17"/>
    <n v="97"/>
    <n v="1346503"/>
    <s v="Drama"/>
    <s v="Q'orianka Kilcher"/>
    <s v="Princess Kaiulani"/>
    <s v="Princess KaiulaniÂ "/>
    <n v="1201"/>
    <n v="93"/>
    <s v="English"/>
    <s v="Denmark"/>
    <s v="PG-13"/>
    <n v="6800000"/>
    <n v="2005"/>
    <x v="5"/>
    <x v="18"/>
    <m/>
    <s v="Drama"/>
  </r>
  <r>
    <x v="1446"/>
    <n v="163"/>
    <n v="102"/>
    <n v="117560"/>
    <s v="Drama|Family"/>
    <s v="Jacqueline McKenzie"/>
    <s v="Opal Dream"/>
    <s v="Opal DreamÂ "/>
    <n v="813"/>
    <n v="64"/>
    <s v="English"/>
    <s v="Germany"/>
    <s v="R"/>
    <n v="5000000"/>
    <n v="2000"/>
    <x v="4"/>
    <x v="18"/>
    <m/>
    <s v="Drama"/>
  </r>
  <r>
    <x v="1230"/>
    <n v="133"/>
    <n v="105"/>
    <n v="54606"/>
    <s v="Action|Crime|Thriller"/>
    <s v="Robert De Niro"/>
    <s v="Heist"/>
    <s v="HeistÂ "/>
    <n v="16198"/>
    <n v="57"/>
    <s v="French"/>
    <s v="UK"/>
    <s v="R"/>
    <n v="4000000"/>
    <n v="2002"/>
    <x v="9"/>
    <x v="18"/>
    <m/>
    <s v="Action"/>
  </r>
  <r>
    <x v="1447"/>
    <n v="47"/>
    <n v="103"/>
    <n v="36497"/>
    <s v="Drama|History|Thriller|War"/>
    <s v="Lars Mikkelsen"/>
    <s v="Flame and Citron"/>
    <s v="Flame and CitronÂ "/>
    <n v="14247"/>
    <n v="39"/>
    <s v="English"/>
    <s v="France"/>
    <s v="PG"/>
    <n v="6500000"/>
    <n v="2006"/>
    <x v="11"/>
    <x v="18"/>
    <m/>
    <s v="Drama"/>
  </r>
  <r>
    <x v="451"/>
    <n v="66"/>
    <n v="93"/>
    <n v="23807"/>
    <s v="Comedy|Music|Romance"/>
    <s v="Fisher Stevens"/>
    <s v="Undiscovered"/>
    <s v="UndiscoveredÂ "/>
    <n v="2599"/>
    <n v="33"/>
    <s v="English"/>
    <s v="USA"/>
    <s v="PG-13"/>
    <n v="6500000"/>
    <n v="2009"/>
    <x v="39"/>
    <x v="18"/>
    <m/>
    <s v="Comedy"/>
  </r>
  <r>
    <x v="1448"/>
    <n v="147"/>
    <n v="76"/>
    <n v="65804"/>
    <s v="Crime|Drama|Mystery|Thriller"/>
    <s v="Andrew Garfield"/>
    <s v="Red Riding: In the Year of Our Lord 1974"/>
    <s v="Red Riding: In the Year of Our Lord 1974Â "/>
    <n v="9305"/>
    <n v="196"/>
    <s v="English"/>
    <s v="Australia"/>
    <s v="PG-13"/>
    <n v="6000000"/>
    <n v="2009"/>
    <x v="1"/>
    <x v="18"/>
    <m/>
    <s v="Crime"/>
  </r>
  <r>
    <x v="759"/>
    <n v="273"/>
    <n v="90"/>
    <n v="3895664"/>
    <s v="Drama"/>
    <s v="Catherine Deneuve"/>
    <s v="The Girl on the Train"/>
    <s v="The Girl on the TrainÂ "/>
    <n v="1219"/>
    <n v="73"/>
    <s v="English"/>
    <s v="UK"/>
    <s v="R"/>
    <n v="6500000"/>
    <n v="2013"/>
    <x v="19"/>
    <x v="18"/>
    <m/>
    <s v="Drama"/>
  </r>
  <r>
    <x v="1449"/>
    <n v="32"/>
    <n v="122"/>
    <n v="20200"/>
    <s v="Drama|Romance"/>
    <s v="Sarah Michelle Gellar"/>
    <s v="Veronika Decides to Die"/>
    <s v="Veronika Decides to DieÂ "/>
    <n v="10100"/>
    <n v="38"/>
    <s v="English"/>
    <s v="UK"/>
    <s v="PG"/>
    <n v="6500000"/>
    <n v="2010"/>
    <x v="12"/>
    <x v="18"/>
    <m/>
    <s v="Drama"/>
  </r>
  <r>
    <x v="1450"/>
    <n v="52"/>
    <n v="127"/>
    <n v="31874869"/>
    <s v="Adventure|Comedy"/>
    <s v="Paul Hogan"/>
    <s v="Crocodile Dundee"/>
    <s v="Crocodile DundeeÂ "/>
    <n v="74743"/>
    <n v="339"/>
    <s v="French"/>
    <s v="Australia"/>
    <s v="TV-MA"/>
    <n v="6500000"/>
    <n v="1994"/>
    <x v="12"/>
    <x v="18"/>
    <m/>
    <s v="Adventure"/>
  </r>
  <r>
    <x v="1071"/>
    <n v="107"/>
    <n v="84"/>
    <n v="542860"/>
    <s v="Action|Animation|Fantasy|Horror|Mystery|Sci-Fi|Thriller"/>
    <s v="Sean Pertwee"/>
    <s v="Ultramarines: A Warhammer 40,000 Movie"/>
    <s v="Ultramarines: A Warhammer 40,000 MovieÂ "/>
    <n v="4990"/>
    <n v="226"/>
    <s v="English"/>
    <s v="France"/>
    <s v="R"/>
    <n v="6500000"/>
    <n v="2000"/>
    <x v="20"/>
    <x v="18"/>
    <m/>
    <s v="Action"/>
  </r>
  <r>
    <x v="1451"/>
    <n v="6"/>
    <n v="23"/>
    <n v="15059"/>
    <s v="Mystery|Sci-Fi|Thriller"/>
    <s v="Stephen Graham"/>
    <s v="The I Inside"/>
    <s v="The I InsideÂ "/>
    <n v="9296"/>
    <n v="52"/>
    <s v="English"/>
    <s v="USA"/>
    <s v="PG-13"/>
    <n v="6500000"/>
    <n v="2011"/>
    <x v="9"/>
    <x v="18"/>
    <m/>
    <s v="Mystery"/>
  </r>
  <r>
    <x v="328"/>
    <n v="175"/>
    <n v="96"/>
    <n v="11905519"/>
    <s v="Drama|History|War"/>
    <s v="Harrison Gilbertson"/>
    <s v="Beneath Hill 60"/>
    <s v="Beneath Hill 60Â "/>
    <n v="5741"/>
    <n v="41"/>
    <s v="English"/>
    <s v="USA"/>
    <s v="R"/>
    <n v="6500000"/>
    <n v="1996"/>
    <x v="1"/>
    <x v="18"/>
    <m/>
    <s v="Drama"/>
  </r>
  <r>
    <x v="1452"/>
    <n v="167"/>
    <n v="97"/>
    <n v="69582"/>
    <s v="Crime|Drama"/>
    <s v="Riccardo Scamarcio"/>
    <s v="Polisse"/>
    <s v="PolisseÂ "/>
    <n v="10796"/>
    <n v="186"/>
    <s v="English"/>
    <s v="Thailand"/>
    <s v="R"/>
    <n v="6500000"/>
    <n v="1999"/>
    <x v="11"/>
    <x v="18"/>
    <m/>
    <s v="Crime"/>
  </r>
  <r>
    <x v="776"/>
    <n v="132"/>
    <n v="112"/>
    <n v="32541719"/>
    <s v="Crime|Mystery|Thriller"/>
    <s v="Hayden Christensen"/>
    <s v="Awake"/>
    <s v="AwakeÂ "/>
    <n v="63216"/>
    <n v="14"/>
    <s v="English"/>
    <s v="USA"/>
    <s v="R"/>
    <n v="7000000"/>
    <n v="2000"/>
    <x v="12"/>
    <x v="18"/>
    <m/>
    <s v="Crime"/>
  </r>
  <r>
    <x v="1049"/>
    <n v="66"/>
    <n v="125"/>
    <n v="3064356"/>
    <s v="Action|Adventure|Animation|Drama|Fantasy|Sci-Fi"/>
    <s v="Dee Bradley Baker"/>
    <s v="Star Wars: The Clone Wars            "/>
    <s v="Star Wars: The Clone WarsÂ             "/>
    <n v="28190"/>
    <n v="441"/>
    <s v="English"/>
    <s v="USA"/>
    <s v="PG-13"/>
    <n v="6500000"/>
    <n v="1992"/>
    <x v="0"/>
    <x v="18"/>
    <m/>
    <s v="Action"/>
  </r>
  <r>
    <x v="57"/>
    <n v="79"/>
    <n v="96"/>
    <n v="7009668"/>
    <s v="Action|Crime|Thriller"/>
    <s v="Michael Jai White"/>
    <s v="Skin Trade"/>
    <s v="Skin TradeÂ "/>
    <n v="5228"/>
    <n v="117"/>
    <s v="English"/>
    <s v="USA"/>
    <s v="R"/>
    <n v="4000000"/>
    <n v="2015"/>
    <x v="20"/>
    <x v="18"/>
    <m/>
    <s v="Action"/>
  </r>
  <r>
    <x v="932"/>
    <n v="15"/>
    <n v="98"/>
    <n v="352684"/>
    <s v="Comedy|Fantasy|Horror"/>
    <s v="Dianne Wiest"/>
    <s v="The Lost Boys"/>
    <s v="The Lost BoysÂ "/>
    <n v="92924"/>
    <n v="116"/>
    <s v="English"/>
    <s v="USA"/>
    <s v="PG-13"/>
    <n v="6500000"/>
    <n v="2010"/>
    <x v="13"/>
    <x v="18"/>
    <m/>
    <s v="Comedy"/>
  </r>
  <r>
    <x v="1453"/>
    <n v="222"/>
    <n v="92"/>
    <n v="27024"/>
    <s v="Drama|Music|Romance"/>
    <s v="Jeff Bridges"/>
    <s v="Crazy Heart"/>
    <s v="Crazy HeartÂ "/>
    <n v="67760"/>
    <n v="308"/>
    <s v="English"/>
    <s v="France"/>
    <s v="PG-13"/>
    <n v="6500000"/>
    <n v="2002"/>
    <x v="11"/>
    <x v="18"/>
    <m/>
    <s v="Drama"/>
  </r>
  <r>
    <x v="1071"/>
    <n v="210"/>
    <n v="103"/>
    <n v="531806"/>
    <s v="Drama|Music|Romance"/>
    <s v="David Keith"/>
    <s v="The Rose"/>
    <s v="The RoseÂ "/>
    <n v="6142"/>
    <n v="57"/>
    <s v="English"/>
    <s v="Norway"/>
    <s v="R"/>
    <n v="6500000"/>
    <n v="1991"/>
    <x v="8"/>
    <x v="18"/>
    <m/>
    <s v="Drama"/>
  </r>
  <r>
    <x v="1454"/>
    <n v="60"/>
    <n v="122"/>
    <n v="159600000"/>
    <s v="Comedy"/>
    <s v="Djimon Hounsou"/>
    <s v="Baggage Claim"/>
    <s v="Baggage ClaimÂ "/>
    <n v="7098"/>
    <n v="17"/>
    <s v="English"/>
    <s v="USA"/>
    <s v="Not Rated"/>
    <n v="6500000"/>
    <n v="1998"/>
    <x v="40"/>
    <x v="18"/>
    <m/>
    <s v="Comedy"/>
  </r>
  <r>
    <x v="953"/>
    <n v="346"/>
    <n v="101"/>
    <n v="58800000"/>
    <s v="Adventure|Comedy|Fantasy|Sci-Fi"/>
    <s v="Jane Fonda"/>
    <s v="Barbarella"/>
    <s v="BarbarellaÂ "/>
    <n v="24436"/>
    <n v="110"/>
    <s v="English"/>
    <s v="USA"/>
    <s v="R"/>
    <n v="6500000"/>
    <n v="2010"/>
    <x v="18"/>
    <x v="18"/>
    <m/>
    <s v="Adventure"/>
  </r>
  <r>
    <x v="1455"/>
    <n v="46"/>
    <n v="104"/>
    <n v="50382128"/>
    <s v="Adventure|Family"/>
    <s v="BjÃ¸rn Sundquist"/>
    <s v="Shipwrecked"/>
    <s v="ShipwreckedÂ "/>
    <n v="1984"/>
    <n v="235"/>
    <s v="English"/>
    <s v="USA"/>
    <s v="R"/>
    <n v="6500000"/>
    <n v="2010"/>
    <x v="10"/>
    <x v="18"/>
    <m/>
    <s v="Adventure"/>
  </r>
  <r>
    <x v="1113"/>
    <n v="15"/>
    <n v="101"/>
    <n v="35811509"/>
    <s v="Comedy|Drama"/>
    <s v="Matthew Broderick"/>
    <s v="Election"/>
    <s v="ElectionÂ "/>
    <n v="73640"/>
    <n v="113"/>
    <s v="English"/>
    <s v="USA"/>
    <s v="R"/>
    <n v="4500000"/>
    <n v="2007"/>
    <x v="11"/>
    <x v="18"/>
    <m/>
    <s v="Comedy"/>
  </r>
  <r>
    <x v="427"/>
    <n v="169"/>
    <n v="135"/>
    <n v="24475193"/>
    <s v="Drama"/>
    <s v="Jacinda Barrett"/>
    <s v="The Namesake"/>
    <s v="The NamesakeÂ "/>
    <n v="16530"/>
    <n v="312"/>
    <s v="Korean"/>
    <s v="USA"/>
    <s v="R"/>
    <n v="6500000"/>
    <n v="1997"/>
    <x v="32"/>
    <x v="18"/>
    <m/>
    <s v="Drama"/>
  </r>
  <r>
    <x v="1456"/>
    <n v="25"/>
    <n v="119"/>
    <n v="6200756"/>
    <s v="Comedy"/>
    <s v="Bella Thorne"/>
    <s v="The DUFF"/>
    <s v="The DUFFÂ "/>
    <n v="51326"/>
    <n v="140"/>
    <s v="English"/>
    <s v="South Korea"/>
    <s v="R"/>
    <n v="4800000"/>
    <n v="1983"/>
    <x v="12"/>
    <x v="18"/>
    <m/>
    <s v="Comedy"/>
  </r>
  <r>
    <x v="814"/>
    <n v="81"/>
    <n v="128"/>
    <n v="1292119"/>
    <s v="Drama|Music|Romance"/>
    <s v="Mariah Carey"/>
    <s v="Glitter"/>
    <s v="GlitterÂ "/>
    <n v="19412"/>
    <n v="47"/>
    <s v="Hindi"/>
    <s v="UK"/>
    <s v="R"/>
    <n v="10000000"/>
    <n v="2009"/>
    <x v="74"/>
    <x v="18"/>
    <m/>
    <s v="Drama"/>
  </r>
  <r>
    <x v="981"/>
    <n v="54"/>
    <n v="107"/>
    <n v="3629758"/>
    <s v="Drama|Horror|Mystery|Thriller"/>
    <s v="Abigail Spencer"/>
    <s v="The Haunting in Connecticut 2: Ghosts of Georgia"/>
    <s v="The Haunting in Connecticut 2: Ghosts of GeorgiaÂ "/>
    <n v="13167"/>
    <n v="222"/>
    <s v="English"/>
    <s v="India"/>
    <s v="PG-13"/>
    <n v="4000000"/>
    <n v="2013"/>
    <x v="43"/>
    <x v="18"/>
    <m/>
    <s v="Drama"/>
  </r>
  <r>
    <x v="1457"/>
    <n v="147"/>
    <n v="106"/>
    <n v="6239558"/>
    <s v="Action|Drama"/>
    <s v="Yu-mi Jeong"/>
    <s v="Silmido"/>
    <s v="SilmidoÂ "/>
    <n v="3290"/>
    <n v="102"/>
    <s v="English"/>
    <s v="USA"/>
    <s v="PG-13"/>
    <n v="6000000"/>
    <n v="2005"/>
    <x v="13"/>
    <x v="18"/>
    <m/>
    <s v="Action"/>
  </r>
  <r>
    <x v="1458"/>
    <n v="16"/>
    <n v="126"/>
    <n v="1056102"/>
    <s v="Biography|Drama|Romance"/>
    <s v="Abbie Cornish"/>
    <s v="Bright Star"/>
    <s v="Bright StarÂ "/>
    <n v="21360"/>
    <n v="235"/>
    <s v="English"/>
    <s v="USA"/>
    <s v="R"/>
    <n v="6000000"/>
    <n v="2007"/>
    <x v="15"/>
    <x v="18"/>
    <m/>
    <s v="Biography"/>
  </r>
  <r>
    <x v="1459"/>
    <n v="215"/>
    <n v="128"/>
    <n v="27545445"/>
    <s v="Adventure|Drama|Thriller"/>
    <s v="Shah Rukh Khan"/>
    <s v="My Name Is Khan"/>
    <s v="My Name Is KhanÂ "/>
    <n v="69759"/>
    <n v="90"/>
    <s v="Hindi"/>
    <s v="USA"/>
    <s v="R"/>
    <n v="6000000"/>
    <n v="2012"/>
    <x v="25"/>
    <x v="18"/>
    <m/>
    <s v="Adventure"/>
  </r>
  <r>
    <x v="1460"/>
    <n v="63"/>
    <n v="127"/>
    <n v="56007"/>
    <s v="Drama|Music|Romance"/>
    <s v="Dianne Wiest"/>
    <s v="Footloose"/>
    <s v="FootlooseÂ "/>
    <n v="51459"/>
    <n v="259"/>
    <s v="English"/>
    <s v="India"/>
    <s v="Unrated"/>
    <n v="6000000"/>
    <n v="2003"/>
    <x v="12"/>
    <x v="18"/>
    <m/>
    <s v="Drama"/>
  </r>
  <r>
    <x v="1461"/>
    <n v="534"/>
    <n v="160"/>
    <n v="611709"/>
    <s v="Action|Adventure|Drama"/>
    <s v="Robert Redford"/>
    <s v="All Is Lost"/>
    <s v="All Is LostÂ "/>
    <n v="59545"/>
    <n v="159"/>
    <s v="Hindi"/>
    <s v="Ireland"/>
    <s v="R"/>
    <n v="6000000"/>
    <n v="1998"/>
    <x v="8"/>
    <x v="18"/>
    <m/>
    <s v="Action"/>
  </r>
  <r>
    <x v="1462"/>
    <n v="66"/>
    <n v="126"/>
    <n v="753501"/>
    <s v="Adventure|Drama|Thriller"/>
    <s v="Mary Elizabeth Mastrantonio"/>
    <s v="Limbo"/>
    <s v="LimboÂ "/>
    <n v="5158"/>
    <n v="2195"/>
    <s v="English"/>
    <s v="India"/>
    <s v="R"/>
    <n v="6000000"/>
    <n v="2006"/>
    <x v="1"/>
    <x v="18"/>
    <m/>
    <s v="Adventure"/>
  </r>
  <r>
    <x v="1463"/>
    <n v="119"/>
    <n v="171"/>
    <n v="22770"/>
    <s v="Comedy|Drama|Romance"/>
    <s v="Katrina Kaif"/>
    <s v="Namastey London"/>
    <s v="Namastey LondonÂ "/>
    <n v="13577"/>
    <n v="92"/>
    <s v="English"/>
    <s v="USA"/>
    <s v="R"/>
    <n v="6000000"/>
    <n v="2005"/>
    <x v="11"/>
    <x v="18"/>
    <m/>
    <s v="Comedy"/>
  </r>
  <r>
    <x v="1464"/>
    <n v="43"/>
    <n v="150"/>
    <n v="2197331"/>
    <s v="Drama|War"/>
    <s v="Padraic Delaney"/>
    <s v="The Wind That Shakes the Barley"/>
    <s v="The Wind That Shakes the BarleyÂ "/>
    <n v="36846"/>
    <n v="552"/>
    <s v="English"/>
    <s v="USA"/>
    <s v="PG"/>
    <n v="110000000"/>
    <n v="2010"/>
    <x v="7"/>
    <x v="18"/>
    <m/>
    <s v="Drama"/>
  </r>
  <r>
    <x v="602"/>
    <n v="270"/>
    <n v="122"/>
    <n v="27445"/>
    <s v="Comedy|Drama|Musical|Romance"/>
    <s v="Ranbir Kapoor"/>
    <s v="Yeh Jawaani Hai Deewani"/>
    <s v="Yeh Jawaani Hai DeewaniÂ "/>
    <n v="25122"/>
    <n v="201"/>
    <s v="Arabic"/>
    <s v="USA"/>
    <s v="R"/>
    <n v="6000000"/>
    <n v="2008"/>
    <x v="8"/>
    <x v="18"/>
    <m/>
    <s v="Comedy"/>
  </r>
  <r>
    <x v="1465"/>
    <n v="99"/>
    <n v="178"/>
    <n v="766487"/>
    <s v="Action|Drama|Family|Sport"/>
    <s v="Martin Kove"/>
    <s v="The Karate Kid"/>
    <s v="The Karate KidÂ "/>
    <n v="126916"/>
    <n v="406"/>
    <s v="English"/>
    <s v="Turkey"/>
    <s v="R"/>
    <n v="6000000"/>
    <n v="2006"/>
    <x v="13"/>
    <x v="18"/>
    <m/>
    <s v="Action"/>
  </r>
  <r>
    <x v="1466"/>
    <n v="224"/>
    <n v="95"/>
    <n v="18434"/>
    <s v="Biography|Drama|History|Romance"/>
    <s v="Peter Ustinov"/>
    <s v="Quo Vadis"/>
    <s v="Quo VadisÂ "/>
    <n v="9808"/>
    <n v="99"/>
    <s v="English"/>
    <s v="USA"/>
    <s v="PG-13"/>
    <n v="6000000"/>
    <n v="2004"/>
    <x v="13"/>
    <x v="18"/>
    <m/>
    <s v="Biography"/>
  </r>
  <r>
    <x v="591"/>
    <n v="58"/>
    <n v="117"/>
    <n v="1196752"/>
    <s v="Horror|Musical|Sci-Fi"/>
    <s v="Alexa PenaVega"/>
    <s v="Repo! The Genetic Opera"/>
    <s v="Repo! The Genetic OperaÂ "/>
    <n v="20419"/>
    <n v="889"/>
    <s v="English"/>
    <s v="UK"/>
    <s v="R"/>
    <n v="6000000"/>
    <n v="2014"/>
    <x v="10"/>
    <x v="18"/>
    <m/>
    <s v="Horror"/>
  </r>
  <r>
    <x v="1467"/>
    <n v="53"/>
    <n v="119"/>
    <n v="795126"/>
    <s v="Action|Adventure"/>
    <s v="Necati Sasmaz"/>
    <s v="Valley of the Wolves: Iraq"/>
    <s v="Valley of the Wolves: IraqÂ "/>
    <n v="14486"/>
    <n v="584"/>
    <s v="English"/>
    <s v="USA"/>
    <s v="R"/>
    <n v="6000000"/>
    <n v="1988"/>
    <x v="19"/>
    <x v="18"/>
    <m/>
    <s v="Action"/>
  </r>
  <r>
    <x v="1468"/>
    <n v="37"/>
    <n v="174"/>
    <n v="563699"/>
    <s v="Crime|Drama"/>
    <s v="Bruce Willis"/>
    <s v="Pulp Fiction"/>
    <s v="Pulp FictionÂ "/>
    <n v="1324680"/>
    <n v="1441"/>
    <s v="English"/>
    <s v="USA"/>
    <s v="R"/>
    <n v="8000000"/>
    <n v="2007"/>
    <x v="49"/>
    <x v="18"/>
    <m/>
    <s v="Crime"/>
  </r>
  <r>
    <x v="1469"/>
    <n v="11"/>
    <n v="111"/>
    <n v="83574831"/>
    <s v="Adventure|Comedy|Family|Musical"/>
    <s v="Madeline Kahn"/>
    <s v="The Muppet Movie"/>
    <s v="The Muppet MovieÂ "/>
    <n v="25498"/>
    <n v="247"/>
    <s v="English"/>
    <s v="USA"/>
    <s v="R"/>
    <n v="6000000"/>
    <n v="2005"/>
    <x v="16"/>
    <x v="18"/>
    <m/>
    <s v="Adventure"/>
  </r>
  <r>
    <x v="1470"/>
    <n v="327"/>
    <n v="101"/>
    <n v="87025093"/>
    <s v="Crime|Drama|Thriller"/>
    <s v="Jake Gyllenhaal"/>
    <s v="Nightcrawler"/>
    <s v="NightcrawlerÂ "/>
    <n v="293304"/>
    <n v="142"/>
    <s v="English"/>
    <s v="USA"/>
    <s v="PG"/>
    <n v="6000000"/>
    <n v="2014"/>
    <x v="0"/>
    <x v="18"/>
    <m/>
    <s v="Crime"/>
  </r>
  <r>
    <x v="965"/>
    <n v="135"/>
    <n v="89"/>
    <n v="71897215"/>
    <s v="Comedy|Horror|Thriller"/>
    <s v="Brittany Daniel"/>
    <s v="Club Dread"/>
    <s v="Club DreadÂ "/>
    <n v="23823"/>
    <n v="60"/>
    <s v="English"/>
    <s v="USA"/>
    <s v="R"/>
    <n v="8000000"/>
    <n v="2013"/>
    <x v="23"/>
    <x v="18"/>
    <m/>
    <s v="Comedy"/>
  </r>
  <r>
    <x v="534"/>
    <n v="127"/>
    <n v="113"/>
    <n v="64267897"/>
    <s v="Biography|Drama|Family|Musical|Romance"/>
    <s v="Eleanor Parker"/>
    <s v="The Sound of Music"/>
    <s v="The Sound of MusicÂ "/>
    <n v="148172"/>
    <n v="14"/>
    <s v="English"/>
    <s v="USA"/>
    <s v="R"/>
    <n v="6000000"/>
    <n v="2005"/>
    <x v="25"/>
    <x v="18"/>
    <m/>
    <s v="Biography"/>
  </r>
  <r>
    <x v="1471"/>
    <n v="164"/>
    <n v="95"/>
    <n v="56536016"/>
    <s v="Comedy|Fantasy|Romance"/>
    <s v="Tom Hanks"/>
    <s v="Splash"/>
    <s v="SplashÂ "/>
    <n v="54723"/>
    <n v="378"/>
    <s v="English"/>
    <s v="UK"/>
    <s v="R"/>
    <n v="6000000"/>
    <n v="2016"/>
    <x v="5"/>
    <x v="18"/>
    <m/>
    <s v="Comedy"/>
  </r>
  <r>
    <x v="1472"/>
    <n v="14"/>
    <n v="112"/>
    <n v="104007828"/>
    <s v="Comedy|Drama"/>
    <s v="Steve Carell"/>
    <s v="Little Miss Sunshine"/>
    <s v="Little Miss SunshineÂ "/>
    <n v="355810"/>
    <n v="148"/>
    <s v="English"/>
    <s v="USA"/>
    <s v="R"/>
    <n v="6500000"/>
    <n v="2003"/>
    <x v="0"/>
    <x v="18"/>
    <m/>
    <s v="Comedy"/>
  </r>
  <r>
    <x v="574"/>
    <n v="6"/>
    <n v="109"/>
    <n v="50820940"/>
    <s v="Adventure|Drama"/>
    <s v="Marshall Bell"/>
    <s v="Stand by Me"/>
    <s v="Stand by MeÂ "/>
    <n v="271794"/>
    <n v="211"/>
    <s v="English"/>
    <s v="USA"/>
    <s v="PG-13"/>
    <n v="6000000"/>
    <n v="2013"/>
    <x v="14"/>
    <x v="18"/>
    <m/>
    <s v="Adventure"/>
  </r>
  <r>
    <x v="1473"/>
    <n v="41"/>
    <n v="108"/>
    <n v="44793200"/>
    <s v="Drama|Horror|Sci-Fi|Thriller"/>
    <s v="Noah Huntley"/>
    <s v="28 Days Later..."/>
    <s v="28 Days Later...Â "/>
    <n v="297250"/>
    <n v="100"/>
    <s v="English"/>
    <s v="USA"/>
    <s v="R"/>
    <n v="6000000"/>
    <n v="1989"/>
    <x v="32"/>
    <x v="18"/>
    <m/>
    <s v="Drama"/>
  </r>
  <r>
    <x v="544"/>
    <n v="143"/>
    <n v="100"/>
    <n v="43771291"/>
    <s v="Drama|Music"/>
    <s v="Jennifer Freeman"/>
    <s v="You Got Served"/>
    <s v="You Got ServedÂ "/>
    <n v="23671"/>
    <n v="48"/>
    <s v="English"/>
    <s v="USA"/>
    <s v="R"/>
    <n v="9000000"/>
    <n v="2016"/>
    <x v="58"/>
    <x v="18"/>
    <m/>
    <s v="Drama"/>
  </r>
  <r>
    <x v="1455"/>
    <n v="9"/>
    <n v="90"/>
    <n v="44456509"/>
    <s v="Biography|Crime|Drama"/>
    <s v="Clint Eastwood"/>
    <s v="Escape from Alcatraz"/>
    <s v="Escape from AlcatrazÂ "/>
    <n v="87090"/>
    <n v="6"/>
    <s v="English"/>
    <s v="USA"/>
    <s v="R"/>
    <n v="6000000"/>
    <n v="1989"/>
    <x v="32"/>
    <x v="18"/>
    <m/>
    <s v="Biography"/>
  </r>
  <r>
    <x v="1474"/>
    <n v="109"/>
    <n v="130"/>
    <n v="53884821"/>
    <s v="Comedy|Drama|Music|Romance"/>
    <s v="Boris Kodjoe"/>
    <s v="Brown Sugar"/>
    <s v="Brown SugarÂ "/>
    <n v="5971"/>
    <n v="165"/>
    <s v="English"/>
    <s v="USA"/>
    <s v="R"/>
    <n v="6000000"/>
    <n v="1997"/>
    <x v="12"/>
    <x v="18"/>
    <m/>
    <s v="Comedy"/>
  </r>
  <r>
    <x v="1475"/>
    <n v="59"/>
    <n v="94"/>
    <n v="36000000"/>
    <s v="Comedy|Crime|Drama|Romance|Thriller"/>
    <s v="Faizon Love"/>
    <s v="A Thin Line Between Love and Hate"/>
    <s v="A Thin Line Between Love and HateÂ "/>
    <n v="3122"/>
    <n v="452"/>
    <s v="English"/>
    <s v="USA"/>
    <s v="PG-13"/>
    <n v="3000000"/>
    <n v="1995"/>
    <x v="23"/>
    <x v="18"/>
    <m/>
    <s v="Comedy"/>
  </r>
  <r>
    <x v="1476"/>
    <n v="95"/>
    <n v="93"/>
    <n v="34872293"/>
    <s v="Comedy|Drama|Romance"/>
    <s v="Joseph Gordon-Levitt"/>
    <s v="50/50"/>
    <s v="50/50Â "/>
    <n v="270441"/>
    <n v="25"/>
    <s v="English"/>
    <s v="USA"/>
    <s v="PG"/>
    <n v="5000000"/>
    <n v="2014"/>
    <x v="16"/>
    <x v="18"/>
    <m/>
    <s v="Comedy"/>
  </r>
  <r>
    <x v="544"/>
    <n v="40"/>
    <n v="80"/>
    <n v="34468224"/>
    <s v="Horror|Mystery|Thriller"/>
    <s v="James Kyson"/>
    <s v="Shutter"/>
    <s v="ShutterÂ "/>
    <n v="26609"/>
    <n v="271"/>
    <s v="English"/>
    <s v="USA"/>
    <s v="R"/>
    <n v="6000000"/>
    <n v="2005"/>
    <x v="31"/>
    <x v="18"/>
    <m/>
    <s v="Horror"/>
  </r>
  <r>
    <x v="656"/>
    <n v="121"/>
    <n v="111"/>
    <n v="32453345"/>
    <s v="Comedy|Fantasy|Horror"/>
    <s v="Ted Danson"/>
    <s v="Creepshow"/>
    <s v="CreepshowÂ "/>
    <n v="29935"/>
    <n v="147"/>
    <s v="English"/>
    <s v="USA"/>
    <s v="PG-13"/>
    <n v="6000000"/>
    <n v="2007"/>
    <x v="8"/>
    <x v="18"/>
    <m/>
    <s v="Comedy"/>
  </r>
  <r>
    <x v="1477"/>
    <n v="358"/>
    <n v="142"/>
    <n v="27296514"/>
    <s v="Comedy|Romance"/>
    <s v="Mackenzie Davis"/>
    <s v="That Awkward Moment"/>
    <s v="That Awkward MomentÂ "/>
    <n v="76791"/>
    <n v="172"/>
    <s v="English"/>
    <s v="UK"/>
    <s v="R"/>
    <n v="6000000"/>
    <n v="2009"/>
    <x v="9"/>
    <x v="18"/>
    <m/>
    <s v="Comedy"/>
  </r>
  <r>
    <x v="1478"/>
    <n v="288"/>
    <n v="60"/>
    <n v="25799043"/>
    <s v="Comedy|Fantasy|Sci-Fi"/>
    <s v="Brian Doyle-Murray"/>
    <s v="Modern Problems"/>
    <s v="Modern ProblemsÂ "/>
    <n v="3904"/>
    <n v="164"/>
    <s v="English"/>
    <s v="UK"/>
    <s v="R"/>
    <n v="6000000"/>
    <n v="2005"/>
    <x v="40"/>
    <x v="18"/>
    <m/>
    <s v="Comedy"/>
  </r>
  <r>
    <x v="688"/>
    <n v="107"/>
    <n v="107"/>
    <n v="25530884"/>
    <s v="Adventure"/>
    <s v="Tina Gilton"/>
    <s v="Kicks"/>
    <s v="KicksÂ "/>
    <n v="59"/>
    <n v="78"/>
    <s v="English"/>
    <s v="USA"/>
    <s v="R"/>
    <n v="6000000"/>
    <n v="1984"/>
    <x v="6"/>
    <x v="18"/>
    <m/>
    <s v="Adventure"/>
  </r>
  <r>
    <x v="1479"/>
    <n v="28"/>
    <n v="91"/>
    <n v="27689474"/>
    <s v="Comedy|Drama|Romance"/>
    <s v="Keanu Reeves"/>
    <s v="Much Ado About Nothing"/>
    <s v="Much Ado About NothingÂ "/>
    <n v="37269"/>
    <n v="625"/>
    <s v="English"/>
    <s v="USA"/>
    <s v="PG-13"/>
    <n v="6000000"/>
    <n v="2002"/>
    <x v="38"/>
    <x v="18"/>
    <m/>
    <s v="Comedy"/>
  </r>
  <r>
    <x v="1119"/>
    <n v="91"/>
    <n v="112"/>
    <n v="24138847"/>
    <s v="Action|Adventure|Thriller"/>
    <s v="Telly Savalas"/>
    <s v="On Her Majesty's Secret Service"/>
    <s v="On Her Majesty's Secret ServiceÂ "/>
    <n v="59941"/>
    <n v="1061"/>
    <s v="English"/>
    <s v="USA"/>
    <s v="PG-13"/>
    <n v="6000000"/>
    <n v="2002"/>
    <x v="2"/>
    <x v="18"/>
    <m/>
    <s v="Action"/>
  </r>
  <r>
    <x v="981"/>
    <n v="55"/>
    <n v="82"/>
    <n v="21994911"/>
    <s v="Action|Crime|Drama|Thriller"/>
    <s v="Nick Wechsler"/>
    <s v="The Player            "/>
    <s v="The PlayerÂ             "/>
    <n v="5817"/>
    <n v="298"/>
    <s v="English"/>
    <s v="USA"/>
    <s v="R"/>
    <n v="6500000"/>
    <n v="2008"/>
    <x v="1"/>
    <x v="18"/>
    <m/>
    <s v="Action"/>
  </r>
  <r>
    <x v="1480"/>
    <n v="231"/>
    <n v="97"/>
    <n v="21501098"/>
    <s v="Fantasy|Horror|Mystery|Thriller"/>
    <s v="Miko Hughes"/>
    <s v="New Nightmare"/>
    <s v="New NightmareÂ "/>
    <n v="38191"/>
    <n v="90"/>
    <s v="English"/>
    <s v="USA"/>
    <s v="R"/>
    <n v="6000000"/>
    <n v="2004"/>
    <x v="21"/>
    <x v="18"/>
    <m/>
    <s v="Fantasy"/>
  </r>
  <r>
    <x v="795"/>
    <n v="262"/>
    <n v="128"/>
    <n v="19281235"/>
    <s v="Comedy|Drama|Romance"/>
    <s v="Stephen Collins"/>
    <s v="Drive Me Crazy"/>
    <s v="Drive Me CrazyÂ "/>
    <n v="14904"/>
    <n v="188"/>
    <s v="English"/>
    <s v="USA"/>
    <s v="PG-13"/>
    <n v="6000000"/>
    <n v="2009"/>
    <x v="20"/>
    <x v="18"/>
    <m/>
    <s v="Comedy"/>
  </r>
  <r>
    <x v="957"/>
    <n v="7"/>
    <n v="102"/>
    <n v="19421271"/>
    <s v="Drama"/>
    <s v="Curtis Armstrong"/>
    <s v="Akeelah and the Bee"/>
    <s v="Akeelah and the BeeÂ "/>
    <n v="15337"/>
    <n v="25"/>
    <s v="English"/>
    <s v="USA"/>
    <s v="PG-13"/>
    <n v="6000000"/>
    <n v="2003"/>
    <x v="7"/>
    <x v="18"/>
    <m/>
    <s v="Drama"/>
  </r>
  <r>
    <x v="1481"/>
    <n v="196"/>
    <n v="93"/>
    <n v="20733485"/>
    <s v="Comedy|Crime"/>
    <s v="Dave Chappelle"/>
    <s v="Half Baked"/>
    <s v="Half BakedÂ "/>
    <n v="48225"/>
    <n v="142"/>
    <s v="English"/>
    <s v="USA"/>
    <s v="PG-13"/>
    <n v="6000000"/>
    <n v="2001"/>
    <x v="10"/>
    <x v="18"/>
    <m/>
    <s v="Comedy"/>
  </r>
  <r>
    <x v="1482"/>
    <n v="83"/>
    <n v="116"/>
    <n v="24809547"/>
    <s v="Comedy|Romance"/>
    <s v="J.K. Simmons"/>
    <s v="New in Town"/>
    <s v="New in TownÂ "/>
    <n v="17461"/>
    <n v="264"/>
    <s v="English"/>
    <s v="USA"/>
    <s v="R"/>
    <n v="6000000"/>
    <n v="2003"/>
    <x v="23"/>
    <x v="18"/>
    <m/>
    <s v="Comedy"/>
  </r>
  <r>
    <x v="1229"/>
    <n v="18"/>
    <n v="138"/>
    <n v="19097994"/>
    <s v="Drama|Thriller"/>
    <s v="Matt Damon"/>
    <s v="Syriana"/>
    <s v="SyrianaÂ "/>
    <n v="109191"/>
    <n v="11"/>
    <s v="English"/>
    <s v="Canada"/>
    <s v="GP"/>
    <n v="6000000"/>
    <n v="2012"/>
    <x v="15"/>
    <x v="18"/>
    <m/>
    <s v="Drama"/>
  </r>
  <r>
    <x v="326"/>
    <n v="11"/>
    <n v="117"/>
    <n v="23031390"/>
    <s v="Crime|Drama"/>
    <s v="Christian Bale"/>
    <s v="American Psycho"/>
    <s v="American PsychoÂ "/>
    <n v="357275"/>
    <n v="339"/>
    <s v="English"/>
    <s v="USA"/>
    <s v="R"/>
    <n v="6000000"/>
    <n v="2004"/>
    <x v="32"/>
    <x v="18"/>
    <m/>
    <s v="Crime"/>
  </r>
  <r>
    <x v="1483"/>
    <n v="72"/>
    <n v="93"/>
    <n v="16017403"/>
    <s v="Drama|Romance"/>
    <s v="Jake Gyllenhaal"/>
    <s v="The Good Girl"/>
    <s v="The Good GirlÂ "/>
    <n v="37952"/>
    <n v="32"/>
    <s v="English"/>
    <s v="USA"/>
    <s v="R"/>
    <n v="6000000"/>
    <n v="2011"/>
    <x v="12"/>
    <x v="18"/>
    <m/>
    <s v="Drama"/>
  </r>
  <r>
    <x v="789"/>
    <n v="51"/>
    <n v="92"/>
    <n v="21197315"/>
    <s v="Action|Comedy|Crime|Thriller"/>
    <s v="Colm Feore"/>
    <s v="Bon Cop Bad Cop"/>
    <s v="Bon Cop Bad CopÂ "/>
    <n v="8616"/>
    <n v="55"/>
    <s v="English"/>
    <s v="USA"/>
    <s v="PG-13"/>
    <n v="6244087"/>
    <n v="2012"/>
    <x v="15"/>
    <x v="18"/>
    <m/>
    <s v="Action"/>
  </r>
  <r>
    <x v="1484"/>
    <n v="18"/>
    <n v="110"/>
    <n v="17382982"/>
    <s v="Action|Crime|Thriller"/>
    <s v="Norman Reedus"/>
    <s v="The Boondock Saints II: All Saints Day"/>
    <s v="The Boondock Saints II: All Saints DayÂ "/>
    <n v="53251"/>
    <n v="34"/>
    <s v="English"/>
    <s v="USA"/>
    <s v="R"/>
    <n v="6000000"/>
    <n v="2007"/>
    <x v="22"/>
    <x v="18"/>
    <m/>
    <s v="Action"/>
  </r>
  <r>
    <x v="720"/>
    <n v="328"/>
    <n v="92"/>
    <n v="14821531"/>
    <s v="Drama|Romance"/>
    <s v="Alexandra Maria Lara"/>
    <s v="The City of Your Final Destination"/>
    <s v="The City of Your Final DestinationÂ "/>
    <n v="2311"/>
    <n v="86"/>
    <s v="English"/>
    <s v="USA"/>
    <s v="R"/>
    <n v="6000000"/>
    <n v="2007"/>
    <x v="21"/>
    <x v="18"/>
    <m/>
    <s v="Drama"/>
  </r>
  <r>
    <x v="1485"/>
    <n v="248"/>
    <n v="104"/>
    <n v="18656400"/>
    <s v="Comedy|Drama|Romance"/>
    <s v="Christopher Nicholas Smith"/>
    <s v="Enough Said"/>
    <s v="Enough SaidÂ "/>
    <n v="49240"/>
    <n v="86"/>
    <s v="English"/>
    <s v="UK"/>
    <s v="PG-13"/>
    <n v="6000000"/>
    <n v="2009"/>
    <x v="1"/>
    <x v="18"/>
    <m/>
    <s v="Comedy"/>
  </r>
  <r>
    <x v="1486"/>
    <n v="128"/>
    <n v="98"/>
    <n v="14343976"/>
    <s v="Comedy|Romance"/>
    <s v="Emma Stone"/>
    <s v="Easy A"/>
    <s v="Easy AÂ "/>
    <n v="276746"/>
    <n v="85"/>
    <s v="English"/>
    <s v="USA"/>
    <s v="PG"/>
    <n v="6000000"/>
    <n v="2008"/>
    <x v="1"/>
    <x v="18"/>
    <m/>
    <s v="Comedy"/>
  </r>
  <r>
    <x v="1487"/>
    <n v="45"/>
    <n v="89"/>
    <n v="241437427"/>
    <s v="Comedy|Drama|Romance"/>
    <s v="Jada Pinkett Smith"/>
    <s v="The Inkwell"/>
    <s v="The InkwellÂ "/>
    <n v="1103"/>
    <n v="140"/>
    <s v="English"/>
    <s v="USA"/>
    <s v="PG"/>
    <n v="6000000"/>
    <n v="2016"/>
    <x v="12"/>
    <x v="18"/>
    <m/>
    <s v="Comedy"/>
  </r>
  <r>
    <x v="1488"/>
    <n v="49"/>
    <n v="92"/>
    <n v="14123773"/>
    <s v="Drama|Horror"/>
    <s v="Eddie Izzard"/>
    <s v="Shadow of the Vampire"/>
    <s v="Shadow of the VampireÂ "/>
    <n v="34191"/>
    <n v="141"/>
    <s v="English"/>
    <s v="USA"/>
    <s v="PG-13"/>
    <n v="6000000"/>
    <n v="2009"/>
    <x v="8"/>
    <x v="18"/>
    <m/>
    <s v="Drama"/>
  </r>
  <r>
    <x v="258"/>
    <n v="163"/>
    <n v="140"/>
    <n v="15126948"/>
    <s v="Comedy|Drama"/>
    <s v="Cameron Monaghan"/>
    <s v="Prom"/>
    <s v="PromÂ "/>
    <n v="12702"/>
    <n v="162"/>
    <s v="English"/>
    <s v="USA"/>
    <s v="PG-13"/>
    <n v="6000000"/>
    <n v="2007"/>
    <x v="28"/>
    <x v="18"/>
    <m/>
    <s v="Comedy"/>
  </r>
  <r>
    <x v="1489"/>
    <n v="163"/>
    <n v="60"/>
    <n v="13622333"/>
    <s v="Comedy|Romance"/>
    <s v="Mark Margolis"/>
    <s v="The Pallbearer"/>
    <s v="The PallbearerÂ "/>
    <n v="6124"/>
    <n v="102"/>
    <s v="English"/>
    <s v="UK"/>
    <s v="PG-13"/>
    <n v="6000000"/>
    <n v="1999"/>
    <x v="41"/>
    <x v="18"/>
    <m/>
    <s v="Comedy"/>
  </r>
  <r>
    <x v="1098"/>
    <n v="90"/>
    <n v="90"/>
    <n v="13464388"/>
    <s v="Comedy"/>
    <s v="Barry Corbin"/>
    <s v="Held Up"/>
    <s v="Held UpÂ "/>
    <n v="2870"/>
    <n v="109"/>
    <s v="English"/>
    <s v="USA"/>
    <s v="PG"/>
    <n v="7840000"/>
    <n v="2007"/>
    <x v="37"/>
    <x v="18"/>
    <m/>
    <s v="Comedy"/>
  </r>
  <r>
    <x v="1490"/>
    <n v="23"/>
    <n v="129"/>
    <n v="13350177"/>
    <s v="Comedy|Fantasy|Romance"/>
    <s v="Harold Perrineau"/>
    <s v="Woman on Top"/>
    <s v="Woman on TopÂ "/>
    <n v="8546"/>
    <n v="150"/>
    <s v="English"/>
    <s v="UK"/>
    <s v="R"/>
    <n v="6000000"/>
    <n v="2015"/>
    <x v="43"/>
    <x v="18"/>
    <m/>
    <s v="Comedy"/>
  </r>
  <r>
    <x v="6"/>
    <n v="17"/>
    <n v="111"/>
    <n v="13269963"/>
    <s v="Drama|Romance"/>
    <s v="Anthony Hopkins"/>
    <s v="Howards End"/>
    <s v="Howards EndÂ "/>
    <n v="21254"/>
    <n v="73"/>
    <s v="French"/>
    <s v="France"/>
    <s v="R"/>
    <n v="6000000"/>
    <n v="1971"/>
    <x v="7"/>
    <x v="18"/>
    <m/>
    <s v="Drama"/>
  </r>
  <r>
    <x v="1491"/>
    <n v="118"/>
    <n v="79"/>
    <n v="17768000"/>
    <s v="Adventure|Drama|Fantasy|Mystery"/>
    <s v="Dominic Cooper"/>
    <s v="Preacher            "/>
    <s v="PreacherÂ             "/>
    <n v="22848"/>
    <n v="34"/>
    <s v="English"/>
    <s v="USA"/>
    <s v="R"/>
    <n v="8600000"/>
    <n v="1972"/>
    <x v="24"/>
    <x v="18"/>
    <m/>
    <s v="Adventure"/>
  </r>
  <r>
    <x v="688"/>
    <n v="283"/>
    <n v="104"/>
    <n v="12947763"/>
    <s v="Animation|Comedy|Drama|Romance"/>
    <s v="Jennifer Jason Leigh"/>
    <s v="Anomalisa"/>
    <s v="AnomalisaÂ "/>
    <n v="31489"/>
    <n v="37"/>
    <s v="English"/>
    <s v="Germany"/>
    <s v="TV-MA"/>
    <n v="12000000"/>
    <n v="1983"/>
    <x v="11"/>
    <x v="18"/>
    <m/>
    <s v="Animation"/>
  </r>
  <r>
    <x v="1492"/>
    <n v="74"/>
    <n v="101"/>
    <n v="14100000"/>
    <s v="Comedy|Drama"/>
    <s v="Jim Broadbent"/>
    <s v="Another Year"/>
    <s v="Another YearÂ "/>
    <n v="23629"/>
    <n v="15"/>
    <s v="English"/>
    <s v="USA"/>
    <s v="PG"/>
    <n v="6000000"/>
    <n v="2009"/>
    <x v="11"/>
    <x v="18"/>
    <m/>
    <s v="Comedy"/>
  </r>
  <r>
    <x v="1493"/>
    <n v="41"/>
    <n v="113"/>
    <n v="12200000"/>
    <s v="Comedy|Crime|Musical|Romance"/>
    <s v="Catherine Deneuve"/>
    <s v="8 Women"/>
    <s v="8 WomenÂ "/>
    <n v="23660"/>
    <n v="71"/>
    <s v="English"/>
    <s v="UK"/>
    <s v="PG"/>
    <n v="6000000"/>
    <n v="1993"/>
    <x v="1"/>
    <x v="18"/>
    <m/>
    <s v="Comedy"/>
  </r>
  <r>
    <x v="419"/>
    <n v="17"/>
    <n v="92"/>
    <n v="17683670"/>
    <s v="Action|Comedy|Crime|Thriller"/>
    <s v="Cary-Hiroyuki Tagawa"/>
    <s v="Showdown in Little Tokyo"/>
    <s v="Showdown in Little TokyoÂ "/>
    <n v="12561"/>
    <n v="182"/>
    <s v="English"/>
    <s v="UK"/>
    <s v="R"/>
    <n v="5952000"/>
    <n v="2012"/>
    <x v="19"/>
    <x v="18"/>
    <m/>
    <s v="Action"/>
  </r>
  <r>
    <x v="450"/>
    <n v="66"/>
    <n v="106"/>
    <n v="12055108"/>
    <s v="Comedy|Crime"/>
    <s v="Janeane Garofalo"/>
    <s v="Clay Pigeons"/>
    <s v="Clay PigeonsÂ "/>
    <n v="9494"/>
    <n v="110"/>
    <s v="English"/>
    <s v="USA"/>
    <s v="R"/>
    <n v="5300000"/>
    <n v="2003"/>
    <x v="4"/>
    <x v="18"/>
    <m/>
    <s v="Comedy"/>
  </r>
  <r>
    <x v="17"/>
    <n v="36"/>
    <n v="98"/>
    <n v="27285953"/>
    <s v="Comedy|Drama|Romance"/>
    <s v="ZoÃ« Kravitz"/>
    <s v="It's Kind of a Funny Story"/>
    <s v="It's Kind of a Funny StoryÂ "/>
    <n v="106098"/>
    <n v="48"/>
    <s v="English"/>
    <s v="UK"/>
    <s v="R"/>
    <n v="6000000"/>
    <n v="1973"/>
    <x v="13"/>
    <x v="18"/>
    <m/>
    <s v="Comedy"/>
  </r>
  <r>
    <x v="1250"/>
    <n v="140"/>
    <n v="75"/>
    <n v="11675178"/>
    <s v="Biography|Comedy|Drama|History"/>
    <s v="Bob Hoskins"/>
    <s v="Made in Dagenham"/>
    <s v="Made in DagenhamÂ "/>
    <n v="11158"/>
    <n v="12"/>
    <s v="English"/>
    <s v="France"/>
    <s v="R"/>
    <n v="50000000"/>
    <n v="2000"/>
    <x v="13"/>
    <x v="18"/>
    <m/>
    <s v="Biography"/>
  </r>
  <r>
    <x v="150"/>
    <n v="32"/>
    <n v="104"/>
    <n v="10572742"/>
    <s v="Biography|Drama"/>
    <s v="Colin Firth"/>
    <s v="When Did You Last See Your Father?"/>
    <s v="When Did You Last See Your Father?Â "/>
    <n v="3571"/>
    <n v="79"/>
    <s v="English"/>
    <s v="USA"/>
    <s v="R"/>
    <n v="4000000"/>
    <n v="2008"/>
    <x v="8"/>
    <x v="18"/>
    <m/>
    <s v="Biography"/>
  </r>
  <r>
    <x v="88"/>
    <n v="68"/>
    <n v="108"/>
    <n v="9658370"/>
    <s v="Biography|Drama|Romance|Sport"/>
    <s v="Kurtwood Smith"/>
    <s v="Prefontaine"/>
    <s v="PrefontaineÂ "/>
    <n v="5673"/>
    <n v="27"/>
    <s v="English"/>
    <s v="USA"/>
    <s v="TV-14"/>
    <n v="6000000"/>
    <n v="2011"/>
    <x v="2"/>
    <x v="18"/>
    <m/>
    <s v="Biography"/>
  </r>
  <r>
    <x v="1493"/>
    <n v="79"/>
    <n v="99"/>
    <n v="9628751"/>
    <s v="Adventure|Drama"/>
    <s v="Faye Dunaway"/>
    <s v="The Wicked Lady"/>
    <s v="The Wicked LadyÂ "/>
    <n v="802"/>
    <n v="98"/>
    <s v="English"/>
    <s v="USA"/>
    <s v="R"/>
    <n v="6700000"/>
    <n v="2013"/>
    <x v="61"/>
    <x v="18"/>
    <m/>
    <s v="Adventure"/>
  </r>
  <r>
    <x v="351"/>
    <n v="9"/>
    <n v="180"/>
    <n v="8786715"/>
    <s v="Adventure|Animation|Family|Fantasy"/>
    <s v="Sean Lennon"/>
    <s v="The Secret of Kells"/>
    <s v="The Secret of KellsÂ "/>
    <n v="22811"/>
    <n v="27"/>
    <s v="English"/>
    <s v="UK"/>
    <s v="R"/>
    <n v="200000000"/>
    <n v="2005"/>
    <x v="16"/>
    <x v="18"/>
    <m/>
    <s v="Adventure"/>
  </r>
  <r>
    <x v="1494"/>
    <n v="26"/>
    <n v="109"/>
    <n v="3432342"/>
    <s v="Drama|Music"/>
    <s v="James Corden"/>
    <s v="Begin Again"/>
    <s v="Begin AgainÂ "/>
    <n v="99430"/>
    <n v="86"/>
    <s v="English"/>
    <s v="USA"/>
    <s v="PG-13"/>
    <n v="3500159"/>
    <n v="2005"/>
    <x v="38"/>
    <x v="18"/>
    <m/>
    <s v="Drama"/>
  </r>
  <r>
    <x v="1315"/>
    <n v="100"/>
    <n v="111"/>
    <n v="6755271"/>
    <s v="Drama|Romance|Thriller"/>
    <s v="Hunter Parrish"/>
    <s v="Down in the Valley"/>
    <s v="Down in the ValleyÂ "/>
    <n v="16617"/>
    <n v="107"/>
    <s v="English"/>
    <s v="UK"/>
    <s v="R"/>
    <n v="5600000"/>
    <n v="1995"/>
    <x v="12"/>
    <x v="18"/>
    <m/>
    <s v="Drama"/>
  </r>
  <r>
    <x v="35"/>
    <n v="56"/>
    <n v="93"/>
    <n v="6157157"/>
    <s v="Crime|Drama"/>
    <s v="Jerry Ferrara"/>
    <s v="Brooklyn Rules"/>
    <s v="Brooklyn RulesÂ "/>
    <n v="5049"/>
    <n v="33"/>
    <s v="English"/>
    <s v="Canada"/>
    <s v="PG"/>
    <n v="5600000"/>
    <n v="2000"/>
    <x v="21"/>
    <x v="18"/>
    <m/>
    <s v="Crime"/>
  </r>
  <r>
    <x v="298"/>
    <n v="150"/>
    <n v="99"/>
    <n v="6088249"/>
    <s v="Drama|Romance"/>
    <s v="Rufus Sewell"/>
    <s v="Restless"/>
    <s v="RestlessÂ "/>
    <n v="2098"/>
    <n v="34"/>
    <s v="English"/>
    <s v="USA"/>
    <s v="R"/>
    <n v="5600000"/>
    <n v="1976"/>
    <x v="13"/>
    <x v="18"/>
    <m/>
    <s v="Drama"/>
  </r>
  <r>
    <x v="442"/>
    <n v="30"/>
    <n v="98"/>
    <n v="5480318"/>
    <s v="Comedy|Crime|Musical|Mystery"/>
    <s v="Robert Downey Jr."/>
    <s v="The Singing Detective"/>
    <s v="The Singing DetectiveÂ "/>
    <n v="7116"/>
    <n v="58"/>
    <s v="English"/>
    <s v="UK"/>
    <s v="PG-13"/>
    <n v="5500000"/>
    <n v="1974"/>
    <x v="23"/>
    <x v="18"/>
    <m/>
    <s v="Comedy"/>
  </r>
  <r>
    <x v="422"/>
    <n v="20"/>
    <n v="95"/>
    <n v="5308707"/>
    <s v="Drama|Romance|War"/>
    <s v="Anna Friel"/>
    <s v="The Land Girls"/>
    <s v="The Land GirlsÂ "/>
    <n v="1591"/>
    <n v="11"/>
    <s v="English"/>
    <s v="USA"/>
    <s v="R"/>
    <n v="5500000"/>
    <n v="1988"/>
    <x v="22"/>
    <x v="18"/>
    <m/>
    <s v="Drama"/>
  </r>
  <r>
    <x v="789"/>
    <n v="21"/>
    <n v="142"/>
    <n v="5009677"/>
    <s v="Comedy|Drama|Horror|Sci-Fi"/>
    <s v="Alexia Fast"/>
    <s v="Fido"/>
    <s v="FidoÂ "/>
    <n v="25055"/>
    <n v="430"/>
    <s v="English"/>
    <s v="UK"/>
    <s v="PG-13"/>
    <n v="5500000"/>
    <n v="2005"/>
    <x v="2"/>
    <x v="18"/>
    <m/>
    <s v="Comedy"/>
  </r>
  <r>
    <x v="1495"/>
    <n v="11"/>
    <n v="107"/>
    <n v="4328294"/>
    <s v="Comedy|Drama|Romance"/>
    <s v="Will Ferrell"/>
    <s v="The Wendell Baker Story"/>
    <s v="The Wendell Baker StoryÂ "/>
    <n v="5159"/>
    <n v="31"/>
    <s v="English"/>
    <s v="USA"/>
    <s v="R"/>
    <n v="5500000"/>
    <n v="2000"/>
    <x v="34"/>
    <x v="18"/>
    <m/>
    <s v="Comedy"/>
  </r>
  <r>
    <x v="1493"/>
    <n v="85"/>
    <n v="102"/>
    <n v="4074023"/>
    <s v="Action|Comedy|Crime"/>
    <s v="Rupert Grint"/>
    <s v="Wild Target"/>
    <s v="Wild TargetÂ "/>
    <n v="29994"/>
    <n v="31"/>
    <s v="English"/>
    <s v="Italy"/>
    <s v="R"/>
    <n v="3000000"/>
    <n v="2014"/>
    <x v="8"/>
    <x v="18"/>
    <m/>
    <s v="Action"/>
  </r>
  <r>
    <x v="835"/>
    <n v="5"/>
    <n v="97"/>
    <n v="4306697"/>
    <s v="Crime|Horror|Thriller"/>
    <s v="John de Lancie"/>
    <s v="Pathology"/>
    <s v="PathologyÂ "/>
    <n v="26849"/>
    <n v="24"/>
    <s v="English"/>
    <s v="Spain"/>
    <s v="R"/>
    <n v="5500000"/>
    <n v="1996"/>
    <x v="19"/>
    <x v="18"/>
    <m/>
    <s v="Crime"/>
  </r>
  <r>
    <x v="667"/>
    <n v="160"/>
    <n v="124"/>
    <n v="3950029"/>
    <s v="Drama|Romance"/>
    <s v="Tom Hardy"/>
    <s v="Wuthering Heights            "/>
    <s v="Wuthering HeightsÂ             "/>
    <n v="6053"/>
    <n v="2"/>
    <s v="Japanese"/>
    <s v="Japan"/>
    <s v="PG-13"/>
    <n v="7000000"/>
    <n v="2005"/>
    <x v="16"/>
    <x v="18"/>
    <m/>
    <s v="Drama"/>
  </r>
  <r>
    <x v="1496"/>
    <n v="25"/>
    <n v="97"/>
    <n v="4040588"/>
    <s v="Crime|Drama|Thriller"/>
    <s v="Brian Dennehy"/>
    <s v="10th &amp; Wolf"/>
    <s v="10th &amp; WolfÂ "/>
    <n v="5557"/>
    <n v="149"/>
    <s v="English"/>
    <s v="USA"/>
    <s v="PG"/>
    <n v="5500000"/>
    <n v="2015"/>
    <x v="21"/>
    <x v="18"/>
    <m/>
    <s v="Crime"/>
  </r>
  <r>
    <x v="1497"/>
    <n v="21"/>
    <n v="124"/>
    <n v="3049135"/>
    <s v="Comedy|Crime|Drama|Romance"/>
    <s v="Michael Angarano"/>
    <s v="Dear Wendy"/>
    <s v="Dear WendyÂ "/>
    <n v="9003"/>
    <n v="5"/>
    <s v="French"/>
    <s v="Canada"/>
    <s v="PG-13"/>
    <n v="5500000"/>
    <n v="1999"/>
    <x v="4"/>
    <x v="18"/>
    <m/>
    <s v="Comedy"/>
  </r>
  <r>
    <x v="362"/>
    <n v="15"/>
    <n v="96"/>
    <n v="4700361"/>
    <s v="Drama"/>
    <s v="Ian Tracey"/>
    <s v="Aloft"/>
    <s v="AloftÂ "/>
    <n v="2103"/>
    <n v="288"/>
    <s v="English"/>
    <s v="USA"/>
    <s v="R"/>
    <n v="5000000"/>
    <n v="2012"/>
    <x v="43"/>
    <x v="18"/>
    <m/>
    <s v="Drama"/>
  </r>
  <r>
    <x v="1094"/>
    <n v="61"/>
    <n v="114"/>
    <n v="2711210"/>
    <s v="Action|Animation|Sci-Fi"/>
    <s v="Mitsuo Iwata"/>
    <s v="Akira"/>
    <s v="AkiraÂ "/>
    <n v="106160"/>
    <n v="13"/>
    <s v="Chinese"/>
    <s v="China"/>
    <s v="PG"/>
    <n v="5000000"/>
    <n v="2003"/>
    <x v="14"/>
    <x v="18"/>
    <m/>
    <s v="Action"/>
  </r>
  <r>
    <x v="1170"/>
    <n v="34"/>
    <n v="90"/>
    <n v="1980338"/>
    <s v="Action|Crime|Thriller"/>
    <s v="Paul Walker"/>
    <s v="The Death and Life of Bobby Z"/>
    <s v="The Death and Life of Bobby ZÂ "/>
    <n v="12078"/>
    <n v="43"/>
    <s v="English"/>
    <s v="UK"/>
    <s v="TV-14"/>
    <n v="6500000"/>
    <n v="1978"/>
    <x v="18"/>
    <x v="18"/>
    <m/>
    <s v="Action"/>
  </r>
  <r>
    <x v="630"/>
    <n v="62"/>
    <n v="104"/>
    <n v="1082044"/>
    <s v="Biography|Drama|Sport"/>
    <s v="Stephen McHattie"/>
    <s v="The Rocket: The Legend of Rocket Richard"/>
    <s v="The Rocket: The Legend of Rocket RichardÂ "/>
    <n v="4412"/>
    <n v="14"/>
    <s v="English"/>
    <s v="USA"/>
    <s v="R"/>
    <n v="5500000"/>
    <n v="2009"/>
    <x v="16"/>
    <x v="18"/>
    <m/>
    <s v="Biography"/>
  </r>
  <r>
    <x v="2"/>
    <n v="102"/>
    <n v="102"/>
    <n v="1100000"/>
    <s v="Action|Crime|Drama|Thriller"/>
    <s v="Rachel Ann Mullins"/>
    <s v="Swelter"/>
    <s v="SwelterÂ "/>
    <n v="1965"/>
    <n v="134"/>
    <s v="English"/>
    <s v="France"/>
    <s v="R"/>
    <n v="3850000"/>
    <n v="2009"/>
    <x v="51"/>
    <x v="18"/>
    <m/>
    <s v="Action"/>
  </r>
  <r>
    <x v="1094"/>
    <n v="239"/>
    <n v="93"/>
    <n v="2445646"/>
    <s v="Action|Adventure|Comedy|Romance"/>
    <s v="Leehom Wang"/>
    <s v="My Lucky Star"/>
    <s v="My Lucky StarÂ "/>
    <n v="322"/>
    <n v="30"/>
    <s v="English"/>
    <s v="UK"/>
    <s v="PG"/>
    <n v="5500000"/>
    <n v="1989"/>
    <x v="37"/>
    <x v="18"/>
    <m/>
    <s v="Action"/>
  </r>
  <r>
    <x v="1498"/>
    <n v="252"/>
    <n v="90"/>
    <n v="2221809"/>
    <s v="Comedy|Drama|Romance"/>
    <s v="Celia Imrie"/>
    <s v="Imagine Me &amp; You"/>
    <s v="Imagine Me &amp; YouÂ "/>
    <n v="23023"/>
    <n v="81"/>
    <s v="English"/>
    <s v="Australia"/>
    <s v="R"/>
    <n v="9000000"/>
    <n v="2014"/>
    <x v="8"/>
    <x v="18"/>
    <m/>
    <s v="Comedy"/>
  </r>
  <r>
    <x v="606"/>
    <n v="278"/>
    <n v="106"/>
    <n v="296665"/>
    <s v="Drama"/>
    <s v="Mckenna Grace"/>
    <s v="Mr. Church"/>
    <s v="Mr. ChurchÂ "/>
    <n v="63"/>
    <n v="19"/>
    <s v="English"/>
    <s v="USA"/>
    <s v="R"/>
    <n v="5250000"/>
    <n v="2009"/>
    <x v="25"/>
    <x v="18"/>
    <m/>
    <s v="Drama"/>
  </r>
  <r>
    <x v="1499"/>
    <n v="124"/>
    <n v="99"/>
    <n v="3219029"/>
    <s v="Crime|Drama|Mystery|Thriller"/>
    <s v="Charlotte Rampling"/>
    <s v="Swimming Pool"/>
    <s v="Swimming PoolÂ "/>
    <n v="35065"/>
    <n v="323"/>
    <s v="English"/>
    <s v="USA"/>
    <s v="R"/>
    <n v="30300000"/>
    <n v="1988"/>
    <x v="2"/>
    <x v="18"/>
    <m/>
    <s v="Crime"/>
  </r>
  <r>
    <x v="600"/>
    <n v="9"/>
    <n v="115"/>
    <n v="830210"/>
    <s v="Action|Drama"/>
    <s v="Spencer Wilding"/>
    <s v="Green Street 3: Never Back Down"/>
    <s v="Green Street 3: Never Back DownÂ "/>
    <n v="3740"/>
    <n v="384"/>
    <s v="English"/>
    <s v="USA"/>
    <s v="PG"/>
    <n v="4000000"/>
    <n v="1999"/>
    <x v="28"/>
    <x v="18"/>
    <m/>
    <s v="Action"/>
  </r>
  <r>
    <x v="1101"/>
    <n v="127"/>
    <n v="89"/>
    <n v="1040879"/>
    <s v="Action|Sci-Fi|Sport"/>
    <s v="Delroy Lindo"/>
    <s v="The Blood of Heroes"/>
    <s v="The Blood of HeroesÂ "/>
    <n v="4792"/>
    <n v="237"/>
    <s v="Cantonese"/>
    <s v="Hong Kong"/>
    <s v="G"/>
    <n v="6000000"/>
    <n v="2004"/>
    <x v="12"/>
    <x v="18"/>
    <m/>
    <s v="Action"/>
  </r>
  <r>
    <x v="1500"/>
    <n v="9"/>
    <n v="101"/>
    <n v="326308"/>
    <s v="Action"/>
    <s v="Scott Takeda"/>
    <s v="Code of Honor"/>
    <s v="Code of HonorÂ "/>
    <n v="662"/>
    <n v="268"/>
    <s v="French"/>
    <s v="France"/>
    <s v="R"/>
    <n v="5500000"/>
    <n v="2002"/>
    <x v="39"/>
    <x v="18"/>
    <m/>
    <s v="Action"/>
  </r>
  <r>
    <x v="48"/>
    <n v="35"/>
    <n v="92"/>
    <n v="240425"/>
    <s v="Comedy|Drama|Family"/>
    <s v="Morgan Freeman"/>
    <s v="Driving Miss Daisy"/>
    <s v="Driving Miss DaisyÂ "/>
    <n v="72324"/>
    <n v="61"/>
    <s v="English"/>
    <s v="USA"/>
    <s v="R"/>
    <n v="5100000"/>
    <n v="2007"/>
    <x v="38"/>
    <x v="18"/>
    <m/>
    <s v="Comedy"/>
  </r>
  <r>
    <x v="1462"/>
    <n v="6"/>
    <n v="94"/>
    <n v="228830"/>
    <s v="Comedy|Drama"/>
    <s v="Vanessa Williams"/>
    <s v="Soul Food"/>
    <s v="Soul FoodÂ "/>
    <n v="5275"/>
    <n v="214"/>
    <s v="English"/>
    <s v="USA"/>
    <s v="PG"/>
    <n v="5000000"/>
    <n v="1992"/>
    <x v="8"/>
    <x v="18"/>
    <m/>
    <s v="Comedy"/>
  </r>
  <r>
    <x v="1380"/>
    <n v="192"/>
    <n v="100"/>
    <n v="223615"/>
    <s v="Action|Comedy"/>
    <s v="FranÃ§oise Yip"/>
    <s v="Rumble in the Bronx"/>
    <s v="Rumble in the BronxÂ "/>
    <n v="29843"/>
    <n v="83"/>
    <s v="English"/>
    <s v="UK"/>
    <s v="R"/>
    <n v="4000000"/>
    <n v="2001"/>
    <x v="10"/>
    <x v="18"/>
    <m/>
    <s v="Action"/>
  </r>
  <r>
    <x v="119"/>
    <n v="51"/>
    <n v="106"/>
    <n v="124720"/>
    <s v="Drama|War|Western"/>
    <s v="Viggo Mortensen"/>
    <s v="Far from Men"/>
    <s v="Far from MenÂ "/>
    <n v="4035"/>
    <n v="20"/>
    <s v="English"/>
    <s v="USA"/>
    <s v="R"/>
    <n v="15000000"/>
    <n v="2004"/>
    <x v="11"/>
    <x v="18"/>
    <m/>
    <s v="Drama"/>
  </r>
  <r>
    <x v="821"/>
    <n v="38"/>
    <n v="109"/>
    <n v="99147"/>
    <s v="Comedy|Drama"/>
    <s v="J.K. Simmons"/>
    <s v="Thank You for Smoking"/>
    <s v="Thank You for SmokingÂ "/>
    <n v="191998"/>
    <n v="33"/>
    <s v="English"/>
    <s v="UK"/>
    <s v="R"/>
    <n v="5000000"/>
    <n v="2008"/>
    <x v="32"/>
    <x v="18"/>
    <m/>
    <s v="Comedy"/>
  </r>
  <r>
    <x v="1501"/>
    <n v="133"/>
    <n v="105"/>
    <n v="65069140"/>
    <s v="Horror"/>
    <s v="Jay Hernandez"/>
    <s v="Hostel: Part II"/>
    <s v="Hostel: Part IIÂ "/>
    <n v="69989"/>
    <n v="106"/>
    <s v="English"/>
    <s v="USA"/>
    <s v="PG-13"/>
    <n v="4900000"/>
    <n v="2010"/>
    <x v="28"/>
    <x v="18"/>
    <m/>
    <s v="Horror"/>
  </r>
  <r>
    <x v="1502"/>
    <n v="4"/>
    <n v="102"/>
    <n v="65087"/>
    <s v="Drama"/>
    <s v="Dominic Cooper"/>
    <s v="An Education"/>
    <s v="An EducationÂ "/>
    <n v="112138"/>
    <n v="95"/>
    <s v="English"/>
    <s v="Canada"/>
    <s v="R"/>
    <n v="5000000"/>
    <n v="1999"/>
    <x v="11"/>
    <x v="18"/>
    <m/>
    <s v="Drama"/>
  </r>
  <r>
    <x v="1395"/>
    <n v="287"/>
    <n v="97"/>
    <n v="16066"/>
    <s v="Drama|Romance"/>
    <s v="Frances Conroy"/>
    <s v="Shopgirl"/>
    <s v="ShopgirlÂ "/>
    <n v="21225"/>
    <n v="26"/>
    <s v="English"/>
    <s v="USA"/>
    <s v="R"/>
    <n v="5000000"/>
    <n v="2002"/>
    <x v="21"/>
    <x v="18"/>
    <m/>
    <s v="Drama"/>
  </r>
  <r>
    <x v="185"/>
    <n v="222"/>
    <n v="118"/>
    <n v="37440"/>
    <s v="Comedy|Drama|Romance"/>
    <s v="Joely Richardson"/>
    <s v="The Hotel New Hampshire"/>
    <s v="The Hotel New HampshireÂ "/>
    <n v="6595"/>
    <n v="150"/>
    <s v="English"/>
    <s v="USA"/>
    <s v="R"/>
    <n v="4500000"/>
    <n v="2006"/>
    <x v="19"/>
    <x v="18"/>
    <m/>
    <s v="Comedy"/>
  </r>
  <r>
    <x v="1341"/>
    <n v="6"/>
    <n v="92"/>
    <n v="617228"/>
    <s v="Crime|Drama|Mystery|Thriller"/>
    <s v="Jason Patric"/>
    <s v="Narc"/>
    <s v="NarcÂ "/>
    <n v="34098"/>
    <n v="3"/>
    <s v="English"/>
    <s v="USA"/>
    <s v="R"/>
    <n v="5000000"/>
    <n v="2011"/>
    <x v="13"/>
    <x v="18"/>
    <m/>
    <s v="Crime"/>
  </r>
  <r>
    <x v="1503"/>
    <n v="16"/>
    <n v="112"/>
    <n v="274385"/>
    <s v="Comedy|Drama|Romance|Sport"/>
    <s v="Molly Parker"/>
    <s v="Men with Brooms"/>
    <s v="Men with BroomsÂ "/>
    <n v="3709"/>
    <n v="1624"/>
    <s v="English"/>
    <s v="USA"/>
    <s v="PG-13"/>
    <n v="5000000"/>
    <n v="2013"/>
    <x v="19"/>
    <x v="18"/>
    <m/>
    <s v="Comedy"/>
  </r>
  <r>
    <x v="1217"/>
    <n v="242"/>
    <n v="103"/>
    <n v="24475416"/>
    <s v="Comedy|Crime"/>
    <s v="Ivana Milicevic"/>
    <s v="Witless Protection"/>
    <s v="Witless ProtectionÂ "/>
    <n v="5463"/>
    <n v="98"/>
    <s v="French"/>
    <s v="France"/>
    <s v="R"/>
    <n v="5000000"/>
    <n v="2009"/>
    <x v="69"/>
    <x v="18"/>
    <m/>
    <s v="Comedy"/>
  </r>
  <r>
    <x v="1223"/>
    <n v="147"/>
    <n v="93"/>
    <n v="47277326"/>
    <s v="Drama|Romance"/>
    <s v="Eric Johnson"/>
    <s v="The Work and the Glory"/>
    <s v="The Work and the GloryÂ "/>
    <n v="833"/>
    <n v="4"/>
    <s v="English"/>
    <s v="UK"/>
    <s v="Not Rated"/>
    <n v="5000000"/>
    <n v="1983"/>
    <x v="8"/>
    <x v="18"/>
    <m/>
    <s v="Drama"/>
  </r>
  <r>
    <x v="1504"/>
    <n v="93"/>
    <n v="101"/>
    <n v="1247453"/>
    <s v="Comedy|Crime|Romance"/>
    <s v="J.K. Simmons"/>
    <s v="Extract"/>
    <s v="ExtractÂ "/>
    <n v="37530"/>
    <n v="37"/>
    <s v="English"/>
    <s v="UK"/>
    <s v="R"/>
    <n v="5000000"/>
    <n v="2009"/>
    <x v="5"/>
    <x v="18"/>
    <m/>
    <s v="Comedy"/>
  </r>
  <r>
    <x v="1505"/>
    <n v="253"/>
    <n v="115"/>
    <n v="1729969"/>
    <s v="Comedy|Drama|Music"/>
    <s v="Jeff Bridges"/>
    <s v="Masked and Anonymous"/>
    <s v="Masked and AnonymousÂ "/>
    <n v="3972"/>
    <n v="158"/>
    <s v="English"/>
    <s v="Germany"/>
    <s v="R"/>
    <n v="8500000"/>
    <n v="1977"/>
    <x v="34"/>
    <x v="18"/>
    <m/>
    <s v="Comedy"/>
  </r>
  <r>
    <x v="1506"/>
    <n v="224"/>
    <n v="113"/>
    <n v="1705139"/>
    <s v="Comedy|Crime|Drama|Romance|Thriller"/>
    <s v="Sandrine Kiberlain"/>
    <s v="Alias Betty"/>
    <s v="Alias BettyÂ "/>
    <n v="1439"/>
    <n v="69"/>
    <s v="English"/>
    <s v="UK"/>
    <s v="R"/>
    <n v="4500000"/>
    <n v="1993"/>
    <x v="8"/>
    <x v="18"/>
    <m/>
    <s v="Comedy"/>
  </r>
  <r>
    <x v="423"/>
    <n v="392"/>
    <n v="95"/>
    <n v="238774"/>
    <s v="Drama|Romance|Sci-Fi|Thriller"/>
    <s v="Samantha Morton"/>
    <s v="Code 46"/>
    <s v="Code 46Â "/>
    <n v="18109"/>
    <n v="96"/>
    <s v="English"/>
    <s v="Nigeria"/>
    <s v="R"/>
    <n v="5000000"/>
    <n v="2010"/>
    <x v="22"/>
    <x v="18"/>
    <m/>
    <s v="Drama"/>
  </r>
  <r>
    <x v="1485"/>
    <n v="39"/>
    <n v="153"/>
    <n v="8025872"/>
    <s v="Comedy"/>
    <s v="Bob Hoskins"/>
    <s v="Outside Bet"/>
    <s v="Outside BetÂ "/>
    <n v="243"/>
    <n v="73"/>
    <s v="Hindi"/>
    <s v="USA"/>
    <s v="PG"/>
    <n v="5000000"/>
    <n v="2009"/>
    <x v="30"/>
    <x v="18"/>
    <m/>
    <s v="Comedy"/>
  </r>
  <r>
    <x v="1507"/>
    <n v="387"/>
    <n v="89"/>
    <n v="778565"/>
    <s v="Crime|Drama|Thriller"/>
    <s v="Don Cheadle"/>
    <s v="Crash"/>
    <s v="CrashÂ "/>
    <n v="361169"/>
    <n v="224"/>
    <s v="French"/>
    <s v="France"/>
    <s v="R"/>
    <n v="5000000"/>
    <n v="1998"/>
    <x v="0"/>
    <x v="18"/>
    <m/>
    <s v="Crime"/>
  </r>
  <r>
    <x v="582"/>
    <n v="36"/>
    <n v="92"/>
    <n v="1340891"/>
    <s v="Drama"/>
    <s v="Mia Wasikowska"/>
    <s v="Albert Nobbs"/>
    <s v="Albert NobbsÂ "/>
    <n v="19616"/>
    <n v="1902"/>
    <s v="English"/>
    <s v="USA"/>
    <s v="R"/>
    <n v="5000000"/>
    <n v="2010"/>
    <x v="10"/>
    <x v="18"/>
    <m/>
    <s v="Drama"/>
  </r>
  <r>
    <x v="570"/>
    <n v="120"/>
    <n v="107"/>
    <n v="513836"/>
    <s v="Action|Crime|Drama|Thriller"/>
    <s v="Akon"/>
    <s v="Black November"/>
    <s v="Black NovemberÂ "/>
    <n v="385"/>
    <n v="206"/>
    <s v="German"/>
    <s v="Germany"/>
    <s v="TV-G"/>
    <n v="3300000"/>
    <n v="2013"/>
    <x v="23"/>
    <x v="18"/>
    <m/>
    <s v="Action"/>
  </r>
  <r>
    <x v="1508"/>
    <n v="208"/>
    <n v="118"/>
    <n v="434417"/>
    <s v="Comedy|Family|Romance"/>
    <s v="Saif Ali Khan"/>
    <s v="Ta Ra Rum Pum"/>
    <s v="Ta Ra Rum PumÂ "/>
    <n v="2909"/>
    <n v="881"/>
    <s v="English"/>
    <s v="France"/>
    <s v="R"/>
    <n v="9000000"/>
    <n v="2002"/>
    <x v="28"/>
    <x v="18"/>
    <m/>
    <s v="Comedy"/>
  </r>
  <r>
    <x v="1509"/>
    <n v="51"/>
    <n v="97"/>
    <n v="728"/>
    <s v="Animation|Biography|Drama|War"/>
    <s v="Catherine Deneuve"/>
    <s v="Persepolis"/>
    <s v="PersepolisÂ "/>
    <n v="70194"/>
    <n v="29"/>
    <s v="English"/>
    <s v="UK"/>
    <s v="R"/>
    <n v="5000000"/>
    <n v="2002"/>
    <x v="25"/>
    <x v="18"/>
    <m/>
    <s v="Animation"/>
  </r>
  <r>
    <x v="1510"/>
    <n v="331"/>
    <n v="156"/>
    <n v="81200000"/>
    <s v="Adventure|Fantasy|Thriller"/>
    <s v="Bruce Dern"/>
    <s v="The Hole"/>
    <s v="The HoleÂ "/>
    <n v="19157"/>
    <n v="276"/>
    <s v="English"/>
    <s v="USA"/>
    <s v="PG-13"/>
    <n v="5000000"/>
    <n v="2015"/>
    <x v="20"/>
    <x v="18"/>
    <m/>
    <s v="Adventure"/>
  </r>
  <r>
    <x v="585"/>
    <n v="83"/>
    <n v="100"/>
    <n v="52700832"/>
    <s v="Drama|Thriller"/>
    <s v="Max Riemelt"/>
    <s v="The Wave"/>
    <s v="The WaveÂ "/>
    <n v="80639"/>
    <n v="2238"/>
    <s v="English"/>
    <s v="USA"/>
    <s v="R"/>
    <n v="5000000"/>
    <n v="2010"/>
    <x v="32"/>
    <x v="18"/>
    <m/>
    <s v="Drama"/>
  </r>
  <r>
    <x v="524"/>
    <n v="324"/>
    <n v="96"/>
    <n v="13060843"/>
    <s v="Horror|Thriller"/>
    <s v="Keanu Reeves"/>
    <s v="The Neon Demon"/>
    <s v="The Neon DemonÂ "/>
    <n v="9866"/>
    <n v="128"/>
    <s v="English"/>
    <s v="USA"/>
    <s v="R"/>
    <n v="5000000"/>
    <n v="2013"/>
    <x v="15"/>
    <x v="18"/>
    <m/>
    <s v="Horror"/>
  </r>
  <r>
    <x v="1511"/>
    <n v="140"/>
    <n v="104"/>
    <n v="3798532"/>
    <s v="Action|Crime|Drama|Thriller"/>
    <s v="Joseph Gilgun"/>
    <s v="Harry Brown"/>
    <s v="Harry BrownÂ "/>
    <n v="74435"/>
    <n v="494"/>
    <s v="English"/>
    <s v="Canada"/>
    <s v="R"/>
    <n v="5000000"/>
    <n v="2010"/>
    <x v="13"/>
    <x v="18"/>
    <m/>
    <s v="Action"/>
  </r>
  <r>
    <x v="1310"/>
    <n v="136"/>
    <n v="120"/>
    <n v="3609278"/>
    <s v="Action|Adventure|Romance"/>
    <s v="J.K. Simmons"/>
    <s v="Spider-Man 3"/>
    <s v="Spider-Man 3Â "/>
    <n v="383071"/>
    <n v="241"/>
    <s v="English"/>
    <s v="UK"/>
    <s v="R"/>
    <n v="3500000"/>
    <n v="2005"/>
    <x v="5"/>
    <x v="18"/>
    <m/>
    <s v="Action"/>
  </r>
  <r>
    <x v="1512"/>
    <n v="79"/>
    <n v="175"/>
    <n v="1687311"/>
    <s v="Action|Adventure|Fantasy|Sci-Fi|Thriller"/>
    <s v="George Coe"/>
    <s v="The Omega Code"/>
    <s v="The Omega CodeÂ "/>
    <n v="4682"/>
    <n v="281"/>
    <s v="English"/>
    <s v="USA"/>
    <s v="R"/>
    <n v="5000000"/>
    <n v="1999"/>
    <x v="58"/>
    <x v="18"/>
    <m/>
    <s v="Action"/>
  </r>
  <r>
    <x v="1513"/>
    <n v="160"/>
    <n v="95"/>
    <n v="10429707"/>
    <s v="Comedy|Drama|Romance"/>
    <s v="J.K. Simmons"/>
    <s v="Juno"/>
    <s v="JunoÂ "/>
    <n v="414335"/>
    <n v="369"/>
    <s v="English"/>
    <s v="USA"/>
    <s v="PG-13"/>
    <n v="5000000"/>
    <n v="2014"/>
    <x v="7"/>
    <x v="18"/>
    <m/>
    <s v="Comedy"/>
  </r>
  <r>
    <x v="1514"/>
    <n v="52"/>
    <n v="95"/>
    <n v="727883"/>
    <s v="Action|Thriller"/>
    <s v="Darren Shahlavi"/>
    <s v="Pound of Flesh"/>
    <s v="Pound of FleshÂ "/>
    <n v="4099"/>
    <n v="251"/>
    <s v="English"/>
    <s v="USA"/>
    <s v="R"/>
    <n v="5000000"/>
    <n v="2011"/>
    <x v="37"/>
    <x v="18"/>
    <m/>
    <s v="Action"/>
  </r>
  <r>
    <x v="1515"/>
    <n v="490"/>
    <n v="121"/>
    <n v="1391770"/>
    <s v="Action|Adventure|Thriller"/>
    <s v="Desmond Llewelyn"/>
    <s v="Diamonds Are Forever"/>
    <s v="Diamonds Are ForeverÂ "/>
    <n v="74249"/>
    <n v="149"/>
    <s v="English"/>
    <s v="New Zealand"/>
    <s v="PG-13"/>
    <n v="5000000"/>
    <n v="2012"/>
    <x v="10"/>
    <x v="18"/>
    <m/>
    <s v="Action"/>
  </r>
  <r>
    <x v="1450"/>
    <n v="351"/>
    <n v="110"/>
    <n v="713413"/>
    <s v="Crime|Drama"/>
    <s v="Al Pacino"/>
    <s v="The Godfather"/>
    <s v="The GodfatherÂ "/>
    <n v="1155770"/>
    <n v="168"/>
    <s v="English"/>
    <s v="USA"/>
    <s v="PG"/>
    <n v="4500000"/>
    <n v="2014"/>
    <x v="76"/>
    <x v="18"/>
    <m/>
    <s v="Crime"/>
  </r>
  <r>
    <x v="1516"/>
    <n v="271"/>
    <n v="96"/>
    <n v="410241"/>
    <s v="Drama|Music|Romance"/>
    <s v="Michael Nouri"/>
    <s v="Flashdance"/>
    <s v="FlashdanceÂ "/>
    <n v="35172"/>
    <n v="59"/>
    <s v="English"/>
    <s v="USA"/>
    <s v="X"/>
    <n v="5000000"/>
    <n v="1985"/>
    <x v="9"/>
    <x v="18"/>
    <m/>
    <s v="Drama"/>
  </r>
  <r>
    <x v="419"/>
    <n v="93"/>
    <n v="121"/>
    <n v="278821"/>
    <s v="Comedy|Drama|Romance"/>
    <s v="Joseph Gordon-Levitt"/>
    <s v="500 Days of Summer"/>
    <s v="500 Days of SummerÂ "/>
    <n v="376600"/>
    <n v="753"/>
    <s v="English"/>
    <s v="UK"/>
    <s v="PG"/>
    <n v="5000000"/>
    <n v="2008"/>
    <x v="16"/>
    <x v="18"/>
    <m/>
    <s v="Comedy"/>
  </r>
  <r>
    <x v="1517"/>
    <n v="71"/>
    <n v="95"/>
    <n v="211667"/>
    <s v="Drama|Music|Romance"/>
    <s v="Holly Hunter"/>
    <s v="The Piano"/>
    <s v="The PianoÂ "/>
    <n v="63931"/>
    <n v="526"/>
    <s v="English"/>
    <s v="USA"/>
    <s v="R"/>
    <n v="5000000"/>
    <n v="1993"/>
    <x v="32"/>
    <x v="18"/>
    <m/>
    <s v="Drama"/>
  </r>
  <r>
    <x v="1518"/>
    <n v="54"/>
    <n v="112"/>
    <n v="706622"/>
    <s v="Comedy|Drama"/>
    <s v="Channing Tatum"/>
    <s v="Magic Mike"/>
    <s v="Magic MikeÂ "/>
    <n v="108843"/>
    <n v="416"/>
    <s v="English"/>
    <s v="Germany"/>
    <s v="R"/>
    <n v="6000000"/>
    <n v="2007"/>
    <x v="9"/>
    <x v="18"/>
    <m/>
    <s v="Comedy"/>
  </r>
  <r>
    <x v="325"/>
    <n v="112"/>
    <n v="112"/>
    <n v="92191"/>
    <s v="Horror|Mystery|Thriller"/>
    <s v="Sullivan Stapleton"/>
    <s v="Darkness Falls"/>
    <s v="Darkness FallsÂ "/>
    <n v="25870"/>
    <n v="202"/>
    <s v="English"/>
    <s v="USA"/>
    <s v="G"/>
    <n v="5000000"/>
    <n v="2016"/>
    <x v="41"/>
    <x v="18"/>
    <m/>
    <s v="Horror"/>
  </r>
  <r>
    <x v="1519"/>
    <n v="118"/>
    <n v="143"/>
    <n v="49413"/>
    <s v="Action|Adventure|Thriller"/>
    <s v="Yaphet Kotto"/>
    <s v="Live and Let Die"/>
    <s v="Live and Let DieÂ "/>
    <n v="74957"/>
    <n v="92"/>
    <s v="English"/>
    <s v="Australia"/>
    <s v="PG-13"/>
    <n v="5000000"/>
    <n v="2015"/>
    <x v="2"/>
    <x v="18"/>
    <m/>
    <s v="Action"/>
  </r>
  <r>
    <x v="775"/>
    <n v="35"/>
    <n v="93"/>
    <n v="199652"/>
    <s v="Drama|Family|Sport"/>
    <s v="Clint Howard"/>
    <s v="My Dog Skip"/>
    <s v="My Dog SkipÂ "/>
    <n v="16651"/>
    <n v="173"/>
    <s v="English"/>
    <s v="USA"/>
    <s v="R"/>
    <n v="5000000"/>
    <n v="1999"/>
    <x v="15"/>
    <x v="18"/>
    <m/>
    <s v="Drama"/>
  </r>
  <r>
    <x v="352"/>
    <n v="342"/>
    <n v="110"/>
    <n v="181655"/>
    <s v="Comedy|Drama|Romance"/>
    <s v="Ryan Reynolds"/>
    <s v="Definitely, Maybe"/>
    <s v="Definitely, MaybeÂ "/>
    <n v="127760"/>
    <n v="242"/>
    <s v="English"/>
    <s v="Canada"/>
    <s v="NC-17"/>
    <n v="5000000"/>
    <n v="2005"/>
    <x v="13"/>
    <x v="18"/>
    <m/>
    <s v="Comedy"/>
  </r>
  <r>
    <x v="1520"/>
    <n v="14"/>
    <n v="104"/>
    <n v="108229"/>
    <s v="Comedy|Drama"/>
    <s v="Gary Dourdan"/>
    <s v="Jumping the Broom"/>
    <s v="Jumping the BroomÂ "/>
    <n v="7973"/>
    <n v="258"/>
    <s v="English"/>
    <s v="USA"/>
    <s v="R"/>
    <n v="5000000"/>
    <n v="2003"/>
    <x v="20"/>
    <x v="18"/>
    <m/>
    <s v="Comedy"/>
  </r>
  <r>
    <x v="1521"/>
    <n v="137"/>
    <n v="115"/>
    <n v="112000000"/>
    <s v="Drama|Romance"/>
    <s v="Leonardo DiCaprio"/>
    <s v="The Great Gatsby"/>
    <s v="The Great GatsbyÂ "/>
    <n v="362933"/>
    <n v="65"/>
    <s v="English"/>
    <s v="UK"/>
    <s v="PG-13"/>
    <n v="5000000"/>
    <n v="2012"/>
    <x v="11"/>
    <x v="18"/>
    <m/>
    <s v="Drama"/>
  </r>
  <r>
    <x v="1522"/>
    <n v="50"/>
    <n v="53"/>
    <n v="8691"/>
    <s v="Biography|Drama|History"/>
    <s v="Robert Downey Jr."/>
    <s v="Good Night, and Good Luck."/>
    <s v="Good Night, and Good Luck.Â "/>
    <n v="84070"/>
    <n v="1100"/>
    <s v="English"/>
    <s v="USA"/>
    <s v="PG-13"/>
    <n v="5000000"/>
    <n v="2010"/>
    <x v="7"/>
    <x v="18"/>
    <m/>
    <s v="Biography"/>
  </r>
  <r>
    <x v="1523"/>
    <n v="261"/>
    <n v="119"/>
    <n v="26345"/>
    <s v="Biography|Crime|Drama"/>
    <s v="Philip Seymour Hoffman"/>
    <s v="Capote"/>
    <s v="CapoteÂ "/>
    <n v="100571"/>
    <n v="13"/>
    <s v="English"/>
    <s v="USA"/>
    <s v="R"/>
    <n v="2000000"/>
    <n v="2003"/>
    <x v="38"/>
    <x v="18"/>
    <m/>
    <s v="Biography"/>
  </r>
  <r>
    <x v="1524"/>
    <n v="96"/>
    <n v="125"/>
    <n v="6940281"/>
    <s v="Action|Crime|Thriller"/>
    <s v="Quentin Tarantino"/>
    <s v="Desperado"/>
    <s v="DesperadoÂ "/>
    <n v="138707"/>
    <n v="120"/>
    <s v="English"/>
    <s v="UK"/>
    <s v="R"/>
    <n v="4000000"/>
    <n v="2009"/>
    <x v="13"/>
    <x v="18"/>
    <m/>
    <s v="Action"/>
  </r>
  <r>
    <x v="1525"/>
    <n v="180"/>
    <n v="96"/>
    <n v="188870"/>
    <s v="Drama|Romance|Western"/>
    <s v="Milla Jovovich"/>
    <s v="The Claim"/>
    <s v="The ClaimÂ "/>
    <n v="5254"/>
    <n v="105"/>
    <s v="English"/>
    <s v="USA"/>
    <s v="R"/>
    <n v="5000000"/>
    <n v="2007"/>
    <x v="12"/>
    <x v="18"/>
    <m/>
    <s v="Drama"/>
  </r>
  <r>
    <x v="495"/>
    <n v="28"/>
    <n v="100"/>
    <n v="20772796"/>
    <s v="Crime|Drama|Thriller"/>
    <s v="Kirsten Dunst"/>
    <s v="Fargo            "/>
    <s v="FargoÂ             "/>
    <n v="170055"/>
    <n v="687"/>
    <s v="English"/>
    <s v="UK"/>
    <s v="R"/>
    <n v="5000000"/>
    <n v="2014"/>
    <x v="29"/>
    <x v="18"/>
    <m/>
    <s v="Crime"/>
  </r>
  <r>
    <x v="402"/>
    <n v="750"/>
    <n v="46"/>
    <n v="199228"/>
    <s v="Action|Adventure|Sci-Fi"/>
    <s v="Farrah Fawcett"/>
    <s v="Logan's Run"/>
    <s v="Logan's RunÂ "/>
    <n v="39847"/>
    <n v="665"/>
    <s v="English"/>
    <s v="USA"/>
    <s v="R"/>
    <n v="5000000"/>
    <n v="2009"/>
    <x v="2"/>
    <x v="18"/>
    <m/>
    <s v="Action"/>
  </r>
  <r>
    <x v="1526"/>
    <n v="202"/>
    <n v="89"/>
    <n v="34964818"/>
    <s v="Action|Adventure|Thriller"/>
    <s v="Christopher Lee"/>
    <s v="The Man with the Golden Gun"/>
    <s v="The Man with the Golden GunÂ "/>
    <n v="73950"/>
    <n v="89"/>
    <s v="English"/>
    <s v="USA"/>
    <s v="R"/>
    <n v="5000000"/>
    <n v="1991"/>
    <x v="2"/>
    <x v="18"/>
    <m/>
    <s v="Action"/>
  </r>
  <r>
    <x v="138"/>
    <n v="8"/>
    <n v="92"/>
    <n v="2542264"/>
    <s v="Action|Comedy|Crime|Thriller"/>
    <s v="Bill Duke"/>
    <s v="Action Jackson"/>
    <s v="Action JacksonÂ "/>
    <n v="7569"/>
    <n v="29"/>
    <s v="English"/>
    <s v="USA"/>
    <s v="R"/>
    <n v="5000000"/>
    <n v="1987"/>
    <x v="31"/>
    <x v="18"/>
    <m/>
    <s v="Action"/>
  </r>
  <r>
    <x v="706"/>
    <n v="341"/>
    <n v="109"/>
    <n v="1487477"/>
    <s v="Adventure|Horror|Thriller"/>
    <s v="MyAnna Buring"/>
    <s v="The Descent"/>
    <s v="The DescentÂ "/>
    <n v="154938"/>
    <n v="1498"/>
    <s v="English"/>
    <s v="USA"/>
    <s v="R"/>
    <n v="5000000"/>
    <n v="1981"/>
    <x v="13"/>
    <x v="18"/>
    <m/>
    <s v="Adventure"/>
  </r>
  <r>
    <x v="1527"/>
    <n v="160"/>
    <n v="44"/>
    <n v="62549000"/>
    <s v="Documentary|Sport"/>
    <s v="Bill Murray"/>
    <s v="Michael Jordan to the Max"/>
    <s v="Michael Jordan to the MaxÂ "/>
    <n v="1723"/>
    <n v="922"/>
    <s v="English"/>
    <s v="USA"/>
    <s v="TV-MA"/>
    <n v="5000000"/>
    <n v="1980"/>
    <x v="7"/>
    <x v="18"/>
    <m/>
    <s v="Documentary"/>
  </r>
  <r>
    <x v="264"/>
    <n v="31"/>
    <n v="103"/>
    <n v="105500000"/>
    <s v="Horror|Mystery"/>
    <s v="Zach Gilford"/>
    <s v="Devil's Due"/>
    <s v="Devil's DueÂ "/>
    <n v="13913"/>
    <n v="21"/>
    <s v="English"/>
    <s v="USA"/>
    <s v="R"/>
    <n v="8000000"/>
    <n v="1993"/>
    <x v="61"/>
    <x v="18"/>
    <m/>
    <s v="Horror"/>
  </r>
  <r>
    <x v="1528"/>
    <n v="71"/>
    <n v="95"/>
    <n v="101055"/>
    <s v="Comedy"/>
    <s v="Lily Tomlin"/>
    <s v="Flirting with Disaster"/>
    <s v="Flirting with DisasterÂ "/>
    <n v="15088"/>
    <n v="324"/>
    <s v="English"/>
    <s v="USA"/>
    <s v="PG-13"/>
    <n v="5000000"/>
    <n v="1999"/>
    <x v="2"/>
    <x v="18"/>
    <m/>
    <s v="Comedy"/>
  </r>
  <r>
    <x v="1529"/>
    <n v="281"/>
    <n v="143"/>
    <n v="44566004"/>
    <s v="Crime|Horror"/>
    <s v="Sid Haig"/>
    <s v="The Devil's Rejects"/>
    <s v="The Devil's RejectsÂ "/>
    <n v="76267"/>
    <n v="97"/>
    <s v="English"/>
    <s v="UK"/>
    <s v="R"/>
    <n v="8000000"/>
    <n v="2006"/>
    <x v="8"/>
    <x v="18"/>
    <m/>
    <s v="Crime"/>
  </r>
  <r>
    <x v="208"/>
    <n v="114"/>
    <n v="105"/>
    <n v="39200000"/>
    <s v="Action|Drama|Fantasy|Romance"/>
    <s v="Sarah Michelle Gellar"/>
    <s v="Buffy the Vampire Slayer            "/>
    <s v="Buffy the Vampire SlayerÂ             "/>
    <n v="101902"/>
    <n v="79"/>
    <s v="English"/>
    <s v="USA"/>
    <s v="R"/>
    <n v="5000000"/>
    <n v="1971"/>
    <x v="17"/>
    <x v="18"/>
    <m/>
    <s v="Action"/>
  </r>
  <r>
    <x v="54"/>
    <n v="72"/>
    <n v="79"/>
    <n v="36000000"/>
    <s v="Comedy|Crime|Drama"/>
    <s v="Kimberly Elise"/>
    <s v="Dope"/>
    <s v="DopeÂ "/>
    <n v="56605"/>
    <n v="37"/>
    <s v="English"/>
    <s v="USA"/>
    <s v="M"/>
    <n v="5000000"/>
    <n v="1999"/>
    <x v="11"/>
    <x v="18"/>
    <m/>
    <s v="Comedy"/>
  </r>
  <r>
    <x v="52"/>
    <n v="119"/>
    <n v="106"/>
    <n v="65007045"/>
    <s v="Crime|Drama|Thriller"/>
    <s v="LL Cool J"/>
    <s v="In Too Deep"/>
    <s v="In Too DeepÂ "/>
    <n v="4598"/>
    <n v="247"/>
    <s v="English"/>
    <s v="USA"/>
    <s v="Approved"/>
    <n v="8000000"/>
    <n v="2001"/>
    <x v="9"/>
    <x v="18"/>
    <m/>
    <s v="Crime"/>
  </r>
  <r>
    <x v="1451"/>
    <n v="74"/>
    <n v="100"/>
    <n v="31252964"/>
    <s v="Action|Adventure|Thriller"/>
    <s v="Albert Finney"/>
    <s v="Skyfall"/>
    <s v="SkyfallÂ "/>
    <n v="522048"/>
    <n v="308"/>
    <s v="English"/>
    <s v="USA"/>
    <s v="R"/>
    <n v="800000"/>
    <n v="2011"/>
    <x v="6"/>
    <x v="18"/>
    <m/>
    <s v="Action"/>
  </r>
  <r>
    <x v="617"/>
    <n v="25"/>
    <n v="103"/>
    <n v="131175"/>
    <s v="Horror"/>
    <s v="Sid Haig"/>
    <s v="House of 1000 Corpses"/>
    <s v="House of 1000 CorpsesÂ "/>
    <n v="60709"/>
    <n v="100"/>
    <s v="English"/>
    <s v="USA"/>
    <s v="PG"/>
    <n v="5000000"/>
    <n v="2004"/>
    <x v="19"/>
    <x v="18"/>
    <m/>
    <s v="Horror"/>
  </r>
  <r>
    <x v="1530"/>
    <n v="39"/>
    <n v="116"/>
    <n v="31968347"/>
    <s v="Horror"/>
    <s v="Bernard Fox"/>
    <s v="Alien Zone"/>
    <s v="Alien ZoneÂ "/>
    <n v="440"/>
    <n v="276"/>
    <s v="English"/>
    <s v="USA"/>
    <s v="Unrated"/>
    <n v="5000000"/>
    <n v="2005"/>
    <x v="54"/>
    <x v="18"/>
    <m/>
    <s v="Horror"/>
  </r>
  <r>
    <x v="1531"/>
    <n v="27"/>
    <n v="99"/>
    <n v="35385560"/>
    <s v="Comedy|Drama"/>
    <s v="Michael Stuhlbarg"/>
    <s v="A Serious Man"/>
    <s v="A Serious ManÂ "/>
    <n v="102125"/>
    <n v="249"/>
    <s v="English"/>
    <s v="USA"/>
    <s v="R"/>
    <n v="5000000"/>
    <n v="2013"/>
    <x v="15"/>
    <x v="18"/>
    <m/>
    <s v="Comedy"/>
  </r>
  <r>
    <x v="900"/>
    <n v="27"/>
    <n v="164"/>
    <n v="20803237"/>
    <s v="Drama|Mystery"/>
    <s v="Bill Murray"/>
    <s v="Get Low"/>
    <s v="Get LowÂ "/>
    <n v="19147"/>
    <n v="46"/>
    <s v="English"/>
    <s v="USA"/>
    <s v="R"/>
    <n v="6000000"/>
    <n v="2004"/>
    <x v="1"/>
    <x v="18"/>
    <m/>
    <s v="Drama"/>
  </r>
  <r>
    <x v="69"/>
    <n v="11"/>
    <n v="96"/>
    <n v="13008928"/>
    <s v="Action|Fantasy|Horror|Thriller"/>
    <s v="Julian Sands"/>
    <s v="Warlock"/>
    <s v="WarlockÂ "/>
    <n v="11668"/>
    <n v="75"/>
    <s v="English"/>
    <s v="USA"/>
    <s v="R"/>
    <n v="5000000"/>
    <n v="2000"/>
    <x v="5"/>
    <x v="18"/>
    <m/>
    <s v="Action"/>
  </r>
  <r>
    <x v="1532"/>
    <n v="29"/>
    <n v="122"/>
    <n v="10941801"/>
    <s v="Drama|Music"/>
    <s v="Minnie Driver"/>
    <s v="Beyond the Lights"/>
    <s v="Beyond the LightsÂ "/>
    <n v="11191"/>
    <n v="83"/>
    <s v="English"/>
    <s v="UK"/>
    <s v="R"/>
    <n v="5000000"/>
    <n v="2009"/>
    <x v="8"/>
    <x v="18"/>
    <m/>
    <s v="Drama"/>
  </r>
  <r>
    <x v="1533"/>
    <n v="158"/>
    <n v="94"/>
    <n v="15152879"/>
    <s v="Drama|Romance"/>
    <s v="Colin Firth"/>
    <s v="A Single Man"/>
    <s v="A Single ManÂ "/>
    <n v="83182"/>
    <n v="85"/>
    <s v="Aboriginal"/>
    <s v="Australia"/>
    <s v="X"/>
    <n v="5000000"/>
    <n v="2010"/>
    <x v="32"/>
    <x v="18"/>
    <m/>
    <s v="Drama"/>
  </r>
  <r>
    <x v="1105"/>
    <n v="223"/>
    <n v="93"/>
    <n v="25359200"/>
    <s v="Drama"/>
    <s v="Irvin Kershner"/>
    <s v="The Last Temptation of Christ"/>
    <s v="The Last Temptation of ChristÂ "/>
    <n v="39680"/>
    <n v="160"/>
    <s v="English"/>
    <s v="USA"/>
    <s v="R"/>
    <n v="5000000"/>
    <n v="2007"/>
    <x v="32"/>
    <x v="18"/>
    <m/>
    <s v="Drama"/>
  </r>
  <r>
    <x v="1534"/>
    <n v="25"/>
    <n v="96"/>
    <n v="10515579"/>
    <s v="Comedy|Drama|Romance"/>
    <s v="Jonathan Brandis"/>
    <s v="Outside Providence"/>
    <s v="Outside ProvidenceÂ "/>
    <n v="7736"/>
    <n v="119"/>
    <s v="English"/>
    <s v="UK"/>
    <s v="R"/>
    <n v="5000000"/>
    <n v="1984"/>
    <x v="21"/>
    <x v="18"/>
    <m/>
    <s v="Comedy"/>
  </r>
  <r>
    <x v="1535"/>
    <n v="97"/>
    <n v="60"/>
    <n v="180011740"/>
    <s v="Comedy|Drama|Musical|Romance"/>
    <s v="Indira Varma"/>
    <s v="Bride &amp; Prejudice"/>
    <s v="Bride &amp; PrejudiceÂ "/>
    <n v="17436"/>
    <n v="119"/>
    <s v="English"/>
    <s v="USA"/>
    <s v="Unrated"/>
    <n v="5000000"/>
    <n v="2003"/>
    <x v="5"/>
    <x v="18"/>
    <m/>
    <s v="Comedy"/>
  </r>
  <r>
    <x v="1536"/>
    <n v="117"/>
    <n v="113"/>
    <n v="10097096"/>
    <s v="Adventure|Biography|Drama|History"/>
    <s v="Roy Billing"/>
    <s v="Rabbit-Proof Fence"/>
    <s v="Rabbit-Proof FenceÂ "/>
    <n v="23486"/>
    <n v="126"/>
    <s v="English"/>
    <s v="USA"/>
    <s v="PG-13"/>
    <n v="5000000"/>
    <n v="2009"/>
    <x v="7"/>
    <x v="18"/>
    <m/>
    <s v="Adventure"/>
  </r>
  <r>
    <x v="912"/>
    <n v="389"/>
    <n v="60"/>
    <n v="9821335"/>
    <s v="Comedy|Sport"/>
    <s v="Jeffrey Jones"/>
    <s v="Who's Your Caddy?"/>
    <s v="Who's Your Caddy?Â "/>
    <n v="13815"/>
    <n v="20"/>
    <s v="English"/>
    <s v="USA"/>
    <s v="R"/>
    <n v="5000000"/>
    <n v="1985"/>
    <x v="62"/>
    <x v="18"/>
    <m/>
    <s v="Comedy"/>
  </r>
  <r>
    <x v="0"/>
    <n v="9"/>
    <n v="192"/>
    <n v="8243880"/>
    <s v="Action|Crime|Horror|Sci-Fi|Thriller"/>
    <s v="Michael J. Pollard"/>
    <s v="Split Second"/>
    <s v="Split SecondÂ "/>
    <n v="8391"/>
    <n v="147"/>
    <s v="Hindi"/>
    <s v="India"/>
    <s v="R"/>
    <n v="5000000"/>
    <n v="1995"/>
    <x v="5"/>
    <x v="18"/>
    <m/>
    <s v="Action"/>
  </r>
  <r>
    <x v="1537"/>
    <n v="34"/>
    <n v="99"/>
    <n v="7825820"/>
    <s v="Action|Crime|Drama|Thriller"/>
    <s v="Melinda Clarke"/>
    <s v="Nikita            "/>
    <s v="NikitaÂ             "/>
    <n v="42402"/>
    <n v="106"/>
    <s v="English"/>
    <s v="USA"/>
    <s v="PG"/>
    <n v="5000000"/>
    <n v="1978"/>
    <x v="16"/>
    <x v="18"/>
    <m/>
    <s v="Action"/>
  </r>
  <r>
    <x v="322"/>
    <n v="7"/>
    <n v="91"/>
    <n v="7557877"/>
    <s v="Adventure|Biography|Drama"/>
    <s v="Anne Hathaway"/>
    <s v="The Other Side of Heaven"/>
    <s v="The Other Side of HeavenÂ "/>
    <n v="3203"/>
    <n v="301"/>
    <s v="English"/>
    <s v="USA"/>
    <s v="PG-13"/>
    <n v="4000000"/>
    <n v="1986"/>
    <x v="12"/>
    <x v="18"/>
    <m/>
    <s v="Adventure"/>
  </r>
  <r>
    <x v="1538"/>
    <n v="161"/>
    <n v="100"/>
    <n v="14637490"/>
    <s v="Action|Drama|Mystery|Sci-Fi"/>
    <s v="Jensen Ackles"/>
    <s v="Dark Angel            "/>
    <s v="Dark AngelÂ             "/>
    <n v="25329"/>
    <n v="34"/>
    <s v="English"/>
    <s v="USA"/>
    <s v="PG-13"/>
    <n v="5000000"/>
    <n v="2004"/>
    <x v="38"/>
    <x v="18"/>
    <m/>
    <s v="Action"/>
  </r>
  <r>
    <x v="608"/>
    <n v="6"/>
    <n v="105"/>
    <n v="7159147"/>
    <s v="Drama|Musical|Romance"/>
    <s v="Shah Rukh Khan"/>
    <s v="Veer-Zaara"/>
    <s v="Veer-ZaaraÂ "/>
    <n v="34449"/>
    <n v="12"/>
    <s v="English"/>
    <s v="USA"/>
    <s v="R"/>
    <n v="5000000"/>
    <n v="1969"/>
    <x v="0"/>
    <x v="18"/>
    <m/>
    <s v="Drama"/>
  </r>
  <r>
    <x v="1169"/>
    <n v="16"/>
    <n v="99"/>
    <n v="17314483"/>
    <s v="Drama|Sport"/>
    <s v="Alice Braga"/>
    <s v="Redbelt"/>
    <s v="RedbeltÂ "/>
    <n v="18561"/>
    <n v="16"/>
    <s v="English"/>
    <s v="USA"/>
    <s v="TV-14"/>
    <n v="5000000"/>
    <n v="1964"/>
    <x v="2"/>
    <x v="18"/>
    <m/>
    <s v="Drama"/>
  </r>
  <r>
    <x v="78"/>
    <n v="301"/>
    <n v="112"/>
    <n v="6525762"/>
    <s v="Comedy|Drama|Romance"/>
    <s v="Matt Walsh"/>
    <s v="Cyrus"/>
    <s v="CyrusÂ "/>
    <n v="29967"/>
    <n v="65"/>
    <s v="English"/>
    <s v="UK"/>
    <s v="R"/>
    <n v="5000000"/>
    <n v="1980"/>
    <x v="22"/>
    <x v="18"/>
    <m/>
    <s v="Comedy"/>
  </r>
  <r>
    <x v="941"/>
    <n v="52"/>
    <n v="100"/>
    <n v="4613815"/>
    <s v="Drama|Family"/>
    <s v="Bruce McGill"/>
    <s v="A Dog of Flanders"/>
    <s v="A Dog of FlandersÂ "/>
    <n v="781"/>
    <n v="26"/>
    <s v="English"/>
    <s v="UK"/>
    <s v="R"/>
    <n v="5000000"/>
    <n v="2004"/>
    <x v="22"/>
    <x v="18"/>
    <m/>
    <s v="Drama"/>
  </r>
  <r>
    <x v="1539"/>
    <n v="12"/>
    <n v="99"/>
    <n v="4301331"/>
    <s v="Biography|Crime|Drama"/>
    <s v="Ed Begley Jr."/>
    <s v="Auto Focus"/>
    <s v="Auto FocusÂ "/>
    <n v="11387"/>
    <n v="78"/>
    <s v="English"/>
    <s v="USA"/>
    <s v="R"/>
    <n v="5000000"/>
    <n v="1961"/>
    <x v="4"/>
    <x v="18"/>
    <m/>
    <s v="Biography"/>
  </r>
  <r>
    <x v="1540"/>
    <n v="134"/>
    <n v="100"/>
    <n v="4046737"/>
    <s v="Biography|Drama"/>
    <s v="Hayden Christensen"/>
    <s v="Factory Girl"/>
    <s v="Factory GirlÂ "/>
    <n v="18355"/>
    <n v="198"/>
    <s v="English"/>
    <s v="Canada"/>
    <s v="X"/>
    <n v="5000000"/>
    <n v="1980"/>
    <x v="21"/>
    <x v="18"/>
    <m/>
    <s v="Biography"/>
  </r>
  <r>
    <x v="350"/>
    <n v="151"/>
    <n v="125"/>
    <n v="3713002"/>
    <s v="Drama|Thriller"/>
    <s v="Ezra Miller"/>
    <s v="We Need to Talk About Kevin"/>
    <s v="We Need to Talk About KevinÂ "/>
    <n v="95529"/>
    <n v="72"/>
    <s v="English"/>
    <s v="USA"/>
    <s v="PG-13"/>
    <n v="5000000"/>
    <n v="2001"/>
    <x v="7"/>
    <x v="18"/>
    <m/>
    <s v="Drama"/>
  </r>
  <r>
    <x v="157"/>
    <n v="103"/>
    <n v="107"/>
    <n v="3468572"/>
    <s v="Drama|Family"/>
    <s v="Samantha Barks"/>
    <s v="The Christmas Candle"/>
    <s v="The Christmas CandleÂ "/>
    <n v="844"/>
    <n v="62"/>
    <s v="English"/>
    <s v="UK"/>
    <s v="R"/>
    <n v="5000000"/>
    <n v="1999"/>
    <x v="27"/>
    <x v="18"/>
    <m/>
    <s v="Drama"/>
  </r>
  <r>
    <x v="1541"/>
    <n v="39"/>
    <n v="107"/>
    <n v="2892582"/>
    <s v="Drama|Sport"/>
    <s v="Ellen Burstyn"/>
    <s v="The Mighty Macs"/>
    <s v="The Mighty MacsÂ "/>
    <n v="1119"/>
    <n v="99"/>
    <s v="French"/>
    <s v="France"/>
    <s v="R"/>
    <n v="5000000"/>
    <n v="1995"/>
    <x v="12"/>
    <x v="18"/>
    <m/>
    <s v="Drama"/>
  </r>
  <r>
    <x v="369"/>
    <n v="133"/>
    <n v="97"/>
    <n v="2800000"/>
    <s v="Comedy|Drama|Family"/>
    <s v="Tom Cruise"/>
    <s v="Losin' It"/>
    <s v="Losin' ItÂ "/>
    <n v="3114"/>
    <n v="66"/>
    <s v="English"/>
    <s v="USA"/>
    <s v="PG-13"/>
    <n v="5000000"/>
    <n v="1989"/>
    <x v="30"/>
    <x v="18"/>
    <m/>
    <s v="Comedy"/>
  </r>
  <r>
    <x v="1542"/>
    <n v="104"/>
    <n v="105"/>
    <n v="2426851"/>
    <s v="Drama|Romance"/>
    <s v="Naomi Watts"/>
    <s v="Mother and Child"/>
    <s v="Mother and ChildÂ "/>
    <n v="9727"/>
    <n v="290"/>
    <s v="English"/>
    <s v="USA"/>
    <s v="R"/>
    <n v="5000000"/>
    <n v="2002"/>
    <x v="13"/>
    <x v="18"/>
    <m/>
    <s v="Drama"/>
  </r>
  <r>
    <x v="1170"/>
    <n v="121"/>
    <n v="95"/>
    <n v="1325073"/>
    <s v="Adventure|Drama|Romance|War"/>
    <s v="Catherine Deneuve"/>
    <s v="March or Die"/>
    <s v="March or DieÂ "/>
    <n v="2215"/>
    <n v="25"/>
    <s v="English"/>
    <s v="USA"/>
    <s v="PG-13"/>
    <n v="5000000"/>
    <n v="2008"/>
    <x v="22"/>
    <x v="18"/>
    <m/>
    <s v="Adventure"/>
  </r>
  <r>
    <x v="11"/>
    <n v="27"/>
    <n v="106"/>
    <n v="864959"/>
    <s v="Comedy|Fantasy|Sci-Fi"/>
    <s v="Christian Clavier"/>
    <s v="Les visiteurs"/>
    <s v="Les visiteursÂ "/>
    <n v="24438"/>
    <n v="25"/>
    <s v="English"/>
    <s v="USA"/>
    <s v="R"/>
    <n v="5000000"/>
    <n v="1946"/>
    <x v="15"/>
    <x v="18"/>
    <m/>
    <s v="Comedy"/>
  </r>
  <r>
    <x v="248"/>
    <n v="49"/>
    <n v="93"/>
    <n v="2601847"/>
    <s v="Comedy|Drama"/>
    <s v="Nathalie Fay"/>
    <s v="Somewhere"/>
    <s v="SomewhereÂ "/>
    <n v="35848"/>
    <n v="29"/>
    <s v="English"/>
    <s v="UK"/>
    <s v="R"/>
    <n v="7000000"/>
    <n v="2000"/>
    <x v="22"/>
    <x v="18"/>
    <m/>
    <s v="Comedy"/>
  </r>
  <r>
    <x v="204"/>
    <n v="100"/>
    <n v="103"/>
    <n v="800000"/>
    <s v="Comedy"/>
    <s v="Geoff Stults"/>
    <s v="I Hope They Serve Beer in Hell"/>
    <s v="I Hope They Serve Beer in HellÂ "/>
    <n v="7412"/>
    <n v="28"/>
    <s v="English"/>
    <s v="USA"/>
    <s v="R"/>
    <n v="5000000"/>
    <n v="1981"/>
    <x v="43"/>
    <x v="18"/>
    <m/>
    <s v="Comedy"/>
  </r>
  <r>
    <x v="120"/>
    <n v="12"/>
    <n v="96"/>
    <n v="1429260"/>
    <s v="Comedy"/>
    <s v="Taylor Negron"/>
    <s v="Chairman of the Board"/>
    <s v="Chairman of the BoardÂ "/>
    <n v="5143"/>
    <n v="38"/>
    <s v="English"/>
    <s v="UK"/>
    <s v="R"/>
    <n v="2200000"/>
    <n v="1988"/>
    <x v="67"/>
    <x v="18"/>
    <m/>
    <s v="Comedy"/>
  </r>
  <r>
    <x v="1543"/>
    <n v="112"/>
    <n v="103"/>
    <n v="562059"/>
    <s v="Drama"/>
    <s v="Joseph Gordon-Levitt"/>
    <s v="Hesher"/>
    <s v="HesherÂ "/>
    <n v="43965"/>
    <n v="50"/>
    <s v="English"/>
    <s v="USA"/>
    <s v="R"/>
    <n v="5000000"/>
    <n v="2007"/>
    <x v="1"/>
    <x v="18"/>
    <m/>
    <s v="Drama"/>
  </r>
  <r>
    <x v="1249"/>
    <n v="10"/>
    <n v="108"/>
    <n v="399793"/>
    <s v="Comedy|Crime|Drama"/>
    <s v="Richard E. Grant"/>
    <s v="Dom Hemingway"/>
    <s v="Dom HemingwayÂ "/>
    <n v="21243"/>
    <n v="876"/>
    <s v="English"/>
    <s v="USA"/>
    <s v="R"/>
    <n v="3209000"/>
    <n v="1997"/>
    <x v="5"/>
    <x v="18"/>
    <m/>
    <s v="Comedy"/>
  </r>
  <r>
    <x v="468"/>
    <n v="2"/>
    <n v="177"/>
    <n v="371897"/>
    <s v="Adventure|Drama|Mystery"/>
    <s v="Matt Damon"/>
    <s v="Gerry"/>
    <s v="GerryÂ "/>
    <n v="15104"/>
    <n v="1"/>
    <s v="Russian"/>
    <s v="Russia"/>
    <s v="PG-13"/>
    <n v="2000000"/>
    <n v="2003"/>
    <x v="5"/>
    <x v="18"/>
    <m/>
    <s v="Adventure"/>
  </r>
  <r>
    <x v="436"/>
    <n v="38"/>
    <n v="118"/>
    <n v="302204"/>
    <s v="Drama|Romance"/>
    <s v="Olivia Williams"/>
    <s v="The Heart of Me"/>
    <s v="The Heart of MeÂ "/>
    <n v="1966"/>
    <n v="70"/>
    <s v="English"/>
    <s v="USA"/>
    <s v="TV-14"/>
    <n v="5000000"/>
    <n v="1988"/>
    <x v="10"/>
    <x v="18"/>
    <m/>
    <s v="Drama"/>
  </r>
  <r>
    <x v="1544"/>
    <n v="18"/>
    <n v="97"/>
    <n v="354704"/>
    <s v="Biography|Drama|Romance"/>
    <s v="Steve Carell"/>
    <s v="Freeheld"/>
    <s v="FreeheldÂ "/>
    <n v="5863"/>
    <n v="9"/>
    <s v="English"/>
    <s v="UK"/>
    <s v="R"/>
    <n v="5000000"/>
    <n v="1998"/>
    <x v="12"/>
    <x v="18"/>
    <m/>
    <s v="Biography"/>
  </r>
  <r>
    <x v="1545"/>
    <n v="152"/>
    <n v="102"/>
    <n v="265107"/>
    <s v="Comedy"/>
    <s v="Lynn Cohen"/>
    <s v="The Extra Man"/>
    <s v="The Extra ManÂ "/>
    <n v="4124"/>
    <n v="6"/>
    <s v="English"/>
    <s v="Canada"/>
    <s v="PG-13"/>
    <n v="5000000"/>
    <n v="1995"/>
    <x v="18"/>
    <x v="18"/>
    <m/>
    <s v="Comedy"/>
  </r>
  <r>
    <x v="1249"/>
    <n v="44"/>
    <n v="92"/>
    <n v="185577"/>
    <s v="Drama|Sci-Fi"/>
    <s v="Leonid Yarmolnik"/>
    <s v="Hard to Be a God"/>
    <s v="Hard to Be a GodÂ "/>
    <n v="2518"/>
    <n v="138"/>
    <s v="Cantonese"/>
    <s v="Hong Kong"/>
    <s v="PG-13"/>
    <n v="5000000"/>
    <n v="2006"/>
    <x v="10"/>
    <x v="18"/>
    <m/>
    <s v="Drama"/>
  </r>
  <r>
    <x v="371"/>
    <n v="6"/>
    <n v="88"/>
    <n v="100412"/>
    <s v="Comedy|Crime|Thriller"/>
    <s v="Chris Hemsworth"/>
    <s v="Ca$h"/>
    <s v="Ca$hÂ "/>
    <n v="7663"/>
    <n v="42"/>
    <s v="English"/>
    <s v="USA"/>
    <s v="R"/>
    <n v="5000000"/>
    <n v="1989"/>
    <x v="19"/>
    <x v="18"/>
    <m/>
    <s v="Comedy"/>
  </r>
  <r>
    <x v="504"/>
    <n v="46"/>
    <n v="80"/>
    <n v="58214"/>
    <s v="Drama"/>
    <s v="Emily Watson"/>
    <s v="Wah-Wah"/>
    <s v="Wah-WahÂ "/>
    <n v="2670"/>
    <n v="408"/>
    <s v="Russian"/>
    <s v="Russia"/>
    <s v="R"/>
    <n v="5000000"/>
    <n v="2011"/>
    <x v="8"/>
    <x v="18"/>
    <m/>
    <s v="Drama"/>
  </r>
  <r>
    <x v="1546"/>
    <n v="63"/>
    <n v="45"/>
    <n v="75078"/>
    <s v="Action|Crime|Thriller"/>
    <s v="Norman Reedus"/>
    <s v="The Boondock Saints"/>
    <s v="The Boondock SaintsÂ "/>
    <n v="197845"/>
    <n v="162"/>
    <s v="English"/>
    <s v="USA"/>
    <s v="R"/>
    <n v="2500000"/>
    <n v="2008"/>
    <x v="0"/>
    <x v="18"/>
    <m/>
    <s v="Action"/>
  </r>
  <r>
    <x v="370"/>
    <n v="74"/>
    <n v="115"/>
    <n v="64359"/>
    <s v="Action|Crime"/>
    <s v="Michael Wong"/>
    <s v="Z Storm"/>
    <s v="Z StormÂ "/>
    <n v="383"/>
    <n v="6"/>
    <s v="English"/>
    <s v="USA"/>
    <s v="R"/>
    <n v="5000000"/>
    <n v="2000"/>
    <x v="43"/>
    <x v="18"/>
    <m/>
    <s v="Action"/>
  </r>
  <r>
    <x v="1547"/>
    <n v="25"/>
    <n v="97"/>
    <n v="317125"/>
    <s v="Comedy|Fantasy|Horror|Mystery"/>
    <s v="Alden Ehrenreich"/>
    <s v="Twixt"/>
    <s v="TwixtÂ "/>
    <n v="8589"/>
    <n v="38"/>
    <s v="English"/>
    <s v="USA"/>
    <s v="PG"/>
    <n v="5000000"/>
    <n v="1999"/>
    <x v="30"/>
    <x v="18"/>
    <m/>
    <s v="Comedy"/>
  </r>
  <r>
    <x v="775"/>
    <n v="224"/>
    <n v="102"/>
    <n v="146402"/>
    <s v="Adventure|Animation|Family"/>
    <s v="Erin Fitzgerald"/>
    <s v="Snow Queen"/>
    <s v="Snow QueenÂ "/>
    <n v="1159"/>
    <n v="51"/>
    <s v="English"/>
    <s v="USA"/>
    <s v="R"/>
    <n v="10000000"/>
    <n v="2012"/>
    <x v="43"/>
    <x v="18"/>
    <m/>
    <s v="Adventure"/>
  </r>
  <r>
    <x v="1548"/>
    <n v="226"/>
    <n v="111"/>
    <n v="18469"/>
    <s v="Action|Adventure|Animation|Comedy|Drama|Family|Fantasy|Thriller"/>
    <s v="Debi Derryberry"/>
    <s v="Alpha and Omega 4: The Legend of the Saw Toothed Cave"/>
    <s v="Alpha and Omega 4: The Legend of the Saw Toothed CaveÂ "/>
    <n v="192"/>
    <n v="129"/>
    <s v="English"/>
    <s v="USA"/>
    <s v="PG-13"/>
    <n v="5000000"/>
    <n v="2012"/>
    <x v="19"/>
    <x v="18"/>
    <m/>
    <s v="Action"/>
  </r>
  <r>
    <x v="929"/>
    <n v="36"/>
    <n v="96"/>
    <n v="12836"/>
    <s v="Western"/>
    <s v="Clint Eastwood"/>
    <s v="Pale Rider"/>
    <s v="Pale RiderÂ "/>
    <n v="39451"/>
    <n v="65"/>
    <s v="English"/>
    <s v="Canada"/>
    <s v="PG"/>
    <n v="5000000"/>
    <n v="2009"/>
    <x v="11"/>
    <x v="18"/>
    <m/>
    <s v="Western"/>
  </r>
  <r>
    <x v="1549"/>
    <n v="54"/>
    <n v="94"/>
    <n v="20262"/>
    <s v="Action|Adventure|Drama|Fantasy|Sci-Fi"/>
    <s v="Ben Browder"/>
    <s v="Stargate: The Ark of Truth"/>
    <s v="Stargate: The Ark of TruthÂ "/>
    <n v="15862"/>
    <n v="160"/>
    <s v="German"/>
    <s v="USA"/>
    <s v="R"/>
    <n v="5000000"/>
    <n v="2011"/>
    <x v="38"/>
    <x v="18"/>
    <m/>
    <s v="Action"/>
  </r>
  <r>
    <x v="1550"/>
    <n v="142"/>
    <n v="125"/>
    <n v="4063"/>
    <s v="Comedy"/>
    <s v="Milla Jovovich"/>
    <s v="Dazed and Confused"/>
    <s v="Dazed and ConfusedÂ "/>
    <n v="120036"/>
    <n v="156"/>
    <s v="English"/>
    <s v="Germany"/>
    <s v="R"/>
    <n v="5000000"/>
    <n v="2008"/>
    <x v="16"/>
    <x v="18"/>
    <m/>
    <s v="Comedy"/>
  </r>
  <r>
    <x v="1551"/>
    <n v="271"/>
    <n v="108"/>
    <n v="198655278"/>
    <s v="Comedy|Drama|Family|Music|Musical|Romance"/>
    <s v="Lucas Grabeel"/>
    <s v="High School Musical 2"/>
    <s v="High School Musical 2Â "/>
    <n v="39786"/>
    <n v="21"/>
    <s v="English"/>
    <s v="USA"/>
    <s v="PG-13"/>
    <n v="5000000"/>
    <n v="1999"/>
    <x v="30"/>
    <x v="18"/>
    <m/>
    <s v="Comedy"/>
  </r>
  <r>
    <x v="1552"/>
    <n v="33"/>
    <n v="101"/>
    <n v="143653"/>
    <s v="Drama|Romance"/>
    <s v="Gordon Pinsent"/>
    <s v="Two Lovers and a Bear"/>
    <s v="Two Lovers and a BearÂ "/>
    <n v="33"/>
    <n v="31"/>
    <s v="English"/>
    <s v="USA"/>
    <s v="R"/>
    <n v="5000000"/>
    <n v="1998"/>
    <x v="13"/>
    <x v="18"/>
    <m/>
    <s v="Drama"/>
  </r>
  <r>
    <x v="1553"/>
    <n v="64"/>
    <n v="101"/>
    <n v="14873"/>
    <s v="Crime|Drama|Thriller"/>
    <s v="Rex Baker"/>
    <s v="Criminal Activities"/>
    <s v="Criminal ActivitiesÂ "/>
    <n v="5255"/>
    <n v="107"/>
    <s v="French"/>
    <s v="Canada"/>
    <s v="PG-13"/>
    <n v="5000000"/>
    <n v="2009"/>
    <x v="27"/>
    <x v="18"/>
    <m/>
    <s v="Crime"/>
  </r>
  <r>
    <x v="1554"/>
    <n v="18"/>
    <n v="139"/>
    <n v="8000000"/>
    <s v="Biography|Drama|Romance|War"/>
    <s v="Heike Makatsch"/>
    <s v="Aimee &amp; Jaguar"/>
    <s v="Aimee &amp; JaguarÂ "/>
    <n v="5153"/>
    <n v="291"/>
    <s v="Italian"/>
    <s v="Canada"/>
    <s v="PG"/>
    <n v="84450000"/>
    <n v="2014"/>
    <x v="11"/>
    <x v="18"/>
    <m/>
    <s v="Biography"/>
  </r>
  <r>
    <x v="570"/>
    <n v="6"/>
    <n v="125"/>
    <n v="304137"/>
    <s v="Comedy|Drama"/>
    <s v="Rory Culkin"/>
    <s v="The Chumscrubber"/>
    <s v="The ChumscrubberÂ "/>
    <n v="16299"/>
    <n v="31"/>
    <s v="English"/>
    <s v="Italy"/>
    <s v="R"/>
    <n v="4000000"/>
    <n v="1999"/>
    <x v="15"/>
    <x v="18"/>
    <m/>
    <s v="Comedy"/>
  </r>
  <r>
    <x v="1220"/>
    <n v="121"/>
    <n v="88"/>
    <n v="37606"/>
    <s v="Crime|Thriller"/>
    <s v="Glenn Plummer"/>
    <s v="Shade"/>
    <s v="ShadeÂ "/>
    <n v="10771"/>
    <n v="183"/>
    <s v="Portuguese"/>
    <s v="Ireland"/>
    <s v="Unrated"/>
    <n v="890000"/>
    <n v="2001"/>
    <x v="21"/>
    <x v="18"/>
    <m/>
    <s v="Crime"/>
  </r>
  <r>
    <x v="1555"/>
    <n v="14"/>
    <n v="115"/>
    <n v="2956000"/>
    <s v="Drama|Horror|Thriller"/>
    <s v="Jennifer Lawrence"/>
    <s v="House at the End of the Street"/>
    <s v="House at the End of the StreetÂ "/>
    <n v="58366"/>
    <n v="63"/>
    <s v="English"/>
    <s v="Brazil"/>
    <s v="R"/>
    <n v="3000000"/>
    <n v="1993"/>
    <x v="23"/>
    <x v="18"/>
    <m/>
    <s v="Drama"/>
  </r>
  <r>
    <x v="1556"/>
    <n v="137"/>
    <n v="99"/>
    <n v="19959"/>
    <s v="Drama|Mystery|War"/>
    <s v="Lubna Azabal"/>
    <s v="Incendies"/>
    <s v="IncendiesÂ "/>
    <n v="80429"/>
    <n v="33"/>
    <s v="English"/>
    <s v="USA"/>
    <s v="R"/>
    <n v="4800000"/>
    <n v="2015"/>
    <x v="17"/>
    <x v="18"/>
    <m/>
    <s v="Drama"/>
  </r>
  <r>
    <x v="1557"/>
    <n v="111"/>
    <n v="88"/>
    <n v="2706659"/>
    <s v="Comedy|Drama|Romance"/>
    <s v="Laura Morante"/>
    <s v="Remember Me, My Love"/>
    <s v="Remember Me, My LoveÂ "/>
    <n v="3548"/>
    <n v="201"/>
    <s v="English"/>
    <s v="Australia"/>
    <s v="R"/>
    <n v="2800000"/>
    <n v="2003"/>
    <x v="12"/>
    <x v="18"/>
    <m/>
    <s v="Comedy"/>
  </r>
  <r>
    <x v="1558"/>
    <n v="57"/>
    <n v="112"/>
    <n v="61094903"/>
    <s v="Action|Comedy|Crime|Drama|Romance|Thriller"/>
    <s v="Jim Broadbent"/>
    <s v="Perrier's Bounty"/>
    <s v="Perrier's BountyÂ "/>
    <n v="5133"/>
    <n v="54"/>
    <s v="English"/>
    <s v="USA"/>
    <s v="R"/>
    <n v="5000000"/>
    <n v="2001"/>
    <x v="21"/>
    <x v="18"/>
    <m/>
    <s v="Action"/>
  </r>
  <r>
    <x v="1056"/>
    <n v="97"/>
    <n v="108"/>
    <n v="45857453"/>
    <s v="Action|Crime|Drama|Thriller"/>
    <s v="Wagner Moura"/>
    <s v="Elite Squad"/>
    <s v="Elite SquadÂ "/>
    <n v="81644"/>
    <n v="418"/>
    <s v="English"/>
    <s v="USA"/>
    <s v="PG"/>
    <n v="4700000"/>
    <n v="2001"/>
    <x v="14"/>
    <x v="18"/>
    <m/>
    <s v="Action"/>
  </r>
  <r>
    <x v="1559"/>
    <n v="73"/>
    <n v="107"/>
    <n v="83400000"/>
    <s v="Horror|Mystery"/>
    <s v="Alfre Woodard"/>
    <s v="Annabelle"/>
    <s v="AnnabelleÂ "/>
    <n v="81699"/>
    <n v="166"/>
    <s v="English"/>
    <s v="USA"/>
    <s v="R"/>
    <n v="5000000"/>
    <n v="1969"/>
    <x v="28"/>
    <x v="18"/>
    <m/>
    <s v="Horror"/>
  </r>
  <r>
    <x v="943"/>
    <n v="486"/>
    <n v="104"/>
    <n v="27900000"/>
    <s v="Comedy|Drama|Musical"/>
    <s v="Deborah Mailman"/>
    <s v="Bran Nue Dae"/>
    <s v="Bran Nue DaeÂ "/>
    <n v="1388"/>
    <n v="171"/>
    <s v="English"/>
    <s v="USA"/>
    <s v="R"/>
    <n v="4700000"/>
    <n v="2008"/>
    <x v="22"/>
    <x v="18"/>
    <m/>
    <s v="Comedy"/>
  </r>
  <r>
    <x v="1560"/>
    <n v="149"/>
    <n v="108"/>
    <n v="27900000"/>
    <s v="Crime|Drama"/>
    <s v="John Cothran"/>
    <s v="Boyz n the Hood"/>
    <s v="Boyz n the HoodÂ "/>
    <n v="94139"/>
    <n v="160"/>
    <s v="English"/>
    <s v="USA"/>
    <s v="R"/>
    <n v="4638783"/>
    <n v="1979"/>
    <x v="6"/>
    <x v="18"/>
    <m/>
    <s v="Crime"/>
  </r>
  <r>
    <x v="1561"/>
    <n v="4"/>
    <n v="102"/>
    <n v="14000000"/>
    <s v="Biography|Drama|Music"/>
    <s v="Esai Morales"/>
    <s v="La Bamba"/>
    <s v="La BambaÂ "/>
    <n v="21409"/>
    <n v="84"/>
    <s v="English"/>
    <s v="USA"/>
    <s v="PG-13"/>
    <n v="4800000"/>
    <n v="2002"/>
    <x v="2"/>
    <x v="18"/>
    <m/>
    <s v="Biography"/>
  </r>
  <r>
    <x v="1562"/>
    <n v="200"/>
    <n v="88"/>
    <n v="25138292"/>
    <s v="Comedy|Drama"/>
    <s v="Rita Moreno"/>
    <s v="The Four Seasons"/>
    <s v="The Four SeasonsÂ "/>
    <n v="3157"/>
    <n v="375"/>
    <s v="English"/>
    <s v="USA"/>
    <s v="R"/>
    <n v="4700000"/>
    <n v="1991"/>
    <x v="13"/>
    <x v="18"/>
    <m/>
    <s v="Comedy"/>
  </r>
  <r>
    <x v="690"/>
    <n v="84"/>
    <n v="115"/>
    <n v="10305534"/>
    <s v="Mystery|Romance|Thriller"/>
    <s v="Angie Dickinson"/>
    <s v="Dressed to Kill"/>
    <s v="Dressed to KillÂ "/>
    <n v="23986"/>
    <n v="263"/>
    <s v="English"/>
    <s v="USA"/>
    <s v="R"/>
    <n v="5000000"/>
    <n v="2010"/>
    <x v="1"/>
    <x v="18"/>
    <m/>
    <s v="Mystery"/>
  </r>
  <r>
    <x v="1563"/>
    <n v="28"/>
    <n v="91"/>
    <n v="9449219"/>
    <s v="Adventure|Comedy|Drama|Family"/>
    <s v="Curtis Armstrong"/>
    <s v="The Adventures of Huck Finn"/>
    <s v="The Adventures of Huck FinnÂ "/>
    <n v="6384"/>
    <n v="21"/>
    <s v="English"/>
    <s v="USA"/>
    <s v="R"/>
    <n v="4600000"/>
    <n v="2003"/>
    <x v="5"/>
    <x v="18"/>
    <m/>
    <s v="Adventure"/>
  </r>
  <r>
    <x v="1504"/>
    <n v="217"/>
    <n v="141"/>
    <n v="6390032"/>
    <s v="Comedy|Crime"/>
    <s v="Sarah Polley"/>
    <s v="Go"/>
    <s v="GoÂ "/>
    <n v="59474"/>
    <n v="119"/>
    <s v="English"/>
    <s v="Germany"/>
    <s v="Unrated"/>
    <n v="4700000"/>
    <n v="2009"/>
    <x v="11"/>
    <x v="18"/>
    <m/>
    <s v="Comedy"/>
  </r>
  <r>
    <x v="1564"/>
    <n v="12"/>
    <n v="101"/>
    <n v="20167424"/>
    <s v="Comedy|Drama|Romance"/>
    <s v="Greg Germann"/>
    <s v="Friends with Money"/>
    <s v="Friends with MoneyÂ "/>
    <n v="19715"/>
    <n v="135"/>
    <s v="English"/>
    <s v="UK"/>
    <s v="PG-13"/>
    <n v="4600000"/>
    <n v="2011"/>
    <x v="18"/>
    <x v="18"/>
    <m/>
    <s v="Comedy"/>
  </r>
  <r>
    <x v="1565"/>
    <n v="183"/>
    <n v="105"/>
    <n v="5923044"/>
    <s v="Sci-Fi|Thriller"/>
    <s v="David Wayne"/>
    <s v="The Andromeda Strain"/>
    <s v="The Andromeda StrainÂ "/>
    <n v="25857"/>
    <n v="35"/>
    <s v="English"/>
    <s v="UK"/>
    <s v="R"/>
    <n v="4500000"/>
    <n v="2006"/>
    <x v="13"/>
    <x v="18"/>
    <m/>
    <s v="Sci-Fi"/>
  </r>
  <r>
    <x v="1357"/>
    <n v="204"/>
    <n v="100"/>
    <n v="3293258"/>
    <s v="Horror|Sci-Fi|Thriller"/>
    <s v="Leon"/>
    <s v="Bats"/>
    <s v="BatsÂ "/>
    <n v="8294"/>
    <n v="92"/>
    <s v="English"/>
    <s v="USA"/>
    <s v="R"/>
    <n v="4500000"/>
    <n v="2001"/>
    <x v="57"/>
    <x v="18"/>
    <m/>
    <s v="Horror"/>
  </r>
  <r>
    <x v="931"/>
    <n v="153"/>
    <n v="116"/>
    <n v="886410"/>
    <s v="Biography|Drama"/>
    <s v="Merab Ninidze"/>
    <s v="Nowhere in Africa"/>
    <s v="Nowhere in AfricaÂ "/>
    <n v="10672"/>
    <n v="18"/>
    <s v="English"/>
    <s v="UK"/>
    <s v="TV-14"/>
    <n v="4500000"/>
    <n v="1977"/>
    <x v="16"/>
    <x v="18"/>
    <m/>
    <s v="Biography"/>
  </r>
  <r>
    <x v="401"/>
    <n v="145"/>
    <n v="97"/>
    <n v="252652"/>
    <s v="Drama"/>
    <s v="Michael Fassbender"/>
    <s v="Shame"/>
    <s v="ShameÂ "/>
    <n v="145395"/>
    <n v="143"/>
    <s v="English"/>
    <s v="USA"/>
    <s v="PG-13"/>
    <n v="4500000"/>
    <n v="2008"/>
    <x v="11"/>
    <x v="18"/>
    <m/>
    <s v="Drama"/>
  </r>
  <r>
    <x v="1566"/>
    <n v="203"/>
    <n v="106"/>
    <n v="220234"/>
    <s v="Crime|Drama|Thriller"/>
    <s v="Tom Hardy"/>
    <s v="Layer Cake"/>
    <s v="Layer CakeÂ "/>
    <n v="134070"/>
    <n v="692"/>
    <s v="English"/>
    <s v="UK"/>
    <s v="PG-13"/>
    <n v="4500000"/>
    <n v="2006"/>
    <x v="38"/>
    <x v="18"/>
    <m/>
    <s v="Crime"/>
  </r>
  <r>
    <x v="1134"/>
    <n v="10"/>
    <n v="105"/>
    <n v="34350553"/>
    <s v="Drama|Western"/>
    <s v="Emily Podleski"/>
    <s v="The Work and the Glory II: American Zion"/>
    <s v="The Work and the Glory II: American ZionÂ "/>
    <n v="564"/>
    <n v="225"/>
    <s v="English"/>
    <s v="USA"/>
    <s v="PG-13"/>
    <n v="15000000"/>
    <n v="2003"/>
    <x v="4"/>
    <x v="18"/>
    <m/>
    <s v="Drama"/>
  </r>
  <r>
    <x v="1567"/>
    <n v="93"/>
    <n v="102"/>
    <n v="101228"/>
    <s v="Drama|Thriller"/>
    <s v="Alexander SkarsgÃ¥rd"/>
    <s v="The East"/>
    <s v="The EastÂ "/>
    <n v="41856"/>
    <n v="75"/>
    <s v="English"/>
    <s v="New Zealand"/>
    <s v="Not Rated"/>
    <n v="4500000"/>
    <n v="1994"/>
    <x v="8"/>
    <x v="18"/>
    <m/>
    <s v="Drama"/>
  </r>
  <r>
    <x v="1568"/>
    <n v="124"/>
    <n v="122"/>
    <n v="96793"/>
    <s v="Drama|Romance"/>
    <s v="Robin Wright"/>
    <s v="A Home at the End of the World"/>
    <s v="A Home at the End of the WorldÂ "/>
    <n v="12049"/>
    <n v="300"/>
    <s v="English"/>
    <s v="UK"/>
    <s v="R"/>
    <n v="4500000"/>
    <n v="2009"/>
    <x v="2"/>
    <x v="18"/>
    <m/>
    <s v="Drama"/>
  </r>
  <r>
    <x v="652"/>
    <n v="120"/>
    <n v="107"/>
    <n v="123777"/>
    <s v="Drama"/>
    <s v="Charlotte Rampling"/>
    <s v="Aberdeen"/>
    <s v="AberdeenÂ "/>
    <n v="2601"/>
    <n v="25"/>
    <s v="German"/>
    <s v="UK"/>
    <s v="PG"/>
    <n v="700000000"/>
    <n v="2012"/>
    <x v="11"/>
    <x v="18"/>
    <m/>
    <s v="Drama"/>
  </r>
  <r>
    <x v="1569"/>
    <n v="288"/>
    <n v="121"/>
    <n v="29233"/>
    <s v="Drama|Romance|War"/>
    <s v="Steve Buscemi"/>
    <s v="The Messenger"/>
    <s v="The MessengerÂ "/>
    <n v="29608"/>
    <n v="434"/>
    <s v="English"/>
    <s v="Germany"/>
    <s v="PG"/>
    <n v="4500000"/>
    <n v="2009"/>
    <x v="13"/>
    <x v="18"/>
    <m/>
    <s v="Drama"/>
  </r>
  <r>
    <x v="1570"/>
    <n v="130"/>
    <n v="98"/>
    <n v="77413017"/>
    <s v="Action|Adventure|Drama|Western"/>
    <s v="Ray Winstone"/>
    <s v="Tracker"/>
    <s v="TrackerÂ "/>
    <n v="2892"/>
    <n v="350"/>
    <s v="English"/>
    <s v="UK"/>
    <s v="PG"/>
    <n v="5000000"/>
    <n v="2011"/>
    <x v="12"/>
    <x v="18"/>
    <m/>
    <s v="Action"/>
  </r>
  <r>
    <x v="1571"/>
    <n v="145"/>
    <n v="108"/>
    <n v="5354039"/>
    <s v="Biography|Drama|Music"/>
    <s v="Sam Riley"/>
    <s v="Control"/>
    <s v="ControlÂ "/>
    <n v="51353"/>
    <n v="505"/>
    <s v="Italian"/>
    <s v="USA"/>
    <s v="PG-13"/>
    <n v="4500000"/>
    <n v="1983"/>
    <x v="16"/>
    <x v="18"/>
    <m/>
    <s v="Biography"/>
  </r>
  <r>
    <x v="1152"/>
    <n v="62"/>
    <n v="55"/>
    <n v="2926565"/>
    <s v="Action|Sci-Fi"/>
    <s v="Michael Biehn"/>
    <s v="The Terminator"/>
    <s v="The TerminatorÂ "/>
    <n v="600266"/>
    <n v="1416"/>
    <s v="English"/>
    <s v="Italy"/>
    <s v="PG-13"/>
    <n v="4500000"/>
    <n v="2002"/>
    <x v="14"/>
    <x v="18"/>
    <m/>
    <s v="Action"/>
  </r>
  <r>
    <x v="1382"/>
    <n v="188"/>
    <n v="123"/>
    <n v="13092000"/>
    <s v="Drama|Romance"/>
    <s v="Florian Lukas"/>
    <s v="Good Bye Lenin!"/>
    <s v="Good Bye Lenin!Â "/>
    <n v="114407"/>
    <n v="309"/>
    <s v="English"/>
    <s v="USA"/>
    <s v="R"/>
    <n v="2000000"/>
    <n v="2014"/>
    <x v="16"/>
    <x v="18"/>
    <m/>
    <s v="Drama"/>
  </r>
  <r>
    <x v="1572"/>
    <n v="120"/>
    <n v="110"/>
    <n v="7563397"/>
    <s v="Biography|Drama|Sport"/>
    <s v="Stephen Graham"/>
    <s v="The Damned United"/>
    <s v="The Damned UnitedÂ "/>
    <n v="32307"/>
    <n v="259"/>
    <s v="English"/>
    <s v="USA"/>
    <s v="R"/>
    <n v="4200000000"/>
    <n v="2002"/>
    <x v="32"/>
    <x v="18"/>
    <m/>
    <s v="Biography"/>
  </r>
  <r>
    <x v="470"/>
    <n v="71"/>
    <n v="120"/>
    <n v="104257"/>
    <s v="Comedy|Horror|Sci-Fi"/>
    <s v="Linnea Quigley"/>
    <s v="The Return of the Living Dead"/>
    <s v="The Return of the Living DeadÂ "/>
    <n v="39856"/>
    <n v="283"/>
    <s v="English"/>
    <s v="UK"/>
    <s v="R"/>
    <n v="2500000"/>
    <n v="2008"/>
    <x v="11"/>
    <x v="18"/>
    <m/>
    <s v="Comedy"/>
  </r>
  <r>
    <x v="1573"/>
    <n v="52"/>
    <n v="122"/>
    <n v="17311"/>
    <s v="Crime|Drama|Thriller"/>
    <s v="Maria Pia Calzone"/>
    <s v="Gomorrah            "/>
    <s v="GomorrahÂ             "/>
    <n v="9638"/>
    <n v="191"/>
    <s v="English"/>
    <s v="USA"/>
    <s v="R"/>
    <n v="35000000"/>
    <n v="2012"/>
    <x v="50"/>
    <x v="18"/>
    <m/>
    <s v="Crime"/>
  </r>
  <r>
    <x v="1574"/>
    <n v="18"/>
    <n v="110"/>
    <n v="610968"/>
    <s v="Comedy|Romance"/>
    <s v="Ethan Suplee"/>
    <s v="Mallrats"/>
    <s v="MallratsÂ "/>
    <n v="99033"/>
    <n v="316"/>
    <s v="English"/>
    <s v="USA"/>
    <s v="R"/>
    <n v="4500000"/>
    <n v="1964"/>
    <x v="13"/>
    <x v="18"/>
    <m/>
    <s v="Comedy"/>
  </r>
  <r>
    <x v="465"/>
    <n v="162"/>
    <n v="139"/>
    <n v="8108247"/>
    <s v="Musical|Romance"/>
    <s v="Olivia Newton-John"/>
    <s v="Grease"/>
    <s v="GreaseÂ "/>
    <n v="170027"/>
    <n v="250"/>
    <s v="English"/>
    <s v="USA"/>
    <s v="PG-13"/>
    <n v="4400000"/>
    <n v="2012"/>
    <x v="13"/>
    <x v="18"/>
    <m/>
    <s v="Musical"/>
  </r>
  <r>
    <x v="1575"/>
    <n v="88"/>
    <n v="124"/>
    <n v="7680"/>
    <s v="Drama|War"/>
    <s v="Johnny Depp"/>
    <s v="Platoon"/>
    <s v="PlatoonÂ "/>
    <n v="291603"/>
    <n v="43"/>
    <s v="English"/>
    <s v="USA"/>
    <s v="R"/>
    <n v="4400000"/>
    <n v="2005"/>
    <x v="14"/>
    <x v="18"/>
    <m/>
    <s v="Drama"/>
  </r>
  <r>
    <x v="1576"/>
    <n v="96"/>
    <n v="120"/>
    <n v="3766595"/>
    <s v="Documentary|Drama|War"/>
    <s v="Osama bin Laden"/>
    <s v="Fahrenheit 9/11"/>
    <s v="Fahrenheit 9/11Â "/>
    <n v="113152"/>
    <n v="50"/>
    <s v="English"/>
    <s v="USA"/>
    <s v="R"/>
    <n v="4400000"/>
    <n v="1998"/>
    <x v="7"/>
    <x v="18"/>
    <m/>
    <s v="Documentary"/>
  </r>
  <r>
    <x v="406"/>
    <n v="391"/>
    <n v="152"/>
    <n v="2277396"/>
    <s v="Biography|Crime|Drama|Western"/>
    <s v="Katharine Ross"/>
    <s v="Butch Cassidy and the Sundance Kid"/>
    <s v="Butch Cassidy and the Sundance KidÂ "/>
    <n v="152089"/>
    <n v="1182"/>
    <s v="English"/>
    <s v="USA"/>
    <s v="R"/>
    <n v="4400000"/>
    <n v="2002"/>
    <x v="14"/>
    <x v="18"/>
    <m/>
    <s v="Biography"/>
  </r>
  <r>
    <x v="1577"/>
    <n v="32"/>
    <n v="98"/>
    <n v="6517198"/>
    <s v="Comedy|Family|Fantasy|Musical"/>
    <s v="Ed Wynn"/>
    <s v="Mary Poppins"/>
    <s v="Mary PoppinsÂ "/>
    <n v="107408"/>
    <n v="227"/>
    <s v="English"/>
    <s v="USA"/>
    <s v="R"/>
    <n v="4500000"/>
    <n v="2002"/>
    <x v="6"/>
    <x v="18"/>
    <m/>
    <s v="Comedy"/>
  </r>
  <r>
    <x v="1578"/>
    <n v="119"/>
    <n v="106"/>
    <n v="5776314"/>
    <s v="Drama"/>
    <s v="Adam Baldwin"/>
    <s v="Ordinary People"/>
    <s v="Ordinary PeopleÂ "/>
    <n v="35130"/>
    <n v="258"/>
    <s v="English"/>
    <s v="USA"/>
    <s v="Not Rated"/>
    <n v="3000000"/>
    <n v="2006"/>
    <x v="6"/>
    <x v="18"/>
    <m/>
    <s v="Drama"/>
  </r>
  <r>
    <x v="1579"/>
    <n v="201"/>
    <n v="106"/>
    <n v="141600000"/>
    <s v="Action|Adventure|Comedy"/>
    <s v="Jim Broadbent"/>
    <s v="Around the World in 80 Days"/>
    <s v="Around the World in 80 DaysÂ "/>
    <n v="68722"/>
    <n v="547"/>
    <s v="English"/>
    <s v="USA"/>
    <s v="Not Rated"/>
    <n v="6000000"/>
    <n v="2012"/>
    <x v="27"/>
    <x v="18"/>
    <m/>
    <s v="Action"/>
  </r>
  <r>
    <x v="1380"/>
    <n v="22"/>
    <n v="106"/>
    <n v="51100000"/>
    <s v="Crime|Drama|Musical|Romance|Thriller"/>
    <s v="Rita Moreno"/>
    <s v="West Side Story"/>
    <s v="West Side StoryÂ "/>
    <n v="71919"/>
    <n v="87"/>
    <s v="English"/>
    <s v="USA"/>
    <s v="Unrated"/>
    <n v="150000000"/>
    <n v="2009"/>
    <x v="32"/>
    <x v="18"/>
    <m/>
    <s v="Crime"/>
  </r>
  <r>
    <x v="1429"/>
    <n v="52"/>
    <n v="89"/>
    <n v="16501785"/>
    <s v="Comedy|Sport"/>
    <s v="Bill Murray"/>
    <s v="Caddyshack"/>
    <s v="CaddyshackÂ "/>
    <n v="81599"/>
    <n v="340"/>
    <s v="English"/>
    <s v="USA"/>
    <s v="Not Rated"/>
    <n v="4500000"/>
    <n v="2010"/>
    <x v="38"/>
    <x v="18"/>
    <m/>
    <s v="Comedy"/>
  </r>
  <r>
    <x v="1192"/>
    <n v="63"/>
    <n v="94"/>
    <n v="38168022"/>
    <s v="Comedy|Drama"/>
    <s v="Julie Benz"/>
    <s v="The Brothers"/>
    <s v="The BrothersÂ "/>
    <n v="3198"/>
    <n v="284"/>
    <s v="English"/>
    <s v="Germany"/>
    <s v="R"/>
    <n v="150000000"/>
    <n v="1973"/>
    <x v="22"/>
    <x v="18"/>
    <m/>
    <s v="Comedy"/>
  </r>
  <r>
    <x v="1580"/>
    <n v="97"/>
    <n v="109"/>
    <n v="84749884"/>
    <s v="Comedy|Drama|Romance"/>
    <s v="Omar Epps"/>
    <s v="The Wood"/>
    <s v="The WoodÂ "/>
    <n v="6585"/>
    <n v="38"/>
    <s v="English"/>
    <s v="USA"/>
    <s v="R"/>
    <n v="4200000"/>
    <n v="1981"/>
    <x v="8"/>
    <x v="18"/>
    <m/>
    <s v="Comedy"/>
  </r>
  <r>
    <x v="1294"/>
    <n v="34"/>
    <n v="144"/>
    <n v="24788807"/>
    <s v="Crime|Drama|Mystery|Thriller"/>
    <s v="Kevin Spacey"/>
    <s v="The Usual Suspects"/>
    <s v="The Usual SuspectsÂ "/>
    <n v="740918"/>
    <n v="32"/>
    <s v="English"/>
    <s v="USA"/>
    <s v="R"/>
    <n v="4200000"/>
    <n v="2005"/>
    <x v="35"/>
    <x v="18"/>
    <m/>
    <s v="Crime"/>
  </r>
  <r>
    <x v="1404"/>
    <n v="10"/>
    <n v="90"/>
    <n v="21244913"/>
    <s v="Fantasy|Horror|Romance|Thriller"/>
    <s v="Lisa Wilcox"/>
    <s v="A Nightmare on Elm Street 5: The Dream Child"/>
    <s v="A Nightmare on Elm Street 5: The Dream ChildÂ "/>
    <n v="29659"/>
    <n v="70"/>
    <s v="English"/>
    <s v="USA"/>
    <s v="R"/>
    <n v="2300000"/>
    <n v="1996"/>
    <x v="37"/>
    <x v="18"/>
    <m/>
    <s v="Fantasy"/>
  </r>
  <r>
    <x v="1539"/>
    <n v="88"/>
    <n v="106"/>
    <n v="377420"/>
    <s v="Comedy|Romance"/>
    <s v="Ryan Reynolds"/>
    <s v="Van Wilder: Party Liaison"/>
    <s v="Van Wilder: Party LiaisonÂ "/>
    <n v="89128"/>
    <n v="272"/>
    <s v="English"/>
    <s v="UK"/>
    <s v="Not Rated"/>
    <n v="4000000"/>
    <n v="2013"/>
    <x v="21"/>
    <x v="18"/>
    <m/>
    <s v="Comedy"/>
  </r>
  <r>
    <x v="658"/>
    <n v="25"/>
    <n v="121"/>
    <n v="30000000"/>
    <s v="Drama|Sport"/>
    <s v="Mark Margolis"/>
    <s v="The Wrestler"/>
    <s v="The WrestlerÂ "/>
    <n v="251349"/>
    <n v="73"/>
    <s v="English"/>
    <s v="USA"/>
    <s v="PG-13"/>
    <n v="4000000"/>
    <n v="1973"/>
    <x v="0"/>
    <x v="18"/>
    <m/>
    <s v="Drama"/>
  </r>
  <r>
    <x v="1581"/>
    <n v="252"/>
    <n v="89"/>
    <n v="20966644"/>
    <s v="Drama|Romance|Western"/>
    <s v="Joseph Cotten"/>
    <s v="Duel in the Sun"/>
    <s v="Duel in the SunÂ "/>
    <n v="6304"/>
    <n v="44"/>
    <s v="English"/>
    <s v="USA"/>
    <s v="PG-13"/>
    <n v="114000"/>
    <n v="2001"/>
    <x v="8"/>
    <x v="18"/>
    <m/>
    <s v="Drama"/>
  </r>
  <r>
    <x v="614"/>
    <n v="137"/>
    <n v="86"/>
    <n v="64423650"/>
    <s v="Comedy"/>
    <s v="John Michael Higgins"/>
    <s v="Best in Show"/>
    <s v="Best in ShowÂ "/>
    <n v="45859"/>
    <n v="278"/>
    <s v="English"/>
    <s v="Hong Kong"/>
    <s v="PG"/>
    <n v="4000000"/>
    <n v="2001"/>
    <x v="7"/>
    <x v="18"/>
    <m/>
    <s v="Comedy"/>
  </r>
  <r>
    <x v="1582"/>
    <n v="231"/>
    <n v="91"/>
    <n v="48056940"/>
    <s v="Action|Sci-Fi"/>
    <s v="Donald Pleasence"/>
    <s v="Escape from New York"/>
    <s v="Escape from New YorkÂ "/>
    <n v="91017"/>
    <n v="52"/>
    <s v="English"/>
    <s v="USA"/>
    <s v="R"/>
    <n v="4000000"/>
    <n v="1980"/>
    <x v="13"/>
    <x v="18"/>
    <m/>
    <s v="Action"/>
  </r>
  <r>
    <x v="325"/>
    <n v="9"/>
    <n v="104"/>
    <n v="19184015"/>
    <s v="Comedy|Drama|Musical"/>
    <s v="Tisha Campbell-Martin"/>
    <s v="School Daze"/>
    <s v="School DazeÂ "/>
    <n v="4756"/>
    <n v="351"/>
    <s v="English"/>
    <s v="USA"/>
    <s v="PG-13"/>
    <n v="4000000"/>
    <n v="2004"/>
    <x v="27"/>
    <x v="18"/>
    <m/>
    <s v="Comedy"/>
  </r>
  <r>
    <x v="991"/>
    <n v="115"/>
    <n v="99"/>
    <n v="24629916"/>
    <s v="Comedy|Family"/>
    <s v="Lochlyn Munro"/>
    <s v="Daddy Day Camp"/>
    <s v="Daddy Day CampÂ "/>
    <n v="12339"/>
    <n v="287"/>
    <s v="English"/>
    <s v="UK"/>
    <s v="R"/>
    <n v="140000000"/>
    <n v="2003"/>
    <x v="64"/>
    <x v="18"/>
    <m/>
    <s v="Comedy"/>
  </r>
  <r>
    <x v="767"/>
    <n v="67"/>
    <n v="98"/>
    <n v="19472057"/>
    <s v="Action|Comedy|Crime"/>
    <s v="Sammo Kam-Bo Hung"/>
    <s v="Mr. Nice Guy"/>
    <s v="Mr. Nice GuyÂ "/>
    <n v="19774"/>
    <n v="136"/>
    <s v="English"/>
    <s v="UK"/>
    <s v="PG-13"/>
    <n v="4000000"/>
    <n v="2003"/>
    <x v="5"/>
    <x v="18"/>
    <m/>
    <s v="Action"/>
  </r>
  <r>
    <x v="1583"/>
    <n v="216"/>
    <n v="121"/>
    <n v="27200000"/>
    <s v="Comedy|Music"/>
    <s v="Michael McKean"/>
    <s v="A Mighty Wind"/>
    <s v="A Mighty WindÂ "/>
    <n v="22408"/>
    <n v="5"/>
    <s v="English"/>
    <s v="USA"/>
    <s v="R"/>
    <n v="8500000"/>
    <n v="1989"/>
    <x v="11"/>
    <x v="18"/>
    <m/>
    <s v="Comedy"/>
  </r>
  <r>
    <x v="1584"/>
    <n v="133"/>
    <n v="96"/>
    <n v="15369573"/>
    <s v="Comedy|Drama|Romance"/>
    <s v="Julia Roberts"/>
    <s v="Mystic Pizza"/>
    <s v="Mystic PizzaÂ "/>
    <n v="18286"/>
    <n v="148"/>
    <s v="English"/>
    <s v="UK"/>
    <s v="PG-13"/>
    <n v="3600000"/>
    <n v="2001"/>
    <x v="5"/>
    <x v="18"/>
    <m/>
    <s v="Comedy"/>
  </r>
  <r>
    <x v="1585"/>
    <n v="149"/>
    <n v="99"/>
    <n v="15935068"/>
    <s v="Drama|History|Romance|War"/>
    <s v="Jim Broadbent"/>
    <s v="War &amp; Peace            "/>
    <s v="War &amp; PeaceÂ             "/>
    <n v="9277"/>
    <n v="182"/>
    <s v="English"/>
    <s v="USA"/>
    <s v="R"/>
    <n v="4500000"/>
    <n v="2011"/>
    <x v="17"/>
    <x v="18"/>
    <m/>
    <s v="Drama"/>
  </r>
  <r>
    <x v="1586"/>
    <n v="261"/>
    <n v="42"/>
    <n v="11694528"/>
    <s v="Comedy|Drama|Fantasy|Romance"/>
    <s v="Jeanne Tripplehorn"/>
    <s v="Sliding Doors"/>
    <s v="Sliding DoorsÂ "/>
    <n v="52805"/>
    <n v="130"/>
    <s v="English"/>
    <s v="USA"/>
    <s v="PG-13"/>
    <n v="4000000"/>
    <n v="2002"/>
    <x v="2"/>
    <x v="18"/>
    <m/>
    <s v="Comedy"/>
  </r>
  <r>
    <x v="436"/>
    <n v="42"/>
    <n v="122"/>
    <n v="229094"/>
    <s v="Comedy|Horror|Thriller"/>
    <s v="Corbin Bernsen"/>
    <s v="Tales from the Hood"/>
    <s v="Tales from the HoodÂ "/>
    <n v="4582"/>
    <n v="70"/>
    <s v="English"/>
    <s v="UK"/>
    <s v="X"/>
    <n v="4000000"/>
    <n v="2013"/>
    <x v="9"/>
    <x v="18"/>
    <m/>
    <s v="Comedy"/>
  </r>
  <r>
    <x v="1587"/>
    <n v="152"/>
    <n v="101"/>
    <n v="10017041"/>
    <s v="Biography|Drama|History|Thriller"/>
    <s v="David Oyelowo"/>
    <s v="The Last King of Scotland"/>
    <s v="The Last King of ScotlandÂ "/>
    <n v="145580"/>
    <n v="101"/>
    <s v="English"/>
    <s v="USA"/>
    <s v="R"/>
    <n v="4000000"/>
    <n v="2006"/>
    <x v="16"/>
    <x v="18"/>
    <m/>
    <s v="Biography"/>
  </r>
  <r>
    <x v="1588"/>
    <n v="64"/>
    <n v="102"/>
    <n v="9016377"/>
    <s v="Horror|Thriller"/>
    <s v="Donald Pleasence"/>
    <s v="Halloween 5"/>
    <s v="Halloween 5Â "/>
    <n v="22929"/>
    <n v="131"/>
    <s v="English"/>
    <s v="USA"/>
    <s v="PG-13"/>
    <n v="4000000"/>
    <n v="2014"/>
    <x v="31"/>
    <x v="18"/>
    <m/>
    <s v="Horror"/>
  </r>
  <r>
    <x v="1075"/>
    <n v="76"/>
    <n v="84"/>
    <n v="7059537"/>
    <s v="Comedy|Crime|Drama"/>
    <s v="Matthew McConaughey"/>
    <s v="Bernie"/>
    <s v="BernieÂ "/>
    <n v="45396"/>
    <n v="78"/>
    <s v="Spanish"/>
    <s v="USA"/>
    <s v="R"/>
    <n v="3500000"/>
    <n v="2011"/>
    <x v="2"/>
    <x v="18"/>
    <m/>
    <s v="Comedy"/>
  </r>
  <r>
    <x v="1589"/>
    <n v="149"/>
    <n v="104"/>
    <n v="8114507"/>
    <s v="Adventure|Documentary|Short"/>
    <s v="Charlotte Rampling"/>
    <s v="Dolphins and Whales 3D: Tribes of the Ocean"/>
    <s v="Dolphins and Whales 3D: Tribes of the OceanÂ "/>
    <n v="172"/>
    <n v="520"/>
    <s v="English"/>
    <s v="USA"/>
    <s v="Unrated"/>
    <n v="4000000"/>
    <n v="2007"/>
    <x v="12"/>
    <x v="18"/>
    <m/>
    <s v="Adventure"/>
  </r>
  <r>
    <x v="1590"/>
    <n v="35"/>
    <n v="96"/>
    <n v="7888703"/>
    <s v="Biography|Drama"/>
    <s v="John Heard"/>
    <s v="Pollock"/>
    <s v="PollockÂ "/>
    <n v="23023"/>
    <n v="160"/>
    <s v="English"/>
    <s v="USA"/>
    <s v="G"/>
    <n v="4000000"/>
    <n v="1999"/>
    <x v="15"/>
    <x v="18"/>
    <m/>
    <s v="Biography"/>
  </r>
  <r>
    <x v="1591"/>
    <n v="47"/>
    <n v="94"/>
    <n v="7282851"/>
    <s v="Comedy|Drama|Romance"/>
    <s v="Janeane Garofalo"/>
    <s v="200 Cigarettes"/>
    <s v="200 CigarettesÂ "/>
    <n v="13010"/>
    <n v="73"/>
    <s v="English"/>
    <s v="Ireland"/>
    <s v="R"/>
    <n v="5000000"/>
    <n v="2011"/>
    <x v="18"/>
    <x v="18"/>
    <m/>
    <s v="Comedy"/>
  </r>
  <r>
    <x v="1592"/>
    <n v="108"/>
    <n v="90"/>
    <n v="6879730"/>
    <s v="Drama|Mystery|Romance|Thriller"/>
    <s v="J.K. Simmons"/>
    <s v="The Words"/>
    <s v="The WordsÂ "/>
    <n v="59637"/>
    <n v="93"/>
    <s v="English"/>
    <s v="USA"/>
    <s v="R"/>
    <n v="4000000"/>
    <n v="2012"/>
    <x v="1"/>
    <x v="18"/>
    <m/>
    <s v="Drama"/>
  </r>
  <r>
    <x v="668"/>
    <n v="17"/>
    <n v="97"/>
    <n v="5844929"/>
    <s v="Comedy|Western"/>
    <s v="Will Ferrell"/>
    <s v="Casa de mi Padre"/>
    <s v="Casa de mi PadreÂ "/>
    <n v="17169"/>
    <n v="190"/>
    <s v="English"/>
    <s v="USA"/>
    <s v="Approved"/>
    <n v="4000000"/>
    <n v="2004"/>
    <x v="34"/>
    <x v="18"/>
    <m/>
    <s v="Comedy"/>
  </r>
  <r>
    <x v="1593"/>
    <n v="12"/>
    <n v="90"/>
    <n v="3222857"/>
    <s v="Comedy|Drama"/>
    <s v="Ezra Miller"/>
    <s v="City Island"/>
    <s v="City IslandÂ "/>
    <n v="27301"/>
    <n v="315"/>
    <s v="English"/>
    <s v="UK"/>
    <s v="R"/>
    <n v="100000000"/>
    <n v="2014"/>
    <x v="38"/>
    <x v="18"/>
    <m/>
    <s v="Comedy"/>
  </r>
  <r>
    <x v="1084"/>
    <n v="129"/>
    <n v="106"/>
    <n v="4170647"/>
    <s v="Comedy|Crime|Thriller"/>
    <s v="Don Cheadle"/>
    <s v="The Guard"/>
    <s v="The GuardÂ "/>
    <n v="64794"/>
    <n v="231"/>
    <s v="English"/>
    <s v="USA"/>
    <s v="PG"/>
    <n v="4000000"/>
    <n v="1980"/>
    <x v="11"/>
    <x v="18"/>
    <m/>
    <s v="Comedy"/>
  </r>
  <r>
    <x v="1594"/>
    <n v="84"/>
    <n v="96"/>
    <n v="4142507"/>
    <s v="Comedy"/>
    <s v="Drake Bell"/>
    <s v="College"/>
    <s v="CollegeÂ "/>
    <n v="11011"/>
    <n v="50"/>
    <s v="English"/>
    <s v="USA"/>
    <s v="R"/>
    <n v="6000000"/>
    <n v="2011"/>
    <x v="51"/>
    <x v="18"/>
    <m/>
    <s v="Comedy"/>
  </r>
  <r>
    <x v="1595"/>
    <n v="61"/>
    <n v="44"/>
    <n v="4109095"/>
    <s v="Drama|Romance"/>
    <s v="Kirsten Dunst"/>
    <s v="The Virgin Suicides"/>
    <s v="The Virgin SuicidesÂ "/>
    <n v="116910"/>
    <n v="5"/>
    <s v="English"/>
    <s v="Germany"/>
    <s v="PG-13"/>
    <n v="3200000"/>
    <n v="2013"/>
    <x v="13"/>
    <x v="18"/>
    <m/>
    <s v="Drama"/>
  </r>
  <r>
    <x v="1596"/>
    <n v="147"/>
    <n v="95"/>
    <n v="4033268"/>
    <s v="Comedy|Drama|Music|Romance"/>
    <s v="Jim Broadbent"/>
    <s v="Little Voice"/>
    <s v="Little VoiceÂ "/>
    <n v="13892"/>
    <n v="190"/>
    <s v="English"/>
    <s v="USA"/>
    <s v="R"/>
    <n v="4000000"/>
    <n v="2005"/>
    <x v="15"/>
    <x v="18"/>
    <m/>
    <s v="Comedy"/>
  </r>
  <r>
    <x v="899"/>
    <n v="147"/>
    <n v="99"/>
    <n v="3902679"/>
    <s v="Comedy|Romance"/>
    <s v="Hugh M. Hefner"/>
    <s v="Miss March"/>
    <s v="Miss MarchÂ "/>
    <n v="18313"/>
    <n v="105"/>
    <s v="English"/>
    <s v="USA"/>
    <s v="R"/>
    <n v="4000000"/>
    <n v="2016"/>
    <x v="37"/>
    <x v="18"/>
    <m/>
    <s v="Comedy"/>
  </r>
  <r>
    <x v="1597"/>
    <n v="23"/>
    <n v="93"/>
    <n v="3559990"/>
    <s v="Comedy|Drama"/>
    <s v="Jim Parsons"/>
    <s v="Wish I Was Here"/>
    <s v="Wish I Was HereÂ "/>
    <n v="29341"/>
    <n v="78"/>
    <s v="English"/>
    <s v="USA"/>
    <s v="R"/>
    <n v="25000000"/>
    <n v="2002"/>
    <x v="10"/>
    <x v="18"/>
    <m/>
    <s v="Comedy"/>
  </r>
  <r>
    <x v="33"/>
    <n v="75"/>
    <n v="99"/>
    <n v="3287435"/>
    <s v="Comedy|Drama|Fantasy|Romance"/>
    <s v="Sarah Michelle Gellar"/>
    <s v="Simply Irresistible"/>
    <s v="Simply IrresistibleÂ "/>
    <n v="11439"/>
    <n v="287"/>
    <s v="English"/>
    <s v="USA"/>
    <s v="R"/>
    <n v="3400000"/>
    <n v="2016"/>
    <x v="43"/>
    <x v="18"/>
    <m/>
    <s v="Comedy"/>
  </r>
  <r>
    <x v="1302"/>
    <n v="17"/>
    <n v="95"/>
    <n v="3071947"/>
    <s v="Crime|Drama|Mystery"/>
    <s v="Francis Capra"/>
    <s v="Veronica Mars            "/>
    <s v="Veronica MarsÂ             "/>
    <n v="55524"/>
    <n v="75"/>
    <s v="English"/>
    <s v="USA"/>
    <s v="PG-13"/>
    <n v="4000000"/>
    <n v="2011"/>
    <x v="26"/>
    <x v="18"/>
    <m/>
    <s v="Crime"/>
  </r>
  <r>
    <x v="1598"/>
    <n v="16"/>
    <n v="84"/>
    <n v="2961991"/>
    <s v="Comedy|Drama|Music|Musical"/>
    <s v="John Cameron Mitchell"/>
    <s v="Hedwig and the Angry Inch"/>
    <s v="Hedwig and the Angry InchÂ "/>
    <n v="26300"/>
    <n v="50"/>
    <s v="English"/>
    <s v="USA"/>
    <s v="R"/>
    <n v="4000000"/>
    <n v="2014"/>
    <x v="6"/>
    <x v="18"/>
    <m/>
    <s v="Comedy"/>
  </r>
  <r>
    <x v="898"/>
    <n v="60"/>
    <n v="144"/>
    <n v="4063238"/>
    <s v="Action|Drama"/>
    <s v="Antoni Corone"/>
    <s v="Only the Strong"/>
    <s v="Only the StrongÂ "/>
    <n v="4195"/>
    <n v="111"/>
    <s v="English"/>
    <s v="USA"/>
    <s v="PG"/>
    <n v="4000000"/>
    <n v="1987"/>
    <x v="10"/>
    <x v="18"/>
    <m/>
    <s v="Action"/>
  </r>
  <r>
    <x v="1599"/>
    <n v="63"/>
    <n v="99"/>
    <n v="2912363"/>
    <s v="Drama|Horror|Mystery|Thriller"/>
    <s v="Rachel Alig"/>
    <s v="Goddess of Love"/>
    <s v="Goddess of LoveÂ "/>
    <n v="522"/>
    <n v="16"/>
    <s v="English"/>
    <s v="USA"/>
    <s v="G"/>
    <n v="4000000"/>
    <n v="2015"/>
    <x v="28"/>
    <x v="18"/>
    <m/>
    <s v="Drama"/>
  </r>
  <r>
    <x v="928"/>
    <n v="56"/>
    <n v="110"/>
    <n v="3000000"/>
    <s v="Drama|History"/>
    <s v="Hayden Christensen"/>
    <s v="Shattered Glass"/>
    <s v="Shattered GlassÂ "/>
    <n v="28855"/>
    <n v="29"/>
    <s v="English"/>
    <s v="USA"/>
    <s v="PG-13"/>
    <n v="4000000"/>
    <n v="2013"/>
    <x v="13"/>
    <x v="18"/>
    <m/>
    <s v="Drama"/>
  </r>
  <r>
    <x v="1600"/>
    <n v="36"/>
    <n v="97"/>
    <n v="2223990"/>
    <s v="Comedy|Crime|Drama|Thriller"/>
    <s v="Chelcie Ross"/>
    <s v="Novocaine"/>
    <s v="NovocaineÂ "/>
    <n v="9589"/>
    <n v="36"/>
    <s v="English"/>
    <s v="UK"/>
    <s v="R"/>
    <n v="8000000"/>
    <n v="2012"/>
    <x v="27"/>
    <x v="18"/>
    <m/>
    <s v="Comedy"/>
  </r>
  <r>
    <x v="167"/>
    <n v="47"/>
    <n v="107"/>
    <n v="1821983"/>
    <s v="Drama|Thriller"/>
    <s v="Stockard Channing"/>
    <s v="The Business of Strangers"/>
    <s v="The Business of StrangersÂ "/>
    <n v="3413"/>
    <n v="50"/>
    <s v="English"/>
    <s v="UK"/>
    <s v="R"/>
    <n v="4000000"/>
    <n v="1953"/>
    <x v="21"/>
    <x v="18"/>
    <m/>
    <s v="Drama"/>
  </r>
  <r>
    <x v="1326"/>
    <n v="38"/>
    <n v="90"/>
    <n v="2181290"/>
    <s v="Action|Adventure|Western"/>
    <s v="William Holden"/>
    <s v="The Wild Bunch"/>
    <s v="The Wild BunchÂ "/>
    <n v="63192"/>
    <n v="22"/>
    <s v="English"/>
    <s v="USA"/>
    <s v="PG-13"/>
    <n v="4000000"/>
    <n v="1975"/>
    <x v="25"/>
    <x v="18"/>
    <m/>
    <s v="Action"/>
  </r>
  <r>
    <x v="1601"/>
    <n v="26"/>
    <n v="104"/>
    <n v="2848578"/>
    <s v="Comedy|Drama|Romance"/>
    <s v="Mary-Kate Olsen"/>
    <s v="The Wackness"/>
    <s v="The WacknessÂ "/>
    <n v="27266"/>
    <n v="29"/>
    <s v="French"/>
    <s v="USA"/>
    <s v="R"/>
    <n v="4000000"/>
    <n v="1991"/>
    <x v="15"/>
    <x v="18"/>
    <m/>
    <s v="Comedy"/>
  </r>
  <r>
    <x v="928"/>
    <n v="47"/>
    <n v="96"/>
    <n v="703002"/>
    <s v="Adventure|Crime|Drama|Thriller"/>
    <s v="Lesley-Anne Down"/>
    <s v="The Great Train Robbery"/>
    <s v="The Great Train RobberyÂ "/>
    <n v="11623"/>
    <n v="34"/>
    <s v="English"/>
    <s v="France"/>
    <s v="R"/>
    <n v="4000000"/>
    <n v="2003"/>
    <x v="15"/>
    <x v="18"/>
    <m/>
    <s v="Adventure"/>
  </r>
  <r>
    <x v="1602"/>
    <n v="68"/>
    <n v="104"/>
    <n v="3105269"/>
    <s v="Drama"/>
    <s v="Samantha Morton"/>
    <s v="Morvern Callar"/>
    <s v="Morvern CallarÂ "/>
    <n v="6906"/>
    <n v="44"/>
    <s v="English"/>
    <s v="USA"/>
    <s v="R"/>
    <n v="4000000"/>
    <n v="1954"/>
    <x v="10"/>
    <x v="18"/>
    <m/>
    <s v="Drama"/>
  </r>
  <r>
    <x v="882"/>
    <n v="19"/>
    <n v="97"/>
    <n v="252726"/>
    <s v="Action|Adventure|Fantasy|Sci-Fi"/>
    <s v="Michael Berryman"/>
    <s v="Beastmaster 2: Through the Portal of Time"/>
    <s v="Beastmaster 2: Through the Portal of TimeÂ "/>
    <n v="2281"/>
    <n v="37"/>
    <s v="English"/>
    <s v="China"/>
    <s v="R"/>
    <n v="4000000"/>
    <n v="2014"/>
    <x v="45"/>
    <x v="18"/>
    <m/>
    <s v="Action"/>
  </r>
  <r>
    <x v="839"/>
    <n v="39"/>
    <n v="107"/>
    <n v="373060"/>
    <s v="Biography|Drama|Sport"/>
    <s v="Aidan Quinn"/>
    <s v="The 5th Quarter"/>
    <s v="The 5th QuarterÂ "/>
    <n v="1245"/>
    <n v="29"/>
    <s v="English"/>
    <s v="USA"/>
    <s v="R"/>
    <n v="4000000"/>
    <n v="1980"/>
    <x v="20"/>
    <x v="18"/>
    <m/>
    <s v="Biography"/>
  </r>
  <r>
    <x v="1603"/>
    <n v="162"/>
    <n v="117"/>
    <n v="1007535"/>
    <s v="Drama"/>
    <s v="BenoÃ®t Magimel"/>
    <s v="The Flower of Evil"/>
    <s v="The Flower of EvilÂ "/>
    <n v="2591"/>
    <n v="133"/>
    <s v="English"/>
    <s v="UK"/>
    <s v="PG-13"/>
    <n v="4000000"/>
    <n v="2013"/>
    <x v="4"/>
    <x v="18"/>
    <m/>
    <s v="Drama"/>
  </r>
  <r>
    <x v="809"/>
    <n v="37"/>
    <n v="85"/>
    <n v="418268"/>
    <s v="Drama|Romance"/>
    <s v="Jennifer Ehle"/>
    <s v="The Greatest"/>
    <s v="The GreatestÂ "/>
    <n v="7394"/>
    <n v="38"/>
    <s v="English"/>
    <s v="USA"/>
    <s v="Approved"/>
    <n v="4000000"/>
    <n v="2015"/>
    <x v="10"/>
    <x v="18"/>
    <m/>
    <s v="Drama"/>
  </r>
  <r>
    <x v="1604"/>
    <n v="26"/>
    <n v="152"/>
    <n v="200803"/>
    <s v="Drama|History"/>
    <s v="Bingbing Li"/>
    <s v="Snow Flower and the Secret Fan"/>
    <s v="Snow Flower and the Secret FanÂ "/>
    <n v="3024"/>
    <n v="17"/>
    <s v="English"/>
    <s v="USA"/>
    <s v="R"/>
    <n v="4500000"/>
    <n v="2000"/>
    <x v="9"/>
    <x v="18"/>
    <m/>
    <s v="Drama"/>
  </r>
  <r>
    <x v="506"/>
    <n v="10"/>
    <n v="85"/>
    <n v="33631221"/>
    <s v="Drama|Romance"/>
    <s v="Tim Blake Nelson"/>
    <s v="Come Early Morning"/>
    <s v="Come Early MorningÂ "/>
    <n v="2330"/>
    <n v="86"/>
    <s v="English"/>
    <s v="USA"/>
    <s v="R"/>
    <n v="4000000"/>
    <n v="2013"/>
    <x v="5"/>
    <x v="18"/>
    <m/>
    <s v="Drama"/>
  </r>
  <r>
    <x v="644"/>
    <n v="179"/>
    <n v="76"/>
    <n v="95016"/>
    <s v="Comedy|Crime|Romance"/>
    <s v="James Nesbitt"/>
    <s v="Lucky Break"/>
    <s v="Lucky BreakÂ "/>
    <n v="1940"/>
    <n v="19"/>
    <s v="English"/>
    <s v="USA"/>
    <s v="PG"/>
    <n v="4000000"/>
    <n v="2006"/>
    <x v="5"/>
    <x v="18"/>
    <m/>
    <s v="Comedy"/>
  </r>
  <r>
    <x v="1605"/>
    <n v="88"/>
    <n v="87"/>
    <n v="73678"/>
    <s v="Drama"/>
    <s v="Meryl Streep"/>
    <s v="Julia"/>
    <s v="JuliaÂ "/>
    <n v="6454"/>
    <n v="39"/>
    <s v="English"/>
    <s v="USA"/>
    <s v="R"/>
    <n v="4000000"/>
    <n v="2000"/>
    <x v="38"/>
    <x v="18"/>
    <m/>
    <s v="Drama"/>
  </r>
  <r>
    <x v="3"/>
    <n v="43"/>
    <n v="95"/>
    <n v="143000"/>
    <s v="Comedy"/>
    <s v="Matthew McConaughey"/>
    <s v="Surfer, Dude"/>
    <s v="Surfer, DudeÂ "/>
    <n v="7367"/>
    <n v="50"/>
    <s v="English"/>
    <s v="USA"/>
    <s v="R"/>
    <n v="3000000"/>
    <n v="2013"/>
    <x v="55"/>
    <x v="18"/>
    <m/>
    <s v="Comedy"/>
  </r>
  <r>
    <x v="1606"/>
    <n v="136"/>
    <n v="101"/>
    <n v="39852"/>
    <s v="Documentary"/>
    <s v="Noam Chomsky"/>
    <s v="Lake of Fire"/>
    <s v="Lake of FireÂ "/>
    <n v="2143"/>
    <n v="228"/>
    <s v="English"/>
    <s v="USA"/>
    <s v="R"/>
    <n v="1300000"/>
    <n v="1991"/>
    <x v="24"/>
    <x v="18"/>
    <m/>
    <s v="Documentary"/>
  </r>
  <r>
    <x v="608"/>
    <n v="111"/>
    <n v="90"/>
    <n v="22000"/>
    <s v="Comedy|Crime|Drama"/>
    <s v="Henry Thomas"/>
    <s v="11:14"/>
    <s v="11:14Â "/>
    <n v="38273"/>
    <n v="149"/>
    <s v="English"/>
    <s v="Canada"/>
    <s v="R"/>
    <n v="1500000"/>
    <n v="1982"/>
    <x v="13"/>
    <x v="18"/>
    <m/>
    <s v="Comedy"/>
  </r>
  <r>
    <x v="563"/>
    <n v="13"/>
    <n v="240"/>
    <n v="128937"/>
    <s v="Action|Drama|Thriller"/>
    <s v="Catherine Bell"/>
    <s v="Men of War"/>
    <s v="Men of WarÂ "/>
    <n v="2989"/>
    <n v="21"/>
    <s v="English"/>
    <s v="USA"/>
    <s v="PG-13"/>
    <n v="4000000"/>
    <n v="1999"/>
    <x v="27"/>
    <x v="18"/>
    <m/>
    <s v="Action"/>
  </r>
  <r>
    <x v="1607"/>
    <n v="64"/>
    <n v="89"/>
    <n v="334185206"/>
    <s v="Drama|Mystery|Thriller"/>
    <s v="Pruitt Taylor Vince"/>
    <s v="Don McKay"/>
    <s v="Don McKayÂ "/>
    <n v="2050"/>
    <n v="302"/>
    <s v="English"/>
    <s v="UK"/>
    <s v="R"/>
    <n v="4000000"/>
    <n v="1997"/>
    <x v="18"/>
    <x v="18"/>
    <m/>
    <s v="Drama"/>
  </r>
  <r>
    <x v="1608"/>
    <n v="6"/>
    <n v="111"/>
    <n v="5005"/>
    <s v="Crime|Drama|Thriller"/>
    <s v="Charlie Hunnam"/>
    <s v="Deadfall"/>
    <s v="DeadfallÂ "/>
    <n v="32512"/>
    <n v="37"/>
    <s v="French"/>
    <s v="Canada"/>
    <s v="R"/>
    <n v="9500000"/>
    <n v="1981"/>
    <x v="22"/>
    <x v="18"/>
    <m/>
    <s v="Crime"/>
  </r>
  <r>
    <x v="83"/>
    <n v="112"/>
    <n v="86"/>
    <n v="201148159"/>
    <s v="Drama|Family"/>
    <s v="Connie Nielsen"/>
    <s v="A Shine of Rainbows"/>
    <s v="A Shine of RainbowsÂ "/>
    <n v="1696"/>
    <n v="11"/>
    <s v="English"/>
    <s v="France"/>
    <s v="R"/>
    <n v="14000000"/>
    <n v="2011"/>
    <x v="13"/>
    <x v="18"/>
    <m/>
    <s v="Drama"/>
  </r>
  <r>
    <x v="1609"/>
    <n v="12"/>
    <n v="115"/>
    <n v="5595428"/>
    <s v="Action|Thriller"/>
    <s v="Drew Waters"/>
    <s v="The Hit List"/>
    <s v="The Hit ListÂ "/>
    <n v="10196"/>
    <n v="124"/>
    <s v="English"/>
    <s v="USA"/>
    <s v="R"/>
    <n v="2500000"/>
    <n v="2016"/>
    <x v="28"/>
    <x v="18"/>
    <m/>
    <s v="Action"/>
  </r>
  <r>
    <x v="1610"/>
    <n v="15"/>
    <n v="103"/>
    <n v="3123749"/>
    <s v="Comedy|Drama|Romance"/>
    <s v="Romola Garai"/>
    <s v="Emma            "/>
    <s v="EmmaÂ             "/>
    <n v="10388"/>
    <n v="8"/>
    <s v="Dutch"/>
    <s v="USA"/>
    <s v="PG"/>
    <n v="16000000"/>
    <n v="1998"/>
    <x v="17"/>
    <x v="18"/>
    <m/>
    <s v="Comedy"/>
  </r>
  <r>
    <x v="1611"/>
    <n v="161"/>
    <n v="90"/>
    <n v="100675"/>
    <s v="Horror|Mystery|Sci-Fi|Thriller"/>
    <s v="Debbie Harry"/>
    <s v="Videodrome"/>
    <s v="VideodromeÂ "/>
    <n v="60522"/>
    <n v="214"/>
    <s v="English"/>
    <s v="Netherlands"/>
    <s v="PG-13"/>
    <n v="4000000"/>
    <n v="2001"/>
    <x v="11"/>
    <x v="18"/>
    <m/>
    <s v="Horror"/>
  </r>
  <r>
    <x v="1612"/>
    <n v="68"/>
    <n v="133"/>
    <n v="3645438"/>
    <s v="Comedy|Drama"/>
    <s v="Romain Duris"/>
    <s v="L'auberge espagnole"/>
    <s v="L'auberge espagnoleÂ "/>
    <n v="34383"/>
    <n v="21"/>
    <s v="English"/>
    <s v="USA"/>
    <s v="R"/>
    <n v="4000000"/>
    <n v="2014"/>
    <x v="11"/>
    <x v="18"/>
    <m/>
    <s v="Comedy"/>
  </r>
  <r>
    <x v="248"/>
    <n v="25"/>
    <n v="88"/>
    <n v="22201636"/>
    <s v="Drama|Music"/>
    <s v="Anne Hathaway"/>
    <s v="Song One"/>
    <s v="Song OneÂ "/>
    <n v="6797"/>
    <n v="42"/>
    <s v="English"/>
    <s v="France"/>
    <s v="R"/>
    <n v="650000"/>
    <n v="2014"/>
    <x v="27"/>
    <x v="18"/>
    <m/>
    <s v="Drama"/>
  </r>
  <r>
    <x v="1613"/>
    <n v="23"/>
    <n v="111"/>
    <n v="25000000"/>
    <s v="Crime|Mystery|Thriller"/>
    <s v="Ryan Gosling"/>
    <s v="Murder by Numbers"/>
    <s v="Murder by NumbersÂ "/>
    <n v="43575"/>
    <n v="438"/>
    <s v="Thai"/>
    <s v="USA"/>
    <s v="PG"/>
    <n v="4000000"/>
    <n v="1997"/>
    <x v="9"/>
    <x v="18"/>
    <m/>
    <s v="Crime"/>
  </r>
  <r>
    <x v="1283"/>
    <n v="222"/>
    <n v="94"/>
    <n v="19170001"/>
    <s v="Drama|History|War"/>
    <s v="Yorick van Wageningen"/>
    <s v="Winter in Wartime"/>
    <s v="Winter in WartimeÂ "/>
    <n v="9230"/>
    <n v="81"/>
    <s v="English"/>
    <s v="Thailand"/>
    <s v="R"/>
    <n v="4000000"/>
    <n v="2014"/>
    <x v="1"/>
    <x v="18"/>
    <m/>
    <s v="Drama"/>
  </r>
  <r>
    <x v="1233"/>
    <n v="9"/>
    <n v="25"/>
    <n v="22202612"/>
    <s v="Comedy|Crime|Thriller"/>
    <s v="Billy Burke"/>
    <s v="Freaky Deaky"/>
    <s v="Freaky DeakyÂ "/>
    <n v="6741"/>
    <n v="36"/>
    <s v="English"/>
    <s v="UK"/>
    <s v="PG-13"/>
    <n v="4000000"/>
    <n v="1954"/>
    <x v="12"/>
    <x v="18"/>
    <m/>
    <s v="Comedy"/>
  </r>
  <r>
    <x v="802"/>
    <n v="119"/>
    <n v="112"/>
    <n v="86300000"/>
    <s v="Thriller|War"/>
    <s v="Jeanne Moreau"/>
    <s v="The Train"/>
    <s v="The TrainÂ "/>
    <n v="10119"/>
    <n v="31"/>
    <s v="English"/>
    <s v="UK"/>
    <s v="Unrated"/>
    <n v="4000000"/>
    <n v="1981"/>
    <x v="0"/>
    <x v="18"/>
    <m/>
    <s v="Thriller"/>
  </r>
  <r>
    <x v="1021"/>
    <n v="90"/>
    <n v="141"/>
    <n v="952620"/>
    <s v="Drama|Thriller"/>
    <s v="Mira Sorvino"/>
    <s v="Trade of Innocents"/>
    <s v="Trade of InnocentsÂ "/>
    <n v="748"/>
    <n v="148"/>
    <s v="English"/>
    <s v="UK"/>
    <s v="R"/>
    <n v="4000000"/>
    <n v="1989"/>
    <x v="28"/>
    <x v="18"/>
    <m/>
    <s v="Drama"/>
  </r>
  <r>
    <x v="1614"/>
    <n v="62"/>
    <n v="95"/>
    <n v="9054736"/>
    <s v="Action|Crime|Drama|Thriller"/>
    <s v="Jon Foo"/>
    <s v="The Protector"/>
    <s v="The ProtectorÂ "/>
    <n v="30210"/>
    <n v="6"/>
    <s v="English"/>
    <s v="USA"/>
    <s v="PG"/>
    <n v="4000000"/>
    <n v="2002"/>
    <x v="1"/>
    <x v="18"/>
    <m/>
    <s v="Action"/>
  </r>
  <r>
    <x v="1615"/>
    <n v="71"/>
    <n v="141"/>
    <n v="119500000"/>
    <s v="Comedy"/>
    <s v="Sean Pertwee"/>
    <s v="Stiff Upper Lips"/>
    <s v="Stiff Upper LipsÂ "/>
    <n v="867"/>
    <n v="252"/>
    <s v="Hindi"/>
    <s v="USA"/>
    <s v="PG-13"/>
    <n v="4000000"/>
    <n v="2012"/>
    <x v="21"/>
    <x v="18"/>
    <m/>
    <s v="Comedy"/>
  </r>
  <r>
    <x v="1616"/>
    <n v="364"/>
    <n v="85"/>
    <n v="32600000"/>
    <s v="Comedy|Romance"/>
    <s v="Simon Bird"/>
    <s v="The Inbetweeners            "/>
    <s v="The InbetweenersÂ             "/>
    <n v="55987"/>
    <n v="213"/>
    <s v="Spanish"/>
    <s v="India"/>
    <s v="R"/>
    <n v="3950000"/>
    <n v="1995"/>
    <x v="26"/>
    <x v="18"/>
    <m/>
    <s v="Comedy"/>
  </r>
  <r>
    <x v="1617"/>
    <n v="72"/>
    <n v="105"/>
    <n v="3826455"/>
    <s v="Comedy|Drama|Romance|Sport"/>
    <s v="Archie Panjabi"/>
    <s v="Bend It Like Beckham"/>
    <s v="Bend It Like BeckhamÂ "/>
    <n v="89806"/>
    <n v="202"/>
    <s v="English"/>
    <s v="Spain"/>
    <s v="PG"/>
    <n v="4000000"/>
    <n v="2001"/>
    <x v="10"/>
    <x v="18"/>
    <m/>
    <s v="Comedy"/>
  </r>
  <r>
    <x v="501"/>
    <n v="122"/>
    <n v="129"/>
    <n v="3130592"/>
    <s v="Drama|Romance"/>
    <s v="Miguel Ferrer"/>
    <s v="Sunshine State"/>
    <s v="Sunshine StateÂ "/>
    <n v="3433"/>
    <n v="104"/>
    <s v="English"/>
    <s v="USA"/>
    <s v="R"/>
    <n v="4000000"/>
    <n v="2004"/>
    <x v="8"/>
    <x v="18"/>
    <m/>
    <s v="Drama"/>
  </r>
  <r>
    <x v="1618"/>
    <n v="100"/>
    <n v="125"/>
    <n v="475000"/>
    <s v="Action|Sport"/>
    <s v="Wesley Jonathan"/>
    <s v="Crossover"/>
    <s v="CrossoverÂ "/>
    <n v="8707"/>
    <n v="314"/>
    <s v="English"/>
    <s v="USA"/>
    <s v="PG"/>
    <n v="4000000"/>
    <n v="2008"/>
    <x v="74"/>
    <x v="18"/>
    <m/>
    <s v="Action"/>
  </r>
  <r>
    <x v="1619"/>
    <n v="24"/>
    <n v="116"/>
    <n v="10654581"/>
    <s v="Action|Comedy"/>
    <s v="Asin"/>
    <s v="Khiladi 786"/>
    <s v="Khiladi 786Â "/>
    <n v="4633"/>
    <n v="169"/>
    <s v="English"/>
    <s v="UK"/>
    <s v="PG-13"/>
    <n v="4000000"/>
    <n v="1996"/>
    <x v="44"/>
    <x v="18"/>
    <m/>
    <s v="Action"/>
  </r>
  <r>
    <x v="121"/>
    <n v="112"/>
    <n v="105"/>
    <n v="2276368"/>
    <s v="Horror"/>
    <s v="Jonathan D. Mellor"/>
    <s v="[Rec] 2"/>
    <s v="[Rec] 2Â "/>
    <n v="55597"/>
    <n v="488"/>
    <s v="English"/>
    <s v="USA"/>
    <s v="R"/>
    <n v="4000000"/>
    <n v="1988"/>
    <x v="4"/>
    <x v="18"/>
    <m/>
    <s v="Horror"/>
  </r>
  <r>
    <x v="228"/>
    <n v="67"/>
    <n v="90"/>
    <n v="38108"/>
    <s v="Musical"/>
    <s v="Kayla Jackson"/>
    <s v="Standing Ovation"/>
    <s v="Standing OvationÂ "/>
    <n v="548"/>
    <n v="144"/>
    <s v="English"/>
    <s v="Australia"/>
    <s v="R"/>
    <n v="100000000"/>
    <n v="1986"/>
    <x v="53"/>
    <x v="18"/>
    <m/>
    <s v="Musical"/>
  </r>
  <r>
    <x v="1620"/>
    <n v="91"/>
    <n v="105"/>
    <n v="40041683"/>
    <s v="Comedy|Crime|Drama"/>
    <s v="Eileen Brennan"/>
    <s v="The Sting"/>
    <s v="The StingÂ "/>
    <n v="175607"/>
    <n v="44"/>
    <s v="English"/>
    <s v="USA"/>
    <s v="PG-13"/>
    <n v="2000000"/>
    <n v="1982"/>
    <x v="24"/>
    <x v="18"/>
    <m/>
    <s v="Comedy"/>
  </r>
  <r>
    <x v="1429"/>
    <n v="103"/>
    <n v="111"/>
    <n v="33349949"/>
    <s v="Biography|Drama|Sport"/>
    <s v="Alice Krige"/>
    <s v="Chariots of Fire"/>
    <s v="Chariots of FireÂ "/>
    <n v="40511"/>
    <n v="110"/>
    <s v="English"/>
    <s v="USA"/>
    <s v="R"/>
    <n v="3800000"/>
    <n v="1983"/>
    <x v="13"/>
    <x v="18"/>
    <m/>
    <s v="Biography"/>
  </r>
  <r>
    <x v="806"/>
    <n v="27"/>
    <n v="91"/>
    <n v="33386128"/>
    <s v="Comedy|Drama|Romance"/>
    <s v="Cicely Tyson"/>
    <s v="Diary of a Mad Black Woman"/>
    <s v="Diary of a Mad Black WomanÂ "/>
    <n v="10472"/>
    <n v="67"/>
    <s v="English"/>
    <s v="USA"/>
    <s v="R"/>
    <n v="3977000"/>
    <n v="2011"/>
    <x v="23"/>
    <x v="18"/>
    <m/>
    <s v="Comedy"/>
  </r>
  <r>
    <x v="1621"/>
    <n v="205"/>
    <n v="95"/>
    <n v="25809813"/>
    <s v="Biography|Drama|Music|Romance"/>
    <s v="Noah Taylor"/>
    <s v="Shine"/>
    <s v="ShineÂ "/>
    <n v="43013"/>
    <n v="153"/>
    <s v="English"/>
    <s v="UK"/>
    <s v="PG-13"/>
    <n v="4000000"/>
    <n v="2008"/>
    <x v="16"/>
    <x v="18"/>
    <m/>
    <s v="Biography"/>
  </r>
  <r>
    <x v="276"/>
    <n v="192"/>
    <n v="97"/>
    <n v="14400000"/>
    <s v="Comedy|Drama|Romance"/>
    <s v="Joseph Gordon-Levitt"/>
    <s v="Don Jon"/>
    <s v="Don JonÂ "/>
    <n v="190494"/>
    <n v="418"/>
    <s v="French"/>
    <s v="USA"/>
    <s v="R"/>
    <n v="3800000"/>
    <n v="2015"/>
    <x v="4"/>
    <x v="18"/>
    <m/>
    <s v="Comedy"/>
  </r>
  <r>
    <x v="1622"/>
    <n v="72"/>
    <n v="92"/>
    <n v="32230907"/>
    <s v="Mystery|Western"/>
    <s v="Clint Eastwood"/>
    <s v="High Plains Drifter"/>
    <s v="High Plains DrifterÂ "/>
    <n v="36381"/>
    <n v="69"/>
    <s v="English"/>
    <s v="France"/>
    <s v="PG-13"/>
    <n v="3768785"/>
    <n v="1982"/>
    <x v="32"/>
    <x v="18"/>
    <m/>
    <s v="Mystery"/>
  </r>
  <r>
    <x v="1623"/>
    <n v="33"/>
    <n v="104"/>
    <n v="6401336"/>
    <s v="Comedy|Drama"/>
    <s v="Scarlett Johansson"/>
    <s v="Ghost World"/>
    <s v="Ghost WorldÂ "/>
    <n v="96129"/>
    <n v="41"/>
    <s v="English"/>
    <s v="Canada"/>
    <s v="PG-13"/>
    <n v="8000000"/>
    <n v="1959"/>
    <x v="38"/>
    <x v="18"/>
    <m/>
    <s v="Comedy"/>
  </r>
  <r>
    <x v="1624"/>
    <n v="22"/>
    <n v="120"/>
    <n v="26781723"/>
    <s v="Biography|Drama|Romance"/>
    <s v="Kate Winslet"/>
    <s v="Iris"/>
    <s v="IrisÂ "/>
    <n v="14786"/>
    <n v="664"/>
    <s v="English"/>
    <s v="USA"/>
    <s v="R"/>
    <n v="3500000"/>
    <n v="2016"/>
    <x v="1"/>
    <x v="18"/>
    <m/>
    <s v="Biography"/>
  </r>
  <r>
    <x v="1233"/>
    <n v="48"/>
    <n v="99"/>
    <n v="5400000"/>
    <s v="Comedy|Sci-Fi"/>
    <s v="Stephen Macht"/>
    <s v="Galaxina"/>
    <s v="GalaxinaÂ "/>
    <n v="1955"/>
    <n v="12"/>
    <s v="English"/>
    <s v="USA"/>
    <s v="R"/>
    <n v="3700000"/>
    <n v="2009"/>
    <x v="53"/>
    <x v="18"/>
    <m/>
    <s v="Comedy"/>
  </r>
  <r>
    <x v="1625"/>
    <n v="65"/>
    <n v="93"/>
    <n v="1282084"/>
    <s v="Drama|Music"/>
    <s v="Jean-Baptiste Maunier"/>
    <s v="The Chorus"/>
    <s v="The ChorusÂ "/>
    <n v="44151"/>
    <n v="321"/>
    <s v="French"/>
    <s v="USA"/>
    <s v="PG-13"/>
    <n v="3800000"/>
    <n v="1932"/>
    <x v="0"/>
    <x v="18"/>
    <m/>
    <s v="Drama"/>
  </r>
  <r>
    <x v="1543"/>
    <n v="29"/>
    <n v="99"/>
    <n v="1186323"/>
    <s v="Comedy|Drama"/>
    <s v="Paul Sorvino"/>
    <s v="Mambo Italiano"/>
    <s v="Mambo ItalianoÂ "/>
    <n v="5548"/>
    <n v="8"/>
    <s v="French"/>
    <s v="Finland"/>
    <s v="R"/>
    <n v="2000000"/>
    <n v="2016"/>
    <x v="10"/>
    <x v="18"/>
    <m/>
    <s v="Comedy"/>
  </r>
  <r>
    <x v="1626"/>
    <n v="284"/>
    <n v="99"/>
    <n v="1094998"/>
    <s v="Crime|Drama|Mystery|Thriller"/>
    <s v="Alexis Dziena"/>
    <s v="Wonderland"/>
    <s v="WonderlandÂ "/>
    <n v="18792"/>
    <n v="31"/>
    <s v="Japanese"/>
    <s v="France"/>
    <s v="R"/>
    <n v="30000000"/>
    <n v="2000"/>
    <x v="4"/>
    <x v="18"/>
    <m/>
    <s v="Crime"/>
  </r>
  <r>
    <x v="1627"/>
    <n v="187"/>
    <n v="157"/>
    <n v="3325638"/>
    <s v="Drama"/>
    <s v="Ruby Dee"/>
    <s v="Do the Right Thing"/>
    <s v="Do the Right ThingÂ "/>
    <n v="59524"/>
    <n v="117"/>
    <s v="Hindi"/>
    <s v="Japan"/>
    <s v="R"/>
    <n v="3600000"/>
    <n v="2004"/>
    <x v="0"/>
    <x v="18"/>
    <m/>
    <s v="Drama"/>
  </r>
  <r>
    <x v="1628"/>
    <n v="47"/>
    <n v="90"/>
    <n v="395592"/>
    <s v="Comedy|Crime|Drama|Romance|Thriller"/>
    <s v="Sarah Michelle Gellar"/>
    <s v="Harvard Man"/>
    <s v="Harvard ManÂ "/>
    <n v="3754"/>
    <n v="47"/>
    <s v="English"/>
    <s v="India"/>
    <s v="R"/>
    <n v="3500000"/>
    <n v="2003"/>
    <x v="41"/>
    <x v="18"/>
    <m/>
    <s v="Comedy"/>
  </r>
  <r>
    <x v="802"/>
    <n v="88"/>
    <n v="96"/>
    <n v="6851969"/>
    <s v="Comedy|Drama"/>
    <s v="Jean-Pierre LÃ©aud"/>
    <s v="Le Havre"/>
    <s v="Le HavreÂ "/>
    <n v="15267"/>
    <n v="121"/>
    <s v="English"/>
    <s v="USA"/>
    <s v="R"/>
    <n v="3500000"/>
    <n v="1976"/>
    <x v="13"/>
    <x v="18"/>
    <m/>
    <s v="Comedy"/>
  </r>
  <r>
    <x v="1629"/>
    <n v="41"/>
    <n v="96"/>
    <n v="333658"/>
    <s v="Crime|Drama|Mystery|Thriller"/>
    <s v="Philippe Nahon"/>
    <s v="Irreversible"/>
    <s v="IrreversibleÂ "/>
    <n v="87244"/>
    <n v="70"/>
    <s v="English"/>
    <s v="USA"/>
    <s v="PG-13"/>
    <n v="5000000"/>
    <n v="2001"/>
    <x v="38"/>
    <x v="18"/>
    <m/>
    <s v="Crime"/>
  </r>
  <r>
    <x v="1630"/>
    <n v="24"/>
    <n v="90"/>
    <n v="12995673"/>
    <s v="Comedy|Drama"/>
    <s v="Lindsay Kay Hayward"/>
    <s v="R100"/>
    <s v="R100Â "/>
    <n v="1658"/>
    <n v="52"/>
    <s v="English"/>
    <s v="USA"/>
    <s v="R"/>
    <n v="3500000"/>
    <n v="1978"/>
    <x v="9"/>
    <x v="18"/>
    <m/>
    <s v="Comedy"/>
  </r>
  <r>
    <x v="1631"/>
    <n v="318"/>
    <n v="100"/>
    <n v="173783"/>
    <s v="Comedy|Drama|History|Romance"/>
    <s v="Anupam Kher"/>
    <s v="Rang De Basanti"/>
    <s v="Rang De BasantiÂ "/>
    <n v="70233"/>
    <n v="14"/>
    <s v="Norwegian"/>
    <s v="UK"/>
    <s v="R"/>
    <n v="3500000"/>
    <n v="1989"/>
    <x v="26"/>
    <x v="18"/>
    <m/>
    <s v="Comedy"/>
  </r>
  <r>
    <x v="420"/>
    <n v="250"/>
    <n v="94"/>
    <n v="118666"/>
    <s v="Drama"/>
    <s v="Kim Shaw"/>
    <s v="Animals"/>
    <s v="AnimalsÂ "/>
    <n v="605"/>
    <n v="249"/>
    <s v="English"/>
    <s v="Norway"/>
    <s v="R"/>
    <n v="3500000"/>
    <n v="2006"/>
    <x v="5"/>
    <x v="18"/>
    <m/>
    <s v="Drama"/>
  </r>
  <r>
    <x v="1632"/>
    <n v="411"/>
    <n v="98"/>
    <n v="114324072"/>
    <s v="Action|Comedy|Drama|Thriller"/>
    <s v="Jim Gaffigan"/>
    <s v="Salvation Boulevard"/>
    <s v="Salvation BoulevardÂ "/>
    <n v="3788"/>
    <n v="27"/>
    <s v="English"/>
    <s v="UK"/>
    <s v="PG-13"/>
    <n v="3716946"/>
    <n v="1998"/>
    <x v="43"/>
    <x v="18"/>
    <m/>
    <s v="Action"/>
  </r>
  <r>
    <x v="1493"/>
    <n v="106"/>
    <n v="129"/>
    <n v="71904"/>
    <s v="Comedy|Romance"/>
    <s v="Jon Hamm"/>
    <s v="The Ten"/>
    <s v="The TenÂ "/>
    <n v="15315"/>
    <n v="269"/>
    <s v="English"/>
    <s v="Canada"/>
    <s v="R"/>
    <n v="3500000"/>
    <n v="1968"/>
    <x v="40"/>
    <x v="18"/>
    <m/>
    <s v="Comedy"/>
  </r>
  <r>
    <x v="1633"/>
    <n v="159"/>
    <n v="103"/>
    <n v="99851"/>
    <s v="Comedy|Drama"/>
    <s v="Bob Hoskins"/>
    <s v="A Room for Romeo Brass"/>
    <s v="A Room for Romeo BrassÂ "/>
    <n v="4471"/>
    <n v="864"/>
    <s v="English"/>
    <s v="Norway"/>
    <s v="R"/>
    <n v="3500000"/>
    <n v="2001"/>
    <x v="16"/>
    <x v="18"/>
    <m/>
    <s v="Comedy"/>
  </r>
  <r>
    <x v="1634"/>
    <n v="251"/>
    <n v="128"/>
    <n v="115504"/>
    <s v="Crime|Drama|Thriller"/>
    <s v="Aksel Hennie"/>
    <s v="Headhunters"/>
    <s v="HeadhuntersÂ "/>
    <n v="79353"/>
    <n v="440"/>
    <s v="Hindi"/>
    <s v="USA"/>
    <s v="R"/>
    <n v="3500000"/>
    <n v="2009"/>
    <x v="32"/>
    <x v="18"/>
    <m/>
    <s v="Crime"/>
  </r>
  <r>
    <x v="1401"/>
    <n v="183"/>
    <n v="106"/>
    <n v="5725"/>
    <s v="Comedy|Horror|Sci-Fi|Thriller"/>
    <s v="Russell Tovey"/>
    <s v="Grabbers"/>
    <s v="GrabbersÂ "/>
    <n v="13227"/>
    <n v="327"/>
    <s v="English"/>
    <s v="India"/>
    <s v="R"/>
    <n v="2000000"/>
    <n v="2006"/>
    <x v="22"/>
    <x v="18"/>
    <m/>
    <s v="Comedy"/>
  </r>
  <r>
    <x v="736"/>
    <n v="131"/>
    <n v="95"/>
    <n v="75727"/>
    <s v="Comedy|Drama|Sport"/>
    <s v="Campbell Scott"/>
    <s v="Saint Ralph"/>
    <s v="Saint RalphÂ "/>
    <n v="4976"/>
    <n v="95"/>
    <s v="English"/>
    <s v="USA"/>
    <s v="R"/>
    <n v="3500000"/>
    <n v="2010"/>
    <x v="32"/>
    <x v="18"/>
    <m/>
    <s v="Comedy"/>
  </r>
  <r>
    <x v="47"/>
    <n v="297"/>
    <n v="104"/>
    <n v="322157"/>
    <s v="Drama|Romance"/>
    <s v="Samantha Morton"/>
    <s v="Miss Julie"/>
    <s v="Miss JulieÂ "/>
    <n v="2894"/>
    <n v="314"/>
    <s v="English"/>
    <s v="USA"/>
    <s v="PG"/>
    <n v="3500000"/>
    <n v="1997"/>
    <x v="23"/>
    <x v="18"/>
    <m/>
    <s v="Drama"/>
  </r>
  <r>
    <x v="75"/>
    <n v="41"/>
    <n v="87"/>
    <n v="5731103"/>
    <s v="Drama|Fantasy|Romance"/>
    <s v="Teresa Wright"/>
    <s v="Somewhere in Time"/>
    <s v="Somewhere in TimeÂ "/>
    <n v="21049"/>
    <n v="159"/>
    <s v="English"/>
    <s v="USA"/>
    <s v="Approved"/>
    <n v="3500000"/>
    <n v="2010"/>
    <x v="11"/>
    <x v="18"/>
    <m/>
    <s v="Drama"/>
  </r>
  <r>
    <x v="1372"/>
    <n v="248"/>
    <n v="81"/>
    <n v="978908"/>
    <s v="Action|Crime|Drama|Thriller"/>
    <s v="Abhishek Bachchan"/>
    <s v="Dum Maaro Dum"/>
    <s v="Dum Maaro DumÂ "/>
    <n v="3266"/>
    <n v="311"/>
    <s v="English"/>
    <s v="USA"/>
    <s v="R"/>
    <n v="3500000"/>
    <n v="2008"/>
    <x v="5"/>
    <x v="18"/>
    <m/>
    <s v="Action"/>
  </r>
  <r>
    <x v="1635"/>
    <n v="42"/>
    <n v="94"/>
    <n v="438653"/>
    <s v="Fantasy|Horror|Thriller"/>
    <s v="Lin Shaye"/>
    <s v="Insidious: Chapter 2"/>
    <s v="Insidious: Chapter 2Â "/>
    <n v="109214"/>
    <n v="279"/>
    <s v="English"/>
    <s v="USA"/>
    <s v="R"/>
    <n v="2000000"/>
    <n v="1982"/>
    <x v="4"/>
    <x v="18"/>
    <m/>
    <s v="Fantasy"/>
  </r>
  <r>
    <x v="841"/>
    <n v="33"/>
    <n v="89"/>
    <n v="327919"/>
    <s v="Horror|Mystery"/>
    <s v="Emmanuelle Vaugier"/>
    <s v="Saw II"/>
    <s v="Saw IIÂ "/>
    <n v="188679"/>
    <n v="81"/>
    <s v="English"/>
    <s v="USA"/>
    <s v="PG-13"/>
    <n v="3500000"/>
    <n v="1994"/>
    <x v="4"/>
    <x v="18"/>
    <m/>
    <s v="Horror"/>
  </r>
  <r>
    <x v="1636"/>
    <n v="91"/>
    <n v="88"/>
    <n v="178739"/>
    <s v="Drama|Horror|Mystery|Sci-Fi|Thriller"/>
    <s v="Bradley Cooper"/>
    <s v="10 Cloverfield Lane"/>
    <s v="10 Cloverfield LaneÂ "/>
    <n v="126893"/>
    <n v="247"/>
    <s v="English"/>
    <s v="USA"/>
    <s v="R"/>
    <n v="3600000"/>
    <n v="2015"/>
    <x v="11"/>
    <x v="18"/>
    <m/>
    <s v="Drama"/>
  </r>
  <r>
    <x v="1637"/>
    <n v="185"/>
    <n v="108"/>
    <n v="565592"/>
    <s v="Comedy|Documentary"/>
    <s v="Bam Margera"/>
    <s v="Jackass: The Movie"/>
    <s v="Jackass: The MovieÂ "/>
    <n v="67992"/>
    <n v="69"/>
    <s v="English"/>
    <s v="USA"/>
    <s v="R"/>
    <n v="3000000"/>
    <n v="2010"/>
    <x v="4"/>
    <x v="18"/>
    <m/>
    <s v="Comedy"/>
  </r>
  <r>
    <x v="1638"/>
    <n v="69"/>
    <n v="115"/>
    <n v="27012"/>
    <s v="Horror"/>
    <s v="Billy Burke"/>
    <s v="Lights Out"/>
    <s v="Lights OutÂ "/>
    <n v="13523"/>
    <n v="73"/>
    <s v="Spanish"/>
    <s v="USA"/>
    <s v="TV-MA"/>
    <n v="1000000"/>
    <n v="1998"/>
    <x v="8"/>
    <x v="18"/>
    <m/>
    <s v="Horror"/>
  </r>
  <r>
    <x v="16"/>
    <n v="220"/>
    <n v="96"/>
    <n v="76400000"/>
    <s v="Horror"/>
    <s v="Johanna Braddy"/>
    <s v="Paranormal Activity 3"/>
    <s v="Paranormal Activity 3Â "/>
    <n v="76828"/>
    <n v="252"/>
    <s v="English"/>
    <s v="Mexico"/>
    <s v="R"/>
    <n v="3500000"/>
    <n v="2004"/>
    <x v="27"/>
    <x v="18"/>
    <m/>
    <s v="Horror"/>
  </r>
  <r>
    <x v="1199"/>
    <n v="117"/>
    <n v="135"/>
    <n v="36200000"/>
    <s v="Fantasy|Horror"/>
    <s v="Lin Shaye"/>
    <s v="Ouija"/>
    <s v="OuijaÂ "/>
    <n v="31915"/>
    <n v="533"/>
    <s v="English"/>
    <s v="USA"/>
    <s v="Not Rated"/>
    <n v="19900000"/>
    <n v="1992"/>
    <x v="46"/>
    <x v="18"/>
    <m/>
    <s v="Fantasy"/>
  </r>
  <r>
    <x v="1639"/>
    <n v="471"/>
    <n v="113"/>
    <n v="21300000"/>
    <s v="Action|Fantasy|Horror|Thriller"/>
    <s v="John Saxon"/>
    <s v="A Nightmare on Elm Street 3: Dream Warriors"/>
    <s v="A Nightmare on Elm Street 3: Dream WarriorsÂ "/>
    <n v="49820"/>
    <n v="108"/>
    <s v="English"/>
    <s v="USA"/>
    <s v="Unrated"/>
    <n v="3500000"/>
    <n v="2014"/>
    <x v="4"/>
    <x v="18"/>
    <m/>
    <s v="Action"/>
  </r>
  <r>
    <x v="560"/>
    <n v="152"/>
    <n v="93"/>
    <n v="379643"/>
    <s v="Mystery|Thriller"/>
    <s v="Busy Philipps"/>
    <s v="The Gift"/>
    <s v="The GiftÂ "/>
    <n v="79916"/>
    <n v="155"/>
    <s v="English"/>
    <s v="UK"/>
    <s v="R"/>
    <n v="68000000"/>
    <n v="2010"/>
    <x v="1"/>
    <x v="18"/>
    <m/>
    <s v="Mystery"/>
  </r>
  <r>
    <x v="1141"/>
    <n v="274"/>
    <n v="109"/>
    <n v="12985267"/>
    <s v="Comedy|Drama"/>
    <s v="Eugenio Derbez"/>
    <s v="Instructions Not Included"/>
    <s v="Instructions Not IncludedÂ "/>
    <n v="22105"/>
    <n v="356"/>
    <s v="English"/>
    <s v="USA"/>
    <s v="R"/>
    <n v="3500000"/>
    <n v="2003"/>
    <x v="32"/>
    <x v="18"/>
    <m/>
    <s v="Comedy"/>
  </r>
  <r>
    <x v="1217"/>
    <n v="336"/>
    <n v="127"/>
    <n v="23650000"/>
    <s v="Horror"/>
    <s v="Matt Shively"/>
    <s v="Paranormal Activity 4"/>
    <s v="Paranormal Activity 4Â "/>
    <n v="51204"/>
    <n v="340"/>
    <s v="English"/>
    <s v="USA"/>
    <s v="PG-13"/>
    <n v="3500000"/>
    <n v="2015"/>
    <x v="51"/>
    <x v="18"/>
    <m/>
    <s v="Horror"/>
  </r>
  <r>
    <x v="1640"/>
    <n v="174"/>
    <n v="101"/>
    <n v="510092"/>
    <s v="Drama|History"/>
    <s v="Richard Burton"/>
    <s v="The Robe"/>
    <s v="The RobeÂ "/>
    <n v="6359"/>
    <n v="126"/>
    <s v="English"/>
    <s v="USA"/>
    <s v="TV-PG"/>
    <n v="3500000"/>
    <n v="2006"/>
    <x v="2"/>
    <x v="18"/>
    <m/>
    <s v="Drama"/>
  </r>
  <r>
    <x v="1558"/>
    <n v="151"/>
    <n v="124"/>
    <n v="313436"/>
    <s v="Comedy|Crime|Mystery"/>
    <s v="Burt Kwouk"/>
    <s v="The Return of the Pink Panther"/>
    <s v="The Return of the Pink PantherÂ "/>
    <n v="19596"/>
    <n v="2067"/>
    <s v="English"/>
    <s v="USA"/>
    <s v="R"/>
    <n v="3500000"/>
    <n v="2014"/>
    <x v="1"/>
    <x v="18"/>
    <m/>
    <s v="Comedy"/>
  </r>
  <r>
    <x v="1641"/>
    <n v="276"/>
    <n v="117"/>
    <n v="3330"/>
    <s v="Comedy|Fantasy|Horror|Thriller"/>
    <s v="Johnny Depp"/>
    <s v="Freddy's Dead: The Final Nightmare"/>
    <s v="Freddy's Dead: The Final NightmareÂ "/>
    <n v="30765"/>
    <n v="339"/>
    <s v="English"/>
    <s v="USA"/>
    <s v="PG"/>
    <n v="1000000"/>
    <n v="1996"/>
    <x v="41"/>
    <x v="18"/>
    <m/>
    <s v="Comedy"/>
  </r>
  <r>
    <x v="1642"/>
    <n v="12"/>
    <n v="83"/>
    <n v="24800000"/>
    <s v="Biography|Crime|Drama|Thriller"/>
    <s v="Charlize Theron"/>
    <s v="Monster"/>
    <s v="MonsterÂ "/>
    <n v="105568"/>
    <n v="472"/>
    <s v="English"/>
    <s v="USA"/>
    <s v="PG"/>
    <n v="3500000"/>
    <n v="1996"/>
    <x v="11"/>
    <x v="18"/>
    <m/>
    <s v="Biography"/>
  </r>
  <r>
    <x v="1643"/>
    <n v="18"/>
    <n v="113"/>
    <n v="792966"/>
    <s v="Adventure|Drama|Family|Fantasy|Sci-Fi"/>
    <s v="James Mason"/>
    <s v="20,000 Leagues Under the Sea"/>
    <s v="20,000 Leagues Under the SeaÂ "/>
    <n v="22123"/>
    <n v="433"/>
    <s v="English"/>
    <s v="USA"/>
    <s v="TV-PG"/>
    <n v="3500000"/>
    <n v="2007"/>
    <x v="13"/>
    <x v="18"/>
    <m/>
    <s v="Adventure"/>
  </r>
  <r>
    <x v="1644"/>
    <n v="28"/>
    <n v="104"/>
    <n v="14673301"/>
    <s v="Fantasy|Horror|Thriller"/>
    <s v="Richard Cabral"/>
    <s v="Paranormal Activity: The Marked Ones"/>
    <s v="Paranormal Activity: The Marked OnesÂ "/>
    <n v="31791"/>
    <n v="216"/>
    <s v="English"/>
    <s v="USA"/>
    <s v="R"/>
    <n v="3500000"/>
    <n v="2008"/>
    <x v="40"/>
    <x v="18"/>
    <m/>
    <s v="Fantasy"/>
  </r>
  <r>
    <x v="469"/>
    <n v="95"/>
    <n v="97"/>
    <n v="9003011"/>
    <s v="Biography|Drama"/>
    <s v="Anthony Hopkins"/>
    <s v="The Elephant Man"/>
    <s v="The Elephant ManÂ "/>
    <n v="161972"/>
    <n v="11"/>
    <s v="English"/>
    <s v="USA"/>
    <s v="R"/>
    <n v="3500000"/>
    <n v="1980"/>
    <x v="17"/>
    <x v="18"/>
    <m/>
    <s v="Biography"/>
  </r>
  <r>
    <x v="860"/>
    <n v="74"/>
    <n v="110"/>
    <n v="11546543"/>
    <s v="Biography|Drama"/>
    <s v="Matthew McConaughey"/>
    <s v="Dallas Buyers Club"/>
    <s v="Dallas Buyers ClubÂ "/>
    <n v="326494"/>
    <n v="56"/>
    <s v="English"/>
    <s v="USA"/>
    <s v="PG"/>
    <n v="3500000"/>
    <n v="2010"/>
    <x v="25"/>
    <x v="18"/>
    <m/>
    <s v="Biography"/>
  </r>
  <r>
    <x v="1645"/>
    <n v="179"/>
    <n v="103"/>
    <n v="11533945"/>
    <s v="Horror|Sci-Fi|Thriller"/>
    <s v="Olivia Wilde"/>
    <s v="The Lazarus Effect"/>
    <s v="The Lazarus EffectÂ "/>
    <n v="28513"/>
    <n v="18"/>
    <s v="English"/>
    <s v="UK"/>
    <s v="PG-13"/>
    <n v="3500000"/>
    <n v="2008"/>
    <x v="31"/>
    <x v="18"/>
    <m/>
    <s v="Horror"/>
  </r>
  <r>
    <x v="1646"/>
    <n v="125"/>
    <n v="94"/>
    <n v="12555230"/>
    <s v="Mystery|Thriller"/>
    <s v="Callum Rennie"/>
    <s v="Memento"/>
    <s v="MementoÂ "/>
    <n v="845580"/>
    <n v="157"/>
    <s v="English"/>
    <s v="USA"/>
    <s v="R"/>
    <n v="3440000"/>
    <n v="1947"/>
    <x v="3"/>
    <x v="18"/>
    <m/>
    <s v="Mystery"/>
  </r>
  <r>
    <x v="1647"/>
    <n v="22"/>
    <n v="102"/>
    <n v="11284657"/>
    <s v="Horror|Mystery"/>
    <s v="James Lafferty"/>
    <s v="Oculus"/>
    <s v="OculusÂ "/>
    <n v="85688"/>
    <n v="161"/>
    <s v="English"/>
    <s v="USA"/>
    <s v="R"/>
    <n v="3400000"/>
    <n v="1998"/>
    <x v="12"/>
    <x v="18"/>
    <m/>
    <s v="Horror"/>
  </r>
  <r>
    <x v="1648"/>
    <n v="92"/>
    <n v="77"/>
    <n v="34522221"/>
    <s v="Comedy"/>
    <s v="Ethan Suplee"/>
    <s v="Clerks II"/>
    <s v="Clerks IIÂ "/>
    <n v="114797"/>
    <n v="115"/>
    <s v="English"/>
    <s v="Australia"/>
    <s v="R"/>
    <n v="8000000"/>
    <n v="2004"/>
    <x v="38"/>
    <x v="18"/>
    <m/>
    <s v="Comedy"/>
  </r>
  <r>
    <x v="1649"/>
    <n v="196"/>
    <n v="134"/>
    <n v="7002255"/>
    <s v="Drama|Music"/>
    <s v="Julie Walters"/>
    <s v="Billy Elliot"/>
    <s v="Billy ElliotÂ "/>
    <n v="98354"/>
    <n v="49"/>
    <s v="English"/>
    <s v="USA"/>
    <s v="R"/>
    <n v="3500000"/>
    <n v="2015"/>
    <x v="16"/>
    <x v="18"/>
    <m/>
    <s v="Drama"/>
  </r>
  <r>
    <x v="1650"/>
    <n v="9"/>
    <n v="129"/>
    <n v="6719300"/>
    <s v="Comedy|Drama"/>
    <s v="Steve Carell"/>
    <s v="The Way Way Back"/>
    <s v="The Way Way BackÂ "/>
    <n v="115813"/>
    <n v="26"/>
    <s v="English"/>
    <s v="USA"/>
    <s v="R"/>
    <n v="3000000"/>
    <n v="2007"/>
    <x v="38"/>
    <x v="18"/>
    <m/>
    <s v="Comedy"/>
  </r>
  <r>
    <x v="1651"/>
    <n v="31"/>
    <n v="90"/>
    <n v="6003587"/>
    <s v="Comedy|Drama|Music|Romance"/>
    <s v="William Schallert"/>
    <s v="House Party 2"/>
    <s v="House Party 2Â "/>
    <n v="3571"/>
    <n v="153"/>
    <s v="English"/>
    <s v="USA"/>
    <s v="R"/>
    <n v="3300000"/>
    <n v="2004"/>
    <x v="37"/>
    <x v="18"/>
    <m/>
    <s v="Comedy"/>
  </r>
  <r>
    <x v="1652"/>
    <n v="309"/>
    <n v="134"/>
    <n v="5792822"/>
    <s v="Adventure|Drama|Family|Romance|Western"/>
    <s v="Tony Bonner"/>
    <s v="The Man from Snowy River"/>
    <s v="The Man from Snowy RiverÂ "/>
    <n v="5894"/>
    <n v="211"/>
    <s v="English"/>
    <s v="USA"/>
    <s v="R"/>
    <n v="3300000"/>
    <n v="2015"/>
    <x v="11"/>
    <x v="18"/>
    <m/>
    <s v="Adventure"/>
  </r>
  <r>
    <x v="93"/>
    <n v="15"/>
    <n v="104"/>
    <n v="5383834"/>
    <s v="Animation|Comedy|Family"/>
    <s v="Frank Welker"/>
    <s v="Doug's 1st Movie"/>
    <s v="Doug's 1st MovieÂ "/>
    <n v="2448"/>
    <n v="33"/>
    <s v="English"/>
    <s v="Canada"/>
    <s v="PG-13"/>
    <n v="2200000"/>
    <n v="2011"/>
    <x v="40"/>
    <x v="18"/>
    <m/>
    <s v="Animation"/>
  </r>
  <r>
    <x v="208"/>
    <n v="36"/>
    <n v="95"/>
    <n v="4599680"/>
    <s v="Drama"/>
    <s v="John Beasley"/>
    <s v="The Apostle"/>
    <s v="The ApostleÂ "/>
    <n v="11622"/>
    <n v="209"/>
    <s v="English"/>
    <s v="USA"/>
    <s v="Unrated"/>
    <n v="3400000"/>
    <n v="2008"/>
    <x v="13"/>
    <x v="18"/>
    <m/>
    <s v="Drama"/>
  </r>
  <r>
    <x v="1653"/>
    <n v="129"/>
    <n v="93"/>
    <n v="6531491"/>
    <s v="Biography|Drama"/>
    <s v="Faye Dunaway"/>
    <s v="Mommie Dearest"/>
    <s v="Mommie DearestÂ "/>
    <n v="10564"/>
    <n v="195"/>
    <s v="English"/>
    <s v="USA"/>
    <s v="X"/>
    <n v="3800000"/>
    <n v="2009"/>
    <x v="10"/>
    <x v="18"/>
    <m/>
    <s v="Biography"/>
  </r>
  <r>
    <x v="1654"/>
    <n v="168"/>
    <n v="106"/>
    <n v="4581222"/>
    <s v="Comedy|Drama"/>
    <s v="Zooey Deschanel"/>
    <s v="Our Idiot Brother"/>
    <s v="Our Idiot BrotherÂ "/>
    <n v="74875"/>
    <n v="67"/>
    <s v="Spanish"/>
    <s v="USA"/>
    <s v="R"/>
    <n v="4000000"/>
    <n v="2006"/>
    <x v="21"/>
    <x v="18"/>
    <m/>
    <s v="Comedy"/>
  </r>
  <r>
    <x v="1294"/>
    <n v="444"/>
    <n v="109"/>
    <n v="3885134"/>
    <s v="Biography|Drama|Sport"/>
    <s v="William Hurt"/>
    <s v="Race"/>
    <s v="RaceÂ "/>
    <n v="11744"/>
    <n v="107"/>
    <s v="English"/>
    <s v="USA"/>
    <s v="R"/>
    <n v="3300000"/>
    <n v="2009"/>
    <x v="1"/>
    <x v="18"/>
    <m/>
    <s v="Biography"/>
  </r>
  <r>
    <x v="1655"/>
    <n v="123"/>
    <n v="101"/>
    <n v="4311834"/>
    <s v="Comedy|Drama"/>
    <s v="Bernie Mac"/>
    <s v="The Players Club"/>
    <s v="The Players ClubÂ "/>
    <n v="4345"/>
    <n v="291"/>
    <s v="English"/>
    <s v="USA"/>
    <s v="R"/>
    <n v="4300000"/>
    <n v="2014"/>
    <x v="23"/>
    <x v="18"/>
    <m/>
    <s v="Comedy"/>
  </r>
  <r>
    <x v="391"/>
    <n v="173"/>
    <n v="139"/>
    <n v="3590010"/>
    <s v="Drama|Romance|Thriller"/>
    <s v="Mekhi Phifer"/>
    <s v="O"/>
    <s v="OÂ "/>
    <n v="17333"/>
    <n v="756"/>
    <s v="English"/>
    <s v="USA"/>
    <s v="PG-13"/>
    <n v="3300000"/>
    <n v="2014"/>
    <x v="5"/>
    <x v="18"/>
    <m/>
    <s v="Drama"/>
  </r>
  <r>
    <x v="1202"/>
    <n v="246"/>
    <n v="99"/>
    <n v="3300230"/>
    <s v="Horror|Mystery|Thriller"/>
    <s v="Ben Feldman"/>
    <s v="As Above, So Below"/>
    <s v="As Above, So BelowÂ "/>
    <n v="49948"/>
    <n v="561"/>
    <s v="English"/>
    <s v="USA"/>
    <s v="R"/>
    <n v="2000000"/>
    <n v="2015"/>
    <x v="9"/>
    <x v="18"/>
    <m/>
    <s v="Horror"/>
  </r>
  <r>
    <x v="1656"/>
    <n v="74"/>
    <n v="100"/>
    <n v="3335839"/>
    <s v="Drama|Thriller"/>
    <s v="Boris Kodjoe"/>
    <s v="Addicted"/>
    <s v="AddictedÂ "/>
    <n v="5975"/>
    <n v="335"/>
    <s v="English"/>
    <s v="USA"/>
    <s v="R"/>
    <n v="2300000"/>
    <n v="2011"/>
    <x v="31"/>
    <x v="18"/>
    <m/>
    <s v="Drama"/>
  </r>
  <r>
    <x v="1657"/>
    <n v="68"/>
    <n v="95"/>
    <n v="2557668"/>
    <s v="Drama"/>
    <s v="Jurnee Smollett-Bell"/>
    <s v="Eve's Bayou"/>
    <s v="Eve's BayouÂ "/>
    <n v="6915"/>
    <n v="385"/>
    <s v="English"/>
    <s v="USA"/>
    <s v="Not Rated"/>
    <n v="3200000"/>
    <n v="2014"/>
    <x v="11"/>
    <x v="18"/>
    <m/>
    <s v="Drama"/>
  </r>
  <r>
    <x v="1658"/>
    <n v="144"/>
    <n v="94"/>
    <n v="2506446"/>
    <s v="Drama"/>
    <s v="Kristen Stewart"/>
    <s v="Still Alice"/>
    <s v="Still AliceÂ "/>
    <n v="86077"/>
    <n v="859"/>
    <s v="English"/>
    <s v="USA"/>
    <s v="R"/>
    <n v="3000000"/>
    <n v="2014"/>
    <x v="7"/>
    <x v="18"/>
    <m/>
    <s v="Drama"/>
  </r>
  <r>
    <x v="1502"/>
    <n v="96"/>
    <n v="93"/>
    <n v="7369373"/>
    <s v="Drama|History"/>
    <s v="Gene Tierney"/>
    <s v="The Egyptian"/>
    <s v="The EgyptianÂ "/>
    <n v="2498"/>
    <n v="113"/>
    <s v="English"/>
    <s v="USA"/>
    <s v="R"/>
    <n v="3200000"/>
    <n v="1977"/>
    <x v="4"/>
    <x v="18"/>
    <m/>
    <s v="Drama"/>
  </r>
  <r>
    <x v="1339"/>
    <n v="42"/>
    <n v="106"/>
    <n v="4414535"/>
    <s v="Action|Crime|Thriller"/>
    <s v="Sylvester Stallone"/>
    <s v="Nighthawks"/>
    <s v="NighthawksÂ "/>
    <n v="12519"/>
    <n v="173"/>
    <s v="Spanish"/>
    <s v="USA"/>
    <s v="R"/>
    <n v="3200000"/>
    <n v="2012"/>
    <x v="21"/>
    <x v="18"/>
    <m/>
    <s v="Action"/>
  </r>
  <r>
    <x v="1217"/>
    <n v="29"/>
    <n v="99"/>
    <n v="1984378"/>
    <s v="Adventure|Horror"/>
    <s v="Kane Hodder"/>
    <s v="Friday the 13th Part VIII: Jason Takes Manhattan"/>
    <s v="Friday the 13th Part VIII: Jason Takes ManhattanÂ "/>
    <n v="22961"/>
    <n v="374"/>
    <s v="English"/>
    <s v="Mexico"/>
    <s v="X"/>
    <n v="3000000"/>
    <n v="2015"/>
    <x v="33"/>
    <x v="18"/>
    <m/>
    <s v="Adventure"/>
  </r>
  <r>
    <x v="1659"/>
    <n v="228"/>
    <n v="82"/>
    <n v="2283276"/>
    <s v="Comedy|Family|Romance"/>
    <s v="Nia Vardalos"/>
    <s v="My Big Fat Greek Wedding"/>
    <s v="My Big Fat Greek WeddingÂ "/>
    <n v="102071"/>
    <n v="125"/>
    <s v="English"/>
    <s v="UK"/>
    <s v="Unrated"/>
    <n v="3000000"/>
    <n v="2016"/>
    <x v="4"/>
    <x v="18"/>
    <m/>
    <s v="Comedy"/>
  </r>
  <r>
    <x v="176"/>
    <n v="195"/>
    <n v="135"/>
    <n v="1098224"/>
    <s v="Crime|Drama"/>
    <s v="James Franco"/>
    <s v="Spring Breakers"/>
    <s v="Spring BreakersÂ "/>
    <n v="108683"/>
    <n v="87"/>
    <s v="English"/>
    <s v="USA"/>
    <s v="R"/>
    <n v="3200000"/>
    <n v="2015"/>
    <x v="43"/>
    <x v="18"/>
    <m/>
    <s v="Crime"/>
  </r>
  <r>
    <x v="1660"/>
    <n v="203"/>
    <n v="88"/>
    <n v="1430185"/>
    <s v="Horror|Thriller"/>
    <s v="Donald Pleasence"/>
    <s v="Halloween: The Curse of Michael Myers"/>
    <s v="Halloween: The Curse of Michael MyersÂ "/>
    <n v="20815"/>
    <n v="65"/>
    <s v="English"/>
    <s v="USA"/>
    <s v="R"/>
    <n v="3180000"/>
    <n v="2006"/>
    <x v="41"/>
    <x v="18"/>
    <m/>
    <s v="Horror"/>
  </r>
  <r>
    <x v="1661"/>
    <n v="44"/>
    <n v="89"/>
    <n v="1477002"/>
    <s v="Adventure|Comedy|Drama|Romance"/>
    <s v="Maribel VerdÃº"/>
    <s v="Y Tu MamÃ¡ TambiÃ©n"/>
    <s v="Y Tu MamÃ¡ TambiÃ©nÂ "/>
    <n v="91377"/>
    <n v="323"/>
    <s v="English"/>
    <s v="USA"/>
    <s v="R"/>
    <n v="3500000"/>
    <n v="2009"/>
    <x v="16"/>
    <x v="18"/>
    <m/>
    <s v="Adventure"/>
  </r>
  <r>
    <x v="608"/>
    <n v="14"/>
    <n v="110"/>
    <n v="1134049"/>
    <s v="Comedy|Horror"/>
    <s v="Peter Serafinowicz"/>
    <s v="Shaun of the Dead"/>
    <s v="Shaun of the DeadÂ "/>
    <n v="395921"/>
    <n v="134"/>
    <s v="English"/>
    <s v="USA"/>
    <s v="Approved"/>
    <n v="3000000"/>
    <n v="1996"/>
    <x v="25"/>
    <x v="18"/>
    <m/>
    <s v="Comedy"/>
  </r>
  <r>
    <x v="1662"/>
    <n v="59"/>
    <n v="107"/>
    <n v="977600"/>
    <s v="Drama|Horror|Thriller"/>
    <s v="Jessica Lowndes"/>
    <s v="The Haunting of Molly Hartley"/>
    <s v="The Haunting of Molly HartleyÂ "/>
    <n v="7904"/>
    <n v="214"/>
    <s v="English"/>
    <s v="USA"/>
    <s v="PG-13"/>
    <n v="3000000"/>
    <n v="2011"/>
    <x v="45"/>
    <x v="18"/>
    <m/>
    <s v="Drama"/>
  </r>
  <r>
    <x v="1663"/>
    <n v="45"/>
    <n v="86"/>
    <n v="653621"/>
    <s v="Drama|Mystery"/>
    <s v="Matthew McConaughey"/>
    <s v="Lone Star"/>
    <s v="Lone StarÂ "/>
    <n v="23202"/>
    <n v="87"/>
    <s v="English"/>
    <s v="USA"/>
    <s v="R"/>
    <n v="3000000"/>
    <n v="2005"/>
    <x v="32"/>
    <x v="18"/>
    <m/>
    <s v="Drama"/>
  </r>
  <r>
    <x v="1664"/>
    <n v="42"/>
    <n v="91"/>
    <n v="110000"/>
    <s v="Horror|Thriller"/>
    <s v="Donald Pleasence"/>
    <s v="Halloween 4: The Return of Michael Myers"/>
    <s v="Halloween 4: The Return of Michael MyersÂ "/>
    <n v="29629"/>
    <n v="33"/>
    <s v="English"/>
    <s v="USA"/>
    <s v="PG"/>
    <n v="4000000"/>
    <n v="2005"/>
    <x v="18"/>
    <x v="18"/>
    <m/>
    <s v="Horror"/>
  </r>
  <r>
    <x v="514"/>
    <n v="12"/>
    <n v="103"/>
    <n v="444354"/>
    <s v="Horror|Mystery"/>
    <s v="Thomas F. Wilson"/>
    <s v="April Fool's Day"/>
    <s v="April Fool's DayÂ "/>
    <n v="10624"/>
    <n v="53"/>
    <s v="English"/>
    <s v="USA"/>
    <s v="R"/>
    <n v="2200000"/>
    <n v="2011"/>
    <x v="5"/>
    <x v="18"/>
    <m/>
    <s v="Horror"/>
  </r>
  <r>
    <x v="1665"/>
    <n v="29"/>
    <n v="90"/>
    <n v="535249"/>
    <s v="Comedy|Drama"/>
    <s v="Steve Guttenberg"/>
    <s v="Diner"/>
    <s v="DinerÂ "/>
    <n v="14995"/>
    <n v="21"/>
    <s v="English"/>
    <s v="USA"/>
    <s v="PG-13"/>
    <n v="3000000"/>
    <n v="1988"/>
    <x v="13"/>
    <x v="18"/>
    <m/>
    <s v="Comedy"/>
  </r>
  <r>
    <x v="1479"/>
    <n v="121"/>
    <n v="141"/>
    <n v="371081"/>
    <s v="Action|Crime|Drama|Thriller|Western"/>
    <s v="David Carradine"/>
    <s v="Lone Wolf McQuade"/>
    <s v="Lone Wolf McQuadeÂ "/>
    <n v="7973"/>
    <n v="46"/>
    <s v="English"/>
    <s v="USA"/>
    <s v="R"/>
    <n v="3000000"/>
    <n v="2006"/>
    <x v="22"/>
    <x v="18"/>
    <m/>
    <s v="Action"/>
  </r>
  <r>
    <x v="789"/>
    <n v="135"/>
    <n v="92"/>
    <n v="347578"/>
    <s v="Horror|Mystery|Sci-Fi|Thriller"/>
    <s v="Warren Christie"/>
    <s v="Apollo 18"/>
    <s v="Apollo 18Â "/>
    <n v="47227"/>
    <n v="9"/>
    <s v="English"/>
    <s v="USA"/>
    <s v="R"/>
    <n v="3000000"/>
    <n v="2014"/>
    <x v="31"/>
    <x v="18"/>
    <m/>
    <s v="Horror"/>
  </r>
  <r>
    <x v="1007"/>
    <n v="27"/>
    <n v="99"/>
    <n v="124494"/>
    <s v="Comedy|Drama"/>
    <s v="Clifton Collins Jr."/>
    <s v="Sunshine Cleaning"/>
    <s v="Sunshine CleaningÂ "/>
    <n v="61151"/>
    <n v="65"/>
    <s v="English"/>
    <s v="USA"/>
    <s v="R"/>
    <n v="3000000"/>
    <n v="1986"/>
    <x v="8"/>
    <x v="18"/>
    <m/>
    <s v="Comedy"/>
  </r>
  <r>
    <x v="1666"/>
    <n v="56"/>
    <n v="79"/>
    <n v="120620"/>
    <s v="Action|Thriller"/>
    <s v="Sterling Jerins"/>
    <s v="No Escape"/>
    <s v="No EscapeÂ "/>
    <n v="48675"/>
    <n v="324"/>
    <s v="English"/>
    <s v="USA"/>
    <s v="R"/>
    <n v="3000000"/>
    <n v="1973"/>
    <x v="2"/>
    <x v="18"/>
    <m/>
    <s v="Action"/>
  </r>
  <r>
    <x v="1667"/>
    <n v="22"/>
    <n v="96"/>
    <n v="100669"/>
    <s v="Action|Adventure|Fantasy"/>
    <s v="Vanna Bonta"/>
    <s v="The Beastmaster"/>
    <s v="The BeastmasterÂ "/>
    <n v="15345"/>
    <n v="166"/>
    <s v="English"/>
    <s v="USA"/>
    <s v="R"/>
    <n v="3000000"/>
    <n v="2013"/>
    <x v="5"/>
    <x v="18"/>
    <m/>
    <s v="Action"/>
  </r>
  <r>
    <x v="1668"/>
    <n v="59"/>
    <n v="82"/>
    <n v="186354"/>
    <s v="Drama|History|Romance|War"/>
    <s v="Gina Lollobrigida"/>
    <s v="Solomon and Sheba"/>
    <s v="Solomon and ShebaÂ "/>
    <n v="2017"/>
    <n v="90"/>
    <s v="English"/>
    <s v="USA"/>
    <s v="R"/>
    <n v="3000000"/>
    <n v="2005"/>
    <x v="5"/>
    <x v="18"/>
    <m/>
    <s v="Drama"/>
  </r>
  <r>
    <x v="623"/>
    <n v="61"/>
    <n v="92"/>
    <n v="55202"/>
    <s v="Comedy"/>
    <s v="Fred Willard"/>
    <s v="Fifty Shades of Black"/>
    <s v="Fifty Shades of BlackÂ "/>
    <n v="9509"/>
    <n v="131"/>
    <s v="English"/>
    <s v="USA"/>
    <s v="R"/>
    <n v="16000000"/>
    <n v="2011"/>
    <x v="58"/>
    <x v="18"/>
    <m/>
    <s v="Comedy"/>
  </r>
  <r>
    <x v="1562"/>
    <n v="60"/>
    <n v="112"/>
    <n v="549632"/>
    <s v="Drama|Romance"/>
    <s v="Eddie Cibrian"/>
    <s v="Not Easily Broken"/>
    <s v="Not Easily BrokenÂ "/>
    <n v="2326"/>
    <n v="80"/>
    <s v="French"/>
    <s v="USA"/>
    <s v="R"/>
    <n v="3000000"/>
    <n v="2013"/>
    <x v="9"/>
    <x v="18"/>
    <m/>
    <s v="Drama"/>
  </r>
  <r>
    <x v="1098"/>
    <n v="164"/>
    <n v="106"/>
    <n v="137945"/>
    <s v="Drama|Romance|War"/>
    <s v="Gary Cooper"/>
    <s v="A Farewell to Arms"/>
    <s v="A Farewell to ArmsÂ "/>
    <n v="3519"/>
    <n v="198"/>
    <s v="English"/>
    <s v="Canada"/>
    <s v="R"/>
    <n v="3000000"/>
    <n v="2004"/>
    <x v="4"/>
    <x v="18"/>
    <m/>
    <s v="Drama"/>
  </r>
  <r>
    <x v="1669"/>
    <n v="81"/>
    <n v="90"/>
    <n v="17580"/>
    <s v="Comedy|Romance"/>
    <s v="Donald Faison"/>
    <s v="The Perfect Match"/>
    <s v="The Perfect MatchÂ "/>
    <n v="1180"/>
    <n v="202"/>
    <s v="English"/>
    <s v="USA"/>
    <s v="R"/>
    <n v="3000000"/>
    <n v="2007"/>
    <x v="33"/>
    <x v="18"/>
    <m/>
    <s v="Comedy"/>
  </r>
  <r>
    <x v="1670"/>
    <n v="415"/>
    <n v="126"/>
    <n v="12667"/>
    <s v="Action|Adventure|Animation|Family|Sci-Fi"/>
    <s v="Lara Jill Miller"/>
    <s v="Digimon: The Movie"/>
    <s v="Digimon: The MovieÂ "/>
    <n v="5164"/>
    <n v="79"/>
    <s v="English"/>
    <s v="USA"/>
    <s v="PG"/>
    <n v="4490375"/>
    <n v="2010"/>
    <x v="18"/>
    <x v="18"/>
    <m/>
    <s v="Action"/>
  </r>
  <r>
    <x v="1671"/>
    <n v="43"/>
    <n v="150"/>
    <n v="198407"/>
    <s v="Comedy|Drama"/>
    <s v="Macaulay Culkin"/>
    <s v="Saved!"/>
    <s v="Saved!Â "/>
    <n v="40274"/>
    <n v="565"/>
    <s v="English"/>
    <s v="UK"/>
    <s v="PG"/>
    <n v="3000000"/>
    <n v="2013"/>
    <x v="8"/>
    <x v="18"/>
    <m/>
    <s v="Comedy"/>
  </r>
  <r>
    <x v="1672"/>
    <n v="7"/>
    <n v="90"/>
    <n v="13973532"/>
    <s v="Comedy|Crime|Drama|Mystery|Romance"/>
    <s v="Marie-JosÃ©e Croze"/>
    <s v="The Barbarian Invasions"/>
    <s v="The Barbarian InvasionsÂ "/>
    <n v="24921"/>
    <n v="165"/>
    <s v="English"/>
    <s v="USA"/>
    <s v="TV-G"/>
    <n v="2500000"/>
    <n v="2007"/>
    <x v="16"/>
    <x v="18"/>
    <m/>
    <s v="Comedy"/>
  </r>
  <r>
    <x v="1673"/>
    <n v="120"/>
    <n v="91"/>
    <n v="5824"/>
    <s v="Adventure|Drama|Romance"/>
    <s v="Robert Shaw"/>
    <s v="Robin and Marian"/>
    <s v="Robin and MarianÂ "/>
    <n v="8930"/>
    <n v="485"/>
    <s v="English"/>
    <s v="USA"/>
    <s v="R"/>
    <n v="6000000"/>
    <n v="2006"/>
    <x v="4"/>
    <x v="18"/>
    <m/>
    <s v="Adventure"/>
  </r>
  <r>
    <x v="1674"/>
    <n v="195"/>
    <n v="145"/>
    <n v="2843"/>
    <s v="Horror|Thriller"/>
    <s v="Brendan Fehr"/>
    <s v="The Forsaken"/>
    <s v="The ForsakenÂ "/>
    <n v="7319"/>
    <n v="41"/>
    <s v="English"/>
    <s v="USA"/>
    <s v="R"/>
    <n v="3000000"/>
    <n v="1984"/>
    <x v="43"/>
    <x v="18"/>
    <m/>
    <s v="Horror"/>
  </r>
  <r>
    <x v="1675"/>
    <n v="109"/>
    <n v="95"/>
    <n v="4958"/>
    <s v="Action|Drama|War"/>
    <s v="Harrison Ford"/>
    <s v="Force 10 from Navarone"/>
    <s v="Force 10 from NavaroneÂ "/>
    <n v="13587"/>
    <n v="4"/>
    <s v="English"/>
    <s v="Italy"/>
    <s v="R"/>
    <n v="3000000"/>
    <n v="1980"/>
    <x v="22"/>
    <x v="18"/>
    <m/>
    <s v="Action"/>
  </r>
  <r>
    <x v="1676"/>
    <n v="21"/>
    <n v="97"/>
    <n v="13220"/>
    <s v="Comedy|Drama"/>
    <s v="Fran Drescher"/>
    <s v="UHF"/>
    <s v="UHFÂ "/>
    <n v="21416"/>
    <n v="196"/>
    <s v="English"/>
    <s v="USA"/>
    <s v="R"/>
    <n v="3000000"/>
    <n v="1994"/>
    <x v="15"/>
    <x v="18"/>
    <m/>
    <s v="Comedy"/>
  </r>
  <r>
    <x v="1677"/>
    <n v="93"/>
    <n v="90"/>
    <n v="7927"/>
    <s v="Comedy"/>
    <s v="Linda Cardellini"/>
    <s v="Grandma's Boy"/>
    <s v="Grandma's BoyÂ "/>
    <n v="67853"/>
    <n v="89"/>
    <s v="English"/>
    <s v="UK"/>
    <s v="PG-13"/>
    <n v="3000000"/>
    <n v="1982"/>
    <x v="15"/>
    <x v="18"/>
    <m/>
    <s v="Comedy"/>
  </r>
  <r>
    <x v="631"/>
    <n v="12"/>
    <n v="41"/>
    <n v="2436"/>
    <s v="Comedy|Drama"/>
    <s v="Natasha Lyonne"/>
    <s v="Slums of Beverly Hills"/>
    <s v="Slums of Beverly HillsÂ "/>
    <n v="9427"/>
    <n v="89"/>
    <s v="English"/>
    <s v="USA"/>
    <s v="PG"/>
    <n v="3000000"/>
    <n v="1956"/>
    <x v="4"/>
    <x v="18"/>
    <m/>
    <s v="Comedy"/>
  </r>
  <r>
    <x v="1169"/>
    <n v="155"/>
    <n v="112"/>
    <n v="4556"/>
    <s v="Western"/>
    <s v="Claudia Cardinale"/>
    <s v="Once Upon a Time in the West"/>
    <s v="Once Upon a Time in the WestÂ "/>
    <n v="216005"/>
    <n v="32"/>
    <s v="English"/>
    <s v="UK"/>
    <s v="TV-G"/>
    <n v="3000000"/>
    <n v="2002"/>
    <x v="35"/>
    <x v="18"/>
    <m/>
    <s v="Western"/>
  </r>
  <r>
    <x v="36"/>
    <n v="81"/>
    <n v="122"/>
    <n v="4600000"/>
    <s v="Comedy|Crime|Drama|Thriller"/>
    <s v="Jon Favreau"/>
    <s v="Made"/>
    <s v="MadeÂ "/>
    <n v="15053"/>
    <n v="265"/>
    <s v="French"/>
    <s v="Canada"/>
    <s v="PG-13"/>
    <n v="3000000"/>
    <n v="1996"/>
    <x v="21"/>
    <x v="18"/>
    <m/>
    <s v="Comedy"/>
  </r>
  <r>
    <x v="940"/>
    <n v="204"/>
    <n v="110"/>
    <n v="1420578"/>
    <s v="Drama|Mystery|Sci-Fi"/>
    <s v="Kevin Spacey"/>
    <s v="Moon"/>
    <s v="MoonÂ "/>
    <n v="260607"/>
    <n v="29"/>
    <s v="English"/>
    <s v="France"/>
    <s v="R"/>
    <n v="3000000"/>
    <n v="2000"/>
    <x v="0"/>
    <x v="18"/>
    <m/>
    <s v="Drama"/>
  </r>
  <r>
    <x v="1678"/>
    <n v="19"/>
    <n v="87"/>
    <n v="1028658"/>
    <s v="Comedy"/>
    <s v="Miranda Cosgrove"/>
    <s v="Keeping Up with the Steins"/>
    <s v="Keeping Up with the SteinsÂ "/>
    <n v="2719"/>
    <n v="86"/>
    <s v="English"/>
    <s v="USA"/>
    <s v="R"/>
    <n v="3000000"/>
    <n v="1945"/>
    <x v="28"/>
    <x v="18"/>
    <m/>
    <s v="Comedy"/>
  </r>
  <r>
    <x v="436"/>
    <n v="163"/>
    <n v="108"/>
    <n v="466702"/>
    <s v="Documentary"/>
    <s v="Norbert Ferrer"/>
    <s v="Sea Rex 3D: Journey to a Prehistoric World"/>
    <s v="Sea Rex 3D: Journey to a Prehistoric WorldÂ "/>
    <n v="296"/>
    <n v="151"/>
    <s v="English"/>
    <s v="USA"/>
    <s v="R"/>
    <n v="3000000"/>
    <n v="1998"/>
    <x v="8"/>
    <x v="18"/>
    <m/>
    <s v="Documentary"/>
  </r>
  <r>
    <x v="44"/>
    <n v="248"/>
    <n v="121"/>
    <n v="18435"/>
    <s v="Drama"/>
    <s v="Bruce Greenwood"/>
    <s v="The Sweet Hereafter"/>
    <s v="The Sweet HereafterÂ "/>
    <n v="26720"/>
    <n v="458"/>
    <s v="English"/>
    <s v="New Zealand"/>
    <s v="R"/>
    <n v="3000000"/>
    <n v="1986"/>
    <x v="16"/>
    <x v="18"/>
    <m/>
    <s v="Drama"/>
  </r>
  <r>
    <x v="120"/>
    <n v="39"/>
    <n v="97"/>
    <n v="35266619"/>
    <s v="Drama"/>
    <s v="Lambert Wilson"/>
    <s v="Of Gods and Men"/>
    <s v="Of Gods and MenÂ "/>
    <n v="12411"/>
    <n v="39"/>
    <s v="English"/>
    <s v="USA"/>
    <s v="Unrated"/>
    <n v="15000000"/>
    <n v="2014"/>
    <x v="13"/>
    <x v="18"/>
    <m/>
    <s v="Drama"/>
  </r>
  <r>
    <x v="1679"/>
    <n v="322"/>
    <n v="116"/>
    <n v="95236"/>
    <s v="Comedy|Drama"/>
    <s v="Alan Rickman"/>
    <s v="Bottle Shock"/>
    <s v="Bottle ShockÂ "/>
    <n v="12233"/>
    <n v="99"/>
    <s v="English"/>
    <s v="USA"/>
    <s v="R"/>
    <n v="1900000"/>
    <n v="2001"/>
    <x v="2"/>
    <x v="18"/>
    <m/>
    <s v="Comedy"/>
  </r>
  <r>
    <x v="1680"/>
    <n v="50"/>
    <n v="94"/>
    <n v="26505000"/>
    <s v="Comedy|Music|Sci-Fi"/>
    <s v="Cassandra Peterson"/>
    <s v="Jekyll and Hyde... Together Again"/>
    <s v="Jekyll and Hyde... Together AgainÂ "/>
    <n v="881"/>
    <n v="144"/>
    <s v="English"/>
    <s v="USA"/>
    <s v="PG"/>
    <n v="3000000"/>
    <n v="2011"/>
    <x v="5"/>
    <x v="18"/>
    <m/>
    <s v="Comedy"/>
  </r>
  <r>
    <x v="78"/>
    <n v="12"/>
    <n v="103"/>
    <n v="2957978"/>
    <s v="Biography|Crime|Drama|Romance|Thriller"/>
    <s v="Kate Winslet"/>
    <s v="Heavenly Creatures"/>
    <s v="Heavenly CreaturesÂ "/>
    <n v="50197"/>
    <n v="158"/>
    <s v="English"/>
    <s v="Spain"/>
    <s v="Not Rated"/>
    <n v="3000000"/>
    <n v="1997"/>
    <x v="38"/>
    <x v="18"/>
    <m/>
    <s v="Biography"/>
  </r>
  <r>
    <x v="1681"/>
    <n v="83"/>
    <n v="112"/>
    <n v="444044"/>
    <s v="Drama"/>
    <s v="Hayden Christensen"/>
    <s v="90 Minutes in Heaven"/>
    <s v="90 Minutes in HeavenÂ "/>
    <n v="2047"/>
    <n v="125"/>
    <s v="English"/>
    <s v="USA"/>
    <s v="PG-13"/>
    <n v="3000000"/>
    <n v="2002"/>
    <x v="51"/>
    <x v="18"/>
    <m/>
    <s v="Drama"/>
  </r>
  <r>
    <x v="825"/>
    <n v="37"/>
    <n v="91"/>
    <n v="40990055"/>
    <s v="Comedy|Drama"/>
    <s v="Will Ferrell"/>
    <s v="Everything Must Go"/>
    <s v="Everything Must GoÂ "/>
    <n v="40305"/>
    <n v="56"/>
    <s v="English"/>
    <s v="USA"/>
    <s v="R"/>
    <n v="3000000"/>
    <n v="2009"/>
    <x v="21"/>
    <x v="18"/>
    <m/>
    <s v="Comedy"/>
  </r>
  <r>
    <x v="1682"/>
    <n v="16"/>
    <n v="98"/>
    <n v="1445366"/>
    <s v="Comedy|Crime|Drama|Mystery|Thriller"/>
    <s v="Kim Dickens"/>
    <s v="Zero Effect"/>
    <s v="Zero EffectÂ "/>
    <n v="12366"/>
    <n v="56"/>
    <s v="English"/>
    <s v="USA"/>
    <s v="PG-13"/>
    <n v="3000000"/>
    <n v="2005"/>
    <x v="15"/>
    <x v="18"/>
    <m/>
    <s v="Comedy"/>
  </r>
  <r>
    <x v="1683"/>
    <n v="121"/>
    <n v="95"/>
    <n v="5709616"/>
    <s v="Drama|Thriller"/>
    <s v="Christian Bale"/>
    <s v="The Machinist"/>
    <s v="The MachinistÂ "/>
    <n v="281649"/>
    <n v="184"/>
    <s v="English"/>
    <s v="USA"/>
    <s v="R"/>
    <n v="3000000"/>
    <n v="2010"/>
    <x v="16"/>
    <x v="18"/>
    <m/>
    <s v="Drama"/>
  </r>
  <r>
    <x v="1684"/>
    <n v="24"/>
    <n v="88"/>
    <n v="12784397"/>
    <s v="Crime|Drama"/>
    <s v="Dana Delany"/>
    <s v="Light Sleeper"/>
    <s v="Light SleeperÂ "/>
    <n v="3665"/>
    <n v="69"/>
    <s v="English"/>
    <s v="USA"/>
    <s v="R"/>
    <n v="4500000"/>
    <n v="2001"/>
    <x v="2"/>
    <x v="18"/>
    <m/>
    <s v="Crime"/>
  </r>
  <r>
    <x v="1685"/>
    <n v="324"/>
    <n v="99"/>
    <n v="3050934"/>
    <s v="Biography|Crime|Drama|Mystery|Thriller"/>
    <s v="Jeremy Renner"/>
    <s v="Kill the Messenger"/>
    <s v="Kill the MessengerÂ "/>
    <n v="32382"/>
    <n v="25"/>
    <s v="English"/>
    <s v="USA"/>
    <s v="PG"/>
    <n v="3500000"/>
    <n v="2006"/>
    <x v="15"/>
    <x v="18"/>
    <m/>
    <s v="Biography"/>
  </r>
  <r>
    <x v="1256"/>
    <n v="27"/>
    <n v="91"/>
    <n v="841206"/>
    <s v="Drama"/>
    <s v="Dianne Wiest"/>
    <s v="Rabbit Hole"/>
    <s v="Rabbit HoleÂ "/>
    <n v="40618"/>
    <n v="22"/>
    <s v="English"/>
    <s v="USA"/>
    <s v="R"/>
    <n v="3300000"/>
    <n v="2011"/>
    <x v="15"/>
    <x v="18"/>
    <m/>
    <s v="Drama"/>
  </r>
  <r>
    <x v="1686"/>
    <n v="9"/>
    <n v="97"/>
    <n v="638476"/>
    <s v="Biography|Crime|Drama|Thriller"/>
    <s v="Macaulay Culkin"/>
    <s v="Party Monster"/>
    <s v="Party MonsterÂ "/>
    <n v="12675"/>
    <n v="27"/>
    <s v="English"/>
    <s v="USA"/>
    <s v="Approved"/>
    <n v="3000000"/>
    <n v="2002"/>
    <x v="22"/>
    <x v="18"/>
    <m/>
    <s v="Biography"/>
  </r>
  <r>
    <x v="1687"/>
    <n v="31"/>
    <n v="136"/>
    <n v="505295"/>
    <s v="Crime|Horror|Music|Thriller"/>
    <s v="Alia Shawkat"/>
    <s v="Green Room"/>
    <s v="Green RoomÂ "/>
    <n v="28845"/>
    <n v="200"/>
    <s v="Hindi"/>
    <s v="USA"/>
    <s v="TV-MA"/>
    <n v="3000000"/>
    <n v="2009"/>
    <x v="1"/>
    <x v="18"/>
    <m/>
    <s v="Crime"/>
  </r>
  <r>
    <x v="1688"/>
    <n v="35"/>
    <n v="118"/>
    <n v="7267324"/>
    <s v="Comedy|Drama|Romance"/>
    <s v="Liza Minnelli"/>
    <s v="The Oh in Ohio"/>
    <s v="The Oh in OhioÂ "/>
    <n v="5494"/>
    <n v="15"/>
    <s v="English"/>
    <s v="India"/>
    <s v="R"/>
    <n v="3000000"/>
    <n v="2014"/>
    <x v="23"/>
    <x v="18"/>
    <m/>
    <s v="Comedy"/>
  </r>
  <r>
    <x v="1689"/>
    <n v="371"/>
    <n v="94"/>
    <n v="145540"/>
    <s v="Drama|Mystery|Sci-Fi"/>
    <s v="Joaquim de Almeida"/>
    <s v="Atlas Shrugged: Who Is John Galt?"/>
    <s v="Atlas Shrugged: Who Is John Galt?Â "/>
    <n v="1900"/>
    <n v="23"/>
    <s v="English"/>
    <s v="USA"/>
    <s v="R"/>
    <n v="3000000"/>
    <n v="1975"/>
    <x v="46"/>
    <x v="18"/>
    <m/>
    <s v="Drama"/>
  </r>
  <r>
    <x v="1690"/>
    <n v="133"/>
    <n v="89"/>
    <n v="12589108"/>
    <s v="Comedy|Crime|Drama"/>
    <s v="Andrew Wilson"/>
    <s v="Bottle Rocket"/>
    <s v="Bottle RocketÂ "/>
    <n v="54478"/>
    <n v="28"/>
    <s v="English"/>
    <s v="Canada"/>
    <s v="Approved"/>
    <n v="3000000"/>
    <n v="2015"/>
    <x v="1"/>
    <x v="18"/>
    <m/>
    <s v="Comedy"/>
  </r>
  <r>
    <x v="1691"/>
    <n v="13"/>
    <n v="90"/>
    <n v="35918429"/>
    <s v="Crime|Drama|Thriller"/>
    <s v="Viggo Mortensen"/>
    <s v="Albino Alligator"/>
    <s v="Albino AlligatorÂ "/>
    <n v="6632"/>
    <n v="66"/>
    <s v="English"/>
    <s v="Canada"/>
    <s v="Unrated"/>
    <n v="3500000"/>
    <n v="1976"/>
    <x v="9"/>
    <x v="18"/>
    <m/>
    <s v="Crime"/>
  </r>
  <r>
    <x v="1692"/>
    <n v="9"/>
    <n v="95"/>
    <n v="92401"/>
    <s v="Biography|Drama|History"/>
    <s v="Akshaye Khanna"/>
    <s v="Gandhi, My Father"/>
    <s v="Gandhi, My FatherÂ "/>
    <n v="1311"/>
    <n v="455"/>
    <s v="English"/>
    <s v="USA"/>
    <s v="PG-13"/>
    <n v="3000000"/>
    <n v="2016"/>
    <x v="38"/>
    <x v="18"/>
    <m/>
    <s v="Biography"/>
  </r>
  <r>
    <x v="428"/>
    <n v="56"/>
    <n v="90"/>
    <n v="1943649"/>
    <s v="Crime|Documentary|War"/>
    <s v="Jeffrey Frost"/>
    <s v="Standard Operating Procedure"/>
    <s v="Standard Operating ProcedureÂ "/>
    <n v="3329"/>
    <n v="108"/>
    <s v="English"/>
    <s v="USA"/>
    <s v="R"/>
    <n v="3000000"/>
    <n v="2014"/>
    <x v="7"/>
    <x v="18"/>
    <m/>
    <s v="Crime"/>
  </r>
  <r>
    <x v="1693"/>
    <n v="191"/>
    <n v="95"/>
    <n v="992238"/>
    <s v="Drama"/>
    <s v="Raymond Burr"/>
    <s v="Out of the Blue"/>
    <s v="Out of the BlueÂ "/>
    <n v="1599"/>
    <n v="44"/>
    <s v="English"/>
    <s v="USA"/>
    <s v="PG-13"/>
    <n v="3000000"/>
    <n v="2012"/>
    <x v="13"/>
    <x v="18"/>
    <m/>
    <s v="Drama"/>
  </r>
  <r>
    <x v="872"/>
    <n v="80"/>
    <n v="94"/>
    <n v="4231500"/>
    <s v="Comedy|Horror"/>
    <s v="Katrina Bowden"/>
    <s v="Tucker and Dale vs Evil"/>
    <s v="Tucker and Dale vs EvilÂ "/>
    <n v="127842"/>
    <n v="47"/>
    <s v="English"/>
    <s v="Canada"/>
    <s v="PG-13"/>
    <n v="3000000"/>
    <n v="2000"/>
    <x v="32"/>
    <x v="18"/>
    <m/>
    <s v="Comedy"/>
  </r>
  <r>
    <x v="1694"/>
    <n v="19"/>
    <n v="90"/>
    <n v="396035"/>
    <s v="Drama|Romance"/>
    <s v="Adam Scott"/>
    <s v="Lovely, Still"/>
    <s v="Lovely, StillÂ "/>
    <n v="1560"/>
    <n v="55"/>
    <s v="English"/>
    <s v="USA"/>
    <s v="R"/>
    <n v="3000000"/>
    <n v="2010"/>
    <x v="11"/>
    <x v="18"/>
    <m/>
    <s v="Drama"/>
  </r>
  <r>
    <x v="1492"/>
    <n v="19"/>
    <n v="103"/>
    <n v="2507106"/>
    <s v="Adventure|Drama|Romance"/>
    <s v="Judith Anderson"/>
    <s v="Tycoon"/>
    <s v="TycoonÂ "/>
    <n v="989"/>
    <n v="48"/>
    <s v="English"/>
    <s v="USA"/>
    <s v="R"/>
    <n v="3000000"/>
    <n v="2002"/>
    <x v="5"/>
    <x v="18"/>
    <m/>
    <s v="Adventure"/>
  </r>
  <r>
    <x v="1695"/>
    <n v="38"/>
    <n v="60"/>
    <n v="6026908"/>
    <s v="Drama"/>
    <s v="Ethan Suplee"/>
    <s v="Desert Blue"/>
    <s v="Desert BlueÂ "/>
    <n v="1884"/>
    <n v="82"/>
    <s v="English"/>
    <s v="Germany"/>
    <s v="R"/>
    <n v="25000000"/>
    <n v="2009"/>
    <x v="5"/>
    <x v="18"/>
    <m/>
    <s v="Drama"/>
  </r>
  <r>
    <x v="955"/>
    <n v="44"/>
    <n v="91"/>
    <n v="2592808"/>
    <s v="Comedy|Horror|Sci-Fi"/>
    <s v="Meghan Ory"/>
    <s v="Decoys"/>
    <s v="DecoysÂ "/>
    <n v="4041"/>
    <n v="80"/>
    <s v="English"/>
    <s v="USA"/>
    <s v="Approved"/>
    <n v="2700000"/>
    <n v="2009"/>
    <x v="51"/>
    <x v="18"/>
    <m/>
    <s v="Comedy"/>
  </r>
  <r>
    <x v="218"/>
    <n v="3"/>
    <n v="102"/>
    <n v="1060591"/>
    <s v="Horror|Thriller"/>
    <s v="Ocean James"/>
    <s v="The Visit"/>
    <s v="The VisitÂ "/>
    <n v="65299"/>
    <n v="47"/>
    <s v="Spanish"/>
    <s v="USA"/>
    <s v="R"/>
    <n v="3000000"/>
    <n v="2015"/>
    <x v="5"/>
    <x v="18"/>
    <m/>
    <s v="Horror"/>
  </r>
  <r>
    <x v="725"/>
    <n v="6"/>
    <n v="92"/>
    <n v="155972"/>
    <s v="Crime|Thriller|War"/>
    <s v="Mike Figueroa"/>
    <s v="Redacted"/>
    <s v="RedactedÂ "/>
    <n v="8824"/>
    <n v="2"/>
    <s v="English"/>
    <s v="Spain"/>
    <s v="R"/>
    <n v="5000000"/>
    <n v="2006"/>
    <x v="5"/>
    <x v="18"/>
    <m/>
    <s v="Crime"/>
  </r>
  <r>
    <x v="1696"/>
    <n v="64"/>
    <n v="87"/>
    <n v="129319"/>
    <s v="Mystery|Romance|Thriller"/>
    <s v="Adam Garcia"/>
    <s v="Fascination"/>
    <s v="FascinationÂ "/>
    <n v="1207"/>
    <n v="127"/>
    <s v="English"/>
    <s v="UK"/>
    <s v="R"/>
    <n v="3000000"/>
    <n v="1997"/>
    <x v="47"/>
    <x v="18"/>
    <m/>
    <s v="Mystery"/>
  </r>
  <r>
    <x v="1697"/>
    <n v="8"/>
    <n v="80"/>
    <n v="26893"/>
    <s v="Drama|Fantasy"/>
    <s v="Holly Hunter"/>
    <s v="Saving Grace            "/>
    <s v="Saving GraceÂ             "/>
    <n v="3852"/>
    <n v="60"/>
    <s v="English"/>
    <s v="USA"/>
    <s v="R"/>
    <n v="3000000"/>
    <n v="2004"/>
    <x v="7"/>
    <x v="18"/>
    <m/>
    <s v="Drama"/>
  </r>
  <r>
    <x v="96"/>
    <n v="64"/>
    <n v="90"/>
    <n v="2580"/>
    <s v="Horror|Sci-Fi|Thriller"/>
    <s v="Glenn Campbell"/>
    <s v="Area 51"/>
    <s v="Area 51Â "/>
    <n v="7888"/>
    <n v="1"/>
    <s v="English"/>
    <s v="USA"/>
    <s v="R"/>
    <n v="3000000"/>
    <n v="1992"/>
    <x v="39"/>
    <x v="18"/>
    <m/>
    <s v="Horror"/>
  </r>
  <r>
    <x v="352"/>
    <n v="2"/>
    <n v="44"/>
    <n v="58885635"/>
    <s v="Drama|Horror|Thriller"/>
    <s v="Luis Tosar"/>
    <s v="Sleep Tight"/>
    <s v="Sleep TightÂ "/>
    <n v="23756"/>
    <n v="15"/>
    <s v="English"/>
    <s v="USA"/>
    <s v="R"/>
    <n v="3000000"/>
    <n v="1981"/>
    <x v="13"/>
    <x v="18"/>
    <m/>
    <s v="Drama"/>
  </r>
  <r>
    <x v="1353"/>
    <n v="35"/>
    <n v="105"/>
    <n v="19067631"/>
    <s v="Comedy|Crime|Horror|Thriller"/>
    <s v="Dave Legeno"/>
    <s v="The Cottage"/>
    <s v="The CottageÂ "/>
    <n v="10056"/>
    <n v="3"/>
    <s v="English"/>
    <s v="USA"/>
    <s v="M"/>
    <n v="200000000"/>
    <n v="2009"/>
    <x v="5"/>
    <x v="18"/>
    <m/>
    <s v="Comedy"/>
  </r>
  <r>
    <x v="203"/>
    <n v="21"/>
    <n v="67"/>
    <n v="11806119"/>
    <s v="Comedy|Drama|Fantasy"/>
    <s v="Henry Ian Cusick"/>
    <s v="Dead Like Me: Life After Death"/>
    <s v="Dead Like Me: Life After DeathÂ "/>
    <n v="10734"/>
    <n v="47"/>
    <s v="English"/>
    <s v="USA"/>
    <s v="R"/>
    <n v="3000000"/>
    <n v="1968"/>
    <x v="9"/>
    <x v="18"/>
    <m/>
    <s v="Comedy"/>
  </r>
  <r>
    <x v="434"/>
    <n v="99"/>
    <n v="95"/>
    <n v="7417210"/>
    <s v="Animation|Comedy"/>
    <s v="Alyson Hannigan"/>
    <s v="Farce of the Penguins"/>
    <s v="Farce of the PenguinsÂ "/>
    <n v="4322"/>
    <n v="3"/>
    <s v="English"/>
    <s v="USA"/>
    <s v="R"/>
    <n v="3000000"/>
    <n v="2003"/>
    <x v="39"/>
    <x v="18"/>
    <m/>
    <s v="Animation"/>
  </r>
  <r>
    <x v="949"/>
    <n v="115"/>
    <n v="87"/>
    <n v="7362100"/>
    <s v="Drama|Family|Music"/>
    <s v="Heather Locklear"/>
    <s v="Flying By"/>
    <s v="Flying ByÂ "/>
    <n v="215"/>
    <n v="153"/>
    <s v="English"/>
    <s v="USA"/>
    <s v="R"/>
    <n v="3000000"/>
    <n v="1977"/>
    <x v="33"/>
    <x v="18"/>
    <m/>
    <s v="Drama"/>
  </r>
  <r>
    <x v="232"/>
    <n v="104"/>
    <n v="94"/>
    <n v="7022940"/>
    <s v="Comedy|Crime|Mystery"/>
    <s v="Corbin Bernsen"/>
    <s v="Psych            "/>
    <s v="PsychÂ             "/>
    <n v="67315"/>
    <n v="2"/>
    <s v="English"/>
    <s v="USA"/>
    <s v="R"/>
    <n v="3000000"/>
    <n v="1952"/>
    <x v="26"/>
    <x v="18"/>
    <m/>
    <s v="Comedy"/>
  </r>
  <r>
    <x v="232"/>
    <n v="195"/>
    <n v="109"/>
    <n v="190666"/>
    <s v="Comedy|Drama|Music"/>
    <s v="Billy Crudup"/>
    <s v="Rudderless"/>
    <s v="RudderlessÂ "/>
    <n v="12672"/>
    <n v="4"/>
    <s v="English"/>
    <s v="Bahamas"/>
    <s v="R"/>
    <n v="3000000"/>
    <n v="2014"/>
    <x v="7"/>
    <x v="18"/>
    <m/>
    <s v="Comedy"/>
  </r>
  <r>
    <x v="570"/>
    <n v="303"/>
    <n v="130"/>
    <n v="5132222"/>
    <s v="Animation|Family"/>
    <s v="Chazz Palminteri"/>
    <s v="Henry &amp; Me"/>
    <s v="Henry &amp; MeÂ "/>
    <n v="83"/>
    <n v="14"/>
    <s v="English"/>
    <s v="UK"/>
    <s v="R"/>
    <n v="3000000"/>
    <n v="2001"/>
    <x v="10"/>
    <x v="18"/>
    <m/>
    <s v="Animation"/>
  </r>
  <r>
    <x v="695"/>
    <n v="122"/>
    <n v="88"/>
    <n v="2365931"/>
    <s v="Comedy"/>
    <s v="Gary Cole"/>
    <s v="Christmas Eve"/>
    <s v="Christmas EveÂ "/>
    <n v="1091"/>
    <n v="27"/>
    <s v="English"/>
    <s v="USA"/>
    <s v="R"/>
    <n v="3000000"/>
    <n v="2015"/>
    <x v="37"/>
    <x v="18"/>
    <m/>
    <s v="Comedy"/>
  </r>
  <r>
    <x v="1698"/>
    <n v="359"/>
    <n v="88"/>
    <n v="53991137"/>
    <s v="Crime|Drama|Thriller"/>
    <s v="Teri Polo"/>
    <s v="We Have Your Husband"/>
    <s v="We Have Your HusbandÂ "/>
    <n v="216"/>
    <n v="26"/>
    <s v="English"/>
    <s v="USA"/>
    <s v="R"/>
    <n v="800000"/>
    <n v="1995"/>
    <x v="34"/>
    <x v="18"/>
    <m/>
    <s v="Crime"/>
  </r>
  <r>
    <x v="18"/>
    <n v="130"/>
    <n v="97"/>
    <n v="1221261"/>
    <s v="Drama|Thriller"/>
    <s v="Nicolas Cage"/>
    <s v="Dying of the Light"/>
    <s v="Dying of the LightÂ "/>
    <n v="6964"/>
    <n v="309"/>
    <s v="English"/>
    <s v="USA"/>
    <s v="R"/>
    <n v="3000000"/>
    <n v="2013"/>
    <x v="46"/>
    <x v="18"/>
    <m/>
    <s v="Drama"/>
  </r>
  <r>
    <x v="12"/>
    <n v="64"/>
    <n v="113"/>
    <n v="2408553"/>
    <s v="Action|Drama|Thriller|War"/>
    <s v="James Frain"/>
    <s v="Born of War"/>
    <s v="Born of WarÂ "/>
    <n v="237"/>
    <n v="112"/>
    <s v="English"/>
    <s v="USA"/>
    <s v="R"/>
    <n v="3000000"/>
    <n v="1985"/>
    <x v="46"/>
    <x v="18"/>
    <m/>
    <s v="Action"/>
  </r>
  <r>
    <x v="1699"/>
    <n v="13"/>
    <n v="99"/>
    <n v="712294"/>
    <s v="Action|Sci-Fi|Thriller"/>
    <s v="David Huddleston"/>
    <s v="Capricorn One"/>
    <s v="Capricorn OneÂ "/>
    <n v="15988"/>
    <n v="1516"/>
    <s v="Czech"/>
    <s v="USA"/>
    <s v="PG"/>
    <n v="3000000"/>
    <n v="1974"/>
    <x v="2"/>
    <x v="18"/>
    <m/>
    <s v="Action"/>
  </r>
  <r>
    <x v="1700"/>
    <n v="159"/>
    <n v="148"/>
    <n v="3447339"/>
    <s v="Comedy|Drama"/>
    <s v="Michael Rapaport"/>
    <s v="Should've Been Romeo"/>
    <s v="Should've Been RomeoÂ "/>
    <n v="38"/>
    <n v="123"/>
    <s v="German"/>
    <s v="Czech Republic"/>
    <s v="PG-13"/>
    <n v="95000000"/>
    <n v="2015"/>
    <x v="10"/>
    <x v="18"/>
    <m/>
    <s v="Comedy"/>
  </r>
  <r>
    <x v="1701"/>
    <n v="54"/>
    <n v="107"/>
    <n v="418953"/>
    <s v="Family"/>
    <s v="David Raizor"/>
    <s v="Running Forever"/>
    <s v="Running ForeverÂ "/>
    <n v="8"/>
    <n v="219"/>
    <s v="English"/>
    <s v="Germany"/>
    <s v="R"/>
    <n v="3000000"/>
    <n v="1956"/>
    <x v="35"/>
    <x v="18"/>
    <m/>
    <s v="Family"/>
  </r>
  <r>
    <x v="1538"/>
    <n v="440"/>
    <n v="93"/>
    <n v="406035"/>
    <s v="Comedy|Fantasy|Horror|Thriller"/>
    <s v="Johnny Depp"/>
    <s v="Yoga Hosers"/>
    <s v="Yoga HosersÂ "/>
    <n v="849"/>
    <n v="69"/>
    <s v="English"/>
    <s v="USA"/>
    <s v="PG-13"/>
    <n v="2900000"/>
    <n v="2010"/>
    <x v="30"/>
    <x v="18"/>
    <m/>
    <s v="Comedy"/>
  </r>
  <r>
    <x v="1702"/>
    <n v="7"/>
    <n v="94"/>
    <n v="402820"/>
    <s v="Action|Horror"/>
    <s v="Mikal Vega"/>
    <s v="Navy Seals vs. Zombies"/>
    <s v="Navy Seals vs. ZombiesÂ "/>
    <n v="928"/>
    <n v="70"/>
    <s v="English"/>
    <s v="UK"/>
    <s v="R"/>
    <n v="2900000"/>
    <n v="1988"/>
    <x v="53"/>
    <x v="18"/>
    <m/>
    <s v="Action"/>
  </r>
  <r>
    <x v="49"/>
    <n v="4"/>
    <n v="121"/>
    <n v="373967"/>
    <s v="Comedy|Drama|Romance|War"/>
    <s v="Julia Jentsch"/>
    <s v="I Served the King of England"/>
    <s v="I Served the King of EnglandÂ "/>
    <n v="6183"/>
    <n v="11"/>
    <s v="English"/>
    <s v="USA"/>
    <s v="R"/>
    <n v="3000000"/>
    <n v="1963"/>
    <x v="38"/>
    <x v="18"/>
    <m/>
    <s v="Comedy"/>
  </r>
  <r>
    <x v="1305"/>
    <n v="1"/>
    <n v="118"/>
    <n v="194568"/>
    <s v="Comedy|Drama"/>
    <s v="Udo Kier"/>
    <s v="Soul Kitchen"/>
    <s v="Soul KitchenÂ "/>
    <n v="29203"/>
    <n v="258"/>
    <s v="English"/>
    <s v="UK"/>
    <s v="R"/>
    <n v="1500000"/>
    <n v="2004"/>
    <x v="11"/>
    <x v="18"/>
    <m/>
    <s v="Comedy"/>
  </r>
  <r>
    <x v="1703"/>
    <n v="96"/>
    <n v="98"/>
    <n v="163245"/>
    <s v="Drama"/>
    <s v="Robert Duvall"/>
    <s v="Sling Blade"/>
    <s v="Sling BladeÂ "/>
    <n v="72443"/>
    <n v="106"/>
    <s v="English"/>
    <s v="USA"/>
    <s v="Not Rated"/>
    <n v="3000000"/>
    <n v="2013"/>
    <x v="25"/>
    <x v="18"/>
    <m/>
    <s v="Drama"/>
  </r>
  <r>
    <x v="468"/>
    <n v="8"/>
    <n v="82"/>
    <n v="119841"/>
    <s v="Horror|Thriller"/>
    <s v="Isaac Hempstead Wright"/>
    <s v="The Awakening"/>
    <s v="The AwakeningÂ "/>
    <n v="46347"/>
    <n v="475"/>
    <s v="English"/>
    <s v="USA"/>
    <s v="R"/>
    <n v="3000000"/>
    <n v="2014"/>
    <x v="12"/>
    <x v="18"/>
    <m/>
    <s v="Horror"/>
  </r>
  <r>
    <x v="1704"/>
    <n v="87"/>
    <n v="101"/>
    <n v="173066"/>
    <s v="Horror"/>
    <s v="Jay Hernandez"/>
    <s v="Hostel"/>
    <s v="HostelÂ "/>
    <n v="138814"/>
    <n v="6"/>
    <s v="English"/>
    <s v="UK"/>
    <s v="PG"/>
    <n v="2800000"/>
    <n v="2006"/>
    <x v="18"/>
    <x v="18"/>
    <m/>
    <s v="Horror"/>
  </r>
  <r>
    <x v="1705"/>
    <n v="10"/>
    <n v="106"/>
    <n v="92362"/>
    <s v="Comedy|Drama"/>
    <s v="Steve Coogan"/>
    <s v="Tristram Shandy: A Cock and Bull Story"/>
    <s v="Tristram Shandy: A Cock and Bull StoryÂ "/>
    <n v="11202"/>
    <n v="12"/>
    <s v="English"/>
    <s v="USA"/>
    <s v="R"/>
    <n v="2200000"/>
    <n v="2001"/>
    <x v="2"/>
    <x v="18"/>
    <m/>
    <s v="Comedy"/>
  </r>
  <r>
    <x v="1706"/>
    <n v="121"/>
    <n v="90"/>
    <n v="105943"/>
    <s v="Drama|Thriller"/>
    <s v="Katy Mixon"/>
    <s v="Take Shelter"/>
    <s v="Take ShelterÂ "/>
    <n v="68211"/>
    <n v="1"/>
    <s v="English"/>
    <s v="USA"/>
    <s v="Unrated"/>
    <n v="3000000"/>
    <n v="2001"/>
    <x v="38"/>
    <x v="18"/>
    <m/>
    <s v="Drama"/>
  </r>
  <r>
    <x v="775"/>
    <n v="43"/>
    <n v="79"/>
    <n v="183490"/>
    <s v="Fantasy|Horror|Mystery|Thriller"/>
    <s v="Alex Rocco"/>
    <s v="Lady in White"/>
    <s v="Lady in WhiteÂ "/>
    <n v="4695"/>
    <n v="182"/>
    <s v="English"/>
    <s v="USA"/>
    <s v="R"/>
    <n v="8000000"/>
    <n v="2000"/>
    <x v="10"/>
    <x v="18"/>
    <m/>
    <s v="Fantasy"/>
  </r>
  <r>
    <x v="695"/>
    <n v="45"/>
    <n v="87"/>
    <n v="3478"/>
    <s v="Comedy|Drama"/>
    <s v="Rupert Grint"/>
    <s v="Driving Lessons"/>
    <s v="Driving LessonsÂ "/>
    <n v="9611"/>
    <n v="8"/>
    <s v="French"/>
    <s v="Denmark"/>
    <s v="PG-13"/>
    <n v="2883848"/>
    <n v="2003"/>
    <x v="2"/>
    <x v="18"/>
    <m/>
    <s v="Comedy"/>
  </r>
  <r>
    <x v="24"/>
    <n v="36"/>
    <n v="105"/>
    <n v="52166"/>
    <s v="Comedy|Crime"/>
    <s v="Donald Faison"/>
    <s v="Let's Kill Ward's Wife"/>
    <s v="Let's Kill Ward's WifeÂ "/>
    <n v="4247"/>
    <n v="21"/>
    <s v="English"/>
    <s v="France"/>
    <s v="R"/>
    <n v="2800000"/>
    <n v="1961"/>
    <x v="28"/>
    <x v="18"/>
    <m/>
    <s v="Comedy"/>
  </r>
  <r>
    <x v="1707"/>
    <n v="84"/>
    <n v="89"/>
    <n v="1163508"/>
    <s v="Comedy|Horror"/>
    <s v="Bill Johnson"/>
    <s v="The Texas Chainsaw Massacre 2"/>
    <s v="The Texas Chainsaw Massacre 2Â "/>
    <n v="19234"/>
    <n v="3"/>
    <s v="Kannada"/>
    <s v="USA"/>
    <s v="R"/>
    <n v="2800000"/>
    <n v="2006"/>
    <x v="34"/>
    <x v="18"/>
    <m/>
    <s v="Comedy"/>
  </r>
  <r>
    <x v="1707"/>
    <n v="118"/>
    <n v="100"/>
    <n v="80033643"/>
    <s v="Biography|Drama|Romance|Western"/>
    <s v="James Coburn"/>
    <s v="Pat Garrett &amp; Billy the Kid"/>
    <s v="Pat Garrett &amp; Billy the KidÂ "/>
    <n v="13467"/>
    <n v="65"/>
    <s v="English"/>
    <s v="India"/>
    <s v="R"/>
    <n v="2800000"/>
    <n v="1995"/>
    <x v="38"/>
    <x v="18"/>
    <m/>
    <s v="Biography"/>
  </r>
  <r>
    <x v="1038"/>
    <n v="42"/>
    <n v="92"/>
    <n v="184925485"/>
    <s v="Crime|Drama"/>
    <s v="Ryan Gosling"/>
    <s v="Only God Forgives"/>
    <s v="Only God ForgivesÂ "/>
    <n v="83234"/>
    <n v="22"/>
    <s v="English"/>
    <s v="UK"/>
    <s v="R"/>
    <n v="2000000"/>
    <n v="2010"/>
    <x v="20"/>
    <x v="18"/>
    <m/>
    <s v="Crime"/>
  </r>
  <r>
    <x v="1678"/>
    <n v="202"/>
    <n v="97"/>
    <n v="304124"/>
    <s v="Drama"/>
    <s v="Denis Lavant"/>
    <s v="Camping sauvage"/>
    <s v="Camping sauvageÂ "/>
    <n v="262"/>
    <n v="133"/>
    <s v="French"/>
    <s v="Canada"/>
    <s v="R"/>
    <n v="120000000"/>
    <n v="2007"/>
    <x v="28"/>
    <x v="18"/>
    <m/>
    <s v="Drama"/>
  </r>
  <r>
    <x v="1561"/>
    <n v="5"/>
    <n v="100"/>
    <n v="36830"/>
    <s v="Comedy"/>
    <s v="Maria Conchita Alonso"/>
    <s v="Without Men"/>
    <s v="Without MenÂ "/>
    <n v="1427"/>
    <n v="140"/>
    <s v="English"/>
    <s v="France"/>
    <s v="R"/>
    <n v="2700000"/>
    <n v="2014"/>
    <x v="75"/>
    <x v="18"/>
    <m/>
    <s v="Comedy"/>
  </r>
  <r>
    <x v="1708"/>
    <n v="120"/>
    <n v="96"/>
    <n v="231186"/>
    <s v="Comedy|Romance"/>
    <s v="Bhama"/>
    <s v="Barfi"/>
    <s v="BarfiÂ "/>
    <n v="57"/>
    <n v="197"/>
    <s v="English"/>
    <s v="Mexico"/>
    <s v="R"/>
    <n v="2700000"/>
    <n v="2002"/>
    <x v="1"/>
    <x v="18"/>
    <m/>
    <s v="Comedy"/>
  </r>
  <r>
    <x v="547"/>
    <n v="234"/>
    <n v="104"/>
    <n v="3650677"/>
    <s v="Drama|Romance"/>
    <s v="Gerard Butler"/>
    <s v="Dear Frankie"/>
    <s v="Dear FrankieÂ "/>
    <n v="18940"/>
    <n v="228"/>
    <s v="English"/>
    <s v="Spain"/>
    <s v="TV-G"/>
    <n v="3000000"/>
    <n v="1969"/>
    <x v="6"/>
    <x v="18"/>
    <m/>
    <s v="Drama"/>
  </r>
  <r>
    <x v="572"/>
    <n v="17"/>
    <n v="117"/>
    <n v="1647780"/>
    <s v="Western"/>
    <s v="Keith Carradine"/>
    <s v="All Hat"/>
    <s v="All HatÂ "/>
    <n v="436"/>
    <n v="115"/>
    <s v="English"/>
    <s v="New Zealand"/>
    <s v="R"/>
    <n v="2686585"/>
    <n v="2006"/>
    <x v="43"/>
    <x v="18"/>
    <m/>
    <s v="Western"/>
  </r>
  <r>
    <x v="1626"/>
    <n v="35"/>
    <n v="90"/>
    <n v="695229"/>
    <s v="Comedy|Drama|Romance"/>
    <s v="Sara Forestier"/>
    <s v="The Names of Love"/>
    <s v="The Names of LoveÂ "/>
    <n v="6304"/>
    <n v="454"/>
    <s v="English"/>
    <s v="USA"/>
    <s v="Unrated"/>
    <n v="2650000"/>
    <n v="1995"/>
    <x v="13"/>
    <x v="18"/>
    <m/>
    <s v="Comedy"/>
  </r>
  <r>
    <x v="1709"/>
    <n v="48"/>
    <n v="115"/>
    <n v="638951"/>
    <s v="Comedy|Drama"/>
    <s v="ZoÃ« Kravitz"/>
    <s v="Treading Water"/>
    <s v="Treading WaterÂ "/>
    <n v="421"/>
    <n v="27"/>
    <s v="English"/>
    <s v="USA"/>
    <s v="R"/>
    <n v="2627000"/>
    <n v="2002"/>
    <x v="5"/>
    <x v="18"/>
    <m/>
    <s v="Comedy"/>
  </r>
  <r>
    <x v="930"/>
    <n v="49"/>
    <n v="108"/>
    <n v="609042"/>
    <s v="Drama"/>
    <s v="Eddie Redmayne"/>
    <s v="Savage Grace"/>
    <s v="Savage GraceÂ "/>
    <n v="8867"/>
    <n v="208"/>
    <s v="English"/>
    <s v="UK"/>
    <s v="R"/>
    <n v="2600000"/>
    <n v="2003"/>
    <x v="18"/>
    <x v="18"/>
    <m/>
    <s v="Drama"/>
  </r>
  <r>
    <x v="1354"/>
    <n v="283"/>
    <n v="43"/>
    <n v="1521"/>
    <s v="Crime|Drama"/>
    <s v="William Kircher"/>
    <s v="Out of the Blue"/>
    <s v="Out of the BlueÂ "/>
    <n v="2776"/>
    <n v="1916"/>
    <s v="English"/>
    <s v="USA"/>
    <s v="R"/>
    <n v="1800000"/>
    <n v="1988"/>
    <x v="11"/>
    <x v="18"/>
    <m/>
    <s v="Crime"/>
  </r>
  <r>
    <x v="1710"/>
    <n v="16"/>
    <n v="109"/>
    <n v="32940507"/>
    <s v="Comedy"/>
    <s v="Steve Guttenberg"/>
    <s v="Police Academy"/>
    <s v="Police AcademyÂ "/>
    <n v="87739"/>
    <n v="55"/>
    <s v="English"/>
    <s v="USA"/>
    <s v="PG"/>
    <n v="2600000"/>
    <n v="1996"/>
    <x v="10"/>
    <x v="18"/>
    <m/>
    <s v="Comedy"/>
  </r>
  <r>
    <x v="1047"/>
    <n v="54"/>
    <n v="102"/>
    <n v="19539"/>
    <s v="Adventure|Drama|Romance"/>
    <s v="Brooke Shields"/>
    <s v="The Blue Lagoon"/>
    <s v="The Blue LagoonÂ "/>
    <n v="50125"/>
    <n v="40"/>
    <s v="English"/>
    <s v="USA"/>
    <s v="R"/>
    <n v="2800000"/>
    <n v="1999"/>
    <x v="20"/>
    <x v="18"/>
    <m/>
    <s v="Adventure"/>
  </r>
  <r>
    <x v="1711"/>
    <n v="92"/>
    <n v="100"/>
    <n v="100358"/>
    <s v="Comedy|Drama|Romance"/>
    <s v="Kristin Scott Thomas"/>
    <s v="Four Weddings and a Funeral"/>
    <s v="Four Weddings and a FuneralÂ "/>
    <n v="107923"/>
    <n v="89"/>
    <s v="English"/>
    <s v="USA"/>
    <s v="Passed"/>
    <n v="34000000"/>
    <n v="2007"/>
    <x v="1"/>
    <x v="18"/>
    <m/>
    <s v="Comedy"/>
  </r>
  <r>
    <x v="78"/>
    <n v="159"/>
    <n v="115"/>
    <n v="19100000"/>
    <s v="Comedy|Drama"/>
    <s v="Jennifer Jason Leigh"/>
    <s v="Fast Times at Ridgemont High"/>
    <s v="Fast Times at Ridgemont HighÂ "/>
    <n v="71217"/>
    <n v="125"/>
    <s v="English"/>
    <s v="USA"/>
    <s v="R"/>
    <n v="2600000"/>
    <n v="2005"/>
    <x v="13"/>
    <x v="18"/>
    <m/>
    <s v="Comedy"/>
  </r>
  <r>
    <x v="1249"/>
    <n v="202"/>
    <n v="122"/>
    <n v="2833383"/>
    <s v="Adventure|Drama"/>
    <s v="Royal Dano"/>
    <s v="Moby Dick"/>
    <s v="Moby DickÂ "/>
    <n v="13474"/>
    <n v="2110"/>
    <s v="English"/>
    <s v="USA"/>
    <s v="R"/>
    <n v="15000000"/>
    <n v="2011"/>
    <x v="38"/>
    <x v="18"/>
    <m/>
    <s v="Adventure"/>
  </r>
  <r>
    <x v="1712"/>
    <n v="50"/>
    <n v="98"/>
    <n v="24741700"/>
    <s v="Drama"/>
    <s v="Philip Seymour Hoffman"/>
    <s v="25th Hour"/>
    <s v="25th HourÂ "/>
    <n v="149528"/>
    <n v="14"/>
    <s v="Spanish"/>
    <s v="USA"/>
    <s v="R"/>
    <n v="2600000"/>
    <n v="2005"/>
    <x v="16"/>
    <x v="18"/>
    <m/>
    <s v="Drama"/>
  </r>
  <r>
    <x v="389"/>
    <n v="54"/>
    <n v="133"/>
    <n v="55153403"/>
    <s v="Crime|Drama"/>
    <s v="Dan Fogler"/>
    <s v="Secrets and Lies            "/>
    <s v="Secrets and LiesÂ             "/>
    <n v="6762"/>
    <n v="68"/>
    <s v="English"/>
    <s v="Spain"/>
    <s v="TV-G"/>
    <n v="2540800"/>
    <n v="2011"/>
    <x v="16"/>
    <x v="18"/>
    <m/>
    <s v="Crime"/>
  </r>
  <r>
    <x v="1713"/>
    <n v="98"/>
    <n v="105"/>
    <n v="18488314"/>
    <s v="Crime|Drama|Romance|Thriller"/>
    <s v="Christopher Meloni"/>
    <s v="Bound"/>
    <s v="BoundÂ "/>
    <n v="41138"/>
    <n v="199"/>
    <s v="English"/>
    <s v="UK"/>
    <s v="PG"/>
    <n v="2500000"/>
    <n v="1987"/>
    <x v="38"/>
    <x v="18"/>
    <m/>
    <s v="Crime"/>
  </r>
  <r>
    <x v="608"/>
    <n v="92"/>
    <n v="122"/>
    <n v="11278"/>
    <s v="Drama"/>
    <s v="Ellen Burstyn"/>
    <s v="Requiem for a Dream"/>
    <s v="Requiem for a DreamÂ "/>
    <n v="573541"/>
    <n v="37"/>
    <s v="English"/>
    <s v="USA"/>
    <s v="PG-13"/>
    <n v="2500000"/>
    <n v="2011"/>
    <x v="26"/>
    <x v="18"/>
    <m/>
    <s v="Drama"/>
  </r>
  <r>
    <x v="1714"/>
    <n v="112"/>
    <n v="106"/>
    <n v="79363785"/>
    <s v="Musical|Romance"/>
    <s v="Dana Andrews"/>
    <s v="State Fair"/>
    <s v="State FairÂ "/>
    <n v="2756"/>
    <n v="131"/>
    <s v="Spanish"/>
    <s v="USA"/>
    <s v="Approved"/>
    <n v="2500000"/>
    <n v="2015"/>
    <x v="1"/>
    <x v="18"/>
    <m/>
    <s v="Musical"/>
  </r>
  <r>
    <x v="1715"/>
    <n v="138"/>
    <n v="98"/>
    <n v="13876974"/>
    <s v="Drama|Musical"/>
    <s v="MÃ­a Maestro"/>
    <s v="Tango"/>
    <s v="TangoÂ "/>
    <n v="2412"/>
    <n v="17"/>
    <s v="Dutch"/>
    <s v="Mexico"/>
    <s v="R"/>
    <n v="15000000"/>
    <n v="2002"/>
    <x v="13"/>
    <x v="18"/>
    <m/>
    <s v="Drama"/>
  </r>
  <r>
    <x v="1716"/>
    <n v="9"/>
    <n v="112"/>
    <n v="9180275"/>
    <s v="Drama|History|Thriller|War"/>
    <s v="Jim Belushi"/>
    <s v="Salvador"/>
    <s v="SalvadorÂ "/>
    <n v="15175"/>
    <n v="84"/>
    <s v="English"/>
    <s v="Netherlands"/>
    <s v="G"/>
    <n v="26000000"/>
    <n v="1999"/>
    <x v="7"/>
    <x v="18"/>
    <m/>
    <s v="Drama"/>
  </r>
  <r>
    <x v="1717"/>
    <n v="149"/>
    <n v="120"/>
    <n v="22494487"/>
    <s v="Comedy"/>
    <s v="Alex Kendrick"/>
    <s v="Moms' Night Out"/>
    <s v="Moms' Night OutÂ "/>
    <n v="10483"/>
    <n v="26"/>
    <s v="English"/>
    <s v="USA"/>
    <s v="PG-13"/>
    <n v="2500000"/>
    <n v="2012"/>
    <x v="28"/>
    <x v="18"/>
    <m/>
    <s v="Comedy"/>
  </r>
  <r>
    <x v="1718"/>
    <n v="5"/>
    <n v="99"/>
    <n v="2199853"/>
    <s v="Drama|Sci-Fi|Thriller"/>
    <s v="Jake Gyllenhaal"/>
    <s v="Donnie Darko"/>
    <s v="Donnie DarkoÂ "/>
    <n v="580999"/>
    <n v="40"/>
    <s v="Korean"/>
    <s v="USA"/>
    <s v="Approved"/>
    <n v="2500000"/>
    <n v="2013"/>
    <x v="14"/>
    <x v="18"/>
    <m/>
    <s v="Drama"/>
  </r>
  <r>
    <x v="1719"/>
    <n v="39"/>
    <n v="110"/>
    <n v="2859955"/>
    <s v="Adventure|Comedy|Western"/>
    <s v="Jaime Camil"/>
    <s v="Saving Private Perez"/>
    <s v="Saving Private PerezÂ "/>
    <n v="1592"/>
    <n v="206"/>
    <s v="French"/>
    <s v="South Korea"/>
    <s v="R"/>
    <n v="2500000"/>
    <n v="1997"/>
    <x v="19"/>
    <x v="18"/>
    <m/>
    <s v="Adventure"/>
  </r>
  <r>
    <x v="1700"/>
    <n v="39"/>
    <n v="102"/>
    <n v="2812029"/>
    <s v="Crime|Drama|Mystery"/>
    <s v="Jan Decleir"/>
    <s v="Character"/>
    <s v="CharacterÂ "/>
    <n v="9171"/>
    <n v="137"/>
    <s v="English"/>
    <s v="France"/>
    <s v="Passed"/>
    <n v="2500000"/>
    <n v="1987"/>
    <x v="6"/>
    <x v="18"/>
    <m/>
    <s v="Crime"/>
  </r>
  <r>
    <x v="1720"/>
    <n v="2"/>
    <n v="109"/>
    <n v="6100000"/>
    <s v="Comedy|Crime|Drama"/>
    <s v="Patrick Fugit"/>
    <s v="Spun"/>
    <s v="SpunÂ "/>
    <n v="32357"/>
    <n v="7"/>
    <s v="Cantonese"/>
    <s v="UK"/>
    <s v="R"/>
    <n v="2500000"/>
    <n v="2000"/>
    <x v="2"/>
    <x v="18"/>
    <m/>
    <s v="Comedy"/>
  </r>
  <r>
    <x v="472"/>
    <n v="29"/>
    <n v="104"/>
    <n v="375723"/>
    <s v="Comedy|Drama"/>
    <s v="Rich Pecci"/>
    <s v="Life During Wartime"/>
    <s v="Life During WartimeÂ "/>
    <n v="5465"/>
    <n v="760"/>
    <s v="English"/>
    <s v="Hong Kong"/>
    <s v="R"/>
    <n v="2500000"/>
    <n v="1999"/>
    <x v="12"/>
    <x v="18"/>
    <m/>
    <s v="Comedy"/>
  </r>
  <r>
    <x v="1721"/>
    <n v="111"/>
    <n v="134"/>
    <n v="594904"/>
    <s v="Crime|Drama"/>
    <s v="Min-sik Choi"/>
    <s v="Lady Vengeance"/>
    <s v="Lady VengeanceÂ "/>
    <n v="53508"/>
    <n v="4"/>
    <s v="Russian"/>
    <s v="Spain"/>
    <s v="R"/>
    <n v="2500000"/>
    <n v="2013"/>
    <x v="16"/>
    <x v="18"/>
    <m/>
    <s v="Crime"/>
  </r>
  <r>
    <x v="199"/>
    <n v="149"/>
    <n v="133"/>
    <n v="58936"/>
    <s v="Biography|Drama|Music|Romance"/>
    <s v="Nicolas Giraud"/>
    <s v="Mozart's Sister"/>
    <s v="Mozart's SisterÂ "/>
    <n v="1213"/>
    <n v="61"/>
    <s v="English"/>
    <s v="Sweden"/>
    <s v="Approved"/>
    <n v="3200000"/>
    <n v="2010"/>
    <x v="21"/>
    <x v="18"/>
    <m/>
    <s v="Biography"/>
  </r>
  <r>
    <x v="1722"/>
    <n v="90"/>
    <n v="85"/>
    <n v="24784"/>
    <s v="Comedy|Drama|Sport"/>
    <s v="Jason Statham"/>
    <s v="Mean Machine"/>
    <s v="Mean MachineÂ "/>
    <n v="29463"/>
    <n v="178"/>
    <s v="Hindi"/>
    <s v="USA"/>
    <s v="R"/>
    <n v="2500000"/>
    <n v="2000"/>
    <x v="12"/>
    <x v="18"/>
    <m/>
    <s v="Comedy"/>
  </r>
  <r>
    <x v="780"/>
    <n v="149"/>
    <n v="87"/>
    <n v="7826"/>
    <s v="Action|Crime|Thriller"/>
    <s v="Simon Yam"/>
    <s v="Exiled"/>
    <s v="ExiledÂ "/>
    <n v="6919"/>
    <n v="74"/>
    <s v="English"/>
    <s v="India"/>
    <s v="R"/>
    <n v="2500000"/>
    <n v="1998"/>
    <x v="11"/>
    <x v="18"/>
    <m/>
    <s v="Action"/>
  </r>
  <r>
    <x v="1723"/>
    <n v="12"/>
    <n v="130"/>
    <n v="3830"/>
    <s v="Action|Adventure|Western"/>
    <s v="Sam Shepard"/>
    <s v="Blackthorn"/>
    <s v="BlackthornÂ "/>
    <n v="7390"/>
    <n v="32"/>
    <s v="English"/>
    <s v="USA"/>
    <s v="PG-13"/>
    <n v="2000000"/>
    <n v="2013"/>
    <x v="4"/>
    <x v="18"/>
    <m/>
    <s v="Action"/>
  </r>
  <r>
    <x v="1337"/>
    <n v="64"/>
    <n v="199"/>
    <n v="2850263"/>
    <s v="Crime|Drama"/>
    <s v="Oksana Akinshina"/>
    <s v="Lilya 4-Ever"/>
    <s v="Lilya 4-EverÂ "/>
    <n v="35464"/>
    <n v="99"/>
    <s v="Hindi"/>
    <s v="USA"/>
    <s v="TV-PG"/>
    <n v="2500000"/>
    <n v="1998"/>
    <x v="0"/>
    <x v="18"/>
    <m/>
    <s v="Crime"/>
  </r>
  <r>
    <x v="276"/>
    <n v="256"/>
    <n v="103"/>
    <n v="16101109"/>
    <s v="Drama|Horror|Mystery|Thriller"/>
    <s v="Liam Neeson"/>
    <s v="After.Life"/>
    <s v="After.LifeÂ "/>
    <n v="30836"/>
    <n v="346"/>
    <s v="English"/>
    <s v="USA"/>
    <s v="X"/>
    <n v="34000"/>
    <n v="2002"/>
    <x v="18"/>
    <x v="18"/>
    <m/>
    <s v="Drama"/>
  </r>
  <r>
    <x v="1196"/>
    <n v="57"/>
    <n v="112"/>
    <n v="6013"/>
    <s v="Drama|Thriller"/>
    <s v="Jimmy Shergill"/>
    <s v="Fugly"/>
    <s v="FuglyÂ "/>
    <n v="781"/>
    <n v="25"/>
    <s v="English"/>
    <s v="India"/>
    <s v="R"/>
    <n v="2500000"/>
    <n v="2010"/>
    <x v="55"/>
    <x v="18"/>
    <m/>
    <s v="Drama"/>
  </r>
  <r>
    <x v="869"/>
    <n v="8"/>
    <n v="89"/>
    <n v="1400000"/>
    <s v="Drama"/>
    <s v="Scatman Crothers"/>
    <s v="One Flew Over the Cuckoo's Nest"/>
    <s v="One Flew Over the Cuckoo's NestÂ "/>
    <n v="680041"/>
    <n v="346"/>
    <s v="English"/>
    <s v="Canada"/>
    <s v="PG"/>
    <n v="2500000"/>
    <n v="1997"/>
    <x v="50"/>
    <x v="18"/>
    <m/>
    <s v="Drama"/>
  </r>
  <r>
    <x v="1724"/>
    <n v="50"/>
    <n v="124"/>
    <n v="247740"/>
    <s v="Comedy"/>
    <s v="Katherine McNamara"/>
    <s v="R.L. Stine's Monsterville: The Cabinet of Souls"/>
    <s v="R.L. Stine's Monsterville: The Cabinet of SoulsÂ "/>
    <n v="917"/>
    <n v="49"/>
    <s v="English"/>
    <s v="USA"/>
    <s v="R"/>
    <n v="2500000"/>
    <n v="2014"/>
    <x v="18"/>
    <x v="18"/>
    <m/>
    <s v="Comedy"/>
  </r>
  <r>
    <x v="1725"/>
    <n v="232"/>
    <n v="101"/>
    <n v="39659"/>
    <s v="Comedy|Romance"/>
    <s v="Sid Caesar"/>
    <s v="Silent Movie"/>
    <s v="Silent MovieÂ "/>
    <n v="12666"/>
    <n v="62"/>
    <s v="Swedish"/>
    <s v="UK"/>
    <s v="R"/>
    <n v="20000000"/>
    <n v="2011"/>
    <x v="10"/>
    <x v="18"/>
    <m/>
    <s v="Comedy"/>
  </r>
  <r>
    <x v="1726"/>
    <n v="63"/>
    <n v="133"/>
    <n v="56129"/>
    <s v="Action|Drama|History|Thriller|War"/>
    <s v="Nimrat Kaur"/>
    <s v="Airlift"/>
    <s v="AirliftÂ "/>
    <n v="30977"/>
    <n v="186"/>
    <s v="English"/>
    <s v="UK"/>
    <s v="R"/>
    <n v="2500000"/>
    <n v="2011"/>
    <x v="3"/>
    <x v="18"/>
    <m/>
    <s v="Action"/>
  </r>
  <r>
    <x v="571"/>
    <n v="75"/>
    <n v="112"/>
    <n v="4105123"/>
    <s v="Drama|Family"/>
    <s v="Zack Ward"/>
    <s v="Anne of Green Gables            "/>
    <s v="Anne of Green GablesÂ             "/>
    <n v="14251"/>
    <n v="726"/>
    <s v="Hindi"/>
    <s v="Sweden"/>
    <s v="TV-14"/>
    <n v="2500000"/>
    <n v="2003"/>
    <x v="26"/>
    <x v="18"/>
    <m/>
    <s v="Drama"/>
  </r>
  <r>
    <x v="1727"/>
    <n v="274"/>
    <n v="111"/>
    <n v="117235247"/>
    <s v="Action|Adventure"/>
    <s v="Michael Jai White"/>
    <s v="Falcon Rising"/>
    <s v="Falcon RisingÂ "/>
    <n v="4952"/>
    <n v="23"/>
    <s v="German"/>
    <s v="New Zealand"/>
    <s v="R"/>
    <n v="14000000"/>
    <n v="2013"/>
    <x v="27"/>
    <x v="18"/>
    <m/>
    <s v="Action"/>
  </r>
  <r>
    <x v="1728"/>
    <n v="284"/>
    <n v="98"/>
    <n v="21378000"/>
    <s v="Action|Crime|Drama"/>
    <s v="Hayley Atwell"/>
    <s v="The Sweeney"/>
    <s v="The SweeneyÂ "/>
    <n v="16445"/>
    <n v="48"/>
    <s v="English"/>
    <s v="India"/>
    <s v="R"/>
    <n v="8400000"/>
    <n v="1972"/>
    <x v="9"/>
    <x v="18"/>
    <m/>
    <s v="Action"/>
  </r>
  <r>
    <x v="1387"/>
    <n v="265"/>
    <n v="60"/>
    <n v="31537320"/>
    <s v="Crime|Thriller"/>
    <s v="Ray Winstone"/>
    <s v="Sexy Beast"/>
    <s v="Sexy BeastÂ "/>
    <n v="43135"/>
    <n v="310"/>
    <s v="English"/>
    <s v="Switzerland"/>
    <s v="Approved"/>
    <n v="2500000"/>
    <n v="2012"/>
    <x v="11"/>
    <x v="18"/>
    <m/>
    <s v="Crime"/>
  </r>
  <r>
    <x v="726"/>
    <n v="154"/>
    <n v="93"/>
    <n v="17986000"/>
    <s v="Action|Crime|Drama|Thriller"/>
    <s v="Fabian Bolin"/>
    <s v="Easy Money"/>
    <s v="Easy MoneyÂ "/>
    <n v="13443"/>
    <n v="148"/>
    <s v="English"/>
    <s v="USA"/>
    <s v="Not Rated"/>
    <n v="2500000"/>
    <n v="1930"/>
    <x v="10"/>
    <x v="18"/>
    <m/>
    <s v="Action"/>
  </r>
  <r>
    <x v="1729"/>
    <n v="44"/>
    <n v="104"/>
    <n v="16067035"/>
    <s v="Drama|Family"/>
    <s v="Keisha Castle-Hughes"/>
    <s v="Whale Rider"/>
    <s v="Whale RiderÂ "/>
    <n v="34232"/>
    <n v="152"/>
    <s v="English"/>
    <s v="USA"/>
    <s v="Not Rated"/>
    <n v="2500000"/>
    <n v="2007"/>
    <x v="32"/>
    <x v="18"/>
    <m/>
    <s v="Drama"/>
  </r>
  <r>
    <x v="1730"/>
    <n v="314"/>
    <n v="112"/>
    <n v="18112929"/>
    <s v="Comedy|Drama"/>
    <s v="Vidya Balan"/>
    <s v="Paa"/>
    <s v="PaaÂ "/>
    <n v="7295"/>
    <n v="159"/>
    <s v="Russian"/>
    <s v="USA"/>
    <s v="R"/>
    <n v="2500000"/>
    <n v="2016"/>
    <x v="13"/>
    <x v="18"/>
    <m/>
    <s v="Comedy"/>
  </r>
  <r>
    <x v="1731"/>
    <n v="153"/>
    <n v="94"/>
    <n v="14564027"/>
    <s v="Mystery|Sci-Fi|Thriller"/>
    <s v="Yangzom Brauen"/>
    <s v="Cargo"/>
    <s v="CargoÂ "/>
    <n v="15780"/>
    <n v="580"/>
    <s v="English"/>
    <s v="UK"/>
    <s v="R"/>
    <n v="3500000"/>
    <n v="2009"/>
    <x v="5"/>
    <x v="18"/>
    <m/>
    <s v="Mystery"/>
  </r>
  <r>
    <x v="1732"/>
    <n v="256"/>
    <n v="90"/>
    <n v="20773070"/>
    <s v="Adventure|Family|Fantasy"/>
    <s v="Hugh Jackman"/>
    <s v="Pan"/>
    <s v="PanÂ "/>
    <n v="39975"/>
    <n v="1848"/>
    <s v="English"/>
    <s v="Russia"/>
    <s v="R"/>
    <n v="2400000"/>
    <n v="2012"/>
    <x v="27"/>
    <x v="18"/>
    <m/>
    <s v="Adventure"/>
  </r>
  <r>
    <x v="1733"/>
    <n v="123"/>
    <n v="96"/>
    <n v="10042266"/>
    <s v="Comedy|Drama|Family|Music|Musical|Romance"/>
    <s v="Lucas Grabeel"/>
    <s v="High School Musical"/>
    <s v="High School MusicalÂ "/>
    <n v="59254"/>
    <n v="491"/>
    <s v="English"/>
    <s v="UK"/>
    <s v="R"/>
    <n v="2400000"/>
    <n v="2012"/>
    <x v="31"/>
    <x v="18"/>
    <m/>
    <s v="Comedy"/>
  </r>
  <r>
    <x v="710"/>
    <n v="46"/>
    <n v="101"/>
    <n v="10037390"/>
    <s v="Crime|Drama"/>
    <s v="Dorian Missick"/>
    <s v="Animal Kingdom            "/>
    <s v="Animal KingdomÂ             "/>
    <n v="3673"/>
    <n v="107"/>
    <s v="English"/>
    <s v="Canada"/>
    <s v="R"/>
    <n v="2500000"/>
    <n v="2014"/>
    <x v="14"/>
    <x v="18"/>
    <m/>
    <s v="Crime"/>
  </r>
  <r>
    <x v="1734"/>
    <n v="203"/>
    <n v="93"/>
    <n v="9701559"/>
    <s v="Comedy|Drama"/>
    <s v="Jason Priestley"/>
    <s v="Love and Death on Long Island"/>
    <s v="Love and Death on Long IslandÂ "/>
    <n v="3407"/>
    <n v="657"/>
    <s v="English"/>
    <s v="USA"/>
    <s v="R"/>
    <n v="1500000"/>
    <n v="2016"/>
    <x v="1"/>
    <x v="18"/>
    <m/>
    <s v="Comedy"/>
  </r>
  <r>
    <x v="1438"/>
    <n v="34"/>
    <n v="152"/>
    <n v="9013113"/>
    <s v="Fantasy|Thriller"/>
    <s v="Konstantin Khabenskiy"/>
    <s v="Night Watch"/>
    <s v="Night WatchÂ "/>
    <n v="47097"/>
    <n v="522"/>
    <s v="English"/>
    <s v="USA"/>
    <s v="Unrated"/>
    <n v="2500000"/>
    <n v="1966"/>
    <x v="12"/>
    <x v="18"/>
    <m/>
    <s v="Fantasy"/>
  </r>
  <r>
    <x v="1735"/>
    <n v="149"/>
    <n v="150"/>
    <n v="53245055"/>
    <s v="Crime|Drama|Romance|Thriller"/>
    <s v="Jim Broadbent"/>
    <s v="The Crying Game"/>
    <s v="The Crying GameÂ "/>
    <n v="41361"/>
    <n v="200"/>
    <s v="English"/>
    <s v="USA"/>
    <s v="R"/>
    <n v="2361000"/>
    <n v="1976"/>
    <x v="11"/>
    <x v="18"/>
    <m/>
    <s v="Crime"/>
  </r>
  <r>
    <x v="1736"/>
    <n v="20"/>
    <n v="112"/>
    <n v="9000000"/>
    <s v="Comedy"/>
    <s v="Art Hindle"/>
    <s v="Porky's"/>
    <s v="Porky'sÂ "/>
    <n v="31260"/>
    <n v="286"/>
    <s v="English"/>
    <s v="USA"/>
    <s v="X"/>
    <n v="2450000"/>
    <n v="1939"/>
    <x v="5"/>
    <x v="18"/>
    <m/>
    <s v="Comedy"/>
  </r>
  <r>
    <x v="203"/>
    <n v="9"/>
    <n v="95"/>
    <n v="23808111"/>
    <s v="Horror"/>
    <s v="Julian Richings"/>
    <s v="Survival of the Dead"/>
    <s v="Survival of the DeadÂ "/>
    <n v="17478"/>
    <n v="11"/>
    <s v="English"/>
    <s v="USA"/>
    <s v="PG-13"/>
    <n v="2295429"/>
    <n v="2014"/>
    <x v="40"/>
    <x v="18"/>
    <m/>
    <s v="Horror"/>
  </r>
  <r>
    <x v="1567"/>
    <n v="323"/>
    <n v="111"/>
    <n v="5355376"/>
    <s v="Drama|Horror|Mystery"/>
    <s v="Judith O'Dea"/>
    <s v="Night of the Living Dead"/>
    <s v="Night of the Living DeadÂ "/>
    <n v="87978"/>
    <n v="300"/>
    <s v="English"/>
    <s v="UK"/>
    <s v="TV-14"/>
    <n v="2300000"/>
    <n v="1965"/>
    <x v="25"/>
    <x v="18"/>
    <m/>
    <s v="Drama"/>
  </r>
  <r>
    <x v="858"/>
    <n v="172"/>
    <n v="86"/>
    <n v="7186670"/>
    <s v="Drama"/>
    <s v="Scarlett Johansson"/>
    <s v="Lost in Translation"/>
    <s v="Lost in TranslationÂ "/>
    <n v="321283"/>
    <n v="50"/>
    <s v="English"/>
    <s v="USA"/>
    <s v="R"/>
    <n v="2280000"/>
    <n v="2009"/>
    <x v="6"/>
    <x v="18"/>
    <m/>
    <s v="Drama"/>
  </r>
  <r>
    <x v="1737"/>
    <n v="111"/>
    <n v="108"/>
    <n v="5997134"/>
    <s v="Comedy|Romance"/>
    <s v="Woody Allen"/>
    <s v="Annie Hall"/>
    <s v="Annie HallÂ "/>
    <n v="192940"/>
    <n v="131"/>
    <s v="English"/>
    <s v="USA"/>
    <s v="PG-13"/>
    <n v="1800000"/>
    <n v="1950"/>
    <x v="14"/>
    <x v="18"/>
    <m/>
    <s v="Comedy"/>
  </r>
  <r>
    <x v="1738"/>
    <n v="74"/>
    <n v="105"/>
    <n v="4417124"/>
    <s v="Drama|Family|Romance"/>
    <s v="Gloria Grahame"/>
    <s v="The Greatest Show on Earth"/>
    <s v="The Greatest Show on EarthÂ "/>
    <n v="9456"/>
    <n v="35"/>
    <s v="English"/>
    <s v="USA"/>
    <s v="R"/>
    <n v="2500000"/>
    <n v="2010"/>
    <x v="10"/>
    <x v="18"/>
    <m/>
    <s v="Drama"/>
  </r>
  <r>
    <x v="1562"/>
    <n v="161"/>
    <n v="91"/>
    <n v="5355847"/>
    <s v="Action|Adventure|Drama"/>
    <s v="Christian Bale"/>
    <s v="Exodus: Gods and Kings"/>
    <s v="Exodus: Gods and KingsÂ "/>
    <n v="128694"/>
    <n v="47"/>
    <s v="English"/>
    <s v="USA"/>
    <s v="R"/>
    <n v="4000000"/>
    <n v="2005"/>
    <x v="9"/>
    <x v="18"/>
    <m/>
    <s v="Action"/>
  </r>
  <r>
    <x v="1739"/>
    <n v="548"/>
    <n v="105"/>
    <n v="3386698"/>
    <s v="Drama|Romance"/>
    <s v="Heath Ledger"/>
    <s v="Monster's Ball"/>
    <s v="Monster's BallÂ "/>
    <n v="71495"/>
    <n v="291"/>
    <s v="English"/>
    <s v="USA"/>
    <s v="R"/>
    <n v="2200000"/>
    <n v="2009"/>
    <x v="1"/>
    <x v="18"/>
    <m/>
    <s v="Drama"/>
  </r>
  <r>
    <x v="1740"/>
    <n v="177"/>
    <n v="60"/>
    <n v="143492840"/>
    <s v="Drama|Horror"/>
    <s v="Joely Richardson"/>
    <s v="Maggie"/>
    <s v="MaggieÂ "/>
    <n v="30219"/>
    <n v="333"/>
    <s v="English"/>
    <s v="USA"/>
    <s v="PG-13"/>
    <n v="2200000"/>
    <n v="1948"/>
    <x v="23"/>
    <x v="18"/>
    <m/>
    <s v="Drama"/>
  </r>
  <r>
    <x v="1741"/>
    <n v="230"/>
    <n v="106"/>
    <n v="5283379"/>
    <s v="Drama|Romance"/>
    <s v="Nicolas Cage"/>
    <s v="Leaving Las Vegas"/>
    <s v="Leaving Las VegasÂ "/>
    <n v="93894"/>
    <n v="301"/>
    <s v="English"/>
    <s v="USA"/>
    <s v="PG-13"/>
    <n v="2300000"/>
    <n v="2009"/>
    <x v="32"/>
    <x v="18"/>
    <m/>
    <s v="Drama"/>
  </r>
  <r>
    <x v="1742"/>
    <n v="27"/>
    <n v="93"/>
    <n v="2981638"/>
    <s v="Comedy|Horror"/>
    <s v="Molly C. Quinn"/>
    <s v="Hansel &amp; Gretel Get Baked"/>
    <s v="Hansel &amp; Gretel Get BakedÂ "/>
    <n v="2806"/>
    <n v="486"/>
    <s v="English"/>
    <s v="USA"/>
    <s v="R"/>
    <n v="2200000"/>
    <n v="2006"/>
    <x v="44"/>
    <x v="18"/>
    <m/>
    <s v="Comedy"/>
  </r>
  <r>
    <x v="1743"/>
    <n v="22"/>
    <n v="172"/>
    <n v="3122616"/>
    <s v="Comedy|Horror|Sci-Fi"/>
    <s v="Linnea Quigley"/>
    <s v="The Return of the Living Dead"/>
    <s v="The Return of the Living DeadÂ "/>
    <n v="39857"/>
    <n v="68"/>
    <s v="English"/>
    <s v="USA"/>
    <s v="PG-13"/>
    <n v="2160000"/>
    <n v="2011"/>
    <x v="11"/>
    <x v="18"/>
    <m/>
    <s v="Comedy"/>
  </r>
  <r>
    <x v="1744"/>
    <n v="157"/>
    <n v="109"/>
    <n v="2508841"/>
    <s v="Comedy|Drama|Romance"/>
    <s v="Austin Pendleton"/>
    <s v="The Front Page"/>
    <s v="The Front PageÂ "/>
    <n v="9007"/>
    <n v="836"/>
    <s v="English"/>
    <s v="USA"/>
    <s v="R"/>
    <n v="1200000"/>
    <n v="1969"/>
    <x v="11"/>
    <x v="18"/>
    <m/>
    <s v="Comedy"/>
  </r>
  <r>
    <x v="1745"/>
    <n v="70"/>
    <n v="93"/>
    <n v="4946250"/>
    <s v="Mystery|Thriller"/>
    <s v="Ryan Guzman"/>
    <s v="The Boy Next Door"/>
    <s v="The Boy Next DoorÂ "/>
    <n v="27198"/>
    <n v="248"/>
    <s v="English"/>
    <s v="USA"/>
    <s v="Not Rated"/>
    <n v="2400000"/>
    <n v="1997"/>
    <x v="51"/>
    <x v="18"/>
    <m/>
    <s v="Mystery"/>
  </r>
  <r>
    <x v="998"/>
    <n v="125"/>
    <n v="165"/>
    <n v="1950218"/>
    <s v="Drama|Romance"/>
    <s v="Gina Lollobrigida"/>
    <s v="Trapeze"/>
    <s v="TrapezeÂ "/>
    <n v="3102"/>
    <n v="1368"/>
    <s v="English"/>
    <s v="USA"/>
    <s v="R"/>
    <n v="2500000"/>
    <n v="1980"/>
    <x v="2"/>
    <x v="18"/>
    <m/>
    <s v="Drama"/>
  </r>
  <r>
    <x v="443"/>
    <n v="10"/>
    <n v="96"/>
    <n v="1277257"/>
    <s v="Drama|Fantasy"/>
    <s v="Holly Hunter"/>
    <s v="Saving Grace            "/>
    <s v="Saving GraceÂ             "/>
    <n v="3852"/>
    <n v="38"/>
    <s v="English"/>
    <s v="USA"/>
    <s v="PG"/>
    <n v="2100000"/>
    <n v="2015"/>
    <x v="7"/>
    <x v="18"/>
    <m/>
    <s v="Drama"/>
  </r>
  <r>
    <x v="827"/>
    <n v="160"/>
    <n v="119"/>
    <n v="45857453"/>
    <s v="Comedy|Drama"/>
    <s v="Josh Hutcherson"/>
    <s v="The Kids Are All Right"/>
    <s v="The Kids Are All RightÂ "/>
    <n v="110616"/>
    <n v="10"/>
    <s v="English"/>
    <s v="France"/>
    <s v="G"/>
    <n v="15500000"/>
    <n v="1995"/>
    <x v="1"/>
    <x v="18"/>
    <m/>
    <s v="Comedy"/>
  </r>
  <r>
    <x v="1134"/>
    <n v="300"/>
    <n v="93"/>
    <n v="1677838"/>
    <s v="Horror|Sci-Fi|Thriller"/>
    <s v="Meg Foster"/>
    <s v="They Live"/>
    <s v="They LiveÂ "/>
    <n v="73501"/>
    <n v="215"/>
    <s v="English"/>
    <s v="USA"/>
    <s v="R"/>
    <n v="2100000"/>
    <n v="1993"/>
    <x v="11"/>
    <x v="18"/>
    <m/>
    <s v="Horror"/>
  </r>
  <r>
    <x v="1746"/>
    <n v="69"/>
    <n v="82"/>
    <n v="1744858"/>
    <s v="Adventure|Drama|History|Thriller|War"/>
    <s v="James Coburn"/>
    <s v="The Great Escape"/>
    <s v="The Great EscapeÂ "/>
    <n v="165638"/>
    <n v="121"/>
    <s v="English"/>
    <s v="UK"/>
    <s v="Not Rated"/>
    <n v="1500000"/>
    <n v="1987"/>
    <x v="24"/>
    <x v="18"/>
    <m/>
    <s v="Adventure"/>
  </r>
  <r>
    <x v="1747"/>
    <n v="143"/>
    <n v="101"/>
    <n v="80021740"/>
    <s v="Comedy|Documentary|Drama|Fantasy|Mystery|Sci-Fi"/>
    <s v="Marlee Matlin"/>
    <s v="What the #$*! Do We (K)now!?"/>
    <s v="What the #$*! Do We (K)now!?Â "/>
    <n v="12059"/>
    <n v="156"/>
    <s v="English"/>
    <s v="USA"/>
    <s v="R"/>
    <n v="2100000"/>
    <n v="1970"/>
    <x v="28"/>
    <x v="18"/>
    <m/>
    <s v="Comedy"/>
  </r>
  <r>
    <x v="272"/>
    <n v="50"/>
    <n v="120"/>
    <n v="982214"/>
    <s v="Drama|Horror|Thriller"/>
    <s v="Muse Watson"/>
    <s v="The Last Exorcism Part II"/>
    <s v="The Last Exorcism Part IIÂ "/>
    <n v="13506"/>
    <n v="37"/>
    <s v="English"/>
    <s v="USA"/>
    <s v="R"/>
    <n v="2100000"/>
    <n v="1967"/>
    <x v="61"/>
    <x v="18"/>
    <m/>
    <s v="Drama"/>
  </r>
  <r>
    <x v="241"/>
    <n v="46"/>
    <n v="81"/>
    <n v="798341"/>
    <s v="Drama"/>
    <s v="Ellar Coltrane"/>
    <s v="Boyhood"/>
    <s v="BoyhoodÂ "/>
    <n v="266020"/>
    <n v="136"/>
    <s v="English"/>
    <s v="USA"/>
    <s v="R"/>
    <n v="2100000"/>
    <n v="1959"/>
    <x v="25"/>
    <x v="18"/>
    <m/>
    <s v="Drama"/>
  </r>
  <r>
    <x v="1748"/>
    <n v="51"/>
    <n v="82"/>
    <n v="610991"/>
    <s v="Comedy|Crime|Mystery"/>
    <s v="Scarlett Johansson"/>
    <s v="Scoop"/>
    <s v="ScoopÂ "/>
    <n v="66840"/>
    <n v="308"/>
    <s v="English"/>
    <s v="USA"/>
    <s v="R"/>
    <n v="2000000"/>
    <n v="1966"/>
    <x v="10"/>
    <x v="18"/>
    <m/>
    <s v="Comedy"/>
  </r>
  <r>
    <x v="1562"/>
    <n v="163"/>
    <n v="107"/>
    <n v="582024"/>
    <s v="Action|Adventure|Sci-Fi|Thriller"/>
    <s v="Cary-Hiroyuki Tagawa"/>
    <s v="Planet of the Apes"/>
    <s v="Planet of the ApesÂ "/>
    <n v="177729"/>
    <n v="48"/>
    <s v="English"/>
    <s v="USA"/>
    <s v="PG-13"/>
    <n v="2300000"/>
    <n v="1972"/>
    <x v="20"/>
    <x v="18"/>
    <m/>
    <s v="Action"/>
  </r>
  <r>
    <x v="1749"/>
    <n v="52"/>
    <n v="105"/>
    <n v="548712"/>
    <s v="Comedy"/>
    <s v="Angell Conwell"/>
    <s v="The Wash"/>
    <s v="The WashÂ "/>
    <n v="5612"/>
    <n v="425"/>
    <s v="English"/>
    <s v="USA"/>
    <s v="R"/>
    <n v="2000000"/>
    <n v="2015"/>
    <x v="51"/>
    <x v="18"/>
    <m/>
    <s v="Comedy"/>
  </r>
  <r>
    <x v="1567"/>
    <n v="40"/>
    <n v="86"/>
    <n v="464655"/>
    <s v="Comedy"/>
    <s v="Mo'Nique"/>
    <s v="3 Strikes"/>
    <s v="3 StrikesÂ "/>
    <n v="1415"/>
    <n v="89"/>
    <s v="Spanish"/>
    <s v="USA"/>
    <s v="R"/>
    <n v="2000000"/>
    <n v="1998"/>
    <x v="61"/>
    <x v="18"/>
    <m/>
    <s v="Comedy"/>
  </r>
  <r>
    <x v="1044"/>
    <n v="50"/>
    <n v="110"/>
    <n v="464126"/>
    <s v="Crime|Drama|Fantasy|Romance"/>
    <s v="Estella Warren"/>
    <s v="The Cooler"/>
    <s v="The CoolerÂ "/>
    <n v="28714"/>
    <n v="58"/>
    <s v="English"/>
    <s v="USA"/>
    <s v="PG"/>
    <n v="2000000"/>
    <n v="1996"/>
    <x v="15"/>
    <x v="18"/>
    <m/>
    <s v="Crime"/>
  </r>
  <r>
    <x v="930"/>
    <n v="45"/>
    <n v="127"/>
    <n v="428535"/>
    <s v="Drama|Romance|Western"/>
    <s v="Montgomery Clift"/>
    <s v="The Misfits"/>
    <s v="The MisfitsÂ "/>
    <n v="12981"/>
    <n v="177"/>
    <s v="English"/>
    <s v="Spain"/>
    <s v="PG-13"/>
    <n v="2000000"/>
    <n v="1998"/>
    <x v="38"/>
    <x v="18"/>
    <m/>
    <s v="Drama"/>
  </r>
  <r>
    <x v="1750"/>
    <n v="121"/>
    <n v="90"/>
    <n v="750100"/>
    <s v="Crime|Mystery|Thriller"/>
    <s v="Robin Williams"/>
    <s v="The Night Listener"/>
    <s v="The Night ListenerÂ "/>
    <n v="13086"/>
    <n v="390"/>
    <s v="English"/>
    <s v="USA"/>
    <s v="R"/>
    <n v="2000000"/>
    <n v="2009"/>
    <x v="18"/>
    <x v="18"/>
    <m/>
    <s v="Crime"/>
  </r>
  <r>
    <x v="1751"/>
    <n v="114"/>
    <n v="110"/>
    <n v="621240"/>
    <s v="Comedy|Crime"/>
    <s v="Vincent Pastore"/>
    <s v="The Jerky Boys"/>
    <s v="The Jerky BoysÂ "/>
    <n v="2129"/>
    <n v="62"/>
    <s v="English"/>
    <s v="USA"/>
    <s v="R"/>
    <n v="2000000"/>
    <n v="1985"/>
    <x v="51"/>
    <x v="18"/>
    <m/>
    <s v="Comedy"/>
  </r>
  <r>
    <x v="1733"/>
    <n v="270"/>
    <n v="104"/>
    <n v="104077"/>
    <s v="Horror|Mystery|Thriller"/>
    <s v="Frank Grillo"/>
    <s v="My Soul to Take"/>
    <s v="My Soul to TakeÂ "/>
    <n v="16411"/>
    <n v="78"/>
    <s v="English"/>
    <s v="USA"/>
    <s v="PG-13"/>
    <n v="2000000"/>
    <n v="2008"/>
    <x v="30"/>
    <x v="18"/>
    <m/>
    <s v="Horror"/>
  </r>
  <r>
    <x v="111"/>
    <n v="116"/>
    <n v="96"/>
    <n v="334658"/>
    <s v="Drama|Mystery|Thriller"/>
    <s v="Geraldine Chaplin"/>
    <s v="The Orphanage"/>
    <s v="The OrphanageÂ "/>
    <n v="120189"/>
    <n v="202"/>
    <s v="English"/>
    <s v="USA"/>
    <s v="R"/>
    <n v="2000000"/>
    <n v="1987"/>
    <x v="7"/>
    <x v="18"/>
    <m/>
    <s v="Drama"/>
  </r>
  <r>
    <x v="888"/>
    <n v="115"/>
    <n v="110"/>
    <n v="279282"/>
    <s v="Comedy|Fantasy"/>
    <s v="Ashley Rickards"/>
    <s v="A Haunted House 2"/>
    <s v="A Haunted House 2Â "/>
    <n v="14621"/>
    <n v="85"/>
    <s v="English"/>
    <s v="USA"/>
    <s v="Approved"/>
    <n v="2000000"/>
    <n v="2001"/>
    <x v="55"/>
    <x v="18"/>
    <m/>
    <s v="Comedy"/>
  </r>
  <r>
    <x v="232"/>
    <n v="15"/>
    <n v="84"/>
    <n v="43982842"/>
    <s v="Comedy|Drama|Romance"/>
    <s v="Ian Somerhalder"/>
    <s v="The Rules of Attraction"/>
    <s v="The Rules of AttractionÂ "/>
    <n v="44339"/>
    <n v="76"/>
    <s v="English"/>
    <s v="USA"/>
    <s v="PG-13"/>
    <n v="2000000"/>
    <n v="2013"/>
    <x v="10"/>
    <x v="18"/>
    <m/>
    <s v="Comedy"/>
  </r>
  <r>
    <x v="1752"/>
    <n v="122"/>
    <n v="94"/>
    <n v="484221"/>
    <s v="Drama|Thriller"/>
    <s v="Roscoe Lee Browne"/>
    <s v="Topaz"/>
    <s v="TopazÂ "/>
    <n v="12677"/>
    <n v="91"/>
    <s v="English"/>
    <s v="USA"/>
    <s v="R"/>
    <n v="2000000"/>
    <n v="1998"/>
    <x v="22"/>
    <x v="18"/>
    <m/>
    <s v="Drama"/>
  </r>
  <r>
    <x v="6"/>
    <n v="35"/>
    <n v="93"/>
    <n v="274661"/>
    <s v="Comedy|Crime"/>
    <s v="Dylan Baker"/>
    <s v="Let's Go to Prison"/>
    <s v="Let's Go to PrisonÂ "/>
    <n v="19622"/>
    <n v="287"/>
    <s v="English"/>
    <s v="USA"/>
    <s v="R"/>
    <n v="2000000"/>
    <n v="2010"/>
    <x v="19"/>
    <x v="18"/>
    <m/>
    <s v="Comedy"/>
  </r>
  <r>
    <x v="1753"/>
    <n v="41"/>
    <n v="96"/>
    <n v="144431"/>
    <s v="Comedy|Fantasy"/>
    <s v="Salma Hayek"/>
    <s v="Four Rooms"/>
    <s v="Four RoomsÂ "/>
    <n v="78241"/>
    <n v="151"/>
    <s v="English"/>
    <s v="USA"/>
    <s v="R"/>
    <n v="1614000"/>
    <n v="2006"/>
    <x v="10"/>
    <x v="18"/>
    <m/>
    <s v="Comedy"/>
  </r>
  <r>
    <x v="1754"/>
    <n v="31"/>
    <n v="88"/>
    <n v="227241"/>
    <s v="Comedy|Drama|Romance"/>
    <s v="Jeremy Davies"/>
    <s v="Secretary"/>
    <s v="SecretaryÂ "/>
    <n v="67949"/>
    <n v="69"/>
    <s v="English"/>
    <s v="USA"/>
    <s v="R"/>
    <n v="9500000"/>
    <n v="2012"/>
    <x v="1"/>
    <x v="18"/>
    <m/>
    <s v="Comedy"/>
  </r>
  <r>
    <x v="1755"/>
    <n v="332"/>
    <n v="101"/>
    <n v="112521"/>
    <s v="Documentary"/>
    <s v="Laura Ramsey"/>
    <s v="The Real Cancun"/>
    <s v="The Real CancunÂ "/>
    <n v="3611"/>
    <n v="35"/>
    <s v="English"/>
    <s v="USA"/>
    <s v="Approved"/>
    <n v="2000000"/>
    <n v="2005"/>
    <x v="59"/>
    <x v="18"/>
    <m/>
    <s v="Documentary"/>
  </r>
  <r>
    <x v="1756"/>
    <n v="232"/>
    <n v="102"/>
    <n v="287761"/>
    <s v="Drama"/>
    <s v="Michael Wincott"/>
    <s v="Talk Radio"/>
    <s v="Talk RadioÂ "/>
    <n v="10073"/>
    <n v="71"/>
    <s v="English"/>
    <s v="USA"/>
    <s v="Not Rated"/>
    <n v="2700000"/>
    <n v="2004"/>
    <x v="11"/>
    <x v="18"/>
    <m/>
    <s v="Drama"/>
  </r>
  <r>
    <x v="1757"/>
    <n v="43"/>
    <n v="87"/>
    <n v="100240"/>
    <s v="Comedy"/>
    <s v="Catherine O'Hara"/>
    <s v="Waiting for Guffman"/>
    <s v="Waiting for GuffmanÂ "/>
    <n v="22697"/>
    <n v="20"/>
    <s v="None"/>
    <s v="USA"/>
    <s v="PG"/>
    <n v="2000000"/>
    <n v="2016"/>
    <x v="32"/>
    <x v="18"/>
    <m/>
    <s v="Comedy"/>
  </r>
  <r>
    <x v="408"/>
    <n v="68"/>
    <n v="83"/>
    <n v="96734"/>
    <s v="Comedy"/>
    <s v="Ivana Milicevic"/>
    <s v="Love Stinks"/>
    <s v="Love StinksÂ "/>
    <n v="4377"/>
    <n v="113"/>
    <s v="English"/>
    <s v="UK"/>
    <s v="R"/>
    <n v="1500000"/>
    <n v="2008"/>
    <x v="27"/>
    <x v="18"/>
    <m/>
    <s v="Comedy"/>
  </r>
  <r>
    <x v="1758"/>
    <n v="51"/>
    <n v="103"/>
    <n v="49000"/>
    <s v="Comedy|Crime|Romance|Thriller"/>
    <s v="Philip Baker Hall"/>
    <s v="You Kill Me"/>
    <s v="You Kill MeÂ "/>
    <n v="16224"/>
    <n v="70"/>
    <s v="English"/>
    <s v="USA"/>
    <s v="R"/>
    <n v="2000000"/>
    <n v="1998"/>
    <x v="12"/>
    <x v="18"/>
    <m/>
    <s v="Comedy"/>
  </r>
  <r>
    <x v="447"/>
    <n v="33"/>
    <n v="99"/>
    <n v="100659"/>
    <s v="Comedy|Drama"/>
    <s v="Kelli Garner"/>
    <s v="Thumbsucker"/>
    <s v="ThumbsuckerÂ "/>
    <n v="18762"/>
    <n v="110"/>
    <s v="English"/>
    <s v="USA"/>
    <s v="R"/>
    <n v="2000000"/>
    <n v="2009"/>
    <x v="4"/>
    <x v="18"/>
    <m/>
    <s v="Comedy"/>
  </r>
  <r>
    <x v="1759"/>
    <n v="26"/>
    <n v="106"/>
    <n v="48430"/>
    <s v="Action|Crime|Horror|Thriller"/>
    <s v="Anna Gunn"/>
    <s v="Red State"/>
    <s v="Red StateÂ "/>
    <n v="53342"/>
    <n v="118"/>
    <s v="English"/>
    <s v="USA"/>
    <s v="PG"/>
    <n v="2000000"/>
    <n v="2013"/>
    <x v="5"/>
    <x v="18"/>
    <m/>
    <s v="Action"/>
  </r>
  <r>
    <x v="1760"/>
    <n v="109"/>
    <n v="115"/>
    <n v="21210"/>
    <s v="Adventure|Fantasy"/>
    <s v="Stephanie Leonidas"/>
    <s v="Mirrormask"/>
    <s v="MirrormaskÂ "/>
    <n v="20275"/>
    <n v="53"/>
    <s v="English"/>
    <s v="USA"/>
    <s v="R"/>
    <n v="2000000"/>
    <n v="2015"/>
    <x v="8"/>
    <x v="18"/>
    <m/>
    <s v="Adventure"/>
  </r>
  <r>
    <x v="1761"/>
    <n v="34"/>
    <n v="117"/>
    <n v="22434"/>
    <s v="Documentary|Music"/>
    <s v="Collin Alfredo St. Dic"/>
    <s v="Samsara"/>
    <s v="SamsaraÂ "/>
    <n v="22457"/>
    <n v="38"/>
    <s v="French"/>
    <s v="USA"/>
    <s v="PG-13"/>
    <n v="2000000"/>
    <n v="2014"/>
    <x v="3"/>
    <x v="18"/>
    <m/>
    <s v="Documentary"/>
  </r>
  <r>
    <x v="1762"/>
    <n v="31"/>
    <n v="99"/>
    <n v="12996"/>
    <s v="Adventure|Fantasy"/>
    <s v="Michael Berryman"/>
    <s v="The Barbarians"/>
    <s v="The BarbariansÂ "/>
    <n v="2308"/>
    <n v="93"/>
    <s v="English"/>
    <s v="USA"/>
    <s v="R"/>
    <n v="2000000"/>
    <n v="2014"/>
    <x v="30"/>
    <x v="18"/>
    <m/>
    <s v="Adventure"/>
  </r>
  <r>
    <x v="1763"/>
    <n v="141"/>
    <n v="102"/>
    <n v="10018"/>
    <s v="Drama|Romance"/>
    <s v="Michael Angarano"/>
    <s v="The Art of Getting By"/>
    <s v="The Art of Getting ByÂ "/>
    <n v="45293"/>
    <n v="31"/>
    <s v="English"/>
    <s v="France"/>
    <s v="Unrated"/>
    <n v="2000000"/>
    <n v="2014"/>
    <x v="4"/>
    <x v="18"/>
    <m/>
    <s v="Drama"/>
  </r>
  <r>
    <x v="1764"/>
    <n v="19"/>
    <n v="85"/>
    <n v="62480"/>
    <s v="Drama|Thriller"/>
    <s v="Ray Winstone"/>
    <s v="Zipper"/>
    <s v="ZipperÂ "/>
    <n v="4091"/>
    <n v="7"/>
    <s v="English"/>
    <s v="USA"/>
    <s v="R"/>
    <n v="2000000"/>
    <n v="2014"/>
    <x v="20"/>
    <x v="18"/>
    <m/>
    <s v="Drama"/>
  </r>
  <r>
    <x v="387"/>
    <n v="64"/>
    <n v="86"/>
    <n v="6387"/>
    <s v="Drama|Thriller"/>
    <s v="Chazz Palminteri"/>
    <s v="Poolhall Junkies"/>
    <s v="Poolhall JunkiesÂ "/>
    <n v="8535"/>
    <n v="137"/>
    <s v="English"/>
    <s v="UK"/>
    <s v="R"/>
    <n v="2000000"/>
    <n v="1977"/>
    <x v="15"/>
    <x v="18"/>
    <m/>
    <s v="Drama"/>
  </r>
  <r>
    <x v="1765"/>
    <n v="215"/>
    <n v="120"/>
    <n v="5494"/>
    <s v="Drama"/>
    <s v="Kelly Macdonald"/>
    <s v="The Loss of Sexual Innocence"/>
    <s v="The Loss of Sexual InnocenceÂ "/>
    <n v="2877"/>
    <n v="26"/>
    <s v="English"/>
    <s v="USA"/>
    <s v="R"/>
    <n v="18000000"/>
    <n v="2005"/>
    <x v="28"/>
    <x v="18"/>
    <m/>
    <s v="Drama"/>
  </r>
  <r>
    <x v="1766"/>
    <n v="5"/>
    <n v="106"/>
    <n v="721"/>
    <s v="Drama|Fantasy"/>
    <s v="Kylie Minogue"/>
    <s v="Holy Motors"/>
    <s v="Holy MotorsÂ "/>
    <n v="29440"/>
    <n v="26"/>
    <s v="German"/>
    <s v="Australia"/>
    <s v="Approved"/>
    <n v="2000000"/>
    <n v="2011"/>
    <x v="1"/>
    <x v="18"/>
    <m/>
    <s v="Drama"/>
  </r>
  <r>
    <x v="1767"/>
    <n v="12"/>
    <n v="103"/>
    <n v="703"/>
    <s v="Drama"/>
    <s v="Nicolas Cage"/>
    <s v="Joe"/>
    <s v="JoeÂ "/>
    <n v="36494"/>
    <n v="87"/>
    <s v="English"/>
    <s v="UK"/>
    <s v="G"/>
    <n v="1500000"/>
    <n v="2011"/>
    <x v="8"/>
    <x v="18"/>
    <m/>
    <s v="Drama"/>
  </r>
  <r>
    <x v="872"/>
    <n v="70"/>
    <n v="93"/>
    <n v="2319187"/>
    <s v="Comedy|Crime|Romance"/>
    <s v="Peter McNamara"/>
    <s v="Shooting Fish"/>
    <s v="Shooting FishÂ "/>
    <n v="6705"/>
    <n v="40"/>
    <s v="English"/>
    <s v="Mexico"/>
    <s v="PG"/>
    <n v="2000000"/>
    <n v="2008"/>
    <x v="4"/>
    <x v="18"/>
    <m/>
    <s v="Comedy"/>
  </r>
  <r>
    <x v="1768"/>
    <n v="46"/>
    <n v="112"/>
    <n v="9600000"/>
    <s v="Crime|Drama|Horror|Thriller"/>
    <s v="Viggo Mortensen"/>
    <s v="Prison"/>
    <s v="PrisonÂ "/>
    <n v="2705"/>
    <n v="38"/>
    <s v="English"/>
    <s v="USA"/>
    <s v="G"/>
    <n v="2000000"/>
    <n v="2014"/>
    <x v="18"/>
    <x v="18"/>
    <m/>
    <s v="Crime"/>
  </r>
  <r>
    <x v="956"/>
    <n v="135"/>
    <n v="100"/>
    <n v="20186"/>
    <s v="Comedy|Horror|Mystery"/>
    <s v="Lauren Ambrose"/>
    <s v="Psycho Beach Party"/>
    <s v="Psycho Beach PartyÂ "/>
    <n v="4617"/>
    <n v="141"/>
    <s v="English"/>
    <s v="USA"/>
    <s v="R"/>
    <n v="2000000"/>
    <n v="2002"/>
    <x v="22"/>
    <x v="18"/>
    <m/>
    <s v="Comedy"/>
  </r>
  <r>
    <x v="1769"/>
    <n v="38"/>
    <n v="113"/>
    <n v="1185783"/>
    <s v="Comedy"/>
    <s v="Craig Ferguson"/>
    <s v="The Big Tease"/>
    <s v="The Big TeaseÂ "/>
    <n v="2133"/>
    <n v="47"/>
    <s v="English"/>
    <s v="UK"/>
    <s v="PG"/>
    <n v="2000000"/>
    <n v="1999"/>
    <x v="22"/>
    <x v="18"/>
    <m/>
    <s v="Comedy"/>
  </r>
  <r>
    <x v="1770"/>
    <n v="8"/>
    <n v="98"/>
    <n v="1007962"/>
    <s v="Drama"/>
    <s v="Hector Kotsifakis"/>
    <s v="Buen DÃ­a, RamÃ³n"/>
    <s v="Buen DÃ­a, RamÃ³nÂ "/>
    <n v="2112"/>
    <n v="28"/>
    <s v="Spanish"/>
    <s v="Australia"/>
    <s v="PG"/>
    <n v="2000000"/>
    <n v="2012"/>
    <x v="16"/>
    <x v="18"/>
    <m/>
    <s v="Drama"/>
  </r>
  <r>
    <x v="1771"/>
    <n v="34"/>
    <n v="23"/>
    <n v="381186"/>
    <s v="Crime|Drama|Thriller"/>
    <s v="Noah Emmerich"/>
    <s v="Trust"/>
    <s v="TrustÂ "/>
    <n v="34224"/>
    <n v="10"/>
    <s v="English"/>
    <s v="USA"/>
    <s v="PG"/>
    <n v="3400000"/>
    <n v="2006"/>
    <x v="15"/>
    <x v="18"/>
    <m/>
    <s v="Crime"/>
  </r>
  <r>
    <x v="786"/>
    <n v="36"/>
    <n v="92"/>
    <n v="439958"/>
    <s v="Comedy"/>
    <s v="Anna Friel"/>
    <s v="An Everlasting Piece"/>
    <s v="An Everlasting PieceÂ "/>
    <n v="1398"/>
    <n v="42"/>
    <s v="English"/>
    <s v="Spain"/>
    <s v="Approved"/>
    <n v="17000000"/>
    <n v="2012"/>
    <x v="22"/>
    <x v="18"/>
    <m/>
    <s v="Comedy"/>
  </r>
  <r>
    <x v="1772"/>
    <n v="35"/>
    <n v="106"/>
    <n v="16097842"/>
    <s v="Comedy|Romance"/>
    <s v="Rachel Griffiths"/>
    <s v="Among Giants"/>
    <s v="Among GiantsÂ "/>
    <n v="811"/>
    <n v="97"/>
    <s v="English"/>
    <s v="USA"/>
    <s v="R"/>
    <n v="6000000"/>
    <n v="1983"/>
    <x v="18"/>
    <x v="18"/>
    <m/>
    <s v="Comedy"/>
  </r>
  <r>
    <x v="1773"/>
    <n v="6"/>
    <n v="119"/>
    <n v="6643"/>
    <s v="Drama|Romance"/>
    <s v="Robin Wright"/>
    <s v="Adore"/>
    <s v="AdoreÂ "/>
    <n v="23334"/>
    <n v="50"/>
    <s v="Portuguese"/>
    <s v="USA"/>
    <s v="Approved"/>
    <n v="2000000"/>
    <n v="2006"/>
    <x v="5"/>
    <x v="18"/>
    <m/>
    <s v="Drama"/>
  </r>
  <r>
    <x v="1774"/>
    <n v="39"/>
    <n v="99"/>
    <n v="102797150"/>
    <s v="Comedy|Drama|Romance"/>
    <s v="Salma Hayek"/>
    <s v="The Velocity of Gary"/>
    <s v="The Velocity of GaryÂ "/>
    <n v="1555"/>
    <n v="3"/>
    <s v="English"/>
    <s v="USA"/>
    <s v="R"/>
    <n v="3800000"/>
    <n v="1982"/>
    <x v="40"/>
    <x v="18"/>
    <m/>
    <s v="Comedy"/>
  </r>
  <r>
    <x v="1469"/>
    <n v="182"/>
    <n v="90"/>
    <n v="442638"/>
    <s v="Comedy|Drama"/>
    <s v="Luis Tosar"/>
    <s v="Mondays in the Sun"/>
    <s v="Mondays in the SunÂ "/>
    <n v="9913"/>
    <n v="129"/>
    <s v="English"/>
    <s v="Brazil"/>
    <s v="R"/>
    <n v="13500000"/>
    <n v="2014"/>
    <x v="16"/>
    <x v="18"/>
    <m/>
    <s v="Comedy"/>
  </r>
  <r>
    <x v="949"/>
    <n v="14"/>
    <n v="120"/>
    <n v="42919096"/>
    <s v="Drama|Horror|Sci-Fi"/>
    <s v="Connor Paolo"/>
    <s v="Stake Land"/>
    <s v="Stake LandÂ "/>
    <n v="34263"/>
    <n v="20"/>
    <s v="English"/>
    <s v="USA"/>
    <s v="R"/>
    <n v="1500000"/>
    <n v="1999"/>
    <x v="12"/>
    <x v="18"/>
    <m/>
    <s v="Drama"/>
  </r>
  <r>
    <x v="954"/>
    <n v="3"/>
    <n v="168"/>
    <n v="819939"/>
    <s v="Comedy|Family|Romance"/>
    <s v="Doug Brochu"/>
    <s v="Sonny with a Chance            "/>
    <s v="Sonny with a ChanceÂ             "/>
    <n v="7673"/>
    <n v="53"/>
    <s v="Russian"/>
    <s v="UK"/>
    <s v="R"/>
    <n v="2000000"/>
    <n v="2008"/>
    <x v="9"/>
    <x v="18"/>
    <m/>
    <s v="Comedy"/>
  </r>
  <r>
    <x v="1113"/>
    <n v="3"/>
    <n v="93"/>
    <n v="1243961"/>
    <s v="Biography|Drama"/>
    <s v="Keanu Reeves"/>
    <s v="The Last Time I Committed Suicide"/>
    <s v="The Last Time I Committed SuicideÂ "/>
    <n v="1686"/>
    <n v="19"/>
    <s v="English"/>
    <s v="Canada"/>
    <s v="Approved"/>
    <n v="14000"/>
    <n v="1968"/>
    <x v="27"/>
    <x v="18"/>
    <m/>
    <s v="Biography"/>
  </r>
  <r>
    <x v="1775"/>
    <n v="1"/>
    <n v="96"/>
    <n v="3094687"/>
    <s v="Drama"/>
    <s v="Wagner Moura"/>
    <s v="Futuro Beach"/>
    <s v="Futuro BeachÂ "/>
    <n v="1738"/>
    <n v="29"/>
    <s v="English"/>
    <s v="Russia"/>
    <s v="Not Rated"/>
    <n v="2000000"/>
    <n v="1962"/>
    <x v="9"/>
    <x v="18"/>
    <m/>
    <s v="Drama"/>
  </r>
  <r>
    <x v="1776"/>
    <n v="62"/>
    <n v="103"/>
    <n v="15278"/>
    <s v="Comedy|Drama"/>
    <s v="George Kennedy"/>
    <s v="Another Happy Day"/>
    <s v="Another Happy DayÂ "/>
    <n v="3297"/>
    <n v="104"/>
    <s v="English"/>
    <s v="USA"/>
    <s v="R"/>
    <n v="25000000"/>
    <n v="2009"/>
    <x v="19"/>
    <x v="18"/>
    <m/>
    <s v="Comedy"/>
  </r>
  <r>
    <x v="1777"/>
    <n v="161"/>
    <n v="93"/>
    <n v="7098492"/>
    <s v="Action|Adventure|Crime|Thriller"/>
    <s v="Ed Speleers"/>
    <s v="A Lonely Place to Die"/>
    <s v="A Lonely Place to DieÂ "/>
    <n v="22220"/>
    <n v="21"/>
    <s v="English"/>
    <s v="Canada"/>
    <s v="TV-MA"/>
    <n v="2000000"/>
    <n v="2004"/>
    <x v="22"/>
    <x v="18"/>
    <m/>
    <s v="Action"/>
  </r>
  <r>
    <x v="334"/>
    <n v="157"/>
    <n v="84"/>
    <n v="4771000"/>
    <s v="Comedy|Fantasy"/>
    <s v="David Hewlett"/>
    <s v="Nothing"/>
    <s v="NothingÂ "/>
    <n v="5137"/>
    <n v="4"/>
    <s v="English"/>
    <s v="USA"/>
    <s v="Approved"/>
    <n v="2000000"/>
    <n v="2010"/>
    <x v="22"/>
    <x v="18"/>
    <m/>
    <s v="Comedy"/>
  </r>
  <r>
    <x v="1778"/>
    <n v="31"/>
    <n v="81"/>
    <n v="1001437"/>
    <s v="Adventure|Drama"/>
    <s v="Konstantin Khabenskiy"/>
    <s v="The Geographer Drank His Globe Away"/>
    <s v="The Geographer Drank His Globe AwayÂ "/>
    <n v="2488"/>
    <n v="15"/>
    <s v="English"/>
    <s v="USA"/>
    <s v="PG-13"/>
    <n v="100000"/>
    <n v="2005"/>
    <x v="7"/>
    <x v="18"/>
    <m/>
    <s v="Adventure"/>
  </r>
  <r>
    <x v="1779"/>
    <n v="53"/>
    <n v="84"/>
    <n v="2073984"/>
    <s v="Drama|Family|History|Musical"/>
    <s v="Blythe Danner"/>
    <s v="1776"/>
    <s v="1776Â "/>
    <n v="6303"/>
    <n v="1"/>
    <s v="English"/>
    <s v="USA"/>
    <s v="R"/>
    <n v="2000000"/>
    <n v="1978"/>
    <x v="32"/>
    <x v="18"/>
    <m/>
    <s v="Drama"/>
  </r>
  <r>
    <x v="1780"/>
    <n v="1"/>
    <n v="94"/>
    <n v="9950"/>
    <s v="Drama|Mystery|Romance|Thriller"/>
    <s v="Saad Siddiqui"/>
    <s v="Inescapable"/>
    <s v="InescapableÂ "/>
    <n v="2086"/>
    <n v="167"/>
    <s v="English"/>
    <s v="Australia"/>
    <s v="PG"/>
    <n v="2000000"/>
    <n v="1964"/>
    <x v="31"/>
    <x v="18"/>
    <m/>
    <s v="Drama"/>
  </r>
  <r>
    <x v="1713"/>
    <n v="21"/>
    <n v="141"/>
    <n v="144583"/>
    <s v="Drama|War"/>
    <s v="Jean Harlow"/>
    <s v="Hell's Angels"/>
    <s v="Hell's AngelsÂ "/>
    <n v="3753"/>
    <n v="317"/>
    <s v="English"/>
    <s v="USA"/>
    <s v="R"/>
    <n v="2000000"/>
    <n v="2012"/>
    <x v="6"/>
    <x v="18"/>
    <m/>
    <s v="Drama"/>
  </r>
  <r>
    <x v="1781"/>
    <n v="246"/>
    <n v="120"/>
    <n v="58163"/>
    <s v="Comedy|Drama|Romance"/>
    <s v="Debra Messing"/>
    <s v="Purple Violets"/>
    <s v="Purple VioletsÂ "/>
    <n v="2727"/>
    <n v="706"/>
    <s v="English"/>
    <s v="USA"/>
    <s v="R"/>
    <n v="2000000"/>
    <n v="1946"/>
    <x v="4"/>
    <x v="18"/>
    <m/>
    <s v="Comedy"/>
  </r>
  <r>
    <x v="458"/>
    <n v="42"/>
    <n v="121"/>
    <n v="35688"/>
    <s v="Horror"/>
    <s v="Lily Rabe"/>
    <s v="The Veil"/>
    <s v="The VeilÂ "/>
    <n v="4146"/>
    <n v="10"/>
    <s v="English"/>
    <s v="South Africa"/>
    <s v="PG-13"/>
    <n v="2300000"/>
    <n v="1996"/>
    <x v="55"/>
    <x v="18"/>
    <m/>
    <s v="Horror"/>
  </r>
  <r>
    <x v="1493"/>
    <n v="78"/>
    <n v="226"/>
    <n v="41709"/>
    <s v="Horror|Thriller"/>
    <s v="Robin McLeavy"/>
    <s v="The Loved Ones"/>
    <s v="The Loved OnesÂ "/>
    <n v="27781"/>
    <n v="67"/>
    <s v="English"/>
    <s v="USA"/>
    <s v="PG-13"/>
    <n v="2000000"/>
    <n v="2000"/>
    <x v="10"/>
    <x v="18"/>
    <m/>
    <s v="Horror"/>
  </r>
  <r>
    <x v="1782"/>
    <n v="41"/>
    <n v="104"/>
    <n v="1310270"/>
    <s v="Horror"/>
    <s v="Kristen Quintrall"/>
    <s v="No Vacancy"/>
    <s v="No VacancyÂ "/>
    <n v="1561"/>
    <n v="6"/>
    <s v="English"/>
    <s v="UK"/>
    <s v="R"/>
    <n v="14000000"/>
    <n v="2010"/>
    <x v="39"/>
    <x v="18"/>
    <m/>
    <s v="Horror"/>
  </r>
  <r>
    <x v="1783"/>
    <n v="61"/>
    <n v="152"/>
    <n v="115000000"/>
    <s v="Comedy|Romance"/>
    <s v="Eric Mabius"/>
    <s v="How to Fall in Love"/>
    <s v="How to Fall in LoveÂ "/>
    <n v="1929"/>
    <n v="90"/>
    <s v="English"/>
    <s v="USA"/>
    <s v="R"/>
    <n v="2000000"/>
    <n v="1998"/>
    <x v="22"/>
    <x v="18"/>
    <m/>
    <s v="Comedy"/>
  </r>
  <r>
    <x v="463"/>
    <n v="112"/>
    <n v="92"/>
    <n v="5518918"/>
    <s v="Adventure|Biography|Drama|Romance"/>
    <s v="Rachel Hendrix"/>
    <s v="The Perfect Wave"/>
    <s v="The Perfect WaveÂ "/>
    <n v="724"/>
    <n v="148"/>
    <s v="English"/>
    <s v="USA"/>
    <s v="R"/>
    <n v="2000000"/>
    <n v="2002"/>
    <x v="55"/>
    <x v="18"/>
    <m/>
    <s v="Adventure"/>
  </r>
  <r>
    <x v="436"/>
    <n v="349"/>
    <n v="107"/>
    <n v="4007792"/>
    <s v="Adventure|Drama|History"/>
    <s v="Morgan Freeman"/>
    <s v="Ben-Hur"/>
    <s v="Ben-HurÂ "/>
    <n v="67"/>
    <n v="35"/>
    <s v="English"/>
    <s v="UK"/>
    <s v="R"/>
    <n v="2000000"/>
    <n v="2014"/>
    <x v="19"/>
    <x v="18"/>
    <m/>
    <s v="Adventure"/>
  </r>
  <r>
    <x v="1784"/>
    <n v="55"/>
    <n v="97"/>
    <n v="7705974"/>
    <s v="Biography|Drama|History"/>
    <s v="Robert Shaw"/>
    <s v="A Man for All Seasons"/>
    <s v="A Man for All SeasonsÂ "/>
    <n v="23713"/>
    <n v="90"/>
    <s v="English"/>
    <s v="USA"/>
    <s v="G"/>
    <n v="2000000"/>
    <n v="1985"/>
    <x v="0"/>
    <x v="18"/>
    <m/>
    <s v="Biography"/>
  </r>
  <r>
    <x v="605"/>
    <n v="88"/>
    <n v="115"/>
    <n v="26297"/>
    <s v="Drama|Romance"/>
    <s v="Robert Duvall"/>
    <s v="Network"/>
    <s v="NetworkÂ "/>
    <n v="103493"/>
    <n v="54"/>
    <s v="English"/>
    <s v="USA"/>
    <s v="R"/>
    <n v="2000000"/>
    <n v="1985"/>
    <x v="14"/>
    <x v="18"/>
    <m/>
    <s v="Drama"/>
  </r>
  <r>
    <x v="941"/>
    <n v="122"/>
    <n v="95"/>
    <n v="77501"/>
    <s v="Drama|History|Romance|War"/>
    <s v="Hattie McDaniel"/>
    <s v="Gone with the Wind"/>
    <s v="Gone with the WindÂ "/>
    <n v="215340"/>
    <n v="14"/>
    <s v="Portuguese"/>
    <s v="USA"/>
    <s v="R"/>
    <n v="2000000"/>
    <n v="2013"/>
    <x v="17"/>
    <x v="18"/>
    <m/>
    <s v="Drama"/>
  </r>
  <r>
    <x v="186"/>
    <n v="134"/>
    <n v="102"/>
    <n v="42638165"/>
    <s v="Biography|Drama"/>
    <s v="Tom Cullen"/>
    <s v="Desert Dancer"/>
    <s v="Desert DancerÂ "/>
    <n v="1177"/>
    <n v="172"/>
    <s v="English"/>
    <s v="UK"/>
    <s v="PG"/>
    <n v="2000000"/>
    <n v="2012"/>
    <x v="19"/>
    <x v="18"/>
    <m/>
    <s v="Biography"/>
  </r>
  <r>
    <x v="1785"/>
    <n v="11"/>
    <n v="99"/>
    <n v="47329"/>
    <s v="Adventure|War|Western"/>
    <s v="James Coburn"/>
    <s v="Major Dundee"/>
    <s v="Major DundeeÂ "/>
    <n v="5294"/>
    <n v="332"/>
    <s v="English"/>
    <s v="Brazil"/>
    <s v="R"/>
    <n v="1250000"/>
    <n v="2002"/>
    <x v="2"/>
    <x v="18"/>
    <m/>
    <s v="Adventure"/>
  </r>
  <r>
    <x v="1071"/>
    <n v="20"/>
    <n v="109"/>
    <n v="18378"/>
    <s v="Drama"/>
    <s v="Snoop Dogg"/>
    <s v="Down for Life"/>
    <s v="Down for LifeÂ "/>
    <n v="257"/>
    <n v="147"/>
    <s v="English"/>
    <s v="Canada"/>
    <s v="R"/>
    <n v="2000000"/>
    <n v="1958"/>
    <x v="11"/>
    <x v="18"/>
    <m/>
    <s v="Drama"/>
  </r>
  <r>
    <x v="1303"/>
    <n v="28"/>
    <n v="113"/>
    <n v="7830611"/>
    <s v="Biography|Comedy|Musical|Romance|Western"/>
    <s v="Keenan Wynn"/>
    <s v="Annie Get Your Gun"/>
    <s v="Annie Get Your GunÂ "/>
    <n v="3167"/>
    <n v="334"/>
    <s v="English"/>
    <s v="USA"/>
    <s v="R"/>
    <n v="2000000"/>
    <n v="1970"/>
    <x v="15"/>
    <x v="18"/>
    <m/>
    <s v="Biography"/>
  </r>
  <r>
    <x v="244"/>
    <n v="22"/>
    <n v="25"/>
    <n v="3278611"/>
    <s v="Comedy|Crime|Drama"/>
    <s v="Kayvan Novak"/>
    <s v="Four Lions"/>
    <s v="Four LionsÂ "/>
    <n v="55982"/>
    <n v="174"/>
    <s v="English"/>
    <s v="Iceland"/>
    <s v="R"/>
    <n v="1900000"/>
    <n v="1997"/>
    <x v="11"/>
    <x v="18"/>
    <m/>
    <s v="Comedy"/>
  </r>
  <r>
    <x v="1128"/>
    <n v="95"/>
    <n v="113"/>
    <n v="1141829"/>
    <s v="Drama"/>
    <s v="Fernanda Montenegro"/>
    <s v="House of Sand"/>
    <s v="House of SandÂ "/>
    <n v="2650"/>
    <n v="427"/>
    <s v="English"/>
    <s v="UK"/>
    <s v="R"/>
    <n v="1900000"/>
    <n v="2000"/>
    <x v="7"/>
    <x v="18"/>
    <m/>
    <s v="Drama"/>
  </r>
  <r>
    <x v="1749"/>
    <n v="31"/>
    <n v="91"/>
    <n v="218051260"/>
    <s v="Comedy|Crime|Drama"/>
    <s v="Michael Kelly"/>
    <s v="Defendor"/>
    <s v="DefendorÂ "/>
    <n v="31836"/>
    <n v="14"/>
    <s v="English"/>
    <s v="UK"/>
    <s v="R"/>
    <n v="1950000"/>
    <n v="1986"/>
    <x v="2"/>
    <x v="18"/>
    <m/>
    <s v="Comedy"/>
  </r>
  <r>
    <x v="1786"/>
    <n v="79"/>
    <n v="88"/>
    <n v="32048809"/>
    <s v="Adventure|Comedy|Musical|Romance"/>
    <s v="Gladys Cooper"/>
    <s v="The Pirate"/>
    <s v="The PirateÂ "/>
    <n v="3258"/>
    <n v="157"/>
    <s v="English"/>
    <s v="USA"/>
    <s v="R"/>
    <n v="3000000"/>
    <n v="1957"/>
    <x v="1"/>
    <x v="18"/>
    <m/>
    <s v="Adventure"/>
  </r>
  <r>
    <x v="610"/>
    <n v="25"/>
    <n v="88"/>
    <n v="2694973"/>
    <s v="Drama"/>
    <s v="Alice Olivia Clarke"/>
    <s v="The Good Heart"/>
    <s v="The Good HeartÂ "/>
    <n v="3579"/>
    <n v="96"/>
    <s v="English"/>
    <s v="USA"/>
    <s v="R"/>
    <n v="1500000"/>
    <n v="1990"/>
    <x v="8"/>
    <x v="18"/>
    <m/>
    <s v="Drama"/>
  </r>
  <r>
    <x v="1787"/>
    <n v="22"/>
    <n v="97"/>
    <n v="10508"/>
    <s v="Comedy|Drama"/>
    <s v="Dominic Cooper"/>
    <s v="The History Boys"/>
    <s v="The History BoysÂ "/>
    <n v="17770"/>
    <n v="92"/>
    <s v="English"/>
    <s v="UK"/>
    <s v="PG"/>
    <n v="1400000"/>
    <n v="1976"/>
    <x v="8"/>
    <x v="18"/>
    <m/>
    <s v="Comedy"/>
  </r>
  <r>
    <x v="1788"/>
    <n v="110"/>
    <n v="97"/>
    <n v="2301777"/>
    <s v="Action|Mystery|Thriller"/>
    <s v="Liam Neeson"/>
    <s v="Unknown"/>
    <s v="UnknownÂ "/>
    <n v="210548"/>
    <n v="118"/>
    <s v="English"/>
    <s v="USA"/>
    <s v="Not Rated"/>
    <n v="30000000"/>
    <n v="1960"/>
    <x v="8"/>
    <x v="18"/>
    <m/>
    <s v="Action"/>
  </r>
  <r>
    <x v="766"/>
    <n v="425"/>
    <n v="42"/>
    <n v="169719"/>
    <s v="Comedy|Drama|War"/>
    <s v="David Ogden Stiers"/>
    <s v="M*A*S*H            "/>
    <s v="M*A*S*HÂ             "/>
    <n v="36265"/>
    <n v="62"/>
    <s v="English"/>
    <s v="USA"/>
    <s v="R"/>
    <n v="1800000"/>
    <n v="1993"/>
    <x v="26"/>
    <x v="18"/>
    <m/>
    <s v="Comedy"/>
  </r>
  <r>
    <x v="475"/>
    <n v="19"/>
    <n v="85"/>
    <n v="3000000"/>
    <s v="Drama"/>
    <s v="Brenda Vaccaro"/>
    <s v="Midnight Cowboy"/>
    <s v="Midnight CowboyÂ "/>
    <n v="76616"/>
    <n v="128"/>
    <s v="English"/>
    <s v="USA"/>
    <s v="R"/>
    <n v="1000000"/>
    <n v="1966"/>
    <x v="0"/>
    <x v="18"/>
    <m/>
    <s v="Drama"/>
  </r>
  <r>
    <x v="930"/>
    <n v="43"/>
    <n v="121"/>
    <n v="140530114"/>
    <s v="Comedy|Drama|Music"/>
    <s v="Tom Wilkinson"/>
    <s v="The Full Monty"/>
    <s v="The Full MontyÂ "/>
    <n v="82232"/>
    <n v="83"/>
    <s v="English"/>
    <s v="USA"/>
    <s v="PG"/>
    <n v="1900000"/>
    <n v="2005"/>
    <x v="13"/>
    <x v="18"/>
    <m/>
    <s v="Comedy"/>
  </r>
  <r>
    <x v="1702"/>
    <n v="127"/>
    <n v="134"/>
    <n v="13300000"/>
    <s v="Comedy"/>
    <s v="Peter Graves"/>
    <s v="Airplane!"/>
    <s v="Airplane!Â "/>
    <n v="160281"/>
    <n v="74"/>
    <s v="English"/>
    <s v="USA"/>
    <s v="Not Rated"/>
    <n v="1800000"/>
    <n v="2015"/>
    <x v="6"/>
    <x v="18"/>
    <m/>
    <s v="Comedy"/>
  </r>
  <r>
    <x v="1789"/>
    <n v="262"/>
    <n v="149"/>
    <n v="171988"/>
    <s v="Action|Thriller"/>
    <s v="Michael Jai White"/>
    <s v="Chain of Command"/>
    <s v="Chain of CommandÂ "/>
    <n v="801"/>
    <n v="199"/>
    <s v="English"/>
    <s v="USA"/>
    <s v="PG-13"/>
    <n v="1800000"/>
    <n v="1985"/>
    <x v="58"/>
    <x v="18"/>
    <m/>
    <s v="Action"/>
  </r>
  <r>
    <x v="930"/>
    <n v="184"/>
    <n v="121"/>
    <n v="23616"/>
    <s v="Comedy|Drama"/>
    <s v="Nia Long"/>
    <s v="Friday"/>
    <s v="FridayÂ "/>
    <n v="74626"/>
    <n v="452"/>
    <s v="English"/>
    <s v="USA"/>
    <s v="R"/>
    <n v="1800000"/>
    <n v="2009"/>
    <x v="11"/>
    <x v="18"/>
    <m/>
    <s v="Comedy"/>
  </r>
  <r>
    <x v="151"/>
    <n v="33"/>
    <n v="116"/>
    <n v="13493"/>
    <s v="Crime|Drama|Thriller"/>
    <s v="Jada Pinkett Smith"/>
    <s v="Menace II Society"/>
    <s v="Menace II SocietyÂ "/>
    <n v="39508"/>
    <n v="38"/>
    <s v="English"/>
    <s v="USA"/>
    <s v="PG-13"/>
    <n v="1800000"/>
    <n v="1960"/>
    <x v="7"/>
    <x v="18"/>
    <m/>
    <s v="Crime"/>
  </r>
  <r>
    <x v="1790"/>
    <n v="252"/>
    <n v="92"/>
    <n v="79043"/>
    <s v="Drama|Music"/>
    <s v="Ta'Rhonda Jones"/>
    <s v="Empire            "/>
    <s v="EmpireÂ             "/>
    <n v="27418"/>
    <n v="98"/>
    <s v="English"/>
    <s v="USA"/>
    <s v="R"/>
    <n v="1800000"/>
    <n v="1961"/>
    <x v="6"/>
    <x v="18"/>
    <m/>
    <s v="Drama"/>
  </r>
  <r>
    <x v="1309"/>
    <n v="31"/>
    <n v="93"/>
    <n v="515005"/>
    <s v="Comedy|Fantasy|Horror|Thriller"/>
    <s v="George Kennedy"/>
    <s v="Creepshow 2"/>
    <s v="Creepshow 2Â "/>
    <n v="15956"/>
    <n v="229"/>
    <s v="English"/>
    <s v="USA"/>
    <s v="R"/>
    <n v="1800000"/>
    <n v="1999"/>
    <x v="19"/>
    <x v="18"/>
    <m/>
    <s v="Comedy"/>
  </r>
  <r>
    <x v="1791"/>
    <n v="139"/>
    <n v="96"/>
    <n v="2245"/>
    <s v="Comedy|Drama|Romance|Western"/>
    <s v="Slim Pickens"/>
    <s v="The Ballad of Cable Hogue"/>
    <s v="The Ballad of Cable HogueÂ "/>
    <n v="6350"/>
    <n v="231"/>
    <s v="English"/>
    <s v="UK"/>
    <s v="R"/>
    <n v="1800000"/>
    <n v="1948"/>
    <x v="11"/>
    <x v="18"/>
    <m/>
    <s v="Comedy"/>
  </r>
  <r>
    <x v="1749"/>
    <n v="39"/>
    <n v="105"/>
    <n v="33451479"/>
    <s v="Biography|Crime|Drama|History"/>
    <s v="John Forsythe"/>
    <s v="In Cold Blood"/>
    <s v="In Cold BloodÂ "/>
    <n v="19026"/>
    <n v="419"/>
    <s v="English"/>
    <s v="USA"/>
    <s v="R"/>
    <n v="150000000"/>
    <n v="2006"/>
    <x v="25"/>
    <x v="18"/>
    <m/>
    <s v="Biography"/>
  </r>
  <r>
    <x v="1390"/>
    <n v="337"/>
    <n v="129"/>
    <n v="39552600"/>
    <s v="Drama"/>
    <s v="Colleen Dewhurst"/>
    <s v="The Nun's Story"/>
    <s v="The Nun's StoryÂ "/>
    <n v="7071"/>
    <n v="52"/>
    <s v="English"/>
    <s v="USA"/>
    <s v="R"/>
    <n v="1500000"/>
    <n v="2013"/>
    <x v="32"/>
    <x v="18"/>
    <m/>
    <s v="Drama"/>
  </r>
  <r>
    <x v="1128"/>
    <n v="30"/>
    <n v="87"/>
    <n v="30500882"/>
    <s v="Action|Crime|Drama|Mystery|Thriller"/>
    <s v="Janet Leigh"/>
    <s v="Harper"/>
    <s v="HarperÂ "/>
    <n v="5941"/>
    <n v="537"/>
    <s v="Spanish"/>
    <s v="USA"/>
    <s v="R"/>
    <n v="1800000"/>
    <n v="1987"/>
    <x v="15"/>
    <x v="18"/>
    <m/>
    <s v="Action"/>
  </r>
  <r>
    <x v="1792"/>
    <n v="265"/>
    <n v="94"/>
    <n v="17000000"/>
    <s v="Thriller"/>
    <s v="Bernard Cribbins"/>
    <s v="Frenzy"/>
    <s v="FrenzyÂ "/>
    <n v="30982"/>
    <n v="131"/>
    <s v="English"/>
    <s v="USA"/>
    <s v="R"/>
    <n v="1800000"/>
    <n v="1988"/>
    <x v="7"/>
    <x v="18"/>
    <m/>
    <s v="Thriller"/>
  </r>
  <r>
    <x v="1793"/>
    <n v="50"/>
    <n v="37"/>
    <n v="8044906"/>
    <s v="Horror|Mystery"/>
    <s v="Julian Richings"/>
    <s v="The Witch"/>
    <s v="The WitchÂ "/>
    <n v="66483"/>
    <n v="236"/>
    <s v="English"/>
    <s v="Argentina"/>
    <s v="R"/>
    <n v="1800000"/>
    <n v="2004"/>
    <x v="2"/>
    <x v="18"/>
    <m/>
    <s v="Horror"/>
  </r>
  <r>
    <x v="775"/>
    <n v="50"/>
    <n v="81"/>
    <n v="5739376"/>
    <s v="Comedy"/>
    <s v="Joe Estevez"/>
    <s v="I Got the Hook Up"/>
    <s v="I Got the Hook UpÂ "/>
    <n v="1721"/>
    <n v="494"/>
    <s v="English"/>
    <s v="USA"/>
    <s v="R"/>
    <n v="1800000"/>
    <n v="2002"/>
    <x v="65"/>
    <x v="18"/>
    <m/>
    <s v="Comedy"/>
  </r>
  <r>
    <x v="1794"/>
    <n v="9"/>
    <n v="97"/>
    <n v="3773863"/>
    <s v="Comedy|Drama|Romance"/>
    <s v="John Mahoney"/>
    <s v="She's the One"/>
    <s v="She's the OneÂ "/>
    <n v="13949"/>
    <n v="199"/>
    <s v="English"/>
    <s v="USA"/>
    <s v="R"/>
    <n v="1800000"/>
    <n v="2005"/>
    <x v="9"/>
    <x v="18"/>
    <m/>
    <s v="Comedy"/>
  </r>
  <r>
    <x v="1625"/>
    <n v="15"/>
    <n v="106"/>
    <n v="3117666"/>
    <s v="Biography|Drama"/>
    <s v="Brendan Fraser"/>
    <s v="Gods and Monsters"/>
    <s v="Gods and MonstersÂ "/>
    <n v="24977"/>
    <n v="24"/>
    <s v="English"/>
    <s v="USA"/>
    <s v="PG"/>
    <n v="1800000"/>
    <n v="1999"/>
    <x v="7"/>
    <x v="18"/>
    <m/>
    <s v="Biography"/>
  </r>
  <r>
    <x v="1309"/>
    <n v="5"/>
    <n v="103"/>
    <n v="2047570"/>
    <s v="Drama|Mystery|Thriller"/>
    <s v="Ricardo DarÃ­n"/>
    <s v="The Secret in Their Eyes"/>
    <s v="The Secret in Their EyesÂ "/>
    <n v="131831"/>
    <n v="207"/>
    <s v="Spanish"/>
    <s v="USA"/>
    <s v="PG-13"/>
    <n v="3500000"/>
    <n v="2000"/>
    <x v="17"/>
    <x v="18"/>
    <m/>
    <s v="Drama"/>
  </r>
  <r>
    <x v="1795"/>
    <n v="1"/>
    <n v="101"/>
    <n v="1250798"/>
    <s v="Horror"/>
    <s v="Greg Nicotero"/>
    <s v="Day of the Dead"/>
    <s v="Day of the DeadÂ "/>
    <n v="49672"/>
    <n v="53"/>
    <s v="Norwegian"/>
    <s v="USA"/>
    <s v="R"/>
    <n v="500000"/>
    <n v="1996"/>
    <x v="13"/>
    <x v="18"/>
    <m/>
    <s v="Horror"/>
  </r>
  <r>
    <x v="484"/>
    <n v="4"/>
    <n v="102"/>
    <n v="1127331"/>
    <s v="Horror|Thriller"/>
    <s v="Gideon Emery"/>
    <s v="Train"/>
    <s v="TrainÂ "/>
    <n v="4790"/>
    <n v="135"/>
    <s v="English"/>
    <s v="Mexico"/>
    <s v="R"/>
    <n v="2000000"/>
    <n v="2010"/>
    <x v="30"/>
    <x v="18"/>
    <m/>
    <s v="Horror"/>
  </r>
  <r>
    <x v="1796"/>
    <n v="44"/>
    <n v="98"/>
    <n v="906666"/>
    <s v="Comedy|Fantasy|Horror|Thriller"/>
    <s v="Ted Raimi"/>
    <s v="Evil Dead II"/>
    <s v="Evil Dead IIÂ "/>
    <n v="113451"/>
    <n v="15"/>
    <s v="English"/>
    <s v="Norway"/>
    <s v="R"/>
    <n v="1750000"/>
    <n v="1971"/>
    <x v="6"/>
    <x v="18"/>
    <m/>
    <s v="Comedy"/>
  </r>
  <r>
    <x v="1797"/>
    <n v="6"/>
    <n v="91"/>
    <n v="1114943"/>
    <s v="Action|Adventure|Comedy|Musical"/>
    <s v="Wanda Sykes"/>
    <s v="Pootie Tang"/>
    <s v="Pootie TangÂ "/>
    <n v="11399"/>
    <n v="11"/>
    <s v="English"/>
    <s v="USA"/>
    <s v="R"/>
    <n v="1700000"/>
    <n v="1993"/>
    <x v="31"/>
    <x v="18"/>
    <m/>
    <s v="Action"/>
  </r>
  <r>
    <x v="871"/>
    <n v="17"/>
    <n v="105"/>
    <n v="1111615"/>
    <s v="Horror"/>
    <s v="Ian Ziering"/>
    <s v="Sharknado"/>
    <s v="SharknadoÂ "/>
    <n v="34532"/>
    <n v="20"/>
    <s v="English"/>
    <s v="USA"/>
    <s v="Approved"/>
    <n v="1700000"/>
    <n v="1997"/>
    <x v="47"/>
    <x v="18"/>
    <m/>
    <s v="Horror"/>
  </r>
  <r>
    <x v="1451"/>
    <n v="7"/>
    <n v="98"/>
    <n v="985341"/>
    <s v="Drama|History"/>
    <s v="Elpidia Carrillo"/>
    <s v="La otra conquista"/>
    <s v="La otra conquistaÂ "/>
    <n v="1024"/>
    <n v="4"/>
    <s v="English"/>
    <s v="USA"/>
    <s v="R"/>
    <n v="2000000"/>
    <n v="1978"/>
    <x v="2"/>
    <x v="18"/>
    <m/>
    <s v="Drama"/>
  </r>
  <r>
    <x v="1798"/>
    <n v="9"/>
    <n v="104"/>
    <n v="603943"/>
    <s v="Comedy|Drama|Fantasy|Horror"/>
    <s v="Otto Jespersen"/>
    <s v="Trollhunter"/>
    <s v="TrollhunterÂ "/>
    <n v="54104"/>
    <n v="12"/>
    <s v="English"/>
    <s v="USA"/>
    <s v="R"/>
    <n v="1700000"/>
    <n v="2001"/>
    <x v="15"/>
    <x v="18"/>
    <m/>
    <s v="Comedy"/>
  </r>
  <r>
    <x v="1799"/>
    <n v="3"/>
    <n v="45"/>
    <n v="334041"/>
    <s v="Comedy|Romance"/>
    <s v="Frances Conroy"/>
    <s v="Ira &amp; Abby"/>
    <s v="Ira &amp; AbbyÂ "/>
    <n v="1950"/>
    <n v="55"/>
    <s v="English"/>
    <s v="Canada"/>
    <s v="PG"/>
    <n v="1700000"/>
    <n v="1999"/>
    <x v="12"/>
    <x v="18"/>
    <m/>
    <s v="Comedy"/>
  </r>
  <r>
    <x v="1800"/>
    <n v="55"/>
    <n v="96"/>
    <n v="295468"/>
    <s v="Action|Comedy|Sci-Fi"/>
    <s v="Will Forte"/>
    <s v="The Watch"/>
    <s v="The WatchÂ "/>
    <n v="104072"/>
    <n v="2"/>
    <s v="English"/>
    <s v="USA"/>
    <s v="R"/>
    <n v="1000000"/>
    <n v="1996"/>
    <x v="20"/>
    <x v="18"/>
    <m/>
    <s v="Action"/>
  </r>
  <r>
    <x v="426"/>
    <n v="169"/>
    <n v="148"/>
    <n v="243347"/>
    <s v="Comedy|Drama"/>
    <s v="Zooey Deschanel"/>
    <s v="Winter Passing"/>
    <s v="Winter PassingÂ "/>
    <n v="7228"/>
    <n v="10"/>
    <s v="English"/>
    <s v="USA"/>
    <s v="R"/>
    <n v="1000000"/>
    <n v="2012"/>
    <x v="21"/>
    <x v="18"/>
    <m/>
    <s v="Comedy"/>
  </r>
  <r>
    <x v="1801"/>
    <n v="290"/>
    <n v="100"/>
    <n v="154077"/>
    <s v="Action|Comedy|Romance"/>
    <s v="Jordana Brewster"/>
    <s v="D.E.B.S."/>
    <s v="D.E.B.S.Â "/>
    <n v="12188"/>
    <n v="10"/>
    <s v="English"/>
    <s v="UK"/>
    <s v="R"/>
    <n v="1644736"/>
    <n v="2005"/>
    <x v="43"/>
    <x v="18"/>
    <m/>
    <s v="Action"/>
  </r>
  <r>
    <x v="1802"/>
    <n v="10"/>
    <n v="86"/>
    <n v="342936"/>
    <s v="Action|Biography|Crime|Drama|Family|Fantasy"/>
    <s v="Diahann Carroll"/>
    <s v="The Masked Saint"/>
    <s v="The Masked SaintÂ "/>
    <n v="342"/>
    <n v="13"/>
    <s v="English"/>
    <s v="USA"/>
    <s v="Approved"/>
    <n v="1650000"/>
    <n v="1998"/>
    <x v="55"/>
    <x v="18"/>
    <m/>
    <s v="Action"/>
  </r>
  <r>
    <x v="1177"/>
    <n v="159"/>
    <n v="92"/>
    <n v="151389"/>
    <s v="Crime|Drama|Mystery|Thriller"/>
    <s v="Alice Krige"/>
    <s v="The Betrayed"/>
    <s v="The BetrayedÂ "/>
    <n v="1634"/>
    <n v="18"/>
    <s v="English"/>
    <s v="USA"/>
    <s v="R"/>
    <n v="1600000"/>
    <n v="2003"/>
    <x v="9"/>
    <x v="18"/>
    <m/>
    <s v="Crime"/>
  </r>
  <r>
    <x v="1349"/>
    <n v="535"/>
    <n v="88"/>
    <n v="269061"/>
    <s v="Action|Comedy|Crime|Thriller"/>
    <s v="Fisher Stevens"/>
    <s v="Taxman"/>
    <s v="TaxmanÂ "/>
    <n v="372"/>
    <n v="102"/>
    <s v="English"/>
    <s v="USA"/>
    <s v="PG-13"/>
    <n v="2000000"/>
    <n v="2014"/>
    <x v="34"/>
    <x v="18"/>
    <m/>
    <s v="Action"/>
  </r>
  <r>
    <x v="81"/>
    <n v="214"/>
    <n v="90"/>
    <n v="133778"/>
    <s v="Drama|Thriller"/>
    <s v="James Nesbitt"/>
    <s v="The Secret            "/>
    <s v="The SecretÂ             "/>
    <n v="653"/>
    <n v="331"/>
    <s v="English"/>
    <s v="Canada"/>
    <s v="R"/>
    <n v="1300000"/>
    <n v="2003"/>
    <x v="11"/>
    <x v="18"/>
    <m/>
    <s v="Drama"/>
  </r>
  <r>
    <x v="1685"/>
    <n v="47"/>
    <n v="94"/>
    <n v="52850"/>
    <s v="Horror|Thriller"/>
    <s v="Teri Polo"/>
    <s v="2:13"/>
    <s v="2:13Â "/>
    <n v="961"/>
    <n v="225"/>
    <s v="English"/>
    <s v="USA"/>
    <s v="Unrated"/>
    <n v="1500000"/>
    <n v="2010"/>
    <x v="30"/>
    <x v="18"/>
    <m/>
    <s v="Horror"/>
  </r>
  <r>
    <x v="857"/>
    <n v="17"/>
    <n v="80"/>
    <n v="98017"/>
    <s v="Action|Animation|Crime|Sci-Fi|Thriller"/>
    <s v="Michael Emerson"/>
    <s v="Batman: The Dark Knight Returns, Part 2"/>
    <s v="Batman: The Dark Knight Returns, Part 2Â "/>
    <n v="30434"/>
    <n v="13"/>
    <s v="English"/>
    <s v="UK"/>
    <s v="PG-13"/>
    <n v="1600000"/>
    <n v="2011"/>
    <x v="26"/>
    <x v="18"/>
    <m/>
    <s v="Action"/>
  </r>
  <r>
    <x v="608"/>
    <n v="85"/>
    <n v="107"/>
    <n v="177343675"/>
    <s v="Documentary"/>
    <s v="Jane Goodall"/>
    <s v="Time to Choose"/>
    <s v="Time to ChooseÂ "/>
    <n v="75"/>
    <n v="72"/>
    <s v="French"/>
    <s v="USA"/>
    <s v="R"/>
    <n v="70000000"/>
    <n v="2016"/>
    <x v="15"/>
    <x v="18"/>
    <m/>
    <s v="Documentary"/>
  </r>
  <r>
    <x v="1256"/>
    <n v="349"/>
    <n v="99"/>
    <n v="31937"/>
    <s v="Action|Adventure|Fantasy|Thriller"/>
    <s v="Bashar Rahal"/>
    <s v="In the Name of the King: The Last Job"/>
    <s v="In the Name of the King: The Last JobÂ "/>
    <n v="1285"/>
    <n v="731"/>
    <s v="English"/>
    <s v="France"/>
    <s v="R"/>
    <n v="1600000"/>
    <n v="1996"/>
    <x v="47"/>
    <x v="18"/>
    <m/>
    <s v="Action"/>
  </r>
  <r>
    <x v="1803"/>
    <n v="109"/>
    <n v="92"/>
    <n v="13134"/>
    <s v="Action|Crime|Drama|Thriller"/>
    <s v="Alexa PenaVega"/>
    <s v="Wicked Blood"/>
    <s v="Wicked BloodÂ "/>
    <n v="1928"/>
    <n v="749"/>
    <s v="English"/>
    <s v="USA"/>
    <s v="Not Rated"/>
    <n v="1650000"/>
    <n v="2006"/>
    <x v="28"/>
    <x v="18"/>
    <m/>
    <s v="Action"/>
  </r>
  <r>
    <x v="1804"/>
    <n v="60"/>
    <n v="107"/>
    <n v="237301"/>
    <s v="Drama|Thriller"/>
    <s v="Chris Brochu"/>
    <s v="Dawn Patrol"/>
    <s v="Dawn PatrolÂ "/>
    <n v="455"/>
    <n v="160"/>
    <s v="English"/>
    <s v="USA"/>
    <s v="R"/>
    <n v="26000000"/>
    <n v="2009"/>
    <x v="30"/>
    <x v="18"/>
    <m/>
    <s v="Drama"/>
  </r>
  <r>
    <x v="1805"/>
    <n v="101"/>
    <n v="135"/>
    <n v="12055"/>
    <s v="Crime|Mystery|Thriller"/>
    <s v="Ray Winstone"/>
    <s v="Lords of London"/>
    <s v="Lords of LondonÂ "/>
    <n v="610"/>
    <n v="13"/>
    <s v="English"/>
    <s v="USA"/>
    <s v="Passed"/>
    <n v="2000000"/>
    <n v="2011"/>
    <x v="69"/>
    <x v="18"/>
    <m/>
    <s v="Crime"/>
  </r>
  <r>
    <x v="1806"/>
    <n v="1"/>
    <n v="99"/>
    <n v="1332"/>
    <s v="Comedy"/>
    <s v="Madeline Kahn"/>
    <s v="High Anxiety"/>
    <s v="High AnxietyÂ "/>
    <n v="15115"/>
    <n v="73"/>
    <s v="Portuguese"/>
    <s v="USA"/>
    <s v="PG"/>
    <n v="1100000"/>
    <n v="2012"/>
    <x v="10"/>
    <x v="18"/>
    <m/>
    <s v="Comedy"/>
  </r>
  <r>
    <x v="1807"/>
    <n v="16"/>
    <n v="102"/>
    <n v="316842"/>
    <s v="Documentary"/>
    <s v="Morgan Freeman"/>
    <s v="March of the Penguins"/>
    <s v="March of the PenguinsÂ "/>
    <n v="45984"/>
    <n v="249"/>
    <s v="English"/>
    <s v="Brazil"/>
    <s v="R"/>
    <n v="1500000"/>
    <n v="2004"/>
    <x v="32"/>
    <x v="18"/>
    <m/>
    <s v="Documentary"/>
  </r>
  <r>
    <x v="1808"/>
    <n v="212"/>
    <n v="93"/>
    <n v="37188667"/>
    <s v="Biography|Drama|Thriller"/>
    <s v="Kevin Spacey"/>
    <s v="Margin Call"/>
    <s v="Margin CallÂ "/>
    <n v="92599"/>
    <n v="458"/>
    <s v="English"/>
    <s v="UK"/>
    <s v="PG-13"/>
    <n v="1500000"/>
    <n v="2012"/>
    <x v="1"/>
    <x v="18"/>
    <m/>
    <s v="Biography"/>
  </r>
  <r>
    <x v="1809"/>
    <n v="215"/>
    <n v="115"/>
    <n v="21199"/>
    <s v="Drama|Romance"/>
    <s v="Murray Bartlett"/>
    <s v="August"/>
    <s v="AugustÂ "/>
    <n v="1262"/>
    <n v="174"/>
    <s v="English"/>
    <s v="USA"/>
    <s v="R"/>
    <n v="1500000"/>
    <n v="2014"/>
    <x v="9"/>
    <x v="18"/>
    <m/>
    <s v="Drama"/>
  </r>
  <r>
    <x v="1810"/>
    <n v="107"/>
    <n v="94"/>
    <n v="234903076"/>
    <s v="Comedy|Drama"/>
    <s v="Anjelica Huston"/>
    <s v="Choke"/>
    <s v="ChokeÂ "/>
    <n v="28573"/>
    <n v="75"/>
    <s v="Danish"/>
    <s v="USA"/>
    <s v="G"/>
    <n v="1000000"/>
    <n v="2004"/>
    <x v="12"/>
    <x v="18"/>
    <m/>
    <s v="Comedy"/>
  </r>
  <r>
    <x v="1811"/>
    <n v="122"/>
    <n v="91"/>
    <n v="2712293"/>
    <s v="Drama|Music"/>
    <s v="J.K. Simmons"/>
    <s v="Whiplash"/>
    <s v="WhiplashÂ "/>
    <n v="399138"/>
    <n v="3"/>
    <s v="English"/>
    <s v="Denmark"/>
    <s v="Not Rated"/>
    <n v="17000000"/>
    <n v="2011"/>
    <x v="3"/>
    <x v="18"/>
    <m/>
    <s v="Drama"/>
  </r>
  <r>
    <x v="1812"/>
    <n v="155"/>
    <n v="98"/>
    <n v="768045"/>
    <s v="Crime|Drama"/>
    <s v="Alice Braga"/>
    <s v="City of God"/>
    <s v="City of GodÂ "/>
    <n v="533200"/>
    <n v="18"/>
    <s v="English"/>
    <s v="USA"/>
    <s v="Not Rated"/>
    <n v="1696377"/>
    <n v="2009"/>
    <x v="50"/>
    <x v="18"/>
    <m/>
    <s v="Crime"/>
  </r>
  <r>
    <x v="195"/>
    <n v="261"/>
    <n v="97"/>
    <n v="379122"/>
    <s v="Comedy|Music"/>
    <s v="Danny Dyer"/>
    <s v="Human Traffic"/>
    <s v="Human TrafficÂ "/>
    <n v="19194"/>
    <n v="86"/>
    <s v="English"/>
    <s v="USA"/>
    <s v="Passed"/>
    <n v="2000000"/>
    <n v="1999"/>
    <x v="1"/>
    <x v="18"/>
    <m/>
    <s v="Comedy"/>
  </r>
  <r>
    <x v="1260"/>
    <n v="130"/>
    <n v="92"/>
    <n v="23000"/>
    <s v="Biography|Drama|Music"/>
    <s v="Corbin Bleu"/>
    <s v="Day One"/>
    <s v="Day OneÂ "/>
    <n v="2116"/>
    <n v="447"/>
    <s v="English"/>
    <s v="Canada"/>
    <s v="R"/>
    <n v="1500000"/>
    <n v="2011"/>
    <x v="4"/>
    <x v="18"/>
    <m/>
    <s v="Biography"/>
  </r>
  <r>
    <x v="1813"/>
    <n v="94"/>
    <n v="128"/>
    <n v="2300000"/>
    <s v="Crime|Drama|Mystery"/>
    <s v="James Franco"/>
    <s v="The Dead Girl"/>
    <s v="The Dead GirlÂ "/>
    <n v="12304"/>
    <n v="214"/>
    <s v="English"/>
    <s v="USA"/>
    <s v="R"/>
    <n v="1500000"/>
    <n v="2009"/>
    <x v="10"/>
    <x v="18"/>
    <m/>
    <s v="Crime"/>
  </r>
  <r>
    <x v="1814"/>
    <n v="164"/>
    <n v="136"/>
    <n v="2938208"/>
    <s v="Drama"/>
    <s v="Thomas Bo Larsen"/>
    <s v="The Hunt"/>
    <s v="The HuntÂ "/>
    <n v="170155"/>
    <n v="70"/>
    <s v="French"/>
    <s v="USA"/>
    <s v="PG-13"/>
    <n v="1500000"/>
    <n v="2015"/>
    <x v="24"/>
    <x v="18"/>
    <m/>
    <s v="Drama"/>
  </r>
  <r>
    <x v="1815"/>
    <n v="188"/>
    <n v="113"/>
    <n v="9910"/>
    <s v="Comedy|Family"/>
    <s v="Zack Ward"/>
    <s v="A Christmas Story"/>
    <s v="A Christmas StoryÂ "/>
    <n v="104908"/>
    <n v="172"/>
    <s v="English"/>
    <s v="France"/>
    <s v="R"/>
    <n v="1500000"/>
    <n v="2005"/>
    <x v="14"/>
    <x v="18"/>
    <m/>
    <s v="Comedy"/>
  </r>
  <r>
    <x v="1020"/>
    <n v="206"/>
    <n v="99"/>
    <n v="44540956"/>
    <s v="Drama|Romance"/>
    <s v="Armando Riesco"/>
    <s v="Bella"/>
    <s v="BellaÂ "/>
    <n v="9607"/>
    <n v="142"/>
    <s v="English"/>
    <s v="USA"/>
    <s v="R"/>
    <n v="1500000"/>
    <n v="2010"/>
    <x v="38"/>
    <x v="18"/>
    <m/>
    <s v="Drama"/>
  </r>
  <r>
    <x v="1816"/>
    <n v="134"/>
    <n v="101"/>
    <n v="258113"/>
    <s v="Action|Crime|Drama|Thriller"/>
    <s v="Roddy McDowall"/>
    <s v="Class of 1984"/>
    <s v="Class of 1984Â "/>
    <n v="6549"/>
    <n v="252"/>
    <s v="English"/>
    <s v="USA"/>
    <s v="R"/>
    <n v="1500000"/>
    <n v="2009"/>
    <x v="4"/>
    <x v="18"/>
    <m/>
    <s v="Action"/>
  </r>
  <r>
    <x v="1817"/>
    <n v="53"/>
    <n v="105"/>
    <n v="107917283"/>
    <s v="Comedy"/>
    <s v="Geoff Stults"/>
    <s v="The Opposite Sex"/>
    <s v="The Opposite SexÂ "/>
    <n v="557"/>
    <n v="257"/>
    <s v="Spanish"/>
    <s v="USA"/>
    <s v="PG-13"/>
    <n v="1500000"/>
    <n v="2009"/>
    <x v="33"/>
    <x v="18"/>
    <m/>
    <s v="Comedy"/>
  </r>
  <r>
    <x v="1818"/>
    <n v="264"/>
    <n v="95"/>
    <n v="1293295"/>
    <s v="Drama|Romance"/>
    <s v="Samantha Morton"/>
    <s v="Dreaming of Joseph Lees"/>
    <s v="Dreaming of Joseph LeesÂ "/>
    <n v="704"/>
    <n v="418"/>
    <s v="English"/>
    <s v="Colombia"/>
    <s v="R"/>
    <n v="1500000"/>
    <n v="2013"/>
    <x v="21"/>
    <x v="18"/>
    <m/>
    <s v="Drama"/>
  </r>
  <r>
    <x v="24"/>
    <n v="94"/>
    <n v="109"/>
    <n v="1229197"/>
    <s v="Drama"/>
    <s v="FranÃ§ois BÃ©gaudeau"/>
    <s v="The Class"/>
    <s v="The ClassÂ "/>
    <n v="29248"/>
    <n v="47"/>
    <s v="English"/>
    <s v="USA"/>
    <s v="R"/>
    <n v="1500000"/>
    <n v="2014"/>
    <x v="7"/>
    <x v="18"/>
    <m/>
    <s v="Drama"/>
  </r>
  <r>
    <x v="1819"/>
    <n v="215"/>
    <n v="110"/>
    <n v="1689999"/>
    <s v="Drama|Horror"/>
    <s v="John Cassavetes"/>
    <s v="Rosemary's Baby"/>
    <s v="Rosemary's BabyÂ "/>
    <n v="140527"/>
    <n v="706"/>
    <s v="English"/>
    <s v="USA"/>
    <s v="Approved"/>
    <n v="1500000"/>
    <n v="2013"/>
    <x v="25"/>
    <x v="18"/>
    <m/>
    <s v="Drama"/>
  </r>
  <r>
    <x v="1820"/>
    <n v="85"/>
    <n v="108"/>
    <n v="11798"/>
    <s v="Drama|Western"/>
    <s v="Lee Marvin"/>
    <s v="The Man Who Shot Liberty Valance"/>
    <s v="The Man Who Shot Liberty ValanceÂ "/>
    <n v="53741"/>
    <n v="514"/>
    <s v="English"/>
    <s v="USA"/>
    <s v="R"/>
    <n v="1500000"/>
    <n v="2011"/>
    <x v="14"/>
    <x v="18"/>
    <m/>
    <s v="Drama"/>
  </r>
  <r>
    <x v="1821"/>
    <n v="138"/>
    <n v="118"/>
    <n v="592014"/>
    <s v="Drama|Romance"/>
    <s v="Peter Gallagher"/>
    <s v="Adam"/>
    <s v="AdamÂ "/>
    <n v="29239"/>
    <n v="83"/>
    <s v="English"/>
    <s v="UK"/>
    <s v="PG"/>
    <n v="1500000"/>
    <n v="1967"/>
    <x v="13"/>
    <x v="18"/>
    <m/>
    <s v="Drama"/>
  </r>
  <r>
    <x v="668"/>
    <n v="55"/>
    <n v="94"/>
    <n v="425899"/>
    <s v="Crime|Drama"/>
    <s v="Catalina Sandino Moreno"/>
    <s v="Maria Full of Grace"/>
    <s v="Maria Full of GraceÂ "/>
    <n v="30474"/>
    <n v="359"/>
    <s v="English"/>
    <s v="Canada"/>
    <s v="R"/>
    <n v="1500000"/>
    <n v="2009"/>
    <x v="7"/>
    <x v="18"/>
    <m/>
    <s v="Crime"/>
  </r>
  <r>
    <x v="1822"/>
    <n v="361"/>
    <n v="115"/>
    <n v="126387"/>
    <s v="Comedy|Drama|Romance"/>
    <s v="Goran Visnjic"/>
    <s v="Beginners"/>
    <s v="BeginnersÂ "/>
    <n v="73349"/>
    <n v="213"/>
    <s v="English"/>
    <s v="USA"/>
    <s v="PG"/>
    <n v="1500000"/>
    <n v="2013"/>
    <x v="13"/>
    <x v="18"/>
    <m/>
    <s v="Comedy"/>
  </r>
  <r>
    <x v="1823"/>
    <n v="411"/>
    <n v="98"/>
    <n v="80276912"/>
    <s v="Action|Comedy|Horror|Thriller"/>
    <s v="Krista Allen"/>
    <s v="Feast"/>
    <s v="FeastÂ "/>
    <n v="25542"/>
    <n v="888"/>
    <s v="English"/>
    <s v="UK"/>
    <s v="R"/>
    <n v="1500000"/>
    <n v="2014"/>
    <x v="21"/>
    <x v="18"/>
    <m/>
    <s v="Action"/>
  </r>
  <r>
    <x v="1001"/>
    <n v="24"/>
    <n v="91"/>
    <n v="25918"/>
    <s v="Comedy"/>
    <s v="John Belushi"/>
    <s v="Animal House"/>
    <s v="Animal HouseÂ "/>
    <n v="90177"/>
    <n v="20"/>
    <s v="English"/>
    <s v="USA"/>
    <s v="G"/>
    <n v="1500000"/>
    <n v="2015"/>
    <x v="32"/>
    <x v="18"/>
    <m/>
    <s v="Comedy"/>
  </r>
  <r>
    <x v="1824"/>
    <n v="70"/>
    <n v="120"/>
    <n v="617172"/>
    <s v="Action|Adventure|Thriller"/>
    <s v="Honor Blackman"/>
    <s v="Goldfinger"/>
    <s v="GoldfingerÂ "/>
    <n v="139432"/>
    <n v="327"/>
    <s v="English"/>
    <s v="USA"/>
    <s v="Approved"/>
    <n v="1500000"/>
    <n v="1988"/>
    <x v="6"/>
    <x v="18"/>
    <m/>
    <s v="Action"/>
  </r>
  <r>
    <x v="1825"/>
    <n v="78"/>
    <n v="109"/>
    <n v="2808000"/>
    <s v="Horror|Sci-Fi|Thriller"/>
    <s v="Sarah Gadon"/>
    <s v="Antiviral"/>
    <s v="AntiviralÂ "/>
    <n v="9356"/>
    <n v="94"/>
    <s v="English"/>
    <s v="UK"/>
    <s v="R"/>
    <n v="1500000"/>
    <n v="2015"/>
    <x v="20"/>
    <x v="18"/>
    <m/>
    <s v="Horror"/>
  </r>
  <r>
    <x v="1826"/>
    <n v="35"/>
    <n v="87"/>
    <n v="12843"/>
    <s v="Drama|Family|Fantasy|Romance"/>
    <s v="Donna Reed"/>
    <s v="It's a Wonderful Life"/>
    <s v="It's a Wonderful LifeÂ "/>
    <n v="275720"/>
    <n v="578"/>
    <s v="Mandarin"/>
    <s v="Germany"/>
    <s v="R"/>
    <n v="1700000"/>
    <n v="2009"/>
    <x v="35"/>
    <x v="18"/>
    <m/>
    <s v="Drama"/>
  </r>
  <r>
    <x v="1827"/>
    <n v="39"/>
    <n v="117"/>
    <n v="34151"/>
    <s v="Drama"/>
    <s v="Kelly Macdonald"/>
    <s v="Trainspotting"/>
    <s v="TrainspottingÂ "/>
    <n v="469561"/>
    <n v="524"/>
    <s v="English"/>
    <s v="China"/>
    <s v="R"/>
    <n v="1500000"/>
    <n v="2010"/>
    <x v="17"/>
    <x v="18"/>
    <m/>
    <s v="Drama"/>
  </r>
  <r>
    <x v="1828"/>
    <n v="158"/>
    <n v="85"/>
    <n v="1523883"/>
    <s v="Comedy|Documentary"/>
    <s v="Bernie Mac"/>
    <s v="The Original Kings of Comedy"/>
    <s v="The Original Kings of ComedyÂ "/>
    <n v="4687"/>
    <n v="35"/>
    <s v="English"/>
    <s v="USA"/>
    <s v="R"/>
    <n v="2000000"/>
    <n v="1998"/>
    <x v="4"/>
    <x v="18"/>
    <m/>
    <s v="Comedy"/>
  </r>
  <r>
    <x v="85"/>
    <n v="122"/>
    <n v="110"/>
    <n v="4000000"/>
    <s v="Horror"/>
    <s v="Sprague Grayden"/>
    <s v="Paranormal Activity 2"/>
    <s v="Paranormal Activity 2Â "/>
    <n v="82133"/>
    <n v="141"/>
    <s v="English"/>
    <s v="UK"/>
    <s v="R"/>
    <n v="1500000"/>
    <n v="1961"/>
    <x v="20"/>
    <x v="18"/>
    <m/>
    <s v="Horror"/>
  </r>
  <r>
    <x v="1829"/>
    <n v="16"/>
    <n v="113"/>
    <n v="84689"/>
    <s v="Comedy"/>
    <s v="James Nesbitt"/>
    <s v="Waking Ned Devine"/>
    <s v="Waking Ned DevineÂ "/>
    <n v="21245"/>
    <n v="150"/>
    <s v="English"/>
    <s v="USA"/>
    <s v="R"/>
    <n v="2500000"/>
    <n v="2015"/>
    <x v="38"/>
    <x v="18"/>
    <m/>
    <s v="Comedy"/>
  </r>
  <r>
    <x v="1830"/>
    <n v="67"/>
    <n v="108"/>
    <n v="47000000"/>
    <s v="Crime|Documentary|Drama"/>
    <s v="Michael Moore"/>
    <s v="Bowling for Columbine"/>
    <s v="Bowling for ColumbineÂ "/>
    <n v="123090"/>
    <n v="34"/>
    <s v="English"/>
    <s v="USA"/>
    <s v="PG-13"/>
    <n v="350000"/>
    <n v="2005"/>
    <x v="25"/>
    <x v="18"/>
    <m/>
    <s v="Crime"/>
  </r>
  <r>
    <x v="384"/>
    <n v="183"/>
    <n v="95"/>
    <n v="246574"/>
    <s v="Drama"/>
    <s v="Li Gong"/>
    <s v="Coming Home"/>
    <s v="Coming HomeÂ "/>
    <n v="2789"/>
    <n v="55"/>
    <s v="English"/>
    <s v="USA"/>
    <s v="PG-13"/>
    <n v="1500000"/>
    <n v="2014"/>
    <x v="11"/>
    <x v="18"/>
    <m/>
    <s v="Drama"/>
  </r>
  <r>
    <x v="1783"/>
    <n v="112"/>
    <n v="98"/>
    <n v="110197"/>
    <s v="Fantasy|Horror"/>
    <s v="Clu Gulager"/>
    <s v="A Nightmare on Elm Street 2: Freddy's Revenge"/>
    <s v="A Nightmare on Elm Street 2: Freddy's RevengeÂ "/>
    <n v="43485"/>
    <n v="307"/>
    <s v="English"/>
    <s v="USA"/>
    <s v="R"/>
    <n v="1500000"/>
    <n v="2010"/>
    <x v="28"/>
    <x v="18"/>
    <m/>
    <s v="Fantasy"/>
  </r>
  <r>
    <x v="1831"/>
    <n v="64"/>
    <n v="93"/>
    <n v="7707563"/>
    <s v="Drama|Romance"/>
    <s v="Julian Sands"/>
    <s v="A Room with a View"/>
    <s v="A Room with a ViewÂ "/>
    <n v="29610"/>
    <n v="273"/>
    <s v="English"/>
    <s v="USA"/>
    <s v="R"/>
    <n v="1500000"/>
    <n v="1976"/>
    <x v="38"/>
    <x v="18"/>
    <m/>
    <s v="Drama"/>
  </r>
  <r>
    <x v="1832"/>
    <n v="114"/>
    <n v="86"/>
    <n v="1281176"/>
    <s v="Horror|Sci-Fi|Thriller"/>
    <s v="Rhys Wakefield"/>
    <s v="The Purge"/>
    <s v="The PurgeÂ "/>
    <n v="139329"/>
    <n v="54"/>
    <s v="Japanese"/>
    <s v="USA"/>
    <s v="R"/>
    <n v="5000000"/>
    <n v="2003"/>
    <x v="20"/>
    <x v="18"/>
    <m/>
    <s v="Horror"/>
  </r>
  <r>
    <x v="1199"/>
    <n v="246"/>
    <n v="161"/>
    <n v="16115878"/>
    <s v="Horror|Mystery"/>
    <s v="Danielle Kotch"/>
    <s v="Sinister"/>
    <s v="SinisterÂ "/>
    <n v="155153"/>
    <n v="111"/>
    <s v="English"/>
    <s v="Japan"/>
    <s v="Not Rated"/>
    <n v="1500000"/>
    <n v="2010"/>
    <x v="2"/>
    <x v="18"/>
    <m/>
    <s v="Horror"/>
  </r>
  <r>
    <x v="1833"/>
    <n v="7"/>
    <n v="100"/>
    <n v="1652472"/>
    <s v="Biography|Comedy|Documentary"/>
    <s v="Nancy O'Dell"/>
    <s v="Martin Lawrence Live: Runteldat"/>
    <s v="Martin Lawrence Live: RunteldatÂ "/>
    <n v="1466"/>
    <n v="241"/>
    <s v="English"/>
    <s v="USA"/>
    <s v="PG-13"/>
    <n v="2000000"/>
    <n v="2015"/>
    <x v="28"/>
    <x v="18"/>
    <m/>
    <s v="Biography"/>
  </r>
  <r>
    <x v="105"/>
    <n v="49"/>
    <n v="120"/>
    <n v="2360184"/>
    <s v="Drama|Romance"/>
    <s v="Burl Ives"/>
    <s v="Cat on a Hot Tin Roof"/>
    <s v="Cat on a Hot Tin RoofÂ "/>
    <n v="33741"/>
    <n v="317"/>
    <s v="English"/>
    <s v="UK"/>
    <s v="PG-13"/>
    <n v="1500000"/>
    <n v="2005"/>
    <x v="14"/>
    <x v="18"/>
    <m/>
    <s v="Drama"/>
  </r>
  <r>
    <x v="629"/>
    <n v="42"/>
    <n v="125"/>
    <n v="255352"/>
    <s v="Action|Adventure|Sci-Fi"/>
    <s v="Linda Harrison"/>
    <s v="Beneath the Planet of the Apes"/>
    <s v="Beneath the Planet of the ApesÂ "/>
    <n v="32378"/>
    <n v="137"/>
    <s v="English"/>
    <s v="USA"/>
    <s v="R"/>
    <n v="60000000"/>
    <n v="1959"/>
    <x v="9"/>
    <x v="18"/>
    <m/>
    <s v="Action"/>
  </r>
  <r>
    <x v="1834"/>
    <n v="73"/>
    <n v="91"/>
    <n v="856942"/>
    <s v="Comedy|Drama|Family|Sport"/>
    <s v="Kevin Zegers"/>
    <s v="Air Bud"/>
    <s v="Air BudÂ "/>
    <n v="12942"/>
    <n v="72"/>
    <s v="English"/>
    <s v="USA"/>
    <s v="PG-13"/>
    <n v="1500000"/>
    <n v="1988"/>
    <x v="37"/>
    <x v="18"/>
    <m/>
    <s v="Comedy"/>
  </r>
  <r>
    <x v="1835"/>
    <n v="16"/>
    <n v="128"/>
    <n v="32631"/>
    <s v="Action|Adventure|Animation|Family|Fantasy|Sci-Fi"/>
    <s v="Veronica Taylor"/>
    <s v="PokÃ©mon 3: The Movie"/>
    <s v="PokÃ©mon 3: The MovieÂ "/>
    <n v="9066"/>
    <n v="88"/>
    <s v="English"/>
    <s v="USA"/>
    <s v="R"/>
    <n v="2000000"/>
    <n v="1939"/>
    <x v="23"/>
    <x v="18"/>
    <m/>
    <s v="Action"/>
  </r>
  <r>
    <x v="1127"/>
    <n v="38"/>
    <n v="100"/>
    <n v="16892"/>
    <s v="Horror|Thriller"/>
    <s v="Tony Goldwyn"/>
    <s v="Jason Lives: Friday the 13th Part VI"/>
    <s v="Jason Lives: Friday the 13th Part VIÂ "/>
    <n v="25332"/>
    <n v="16"/>
    <s v="English"/>
    <s v="USA"/>
    <s v="PG-13"/>
    <n v="2000000"/>
    <n v="1974"/>
    <x v="18"/>
    <x v="18"/>
    <m/>
    <s v="Horror"/>
  </r>
  <r>
    <x v="1702"/>
    <n v="91"/>
    <n v="84"/>
    <n v="12438"/>
    <s v="Adventure|Drama|War"/>
    <s v="William Holden"/>
    <s v="The Bridge on the River Kwai"/>
    <s v="The Bridge on the River KwaiÂ "/>
    <n v="149444"/>
    <n v="20"/>
    <s v="English"/>
    <s v="USA"/>
    <s v="R"/>
    <n v="1400000"/>
    <n v="2007"/>
    <x v="17"/>
    <x v="18"/>
    <m/>
    <s v="Adventure"/>
  </r>
  <r>
    <x v="1836"/>
    <n v="37"/>
    <n v="97"/>
    <n v="40542"/>
    <s v="Adventure|Comedy|Sci-Fi"/>
    <s v="Ariana Richards"/>
    <s v="Spaced Invaders"/>
    <s v="Spaced InvadersÂ "/>
    <n v="2580"/>
    <n v="81"/>
    <s v="English"/>
    <s v="USA"/>
    <s v="TV-PG"/>
    <n v="1455000"/>
    <n v="2006"/>
    <x v="43"/>
    <x v="18"/>
    <m/>
    <s v="Adventure"/>
  </r>
  <r>
    <x v="1737"/>
    <n v="405"/>
    <n v="84"/>
    <n v="5199"/>
    <s v="Comedy|Thriller"/>
    <s v="Ed Lauter"/>
    <s v="Family Plot"/>
    <s v="Family PlotÂ "/>
    <n v="15293"/>
    <n v="176"/>
    <s v="English"/>
    <s v="UK"/>
    <s v="Not Rated"/>
    <n v="1400000"/>
    <n v="1997"/>
    <x v="2"/>
    <x v="18"/>
    <m/>
    <s v="Comedy"/>
  </r>
  <r>
    <x v="872"/>
    <n v="29"/>
    <n v="146"/>
    <n v="24343673"/>
    <s v="Comedy|Drama|Romance"/>
    <s v="Fred MacMurray"/>
    <s v="The Apartment"/>
    <s v="The ApartmentÂ "/>
    <n v="109335"/>
    <n v="8"/>
    <s v="English"/>
    <s v="USA"/>
    <s v="R"/>
    <n v="2000000"/>
    <n v="1979"/>
    <x v="24"/>
    <x v="18"/>
    <m/>
    <s v="Comedy"/>
  </r>
  <r>
    <x v="232"/>
    <n v="81"/>
    <n v="186"/>
    <n v="1711"/>
    <s v="Fantasy|Horror|Thriller"/>
    <s v="Kane Hodder"/>
    <s v="Jason Goes to Hell: The Final Friday"/>
    <s v="Jason Goes to Hell: The Final FridayÂ "/>
    <n v="19331"/>
    <n v="75"/>
    <s v="English"/>
    <s v="USA"/>
    <s v="PG-13"/>
    <n v="3150000"/>
    <n v="2015"/>
    <x v="44"/>
    <x v="18"/>
    <m/>
    <s v="Fantasy"/>
  </r>
  <r>
    <x v="1837"/>
    <n v="17"/>
    <n v="94"/>
    <n v="2468"/>
    <s v="Thriller"/>
    <s v="Tamara Toumanova"/>
    <s v="Torn Curtain"/>
    <s v="Torn CurtainÂ "/>
    <n v="18656"/>
    <n v="162"/>
    <s v="English"/>
    <s v="USA"/>
    <s v="R"/>
    <n v="1400000"/>
    <n v="2008"/>
    <x v="10"/>
    <x v="18"/>
    <m/>
    <s v="Thriller"/>
  </r>
  <r>
    <x v="1838"/>
    <n v="75"/>
    <n v="11"/>
    <n v="318622"/>
    <s v="Comedy|Documentary|Music"/>
    <s v="Common"/>
    <s v="Dave Chappelle's Block Party"/>
    <s v="Dave Chappelle's Block PartyÂ "/>
    <n v="7721"/>
    <n v="101"/>
    <s v="English"/>
    <s v="USA"/>
    <s v="R"/>
    <n v="1377800"/>
    <n v="1963"/>
    <x v="13"/>
    <x v="18"/>
    <m/>
    <s v="Comedy"/>
  </r>
  <r>
    <x v="1258"/>
    <n v="91"/>
    <n v="126"/>
    <n v="12006514"/>
    <s v="Western"/>
    <s v="Michael Fassbender"/>
    <s v="Slow West"/>
    <s v="Slow WestÂ "/>
    <n v="27650"/>
    <n v="270"/>
    <s v="English"/>
    <s v="USA"/>
    <s v="Unrated"/>
    <n v="960000"/>
    <n v="1996"/>
    <x v="8"/>
    <x v="18"/>
    <m/>
    <s v="Western"/>
  </r>
  <r>
    <x v="1839"/>
    <n v="82"/>
    <n v="99"/>
    <n v="4186931"/>
    <s v="Comedy|Drama|Music"/>
    <s v="Blair Underwood"/>
    <s v="Krush Groove"/>
    <s v="Krush GrooveÂ "/>
    <n v="1361"/>
    <n v="65"/>
    <s v="English"/>
    <s v="USA"/>
    <s v="R"/>
    <n v="1250000"/>
    <n v="1943"/>
    <x v="4"/>
    <x v="18"/>
    <m/>
    <s v="Comedy"/>
  </r>
  <r>
    <x v="1840"/>
    <n v="48"/>
    <n v="109"/>
    <n v="3799339"/>
    <s v="Action|Comedy|Crime"/>
    <s v="Omari Hardwick"/>
    <s v="Next Day Air"/>
    <s v="Next Day AirÂ "/>
    <n v="8265"/>
    <n v="100"/>
    <s v="English"/>
    <s v="USA"/>
    <s v="Passed"/>
    <n v="1300000"/>
    <n v="1974"/>
    <x v="18"/>
    <x v="18"/>
    <m/>
    <s v="Action"/>
  </r>
  <r>
    <x v="1778"/>
    <n v="33"/>
    <n v="95"/>
    <n v="1977544"/>
    <s v="Drama"/>
    <s v="Shirley Jones"/>
    <s v="Elmer Gantry"/>
    <s v="Elmer GantryÂ "/>
    <n v="7998"/>
    <n v="23"/>
    <s v="English"/>
    <s v="USA"/>
    <s v="PG-13"/>
    <n v="1300000"/>
    <n v="1984"/>
    <x v="0"/>
    <x v="18"/>
    <m/>
    <s v="Drama"/>
  </r>
  <r>
    <x v="1841"/>
    <n v="133"/>
    <n v="97"/>
    <n v="1050600"/>
    <s v="Drama|War"/>
    <s v="Maximilian Schell"/>
    <s v="Judgment at Nuremberg"/>
    <s v="Judgment at NurembergÂ "/>
    <n v="44457"/>
    <n v="109"/>
    <s v="English"/>
    <s v="USA"/>
    <s v="PG"/>
    <n v="1592000"/>
    <n v="2013"/>
    <x v="24"/>
    <x v="18"/>
    <m/>
    <s v="Drama"/>
  </r>
  <r>
    <x v="1737"/>
    <n v="104"/>
    <n v="94"/>
    <n v="902835"/>
    <s v="Comedy"/>
    <s v="Donald Faison"/>
    <s v="Trippin'"/>
    <s v="Trippin'Â "/>
    <n v="1004"/>
    <n v="1"/>
    <s v="English"/>
    <s v="USA"/>
    <s v="Approved"/>
    <n v="1300000"/>
    <n v="1987"/>
    <x v="31"/>
    <x v="18"/>
    <m/>
    <s v="Comedy"/>
  </r>
  <r>
    <x v="872"/>
    <n v="22"/>
    <n v="90"/>
    <n v="489220"/>
    <s v="Animation|Comedy"/>
    <s v="Matthew Senreich"/>
    <s v="Robot Chicken            "/>
    <s v="Robot ChickenÂ             "/>
    <n v="32923"/>
    <n v="147"/>
    <s v="English"/>
    <s v="USA"/>
    <s v="PG-13"/>
    <n v="1500000"/>
    <n v="2006"/>
    <x v="6"/>
    <x v="18"/>
    <m/>
    <s v="Animation"/>
  </r>
  <r>
    <x v="1318"/>
    <n v="30"/>
    <n v="197"/>
    <n v="212285"/>
    <s v="Action|Adventure|Romance|Western"/>
    <s v="Montgomery Clift"/>
    <s v="Red River"/>
    <s v="Red RiverÂ "/>
    <n v="21316"/>
    <n v="161"/>
    <s v="English"/>
    <s v="USA"/>
    <s v="R"/>
    <n v="60000000"/>
    <n v="1999"/>
    <x v="6"/>
    <x v="18"/>
    <m/>
    <s v="Action"/>
  </r>
  <r>
    <x v="1842"/>
    <n v="112"/>
    <n v="117"/>
    <n v="203134"/>
    <s v="Comedy"/>
    <s v="Mo'Nique"/>
    <s v="Phat Girlz"/>
    <s v="Phat GirlzÂ "/>
    <n v="8279"/>
    <n v="81"/>
    <s v="English"/>
    <s v="USA"/>
    <s v="Not Rated"/>
    <n v="5000000"/>
    <n v="2004"/>
    <x v="56"/>
    <x v="18"/>
    <m/>
    <s v="Comedy"/>
  </r>
  <r>
    <x v="1071"/>
    <n v="79"/>
    <n v="96"/>
    <n v="191309"/>
    <s v="Drama|Romance"/>
    <s v="Seamus Davey-Fitzpatrick"/>
    <s v="Before Midnight"/>
    <s v="Before MidnightÂ "/>
    <n v="95362"/>
    <n v="92"/>
    <s v="Hindi"/>
    <s v="Australia"/>
    <s v="G"/>
    <n v="1400000"/>
    <n v="2007"/>
    <x v="0"/>
    <x v="18"/>
    <m/>
    <s v="Drama"/>
  </r>
  <r>
    <x v="1843"/>
    <n v="49"/>
    <n v="82"/>
    <n v="3388210"/>
    <s v="Comedy|Fantasy"/>
    <s v="John Astin"/>
    <s v="Teen Wolf Too"/>
    <s v="Teen Wolf TooÂ "/>
    <n v="8465"/>
    <n v="53"/>
    <s v="English"/>
    <s v="Canada"/>
    <s v="R"/>
    <n v="1750000"/>
    <n v="2009"/>
    <x v="75"/>
    <x v="18"/>
    <m/>
    <s v="Comedy"/>
  </r>
  <r>
    <x v="657"/>
    <n v="42"/>
    <n v="109"/>
    <n v="177840"/>
    <s v="Action|Fantasy|Horror|Sci-Fi|Thriller"/>
    <s v="Angus Scrimm"/>
    <s v="Phantasm II"/>
    <s v="Phantasm IIÂ "/>
    <n v="9502"/>
    <n v="349"/>
    <s v="English"/>
    <s v="UK"/>
    <s v="PG-13"/>
    <n v="1000000"/>
    <n v="2007"/>
    <x v="12"/>
    <x v="18"/>
    <m/>
    <s v="Action"/>
  </r>
  <r>
    <x v="1844"/>
    <n v="345"/>
    <n v="90"/>
    <n v="47111"/>
    <s v="Drama"/>
    <s v="Loretta Devine"/>
    <s v="Woman Thou Art Loosed"/>
    <s v="Woman Thou Art LoosedÂ "/>
    <n v="806"/>
    <n v="49"/>
    <s v="English"/>
    <s v="USA"/>
    <s v="R"/>
    <n v="1500000"/>
    <n v="1952"/>
    <x v="8"/>
    <x v="18"/>
    <m/>
    <s v="Drama"/>
  </r>
  <r>
    <x v="1845"/>
    <n v="152"/>
    <n v="89"/>
    <n v="49494"/>
    <s v="Comedy|Drama"/>
    <s v="America Ferrera"/>
    <s v="Real Women Have Curves"/>
    <s v="Real Women Have CurvesÂ "/>
    <n v="6000"/>
    <n v="49"/>
    <s v="English"/>
    <s v="USA"/>
    <s v="R"/>
    <n v="1300000"/>
    <n v="2010"/>
    <x v="15"/>
    <x v="18"/>
    <m/>
    <s v="Comedy"/>
  </r>
  <r>
    <x v="1846"/>
    <n v="148"/>
    <n v="98"/>
    <n v="45661"/>
    <s v="Drama|War"/>
    <s v="Rachel Griffiths"/>
    <s v="Deadline Gallipoli            "/>
    <s v="Deadline GallipoliÂ             "/>
    <n v="299"/>
    <n v="181"/>
    <s v="English"/>
    <s v="USA"/>
    <s v="PG-13"/>
    <n v="1300000"/>
    <n v="2013"/>
    <x v="38"/>
    <x v="18"/>
    <m/>
    <s v="Drama"/>
  </r>
  <r>
    <x v="1847"/>
    <n v="23"/>
    <n v="95"/>
    <n v="18195"/>
    <s v="Drama|Romance"/>
    <s v="John Abraham"/>
    <s v="Water"/>
    <s v="WaterÂ "/>
    <n v="12560"/>
    <n v="115"/>
    <s v="English"/>
    <s v="USA"/>
    <s v="PG-13"/>
    <n v="1288000"/>
    <n v="2012"/>
    <x v="6"/>
    <x v="18"/>
    <m/>
    <s v="Drama"/>
  </r>
  <r>
    <x v="1848"/>
    <n v="254"/>
    <n v="94"/>
    <n v="104792"/>
    <s v="Comedy|Drama"/>
    <s v="Archie Panjabi"/>
    <s v="East Is East"/>
    <s v="East Is EastÂ "/>
    <n v="14548"/>
    <n v="183"/>
    <s v="English"/>
    <s v="USA"/>
    <s v="R"/>
    <n v="1250000"/>
    <n v="2009"/>
    <x v="8"/>
    <x v="18"/>
    <m/>
    <s v="Comedy"/>
  </r>
  <r>
    <x v="1849"/>
    <n v="305"/>
    <n v="104"/>
    <n v="111300"/>
    <s v="Comedy|Romance"/>
    <s v="Callie Thorne"/>
    <s v="Whipped"/>
    <s v="WhippedÂ "/>
    <n v="3665"/>
    <n v="78"/>
    <s v="English"/>
    <s v="USA"/>
    <s v="Passed"/>
    <n v="1250000"/>
    <n v="1996"/>
    <x v="46"/>
    <x v="18"/>
    <m/>
    <s v="Comedy"/>
  </r>
  <r>
    <x v="1626"/>
    <n v="19"/>
    <n v="87"/>
    <n v="1027119"/>
    <s v="Crime|Drama|History|Romance"/>
    <s v="Indira Varma"/>
    <s v="Kama Sutra: A Tale of Love"/>
    <s v="Kama Sutra: A Tale of LoveÂ "/>
    <n v="8239"/>
    <n v="139"/>
    <s v="English"/>
    <s v="USA"/>
    <s v="R"/>
    <n v="1250000"/>
    <n v="1982"/>
    <x v="19"/>
    <x v="18"/>
    <m/>
    <s v="Crime"/>
  </r>
  <r>
    <x v="1850"/>
    <n v="272"/>
    <n v="108"/>
    <n v="5000000"/>
    <s v="Comedy|Drama"/>
    <s v="Oliver Platt"/>
    <s v="Please Give"/>
    <s v="Please GiveÂ "/>
    <n v="9808"/>
    <n v="177"/>
    <s v="English"/>
    <s v="USA"/>
    <s v="R"/>
    <n v="427000"/>
    <n v="1971"/>
    <x v="4"/>
    <x v="18"/>
    <m/>
    <s v="Comedy"/>
  </r>
  <r>
    <x v="1094"/>
    <n v="5"/>
    <n v="86"/>
    <n v="4505922"/>
    <s v="Family|Fantasy|Musical"/>
    <s v="Peter Ostrum"/>
    <s v="Willy Wonka &amp; the Chocolate Factory"/>
    <s v="Willy Wonka &amp; the Chocolate FactoryÂ "/>
    <n v="128334"/>
    <n v="499"/>
    <s v="English"/>
    <s v="USA"/>
    <s v="Not Rated"/>
    <n v="15000000"/>
    <n v="1963"/>
    <x v="6"/>
    <x v="18"/>
    <m/>
    <s v="Family"/>
  </r>
  <r>
    <x v="707"/>
    <n v="65"/>
    <n v="94"/>
    <n v="3500000"/>
    <s v="Fantasy|Horror"/>
    <s v="Julian Sands"/>
    <s v="Warlock: The Armageddon"/>
    <s v="Warlock: The ArmageddonÂ "/>
    <n v="3943"/>
    <n v="14"/>
    <s v="English"/>
    <s v="USA"/>
    <s v="R"/>
    <n v="1250000"/>
    <n v="2013"/>
    <x v="43"/>
    <x v="18"/>
    <m/>
    <s v="Fantasy"/>
  </r>
  <r>
    <x v="1851"/>
    <n v="5"/>
    <n v="134"/>
    <n v="381225"/>
    <s v="Comedy|Crime"/>
    <s v="Kristy Swanson"/>
    <s v="8 Heads in a Duffel Bag"/>
    <s v="8 Heads in a Duffel BagÂ "/>
    <n v="8005"/>
    <n v="261"/>
    <s v="Zulu"/>
    <s v="USA"/>
    <s v="R"/>
    <n v="1250000"/>
    <n v="1991"/>
    <x v="43"/>
    <x v="18"/>
    <m/>
    <s v="Comedy"/>
  </r>
  <r>
    <x v="1852"/>
    <n v="248"/>
    <n v="89"/>
    <n v="2428241"/>
    <s v="Drama|Romance"/>
    <s v="Sam Shepard"/>
    <s v="Days of Heaven"/>
    <s v="Days of HeavenÂ "/>
    <n v="37594"/>
    <n v="809"/>
    <s v="English"/>
    <s v="UK"/>
    <s v="R"/>
    <n v="1420000"/>
    <n v="2004"/>
    <x v="25"/>
    <x v="18"/>
    <m/>
    <s v="Drama"/>
  </r>
  <r>
    <x v="1285"/>
    <n v="152"/>
    <n v="102"/>
    <n v="78030"/>
    <s v="Drama"/>
    <s v="Matthew McConaughey"/>
    <s v="Thirteen Conversations About One Thing"/>
    <s v="Thirteen Conversations About One ThingÂ "/>
    <n v="8603"/>
    <n v="65"/>
    <s v="English"/>
    <s v="USA"/>
    <s v="R"/>
    <n v="1200000"/>
    <n v="1995"/>
    <x v="1"/>
    <x v="18"/>
    <m/>
    <s v="Drama"/>
  </r>
  <r>
    <x v="1853"/>
    <n v="10"/>
    <n v="120"/>
    <n v="59774"/>
    <s v="Comedy|Crime|Thriller"/>
    <s v="Julie Benz"/>
    <s v="Jawbreaker"/>
    <s v="JawbreakerÂ "/>
    <n v="18711"/>
    <n v="230"/>
    <s v="English"/>
    <s v="USA"/>
    <s v="TV-PG"/>
    <n v="1200000"/>
    <n v="2003"/>
    <x v="28"/>
    <x v="18"/>
    <m/>
    <s v="Comedy"/>
  </r>
  <r>
    <x v="524"/>
    <n v="156"/>
    <n v="110"/>
    <n v="174682"/>
    <s v="Biography|Drama"/>
    <s v="Gary Oldman"/>
    <s v="Basquiat"/>
    <s v="BasquiatÂ "/>
    <n v="15885"/>
    <n v="8"/>
    <s v="Korean"/>
    <s v="USA"/>
    <s v="Approved"/>
    <n v="1200000"/>
    <n v="1999"/>
    <x v="8"/>
    <x v="18"/>
    <m/>
    <s v="Biography"/>
  </r>
  <r>
    <x v="1556"/>
    <n v="7"/>
    <n v="86"/>
    <n v="215185"/>
    <s v="Comedy|Drama|Romance"/>
    <s v="Greta Gerwig"/>
    <s v="Frances Ha"/>
    <s v="Frances HaÂ "/>
    <n v="43982"/>
    <n v="196"/>
    <s v="English"/>
    <s v="South Korea"/>
    <s v="R"/>
    <n v="1300000"/>
    <n v="2004"/>
    <x v="38"/>
    <x v="18"/>
    <m/>
    <s v="Comedy"/>
  </r>
  <r>
    <x v="775"/>
    <n v="1"/>
    <n v="101"/>
    <n v="32154410"/>
    <s v="Crime|Drama"/>
    <s v="Terry Pheto"/>
    <s v="Tsotsi"/>
    <s v="TsotsiÂ "/>
    <n v="25063"/>
    <n v="18"/>
    <s v="English"/>
    <s v="USA"/>
    <s v="PG"/>
    <n v="1300000"/>
    <n v="2007"/>
    <x v="11"/>
    <x v="18"/>
    <m/>
    <s v="Crime"/>
  </r>
  <r>
    <x v="1854"/>
    <n v="82"/>
    <n v="102"/>
    <n v="140016"/>
    <s v="Comedy|Drama"/>
    <s v="Philip Seymour Hoffman"/>
    <s v="Happiness"/>
    <s v="HappinessÂ "/>
    <n v="55329"/>
    <n v="112"/>
    <s v="English"/>
    <s v="Canada"/>
    <s v="R"/>
    <n v="80000000"/>
    <n v="2012"/>
    <x v="6"/>
    <x v="18"/>
    <m/>
    <s v="Comedy"/>
  </r>
  <r>
    <x v="1855"/>
    <n v="175"/>
    <n v="87"/>
    <n v="15542"/>
    <s v="Comedy|Documentary"/>
    <s v="Eddie Griffin"/>
    <s v="DysFunktional Family"/>
    <s v="DysFunktional FamilyÂ "/>
    <n v="761"/>
    <n v="54"/>
    <s v="English"/>
    <s v="Mexico"/>
    <s v="R"/>
    <n v="7000000"/>
    <n v="2003"/>
    <x v="4"/>
    <x v="18"/>
    <m/>
    <s v="Comedy"/>
  </r>
  <r>
    <x v="1856"/>
    <n v="4"/>
    <n v="123"/>
    <n v="1111"/>
    <s v="Comedy|Drama|Horror"/>
    <s v="Johnny Depp"/>
    <s v="Tusk"/>
    <s v="TuskÂ "/>
    <n v="31089"/>
    <n v="33"/>
    <s v="English"/>
    <s v="USA"/>
    <s v="Not Rated"/>
    <n v="1200000"/>
    <n v="2013"/>
    <x v="28"/>
    <x v="18"/>
    <m/>
    <s v="Comedy"/>
  </r>
  <r>
    <x v="1857"/>
    <n v="40"/>
    <n v="99"/>
    <n v="925402"/>
    <s v="Drama|Mystery|Thriller"/>
    <s v="Min-sik Choi"/>
    <s v="Oldboy"/>
    <s v="OldboyÂ "/>
    <n v="356181"/>
    <n v="129"/>
    <s v="English"/>
    <s v="USA"/>
    <s v="R"/>
    <n v="1200000"/>
    <n v="1990"/>
    <x v="26"/>
    <x v="18"/>
    <m/>
    <s v="Drama"/>
  </r>
  <r>
    <x v="1239"/>
    <n v="8"/>
    <n v="173"/>
    <n v="469947"/>
    <s v="Drama|Family"/>
    <s v="Robyn Lively"/>
    <s v="Letters to God"/>
    <s v="Letters to GodÂ "/>
    <n v="3942"/>
    <n v="28"/>
    <s v="English"/>
    <s v="UK"/>
    <s v="R"/>
    <n v="27000000"/>
    <n v="2008"/>
    <x v="22"/>
    <x v="18"/>
    <m/>
    <s v="Drama"/>
  </r>
  <r>
    <x v="1858"/>
    <n v="63"/>
    <n v="87"/>
    <n v="7137502"/>
    <s v="Action|Comedy|Thriller"/>
    <s v="Gregory Smith"/>
    <s v="Hobo with a Shotgun"/>
    <s v="Hobo with a ShotgunÂ "/>
    <n v="37495"/>
    <n v="27"/>
    <s v="English"/>
    <s v="USA"/>
    <s v="Not Rated"/>
    <n v="1200000"/>
    <n v="2008"/>
    <x v="9"/>
    <x v="18"/>
    <m/>
    <s v="Action"/>
  </r>
  <r>
    <x v="1859"/>
    <n v="20"/>
    <n v="44"/>
    <n v="1316074"/>
    <s v="Action|Comedy"/>
    <s v="Kevin Pollak"/>
    <s v="Compadres"/>
    <s v="CompadresÂ "/>
    <n v="368"/>
    <n v="71"/>
    <s v="English"/>
    <s v="USA"/>
    <s v="R"/>
    <n v="1200000"/>
    <n v="2006"/>
    <x v="40"/>
    <x v="18"/>
    <m/>
    <s v="Action"/>
  </r>
  <r>
    <x v="1637"/>
    <n v="174"/>
    <n v="120"/>
    <n v="15180000"/>
    <s v="Comedy|Crime|Drama|Thriller"/>
    <s v="Bokeem Woodbine"/>
    <s v="Freeway"/>
    <s v="FreewayÂ "/>
    <n v="22246"/>
    <n v="145"/>
    <s v="English"/>
    <s v="USA"/>
    <s v="R"/>
    <n v="1200000"/>
    <n v="2004"/>
    <x v="8"/>
    <x v="18"/>
    <m/>
    <s v="Comedy"/>
  </r>
  <r>
    <x v="326"/>
    <n v="90"/>
    <n v="93"/>
    <n v="2882062"/>
    <s v="Drama|Family|Western"/>
    <s v="William Morgan Sheppard"/>
    <s v="Love's Abiding Joy"/>
    <s v="Love's Abiding JoyÂ "/>
    <n v="1289"/>
    <n v="20"/>
    <s v="English"/>
    <s v="USA"/>
    <s v="R"/>
    <n v="1200000"/>
    <n v="2006"/>
    <x v="13"/>
    <x v="18"/>
    <m/>
    <s v="Drama"/>
  </r>
  <r>
    <x v="1860"/>
    <n v="58"/>
    <n v="111"/>
    <n v="9437933"/>
    <s v="Drama"/>
    <s v="Michael Fassbender"/>
    <s v="Fish Tank"/>
    <s v="Fish TankÂ "/>
    <n v="47385"/>
    <n v="56"/>
    <s v="English"/>
    <s v="USA"/>
    <s v="PG-13"/>
    <n v="4000000"/>
    <n v="2010"/>
    <x v="11"/>
    <x v="18"/>
    <m/>
    <s v="Drama"/>
  </r>
  <r>
    <x v="1861"/>
    <n v="14"/>
    <n v="60"/>
    <n v="110720"/>
    <s v="Comedy|Drama|Romance"/>
    <s v="Greta Gerwig"/>
    <s v="Damsels in Distress"/>
    <s v="Damsels in DistressÂ "/>
    <n v="7625"/>
    <n v="8"/>
    <s v="English"/>
    <s v="USA"/>
    <s v="Unrated"/>
    <n v="1200000"/>
    <n v="2008"/>
    <x v="20"/>
    <x v="18"/>
    <m/>
    <s v="Comedy"/>
  </r>
  <r>
    <x v="435"/>
    <n v="451"/>
    <n v="98"/>
    <n v="155984"/>
    <s v="Horror|Sci-Fi|Thriller"/>
    <s v="Craig T. Nelson"/>
    <s v="Creature            "/>
    <s v="CreatureÂ             "/>
    <n v="2011"/>
    <n v="48"/>
    <s v="German"/>
    <s v="USA"/>
    <s v="Passed"/>
    <n v="1200000"/>
    <n v="2000"/>
    <x v="40"/>
    <x v="18"/>
    <m/>
    <s v="Horror"/>
  </r>
  <r>
    <x v="1862"/>
    <n v="21"/>
    <n v="100"/>
    <n v="30859000"/>
    <s v="Comedy|Romance"/>
    <s v="Kirsten Dunst"/>
    <s v="Bachelorette"/>
    <s v="BacheloretteÂ "/>
    <n v="37156"/>
    <n v="25"/>
    <s v="English"/>
    <s v="UK"/>
    <s v="PG-13"/>
    <n v="1200000"/>
    <n v="2008"/>
    <x v="43"/>
    <x v="18"/>
    <m/>
    <s v="Comedy"/>
  </r>
  <r>
    <x v="1863"/>
    <n v="9"/>
    <n v="88"/>
    <n v="4914"/>
    <s v="Comedy|Drama|Horror|Sci-Fi|Thriller"/>
    <s v="Danny Pino"/>
    <s v="BrainDead            "/>
    <s v="BrainDeadÂ             "/>
    <n v="2948"/>
    <n v="226"/>
    <s v="English"/>
    <s v="Germany"/>
    <s v="PG-13"/>
    <n v="1200000"/>
    <n v="2010"/>
    <x v="0"/>
    <x v="18"/>
    <m/>
    <s v="Comedy"/>
  </r>
  <r>
    <x v="1864"/>
    <n v="98"/>
    <n v="97"/>
    <n v="5858"/>
    <s v="Drama|Family|Music"/>
    <s v="Virginia Madsen"/>
    <s v="Brave New Girl"/>
    <s v="Brave New GirlÂ "/>
    <n v="758"/>
    <n v="31"/>
    <s v="English"/>
    <s v="USA"/>
    <s v="R"/>
    <n v="1500000"/>
    <n v="2010"/>
    <x v="40"/>
    <x v="18"/>
    <m/>
    <s v="Drama"/>
  </r>
  <r>
    <x v="1152"/>
    <n v="29"/>
    <n v="122"/>
    <n v="6706368"/>
    <s v="Comedy"/>
    <s v="Michael Gross"/>
    <s v="Tim and Eric's Billion Dollar Movie"/>
    <s v="Tim and Eric's Billion Dollar MovieÂ "/>
    <n v="7988"/>
    <n v="39"/>
    <s v="English"/>
    <s v="USA"/>
    <s v="R"/>
    <n v="1200000"/>
    <n v="2015"/>
    <x v="43"/>
    <x v="18"/>
    <m/>
    <s v="Comedy"/>
  </r>
  <r>
    <x v="1865"/>
    <n v="23"/>
    <n v="86"/>
    <n v="405614"/>
    <s v="Crime|Drama|Thriller"/>
    <s v="George Kennedy"/>
    <s v="The Gambler"/>
    <s v="The GamblerÂ "/>
    <n v="48562"/>
    <n v="24"/>
    <s v="English"/>
    <s v="USA"/>
    <s v="R"/>
    <n v="1200000"/>
    <n v="2016"/>
    <x v="19"/>
    <x v="18"/>
    <m/>
    <s v="Crime"/>
  </r>
  <r>
    <x v="66"/>
    <n v="87"/>
    <n v="83"/>
    <n v="1573712"/>
    <s v="Drama"/>
    <s v="Susan Hampshire"/>
    <s v="The Grand            "/>
    <s v="The GrandÂ             "/>
    <n v="437"/>
    <n v="736"/>
    <s v="English"/>
    <s v="Germany"/>
    <s v="R"/>
    <n v="1200000"/>
    <n v="1996"/>
    <x v="32"/>
    <x v="18"/>
    <m/>
    <s v="Drama"/>
  </r>
  <r>
    <x v="1866"/>
    <n v="2"/>
    <n v="80"/>
    <n v="10174663"/>
    <s v="Comedy|Drama|Romance|Sport"/>
    <s v="Alicja Bachleda"/>
    <s v="Summer Storm"/>
    <s v="Summer StormÂ "/>
    <n v="11074"/>
    <n v="1"/>
    <s v="English"/>
    <s v="Ireland"/>
    <s v="Approved"/>
    <n v="1200000"/>
    <n v="2006"/>
    <x v="38"/>
    <x v="18"/>
    <m/>
    <s v="Comedy"/>
  </r>
  <r>
    <x v="1867"/>
    <n v="17"/>
    <n v="108"/>
    <n v="22757819"/>
    <s v="Drama|History|War"/>
    <s v="Johnny Pacar"/>
    <s v="Fort McCoy"/>
    <s v="Fort McCoyÂ "/>
    <n v="266"/>
    <n v="14"/>
    <s v="English"/>
    <s v="USA"/>
    <s v="R"/>
    <n v="2600000"/>
    <n v="2006"/>
    <x v="18"/>
    <x v="18"/>
    <m/>
    <s v="Drama"/>
  </r>
  <r>
    <x v="1868"/>
    <n v="7"/>
    <n v="90"/>
    <n v="3000000"/>
    <s v="Horror|Thriller"/>
    <s v="Matt Cohen"/>
    <s v="Chain Letter"/>
    <s v="Chain LetterÂ "/>
    <n v="4122"/>
    <n v="9"/>
    <s v="English"/>
    <s v="USA"/>
    <s v="R"/>
    <n v="1200000"/>
    <n v="2015"/>
    <x v="54"/>
    <x v="18"/>
    <m/>
    <s v="Horror"/>
  </r>
  <r>
    <x v="436"/>
    <n v="6"/>
    <n v="96"/>
    <n v="5228617"/>
    <s v="Comedy|Drama"/>
    <s v="Gretchen Mol"/>
    <s v="Just Looking"/>
    <s v="Just LookingÂ "/>
    <n v="1238"/>
    <n v="85"/>
    <s v="English"/>
    <s v="USA"/>
    <s v="Approved"/>
    <n v="1200000"/>
    <n v="2006"/>
    <x v="10"/>
    <x v="18"/>
    <m/>
    <s v="Comedy"/>
  </r>
  <r>
    <x v="1869"/>
    <n v="9"/>
    <n v="85"/>
    <n v="2643689"/>
    <s v="Drama|Sci-Fi|Thriller"/>
    <s v="Michael Biehn"/>
    <s v="The Divide"/>
    <s v="The DivideÂ "/>
    <n v="30511"/>
    <n v="13"/>
    <s v="English"/>
    <s v="USA"/>
    <s v="R"/>
    <n v="1200000"/>
    <n v="2012"/>
    <x v="27"/>
    <x v="18"/>
    <m/>
    <s v="Drama"/>
  </r>
  <r>
    <x v="1229"/>
    <n v="343"/>
    <n v="83"/>
    <n v="110536"/>
    <s v="Drama|Horror|Romance"/>
    <s v="Aidan Quinn"/>
    <s v="The Eclipse"/>
    <s v="The EclipseÂ "/>
    <n v="2437"/>
    <n v="30"/>
    <s v="English"/>
    <s v="USA"/>
    <s v="PG-13"/>
    <n v="3000000"/>
    <n v="1944"/>
    <x v="5"/>
    <x v="18"/>
    <m/>
    <s v="Drama"/>
  </r>
  <r>
    <x v="1870"/>
    <n v="11"/>
    <n v="80"/>
    <n v="59379"/>
    <s v="Horror|Thriller"/>
    <s v="Frank Grillo"/>
    <s v="Demonic"/>
    <s v="DemonicÂ "/>
    <n v="7358"/>
    <n v="128"/>
    <s v="English"/>
    <s v="Brazil"/>
    <s v="R"/>
    <n v="695393"/>
    <n v="2011"/>
    <x v="43"/>
    <x v="18"/>
    <m/>
    <s v="Horror"/>
  </r>
  <r>
    <x v="1593"/>
    <n v="34"/>
    <n v="90"/>
    <n v="32721635"/>
    <s v="Comedy"/>
    <s v="Neil Hopkins"/>
    <s v="My Big Fat Independent Movie"/>
    <s v="My Big Fat Independent MovieÂ "/>
    <n v="1257"/>
    <n v="1"/>
    <s v="English"/>
    <s v="USA"/>
    <s v="R"/>
    <n v="1100000"/>
    <n v="1998"/>
    <x v="47"/>
    <x v="18"/>
    <m/>
    <s v="Comedy"/>
  </r>
  <r>
    <x v="1871"/>
    <n v="71"/>
    <n v="92"/>
    <n v="3216970"/>
    <s v="Adventure|Family|Fantasy"/>
    <s v="Johnny Depp"/>
    <s v="Alice in Wonderland"/>
    <s v="Alice in WonderlandÂ "/>
    <n v="306336"/>
    <n v="9"/>
    <s v="English"/>
    <s v="USA"/>
    <s v="R"/>
    <n v="1600000"/>
    <n v="1951"/>
    <x v="12"/>
    <x v="18"/>
    <m/>
    <s v="Adventure"/>
  </r>
  <r>
    <x v="1740"/>
    <n v="21"/>
    <n v="100"/>
    <n v="33598"/>
    <s v="Comedy"/>
    <s v="Taylor Negron"/>
    <s v="The Deported"/>
    <s v="The DeportedÂ "/>
    <n v="62"/>
    <n v="15"/>
    <s v="Italian"/>
    <s v="USA"/>
    <s v="PG-13"/>
    <n v="10000000"/>
    <n v="2010"/>
    <x v="5"/>
    <x v="18"/>
    <m/>
    <s v="Comedy"/>
  </r>
  <r>
    <x v="1872"/>
    <n v="28"/>
    <n v="88"/>
    <n v="536767"/>
    <s v="Drama"/>
    <s v="Tom Everett Scott"/>
    <s v="Tanner Hall"/>
    <s v="Tanner HallÂ "/>
    <n v="2280"/>
    <n v="8"/>
    <s v="English"/>
    <s v="USA"/>
    <s v="R"/>
    <n v="1100000"/>
    <n v="2014"/>
    <x v="18"/>
    <x v="18"/>
    <m/>
    <s v="Drama"/>
  </r>
  <r>
    <x v="702"/>
    <n v="35"/>
    <n v="95"/>
    <n v="11529368"/>
    <s v="Action|Drama|Thriller"/>
    <s v="John Savage"/>
    <s v="Open Road"/>
    <s v="Open RoadÂ "/>
    <n v="1370"/>
    <n v="9"/>
    <s v="English"/>
    <s v="Italy"/>
    <s v="R"/>
    <n v="1100000"/>
    <n v="1987"/>
    <x v="34"/>
    <x v="18"/>
    <m/>
    <s v="Action"/>
  </r>
  <r>
    <x v="1740"/>
    <n v="30"/>
    <n v="82"/>
    <n v="40557"/>
    <s v="Comedy"/>
    <s v="Christopher Meloni"/>
    <s v="They Came Together"/>
    <s v="They Came TogetherÂ "/>
    <n v="16987"/>
    <n v="323"/>
    <s v="English"/>
    <s v="USA"/>
    <s v="TV-14"/>
    <n v="1100000"/>
    <n v="1940"/>
    <x v="34"/>
    <x v="18"/>
    <m/>
    <s v="Comedy"/>
  </r>
  <r>
    <x v="851"/>
    <n v="73"/>
    <n v="97"/>
    <n v="30084"/>
    <s v="Comedy"/>
    <s v="French Stewart"/>
    <s v="30 Nights of Paranormal Activity with the Devil Inside the Girl with the Dragon Tattoo"/>
    <s v="30 Nights of Paranormal Activity with the Devil Inside the Girl with the Dragon TattooÂ "/>
    <n v="2978"/>
    <n v="14"/>
    <s v="English"/>
    <s v="USA"/>
    <s v="PG-13"/>
    <n v="1100000"/>
    <n v="1971"/>
    <x v="77"/>
    <x v="18"/>
    <m/>
    <s v="Comedy"/>
  </r>
  <r>
    <x v="1873"/>
    <n v="154"/>
    <n v="105"/>
    <n v="10246600"/>
    <s v="Action|Drama|Sport"/>
    <s v="Michael Jai White"/>
    <s v="Never Back Down 2: The Beatdown"/>
    <s v="Never Back Down 2: The BeatdownÂ "/>
    <n v="13599"/>
    <n v="20"/>
    <s v="English"/>
    <s v="USA"/>
    <s v="Unrated"/>
    <n v="950000"/>
    <n v="2014"/>
    <x v="27"/>
    <x v="18"/>
    <m/>
    <s v="Action"/>
  </r>
  <r>
    <x v="1874"/>
    <n v="251"/>
    <n v="94"/>
    <n v="389804"/>
    <s v="Crime|Thriller"/>
    <s v="Lee Marvin"/>
    <s v="Point Blank"/>
    <s v="Point BlankÂ "/>
    <n v="13640"/>
    <n v="257"/>
    <s v="English"/>
    <s v="Italy"/>
    <s v="R"/>
    <n v="1400000"/>
    <n v="1982"/>
    <x v="38"/>
    <x v="18"/>
    <m/>
    <s v="Crime"/>
  </r>
  <r>
    <x v="251"/>
    <n v="57"/>
    <n v="95"/>
    <n v="241816"/>
    <s v="Comedy"/>
    <s v="Stephanie Szostak"/>
    <s v="Four Single Fathers"/>
    <s v="Four Single FathersÂ "/>
    <n v="118"/>
    <n v="40"/>
    <s v="English"/>
    <s v="USA"/>
    <s v="PG-13"/>
    <n v="1000000"/>
    <n v="1985"/>
    <x v="37"/>
    <x v="18"/>
    <m/>
    <s v="Comedy"/>
  </r>
  <r>
    <x v="409"/>
    <n v="14"/>
    <n v="113"/>
    <n v="277233"/>
    <s v="Thriller"/>
    <s v="Noel Gugliemi"/>
    <s v="Enter the Dangerous Mind"/>
    <s v="Enter the Dangerous MindÂ "/>
    <n v="704"/>
    <n v="31"/>
    <s v="Portuguese"/>
    <s v="USA"/>
    <s v="R"/>
    <n v="960000"/>
    <n v="2007"/>
    <x v="31"/>
    <x v="18"/>
    <m/>
    <s v="Thriller"/>
  </r>
  <r>
    <x v="1875"/>
    <n v="159"/>
    <n v="136"/>
    <n v="321952"/>
    <s v="Drama|Horror|Mystery|Thriller"/>
    <s v="Julian Morris"/>
    <s v="Something Wicked"/>
    <s v="Something WickedÂ "/>
    <n v="976"/>
    <n v="27"/>
    <s v="English"/>
    <s v="USA"/>
    <s v="PG"/>
    <n v="1100000"/>
    <n v="2015"/>
    <x v="30"/>
    <x v="18"/>
    <m/>
    <s v="Drama"/>
  </r>
  <r>
    <x v="600"/>
    <n v="181"/>
    <n v="80"/>
    <n v="24705"/>
    <s v="Thriller"/>
    <s v="Bokeem Woodbine"/>
    <s v="AWOL-72"/>
    <s v="AWOL-72Â "/>
    <n v="520"/>
    <n v="15"/>
    <s v="English"/>
    <s v="Brazil"/>
    <s v="PG"/>
    <n v="1000000"/>
    <n v="2008"/>
    <x v="65"/>
    <x v="18"/>
    <m/>
    <s v="Thriller"/>
  </r>
  <r>
    <x v="1876"/>
    <n v="110"/>
    <n v="105"/>
    <n v="243768"/>
    <s v="Adventure|Crime|Drama"/>
    <s v="Everett McGill"/>
    <s v="Iguana"/>
    <s v="IguanaÂ "/>
    <n v="240"/>
    <n v="23"/>
    <s v="English"/>
    <s v="USA"/>
    <s v="NC-17"/>
    <n v="1000000"/>
    <n v="1945"/>
    <x v="5"/>
    <x v="18"/>
    <m/>
    <s v="Adventure"/>
  </r>
  <r>
    <x v="1807"/>
    <n v="213"/>
    <n v="90"/>
    <n v="9609"/>
    <s v="Drama|Family|Fantasy|Romance"/>
    <s v="Hayley Atwell"/>
    <s v="Cinderella"/>
    <s v="CinderellaÂ "/>
    <n v="103749"/>
    <n v="310"/>
    <s v="English"/>
    <s v="USA"/>
    <s v="R"/>
    <n v="1000000"/>
    <n v="2015"/>
    <x v="15"/>
    <x v="18"/>
    <m/>
    <s v="Drama"/>
  </r>
  <r>
    <x v="1877"/>
    <n v="129"/>
    <n v="93"/>
    <n v="3151130"/>
    <s v="Action|Adventure|Crime|Drama"/>
    <s v="Mike Starr"/>
    <s v="Chicago Overcoat"/>
    <s v="Chicago OvercoatÂ "/>
    <n v="706"/>
    <n v="539"/>
    <s v="English"/>
    <s v="USA"/>
    <s v="PG-13"/>
    <n v="1300000"/>
    <n v="2005"/>
    <x v="5"/>
    <x v="18"/>
    <m/>
    <s v="Action"/>
  </r>
  <r>
    <x v="1878"/>
    <n v="280"/>
    <n v="107"/>
    <n v="8231"/>
    <s v="Comedy|Drama|Romance"/>
    <s v="Judy Greer"/>
    <s v="Barry Munday"/>
    <s v="Barry MundayÂ "/>
    <n v="3443"/>
    <n v="32"/>
    <s v="English"/>
    <s v="USA"/>
    <s v="R"/>
    <n v="1000000"/>
    <n v="2014"/>
    <x v="18"/>
    <x v="18"/>
    <m/>
    <s v="Comedy"/>
  </r>
  <r>
    <x v="1879"/>
    <n v="15"/>
    <n v="89"/>
    <n v="2856622"/>
    <s v="Drama"/>
    <s v="Fernanda Montenegro"/>
    <s v="Central Station"/>
    <s v="Central StationÂ "/>
    <n v="28951"/>
    <n v="17"/>
    <s v="French"/>
    <s v="USA"/>
    <s v="R"/>
    <n v="1100000"/>
    <n v="2007"/>
    <x v="25"/>
    <x v="18"/>
    <m/>
    <s v="Drama"/>
  </r>
  <r>
    <x v="1880"/>
    <n v="61"/>
    <n v="90"/>
    <n v="10499968"/>
    <s v="Comedy|Drama"/>
    <s v="Ann-Margret"/>
    <s v="Pocketful of Miracles"/>
    <s v="Pocketful of MiraclesÂ "/>
    <n v="4313"/>
    <n v="206"/>
    <s v="English"/>
    <s v="UK"/>
    <s v="PG-13"/>
    <n v="1000000"/>
    <n v="1946"/>
    <x v="11"/>
    <x v="18"/>
    <m/>
    <s v="Comedy"/>
  </r>
  <r>
    <x v="1881"/>
    <n v="33"/>
    <n v="89"/>
    <n v="1227508"/>
    <s v="Action|Crime"/>
    <s v="Anthony L. Fernandez"/>
    <s v="Close Range"/>
    <s v="Close RangeÂ "/>
    <n v="2425"/>
    <n v="350"/>
    <s v="English"/>
    <s v="France"/>
    <s v="R"/>
    <n v="1000000"/>
    <n v="2001"/>
    <x v="41"/>
    <x v="18"/>
    <m/>
    <s v="Action"/>
  </r>
  <r>
    <x v="1882"/>
    <n v="1"/>
    <n v="116"/>
    <n v="192467"/>
    <s v="Comedy|Romance"/>
    <s v="Dyan Cannon"/>
    <s v="Boynton Beach Club"/>
    <s v="Boynton Beach ClubÂ "/>
    <n v="746"/>
    <n v="270"/>
    <s v="English"/>
    <s v="Australia"/>
    <s v="PG-13"/>
    <n v="5000000"/>
    <n v="2001"/>
    <x v="12"/>
    <x v="18"/>
    <m/>
    <s v="Comedy"/>
  </r>
  <r>
    <x v="1559"/>
    <n v="2"/>
    <n v="120"/>
    <n v="76382"/>
    <s v="Drama|Horror|Mystery|Thriller"/>
    <s v="Olivia Rose Keegan"/>
    <s v="Amnesiac"/>
    <s v="AmnesiacÂ "/>
    <n v="2157"/>
    <n v="533"/>
    <s v="English"/>
    <s v="USA"/>
    <s v="R"/>
    <n v="1000000"/>
    <n v="2015"/>
    <x v="44"/>
    <x v="18"/>
    <m/>
    <s v="Drama"/>
  </r>
  <r>
    <x v="1883"/>
    <n v="27"/>
    <n v="88"/>
    <n v="180483"/>
    <s v="Documentary"/>
    <s v="Greg Crowe"/>
    <s v="Freakonomics"/>
    <s v="FreakonomicsÂ "/>
    <n v="5695"/>
    <n v="315"/>
    <s v="English"/>
    <s v="USA"/>
    <s v="R"/>
    <n v="1000000000"/>
    <n v="2007"/>
    <x v="21"/>
    <x v="18"/>
    <m/>
    <s v="Documentary"/>
  </r>
  <r>
    <x v="1884"/>
    <n v="19"/>
    <n v="102"/>
    <n v="136007"/>
    <s v="Fantasy|Horror|Mystery"/>
    <s v="Lee Remick"/>
    <s v="The Omen"/>
    <s v="The OmenÂ "/>
    <n v="80961"/>
    <n v="332"/>
    <s v="English"/>
    <s v="USA"/>
    <s v="R"/>
    <n v="3500000"/>
    <n v="2010"/>
    <x v="32"/>
    <x v="18"/>
    <m/>
    <s v="Fantasy"/>
  </r>
  <r>
    <x v="1885"/>
    <n v="9"/>
    <n v="106"/>
    <n v="673780"/>
    <s v="Horror"/>
    <s v="CÃ©cile De France"/>
    <s v="High Tension"/>
    <s v="High TensionÂ "/>
    <n v="55040"/>
    <n v="106"/>
    <s v="English"/>
    <s v="USA"/>
    <s v="R"/>
    <n v="1000000"/>
    <n v="2015"/>
    <x v="2"/>
    <x v="18"/>
    <m/>
    <s v="Horror"/>
  </r>
  <r>
    <x v="1886"/>
    <n v="121"/>
    <n v="95"/>
    <n v="94596"/>
    <s v="Comedy|Drama|Romance|Sci-Fi"/>
    <s v="Maeve Dermody"/>
    <s v="Griff the Invisible"/>
    <s v="Griff the InvisibleÂ "/>
    <n v="4173"/>
    <n v="57"/>
    <s v="English"/>
    <s v="USA"/>
    <s v="TV-14"/>
    <n v="1000000"/>
    <n v="2015"/>
    <x v="9"/>
    <x v="18"/>
    <m/>
    <s v="Comedy"/>
  </r>
  <r>
    <x v="1294"/>
    <n v="166"/>
    <n v="144"/>
    <n v="424760"/>
    <s v="Action|Horror|Thriller"/>
    <s v="Q'orianka Kilcher"/>
    <s v="Unnatural"/>
    <s v="UnnaturalÂ "/>
    <n v="859"/>
    <n v="90"/>
    <s v="Hindi"/>
    <s v="USA"/>
    <s v="PG"/>
    <n v="900000"/>
    <n v="2015"/>
    <x v="61"/>
    <x v="18"/>
    <m/>
    <s v="Action"/>
  </r>
  <r>
    <x v="1795"/>
    <n v="269"/>
    <n v="113"/>
    <n v="70071"/>
    <s v="Crime|Drama|Music"/>
    <s v="Isaac Hayes"/>
    <s v="Hustle &amp; Flow"/>
    <s v="Hustle &amp; FlowÂ "/>
    <n v="33567"/>
    <n v="8"/>
    <s v="English"/>
    <s v="USA"/>
    <s v="Not Rated"/>
    <n v="1000000"/>
    <n v="1963"/>
    <x v="38"/>
    <x v="18"/>
    <m/>
    <s v="Crime"/>
  </r>
  <r>
    <x v="1887"/>
    <n v="29"/>
    <n v="118"/>
    <n v="2040920"/>
    <s v="Comedy|Music|Romance"/>
    <s v="Nehemiah Persoff"/>
    <s v="Some Like It Hot"/>
    <s v="Some Like It HotÂ "/>
    <n v="175196"/>
    <n v="6"/>
    <s v="English"/>
    <s v="India"/>
    <s v="PG"/>
    <n v="1000000"/>
    <n v="1989"/>
    <x v="24"/>
    <x v="18"/>
    <m/>
    <s v="Comedy"/>
  </r>
  <r>
    <x v="1888"/>
    <n v="20"/>
    <n v="141"/>
    <n v="4584"/>
    <s v="Horror"/>
    <s v="Kane Hodder"/>
    <s v="Friday the 13th Part VII: The New Blood"/>
    <s v="Friday the 13th Part VII: The New BloodÂ "/>
    <n v="21359"/>
    <n v="65"/>
    <s v="Panjabi"/>
    <s v="USA"/>
    <s v="PG-13"/>
    <n v="6000000"/>
    <n v="1973"/>
    <x v="43"/>
    <x v="18"/>
    <m/>
    <s v="Horror"/>
  </r>
  <r>
    <x v="1889"/>
    <n v="107"/>
    <n v="90"/>
    <n v="10443"/>
    <s v="Adventure|Family|Fantasy|Musical"/>
    <s v="Margaret Hamilton"/>
    <s v="The Wizard of Oz"/>
    <s v="The Wizard of OzÂ "/>
    <n v="291875"/>
    <n v="5"/>
    <s v="Danish"/>
    <s v="USA"/>
    <s v="R"/>
    <n v="1100000"/>
    <n v="2014"/>
    <x v="14"/>
    <x v="18"/>
    <m/>
    <s v="Adventure"/>
  </r>
  <r>
    <x v="493"/>
    <n v="74"/>
    <n v="109"/>
    <n v="85222"/>
    <s v="Comedy"/>
    <s v="Madeline Kahn"/>
    <s v="Young Frankenstein"/>
    <s v="Young FrankensteinÂ "/>
    <n v="112671"/>
    <n v="27"/>
    <s v="English"/>
    <s v="Canada"/>
    <s v="R"/>
    <n v="1000000"/>
    <n v="1972"/>
    <x v="25"/>
    <x v="18"/>
    <m/>
    <s v="Comedy"/>
  </r>
  <r>
    <x v="1890"/>
    <n v="173"/>
    <n v="95"/>
    <m/>
    <s v="Horror"/>
    <s v="Megan Park"/>
    <s v="Diary of the Dead"/>
    <s v="Diary of the DeadÂ "/>
    <n v="40800"/>
    <n v="363"/>
    <s v="Dutch"/>
    <s v="Denmark"/>
    <s v="R"/>
    <n v="1000000"/>
    <n v="1962"/>
    <x v="20"/>
    <x v="18"/>
    <m/>
    <s v="Horror"/>
  </r>
  <r>
    <x v="695"/>
    <n v="5"/>
    <n v="122"/>
    <m/>
    <s v="Comedy|Drama|Romance"/>
    <s v="Vidya Balan"/>
    <s v="Lage Raho Munna Bhai"/>
    <s v="Lage Raho Munna BhaiÂ "/>
    <n v="27569"/>
    <n v="326"/>
    <s v="English"/>
    <s v="USA"/>
    <s v="PG-13"/>
    <n v="7500000"/>
    <n v="1981"/>
    <x v="17"/>
    <x v="18"/>
    <m/>
    <s v="Comedy"/>
  </r>
  <r>
    <x v="1891"/>
    <n v="66"/>
    <n v="93"/>
    <m/>
    <s v="Drama"/>
    <s v="Peter Fonda"/>
    <s v="Ulee's Gold"/>
    <s v="Ulee's GoldÂ "/>
    <n v="5744"/>
    <n v="123"/>
    <s v="English"/>
    <s v="Netherlands"/>
    <s v="Not Rated"/>
    <n v="1000000"/>
    <n v="1994"/>
    <x v="1"/>
    <x v="18"/>
    <m/>
    <s v="Drama"/>
  </r>
  <r>
    <x v="695"/>
    <n v="169"/>
    <n v="97"/>
    <m/>
    <s v="Adventure|Family|Sport"/>
    <s v="Teri Garr"/>
    <s v="The Black Stallion"/>
    <s v="The Black StallionÂ "/>
    <n v="8856"/>
    <n v="69"/>
    <s v="English"/>
    <s v="USA"/>
    <s v="R"/>
    <n v="1000000"/>
    <n v="1962"/>
    <x v="38"/>
    <x v="18"/>
    <m/>
    <s v="Adventure"/>
  </r>
  <r>
    <x v="1892"/>
    <n v="13"/>
    <n v="82"/>
    <m/>
    <s v="Romance"/>
    <s v="Bhavkhandan Singh Rakhra"/>
    <s v="Sardaar Ji"/>
    <s v="Sardaar JiÂ "/>
    <n v="745"/>
    <n v="53"/>
    <s v="Polish"/>
    <s v="USA"/>
    <s v="R"/>
    <n v="1000000"/>
    <n v="1999"/>
    <x v="4"/>
    <x v="18"/>
    <m/>
    <s v="Romance"/>
  </r>
  <r>
    <x v="83"/>
    <n v="129"/>
    <n v="140"/>
    <m/>
    <s v="Action|Adventure|Animation|Comedy|Sci-Fi"/>
    <s v="Iben Hjejle"/>
    <s v="Journey to Saturn"/>
    <s v="Journey to SaturnÂ "/>
    <n v="1828"/>
    <n v="260"/>
    <s v="English"/>
    <s v="USA"/>
    <s v="R"/>
    <n v="1000000"/>
    <n v="2011"/>
    <x v="20"/>
    <x v="18"/>
    <m/>
    <s v="Action"/>
  </r>
  <r>
    <x v="1893"/>
    <n v="30"/>
    <n v="86"/>
    <m/>
    <s v="Adventure|Comedy|Romance"/>
    <s v="Lee Marvin"/>
    <s v="Donovan's Reef"/>
    <s v="Donovan's ReefÂ "/>
    <n v="5786"/>
    <n v="37"/>
    <s v="English"/>
    <s v="Poland"/>
    <s v="R"/>
    <n v="3500000"/>
    <n v="2006"/>
    <x v="8"/>
    <x v="18"/>
    <m/>
    <s v="Adventure"/>
  </r>
  <r>
    <x v="327"/>
    <n v="220"/>
    <n v="109"/>
    <m/>
    <s v="Comedy|Drama"/>
    <s v="Rijk de Gooyer"/>
    <s v="The Dress"/>
    <s v="The DressÂ "/>
    <n v="1470"/>
    <n v="124"/>
    <s v="English"/>
    <s v="UK"/>
    <s v="R"/>
    <n v="1000000"/>
    <n v="2011"/>
    <x v="15"/>
    <x v="18"/>
    <m/>
    <s v="Comedy"/>
  </r>
  <r>
    <x v="708"/>
    <n v="75"/>
    <n v="105"/>
    <m/>
    <s v="Drama|Fantasy|Romance|War"/>
    <s v="Spencer Tracy"/>
    <s v="A Guy Named Joe"/>
    <s v="A Guy Named JoeÂ "/>
    <n v="1553"/>
    <n v="4"/>
    <s v="English"/>
    <s v="USA"/>
    <s v="Not Rated"/>
    <n v="1000000"/>
    <n v="1961"/>
    <x v="15"/>
    <x v="18"/>
    <m/>
    <s v="Drama"/>
  </r>
  <r>
    <x v="1894"/>
    <n v="162"/>
    <n v="66"/>
    <m/>
    <s v="Comedy|Western"/>
    <s v="Madeline Kahn"/>
    <s v="Blazing Saddles"/>
    <s v="Blazing SaddlesÂ "/>
    <n v="95294"/>
    <n v="47"/>
    <s v="Spanish"/>
    <s v="USA"/>
    <s v="R"/>
    <n v="1000000"/>
    <n v="1940"/>
    <x v="6"/>
    <x v="18"/>
    <m/>
    <s v="Comedy"/>
  </r>
  <r>
    <x v="175"/>
    <n v="74"/>
    <n v="99"/>
    <m/>
    <s v="Horror|Thriller"/>
    <s v="Judie Aronson"/>
    <s v="Friday the 13th: The Final Chapter"/>
    <s v="Friday the 13th: The Final ChapterÂ "/>
    <n v="29488"/>
    <n v="568"/>
    <s v="Mandarin"/>
    <s v="USA"/>
    <s v="R"/>
    <n v="58000000"/>
    <n v="2003"/>
    <x v="18"/>
    <x v="18"/>
    <m/>
    <s v="Horror"/>
  </r>
  <r>
    <x v="1895"/>
    <n v="65"/>
    <n v="100"/>
    <m/>
    <s v="Drama"/>
    <s v="Joanna Kulig"/>
    <s v="Ida"/>
    <s v="IdaÂ "/>
    <n v="34643"/>
    <n v="25"/>
    <s v="English"/>
    <s v="Spain"/>
    <s v="GP"/>
    <n v="1000000"/>
    <n v="1998"/>
    <x v="38"/>
    <x v="18"/>
    <m/>
    <s v="Drama"/>
  </r>
  <r>
    <x v="1896"/>
    <n v="26"/>
    <n v="103"/>
    <m/>
    <s v="Drama|Romance"/>
    <s v="Rupert Graves"/>
    <s v="Maurice"/>
    <s v="MauriceÂ "/>
    <n v="10755"/>
    <n v="107"/>
    <s v="English"/>
    <s v="China"/>
    <s v="Not Rated"/>
    <n v="1000000"/>
    <n v="2003"/>
    <x v="6"/>
    <x v="18"/>
    <m/>
    <s v="Drama"/>
  </r>
  <r>
    <x v="1897"/>
    <n v="63"/>
    <n v="97"/>
    <m/>
    <s v="Comedy|Sport"/>
    <s v="Joe Lo Truglio"/>
    <s v="Beer League"/>
    <s v="Beer LeagueÂ "/>
    <n v="6930"/>
    <n v="199"/>
    <s v="English"/>
    <s v="USA"/>
    <s v="R"/>
    <n v="1000000"/>
    <n v="2004"/>
    <x v="19"/>
    <x v="18"/>
    <m/>
    <s v="Comedy"/>
  </r>
  <r>
    <x v="1898"/>
    <n v="205"/>
    <n v="86"/>
    <m/>
    <s v="Drama|Sci-Fi|Thriller"/>
    <s v="Johnny Depp"/>
    <s v="The Astronaut's Wife"/>
    <s v="The Astronaut's WifeÂ "/>
    <n v="45500"/>
    <n v="491"/>
    <s v="English"/>
    <s v="USA"/>
    <s v="Not Rated"/>
    <n v="11000000"/>
    <n v="2000"/>
    <x v="43"/>
    <x v="18"/>
    <m/>
    <s v="Drama"/>
  </r>
  <r>
    <x v="1899"/>
    <n v="121"/>
    <n v="87"/>
    <m/>
    <s v="Documentary|History|Sport"/>
    <s v="Gerry Lopez"/>
    <s v="Riding Giants"/>
    <s v="Riding GiantsÂ "/>
    <n v="3849"/>
    <n v="212"/>
    <s v="English"/>
    <s v="Australia"/>
    <s v="R"/>
    <n v="1000000"/>
    <n v="2003"/>
    <x v="0"/>
    <x v="18"/>
    <m/>
    <s v="Documentary"/>
  </r>
  <r>
    <x v="1512"/>
    <n v="9"/>
    <n v="119"/>
    <m/>
    <s v="Horror|Mystery|Sci-Fi|Thriller"/>
    <s v="Karra Elejalde"/>
    <s v="Timecrimes"/>
    <s v="TimecrimesÂ "/>
    <n v="40878"/>
    <n v="532"/>
    <s v="English"/>
    <s v="USA"/>
    <s v="R"/>
    <n v="2500000"/>
    <n v="1947"/>
    <x v="13"/>
    <x v="18"/>
    <m/>
    <s v="Horror"/>
  </r>
  <r>
    <x v="775"/>
    <n v="74"/>
    <n v="149"/>
    <m/>
    <s v="Action|Adventure|Comedy"/>
    <s v="Jack Kao"/>
    <s v="Silver Medallist"/>
    <s v="Silver MedallistÂ "/>
    <n v="1418"/>
    <n v="92"/>
    <s v="English"/>
    <s v="USA"/>
    <s v="R"/>
    <n v="1000000"/>
    <n v="2010"/>
    <x v="38"/>
    <x v="18"/>
    <m/>
    <s v="Action"/>
  </r>
  <r>
    <x v="113"/>
    <n v="54"/>
    <n v="98"/>
    <m/>
    <s v="Horror|Thriller"/>
    <s v="Brianna Brown"/>
    <s v="Timber Falls"/>
    <s v="Timber FallsÂ "/>
    <n v="5012"/>
    <n v="120"/>
    <s v="English"/>
    <s v="USA"/>
    <s v="Not Rated"/>
    <n v="1000000"/>
    <n v="2003"/>
    <x v="43"/>
    <x v="18"/>
    <m/>
    <s v="Horror"/>
  </r>
  <r>
    <x v="533"/>
    <n v="80"/>
    <n v="98"/>
    <m/>
    <s v="Comedy|Musical|Romance"/>
    <s v="Rita Moreno"/>
    <s v="Singin' in the Rain"/>
    <s v="Singin' in the RainÂ "/>
    <n v="150020"/>
    <n v="30"/>
    <s v="English"/>
    <s v="USA"/>
    <s v="R"/>
    <n v="1000000"/>
    <n v="1938"/>
    <x v="24"/>
    <x v="18"/>
    <m/>
    <s v="Comedy"/>
  </r>
  <r>
    <x v="1900"/>
    <n v="252"/>
    <n v="112"/>
    <m/>
    <s v="Documentary"/>
    <s v="Joe Cross"/>
    <s v="Fat, Sick &amp; Nearly Dead"/>
    <s v="Fat, Sick &amp; Nearly DeadÂ "/>
    <n v="6429"/>
    <n v="153"/>
    <s v="English"/>
    <s v="USA"/>
    <s v="M"/>
    <n v="1000000"/>
    <n v="2005"/>
    <x v="32"/>
    <x v="18"/>
    <m/>
    <s v="Documentary"/>
  </r>
  <r>
    <x v="1901"/>
    <n v="72"/>
    <n v="75"/>
    <m/>
    <s v="Comedy|Fantasy"/>
    <s v="Essence Atkins"/>
    <s v="A Haunted House"/>
    <s v="A Haunted HouseÂ "/>
    <n v="34620"/>
    <n v="978"/>
    <s v="English"/>
    <s v="USA"/>
    <s v="R"/>
    <n v="1000000"/>
    <n v="2010"/>
    <x v="37"/>
    <x v="18"/>
    <m/>
    <s v="Comedy"/>
  </r>
  <r>
    <x v="370"/>
    <n v="220"/>
    <n v="104"/>
    <m/>
    <s v="Documentary"/>
    <s v="Barack Obama"/>
    <s v="2016: Obama's America"/>
    <s v="2016: Obama's AmericaÂ "/>
    <n v="9010"/>
    <n v="395"/>
    <s v="English"/>
    <s v="USA"/>
    <s v="Approved"/>
    <n v="65000000"/>
    <n v="2015"/>
    <x v="37"/>
    <x v="18"/>
    <m/>
    <s v="Documentary"/>
  </r>
  <r>
    <x v="1902"/>
    <n v="1"/>
    <n v="102"/>
    <m/>
    <s v="Horror"/>
    <s v="Scout Taylor-Compton"/>
    <s v="Halloween II"/>
    <s v="Halloween IIÂ "/>
    <n v="36372"/>
    <n v="5"/>
    <s v="English"/>
    <s v="USA"/>
    <s v="PG-13"/>
    <n v="1000000"/>
    <n v="1999"/>
    <x v="41"/>
    <x v="18"/>
    <m/>
    <s v="Horror"/>
  </r>
  <r>
    <x v="1903"/>
    <n v="197"/>
    <n v="105"/>
    <m/>
    <s v="Comedy|Drama|Music"/>
    <s v="Tom Hanks"/>
    <s v="That Thing You Do!"/>
    <s v="That Thing You Do!Â "/>
    <n v="50311"/>
    <n v="87"/>
    <s v="English"/>
    <s v="USA"/>
    <s v="R"/>
    <n v="1000000"/>
    <n v="2005"/>
    <x v="8"/>
    <x v="18"/>
    <m/>
    <s v="Comedy"/>
  </r>
  <r>
    <x v="1764"/>
    <n v="14"/>
    <n v="99"/>
    <m/>
    <s v="Horror|Mystery|Sci-Fi"/>
    <s v="Tom Atkins"/>
    <s v="Halloween III: Season of the Witch"/>
    <s v="Halloween III: Season of the WitchÂ "/>
    <n v="28589"/>
    <n v="84"/>
    <s v="French"/>
    <s v="USA"/>
    <s v="Not Rated"/>
    <n v="1000000"/>
    <n v="2015"/>
    <x v="51"/>
    <x v="18"/>
    <m/>
    <s v="Horror"/>
  </r>
  <r>
    <x v="1904"/>
    <n v="3"/>
    <n v="107"/>
    <m/>
    <s v="Action|Sci-Fi"/>
    <s v="Roddy McDowall"/>
    <s v="Escape from the Planet of the Apes"/>
    <s v="Escape from the Planet of the ApesÂ "/>
    <n v="23546"/>
    <n v="29"/>
    <s v="English"/>
    <s v="USA"/>
    <s v="R"/>
    <n v="1000000"/>
    <n v="2002"/>
    <x v="22"/>
    <x v="18"/>
    <m/>
    <s v="Action"/>
  </r>
  <r>
    <x v="1905"/>
    <n v="191"/>
    <n v="96"/>
    <m/>
    <s v="Drama"/>
    <s v="Patricia Neal"/>
    <s v="Hud"/>
    <s v="HudÂ "/>
    <n v="15277"/>
    <n v="84"/>
    <s v="English"/>
    <s v="Canada"/>
    <s v="PG-13"/>
    <n v="1000000"/>
    <n v="1986"/>
    <x v="0"/>
    <x v="18"/>
    <m/>
    <s v="Drama"/>
  </r>
  <r>
    <x v="50"/>
    <n v="18"/>
    <n v="101"/>
    <m/>
    <s v="Comedy|Documentary"/>
    <s v="David Jason Perez"/>
    <s v="Kevin Hart: Let Me Explain"/>
    <s v="Kevin Hart: Let Me ExplainÂ "/>
    <n v="6062"/>
    <n v="134"/>
    <s v="English"/>
    <s v="USA"/>
    <s v="R"/>
    <n v="1000000"/>
    <n v="1996"/>
    <x v="10"/>
    <x v="18"/>
    <m/>
    <s v="Comedy"/>
  </r>
  <r>
    <x v="579"/>
    <n v="28"/>
    <n v="89"/>
    <m/>
    <s v="Drama"/>
    <s v="Keanu Reeves"/>
    <s v="My Own Private Idaho"/>
    <s v="My Own Private IdahoÂ "/>
    <n v="36996"/>
    <n v="178"/>
    <s v="English"/>
    <s v="USA"/>
    <s v="R"/>
    <n v="1500000"/>
    <n v="2006"/>
    <x v="1"/>
    <x v="18"/>
    <m/>
    <s v="Drama"/>
  </r>
  <r>
    <x v="150"/>
    <n v="22"/>
    <n v="106"/>
    <m/>
    <s v="Comedy|Drama|Romance"/>
    <s v="Armando Riesco"/>
    <s v="Garden State"/>
    <s v="Garden StateÂ "/>
    <n v="187595"/>
    <n v="2"/>
    <s v="English"/>
    <s v="UK"/>
    <s v="R"/>
    <n v="900000"/>
    <n v="2008"/>
    <x v="32"/>
    <x v="18"/>
    <m/>
    <s v="Comedy"/>
  </r>
  <r>
    <x v="1906"/>
    <n v="62"/>
    <n v="95"/>
    <m/>
    <s v="Drama|Romance"/>
    <s v="Hanno PÃ¶schl"/>
    <s v="Before Sunrise"/>
    <s v="Before SunriseÂ "/>
    <n v="183288"/>
    <n v="345"/>
    <s v="English"/>
    <s v="USA"/>
    <s v="Not Rated"/>
    <n v="500000"/>
    <n v="2003"/>
    <x v="14"/>
    <x v="18"/>
    <m/>
    <s v="Drama"/>
  </r>
  <r>
    <x v="85"/>
    <n v="47"/>
    <n v="34"/>
    <m/>
    <s v="Action|Drama|Horror|Thriller"/>
    <s v="Patrick Huard"/>
    <s v="Sur le seuil"/>
    <s v="Sur le seuilÂ "/>
    <n v="1003"/>
    <n v="34"/>
    <s v="English"/>
    <s v="Spain"/>
    <s v="Unrated"/>
    <n v="1000000"/>
    <n v="2007"/>
    <x v="4"/>
    <x v="18"/>
    <m/>
    <s v="Action"/>
  </r>
  <r>
    <x v="1558"/>
    <n v="238"/>
    <n v="101"/>
    <m/>
    <s v="Drama"/>
    <s v="Billy Crudup"/>
    <s v="Jesus' Son"/>
    <s v="Jesus' SonÂ "/>
    <n v="6221"/>
    <n v="3"/>
    <s v="English"/>
    <s v="USA"/>
    <s v="R"/>
    <n v="1000000"/>
    <n v="2015"/>
    <x v="15"/>
    <x v="18"/>
    <m/>
    <s v="Drama"/>
  </r>
  <r>
    <x v="1907"/>
    <n v="2"/>
    <n v="112"/>
    <m/>
    <s v="Comedy|Drama|Romance"/>
    <s v="Joan Chen"/>
    <s v="Saving Face"/>
    <s v="Saving FaceÂ "/>
    <n v="7776"/>
    <n v="392"/>
    <s v="English"/>
    <s v="USA"/>
    <s v="Not Rated"/>
    <n v="1000000"/>
    <n v="2007"/>
    <x v="32"/>
    <x v="18"/>
    <m/>
    <s v="Comedy"/>
  </r>
  <r>
    <x v="1908"/>
    <n v="95"/>
    <n v="100"/>
    <m/>
    <s v="Drama"/>
    <s v="Satish Kaushik"/>
    <s v="Brick Lane"/>
    <s v="Brick LaneÂ "/>
    <n v="2560"/>
    <n v="18"/>
    <s v="English"/>
    <s v="USA"/>
    <s v="X"/>
    <n v="1000000"/>
    <n v="2010"/>
    <x v="10"/>
    <x v="18"/>
    <m/>
    <s v="Drama"/>
  </r>
  <r>
    <x v="1764"/>
    <n v="10"/>
    <n v="92"/>
    <m/>
    <s v="Comedy|Crime|Drama|Sci-Fi"/>
    <s v="Frank Langella"/>
    <s v="Robot &amp; Frank"/>
    <s v="Robot &amp; FrankÂ "/>
    <n v="52509"/>
    <n v="30"/>
    <s v="English"/>
    <s v="USA"/>
    <s v="PG-13"/>
    <n v="1000000"/>
    <n v="2005"/>
    <x v="1"/>
    <x v="18"/>
    <m/>
    <s v="Comedy"/>
  </r>
  <r>
    <x v="1909"/>
    <n v="28"/>
    <n v="100"/>
    <m/>
    <s v="Drama|Romance"/>
    <s v="Sarah Polley"/>
    <s v="My Life Without Me"/>
    <s v="My Life Without MeÂ "/>
    <n v="21202"/>
    <n v="26"/>
    <s v="English"/>
    <s v="USA"/>
    <s v="R"/>
    <n v="1000000"/>
    <n v="2000"/>
    <x v="32"/>
    <x v="18"/>
    <m/>
    <s v="Drama"/>
  </r>
  <r>
    <x v="1910"/>
    <n v="25"/>
    <n v="80"/>
    <m/>
    <s v="Comedy|Drama|Romance"/>
    <s v="Shailene Woodley"/>
    <s v="The Spectacular Now"/>
    <s v="The Spectacular NowÂ "/>
    <n v="105591"/>
    <n v="110"/>
    <s v="English"/>
    <s v="USA"/>
    <s v="PG-13"/>
    <n v="1000000"/>
    <n v="1997"/>
    <x v="1"/>
    <x v="18"/>
    <m/>
    <s v="Comedy"/>
  </r>
  <r>
    <x v="1911"/>
    <n v="121"/>
    <n v="106"/>
    <m/>
    <s v="Comedy|Family|Musical|Romance|Short"/>
    <s v="William Hurt"/>
    <s v="Marilyn Hotchkiss' Ballroom Dancing and Charm School"/>
    <s v="Marilyn Hotchkiss' Ballroom Dancing and Charm SchoolÂ "/>
    <n v="97"/>
    <n v="40"/>
    <s v="English"/>
    <s v="USA"/>
    <s v="R"/>
    <n v="1000000"/>
    <n v="2010"/>
    <x v="1"/>
    <x v="18"/>
    <m/>
    <s v="Comedy"/>
  </r>
  <r>
    <x v="1641"/>
    <n v="10"/>
    <n v="103"/>
    <m/>
    <s v="Comedy|Documentary|War"/>
    <s v="Bill Maher"/>
    <s v="Religulous"/>
    <s v="ReligulousÂ "/>
    <n v="52286"/>
    <n v="203"/>
    <s v="German"/>
    <s v="USA"/>
    <s v="PG"/>
    <n v="1000000"/>
    <n v="1985"/>
    <x v="16"/>
    <x v="18"/>
    <m/>
    <s v="Comedy"/>
  </r>
  <r>
    <x v="1912"/>
    <n v="172"/>
    <n v="90"/>
    <m/>
    <s v="Documentary"/>
    <s v="Larry David"/>
    <s v="Fuel"/>
    <s v="FuelÂ "/>
    <n v="578"/>
    <n v="7"/>
    <s v="Spanish"/>
    <s v="UK"/>
    <s v="PG"/>
    <n v="1500000"/>
    <n v="2004"/>
    <x v="32"/>
    <x v="18"/>
    <m/>
    <s v="Documentary"/>
  </r>
  <r>
    <x v="1801"/>
    <n v="20"/>
    <n v="96"/>
    <m/>
    <s v="Drama"/>
    <s v="Bruce McGill"/>
    <s v="Valley of the Heart's Delight"/>
    <s v="Valley of the Heart's DelightÂ "/>
    <n v="91"/>
    <n v="23"/>
    <s v="English"/>
    <s v="Germany"/>
    <s v="R"/>
    <n v="1000000"/>
    <n v="2007"/>
    <x v="4"/>
    <x v="18"/>
    <m/>
    <s v="Drama"/>
  </r>
  <r>
    <x v="1913"/>
    <n v="8"/>
    <n v="89"/>
    <m/>
    <s v="Comedy|Sport"/>
    <s v="Gary Cole"/>
    <s v="Dodgeball: A True Underdog Story"/>
    <s v="Dodgeball: A True Underdog StoryÂ "/>
    <n v="185345"/>
    <n v="2"/>
    <s v="English"/>
    <s v="USA"/>
    <s v="PG-13"/>
    <n v="1000000"/>
    <n v="1998"/>
    <x v="10"/>
    <x v="18"/>
    <m/>
    <s v="Comedy"/>
  </r>
  <r>
    <x v="190"/>
    <n v="8"/>
    <n v="87"/>
    <m/>
    <s v="Comedy|Drama|Family"/>
    <s v="Katharine Ross"/>
    <s v="Eye of the Dolphin"/>
    <s v="Eye of the DolphinÂ "/>
    <n v="806"/>
    <n v="35"/>
    <s v="English"/>
    <s v="USA"/>
    <s v="G"/>
    <n v="1000000"/>
    <n v="2000"/>
    <x v="20"/>
    <x v="18"/>
    <m/>
    <s v="Comedy"/>
  </r>
  <r>
    <x v="1914"/>
    <n v="15"/>
    <n v="94"/>
    <m/>
    <s v="Documentary"/>
    <s v="Dustin Lance Black"/>
    <s v="8: The Mormon Proposition"/>
    <s v="8: The Mormon PropositionÂ "/>
    <n v="1138"/>
    <n v="90"/>
    <s v="English"/>
    <s v="USA"/>
    <s v="PG-13"/>
    <n v="1000000"/>
    <n v="2004"/>
    <x v="1"/>
    <x v="18"/>
    <m/>
    <s v="Documentary"/>
  </r>
  <r>
    <x v="1915"/>
    <n v="14"/>
    <n v="120"/>
    <m/>
    <s v="Comedy|Drama|Romance"/>
    <s v="Larry Miller"/>
    <s v="The Other End of the Line"/>
    <s v="The Other End of the LineÂ "/>
    <n v="4820"/>
    <n v="434"/>
    <s v="English"/>
    <s v="Germany"/>
    <s v="R"/>
    <n v="1000000"/>
    <n v="2009"/>
    <x v="5"/>
    <x v="18"/>
    <m/>
    <s v="Comedy"/>
  </r>
  <r>
    <x v="1916"/>
    <n v="12"/>
    <n v="101"/>
    <m/>
    <s v="Horror|Thriller"/>
    <s v="Benno FÃ¼rmann"/>
    <s v="Anatomy"/>
    <s v="AnatomyÂ "/>
    <n v="10220"/>
    <n v="26"/>
    <s v="English"/>
    <s v="USA"/>
    <s v="PG-13"/>
    <n v="1000000"/>
    <n v="1997"/>
    <x v="9"/>
    <x v="18"/>
    <m/>
    <s v="Horror"/>
  </r>
  <r>
    <x v="1917"/>
    <n v="48"/>
    <n v="84"/>
    <m/>
    <s v="Drama|Romance|Sci-Fi|Thriller"/>
    <s v="Leonor Varela"/>
    <s v="Sleep Dealer"/>
    <s v="Sleep DealerÂ "/>
    <n v="5699"/>
    <n v="192"/>
    <s v="English"/>
    <s v="USA"/>
    <s v="PG-13"/>
    <n v="1000000"/>
    <n v="2015"/>
    <x v="18"/>
    <x v="18"/>
    <m/>
    <s v="Drama"/>
  </r>
  <r>
    <x v="983"/>
    <n v="17"/>
    <n v="110"/>
    <m/>
    <s v="Comedy|Crime|Drama"/>
    <s v="Linda Cardellini"/>
    <s v="Super"/>
    <s v="SuperÂ "/>
    <n v="61787"/>
    <n v="82"/>
    <s v="English"/>
    <s v="Poland"/>
    <s v="M"/>
    <n v="1000000"/>
    <n v="2008"/>
    <x v="2"/>
    <x v="18"/>
    <m/>
    <s v="Comedy"/>
  </r>
  <r>
    <x v="1918"/>
    <n v="99"/>
    <n v="101"/>
    <m/>
    <s v="Comedy|Drama|Family|Romance"/>
    <s v="Ashley Scott"/>
    <s v="Christmas Mail"/>
    <s v="Christmas MailÂ "/>
    <n v="858"/>
    <n v="28"/>
    <s v="English"/>
    <s v="USA"/>
    <s v="R"/>
    <n v="500000"/>
    <n v="2003"/>
    <x v="27"/>
    <x v="18"/>
    <m/>
    <s v="Comedy"/>
  </r>
  <r>
    <x v="1593"/>
    <n v="138"/>
    <n v="101"/>
    <m/>
    <s v="Comedy|Horror"/>
    <s v="Clifton Collins Jr."/>
    <s v="Stung"/>
    <s v="StungÂ "/>
    <n v="3119"/>
    <n v="10"/>
    <s v="English"/>
    <s v="UK"/>
    <s v="PG-13"/>
    <n v="1000000"/>
    <n v="2013"/>
    <x v="40"/>
    <x v="18"/>
    <m/>
    <s v="Comedy"/>
  </r>
  <r>
    <x v="42"/>
    <n v="235"/>
    <n v="101"/>
    <m/>
    <s v="Horror"/>
    <s v="Natasha Lyonne"/>
    <s v="Antibirth"/>
    <s v="AntibirthÂ "/>
    <n v="63"/>
    <n v="63"/>
    <s v="English"/>
    <s v="UK"/>
    <s v="Not Rated"/>
    <n v="1000000"/>
    <n v="2014"/>
    <x v="22"/>
    <x v="18"/>
    <m/>
    <s v="Horror"/>
  </r>
  <r>
    <x v="1919"/>
    <n v="160"/>
    <n v="105"/>
    <m/>
    <s v="Drama|History"/>
    <s v="Bernie Mac"/>
    <s v="Get on the Bus"/>
    <s v="Get on the BusÂ "/>
    <n v="4100"/>
    <n v="46"/>
    <s v="English"/>
    <s v="UK"/>
    <s v="R"/>
    <n v="1000000"/>
    <n v="2009"/>
    <x v="2"/>
    <x v="18"/>
    <m/>
    <s v="Drama"/>
  </r>
  <r>
    <x v="1920"/>
    <n v="18"/>
    <n v="97"/>
    <m/>
    <s v="Drama|Horror|Mystery|Thriller"/>
    <s v="Marc Blucas"/>
    <s v="Thr3e"/>
    <s v="Thr3eÂ "/>
    <n v="4057"/>
    <n v="9"/>
    <s v="English"/>
    <s v="USA"/>
    <s v="R"/>
    <n v="1000000"/>
    <n v="1993"/>
    <x v="37"/>
    <x v="18"/>
    <m/>
    <s v="Drama"/>
  </r>
  <r>
    <x v="1921"/>
    <n v="11"/>
    <n v="108"/>
    <m/>
    <s v="Adventure|Comedy|Sci-Fi"/>
    <s v="Anthony 'Citric' Campos"/>
    <s v="Idiocracy"/>
    <s v="IdiocracyÂ "/>
    <n v="108052"/>
    <n v="28"/>
    <s v="English"/>
    <s v="USA"/>
    <s v="PG"/>
    <n v="1000000"/>
    <n v="2005"/>
    <x v="4"/>
    <x v="18"/>
    <m/>
    <s v="Adventure"/>
  </r>
  <r>
    <x v="476"/>
    <n v="11"/>
    <n v="95"/>
    <m/>
    <s v="Crime|Drama"/>
    <s v="Simon Merrells"/>
    <s v="The Rise of the Krays"/>
    <s v="The Rise of the KraysÂ "/>
    <n v="1510"/>
    <n v="62"/>
    <s v="English"/>
    <s v="USA"/>
    <s v="PG-13"/>
    <n v="1000000"/>
    <n v="2006"/>
    <x v="40"/>
    <x v="18"/>
    <m/>
    <s v="Crime"/>
  </r>
  <r>
    <x v="1922"/>
    <n v="7"/>
    <n v="108"/>
    <m/>
    <s v="Crime|Drama"/>
    <s v="Stephen Graham"/>
    <s v="This Is England"/>
    <s v="This Is EnglandÂ "/>
    <n v="99177"/>
    <n v="230"/>
    <s v="English"/>
    <s v="USA"/>
    <s v="PG-13"/>
    <n v="1000000"/>
    <n v="2002"/>
    <x v="16"/>
    <x v="18"/>
    <m/>
    <s v="Crime"/>
  </r>
  <r>
    <x v="1923"/>
    <n v="5"/>
    <n v="90"/>
    <m/>
    <s v="Comedy|Sci-Fi"/>
    <s v="Julian Glover"/>
    <s v="Alien Uprising"/>
    <s v="Alien UprisingÂ "/>
    <n v="2753"/>
    <n v="280"/>
    <s v="English"/>
    <s v="USA"/>
    <s v="PG"/>
    <n v="1000000"/>
    <n v="2015"/>
    <x v="69"/>
    <x v="18"/>
    <m/>
    <s v="Comedy"/>
  </r>
  <r>
    <x v="1924"/>
    <n v="10"/>
    <n v="120"/>
    <m/>
    <s v="Comedy|Musical"/>
    <s v="Esther Williams"/>
    <s v="Bathing Beauty"/>
    <s v="Bathing BeautyÂ "/>
    <n v="1079"/>
    <n v="3"/>
    <s v="English"/>
    <s v="USA"/>
    <s v="R"/>
    <n v="1000000"/>
    <n v="2008"/>
    <x v="12"/>
    <x v="18"/>
    <m/>
    <s v="Comedy"/>
  </r>
  <r>
    <x v="1925"/>
    <n v="5"/>
    <n v="104"/>
    <m/>
    <s v="Drama|Musical"/>
    <s v="Jossara Jinaro"/>
    <s v="Go for It!"/>
    <s v="Go for It!Â "/>
    <n v="1015"/>
    <n v="372"/>
    <s v="English"/>
    <s v="USA"/>
    <s v="R"/>
    <n v="1000000"/>
    <n v="2013"/>
    <x v="65"/>
    <x v="18"/>
    <m/>
    <s v="Drama"/>
  </r>
  <r>
    <x v="829"/>
    <n v="95"/>
    <n v="90"/>
    <m/>
    <s v="Comedy|Drama|Family"/>
    <s v="Ethan Embry"/>
    <s v="Dancer, Texas Pop. 81"/>
    <s v="Dancer, Texas Pop. 81Â "/>
    <n v="2189"/>
    <n v="342"/>
    <s v="English"/>
    <s v="USA"/>
    <s v="PG-13"/>
    <n v="20000000"/>
    <n v="2009"/>
    <x v="2"/>
    <x v="18"/>
    <m/>
    <s v="Comedy"/>
  </r>
  <r>
    <x v="1926"/>
    <n v="97"/>
    <n v="91"/>
    <m/>
    <s v="Drama|Family|Musical|Romance"/>
    <s v="Agnes Moorehead"/>
    <s v="Show Boat"/>
    <s v="Show BoatÂ "/>
    <n v="3538"/>
    <n v="29"/>
    <s v="English"/>
    <s v="USA"/>
    <s v="R"/>
    <n v="950000"/>
    <n v="2008"/>
    <x v="15"/>
    <x v="18"/>
    <m/>
    <s v="Drama"/>
  </r>
  <r>
    <x v="1087"/>
    <n v="76"/>
    <n v="92"/>
    <m/>
    <s v="Drama"/>
    <s v="Tom Skerritt"/>
    <s v="Redemption Road"/>
    <s v="Redemption RoadÂ "/>
    <n v="440"/>
    <n v="63"/>
    <s v="English"/>
    <s v="USA"/>
    <s v="PG"/>
    <n v="950000"/>
    <n v="2004"/>
    <x v="18"/>
    <x v="18"/>
    <m/>
    <s v="Drama"/>
  </r>
  <r>
    <x v="533"/>
    <n v="67"/>
    <n v="117"/>
    <m/>
    <s v="Thriller"/>
    <s v="Topher Grace"/>
    <s v="The Calling"/>
    <s v="The CallingÂ "/>
    <n v="6025"/>
    <n v="9"/>
    <s v="English"/>
    <s v="USA"/>
    <s v="R"/>
    <n v="989000"/>
    <n v="2011"/>
    <x v="27"/>
    <x v="18"/>
    <m/>
    <s v="Thriller"/>
  </r>
  <r>
    <x v="1927"/>
    <n v="4"/>
    <n v="120"/>
    <m/>
    <s v="Adventure|Animation|Comedy|Family|Fantasy|Musical"/>
    <s v="Jon Lovitz"/>
    <s v="The Brave Little Toaster"/>
    <s v="The Brave Little ToasterÂ "/>
    <n v="19650"/>
    <n v="29"/>
    <s v="English"/>
    <s v="USA"/>
    <s v="Approved"/>
    <n v="913000"/>
    <n v="2012"/>
    <x v="11"/>
    <x v="18"/>
    <m/>
    <s v="Adventure"/>
  </r>
  <r>
    <x v="1928"/>
    <n v="252"/>
    <n v="90"/>
    <m/>
    <s v="Animation|Family|Fantasy|Music"/>
    <s v="Leopold Stokowski"/>
    <s v="Fantasia"/>
    <s v="FantasiaÂ "/>
    <n v="71321"/>
    <n v="4"/>
    <s v="English"/>
    <s v="USA"/>
    <s v="Not Rated"/>
    <n v="910000"/>
    <n v="2010"/>
    <x v="6"/>
    <x v="18"/>
    <m/>
    <s v="Animation"/>
  </r>
  <r>
    <x v="1929"/>
    <n v="1"/>
    <n v="119"/>
    <m/>
    <s v="Action|Crime|Drama|Thriller"/>
    <s v="Roy Scheider"/>
    <s v="The French Connection"/>
    <s v="The French ConnectionÂ "/>
    <n v="82476"/>
    <n v="14"/>
    <s v="English"/>
    <s v="USA"/>
    <s v="Unrated"/>
    <n v="930000"/>
    <n v="2015"/>
    <x v="6"/>
    <x v="18"/>
    <m/>
    <s v="Action"/>
  </r>
  <r>
    <x v="1930"/>
    <n v="33"/>
    <n v="90"/>
    <m/>
    <s v="Drama|Thriller"/>
    <s v="Nicole Smolen"/>
    <s v="8 Days"/>
    <s v="8 DaysÂ "/>
    <n v="44"/>
    <n v="6"/>
    <s v="English"/>
    <s v="USA"/>
    <s v="PG"/>
    <n v="590000"/>
    <n v="1971"/>
    <x v="8"/>
    <x v="18"/>
    <m/>
    <s v="Drama"/>
  </r>
  <r>
    <x v="1931"/>
    <n v="19"/>
    <n v="90"/>
    <m/>
    <s v="Horror|Thriller"/>
    <s v="Richard Brooker"/>
    <s v="Friday the 13th Part III"/>
    <s v="Friday the 13th Part IIIÂ "/>
    <n v="31952"/>
    <n v="46"/>
    <s v="English"/>
    <s v="USA"/>
    <s v="R"/>
    <n v="3000000"/>
    <n v="2012"/>
    <x v="20"/>
    <x v="18"/>
    <m/>
    <s v="Horror"/>
  </r>
  <r>
    <x v="1932"/>
    <n v="167"/>
    <n v="97"/>
    <m/>
    <s v="Horror|Mystery|Thriller"/>
    <s v="Tiffany Helm"/>
    <s v="Friday the 13th: A New Beginning"/>
    <s v="Friday the 13th: A New BeginningÂ "/>
    <n v="22521"/>
    <n v="235"/>
    <s v="English"/>
    <s v="Spain"/>
    <s v="R"/>
    <n v="950000"/>
    <n v="2007"/>
    <x v="55"/>
    <x v="18"/>
    <m/>
    <s v="Horror"/>
  </r>
  <r>
    <x v="1933"/>
    <n v="49"/>
    <n v="90"/>
    <m/>
    <s v="Drama"/>
    <s v="Henry Thomas"/>
    <s v="The Last Sin Eater"/>
    <s v="The Last Sin EaterÂ "/>
    <n v="1573"/>
    <n v="336"/>
    <s v="English"/>
    <s v="UK"/>
    <s v="PG"/>
    <n v="900000"/>
    <n v="1947"/>
    <x v="18"/>
    <x v="18"/>
    <m/>
    <s v="Drama"/>
  </r>
  <r>
    <x v="695"/>
    <n v="1"/>
    <n v="172"/>
    <m/>
    <s v="Drama"/>
    <s v="Alexa PenaVega"/>
    <s v="Do You Believe?"/>
    <s v="Do You Believe?Â "/>
    <n v="4977"/>
    <n v="95"/>
    <s v="English"/>
    <s v="USA"/>
    <s v="R"/>
    <n v="900000"/>
    <n v="2008"/>
    <x v="18"/>
    <x v="18"/>
    <m/>
    <s v="Drama"/>
  </r>
  <r>
    <x v="1934"/>
    <n v="66"/>
    <n v="115"/>
    <m/>
    <s v="Thriller"/>
    <s v="Brian Austin Green"/>
    <s v="Impact Point"/>
    <s v="Impact PointÂ "/>
    <n v="1118"/>
    <n v="1"/>
    <s v="English"/>
    <s v="Canada"/>
    <s v="Unrated"/>
    <n v="900000"/>
    <n v="2002"/>
    <x v="44"/>
    <x v="18"/>
    <m/>
    <s v="Thriller"/>
  </r>
  <r>
    <x v="1935"/>
    <n v="533"/>
    <n v="89"/>
    <m/>
    <s v="Drama"/>
    <s v="Jessica Tandy"/>
    <s v="The Valley of Decision"/>
    <s v="The Valley of DecisionÂ "/>
    <n v="1314"/>
    <n v="374"/>
    <s v="Norwegian"/>
    <s v="USA"/>
    <s v="PG"/>
    <n v="850000"/>
    <n v="2012"/>
    <x v="7"/>
    <x v="18"/>
    <m/>
    <s v="Drama"/>
  </r>
  <r>
    <x v="1936"/>
    <n v="50"/>
    <n v="125"/>
    <m/>
    <s v="Drama|Thriller"/>
    <s v="Jessica Lowndes"/>
    <s v="Eden"/>
    <s v="EdenÂ "/>
    <n v="1351"/>
    <n v="4"/>
    <s v="English"/>
    <s v="USA"/>
    <s v="R"/>
    <n v="15000000"/>
    <n v="2013"/>
    <x v="30"/>
    <x v="18"/>
    <m/>
    <s v="Drama"/>
  </r>
  <r>
    <x v="1937"/>
    <n v="127"/>
    <n v="78"/>
    <m/>
    <s v="Comedy|Drama|Romance"/>
    <s v="Saeed Jaffrey"/>
    <s v="Chicken Tikka Masala"/>
    <s v="Chicken Tikka MasalaÂ "/>
    <n v="480"/>
    <n v="1"/>
    <s v="Spanish"/>
    <s v="Norway"/>
    <s v="R"/>
    <n v="850000"/>
    <n v="2012"/>
    <x v="27"/>
    <x v="18"/>
    <m/>
    <s v="Comedy"/>
  </r>
  <r>
    <x v="1586"/>
    <n v="177"/>
    <n v="89"/>
    <m/>
    <s v="Comedy|Music|Romance"/>
    <s v="Ryan Guzman"/>
    <s v="Always Woodstock"/>
    <s v="Always WoodstockÂ "/>
    <n v="485"/>
    <n v="21"/>
    <s v="English"/>
    <s v="USA"/>
    <s v="Not Rated"/>
    <n v="900000"/>
    <n v="2013"/>
    <x v="43"/>
    <x v="18"/>
    <m/>
    <s v="Comedy"/>
  </r>
  <r>
    <x v="1684"/>
    <n v="77"/>
    <n v="100"/>
    <m/>
    <s v="Action|Comedy|Horror"/>
    <s v="Rachel Skarsten"/>
    <s v="Jack Brooks: Monster Slayer"/>
    <s v="Jack Brooks: Monster SlayerÂ "/>
    <n v="5187"/>
    <n v="17"/>
    <s v="English"/>
    <s v="Spain"/>
    <s v="R"/>
    <n v="1000000"/>
    <n v="1967"/>
    <x v="19"/>
    <x v="18"/>
    <m/>
    <s v="Action"/>
  </r>
  <r>
    <x v="1938"/>
    <n v="103"/>
    <n v="77"/>
    <m/>
    <s v="Drama|Romance|War"/>
    <s v="Myrna Loy"/>
    <s v="The Best Years of Our Lives"/>
    <s v="The Best Years of Our LivesÂ "/>
    <n v="40359"/>
    <n v="358"/>
    <s v="English"/>
    <s v="USA"/>
    <s v="PG-13"/>
    <n v="850000"/>
    <n v="2013"/>
    <x v="14"/>
    <x v="18"/>
    <m/>
    <s v="Drama"/>
  </r>
  <r>
    <x v="1939"/>
    <n v="123"/>
    <n v="81"/>
    <m/>
    <s v="Biography|Crime|Drama"/>
    <s v="Kelli Garner"/>
    <s v="Bully"/>
    <s v="BullyÂ "/>
    <n v="29424"/>
    <n v="40"/>
    <s v="English"/>
    <s v="USA"/>
    <s v="R"/>
    <n v="825000"/>
    <n v="1966"/>
    <x v="15"/>
    <x v="18"/>
    <m/>
    <s v="Biography"/>
  </r>
  <r>
    <x v="1940"/>
    <n v="218"/>
    <n v="115"/>
    <m/>
    <s v="Comedy|Drama"/>
    <s v="JÃ¸rgen Langhelle"/>
    <s v="Elling"/>
    <s v="EllingÂ "/>
    <n v="12244"/>
    <n v="24"/>
    <s v="English"/>
    <s v="UK"/>
    <s v="Not Rated"/>
    <n v="500000"/>
    <n v="2007"/>
    <x v="32"/>
    <x v="18"/>
    <m/>
    <s v="Comedy"/>
  </r>
  <r>
    <x v="1941"/>
    <n v="215"/>
    <n v="96"/>
    <m/>
    <s v="Crime|Drama"/>
    <s v="Michael Derek"/>
    <s v="Mi America"/>
    <s v="Mi AmericaÂ "/>
    <n v="22"/>
    <n v="128"/>
    <s v="English"/>
    <s v="USA"/>
    <s v="R"/>
    <n v="990000"/>
    <n v="2011"/>
    <x v="13"/>
    <x v="18"/>
    <m/>
    <s v="Crime"/>
  </r>
  <r>
    <x v="1586"/>
    <n v="34"/>
    <n v="60"/>
    <m/>
    <s v="Horror"/>
    <s v="Manuela Velasco"/>
    <s v="[Rec]"/>
    <s v="[Rec]Â "/>
    <n v="131462"/>
    <n v="631"/>
    <s v="English"/>
    <s v="UK"/>
    <s v="R"/>
    <n v="100000"/>
    <n v="2015"/>
    <x v="7"/>
    <x v="18"/>
    <m/>
    <s v="Horror"/>
  </r>
  <r>
    <x v="420"/>
    <n v="100"/>
    <n v="89"/>
    <m/>
    <s v="Drama"/>
    <s v="Rosie Perez"/>
    <s v="Lies in Plain Sight"/>
    <s v="Lies in Plain SightÂ "/>
    <n v="544"/>
    <n v="78"/>
    <s v="English"/>
    <s v="USA"/>
    <s v="R"/>
    <n v="500000"/>
    <n v="2015"/>
    <x v="22"/>
    <x v="18"/>
    <m/>
    <s v="Drama"/>
  </r>
  <r>
    <x v="941"/>
    <n v="12"/>
    <n v="100"/>
    <m/>
    <s v="Comedy|Drama|Mystery|Romance|Thriller"/>
    <s v="Travis Myers"/>
    <s v="Sharkskin"/>
    <s v="SharkskinÂ "/>
    <n v="6"/>
    <n v="471"/>
    <s v="English"/>
    <s v="USA"/>
    <s v="Unrated"/>
    <n v="800000"/>
    <n v="2015"/>
    <x v="10"/>
    <x v="18"/>
    <m/>
    <s v="Comedy"/>
  </r>
  <r>
    <x v="1942"/>
    <n v="167"/>
    <n v="88"/>
    <m/>
    <s v="Horror|Sci-Fi|Thriller"/>
    <s v="Walter Hendrix III"/>
    <s v="Containment"/>
    <s v="ContainmentÂ "/>
    <n v="1355"/>
    <n v="294"/>
    <s v="English"/>
    <s v="USA"/>
    <s v="R"/>
    <n v="800000"/>
    <n v="1986"/>
    <x v="30"/>
    <x v="18"/>
    <m/>
    <s v="Horror"/>
  </r>
  <r>
    <x v="1943"/>
    <n v="56"/>
    <n v="129"/>
    <m/>
    <s v="Adventure|Drama|Western"/>
    <s v="James Ransone"/>
    <s v="The Timber"/>
    <s v="The TimberÂ "/>
    <n v="1274"/>
    <n v="146"/>
    <s v="English"/>
    <s v="USA"/>
    <s v="R"/>
    <n v="800000"/>
    <n v="2003"/>
    <x v="34"/>
    <x v="18"/>
    <m/>
    <s v="Adventure"/>
  </r>
  <r>
    <x v="1944"/>
    <n v="180"/>
    <n v="87"/>
    <m/>
    <s v="Action|Adventure|Thriller"/>
    <s v="Robert Shaw"/>
    <s v="From Russia with Love"/>
    <s v="From Russia with LoveÂ "/>
    <n v="89403"/>
    <n v="207"/>
    <s v="English"/>
    <s v="USA"/>
    <s v="PG-13"/>
    <n v="850000"/>
    <n v="2015"/>
    <x v="7"/>
    <x v="18"/>
    <m/>
    <s v="Action"/>
  </r>
  <r>
    <x v="1945"/>
    <n v="211"/>
    <n v="102"/>
    <m/>
    <s v="Action|Comedy|Horror|Sci-Fi"/>
    <s v="Phoebe Legere"/>
    <s v="The Toxic Avenger Part II"/>
    <s v="The Toxic Avenger Part IIÂ "/>
    <n v="4663"/>
    <n v="434"/>
    <s v="Cantonese"/>
    <s v="USA"/>
    <s v="R"/>
    <n v="800000"/>
    <n v="2010"/>
    <x v="37"/>
    <x v="18"/>
    <m/>
    <s v="Action"/>
  </r>
  <r>
    <x v="1946"/>
    <n v="157"/>
    <n v="152"/>
    <m/>
    <s v="Crime|Drama|Mystery"/>
    <s v="Carroll O'Connor"/>
    <s v="In the Heat of the Night            "/>
    <s v="In the Heat of the NightÂ             "/>
    <n v="2258"/>
    <n v="154"/>
    <s v="English"/>
    <s v="Australia"/>
    <s v="R"/>
    <n v="800000"/>
    <n v="2010"/>
    <x v="38"/>
    <x v="18"/>
    <m/>
    <s v="Crime"/>
  </r>
  <r>
    <x v="1199"/>
    <n v="126"/>
    <n v="118"/>
    <m/>
    <s v="Comedy|Sci-Fi"/>
    <s v="Woody Allen"/>
    <s v="Sleeper"/>
    <s v="SleeperÂ "/>
    <n v="33335"/>
    <n v="407"/>
    <s v="English"/>
    <s v="Hong Kong"/>
    <s v="PG-13"/>
    <n v="800000"/>
    <n v="2013"/>
    <x v="11"/>
    <x v="18"/>
    <m/>
    <s v="Comedy"/>
  </r>
  <r>
    <x v="1572"/>
    <n v="61"/>
    <n v="86"/>
    <m/>
    <s v="Horror|Mystery"/>
    <s v="Maika Monroe"/>
    <s v="It Follows"/>
    <s v="It FollowsÂ "/>
    <n v="112899"/>
    <n v="175"/>
    <s v="English"/>
    <s v="UK"/>
    <s v="R"/>
    <n v="600000"/>
    <n v="2006"/>
    <x v="8"/>
    <x v="18"/>
    <m/>
    <s v="Horror"/>
  </r>
  <r>
    <x v="1016"/>
    <n v="365"/>
    <n v="137"/>
    <m/>
    <s v="Comedy"/>
    <s v="Woody Allen"/>
    <s v="Everything You Always Wanted to Know About Sex * But Were Afraid to Ask"/>
    <s v="Everything You Always Wanted to Know About Sex * But Were Afraid to AskÂ "/>
    <n v="31077"/>
    <n v="167"/>
    <s v="German"/>
    <s v="USA"/>
    <s v="R"/>
    <n v="800000"/>
    <n v="2013"/>
    <x v="2"/>
    <x v="18"/>
    <m/>
    <s v="Comedy"/>
  </r>
  <r>
    <x v="1947"/>
    <n v="121"/>
    <n v="129"/>
    <m/>
    <s v="Crime|Drama"/>
    <s v="Robert Duvall"/>
    <s v="To Kill a Mockingbird"/>
    <s v="To Kill a MockingbirdÂ "/>
    <n v="215086"/>
    <n v="34"/>
    <s v="English"/>
    <s v="France"/>
    <s v="R"/>
    <n v="780000"/>
    <n v="2013"/>
    <x v="26"/>
    <x v="18"/>
    <m/>
    <s v="Crime"/>
  </r>
  <r>
    <x v="1948"/>
    <n v="10"/>
    <n v="134"/>
    <m/>
    <s v="Action|Adventure|Sci-Fi|Thriller"/>
    <s v="Vernon Wells"/>
    <s v="Mad Max 2: The Road Warrior"/>
    <s v="Mad Max 2: The Road WarriorÂ "/>
    <n v="133966"/>
    <n v="312"/>
    <s v="English"/>
    <s v="Germany"/>
    <s v="R"/>
    <n v="777000"/>
    <n v="1984"/>
    <x v="32"/>
    <x v="18"/>
    <m/>
    <s v="Action"/>
  </r>
  <r>
    <x v="1949"/>
    <n v="151"/>
    <n v="119"/>
    <m/>
    <s v="Action|Comedy"/>
    <s v="Andy Lau"/>
    <s v="The Legend of Drunken Master"/>
    <s v="The Legend of Drunken MasterÂ "/>
    <n v="34520"/>
    <n v="132"/>
    <s v="English"/>
    <s v="USA"/>
    <s v="R"/>
    <n v="750000"/>
    <n v="2008"/>
    <x v="32"/>
    <x v="18"/>
    <m/>
    <s v="Action"/>
  </r>
  <r>
    <x v="708"/>
    <n v="171"/>
    <n v="80"/>
    <m/>
    <s v="Crime|Drama|Romance"/>
    <s v="James Mason"/>
    <s v="Lolita"/>
    <s v="LolitaÂ "/>
    <n v="67825"/>
    <n v="226"/>
    <s v="French"/>
    <s v="USA"/>
    <s v="R"/>
    <n v="750000"/>
    <n v="2015"/>
    <x v="16"/>
    <x v="18"/>
    <m/>
    <s v="Crime"/>
  </r>
  <r>
    <x v="1950"/>
    <n v="158"/>
    <n v="89"/>
    <m/>
    <s v="Biography|Crime|Drama|Romance"/>
    <s v="Alicia Goranson"/>
    <s v="Boys Don't Cry"/>
    <s v="Boys Don't CryÂ "/>
    <n v="77551"/>
    <n v="492"/>
    <s v="English"/>
    <s v="USA"/>
    <s v="R"/>
    <n v="750000"/>
    <n v="2015"/>
    <x v="32"/>
    <x v="18"/>
    <m/>
    <s v="Biography"/>
  </r>
  <r>
    <x v="547"/>
    <n v="167"/>
    <n v="101"/>
    <m/>
    <s v="Drama|Horror|Mystery|Thriller"/>
    <s v="Eric Sheffer Stevens"/>
    <s v="Silent House"/>
    <s v="Silent HouseÂ "/>
    <n v="18566"/>
    <n v="361"/>
    <s v="English"/>
    <s v="France"/>
    <s v="R"/>
    <n v="500000"/>
    <n v="2010"/>
    <x v="43"/>
    <x v="18"/>
    <m/>
    <s v="Drama"/>
  </r>
  <r>
    <x v="1092"/>
    <n v="118"/>
    <n v="80"/>
    <m/>
    <s v="Drama|Thriller"/>
    <s v="Sebastian Koch"/>
    <s v="The Lives of Others"/>
    <s v="The Lives of OthersÂ "/>
    <n v="259379"/>
    <n v="545"/>
    <s v="English"/>
    <s v="Canada"/>
    <s v="PG-13"/>
    <n v="750000"/>
    <n v="2009"/>
    <x v="3"/>
    <x v="18"/>
    <m/>
    <s v="Drama"/>
  </r>
  <r>
    <x v="1951"/>
    <n v="39"/>
    <n v="115"/>
    <m/>
    <s v="Drama"/>
    <s v="Ben Davies"/>
    <s v="Courageous"/>
    <s v="CourageousÂ "/>
    <n v="15401"/>
    <n v="113"/>
    <s v="Spanish"/>
    <s v="USA"/>
    <s v="R"/>
    <n v="16000000"/>
    <n v="1951"/>
    <x v="15"/>
    <x v="18"/>
    <m/>
    <s v="Drama"/>
  </r>
  <r>
    <x v="1952"/>
    <n v="108"/>
    <n v="100"/>
    <m/>
    <s v="Drama|Sport"/>
    <s v="George C. Scott"/>
    <s v="The Hustler"/>
    <s v="The HustlerÂ "/>
    <n v="62860"/>
    <n v="297"/>
    <s v="English"/>
    <s v="USA"/>
    <s v="G"/>
    <n v="750000"/>
    <n v="1964"/>
    <x v="25"/>
    <x v="18"/>
    <m/>
    <s v="Drama"/>
  </r>
  <r>
    <x v="1953"/>
    <n v="65"/>
    <n v="118"/>
    <m/>
    <s v="Adventure|Drama|Romance|Western"/>
    <s v="Hedy Lamarr"/>
    <s v="Boom Town"/>
    <s v="Boom TownÂ "/>
    <n v="2269"/>
    <n v="156"/>
    <s v="English"/>
    <s v="Mexico"/>
    <s v="PG"/>
    <n v="750000"/>
    <n v="2002"/>
    <x v="1"/>
    <x v="18"/>
    <m/>
    <s v="Adventure"/>
  </r>
  <r>
    <x v="545"/>
    <n v="8"/>
    <n v="100"/>
    <m/>
    <s v="Animation|Comedy|Drama"/>
    <s v="Michel Robin"/>
    <s v="The Triplets of Belleville"/>
    <s v="The Triplets of BellevilleÂ "/>
    <n v="42462"/>
    <n v="29"/>
    <s v="English"/>
    <s v="USA"/>
    <s v="R"/>
    <n v="900000"/>
    <n v="2012"/>
    <x v="6"/>
    <x v="18"/>
    <m/>
    <s v="Animation"/>
  </r>
  <r>
    <x v="1900"/>
    <n v="85"/>
    <n v="106"/>
    <m/>
    <s v="Comedy|Drama"/>
    <s v="Michael Greyeyes"/>
    <s v="Smoke Signals"/>
    <s v="Smoke SignalsÂ "/>
    <n v="8224"/>
    <n v="243"/>
    <s v="English"/>
    <s v="USA"/>
    <s v="PG-13"/>
    <n v="750000"/>
    <n v="1973"/>
    <x v="13"/>
    <x v="18"/>
    <m/>
    <s v="Comedy"/>
  </r>
  <r>
    <x v="327"/>
    <n v="160"/>
    <n v="106"/>
    <m/>
    <s v="Biography|Comedy|Drama"/>
    <s v="Josh Hutcherson"/>
    <s v="American Splendor"/>
    <s v="American SplendorÂ "/>
    <n v="41999"/>
    <n v="129"/>
    <s v="English"/>
    <s v="USA"/>
    <s v="R"/>
    <n v="750000"/>
    <n v="2000"/>
    <x v="7"/>
    <x v="18"/>
    <m/>
    <s v="Biography"/>
  </r>
  <r>
    <x v="1954"/>
    <n v="231"/>
    <n v="91"/>
    <m/>
    <s v="Drama|Romance"/>
    <s v="Vernon Dobtcheff"/>
    <s v="Before Sunset"/>
    <s v="Before SunsetÂ "/>
    <n v="168398"/>
    <n v="60"/>
    <s v="English"/>
    <s v="UK"/>
    <s v="R"/>
    <n v="750000"/>
    <n v="2011"/>
    <x v="25"/>
    <x v="18"/>
    <m/>
    <s v="Drama"/>
  </r>
  <r>
    <x v="1955"/>
    <n v="7"/>
    <n v="105"/>
    <m/>
    <s v="Drama|Thriller"/>
    <s v="Adriana Barraza"/>
    <s v="Amores Perros"/>
    <s v="Amores PerrosÂ "/>
    <n v="173551"/>
    <n v="346"/>
    <s v="English"/>
    <s v="USA"/>
    <s v="Not Rated"/>
    <n v="700000"/>
    <n v="2015"/>
    <x v="14"/>
    <x v="18"/>
    <m/>
    <s v="Drama"/>
  </r>
  <r>
    <x v="1956"/>
    <n v="79"/>
    <n v="96"/>
    <m/>
    <s v="Drama"/>
    <s v="Holly Hunter"/>
    <s v="Thirteen"/>
    <s v="ThirteenÂ "/>
    <n v="68222"/>
    <n v="222"/>
    <s v="English"/>
    <s v="USA"/>
    <s v="R"/>
    <n v="700000"/>
    <n v="2011"/>
    <x v="2"/>
    <x v="18"/>
    <m/>
    <s v="Drama"/>
  </r>
  <r>
    <x v="1957"/>
    <n v="168"/>
    <n v="116"/>
    <m/>
    <s v="Drama|Romance"/>
    <s v="Dean Stockwell"/>
    <s v="Gentleman's Agreement"/>
    <s v="Gentleman's AgreementÂ "/>
    <n v="10791"/>
    <n v="22"/>
    <s v="English"/>
    <s v="USA"/>
    <s v="R"/>
    <n v="1000000"/>
    <n v="1993"/>
    <x v="38"/>
    <x v="18"/>
    <m/>
    <s v="Drama"/>
  </r>
  <r>
    <x v="1958"/>
    <n v="1"/>
    <n v="116"/>
    <m/>
    <s v="Drama"/>
    <s v="Jennifer Lawrence"/>
    <s v="Winter's Bone"/>
    <s v="Winter's BoneÂ "/>
    <n v="111658"/>
    <n v="172"/>
    <s v="English"/>
    <s v="UK"/>
    <s v="Not Rated"/>
    <n v="207000000"/>
    <n v="2003"/>
    <x v="13"/>
    <x v="18"/>
    <m/>
    <s v="Drama"/>
  </r>
  <r>
    <x v="1959"/>
    <n v="107"/>
    <n v="97"/>
    <m/>
    <s v="Adventure|Documentary|Drama|Sport"/>
    <s v="Nicholas Aaron"/>
    <s v="Touching the Void"/>
    <s v="Touching the VoidÂ "/>
    <n v="26926"/>
    <n v="74"/>
    <s v="English"/>
    <s v="France"/>
    <s v="Not Rated"/>
    <n v="30000000"/>
    <n v="1968"/>
    <x v="14"/>
    <x v="18"/>
    <m/>
    <s v="Adventure"/>
  </r>
  <r>
    <x v="1322"/>
    <n v="200"/>
    <n v="101"/>
    <m/>
    <s v="Drama|Musical|Romance"/>
    <s v="Tyrone Power"/>
    <s v="Alexander's Ragtime Band"/>
    <s v="Alexander's Ragtime BandÂ "/>
    <n v="1381"/>
    <n v="62"/>
    <s v="English"/>
    <s v="USA"/>
    <s v="R"/>
    <n v="700000"/>
    <n v="1952"/>
    <x v="15"/>
    <x v="18"/>
    <m/>
    <s v="Drama"/>
  </r>
  <r>
    <x v="1960"/>
    <n v="123"/>
    <n v="98"/>
    <m/>
    <s v="Comedy|Drama"/>
    <s v="Najarra Townsend"/>
    <s v="Me and You and Everyone We Know"/>
    <s v="Me and You and Everyone We KnowÂ "/>
    <n v="31130"/>
    <n v="224"/>
    <s v="English"/>
    <s v="USA"/>
    <s v="Not Rated"/>
    <n v="700000"/>
    <n v="2007"/>
    <x v="38"/>
    <x v="18"/>
    <m/>
    <s v="Comedy"/>
  </r>
  <r>
    <x v="1961"/>
    <n v="39"/>
    <n v="22"/>
    <m/>
    <s v="Crime|Documentary"/>
    <s v="Matt Damon"/>
    <s v="Inside Job"/>
    <s v="Inside JobÂ "/>
    <n v="55382"/>
    <n v="206"/>
    <s v="English"/>
    <s v="USA"/>
    <s v="PG-13"/>
    <n v="650000"/>
    <n v="2016"/>
    <x v="24"/>
    <x v="18"/>
    <m/>
    <s v="Crime"/>
  </r>
  <r>
    <x v="1786"/>
    <n v="41"/>
    <n v="150"/>
    <m/>
    <s v="Drama|Music|Romance"/>
    <s v="Vanessa Lengies"/>
    <s v="We Are Your Friends"/>
    <s v="We Are Your FriendsÂ "/>
    <n v="20885"/>
    <n v="156"/>
    <s v="English"/>
    <s v="UK"/>
    <s v="PG-13"/>
    <n v="750000"/>
    <n v="2013"/>
    <x v="9"/>
    <x v="18"/>
    <m/>
    <s v="Drama"/>
  </r>
  <r>
    <x v="1749"/>
    <n v="46"/>
    <n v="101"/>
    <m/>
    <s v="Action|Crime|Drama|Thriller"/>
    <s v="Henry Silva"/>
    <s v="Ghost Dog: The Way of the Samurai"/>
    <s v="Ghost Dog: The Way of the SamuraiÂ "/>
    <n v="70084"/>
    <n v="30"/>
    <s v="English"/>
    <s v="USA"/>
    <s v="Not Rated"/>
    <n v="400000"/>
    <n v="2012"/>
    <x v="7"/>
    <x v="18"/>
    <m/>
    <s v="Action"/>
  </r>
  <r>
    <x v="1962"/>
    <n v="30"/>
    <n v="90"/>
    <m/>
    <s v="Action|Crime|Drama|Thriller"/>
    <s v="J.K. Simmons"/>
    <s v="Harsh Times"/>
    <s v="Harsh TimesÂ "/>
    <n v="54657"/>
    <n v="55"/>
    <s v="Hebrew"/>
    <s v="UK"/>
    <s v="R"/>
    <n v="650000"/>
    <n v="1998"/>
    <x v="15"/>
    <x v="18"/>
    <m/>
    <s v="Action"/>
  </r>
  <r>
    <x v="1963"/>
    <n v="46"/>
    <n v="120"/>
    <m/>
    <s v="Crime|Drama|Thriller"/>
    <s v="David Oyelowo"/>
    <s v="Captive"/>
    <s v="CaptiveÂ "/>
    <n v="3911"/>
    <n v="72"/>
    <s v="English"/>
    <s v="USA"/>
    <s v="Approved"/>
    <n v="650000"/>
    <n v="2002"/>
    <x v="43"/>
    <x v="18"/>
    <m/>
    <s v="Crime"/>
  </r>
  <r>
    <x v="1964"/>
    <n v="221"/>
    <n v="102"/>
    <m/>
    <s v="Comedy|Romance"/>
    <s v="Julia Roberts"/>
    <s v="Full Frontal"/>
    <s v="Full FrontalÂ "/>
    <n v="8662"/>
    <n v="26"/>
    <s v="English"/>
    <s v="Israel"/>
    <s v="R"/>
    <n v="625000"/>
    <n v="2013"/>
    <x v="55"/>
    <x v="18"/>
    <m/>
    <s v="Comedy"/>
  </r>
  <r>
    <x v="1965"/>
    <n v="51"/>
    <n v="102"/>
    <m/>
    <s v="Horror|Mystery|Thriller"/>
    <s v="Kathleen Wilhoite"/>
    <s v="Witchboard"/>
    <s v="WitchboardÂ "/>
    <n v="4288"/>
    <n v="44"/>
    <s v="English"/>
    <s v="USA"/>
    <s v="PG"/>
    <n v="700000"/>
    <n v="2013"/>
    <x v="20"/>
    <x v="18"/>
    <m/>
    <s v="Horror"/>
  </r>
  <r>
    <x v="177"/>
    <n v="1"/>
    <n v="60"/>
    <m/>
    <s v="Comedy"/>
    <s v="Stephen Colbert"/>
    <s v="Strangers with Candy            "/>
    <s v="Strangers with CandyÂ             "/>
    <n v="4181"/>
    <n v="98"/>
    <s v="English"/>
    <s v="USA"/>
    <s v="PG-13"/>
    <n v="609000"/>
    <n v="2007"/>
    <x v="14"/>
    <x v="18"/>
    <m/>
    <s v="Comedy"/>
  </r>
  <r>
    <x v="1966"/>
    <n v="58"/>
    <n v="100"/>
    <m/>
    <s v="Drama"/>
    <s v="Julie Christie"/>
    <s v="Hamlet"/>
    <s v="HamletÂ "/>
    <n v="30618"/>
    <n v="64"/>
    <s v="English"/>
    <s v="USA"/>
    <s v="PG"/>
    <n v="60000"/>
    <n v="1972"/>
    <x v="6"/>
    <x v="18"/>
    <m/>
    <s v="Drama"/>
  </r>
  <r>
    <x v="1967"/>
    <n v="45"/>
    <n v="104"/>
    <m/>
    <s v="Comedy|Drama|Romance"/>
    <s v="Sook-Yin Lee"/>
    <s v="Shortbus"/>
    <s v="ShortbusÂ "/>
    <n v="27346"/>
    <n v="73"/>
    <s v="English"/>
    <s v="USA"/>
    <s v="R"/>
    <n v="600000"/>
    <n v="2001"/>
    <x v="12"/>
    <x v="18"/>
    <m/>
    <s v="Comedy"/>
  </r>
  <r>
    <x v="1968"/>
    <n v="44"/>
    <n v="89"/>
    <m/>
    <s v="Animation|Biography|Documentary|Drama|History|War"/>
    <s v="Ari Folman"/>
    <s v="Waltz with Bashir"/>
    <s v="Waltz with BashirÂ "/>
    <n v="46107"/>
    <n v="111"/>
    <s v="English"/>
    <s v="UK"/>
    <s v="R"/>
    <n v="650000"/>
    <n v="2010"/>
    <x v="25"/>
    <x v="18"/>
    <m/>
    <s v="Animation"/>
  </r>
  <r>
    <x v="830"/>
    <n v="74"/>
    <n v="99"/>
    <m/>
    <s v="Adventure"/>
    <s v="Noah Danby"/>
    <s v="The Book of Mormon Movie, Volume 1: The Journey"/>
    <s v="The Book of Mormon Movie, Volume 1: The JourneyÂ "/>
    <n v="397"/>
    <n v="13"/>
    <s v="English"/>
    <s v="USA"/>
    <s v="Approved"/>
    <n v="600000"/>
    <n v="1999"/>
    <x v="47"/>
    <x v="18"/>
    <m/>
    <s v="Adventure"/>
  </r>
  <r>
    <x v="1956"/>
    <n v="20"/>
    <n v="96"/>
    <m/>
    <s v="Documentary|War"/>
    <s v="Campbell Scott"/>
    <s v="No End in Sight"/>
    <s v="No End in SightÂ "/>
    <n v="7314"/>
    <n v="45"/>
    <s v="English"/>
    <s v="USA"/>
    <s v="R"/>
    <n v="600000"/>
    <n v="2004"/>
    <x v="24"/>
    <x v="18"/>
    <m/>
    <s v="Documentary"/>
  </r>
  <r>
    <x v="1178"/>
    <n v="6"/>
    <n v="86"/>
    <m/>
    <s v="Drama|Romance"/>
    <s v="Alexander SkarsgÃ¥rd"/>
    <s v="The Diary of a Teenage Girl"/>
    <s v="The Diary of a Teenage GirlÂ "/>
    <n v="16645"/>
    <n v="86"/>
    <s v="English"/>
    <s v="USA"/>
    <s v="R"/>
    <n v="600000"/>
    <n v="2013"/>
    <x v="8"/>
    <x v="18"/>
    <m/>
    <s v="Drama"/>
  </r>
  <r>
    <x v="1969"/>
    <n v="5"/>
    <n v="98"/>
    <m/>
    <s v="Comedy|Drama|Romance"/>
    <s v="Anne Hathaway"/>
    <s v="Get Real            "/>
    <s v="Get RealÂ             "/>
    <n v="415"/>
    <n v="161"/>
    <s v="French"/>
    <s v="UK"/>
    <s v="R"/>
    <n v="400000"/>
    <n v="2004"/>
    <x v="11"/>
    <x v="18"/>
    <m/>
    <s v="Comedy"/>
  </r>
  <r>
    <x v="1970"/>
    <n v="10"/>
    <n v="96"/>
    <m/>
    <s v="Documentary|History"/>
    <s v="John F. Kennedy"/>
    <s v="In the Shadow of the Moon"/>
    <s v="In the Shadow of the MoonÂ "/>
    <n v="5475"/>
    <n v="102"/>
    <s v="English"/>
    <s v="USA"/>
    <s v="R"/>
    <n v="750000"/>
    <n v="1938"/>
    <x v="14"/>
    <x v="18"/>
    <m/>
    <s v="Documentary"/>
  </r>
  <r>
    <x v="1842"/>
    <n v="81"/>
    <n v="94"/>
    <m/>
    <s v="Drama|Western"/>
    <s v="Bruce Greenwood"/>
    <s v="Meek's Cutoff"/>
    <s v="Meek's CutoffÂ "/>
    <n v="8204"/>
    <n v="1"/>
    <s v="English"/>
    <s v="France"/>
    <s v="PG"/>
    <n v="600000"/>
    <n v="1953"/>
    <x v="12"/>
    <x v="18"/>
    <m/>
    <s v="Drama"/>
  </r>
  <r>
    <x v="1971"/>
    <n v="66"/>
    <n v="91"/>
    <m/>
    <s v="Biography|Documentary|History"/>
    <s v="Hugh M. Hefner"/>
    <s v="Inside Deep Throat"/>
    <s v="Inside Deep ThroatÂ "/>
    <n v="5615"/>
    <n v="67"/>
    <s v="English"/>
    <s v="USA"/>
    <s v="Not Rated"/>
    <n v="600000"/>
    <n v="1949"/>
    <x v="2"/>
    <x v="18"/>
    <m/>
    <s v="Biography"/>
  </r>
  <r>
    <x v="1972"/>
    <n v="46"/>
    <n v="90"/>
    <m/>
    <s v="Crime|Drama|Romance"/>
    <s v="Danny Aiello"/>
    <s v="Dinner Rush"/>
    <s v="Dinner RushÂ "/>
    <n v="4359"/>
    <n v="11"/>
    <s v="Hindi"/>
    <s v="USA"/>
    <s v="R"/>
    <n v="560000"/>
    <n v="2013"/>
    <x v="11"/>
    <x v="18"/>
    <m/>
    <s v="Crime"/>
  </r>
  <r>
    <x v="1783"/>
    <n v="34"/>
    <n v="85"/>
    <m/>
    <s v="Comedy|Drama"/>
    <s v="Alanna Ubach"/>
    <s v="Clockwatchers"/>
    <s v="ClockwatchersÂ "/>
    <n v="4049"/>
    <n v="21"/>
    <s v="English"/>
    <s v="USA"/>
    <s v="PG-13"/>
    <n v="560000"/>
    <n v="1999"/>
    <x v="21"/>
    <x v="18"/>
    <m/>
    <s v="Comedy"/>
  </r>
  <r>
    <x v="1567"/>
    <n v="78"/>
    <n v="96"/>
    <m/>
    <s v="Comedy"/>
    <s v="Matt Bennett"/>
    <s v="The Virginity Hit"/>
    <s v="The Virginity HitÂ "/>
    <n v="3467"/>
    <n v="30"/>
    <s v="English"/>
    <s v="India"/>
    <s v="R"/>
    <n v="550000"/>
    <n v="2010"/>
    <x v="51"/>
    <x v="18"/>
    <m/>
    <s v="Comedy"/>
  </r>
  <r>
    <x v="1778"/>
    <n v="52"/>
    <n v="129"/>
    <m/>
    <s v="Comedy|Drama|Thriller"/>
    <s v="Christopher Lambert"/>
    <s v="Subway"/>
    <s v="SubwayÂ "/>
    <n v="11031"/>
    <n v="136"/>
    <s v="English"/>
    <s v="UK"/>
    <s v="R"/>
    <n v="500000"/>
    <n v="2007"/>
    <x v="12"/>
    <x v="18"/>
    <m/>
    <s v="Comedy"/>
  </r>
  <r>
    <x v="1973"/>
    <n v="29"/>
    <n v="60"/>
    <m/>
    <s v="Comedy|Drama"/>
    <s v="Robin Williams"/>
    <s v="House of D"/>
    <s v="House of DÂ "/>
    <n v="7479"/>
    <n v="17"/>
    <s v="English"/>
    <s v="USA"/>
    <s v="R"/>
    <n v="500000"/>
    <n v="2014"/>
    <x v="15"/>
    <x v="18"/>
    <m/>
    <s v="Comedy"/>
  </r>
  <r>
    <x v="1974"/>
    <n v="161"/>
    <n v="93"/>
    <m/>
    <s v="Comedy|Fantasy|Horror|Thriller"/>
    <s v="Jess Weixler"/>
    <s v="Teeth"/>
    <s v="TeethÂ "/>
    <n v="34556"/>
    <n v="18"/>
    <s v="English"/>
    <s v="UK"/>
    <s v="R"/>
    <n v="550000"/>
    <n v="2006"/>
    <x v="28"/>
    <x v="18"/>
    <m/>
    <s v="Comedy"/>
  </r>
  <r>
    <x v="1975"/>
    <n v="18"/>
    <n v="100"/>
    <m/>
    <s v="Action|Adventure|Comedy|Drama|Music|Sci-Fi"/>
    <s v="Jeffrey Falcon"/>
    <s v="Six-String Samurai"/>
    <s v="Six-String SamuraiÂ "/>
    <n v="5613"/>
    <n v="16"/>
    <s v="Hindi"/>
    <s v="USA"/>
    <s v="Not Rated"/>
    <n v="500000"/>
    <n v="1974"/>
    <x v="10"/>
    <x v="18"/>
    <m/>
    <s v="Action"/>
  </r>
  <r>
    <x v="1976"/>
    <n v="107"/>
    <n v="97"/>
    <m/>
    <s v="Action|Comedy|Romance|Thriller"/>
    <s v="Karisma Kapoor"/>
    <s v="Hum To Mohabbat Karega"/>
    <s v="Hum To Mohabbat KaregaÂ "/>
    <n v="275"/>
    <n v="40"/>
    <s v="English"/>
    <s v="USA"/>
    <s v="R"/>
    <n v="500000"/>
    <n v="2005"/>
    <x v="66"/>
    <x v="18"/>
    <m/>
    <s v="Action"/>
  </r>
  <r>
    <x v="1977"/>
    <n v="30"/>
    <n v="94"/>
    <m/>
    <s v="Biography|Comedy|Drama|Music"/>
    <s v="Paul Kaye"/>
    <s v="It's All Gone Pete Tong"/>
    <s v="It's All Gone Pete TongÂ "/>
    <n v="16828"/>
    <n v="23"/>
    <s v="English"/>
    <s v="India"/>
    <s v="Not Rated"/>
    <n v="500000"/>
    <n v="1969"/>
    <x v="38"/>
    <x v="18"/>
    <m/>
    <s v="Biography"/>
  </r>
  <r>
    <x v="1978"/>
    <n v="24"/>
    <n v="95"/>
    <m/>
    <s v="Comedy|Drama"/>
    <s v="Peter Dinklage"/>
    <s v="Saint John of Las Vegas"/>
    <s v="Saint John of Las VegasÂ "/>
    <n v="2522"/>
    <n v="130"/>
    <s v="English"/>
    <s v="USA"/>
    <s v="R"/>
    <n v="500000"/>
    <n v="2003"/>
    <x v="27"/>
    <x v="18"/>
    <m/>
    <s v="Comedy"/>
  </r>
  <r>
    <x v="419"/>
    <n v="116"/>
    <n v="97"/>
    <m/>
    <s v="Comedy|Drama|Romance|Sport"/>
    <s v="Bob Hoskins"/>
    <s v="24 7: Twenty Four Seven"/>
    <s v="24 7: Twenty Four SevenÂ "/>
    <n v="2081"/>
    <n v="90"/>
    <s v="English"/>
    <s v="Thailand"/>
    <s v="R"/>
    <n v="1000000"/>
    <n v="2016"/>
    <x v="1"/>
    <x v="18"/>
    <m/>
    <s v="Comedy"/>
  </r>
  <r>
    <x v="1979"/>
    <n v="98"/>
    <n v="92"/>
    <m/>
    <s v="Drama"/>
    <s v="Jeremy Irvine"/>
    <s v="Stonewall"/>
    <s v="StonewallÂ "/>
    <n v="1758"/>
    <n v="78"/>
    <s v="English"/>
    <s v="USA"/>
    <s v="PG"/>
    <n v="500000"/>
    <n v="2004"/>
    <x v="33"/>
    <x v="18"/>
    <m/>
    <s v="Drama"/>
  </r>
  <r>
    <x v="1980"/>
    <n v="25"/>
    <n v="96"/>
    <m/>
    <s v="Comedy|Drama|Sci-Fi"/>
    <s v="Joe Morton"/>
    <s v="Eureka            "/>
    <s v="EurekaÂ             "/>
    <n v="39559"/>
    <n v="92"/>
    <s v="English"/>
    <s v="USA"/>
    <s v="Approved"/>
    <n v="500000"/>
    <n v="2007"/>
    <x v="0"/>
    <x v="18"/>
    <m/>
    <s v="Comedy"/>
  </r>
  <r>
    <x v="1981"/>
    <n v="40"/>
    <n v="85"/>
    <m/>
    <s v="Animation|Comedy|Family|Romance"/>
    <s v="Saif Ali Khan"/>
    <s v="Roadside Romeo"/>
    <s v="Roadside RomeoÂ "/>
    <n v="922"/>
    <n v="59"/>
    <s v="English"/>
    <s v="USA"/>
    <s v="Approved"/>
    <n v="46000"/>
    <n v="1988"/>
    <x v="43"/>
    <x v="18"/>
    <m/>
    <s v="Animation"/>
  </r>
  <r>
    <x v="1982"/>
    <n v="20"/>
    <n v="87"/>
    <m/>
    <s v="Crime|Drama"/>
    <s v="Vincent Pastore"/>
    <s v="This Thing of Ours"/>
    <s v="This Thing of OursÂ "/>
    <n v="508"/>
    <n v="357"/>
    <s v="English"/>
    <s v="UK"/>
    <s v="TV-MA"/>
    <n v="500000"/>
    <n v="1939"/>
    <x v="28"/>
    <x v="18"/>
    <m/>
    <s v="Crime"/>
  </r>
  <r>
    <x v="10"/>
    <n v="8"/>
    <n v="91"/>
    <m/>
    <s v="Adventure|Family|Fantasy"/>
    <s v="Alex Kendrick"/>
    <s v="The Lost Medallion: The Adventures of Billy Stone"/>
    <s v="The Lost Medallion: The Adventures of Billy StoneÂ "/>
    <n v="1278"/>
    <n v="24"/>
    <s v="English"/>
    <s v="USA"/>
    <s v="R"/>
    <n v="500000"/>
    <n v="1995"/>
    <x v="30"/>
    <x v="18"/>
    <m/>
    <s v="Adventure"/>
  </r>
  <r>
    <x v="1983"/>
    <n v="19"/>
    <n v="99"/>
    <m/>
    <s v="Comedy|Drama|Musical|Romance"/>
    <s v="Anna Kendrick"/>
    <s v="The Last Five Years"/>
    <s v="The Last Five YearsÂ "/>
    <n v="6223"/>
    <n v="91"/>
    <s v="English"/>
    <s v="USA"/>
    <s v="R"/>
    <n v="500000"/>
    <n v="2005"/>
    <x v="18"/>
    <x v="18"/>
    <m/>
    <s v="Comedy"/>
  </r>
  <r>
    <x v="1984"/>
    <n v="90"/>
    <n v="88"/>
    <m/>
    <s v="Drama"/>
    <s v="Merritt Wever"/>
    <s v="The Missing Person"/>
    <s v="The Missing PersonÂ "/>
    <n v="1268"/>
    <n v="23"/>
    <s v="English"/>
    <s v="USA"/>
    <s v="R"/>
    <n v="500000"/>
    <n v="2001"/>
    <x v="5"/>
    <x v="18"/>
    <m/>
    <s v="Drama"/>
  </r>
  <r>
    <x v="1783"/>
    <n v="21"/>
    <n v="119"/>
    <m/>
    <s v="Horror|Romance|Sci-Fi"/>
    <s v="Melinda Clarke"/>
    <s v="Return of the Living Dead III"/>
    <s v="Return of the Living Dead IIIÂ "/>
    <n v="10182"/>
    <n v="41"/>
    <s v="English"/>
    <s v="UK"/>
    <s v="PG-13"/>
    <n v="500000"/>
    <n v="2009"/>
    <x v="18"/>
    <x v="18"/>
    <m/>
    <s v="Horror"/>
  </r>
  <r>
    <x v="1884"/>
    <n v="12"/>
    <n v="99"/>
    <m/>
    <s v="Drama|Romance"/>
    <s v="Jason Statham"/>
    <s v="London"/>
    <s v="LondonÂ "/>
    <n v="19336"/>
    <n v="235"/>
    <s v="English"/>
    <s v="USA"/>
    <s v="R"/>
    <n v="500000"/>
    <n v="2016"/>
    <x v="4"/>
    <x v="18"/>
    <m/>
    <s v="Drama"/>
  </r>
  <r>
    <x v="1349"/>
    <n v="33"/>
    <n v="92"/>
    <m/>
    <s v="Drama"/>
    <s v="Brad William Henke"/>
    <s v="Sherrybaby"/>
    <s v="SherrybabyÂ "/>
    <n v="10282"/>
    <n v="53"/>
    <s v="English"/>
    <s v="UK"/>
    <s v="R"/>
    <n v="500000"/>
    <n v="1945"/>
    <x v="4"/>
    <x v="18"/>
    <m/>
    <s v="Drama"/>
  </r>
  <r>
    <x v="792"/>
    <n v="9"/>
    <n v="86"/>
    <m/>
    <s v="Comedy|Crime"/>
    <s v="Martin Starr"/>
    <s v="Stealing Harvard"/>
    <s v="Stealing HarvardÂ "/>
    <n v="11211"/>
    <n v="64"/>
    <s v="English"/>
    <s v="South Africa"/>
    <s v="Approved"/>
    <n v="500000"/>
    <n v="1994"/>
    <x v="37"/>
    <x v="18"/>
    <m/>
    <s v="Comedy"/>
  </r>
  <r>
    <x v="186"/>
    <n v="94"/>
    <n v="83"/>
    <m/>
    <s v="Drama|Horror|Mystery|Sci-Fi|Thriller"/>
    <s v="Jordi Vilasuso"/>
    <s v="Circle"/>
    <s v="CircleÂ "/>
    <n v="13279"/>
    <n v="105"/>
    <s v="English"/>
    <s v="UK"/>
    <s v="R"/>
    <n v="500000"/>
    <n v="1998"/>
    <x v="19"/>
    <x v="18"/>
    <m/>
    <s v="Drama"/>
  </r>
  <r>
    <x v="471"/>
    <n v="41"/>
    <n v="81"/>
    <m/>
    <s v="Horror|Thriller"/>
    <s v="Michael Fassbender"/>
    <s v="Eden Lake"/>
    <s v="Eden LakeÂ "/>
    <n v="57811"/>
    <n v="9"/>
    <s v="English"/>
    <s v="Canada"/>
    <s v="R"/>
    <n v="500000"/>
    <n v="2010"/>
    <x v="2"/>
    <x v="18"/>
    <m/>
    <s v="Horror"/>
  </r>
  <r>
    <x v="930"/>
    <n v="38"/>
    <n v="82"/>
    <m/>
    <s v="Thriller"/>
    <s v="Frances Fisher"/>
    <s v="Plush"/>
    <s v="PlushÂ "/>
    <n v="2895"/>
    <n v="6"/>
    <s v="English"/>
    <s v="Ireland"/>
    <s v="PG-13"/>
    <n v="2000000"/>
    <n v="1984"/>
    <x v="28"/>
    <x v="18"/>
    <m/>
    <s v="Thriller"/>
  </r>
  <r>
    <x v="841"/>
    <n v="12"/>
    <n v="102"/>
    <m/>
    <s v="Action|Comedy|Fantasy|Horror"/>
    <s v="MyAnna Buring"/>
    <s v="Vampire Killers"/>
    <s v="Vampire KillersÂ "/>
    <n v="17296"/>
    <n v="56"/>
    <s v="English"/>
    <s v="USA"/>
    <s v="R"/>
    <n v="500000"/>
    <n v="2000"/>
    <x v="31"/>
    <x v="18"/>
    <m/>
    <s v="Action"/>
  </r>
  <r>
    <x v="1356"/>
    <n v="25"/>
    <n v="90"/>
    <m/>
    <s v="Action|Crime|Drama"/>
    <s v="Rapulana Seiphemo"/>
    <s v="Gangster's Paradise: Jerusalema"/>
    <s v="Gangster's Paradise: JerusalemaÂ "/>
    <n v="9689"/>
    <n v="175"/>
    <s v="English"/>
    <s v="UK"/>
    <s v="Approved"/>
    <n v="500000"/>
    <n v="2012"/>
    <x v="6"/>
    <x v="18"/>
    <m/>
    <s v="Action"/>
  </r>
  <r>
    <x v="33"/>
    <n v="27"/>
    <n v="30"/>
    <m/>
    <s v="Crime|Drama|Thriller"/>
    <s v="Colin Salmon"/>
    <s v="Freeze Frame"/>
    <s v="Freeze FrameÂ "/>
    <n v="2588"/>
    <n v="31"/>
    <s v="English"/>
    <s v="USA"/>
    <s v="Approved"/>
    <n v="500000"/>
    <n v="2005"/>
    <x v="21"/>
    <x v="18"/>
    <m/>
    <s v="Crime"/>
  </r>
  <r>
    <x v="1985"/>
    <n v="2"/>
    <n v="92"/>
    <m/>
    <s v="Horror"/>
    <s v="Mackenzie Gray"/>
    <s v="Grave Encounters"/>
    <s v="Grave EncountersÂ "/>
    <n v="40380"/>
    <n v="67"/>
    <s v="English"/>
    <s v="USA"/>
    <s v="R"/>
    <n v="500000"/>
    <n v="2013"/>
    <x v="9"/>
    <x v="18"/>
    <m/>
    <s v="Horror"/>
  </r>
  <r>
    <x v="1986"/>
    <n v="23"/>
    <n v="88"/>
    <m/>
    <s v="Comedy|Horror"/>
    <s v="Peter McQuinn"/>
    <s v="Stitches"/>
    <s v="StitchesÂ "/>
    <n v="6585"/>
    <n v="26"/>
    <s v="English"/>
    <s v="USA"/>
    <s v="PG-13"/>
    <n v="135000000"/>
    <n v="1993"/>
    <x v="20"/>
    <x v="18"/>
    <m/>
    <s v="Comedy"/>
  </r>
  <r>
    <x v="1987"/>
    <n v="32"/>
    <n v="97"/>
    <m/>
    <s v="Crime|Drama|Horror|Mystery|Thriller"/>
    <s v="Daniel Baldwin"/>
    <s v="Nine Dead"/>
    <s v="Nine DeadÂ "/>
    <n v="9280"/>
    <n v="19"/>
    <s v="English"/>
    <s v="USA"/>
    <s v="R"/>
    <n v="500000"/>
    <n v="2001"/>
    <x v="34"/>
    <x v="18"/>
    <m/>
    <s v="Crime"/>
  </r>
  <r>
    <x v="1988"/>
    <n v="18"/>
    <n v="96"/>
    <m/>
    <s v="Documentary"/>
    <s v="Alice Cooper"/>
    <s v="To Be Frank, Sinatra at 100"/>
    <s v="To Be Frank, Sinatra at 100Â "/>
    <n v="7"/>
    <n v="19"/>
    <s v="English"/>
    <s v="USA"/>
    <s v="Not Rated"/>
    <n v="500000"/>
    <n v="2007"/>
    <x v="38"/>
    <x v="18"/>
    <m/>
    <s v="Documentary"/>
  </r>
  <r>
    <x v="1989"/>
    <n v="45"/>
    <n v="87"/>
    <m/>
    <s v="Comedy"/>
    <s v="Woody Allen"/>
    <s v="Bananas"/>
    <s v="BananasÂ "/>
    <n v="27646"/>
    <n v="23"/>
    <s v="English"/>
    <s v="USA"/>
    <s v="PG-13"/>
    <n v="500000"/>
    <n v="2014"/>
    <x v="1"/>
    <x v="18"/>
    <m/>
    <s v="Comedy"/>
  </r>
  <r>
    <x v="1709"/>
    <n v="60"/>
    <n v="106"/>
    <m/>
    <s v="Thriller"/>
    <s v="Paul Sheehan"/>
    <s v="Supercapitalist"/>
    <s v="SupercapitalistÂ "/>
    <n v="289"/>
    <n v="36"/>
    <s v="English"/>
    <s v="USA"/>
    <s v="R"/>
    <n v="500000"/>
    <n v="2001"/>
    <x v="65"/>
    <x v="18"/>
    <m/>
    <s v="Thriller"/>
  </r>
  <r>
    <x v="1990"/>
    <n v="23"/>
    <n v="107"/>
    <m/>
    <s v="Action|Crime|Drama|Thriller"/>
    <s v="Nicholas Gonzalez"/>
    <s v="Rockaway"/>
    <s v="RockawayÂ "/>
    <n v="355"/>
    <n v="20"/>
    <s v="English"/>
    <s v="USA"/>
    <s v="Approved"/>
    <n v="500000"/>
    <n v="2006"/>
    <x v="51"/>
    <x v="18"/>
    <m/>
    <s v="Action"/>
  </r>
  <r>
    <x v="472"/>
    <n v="363"/>
    <n v="80"/>
    <m/>
    <s v="Comedy|Drama"/>
    <s v="Steven Weber"/>
    <s v="Wings            "/>
    <s v="WingsÂ             "/>
    <n v="7646"/>
    <n v="72"/>
    <s v="English"/>
    <s v="USA"/>
    <s v="R"/>
    <n v="3000000"/>
    <n v="2010"/>
    <x v="11"/>
    <x v="18"/>
    <m/>
    <s v="Comedy"/>
  </r>
  <r>
    <x v="1991"/>
    <n v="249"/>
    <n v="91"/>
    <m/>
    <s v="Crime|Drama|Film-Noir|Mystery|Thriller"/>
    <s v="Rita Hayworth"/>
    <s v="The Lady from Shanghai"/>
    <s v="The Lady from ShanghaiÂ "/>
    <n v="19236"/>
    <n v="15"/>
    <s v="German"/>
    <s v="USA"/>
    <s v="R"/>
    <n v="500000"/>
    <n v="2006"/>
    <x v="16"/>
    <x v="18"/>
    <m/>
    <s v="Crime"/>
  </r>
  <r>
    <x v="1141"/>
    <n v="68"/>
    <n v="99"/>
    <m/>
    <s v="Horror|Thriller"/>
    <s v="Mircea Monroe"/>
    <s v="No Man's Land: The Rise of Reeker"/>
    <s v="No Man's Land: The Rise of ReekerÂ "/>
    <n v="2701"/>
    <n v="14"/>
    <s v="English"/>
    <s v="USA"/>
    <s v="PG"/>
    <n v="100000"/>
    <n v="1936"/>
    <x v="41"/>
    <x v="18"/>
    <m/>
    <s v="Horror"/>
  </r>
  <r>
    <x v="1992"/>
    <n v="14"/>
    <n v="102"/>
    <m/>
    <s v="Crime|Drama"/>
    <s v="Jake Gyllenhaal"/>
    <s v="Highway"/>
    <s v="HighwayÂ "/>
    <n v="5182"/>
    <n v="25"/>
    <s v="English"/>
    <s v="West Germany"/>
    <s v="R"/>
    <n v="500000"/>
    <n v="2002"/>
    <x v="22"/>
    <x v="18"/>
    <m/>
    <s v="Crime"/>
  </r>
  <r>
    <x v="1993"/>
    <n v="359"/>
    <n v="108"/>
    <m/>
    <s v="Comedy|Crime|Drama"/>
    <s v="Noel Gugliemi"/>
    <s v="Small Apartments"/>
    <s v="Small ApartmentsÂ "/>
    <n v="5732"/>
    <n v="22"/>
    <s v="English"/>
    <s v="USA"/>
    <s v="R"/>
    <n v="500000"/>
    <n v="2007"/>
    <x v="9"/>
    <x v="18"/>
    <m/>
    <s v="Comedy"/>
  </r>
  <r>
    <x v="1994"/>
    <n v="15"/>
    <n v="88"/>
    <m/>
    <s v="Comedy"/>
    <s v="Sunil Narkar"/>
    <s v="Coffee Town"/>
    <s v="Coffee TownÂ "/>
    <n v="4204"/>
    <n v="17"/>
    <s v="English"/>
    <s v="USA"/>
    <s v="R"/>
    <n v="500000"/>
    <n v="2005"/>
    <x v="4"/>
    <x v="18"/>
    <m/>
    <s v="Comedy"/>
  </r>
  <r>
    <x v="1995"/>
    <n v="256"/>
    <n v="89"/>
    <m/>
    <s v="Comedy|Fantasy|Musical|Sci-Fi"/>
    <s v="Kate Maberly"/>
    <s v="The Ghastly Love of Johnny X"/>
    <s v="The Ghastly Love of Johnny XÂ "/>
    <n v="344"/>
    <n v="111"/>
    <s v="English"/>
    <s v="USA"/>
    <s v="R"/>
    <n v="12000000"/>
    <n v="2015"/>
    <x v="20"/>
    <x v="18"/>
    <m/>
    <s v="Comedy"/>
  </r>
  <r>
    <x v="1996"/>
    <n v="194"/>
    <n v="92"/>
    <m/>
    <s v="Comedy|Drama"/>
    <s v="Sally Hawkins"/>
    <s v="All Is Bright"/>
    <s v="All Is BrightÂ "/>
    <n v="4478"/>
    <n v="122"/>
    <s v="English"/>
    <s v="USA"/>
    <s v="PG"/>
    <n v="500000"/>
    <n v="2005"/>
    <x v="23"/>
    <x v="18"/>
    <m/>
    <s v="Comedy"/>
  </r>
  <r>
    <x v="1997"/>
    <n v="10"/>
    <n v="99"/>
    <m/>
    <s v="Horror|Mystery"/>
    <s v="Christopher Lee"/>
    <s v="The Torture Chamber of Dr. Sadism"/>
    <s v="The Torture Chamber of Dr. SadismÂ "/>
    <n v="952"/>
    <n v="15"/>
    <s v="English"/>
    <s v="USA"/>
    <s v="R"/>
    <n v="500000"/>
    <n v="2010"/>
    <x v="19"/>
    <x v="18"/>
    <m/>
    <s v="Horror"/>
  </r>
  <r>
    <x v="1198"/>
    <n v="311"/>
    <n v="103"/>
    <m/>
    <s v="Comedy|Drama"/>
    <s v="Jon Mack"/>
    <s v="Straight A's"/>
    <s v="Straight A'sÂ "/>
    <n v="3605"/>
    <n v="447"/>
    <s v="English"/>
    <s v="USA"/>
    <s v="R"/>
    <n v="150000"/>
    <n v="2008"/>
    <x v="20"/>
    <x v="18"/>
    <m/>
    <s v="Comedy"/>
  </r>
  <r>
    <x v="1998"/>
    <n v="205"/>
    <n v="90"/>
    <m/>
    <s v="Comedy|Musical"/>
    <s v="Buster Keaton"/>
    <s v="A Funny Thing Happened on the Way to the Forum"/>
    <s v="A Funny Thing Happened on the Way to the ForumÂ "/>
    <n v="6804"/>
    <n v="100"/>
    <s v="English"/>
    <s v="USA"/>
    <s v="R"/>
    <n v="500000"/>
    <n v="2008"/>
    <x v="15"/>
    <x v="18"/>
    <m/>
    <s v="Comedy"/>
  </r>
  <r>
    <x v="1257"/>
    <n v="94"/>
    <n v="95"/>
    <m/>
    <s v="Documentary"/>
    <s v="Michael Moore"/>
    <s v="Slacker Uprising"/>
    <s v="Slacker UprisingÂ "/>
    <n v="2242"/>
    <n v="42"/>
    <s v="English"/>
    <s v="USA"/>
    <s v="R"/>
    <n v="500000"/>
    <n v="2015"/>
    <x v="43"/>
    <x v="18"/>
    <m/>
    <s v="Documentary"/>
  </r>
  <r>
    <x v="1429"/>
    <n v="192"/>
    <n v="97"/>
    <m/>
    <s v="Action|Adventure|History|Western"/>
    <s v="William McNamara"/>
    <s v="The Legend of Hell's Gate: An American Conspiracy"/>
    <s v="The Legend of Hell's Gate: An American ConspiracyÂ "/>
    <n v="583"/>
    <n v="15"/>
    <s v="English"/>
    <s v="USA"/>
    <s v="PG"/>
    <n v="500000"/>
    <n v="2012"/>
    <x v="46"/>
    <x v="18"/>
    <m/>
    <s v="Action"/>
  </r>
  <r>
    <x v="1999"/>
    <n v="85"/>
    <n v="108"/>
    <m/>
    <s v="Comedy|Horror"/>
    <s v="Trenton Rostedt"/>
    <s v="The Walking Deceased"/>
    <s v="The Walking DeceasedÂ "/>
    <n v="2348"/>
    <n v="371"/>
    <s v="English"/>
    <s v="USA"/>
    <s v="R"/>
    <n v="500000"/>
    <n v="2014"/>
    <x v="53"/>
    <x v="18"/>
    <m/>
    <s v="Comedy"/>
  </r>
  <r>
    <x v="2000"/>
    <n v="663"/>
    <n v="95"/>
    <m/>
    <s v="Drama|Horror|Mystery|Thriller"/>
    <s v="Kevin Zegers"/>
    <s v="The Curse of Downers Grove"/>
    <s v="The Curse of Downers GroveÂ "/>
    <n v="1040"/>
    <n v="38"/>
    <s v="Arabic"/>
    <s v="Spain"/>
    <s v="GP"/>
    <n v="215000000"/>
    <n v="2005"/>
    <x v="33"/>
    <x v="18"/>
    <m/>
    <s v="Drama"/>
  </r>
  <r>
    <x v="2001"/>
    <n v="62"/>
    <n v="100"/>
    <m/>
    <s v="Thriller"/>
    <s v="Melissa Bolona"/>
    <s v="Shark Lake"/>
    <s v="Shark LakeÂ "/>
    <n v="838"/>
    <n v="668"/>
    <s v="French"/>
    <s v="UK"/>
    <s v="PG"/>
    <n v="475000"/>
    <n v="2005"/>
    <x v="53"/>
    <x v="18"/>
    <m/>
    <s v="Thriller"/>
  </r>
  <r>
    <x v="1094"/>
    <n v="39"/>
    <n v="160"/>
    <m/>
    <s v="Crime|Drama"/>
    <s v="Keanu Reeves"/>
    <s v="River's Edge"/>
    <s v="River's EdgeÂ "/>
    <n v="11763"/>
    <n v="134"/>
    <s v="English"/>
    <s v="Egypt"/>
    <s v="Not Rated"/>
    <n v="450000"/>
    <n v="2013"/>
    <x v="1"/>
    <x v="18"/>
    <m/>
    <s v="Crime"/>
  </r>
  <r>
    <x v="2002"/>
    <n v="68"/>
    <n v="101"/>
    <m/>
    <s v="Drama|Fantasy"/>
    <s v="Peter Coyote"/>
    <s v="Northfork"/>
    <s v="NorthforkÂ "/>
    <n v="4894"/>
    <n v="6"/>
    <s v="Hindi"/>
    <s v="France"/>
    <s v="R"/>
    <n v="2000000"/>
    <n v="2014"/>
    <x v="21"/>
    <x v="18"/>
    <m/>
    <s v="Drama"/>
  </r>
  <r>
    <x v="2003"/>
    <n v="3"/>
    <n v="90"/>
    <m/>
    <s v="Action|Thriller"/>
    <s v="Paul McGillion"/>
    <s v="The Marine 4: Moving Target"/>
    <s v="The Marine 4: Moving TargetÂ "/>
    <n v="2032"/>
    <n v="19"/>
    <s v="English"/>
    <s v="USA"/>
    <s v="Unrated"/>
    <n v="500000"/>
    <n v="2014"/>
    <x v="31"/>
    <x v="18"/>
    <m/>
    <s v="Action"/>
  </r>
  <r>
    <x v="2004"/>
    <n v="130"/>
    <n v="86"/>
    <m/>
    <s v="Drama|Mystery|Thriller"/>
    <s v="Ryan Reynolds"/>
    <s v="Buried"/>
    <s v="BuriedÂ "/>
    <n v="118684"/>
    <n v="300"/>
    <s v="English"/>
    <s v="India"/>
    <s v="R"/>
    <n v="450000"/>
    <n v="2015"/>
    <x v="15"/>
    <x v="18"/>
    <m/>
    <s v="Drama"/>
  </r>
  <r>
    <x v="2005"/>
    <n v="13"/>
    <n v="89"/>
    <m/>
    <s v="Comedy|Drama|Romance"/>
    <s v="Craig Roberts"/>
    <s v="Submarine"/>
    <s v="SubmarineÂ "/>
    <n v="65877"/>
    <n v="75"/>
    <s v="English"/>
    <s v="USA"/>
    <s v="R"/>
    <n v="500000"/>
    <n v="2015"/>
    <x v="11"/>
    <x v="18"/>
    <m/>
    <s v="Comedy"/>
  </r>
  <r>
    <x v="2006"/>
    <n v="44"/>
    <n v="87"/>
    <m/>
    <s v="Documentary|Drama|History|News"/>
    <s v="Khalid Abdalla"/>
    <s v="The Square"/>
    <s v="The SquareÂ "/>
    <n v="6678"/>
    <n v="233"/>
    <s v="English"/>
    <s v="UK"/>
    <s v="R"/>
    <n v="450000"/>
    <n v="2012"/>
    <x v="14"/>
    <x v="18"/>
    <m/>
    <s v="Documentary"/>
  </r>
  <r>
    <x v="2007"/>
    <n v="26"/>
    <n v="98"/>
    <m/>
    <s v="Drama"/>
    <s v="Karl E. Landler"/>
    <s v="One to Another"/>
    <s v="One to AnotherÂ "/>
    <n v="1010"/>
    <n v="839"/>
    <s v="English"/>
    <s v="New Zealand"/>
    <s v="Approved"/>
    <n v="439000"/>
    <n v="2015"/>
    <x v="27"/>
    <x v="18"/>
    <m/>
    <s v="Drama"/>
  </r>
  <r>
    <x v="2008"/>
    <n v="27"/>
    <n v="125"/>
    <m/>
    <s v="Drama|Fantasy|Horror"/>
    <s v="ChloÃ« Grace Moretz"/>
    <s v="Carrie"/>
    <s v="CarrieÂ "/>
    <n v="108248"/>
    <n v="110"/>
    <s v="English"/>
    <s v="USA"/>
    <s v="R"/>
    <n v="450000"/>
    <n v="2015"/>
    <x v="18"/>
    <x v="18"/>
    <m/>
    <s v="Drama"/>
  </r>
  <r>
    <x v="2009"/>
    <n v="53"/>
    <n v="95"/>
    <m/>
    <s v="Drama|Musical"/>
    <s v="Lauren Gottlieb"/>
    <s v="ABCD (Any Body Can Dance)"/>
    <s v="ABCD (Any Body Can Dance)Â "/>
    <n v="5018"/>
    <n v="269"/>
    <s v="English"/>
    <s v="France"/>
    <s v="R"/>
    <n v="225000"/>
    <n v="1937"/>
    <x v="21"/>
    <x v="18"/>
    <m/>
    <s v="Drama"/>
  </r>
  <r>
    <x v="89"/>
    <n v="10"/>
    <n v="118"/>
    <m/>
    <s v="Horror"/>
    <s v="Johnny Depp"/>
    <s v="A Nightmare on Elm Street"/>
    <s v="A Nightmare on Elm StreetÂ "/>
    <n v="149293"/>
    <n v="91"/>
    <s v="English"/>
    <s v="UK"/>
    <s v="PG"/>
    <n v="25000000"/>
    <n v="2004"/>
    <x v="7"/>
    <x v="18"/>
    <m/>
    <s v="Horror"/>
  </r>
  <r>
    <x v="2010"/>
    <n v="4"/>
    <n v="93"/>
    <m/>
    <s v="Biography|Crime|Documentary|History|Thriller"/>
    <s v="Paul McGill"/>
    <s v="Man on Wire"/>
    <s v="Man on WireÂ "/>
    <n v="40481"/>
    <n v="78"/>
    <s v="Spanish"/>
    <s v="USA"/>
    <s v="PG-13"/>
    <n v="400000"/>
    <n v="1968"/>
    <x v="6"/>
    <x v="18"/>
    <m/>
    <s v="Biography"/>
  </r>
  <r>
    <x v="2011"/>
    <n v="181"/>
    <n v="96"/>
    <m/>
    <s v="Drama"/>
    <s v="Siobhan Marshall"/>
    <s v="Abandoned"/>
    <s v="AbandonedÂ "/>
    <n v="333"/>
    <n v="34"/>
    <s v="English"/>
    <s v="USA"/>
    <s v="PG"/>
    <n v="1066167"/>
    <n v="2004"/>
    <x v="22"/>
    <x v="18"/>
    <m/>
    <s v="Drama"/>
  </r>
  <r>
    <x v="2012"/>
    <n v="114"/>
    <n v="109"/>
    <m/>
    <s v="Drama"/>
    <s v="Logan Browning"/>
    <s v="Brotherly Love"/>
    <s v="Brotherly LoveÂ "/>
    <n v="744"/>
    <n v="6"/>
    <s v="English"/>
    <s v="Mexico"/>
    <s v="R"/>
    <n v="15000"/>
    <n v="2016"/>
    <x v="13"/>
    <x v="18"/>
    <m/>
    <s v="Drama"/>
  </r>
  <r>
    <x v="2013"/>
    <n v="11"/>
    <n v="109"/>
    <m/>
    <s v="Drama|Horror|Thriller"/>
    <s v="Caleb Landry Jones"/>
    <s v="The Last Exorcism"/>
    <s v="The Last ExorcismÂ "/>
    <n v="41509"/>
    <n v="45"/>
    <s v="English"/>
    <s v="USA"/>
    <s v="R"/>
    <n v="229575"/>
    <n v="2014"/>
    <x v="23"/>
    <x v="18"/>
    <m/>
    <s v="Drama"/>
  </r>
  <r>
    <x v="2014"/>
    <n v="1"/>
    <n v="155"/>
    <m/>
    <s v="Biography|Drama|Music"/>
    <s v="Kristin Scott Thomas"/>
    <s v="Nowhere Boy"/>
    <s v="Nowhere BoyÂ "/>
    <n v="29019"/>
    <n v="17"/>
    <s v="English"/>
    <s v="USA"/>
    <s v="R"/>
    <n v="400000"/>
    <n v="2014"/>
    <x v="13"/>
    <x v="18"/>
    <m/>
    <s v="Biography"/>
  </r>
  <r>
    <x v="2015"/>
    <n v="75"/>
    <n v="90"/>
    <m/>
    <s v="Drama"/>
    <s v="Marlon Brando"/>
    <s v="A Streetcar Named Desire"/>
    <s v="A Streetcar Named DesireÂ "/>
    <n v="78454"/>
    <n v="28"/>
    <s v="Tamil"/>
    <s v="USA"/>
    <s v="X"/>
    <n v="100000"/>
    <n v="2014"/>
    <x v="25"/>
    <x v="18"/>
    <m/>
    <s v="Drama"/>
  </r>
  <r>
    <x v="2016"/>
    <n v="80"/>
    <n v="93"/>
    <m/>
    <s v="Comedy"/>
    <s v="George C. Scott"/>
    <s v="Dr. Strangelove or: How I Learned to Stop Worrying and Love the Bomb"/>
    <s v="Dr. Strangelove or: How I Learned to Stop Worrying and Love the BombÂ "/>
    <n v="342585"/>
    <n v="109"/>
    <s v="English"/>
    <s v="USA"/>
    <s v="PG"/>
    <n v="218"/>
    <n v="1966"/>
    <x v="3"/>
    <x v="18"/>
    <m/>
    <s v="Comedy"/>
  </r>
  <r>
    <x v="1559"/>
    <n v="179"/>
    <n v="108"/>
    <m/>
    <s v="Drama|Romance"/>
    <s v="DamiÃ¡n AlcÃ¡zar"/>
    <s v="El crimen del padre Amaro"/>
    <s v="El crimen del padre AmaroÂ "/>
    <n v="11088"/>
    <n v="28"/>
    <s v="English"/>
    <s v="India"/>
    <s v="Approved"/>
    <n v="400000"/>
    <n v="1998"/>
    <x v="2"/>
    <x v="18"/>
    <m/>
    <s v="Drama"/>
  </r>
  <r>
    <x v="2017"/>
    <n v="225"/>
    <n v="114"/>
    <m/>
    <s v="Drama|Fantasy"/>
    <s v="QuvenzhanÃ© Wallis"/>
    <s v="Beasts of the Southern Wild"/>
    <s v="Beasts of the Southern WildÂ "/>
    <n v="70336"/>
    <n v="103"/>
    <s v="Dzongkha"/>
    <s v="USA"/>
    <s v="PG-13"/>
    <n v="500000"/>
    <n v="1982"/>
    <x v="11"/>
    <x v="18"/>
    <m/>
    <s v="Drama"/>
  </r>
  <r>
    <x v="2018"/>
    <n v="77"/>
    <n v="87"/>
    <m/>
    <s v="Action|Sci-Fi"/>
    <s v="Roddy McDowall"/>
    <s v="Battle for the Planet of the Apes"/>
    <s v="Battle for the Planet of the ApesÂ "/>
    <n v="22764"/>
    <n v="12"/>
    <s v="English"/>
    <s v="USA"/>
    <s v="R"/>
    <n v="400000"/>
    <n v="1998"/>
    <x v="34"/>
    <x v="18"/>
    <m/>
    <s v="Action"/>
  </r>
  <r>
    <x v="2019"/>
    <n v="124"/>
    <n v="113"/>
    <m/>
    <s v="Drama|Music"/>
    <s v="Aidan Quinn"/>
    <s v="Songcatcher"/>
    <s v="SongcatcherÂ "/>
    <n v="2794"/>
    <n v="8"/>
    <s v="English"/>
    <s v="Australia"/>
    <s v="R"/>
    <n v="35000000"/>
    <n v="1996"/>
    <x v="11"/>
    <x v="18"/>
    <m/>
    <s v="Drama"/>
  </r>
  <r>
    <x v="128"/>
    <n v="195"/>
    <n v="87"/>
    <m/>
    <s v="Drama"/>
    <s v="Donna Murphy"/>
    <s v="Higher Ground"/>
    <s v="Higher GroundÂ "/>
    <n v="2603"/>
    <n v="709"/>
    <s v="English"/>
    <s v="USA"/>
    <s v="PG"/>
    <n v="500000"/>
    <n v="2006"/>
    <x v="22"/>
    <x v="18"/>
    <m/>
    <s v="Drama"/>
  </r>
  <r>
    <x v="2020"/>
    <n v="76"/>
    <n v="90"/>
    <m/>
    <s v="Comedy|Romance"/>
    <s v="Hansika Motwani"/>
    <s v="Vaalu"/>
    <s v="VaaluÂ "/>
    <n v="563"/>
    <n v="277"/>
    <s v="English"/>
    <s v="USA"/>
    <s v="PG-13"/>
    <n v="650000"/>
    <n v="1999"/>
    <x v="37"/>
    <x v="18"/>
    <m/>
    <s v="Comedy"/>
  </r>
  <r>
    <x v="1469"/>
    <n v="51"/>
    <n v="111"/>
    <m/>
    <s v="Comedy|Documentary"/>
    <s v="Quentin Tarantino"/>
    <s v="The Greatest Movie Ever Sold"/>
    <s v="The Greatest Movie Ever SoldÂ "/>
    <n v="13223"/>
    <n v="9"/>
    <s v="English"/>
    <s v="USA"/>
    <s v="R"/>
    <n v="900000"/>
    <n v="2012"/>
    <x v="4"/>
    <x v="18"/>
    <m/>
    <s v="Comedy"/>
  </r>
  <r>
    <x v="2021"/>
    <n v="101"/>
    <n v="81"/>
    <m/>
    <s v="Comedy|Horror"/>
    <s v="Steve Buscemi"/>
    <s v="Ed and His Dead Mother"/>
    <s v="Ed and His Dead MotherÂ "/>
    <n v="1435"/>
    <n v="1"/>
    <s v="English"/>
    <s v="USA"/>
    <s v="PG-13"/>
    <n v="400000"/>
    <n v="1998"/>
    <x v="9"/>
    <x v="18"/>
    <m/>
    <s v="Comedy"/>
  </r>
  <r>
    <x v="2022"/>
    <n v="55"/>
    <n v="93"/>
    <m/>
    <s v="Adventure|Drama"/>
    <s v="Tshewang Dendup"/>
    <s v="Travelers and Magicians"/>
    <s v="Travelers and MagiciansÂ "/>
    <n v="1747"/>
    <n v="58"/>
    <s v="German"/>
    <s v="Canada"/>
    <s v="R"/>
    <n v="385907"/>
    <n v="2014"/>
    <x v="7"/>
    <x v="18"/>
    <m/>
    <s v="Adventure"/>
  </r>
  <r>
    <x v="2023"/>
    <n v="15"/>
    <n v="90"/>
    <m/>
    <s v="Western"/>
    <s v="Clint Eastwood"/>
    <s v="Hang 'Em High"/>
    <s v="Hang 'Em HighÂ "/>
    <n v="25472"/>
    <n v="95"/>
    <s v="English"/>
    <s v="USA"/>
    <s v="R"/>
    <n v="375000"/>
    <n v="1985"/>
    <x v="15"/>
    <x v="18"/>
    <m/>
    <s v="Western"/>
  </r>
  <r>
    <x v="2024"/>
    <n v="16"/>
    <n v="112"/>
    <m/>
    <s v="Crime|Drama|Film-Noir"/>
    <s v="Humphrey Bogart"/>
    <s v="Deadline - U.S.A."/>
    <s v="Deadline - U.S.A.Â "/>
    <n v="1756"/>
    <n v="510"/>
    <s v="English"/>
    <s v="Germany"/>
    <s v="R"/>
    <n v="379000"/>
    <n v="2003"/>
    <x v="13"/>
    <x v="18"/>
    <m/>
    <s v="Crime"/>
  </r>
  <r>
    <x v="376"/>
    <n v="5"/>
    <n v="106"/>
    <m/>
    <s v="Horror|Thriller"/>
    <s v="George Newbern"/>
    <s v="Sublime"/>
    <s v="SublimeÂ "/>
    <n v="6267"/>
    <n v="209"/>
    <s v="English"/>
    <s v="USA"/>
    <s v="R"/>
    <n v="375000"/>
    <n v="2005"/>
    <x v="43"/>
    <x v="18"/>
    <m/>
    <s v="Horror"/>
  </r>
  <r>
    <x v="2025"/>
    <n v="109"/>
    <n v="88"/>
    <m/>
    <s v="Comedy|Horror|Thriller"/>
    <s v="Kimberley Crossman"/>
    <s v="A Beginner's Guide to Snuff"/>
    <s v="A Beginner's Guide to SnuffÂ "/>
    <n v="13"/>
    <n v="122"/>
    <s v="Spanish"/>
    <s v="Canada"/>
    <s v="PG-13"/>
    <n v="6000000"/>
    <n v="2010"/>
    <x v="50"/>
    <x v="18"/>
    <m/>
    <s v="Comedy"/>
  </r>
  <r>
    <x v="2026"/>
    <n v="40"/>
    <n v="138"/>
    <m/>
    <s v="Action|Sci-Fi"/>
    <s v="Tom Everett Scott"/>
    <s v="Independence Daysaster"/>
    <s v="Independence DaysasterÂ "/>
    <n v="761"/>
    <n v="103"/>
    <s v="English"/>
    <s v="USA"/>
    <s v="R"/>
    <n v="450000"/>
    <n v="2009"/>
    <x v="53"/>
    <x v="18"/>
    <m/>
    <s v="Action"/>
  </r>
  <r>
    <x v="2027"/>
    <n v="51"/>
    <n v="105"/>
    <m/>
    <s v="Comedy|Drama"/>
    <s v="Christian Keyes"/>
    <s v="Dysfunctional Friends"/>
    <s v="Dysfunctional FriendsÂ "/>
    <n v="686"/>
    <n v="162"/>
    <s v="English"/>
    <s v="Mexico"/>
    <s v="R"/>
    <n v="1750211"/>
    <n v="1940"/>
    <x v="28"/>
    <x v="18"/>
    <m/>
    <s v="Comedy"/>
  </r>
  <r>
    <x v="2028"/>
    <n v="149"/>
    <n v="98"/>
    <m/>
    <s v="Crime|Drama"/>
    <s v="Moritz Bleibtreu"/>
    <s v="Run Lola Run"/>
    <s v="Run Lola RunÂ "/>
    <n v="161471"/>
    <n v="48"/>
    <s v="English"/>
    <s v="USA"/>
    <s v="R"/>
    <n v="350000"/>
    <n v="1981"/>
    <x v="6"/>
    <x v="18"/>
    <m/>
    <s v="Crime"/>
  </r>
  <r>
    <x v="1822"/>
    <n v="4"/>
    <n v="86"/>
    <m/>
    <s v="Drama|Horror"/>
    <s v="James Duval"/>
    <s v="May"/>
    <s v="MayÂ "/>
    <n v="26773"/>
    <n v="133"/>
    <s v="English"/>
    <s v="USA"/>
    <s v="PG"/>
    <n v="350000"/>
    <n v="1945"/>
    <x v="10"/>
    <x v="18"/>
    <m/>
    <s v="Drama"/>
  </r>
  <r>
    <x v="2029"/>
    <n v="35"/>
    <n v="104"/>
    <m/>
    <s v="Adventure|Family"/>
    <s v="Natasha Henstridge"/>
    <s v="Against the Wild"/>
    <s v="Against the WildÂ "/>
    <n v="840"/>
    <n v="150"/>
    <s v="English"/>
    <s v="USA"/>
    <s v="R"/>
    <n v="300000"/>
    <n v="1984"/>
    <x v="55"/>
    <x v="18"/>
    <m/>
    <s v="Adventure"/>
  </r>
  <r>
    <x v="930"/>
    <n v="22"/>
    <n v="100"/>
    <m/>
    <s v="Horror"/>
    <s v="Matthew Alan"/>
    <s v="Living Dark: The Story of Ted the Caver"/>
    <s v="Living Dark: The Story of Ted the CaverÂ "/>
    <n v="28"/>
    <n v="90"/>
    <s v="Hindi"/>
    <s v="USA"/>
    <s v="R"/>
    <n v="350000"/>
    <n v="2012"/>
    <x v="22"/>
    <x v="18"/>
    <m/>
    <s v="Horror"/>
  </r>
  <r>
    <x v="600"/>
    <n v="68"/>
    <n v="126"/>
    <m/>
    <s v="Adventure|Drama"/>
    <s v="America Ferrera"/>
    <s v="Under the Same Moon"/>
    <s v="Under the Same MoonÂ "/>
    <n v="5526"/>
    <n v="21"/>
    <s v="English"/>
    <s v="UK"/>
    <s v="PG"/>
    <n v="325000"/>
    <n v="2011"/>
    <x v="38"/>
    <x v="18"/>
    <m/>
    <s v="Adventure"/>
  </r>
  <r>
    <x v="1702"/>
    <n v="287"/>
    <n v="118"/>
    <m/>
    <s v="Action|Sci-Fi"/>
    <s v="Roddy McDowall"/>
    <s v="Conquest of the Planet of the Apes"/>
    <s v="Conquest of the Planet of the ApesÂ "/>
    <n v="23268"/>
    <n v="13"/>
    <s v="English"/>
    <s v="India"/>
    <s v="R"/>
    <n v="312000"/>
    <n v="1953"/>
    <x v="9"/>
    <x v="18"/>
    <m/>
    <s v="Action"/>
  </r>
  <r>
    <x v="2030"/>
    <n v="173"/>
    <n v="103"/>
    <m/>
    <s v="Crime|Drama"/>
    <s v="Tom Wilkinson"/>
    <s v="In the Bedroom"/>
    <s v="In the BedroomÂ "/>
    <n v="32415"/>
    <n v="15"/>
    <s v="English"/>
    <s v="UK"/>
    <s v="PG-13"/>
    <n v="8000000"/>
    <n v="1941"/>
    <x v="7"/>
    <x v="18"/>
    <m/>
    <s v="Crime"/>
  </r>
  <r>
    <x v="1825"/>
    <n v="61"/>
    <n v="102"/>
    <m/>
    <s v="Horror|Thriller"/>
    <s v="Sarah Butler"/>
    <s v="I Spit on Your Grave"/>
    <s v="I Spit on Your GraveÂ "/>
    <n v="56402"/>
    <n v="66"/>
    <s v="English"/>
    <s v="USA"/>
    <s v="R"/>
    <n v="300000"/>
    <n v="2014"/>
    <x v="22"/>
    <x v="18"/>
    <m/>
    <s v="Horror"/>
  </r>
  <r>
    <x v="2031"/>
    <n v="96"/>
    <n v="84"/>
    <m/>
    <s v="Comedy|Crime|Romance"/>
    <s v="Ally Walker"/>
    <s v="Happy, Texas"/>
    <s v="Happy, TexasÂ "/>
    <n v="8697"/>
    <n v="18"/>
    <s v="English"/>
    <s v="USA"/>
    <s v="NC-17"/>
    <n v="300000"/>
    <n v="1989"/>
    <x v="22"/>
    <x v="18"/>
    <m/>
    <s v="Comedy"/>
  </r>
  <r>
    <x v="2032"/>
    <n v="71"/>
    <n v="95"/>
    <m/>
    <s v="Drama|Romance"/>
    <s v="Paddy Considine"/>
    <s v="My Summer of Love"/>
    <s v="My Summer of LoveÂ "/>
    <n v="16349"/>
    <n v="23"/>
    <s v="English"/>
    <s v="USA"/>
    <s v="R"/>
    <n v="300000"/>
    <n v="2004"/>
    <x v="2"/>
    <x v="18"/>
    <m/>
    <s v="Drama"/>
  </r>
  <r>
    <x v="1778"/>
    <n v="110"/>
    <n v="92"/>
    <m/>
    <s v="Drama|Romance"/>
    <s v="Nawazuddin Siddiqui"/>
    <s v="The Lunchbox"/>
    <s v="The LunchboxÂ "/>
    <n v="30479"/>
    <n v="313"/>
    <s v="English"/>
    <s v="USA"/>
    <s v="R"/>
    <n v="200000"/>
    <n v="2001"/>
    <x v="6"/>
    <x v="18"/>
    <m/>
    <s v="Drama"/>
  </r>
  <r>
    <x v="436"/>
    <n v="110"/>
    <n v="90"/>
    <m/>
    <s v="Drama|Romance"/>
    <s v="Shirley Henderson"/>
    <s v="Yes"/>
    <s v="YesÂ "/>
    <n v="2725"/>
    <n v="4"/>
    <s v="Arabic"/>
    <s v="USA"/>
    <s v="R"/>
    <n v="300000"/>
    <n v="2014"/>
    <x v="8"/>
    <x v="18"/>
    <m/>
    <s v="Drama"/>
  </r>
  <r>
    <x v="150"/>
    <n v="101"/>
    <n v="113"/>
    <m/>
    <s v="Comedy|Drama|Romance"/>
    <s v="Jean Arthur"/>
    <s v="You Can't Take It with You"/>
    <s v="You Can't Take It with YouÂ "/>
    <n v="17799"/>
    <n v="26"/>
    <s v="English"/>
    <s v="USA"/>
    <s v="R"/>
    <n v="300000"/>
    <n v="2013"/>
    <x v="25"/>
    <x v="18"/>
    <m/>
    <s v="Comedy"/>
  </r>
  <r>
    <x v="33"/>
    <n v="2"/>
    <n v="123"/>
    <m/>
    <s v="Drama|Romance|War"/>
    <s v="Montgomery Clift"/>
    <s v="From Here to Eternity"/>
    <s v="From Here to EternityÂ "/>
    <n v="33987"/>
    <n v="40"/>
    <s v="Hebrew"/>
    <s v="France"/>
    <s v="R"/>
    <n v="300000"/>
    <n v="2008"/>
    <x v="6"/>
    <x v="18"/>
    <m/>
    <s v="Drama"/>
  </r>
  <r>
    <x v="425"/>
    <n v="97"/>
    <n v="111"/>
    <m/>
    <s v="Western"/>
    <s v="Harry Carey Jr."/>
    <s v="She Wore a Yellow Ribbon"/>
    <s v="She Wore a Yellow RibbonÂ "/>
    <n v="11920"/>
    <n v="40"/>
    <s v="English"/>
    <s v="USA"/>
    <s v="R"/>
    <n v="160000"/>
    <n v="2001"/>
    <x v="38"/>
    <x v="18"/>
    <m/>
    <s v="Western"/>
  </r>
  <r>
    <x v="2033"/>
    <n v="53"/>
    <n v="99"/>
    <m/>
    <s v="Drama|Music"/>
    <s v="Shawnee Smith"/>
    <s v="Grace Unplugged"/>
    <s v="Grace UnpluggedÂ "/>
    <n v="2561"/>
    <n v="1057"/>
    <s v="English"/>
    <s v="Israel"/>
    <s v="R"/>
    <n v="300000"/>
    <n v="2000"/>
    <x v="9"/>
    <x v="18"/>
    <m/>
    <s v="Drama"/>
  </r>
  <r>
    <x v="2034"/>
    <n v="106"/>
    <n v="110"/>
    <m/>
    <s v="Comedy|Drama"/>
    <s v="Eddie Griffin"/>
    <s v="Foolish"/>
    <s v="FoolishÂ "/>
    <n v="536"/>
    <n v="204"/>
    <s v="French"/>
    <s v="USA"/>
    <s v="PG-13"/>
    <n v="200000"/>
    <n v="1955"/>
    <x v="44"/>
    <x v="18"/>
    <m/>
    <s v="Comedy"/>
  </r>
  <r>
    <x v="244"/>
    <n v="445"/>
    <n v="108"/>
    <m/>
    <s v="Crime|Drama|Thriller"/>
    <s v="Essence Atkins"/>
    <s v="N-Secure"/>
    <s v="N-SecureÂ "/>
    <n v="548"/>
    <n v="210"/>
    <s v="English"/>
    <s v="India"/>
    <s v="PG-13"/>
    <n v="350000"/>
    <n v="2006"/>
    <x v="58"/>
    <x v="18"/>
    <m/>
    <s v="Crime"/>
  </r>
  <r>
    <x v="871"/>
    <n v="131"/>
    <n v="92"/>
    <m/>
    <s v="Comedy|Drama|Romance"/>
    <s v="Yasmine Al Massri"/>
    <s v="Caramel"/>
    <s v="CaramelÂ "/>
    <n v="9750"/>
    <n v="245"/>
    <s v="English"/>
    <s v="France"/>
    <s v="Not Rated"/>
    <n v="45000000"/>
    <n v="1999"/>
    <x v="13"/>
    <x v="18"/>
    <m/>
    <s v="Comedy"/>
  </r>
  <r>
    <x v="1184"/>
    <n v="94"/>
    <n v="120"/>
    <m/>
    <s v="Horror|Thriller"/>
    <s v="Stephen Rea"/>
    <s v="Out of the Dark"/>
    <s v="Out of the DarkÂ "/>
    <n v="2621"/>
    <n v="408"/>
    <s v="English"/>
    <s v="USA"/>
    <s v="R"/>
    <n v="300000"/>
    <n v="2013"/>
    <x v="55"/>
    <x v="18"/>
    <m/>
    <s v="Horror"/>
  </r>
  <r>
    <x v="930"/>
    <n v="105"/>
    <n v="91"/>
    <m/>
    <s v="Comedy|Drama|Romance"/>
    <s v="Ohad Knoller"/>
    <s v="The Bubble"/>
    <s v="The BubbleÂ "/>
    <n v="4702"/>
    <n v="232"/>
    <s v="English"/>
    <s v="USA"/>
    <s v="PG-13"/>
    <n v="300000"/>
    <n v="1992"/>
    <x v="11"/>
    <x v="18"/>
    <m/>
    <s v="Comedy"/>
  </r>
  <r>
    <x v="523"/>
    <n v="75"/>
    <n v="88"/>
    <m/>
    <s v="Drama|Mystery|Thriller"/>
    <s v="Harrison Ford"/>
    <s v="The Conversation"/>
    <s v="The ConversationÂ "/>
    <n v="74651"/>
    <n v="190"/>
    <s v="English"/>
    <s v="USA"/>
    <s v="Unrated"/>
    <n v="300000"/>
    <n v="1940"/>
    <x v="0"/>
    <x v="18"/>
    <m/>
    <s v="Drama"/>
  </r>
  <r>
    <x v="2035"/>
    <n v="97"/>
    <n v="97"/>
    <m/>
    <s v="Romance"/>
    <s v="Annabelle Wallis"/>
    <s v="Dil Jo Bhi Kahey..."/>
    <s v="Dil Jo Bhi Kahey...Â "/>
    <n v="257"/>
    <n v="20"/>
    <s v="English"/>
    <s v="USA"/>
    <s v="PG-13"/>
    <n v="500000"/>
    <n v="1966"/>
    <x v="37"/>
    <x v="18"/>
    <m/>
    <s v="Romance"/>
  </r>
  <r>
    <x v="2036"/>
    <n v="37"/>
    <n v="95"/>
    <m/>
    <s v="Crime|Drama|Romance"/>
    <s v="Catherine Deneuve"/>
    <s v="Mississippi Mermaid"/>
    <s v="Mississippi MermaidÂ "/>
    <n v="4391"/>
    <n v="1"/>
    <s v="English"/>
    <s v="USA"/>
    <s v="PG"/>
    <n v="250000"/>
    <n v="2015"/>
    <x v="13"/>
    <x v="18"/>
    <m/>
    <s v="Crime"/>
  </r>
  <r>
    <x v="168"/>
    <n v="84"/>
    <n v="90"/>
    <m/>
    <s v="Drama|Mystery"/>
    <s v="Judy Greer"/>
    <s v="I Love Your Work"/>
    <s v="I Love Your WorkÂ "/>
    <n v="1618"/>
    <n v="161"/>
    <s v="English"/>
    <s v="USA"/>
    <s v="G"/>
    <n v="300000"/>
    <n v="2012"/>
    <x v="28"/>
    <x v="18"/>
    <m/>
    <s v="Drama"/>
  </r>
  <r>
    <x v="1679"/>
    <n v="88"/>
    <n v="95"/>
    <m/>
    <s v="Horror"/>
    <s v="Dustin Ingram"/>
    <s v="Cabin Fever"/>
    <s v="Cabin FeverÂ "/>
    <n v="3313"/>
    <n v="83"/>
    <s v="English"/>
    <s v="USA"/>
    <s v="PG-13"/>
    <n v="270000"/>
    <n v="2001"/>
    <x v="42"/>
    <x v="18"/>
    <m/>
    <s v="Horror"/>
  </r>
  <r>
    <x v="736"/>
    <n v="6"/>
    <n v="103"/>
    <m/>
    <s v="Action|Horror|Thriller"/>
    <s v="Ty Burrell"/>
    <s v="Dawn of the Dead"/>
    <s v="Dawn of the DeadÂ "/>
    <n v="194426"/>
    <n v="318"/>
    <s v="Mandarin"/>
    <s v="USA"/>
    <s v="R"/>
    <n v="250000"/>
    <n v="2011"/>
    <x v="38"/>
    <x v="18"/>
    <m/>
    <s v="Action"/>
  </r>
  <r>
    <x v="2037"/>
    <n v="127"/>
    <n v="110"/>
    <m/>
    <s v="Comedy|Drama|Romance"/>
    <s v="Lew Temple"/>
    <s v="Waitress"/>
    <s v="WaitressÂ "/>
    <n v="37714"/>
    <n v="752"/>
    <s v="English"/>
    <s v="USA"/>
    <s v="R"/>
    <n v="250000"/>
    <n v="2007"/>
    <x v="1"/>
    <x v="18"/>
    <m/>
    <s v="Comedy"/>
  </r>
  <r>
    <x v="2038"/>
    <n v="32"/>
    <n v="103"/>
    <m/>
    <s v="Action|Biography|Drama|Sport"/>
    <s v="Bolo Yeung"/>
    <s v="Bloodsport"/>
    <s v="BloodsportÂ "/>
    <n v="57578"/>
    <n v="148"/>
    <s v="English"/>
    <s v="China"/>
    <s v="R"/>
    <n v="290000"/>
    <n v="2011"/>
    <x v="2"/>
    <x v="18"/>
    <m/>
    <s v="Action"/>
  </r>
  <r>
    <x v="2039"/>
    <n v="8"/>
    <n v="92"/>
    <m/>
    <s v="Comedy|Drama"/>
    <s v="Claude Rains"/>
    <s v="Mr. Smith Goes to Washington"/>
    <s v="Mr. Smith Goes to WashingtonÂ "/>
    <n v="77392"/>
    <n v="125"/>
    <s v="English"/>
    <s v="USA"/>
    <s v="R"/>
    <n v="250000"/>
    <n v="2013"/>
    <x v="17"/>
    <x v="18"/>
    <m/>
    <s v="Comedy"/>
  </r>
  <r>
    <x v="1296"/>
    <n v="229"/>
    <n v="114"/>
    <m/>
    <s v="Drama"/>
    <s v="Rosario Dawson"/>
    <s v="Kids"/>
    <s v="KidsÂ "/>
    <n v="59041"/>
    <n v="33"/>
    <s v="English"/>
    <s v="USA"/>
    <s v="R"/>
    <n v="250000"/>
    <n v="2003"/>
    <x v="15"/>
    <x v="18"/>
    <m/>
    <s v="Drama"/>
  </r>
  <r>
    <x v="2040"/>
    <n v="120"/>
    <n v="101"/>
    <m/>
    <s v="Comedy|Drama"/>
    <s v="William Baldwin"/>
    <s v="The Squid and the Whale"/>
    <s v="The Squid and the WhaleÂ "/>
    <n v="60295"/>
    <n v="68"/>
    <s v="English"/>
    <s v="Canada"/>
    <s v="R"/>
    <n v="250000"/>
    <n v="2008"/>
    <x v="38"/>
    <x v="18"/>
    <m/>
    <s v="Comedy"/>
  </r>
  <r>
    <x v="2041"/>
    <n v="31"/>
    <n v="112"/>
    <m/>
    <s v="Comedy|Drama|Romance"/>
    <s v="Scott Cohen"/>
    <s v="Kissing Jessica Stein"/>
    <s v="Kissing Jessica SteinÂ "/>
    <n v="14018"/>
    <n v="79"/>
    <s v="Spanish"/>
    <s v="USA"/>
    <s v="Not Rated"/>
    <n v="250000"/>
    <n v="1936"/>
    <x v="10"/>
    <x v="18"/>
    <m/>
    <s v="Comedy"/>
  </r>
  <r>
    <x v="2042"/>
    <n v="100"/>
    <n v="104"/>
    <m/>
    <s v="Comedy|Drama"/>
    <s v="Honglei Sun"/>
    <s v="A Woman, a Gun and a Noodle Shop"/>
    <s v="A Woman, a Gun and a Noodle ShopÂ "/>
    <n v="2410"/>
    <n v="93"/>
    <s v="Hebrew"/>
    <s v="USA"/>
    <s v="R"/>
    <n v="300000"/>
    <n v="2011"/>
    <x v="20"/>
    <x v="18"/>
    <m/>
    <s v="Comedy"/>
  </r>
  <r>
    <x v="2043"/>
    <n v="14"/>
    <n v="99"/>
    <m/>
    <s v="Action"/>
    <s v="Matthew Ziff"/>
    <s v="Kickboxer: Vengeance"/>
    <s v="Kickboxer: VengeanceÂ "/>
    <n v="246"/>
    <n v="159"/>
    <s v="English"/>
    <s v="USA"/>
    <s v="R"/>
    <n v="365000"/>
    <n v="2012"/>
    <x v="71"/>
    <x v="18"/>
    <m/>
    <s v="Action"/>
  </r>
  <r>
    <x v="2044"/>
    <n v="14"/>
    <n v="98"/>
    <m/>
    <s v="Film-Noir|Mystery|Romance|Thriller"/>
    <s v="Norman Lloyd"/>
    <s v="Spellbound"/>
    <s v="SpellboundÂ "/>
    <n v="32927"/>
    <n v="57"/>
    <s v="English"/>
    <s v="Argentina"/>
    <s v="R"/>
    <n v="250000"/>
    <n v="1993"/>
    <x v="32"/>
    <x v="18"/>
    <m/>
    <s v="Film-Noir"/>
  </r>
  <r>
    <x v="1615"/>
    <n v="39"/>
    <n v="107"/>
    <m/>
    <s v="Drama|Mystery|Romance"/>
    <s v="Bruce Greenwood"/>
    <s v="Exotica"/>
    <s v="ExoticaÂ "/>
    <n v="14112"/>
    <n v="3"/>
    <s v="English"/>
    <s v="Israel"/>
    <s v="R"/>
    <n v="250000"/>
    <n v="1970"/>
    <x v="13"/>
    <x v="18"/>
    <m/>
    <s v="Drama"/>
  </r>
  <r>
    <x v="2045"/>
    <n v="35"/>
    <n v="93"/>
    <m/>
    <s v="Comedy|Crime|Drama|Romance"/>
    <s v="Anjelica Huston"/>
    <s v="Buffalo '66"/>
    <s v="Buffalo '66Â "/>
    <n v="36657"/>
    <n v="481"/>
    <s v="English"/>
    <s v="USA"/>
    <s v="R"/>
    <n v="150000"/>
    <n v="2015"/>
    <x v="7"/>
    <x v="18"/>
    <m/>
    <s v="Comedy"/>
  </r>
  <r>
    <x v="2046"/>
    <n v="178"/>
    <n v="100"/>
    <m/>
    <s v="Fantasy|Horror|Mystery|Thriller"/>
    <s v="Lin Shaye"/>
    <s v="Insidious"/>
    <s v="InsidiousÂ "/>
    <n v="202800"/>
    <n v="28"/>
    <s v="English"/>
    <s v="USA"/>
    <s v="R"/>
    <n v="250000"/>
    <n v="2015"/>
    <x v="2"/>
    <x v="18"/>
    <m/>
    <s v="Fantasy"/>
  </r>
  <r>
    <x v="317"/>
    <n v="46"/>
    <n v="80"/>
    <m/>
    <s v="Comedy|Crime|Sci-Fi|Thriller"/>
    <s v="Del Zamora"/>
    <s v="Repo Man"/>
    <s v="Repo ManÂ "/>
    <n v="25332"/>
    <n v="14"/>
    <s v="English"/>
    <s v="France"/>
    <s v="Not Rated"/>
    <n v="300000"/>
    <n v="2005"/>
    <x v="8"/>
    <x v="18"/>
    <m/>
    <s v="Comedy"/>
  </r>
  <r>
    <x v="2047"/>
    <n v="234"/>
    <n v="94"/>
    <m/>
    <s v="Crime|Drama|Thriller"/>
    <s v="Ricardo DarÃ­n"/>
    <s v="Nine Queens"/>
    <s v="Nine QueensÂ "/>
    <n v="38215"/>
    <n v="235"/>
    <s v="English"/>
    <s v="USA"/>
    <s v="Not Rated"/>
    <n v="250000"/>
    <n v="2004"/>
    <x v="0"/>
    <x v="18"/>
    <m/>
    <s v="Crime"/>
  </r>
  <r>
    <x v="2048"/>
    <n v="166"/>
    <n v="93"/>
    <m/>
    <s v="Documentary|War"/>
    <s v="Ami Ayalon"/>
    <s v="The Gatekeepers"/>
    <s v="The GatekeepersÂ "/>
    <n v="4547"/>
    <n v="211"/>
    <s v="English"/>
    <s v="USA"/>
    <s v="R"/>
    <n v="250000"/>
    <n v="1987"/>
    <x v="32"/>
    <x v="18"/>
    <m/>
    <s v="Documentary"/>
  </r>
  <r>
    <x v="2049"/>
    <n v="56"/>
    <n v="87"/>
    <m/>
    <s v="Drama"/>
    <s v="Beau Bridges"/>
    <s v="The Ballad of Jack and Rose"/>
    <s v="The Ballad of Jack and RoseÂ "/>
    <n v="9408"/>
    <n v="55"/>
    <s v="English"/>
    <s v="USA"/>
    <s v="R"/>
    <n v="250000"/>
    <n v="2002"/>
    <x v="10"/>
    <x v="18"/>
    <m/>
    <s v="Drama"/>
  </r>
  <r>
    <x v="2050"/>
    <n v="16"/>
    <n v="91"/>
    <m/>
    <s v="Comedy|Romance"/>
    <s v="Donald Glover"/>
    <s v="The To Do List"/>
    <s v="The To Do ListÂ "/>
    <n v="29517"/>
    <n v="88"/>
    <s v="English"/>
    <s v="USA"/>
    <s v="PG"/>
    <n v="250000"/>
    <n v="2002"/>
    <x v="27"/>
    <x v="18"/>
    <m/>
    <s v="Comedy"/>
  </r>
  <r>
    <x v="1593"/>
    <n v="9"/>
    <n v="84"/>
    <m/>
    <s v="Crime|Drama|Thriller"/>
    <s v="Eric Stoltz"/>
    <s v="Killing Zoe"/>
    <s v="Killing ZoeÂ "/>
    <n v="17322"/>
    <n v="5"/>
    <s v="English"/>
    <s v="USA"/>
    <s v="R"/>
    <n v="250000"/>
    <n v="2006"/>
    <x v="12"/>
    <x v="18"/>
    <m/>
    <s v="Crime"/>
  </r>
  <r>
    <x v="2051"/>
    <n v="18"/>
    <n v="90"/>
    <m/>
    <s v="Drama"/>
    <s v="Ryan Gosling"/>
    <s v="The Believer"/>
    <s v="The BelieverÂ "/>
    <n v="30314"/>
    <n v="11"/>
    <s v="English"/>
    <s v="USA"/>
    <s v="R"/>
    <n v="250000"/>
    <n v="2010"/>
    <x v="13"/>
    <x v="18"/>
    <m/>
    <s v="Drama"/>
  </r>
  <r>
    <x v="2052"/>
    <n v="4"/>
    <n v="98"/>
    <m/>
    <s v="Drama|Romance"/>
    <s v="Michael Angarano"/>
    <s v="Snow Angels"/>
    <s v="Snow AngelsÂ "/>
    <n v="10896"/>
    <n v="26"/>
    <s v="English"/>
    <s v="USA"/>
    <s v="R"/>
    <n v="250000"/>
    <n v="2011"/>
    <x v="8"/>
    <x v="18"/>
    <m/>
    <s v="Drama"/>
  </r>
  <r>
    <x v="2053"/>
    <n v="6"/>
    <n v="108"/>
    <m/>
    <s v="Action|Horror|Thriller"/>
    <s v="Ward G. Smith"/>
    <s v="Unsullied"/>
    <s v="UnsulliedÂ "/>
    <n v="95"/>
    <n v="8"/>
    <s v="English"/>
    <s v="USA"/>
    <s v="PG-13"/>
    <n v="250000"/>
    <n v="2010"/>
    <x v="34"/>
    <x v="18"/>
    <m/>
    <s v="Action"/>
  </r>
  <r>
    <x v="2054"/>
    <n v="387"/>
    <n v="124"/>
    <m/>
    <s v="Horror|Mystery"/>
    <s v="Paul Guilfoyle"/>
    <s v="Session 9"/>
    <s v="Session 9Â "/>
    <n v="43839"/>
    <n v="142"/>
    <s v="English"/>
    <s v="USA"/>
    <s v="Unrated"/>
    <n v="250000"/>
    <n v="2013"/>
    <x v="12"/>
    <x v="18"/>
    <m/>
    <s v="Horror"/>
  </r>
  <r>
    <x v="2055"/>
    <n v="35"/>
    <n v="95"/>
    <m/>
    <s v="Comedy|Romance"/>
    <s v="Jessy Schram"/>
    <s v="I Want Someone to Eat Cheese With"/>
    <s v="I Want Someone to Eat Cheese WithÂ "/>
    <n v="2963"/>
    <n v="22"/>
    <s v="English"/>
    <s v="USA"/>
    <s v="PG-13"/>
    <n v="245000"/>
    <n v="1942"/>
    <x v="5"/>
    <x v="18"/>
    <m/>
    <s v="Comedy"/>
  </r>
  <r>
    <x v="2056"/>
    <n v="27"/>
    <n v="90"/>
    <m/>
    <s v="Drama|Family"/>
    <s v="Dorian Missick"/>
    <s v="Mooz-Lum"/>
    <s v="Mooz-LumÂ "/>
    <n v="919"/>
    <n v="166"/>
    <s v="English"/>
    <s v="USA"/>
    <s v="PG-13"/>
    <n v="240000"/>
    <n v="2008"/>
    <x v="10"/>
    <x v="18"/>
    <m/>
    <s v="Drama"/>
  </r>
  <r>
    <x v="2057"/>
    <n v="145"/>
    <n v="93"/>
    <m/>
    <s v="Comedy|Horror"/>
    <s v="Joel David Moore"/>
    <s v="Hatchet"/>
    <s v="HatchetÂ "/>
    <n v="23349"/>
    <n v="83"/>
    <s v="English"/>
    <s v="USA"/>
    <s v="R"/>
    <n v="250000"/>
    <n v="2009"/>
    <x v="20"/>
    <x v="18"/>
    <m/>
    <s v="Comedy"/>
  </r>
  <r>
    <x v="2058"/>
    <n v="78"/>
    <n v="101"/>
    <m/>
    <s v="Comedy|Drama|Family"/>
    <s v="Paulette Goddard"/>
    <s v="Modern Times"/>
    <s v="Modern TimesÂ "/>
    <n v="143086"/>
    <n v="70"/>
    <s v="English"/>
    <s v="USA"/>
    <s v="Not Rated"/>
    <n v="250000"/>
    <n v="1972"/>
    <x v="35"/>
    <x v="18"/>
    <m/>
    <s v="Comedy"/>
  </r>
  <r>
    <x v="1615"/>
    <n v="10"/>
    <n v="107"/>
    <m/>
    <s v="Drama"/>
    <s v="Brian Dennehy"/>
    <s v="Stolen Summer"/>
    <s v="Stolen SummerÂ "/>
    <n v="2419"/>
    <n v="10"/>
    <s v="English"/>
    <s v="USA"/>
    <s v="R"/>
    <n v="225000"/>
    <n v="1976"/>
    <x v="12"/>
    <x v="18"/>
    <m/>
    <s v="Drama"/>
  </r>
  <r>
    <x v="2059"/>
    <n v="60"/>
    <n v="20"/>
    <m/>
    <s v="Comedy|Fantasy"/>
    <s v="Ted Raimi"/>
    <s v="My Name Is Bruce"/>
    <s v="My Name Is BruceÂ "/>
    <n v="21379"/>
    <n v="7"/>
    <s v="English"/>
    <s v="Canada"/>
    <s v="Not Rated"/>
    <n v="225000"/>
    <n v="2014"/>
    <x v="22"/>
    <x v="18"/>
    <m/>
    <s v="Comedy"/>
  </r>
  <r>
    <x v="2060"/>
    <n v="9"/>
    <n v="87"/>
    <m/>
    <s v="Comedy|Drama"/>
    <s v="Vivica A. Fox"/>
    <s v="The Salon"/>
    <s v="The SalonÂ "/>
    <n v="444"/>
    <n v="13"/>
    <s v="English"/>
    <s v="USA"/>
    <s v="PG"/>
    <n v="100000"/>
    <n v="1980"/>
    <x v="44"/>
    <x v="18"/>
    <m/>
    <s v="Comedy"/>
  </r>
  <r>
    <x v="2061"/>
    <n v="63"/>
    <n v="98"/>
    <m/>
    <s v="Comedy"/>
    <s v="Jay Mohr"/>
    <s v="Road Hard"/>
    <s v="Road HardÂ "/>
    <n v="1351"/>
    <n v="10"/>
    <s v="English"/>
    <s v="USA"/>
    <s v="R"/>
    <n v="210000"/>
    <n v="1963"/>
    <x v="9"/>
    <x v="18"/>
    <m/>
    <s v="Comedy"/>
  </r>
  <r>
    <x v="542"/>
    <n v="92"/>
    <n v="112"/>
    <m/>
    <s v="Drama|Music|Romance"/>
    <s v="Rip Torn"/>
    <s v="Forty Shades of Blue"/>
    <s v="Forty Shades of BlueÂ "/>
    <n v="1134"/>
    <n v="1"/>
    <s v="English"/>
    <s v="USA"/>
    <s v="PG"/>
    <n v="5000000"/>
    <n v="2014"/>
    <x v="19"/>
    <x v="18"/>
    <m/>
    <s v="Drama"/>
  </r>
  <r>
    <x v="2062"/>
    <n v="4"/>
    <n v="82"/>
    <m/>
    <s v="Drama|War"/>
    <s v="Brian Lee Franklin"/>
    <s v="Amigo"/>
    <s v="AmigoÂ "/>
    <n v="463"/>
    <n v="18"/>
    <s v="English"/>
    <s v="New Zealand"/>
    <s v="R"/>
    <n v="200000"/>
    <n v="1976"/>
    <x v="27"/>
    <x v="18"/>
    <m/>
    <s v="Drama"/>
  </r>
  <r>
    <x v="468"/>
    <n v="53"/>
    <n v="102"/>
    <m/>
    <s v="Fantasy|Horror"/>
    <s v="Stephen McHattie"/>
    <s v="Pontypool"/>
    <s v="PontypoolÂ "/>
    <n v="22212"/>
    <n v="448"/>
    <s v="English"/>
    <s v="USA"/>
    <s v="Not Rated"/>
    <n v="200000"/>
    <n v="1981"/>
    <x v="10"/>
    <x v="18"/>
    <m/>
    <s v="Fantasy"/>
  </r>
  <r>
    <x v="1480"/>
    <n v="116"/>
    <n v="97"/>
    <m/>
    <s v="Drama"/>
    <s v="Jimmy Bennett"/>
    <s v="Trucker"/>
    <s v="TruckerÂ "/>
    <n v="2792"/>
    <n v="42"/>
    <s v="English"/>
    <s v="Canada"/>
    <s v="Not Rated"/>
    <n v="200000"/>
    <n v="1962"/>
    <x v="10"/>
    <x v="18"/>
    <m/>
    <s v="Drama"/>
  </r>
  <r>
    <x v="2063"/>
    <n v="13"/>
    <n v="130"/>
    <m/>
    <s v="Comedy|Drama|Romance"/>
    <s v="Angela Sarafyan"/>
    <s v="Me You and Five Bucks"/>
    <s v="Me You and Five BucksÂ "/>
    <n v="7"/>
    <n v="2"/>
    <s v="English"/>
    <s v="USA"/>
    <s v="R"/>
    <n v="200000"/>
    <n v="2012"/>
    <x v="32"/>
    <x v="18"/>
    <m/>
    <s v="Comedy"/>
  </r>
  <r>
    <x v="48"/>
    <n v="98"/>
    <n v="101"/>
    <m/>
    <s v="Drama|Fantasy|Horror|Thriller"/>
    <s v="Sid Haig"/>
    <s v="The Lords of Salem"/>
    <s v="The Lords of SalemÂ "/>
    <n v="20376"/>
    <n v="204"/>
    <s v="English"/>
    <s v="Romania"/>
    <s v="Not Rated"/>
    <n v="200000"/>
    <n v="1987"/>
    <x v="37"/>
    <x v="18"/>
    <m/>
    <s v="Drama"/>
  </r>
  <r>
    <x v="258"/>
    <n v="43"/>
    <n v="93"/>
    <m/>
    <s v="Comedy|Horror|Mystery"/>
    <s v="Morgana O'Reilly"/>
    <s v="Housebound"/>
    <s v="HouseboundÂ "/>
    <n v="23323"/>
    <n v="37"/>
    <s v="English"/>
    <s v="Canada"/>
    <s v="R"/>
    <n v="200000"/>
    <n v="2016"/>
    <x v="2"/>
    <x v="18"/>
    <m/>
    <s v="Comedy"/>
  </r>
  <r>
    <x v="493"/>
    <n v="15"/>
    <n v="83"/>
    <m/>
    <s v="Documentary"/>
    <s v="Lee Scott"/>
    <s v="Wal-Mart: The High Cost of Low Price"/>
    <s v="Wal-Mart: The High Cost of Low PriceÂ "/>
    <n v="4120"/>
    <n v="41"/>
    <s v="English"/>
    <s v="USA"/>
    <s v="R"/>
    <n v="200000"/>
    <n v="2005"/>
    <x v="2"/>
    <x v="18"/>
    <m/>
    <s v="Documentary"/>
  </r>
  <r>
    <x v="2064"/>
    <n v="14"/>
    <n v="106"/>
    <m/>
    <s v="Drama|Fantasy|Romance"/>
    <s v="Nicole MuÃ±oz"/>
    <s v="Fetching Cody"/>
    <s v="Fetching CodyÂ "/>
    <n v="1232"/>
    <n v="63"/>
    <s v="English"/>
    <s v="USA"/>
    <s v="R"/>
    <n v="200000"/>
    <n v="1999"/>
    <x v="2"/>
    <x v="18"/>
    <m/>
    <s v="Drama"/>
  </r>
  <r>
    <x v="2065"/>
    <n v="56"/>
    <n v="113"/>
    <m/>
    <s v="Comedy|Drama"/>
    <s v="Chazz Palminteri"/>
    <s v="Once Upon a Time in Queens"/>
    <s v="Once Upon a Time in QueensÂ "/>
    <n v="291"/>
    <n v="8"/>
    <s v="English"/>
    <s v="USA"/>
    <s v="R"/>
    <n v="200000"/>
    <n v="2010"/>
    <x v="22"/>
    <x v="18"/>
    <m/>
    <s v="Comedy"/>
  </r>
  <r>
    <x v="2066"/>
    <n v="79"/>
    <n v="94"/>
    <m/>
    <s v="Comedy|Drama"/>
    <s v="Monica Barladeanu"/>
    <s v="Closer to the Moon"/>
    <s v="Closer to the MoonÂ "/>
    <n v="2841"/>
    <n v="33"/>
    <s v="Spanish"/>
    <s v="USA"/>
    <s v="R"/>
    <n v="30000000"/>
    <n v="2005"/>
    <x v="1"/>
    <x v="18"/>
    <m/>
    <s v="Comedy"/>
  </r>
  <r>
    <x v="763"/>
    <n v="8"/>
    <n v="101"/>
    <m/>
    <s v="Sci-Fi"/>
    <s v="Ashanti"/>
    <s v="Mutant World"/>
    <s v="Mutant WorldÂ "/>
    <n v="459"/>
    <n v="16"/>
    <s v="English"/>
    <s v="USA"/>
    <s v="Approved"/>
    <n v="200000"/>
    <n v="2012"/>
    <x v="66"/>
    <x v="18"/>
    <m/>
    <s v="Sci-Fi"/>
  </r>
  <r>
    <x v="2067"/>
    <n v="16"/>
    <n v="99"/>
    <m/>
    <s v="Comedy|Drama|Family"/>
    <s v="Brighton Sharbino"/>
    <s v="Growing Up Smith"/>
    <s v="Growing Up SmithÂ "/>
    <n v="108"/>
    <n v="6"/>
    <s v="English"/>
    <s v="USA"/>
    <s v="R"/>
    <n v="250000"/>
    <n v="1970"/>
    <x v="17"/>
    <x v="18"/>
    <m/>
    <s v="Comedy"/>
  </r>
  <r>
    <x v="1111"/>
    <n v="18"/>
    <n v="76"/>
    <m/>
    <s v="Action|Crime|Thriller"/>
    <s v="Katrina Law"/>
    <s v="Checkmate"/>
    <s v="CheckmateÂ "/>
    <n v="735"/>
    <n v="155"/>
    <s v="English"/>
    <s v="Argentina"/>
    <s v="PG-13"/>
    <n v="13000000"/>
    <n v="1956"/>
    <x v="69"/>
    <x v="18"/>
    <m/>
    <s v="Action"/>
  </r>
  <r>
    <x v="2068"/>
    <n v="35"/>
    <n v="91"/>
    <m/>
    <s v="Action|Crime|Mystery|Thriller"/>
    <s v="Tom Cruise"/>
    <s v="Jack Reacher"/>
    <s v="Jack ReacherÂ "/>
    <n v="226583"/>
    <n v="523"/>
    <s v="English"/>
    <s v="UK"/>
    <s v="R"/>
    <n v="150000"/>
    <n v="2006"/>
    <x v="15"/>
    <x v="18"/>
    <m/>
    <s v="Action"/>
  </r>
  <r>
    <x v="925"/>
    <n v="5"/>
    <n v="105"/>
    <m/>
    <s v="Drama|Horror|Mystery|Thriller"/>
    <s v="Timothy Hutton"/>
    <s v="#Horror"/>
    <s v="#HorrorÂ "/>
    <n v="1547"/>
    <n v="2"/>
    <s v="French"/>
    <s v="UK"/>
    <s v="R"/>
    <n v="200000"/>
    <n v="1949"/>
    <x v="47"/>
    <x v="18"/>
    <m/>
    <s v="Drama"/>
  </r>
  <r>
    <x v="2069"/>
    <n v="16"/>
    <n v="120"/>
    <m/>
    <s v="Action|Horror|Thriller"/>
    <s v="Rudy Youngblood"/>
    <s v="Wind Walkers"/>
    <s v="Wind WalkersÂ "/>
    <n v="133"/>
    <n v="13"/>
    <s v="English"/>
    <s v="USA"/>
    <s v="R"/>
    <n v="200000"/>
    <n v="2008"/>
    <x v="57"/>
    <x v="18"/>
    <m/>
    <s v="Action"/>
  </r>
  <r>
    <x v="2070"/>
    <n v="24"/>
    <n v="105"/>
    <m/>
    <s v="Animation|Family|Fantasy|Musical"/>
    <s v="Adriana Caselotti"/>
    <s v="Snow White and the Seven Dwarfs"/>
    <s v="Snow White and the Seven DwarfsÂ "/>
    <n v="133348"/>
    <n v="258"/>
    <s v="English"/>
    <s v="Canada"/>
    <s v="R"/>
    <n v="200000"/>
    <n v="2013"/>
    <x v="16"/>
    <x v="18"/>
    <m/>
    <s v="Animation"/>
  </r>
  <r>
    <x v="1179"/>
    <n v="144"/>
    <n v="120"/>
    <m/>
    <s v="Drama"/>
    <s v="MÃ­a Maestro"/>
    <s v="The Holy Girl"/>
    <s v="The Holy GirlÂ "/>
    <n v="2720"/>
    <n v="65"/>
    <s v="English"/>
    <s v="France"/>
    <s v="PG"/>
    <n v="2500000"/>
    <n v="2015"/>
    <x v="10"/>
    <x v="18"/>
    <m/>
    <s v="Drama"/>
  </r>
  <r>
    <x v="2071"/>
    <n v="242"/>
    <n v="105"/>
    <m/>
    <s v="Western"/>
    <s v="Brigitte Bardot"/>
    <s v="Shalako"/>
    <s v="ShalakoÂ "/>
    <n v="1978"/>
    <n v="19"/>
    <s v="English"/>
    <s v="USA"/>
    <s v="R"/>
    <n v="200000"/>
    <n v="2012"/>
    <x v="34"/>
    <x v="18"/>
    <m/>
    <s v="Western"/>
  </r>
  <r>
    <x v="48"/>
    <n v="97"/>
    <n v="95"/>
    <m/>
    <s v="Adventure|Comedy|Horror"/>
    <s v="Zak Penn"/>
    <s v="Incident at Loch Ness"/>
    <s v="Incident at Loch NessÂ "/>
    <n v="3291"/>
    <n v="38"/>
    <s v="English"/>
    <s v="USA"/>
    <s v="PG-13"/>
    <n v="200000"/>
    <n v="2008"/>
    <x v="4"/>
    <x v="18"/>
    <m/>
    <s v="Adventure"/>
  </r>
  <r>
    <x v="1479"/>
    <n v="77"/>
    <n v="135"/>
    <m/>
    <s v="Drama"/>
    <s v="Lea Thompson"/>
    <s v="The Dog Lover"/>
    <s v="The Dog LoverÂ "/>
    <n v="162"/>
    <n v="10"/>
    <s v="Danish"/>
    <s v="UK"/>
    <s v="R"/>
    <n v="180000"/>
    <n v="2011"/>
    <x v="30"/>
    <x v="18"/>
    <m/>
    <s v="Drama"/>
  </r>
  <r>
    <x v="2072"/>
    <n v="16"/>
    <n v="105"/>
    <m/>
    <s v="Horror|Thriller"/>
    <s v="Camren Bicondova"/>
    <s v="Girl House"/>
    <s v="Girl HouseÂ "/>
    <n v="4948"/>
    <n v="127"/>
    <s v="English"/>
    <s v="USA"/>
    <s v="R"/>
    <n v="120000"/>
    <n v="1998"/>
    <x v="34"/>
    <x v="18"/>
    <m/>
    <s v="Horror"/>
  </r>
  <r>
    <x v="2073"/>
    <n v="7"/>
    <n v="83"/>
    <m/>
    <s v="Crime|Romance|Thriller"/>
    <s v="Mathieu Amalric"/>
    <s v="The Blue Room"/>
    <s v="The Blue RoomÂ "/>
    <n v="2082"/>
    <n v="79"/>
    <s v="Vietnamese"/>
    <s v="USA"/>
    <s v="R"/>
    <n v="175000"/>
    <n v="2007"/>
    <x v="22"/>
    <x v="18"/>
    <m/>
    <s v="Crime"/>
  </r>
  <r>
    <x v="2074"/>
    <n v="74"/>
    <n v="111"/>
    <m/>
    <s v="Horror|Thriller"/>
    <s v="Jessica Szohr"/>
    <s v="House at the End of the Drive"/>
    <s v="House at the End of the DriveÂ "/>
    <n v="330"/>
    <n v="24"/>
    <s v="English"/>
    <s v="Denmark"/>
    <s v="Not Rated"/>
    <n v="180000"/>
    <n v="2014"/>
    <x v="8"/>
    <x v="18"/>
    <m/>
    <s v="Horror"/>
  </r>
  <r>
    <x v="1681"/>
    <n v="74"/>
    <n v="60"/>
    <m/>
    <s v="Adventure|Comedy|Family"/>
    <s v="Burgess Meredith"/>
    <s v="Batman: The Movie"/>
    <s v="Batman: The MovieÂ "/>
    <n v="22975"/>
    <n v="46"/>
    <s v="English"/>
    <s v="USA"/>
    <s v="Unrated"/>
    <n v="168000"/>
    <n v="2011"/>
    <x v="12"/>
    <x v="18"/>
    <m/>
    <s v="Adventure"/>
  </r>
  <r>
    <x v="1141"/>
    <n v="19"/>
    <n v="135"/>
    <m/>
    <s v="Comedy|Crime"/>
    <s v="Jason Statham"/>
    <s v="Lock, Stock and Two Smoking Barrels"/>
    <s v="Lock, Stock and Two Smoking BarrelsÂ "/>
    <n v="414976"/>
    <n v="53"/>
    <s v="English"/>
    <s v="USA"/>
    <s v="R"/>
    <n v="100000"/>
    <n v="2014"/>
    <x v="17"/>
    <x v="18"/>
    <m/>
    <s v="Comedy"/>
  </r>
  <r>
    <x v="688"/>
    <n v="46"/>
    <n v="88"/>
    <m/>
    <s v="Western"/>
    <s v="Barry Corbin"/>
    <s v="The Ballad of Gregorio Cortez"/>
    <s v="The Ballad of Gregorio CortezÂ "/>
    <n v="39"/>
    <n v="24"/>
    <s v="English"/>
    <s v="USA"/>
    <s v="R"/>
    <n v="500000"/>
    <n v="2008"/>
    <x v="1"/>
    <x v="18"/>
    <m/>
    <s v="Western"/>
  </r>
  <r>
    <x v="2075"/>
    <n v="58"/>
    <n v="87"/>
    <m/>
    <s v="Action|Crime|Drama|Mystery"/>
    <s v="Karl Malden"/>
    <s v="The Streets of San Francisco            "/>
    <s v="The Streets of San FranciscoÂ             "/>
    <n v="3405"/>
    <n v="42"/>
    <s v="English"/>
    <s v="Canada"/>
    <s v="R"/>
    <n v="200000"/>
    <n v="2013"/>
    <x v="11"/>
    <x v="18"/>
    <m/>
    <s v="Action"/>
  </r>
  <r>
    <x v="2076"/>
    <n v="287"/>
    <n v="97"/>
    <m/>
    <s v="Drama"/>
    <s v="Ulrich Thomsen"/>
    <s v="The Celebration"/>
    <s v="The CelebrationÂ "/>
    <n v="65951"/>
    <n v="38"/>
    <s v="English"/>
    <s v="USA"/>
    <s v="Not Rated"/>
    <n v="150000"/>
    <n v="1997"/>
    <x v="14"/>
    <x v="18"/>
    <m/>
    <s v="Drama"/>
  </r>
  <r>
    <x v="2077"/>
    <n v="100"/>
    <n v="82"/>
    <m/>
    <s v="Comedy|Drama"/>
    <s v="Steve Buscemi"/>
    <s v="Trees Lounge"/>
    <s v="Trees LoungeÂ "/>
    <n v="11369"/>
    <n v="276"/>
    <s v="English"/>
    <s v="USA"/>
    <s v="Not Rated"/>
    <n v="180000"/>
    <n v="1996"/>
    <x v="13"/>
    <x v="18"/>
    <m/>
    <s v="Comedy"/>
  </r>
  <r>
    <x v="2078"/>
    <n v="5"/>
    <n v="103"/>
    <m/>
    <s v="Drama"/>
    <s v="Long Nguyen"/>
    <s v="Journey from the Fall"/>
    <s v="Journey from the FallÂ "/>
    <n v="775"/>
    <n v="394"/>
    <s v="English"/>
    <s v="Kyrgyzstan"/>
    <s v="PG-13"/>
    <n v="1200000"/>
    <n v="1997"/>
    <x v="38"/>
    <x v="18"/>
    <m/>
    <s v="Drama"/>
  </r>
  <r>
    <x v="2079"/>
    <n v="50"/>
    <n v="130"/>
    <m/>
    <s v="Drama"/>
    <s v="Eric Dane"/>
    <s v="The Basket"/>
    <s v="The BasketÂ "/>
    <n v="449"/>
    <n v="136"/>
    <s v="English"/>
    <s v="Canada"/>
    <s v="PG"/>
    <n v="160000"/>
    <n v="2006"/>
    <x v="12"/>
    <x v="18"/>
    <m/>
    <s v="Drama"/>
  </r>
  <r>
    <x v="1587"/>
    <n v="276"/>
    <n v="87"/>
    <m/>
    <s v="Comedy|Horror"/>
    <s v="Stephen McHattie"/>
    <s v="Eddie: The Sleepwalking Cannibal"/>
    <s v="Eddie: The Sleepwalking CannibalÂ "/>
    <n v="1231"/>
    <n v="88"/>
    <s v="English"/>
    <s v="USA"/>
    <s v="R"/>
    <n v="83532"/>
    <n v="2000"/>
    <x v="20"/>
    <x v="18"/>
    <m/>
    <s v="Comedy"/>
  </r>
  <r>
    <x v="1451"/>
    <n v="137"/>
    <n v="101"/>
    <m/>
    <s v="Action|Crime|Drama|Thriller"/>
    <s v="Bruce Willis"/>
    <s v="Mercury Rising"/>
    <s v="Mercury RisingÂ "/>
    <n v="54316"/>
    <n v="11"/>
    <s v="English"/>
    <s v="India"/>
    <s v="R"/>
    <n v="150000"/>
    <n v="2002"/>
    <x v="9"/>
    <x v="18"/>
    <m/>
    <s v="Action"/>
  </r>
  <r>
    <x v="1134"/>
    <n v="122"/>
    <n v="96"/>
    <m/>
    <s v="Drama|Sci-Fi"/>
    <s v="James Morrison"/>
    <s v="Space: Above and Beyond            "/>
    <s v="Space: Above and BeyondÂ             "/>
    <n v="6381"/>
    <n v="3"/>
    <s v="English"/>
    <s v="USA"/>
    <s v="R"/>
    <n v="150000"/>
    <n v="2015"/>
    <x v="16"/>
    <x v="18"/>
    <m/>
    <s v="Drama"/>
  </r>
  <r>
    <x v="2080"/>
    <n v="73"/>
    <n v="80"/>
    <m/>
    <s v="Action|Biography|Drama|History"/>
    <s v="Elina Abai Kyzy"/>
    <s v="Queen of the Mountains"/>
    <s v="Queen of the MountainsÂ "/>
    <n v="3144"/>
    <n v="116"/>
    <s v="English"/>
    <s v="USA"/>
    <s v="Not Rated"/>
    <n v="150000"/>
    <n v="1998"/>
    <x v="50"/>
    <x v="18"/>
    <m/>
    <s v="Action"/>
  </r>
  <r>
    <x v="2081"/>
    <n v="202"/>
    <n v="87"/>
    <m/>
    <s v="Action|Sci-Fi"/>
    <s v="Maury Chaykin"/>
    <s v="Def-Con 4"/>
    <s v="Def-Con 4Â "/>
    <n v="1339"/>
    <n v="124"/>
    <s v="English"/>
    <s v="USA"/>
    <s v="R"/>
    <n v="150000"/>
    <n v="2001"/>
    <x v="44"/>
    <x v="18"/>
    <m/>
    <s v="Action"/>
  </r>
  <r>
    <x v="1625"/>
    <n v="99"/>
    <n v="92"/>
    <m/>
    <s v="Comedy"/>
    <s v="Judy Greer"/>
    <s v="The Hebrew Hammer"/>
    <s v="The Hebrew HammerÂ "/>
    <n v="4182"/>
    <n v="17"/>
    <s v="English"/>
    <s v="USA"/>
    <s v="PG-13"/>
    <n v="160000"/>
    <n v="2000"/>
    <x v="5"/>
    <x v="18"/>
    <m/>
    <s v="Comedy"/>
  </r>
  <r>
    <x v="46"/>
    <n v="10"/>
    <n v="118"/>
    <m/>
    <s v="Comedy|Musical|Romance"/>
    <s v="Abhishek Bachchan"/>
    <s v="Neal 'N' Nikki"/>
    <s v="Neal 'N' NikkiÂ "/>
    <n v="1167"/>
    <n v="9"/>
    <s v="English"/>
    <s v="USA"/>
    <s v="R"/>
    <n v="18000000"/>
    <n v="1981"/>
    <x v="47"/>
    <x v="18"/>
    <m/>
    <s v="Comedy"/>
  </r>
  <r>
    <x v="2082"/>
    <n v="173"/>
    <n v="27"/>
    <m/>
    <s v="Comedy"/>
    <s v="Noureen DeWulf"/>
    <s v="The 41-Year-Old Virgin Who Knocked Up Sarah Marshall and Felt Superbad About It"/>
    <s v="The 41-Year-Old Virgin Who Knocked Up Sarah Marshall and Felt Superbad About ItÂ "/>
    <n v="5579"/>
    <n v="95"/>
    <s v="English"/>
    <s v="USA"/>
    <s v="R"/>
    <n v="125000"/>
    <n v="1997"/>
    <x v="59"/>
    <x v="18"/>
    <m/>
    <s v="Comedy"/>
  </r>
  <r>
    <x v="2083"/>
    <n v="7"/>
    <n v="123"/>
    <m/>
    <s v="Horror|Romance|Thriller"/>
    <s v="Bella Thorne"/>
    <s v="Forget Me Not"/>
    <s v="Forget Me NotÂ "/>
    <n v="4866"/>
    <n v="1509"/>
    <s v="English"/>
    <s v="USA"/>
    <s v="R"/>
    <n v="125000"/>
    <n v="2003"/>
    <x v="31"/>
    <x v="18"/>
    <m/>
    <s v="Horror"/>
  </r>
  <r>
    <x v="2084"/>
    <n v="181"/>
    <n v="100"/>
    <m/>
    <s v="Drama|Film-Noir|Mystery|Thriller"/>
    <s v="Laurence Olivier"/>
    <s v="Rebecca"/>
    <s v="RebeccaÂ "/>
    <n v="87424"/>
    <n v="333"/>
    <s v="English"/>
    <s v="USA"/>
    <s v="R"/>
    <n v="120000"/>
    <n v="1997"/>
    <x v="17"/>
    <x v="18"/>
    <m/>
    <s v="Drama"/>
  </r>
  <r>
    <x v="872"/>
    <n v="111"/>
    <n v="103"/>
    <m/>
    <s v="Horror|Mystery|Thriller"/>
    <s v="Betsy Palmer"/>
    <s v="Friday the 13th Part 2"/>
    <s v="Friday the 13th Part 2Â "/>
    <n v="39690"/>
    <n v="1"/>
    <s v="English"/>
    <s v="USA"/>
    <s v="R"/>
    <n v="125000"/>
    <n v="2002"/>
    <x v="9"/>
    <x v="18"/>
    <m/>
    <s v="Horror"/>
  </r>
  <r>
    <x v="889"/>
    <n v="38"/>
    <n v="100"/>
    <m/>
    <s v="Drama|Film-Noir"/>
    <s v="Ray Milland"/>
    <s v="The Lost Weekend"/>
    <s v="The Lost WeekendÂ "/>
    <n v="24959"/>
    <n v="2"/>
    <s v="English"/>
    <s v="USA"/>
    <s v="PG"/>
    <n v="125000"/>
    <n v="2000"/>
    <x v="25"/>
    <x v="18"/>
    <m/>
    <s v="Drama"/>
  </r>
  <r>
    <x v="472"/>
    <n v="12"/>
    <n v="99"/>
    <m/>
    <s v="Horror|Sci-Fi"/>
    <s v="Daniel Stern"/>
    <s v="C.H.U.D."/>
    <s v="C.H.U.D.Â "/>
    <n v="7528"/>
    <n v="698"/>
    <s v="English"/>
    <s v="USA"/>
    <s v="PG-13"/>
    <n v="120000"/>
    <n v="2013"/>
    <x v="34"/>
    <x v="18"/>
    <m/>
    <s v="Horror"/>
  </r>
  <r>
    <x v="2085"/>
    <n v="23"/>
    <n v="89"/>
    <m/>
    <s v="Drama|Music"/>
    <s v="Noel Gugliemi"/>
    <s v="Filly Brown"/>
    <s v="Filly BrownÂ "/>
    <n v="910"/>
    <n v="214"/>
    <s v="English"/>
    <s v="USA"/>
    <s v="PG-13"/>
    <n v="120000"/>
    <n v="2009"/>
    <x v="20"/>
    <x v="18"/>
    <m/>
    <s v="Drama"/>
  </r>
  <r>
    <x v="1774"/>
    <n v="17"/>
    <n v="104"/>
    <m/>
    <s v="Animation"/>
    <s v="Vic Mignogna"/>
    <s v="The Lion of Judah"/>
    <s v="The Lion of JudahÂ "/>
    <n v="458"/>
    <n v="231"/>
    <s v="English"/>
    <s v="USA"/>
    <s v="NC-17"/>
    <n v="114000"/>
    <n v="2006"/>
    <x v="42"/>
    <x v="18"/>
    <m/>
    <s v="Animation"/>
  </r>
  <r>
    <x v="2086"/>
    <n v="9"/>
    <n v="114"/>
    <m/>
    <s v="Crime|Film-Noir|Thriller"/>
    <s v="Joseph Cotten"/>
    <s v="Niagara"/>
    <s v="NiagaraÂ "/>
    <n v="11047"/>
    <n v="150"/>
    <s v="Spanish"/>
    <s v="USA"/>
    <s v="PG-13"/>
    <n v="120000"/>
    <n v="2014"/>
    <x v="1"/>
    <x v="18"/>
    <m/>
    <s v="Crime"/>
  </r>
  <r>
    <x v="2087"/>
    <n v="1"/>
    <n v="111"/>
    <m/>
    <s v="Drama|Family"/>
    <s v="Roddy McDowall"/>
    <s v="How Green Was My Valley"/>
    <s v="How Green Was My ValleyÂ "/>
    <n v="15840"/>
    <n v="507"/>
    <s v="English"/>
    <s v="USA"/>
    <s v="PG-13"/>
    <n v="10000000"/>
    <n v="2003"/>
    <x v="6"/>
    <x v="18"/>
    <m/>
    <s v="Drama"/>
  </r>
  <r>
    <x v="2088"/>
    <n v="51"/>
    <n v="99"/>
    <m/>
    <s v="Drama"/>
    <s v="Mary Lynn Rajskub"/>
    <s v="The Girlfriend Experience            "/>
    <s v="The Girlfriend ExperienceÂ             "/>
    <n v="3282"/>
    <n v="186"/>
    <s v="Hindi"/>
    <s v="USA"/>
    <s v="PG-13"/>
    <n v="103000"/>
    <n v="2009"/>
    <x v="11"/>
    <x v="18"/>
    <m/>
    <s v="Drama"/>
  </r>
  <r>
    <x v="2089"/>
    <n v="14"/>
    <n v="110"/>
    <m/>
    <s v="Comedy|Romance|Thriller"/>
    <s v="Rami Malek"/>
    <s v="Da Sweet Blood of Jesus"/>
    <s v="Da Sweet Blood of JesusÂ "/>
    <n v="794"/>
    <n v="32"/>
    <s v="English"/>
    <s v="Mexico"/>
    <s v="R"/>
    <n v="100000"/>
    <n v="2012"/>
    <x v="54"/>
    <x v="18"/>
    <m/>
    <s v="Comedy"/>
  </r>
  <r>
    <x v="2090"/>
    <n v="24"/>
    <n v="85"/>
    <m/>
    <s v="Drama"/>
    <s v="Peter Gallagher"/>
    <s v="Sex, Lies, and Videotape"/>
    <s v="Sex, Lies, and VideotapeÂ "/>
    <n v="37785"/>
    <n v="931"/>
    <s v="English"/>
    <s v="USA"/>
    <s v="R"/>
    <n v="100000"/>
    <n v="2007"/>
    <x v="13"/>
    <x v="18"/>
    <m/>
    <s v="Drama"/>
  </r>
  <r>
    <x v="2091"/>
    <n v="18"/>
    <n v="113"/>
    <m/>
    <s v="Horror|Mystery|Thriller"/>
    <s v="Michael Emerson"/>
    <s v="Saw"/>
    <s v="SawÂ "/>
    <n v="299127"/>
    <n v="25"/>
    <s v="English"/>
    <s v="India"/>
    <s v="PG-13"/>
    <n v="20000"/>
    <n v="2006"/>
    <x v="16"/>
    <x v="18"/>
    <m/>
    <s v="Horror"/>
  </r>
  <r>
    <x v="16"/>
    <n v="22"/>
    <n v="99"/>
    <m/>
    <s v="Comedy|Crime|Mystery"/>
    <s v="Geoffrey Arend"/>
    <s v="Super Troopers"/>
    <s v="Super TroopersÂ "/>
    <n v="76151"/>
    <n v="780"/>
    <s v="English"/>
    <s v="USA"/>
    <s v="R"/>
    <n v="100000"/>
    <n v="2004"/>
    <x v="1"/>
    <x v="18"/>
    <m/>
    <s v="Comedy"/>
  </r>
  <r>
    <x v="2092"/>
    <n v="9"/>
    <n v="83"/>
    <m/>
    <s v="Action|Romance|Thriller"/>
    <s v="Zuhair Haddad"/>
    <s v="The Algerian"/>
    <s v="The AlgerianÂ "/>
    <n v="101"/>
    <n v="26"/>
    <s v="English"/>
    <s v="USA"/>
    <s v="Not Rated"/>
    <n v="100000"/>
    <n v="2000"/>
    <x v="32"/>
    <x v="18"/>
    <m/>
    <s v="Action"/>
  </r>
  <r>
    <x v="2093"/>
    <n v="30"/>
    <n v="142"/>
    <m/>
    <s v="Comedy|Drama"/>
    <s v="Ximena Ayala"/>
    <s v="The Amazing Catfish"/>
    <s v="The Amazing CatfishÂ "/>
    <n v="1229"/>
    <n v="89"/>
    <s v="English"/>
    <s v="Germany"/>
    <s v="PG-13"/>
    <n v="100000"/>
    <n v="2013"/>
    <x v="15"/>
    <x v="18"/>
    <m/>
    <s v="Comedy"/>
  </r>
  <r>
    <x v="2094"/>
    <n v="9"/>
    <n v="112"/>
    <m/>
    <s v="Drama|Sci-Fi|Thriller"/>
    <s v="Keanu Reeves"/>
    <s v="The Day the Earth Stood Still"/>
    <s v="The Day the Earth Stood StillÂ "/>
    <n v="139426"/>
    <n v="4"/>
    <s v="English"/>
    <s v="USA"/>
    <s v="Approved"/>
    <n v="40000"/>
    <n v="2014"/>
    <x v="34"/>
    <x v="18"/>
    <m/>
    <s v="Drama"/>
  </r>
  <r>
    <x v="2095"/>
    <n v="7"/>
    <n v="108"/>
    <m/>
    <s v="Comedy|Drama|Romance"/>
    <s v="Naseeruddin Shah"/>
    <s v="Monsoon Wedding"/>
    <s v="Monsoon WeddingÂ "/>
    <n v="19397"/>
    <n v="10"/>
    <s v="Italian"/>
    <s v="USA"/>
    <s v="R"/>
    <n v="20000"/>
    <n v="2012"/>
    <x v="38"/>
    <x v="18"/>
    <m/>
    <s v="Comedy"/>
  </r>
  <r>
    <x v="366"/>
    <n v="91"/>
    <n v="88"/>
    <m/>
    <s v="Drama"/>
    <s v="Matthew Broderick"/>
    <s v="You Can Count on Me"/>
    <s v="You Can Count on MeÂ "/>
    <n v="22145"/>
    <n v="2"/>
    <s v="Portuguese"/>
    <s v="USA"/>
    <s v="R"/>
    <n v="200000"/>
    <n v="2005"/>
    <x v="16"/>
    <x v="18"/>
    <m/>
    <s v="Drama"/>
  </r>
  <r>
    <x v="2096"/>
    <n v="99"/>
    <n v="97"/>
    <m/>
    <s v="Comedy|Mystery|Romance"/>
    <s v="Jerry Mathers"/>
    <s v="The Trouble with Harry"/>
    <s v="The Trouble with HarryÂ "/>
    <n v="24891"/>
    <n v="16"/>
    <s v="English"/>
    <s v="USA"/>
    <s v="R"/>
    <n v="100000"/>
    <n v="2009"/>
    <x v="13"/>
    <x v="18"/>
    <m/>
    <s v="Comedy"/>
  </r>
  <r>
    <x v="2097"/>
    <n v="2"/>
    <n v="85"/>
    <m/>
    <s v="Crime|Drama|Mystery|Thriller"/>
    <s v="Bruce Willis"/>
    <s v="Lucky Number Slevin"/>
    <s v="Lucky Number SlevinÂ "/>
    <n v="262160"/>
    <n v="1"/>
    <s v="English"/>
    <s v="Italy"/>
    <s v="PG-13"/>
    <n v="1800000"/>
    <n v="2010"/>
    <x v="6"/>
    <x v="18"/>
    <m/>
    <s v="Crime"/>
  </r>
  <r>
    <x v="2098"/>
    <n v="57"/>
    <n v="103"/>
    <m/>
    <s v="Comedy|Drama"/>
    <s v="Natasha Lyonne"/>
    <s v="But I'm a Cheerleader"/>
    <s v="But I'm a CheerleaderÂ "/>
    <n v="19986"/>
    <n v="38"/>
    <s v="English"/>
    <s v="Brazil"/>
    <s v="PG-13"/>
    <n v="100000"/>
    <n v="1998"/>
    <x v="4"/>
    <x v="18"/>
    <m/>
    <s v="Comedy"/>
  </r>
  <r>
    <x v="2099"/>
    <n v="12"/>
    <n v="110"/>
    <m/>
    <s v="Drama|Sport"/>
    <s v="Vivica A. Fox"/>
    <s v="Home Run"/>
    <s v="Home RunÂ "/>
    <n v="2417"/>
    <n v="35"/>
    <s v="English"/>
    <s v="USA"/>
    <s v="R"/>
    <n v="100000"/>
    <n v="1999"/>
    <x v="19"/>
    <x v="18"/>
    <m/>
    <s v="Drama"/>
  </r>
  <r>
    <x v="2100"/>
    <n v="58"/>
    <n v="88"/>
    <m/>
    <s v="Crime|Drama|Thriller"/>
    <s v="Quentin Tarantino"/>
    <s v="Reservoir Dogs"/>
    <s v="Reservoir DogsÂ "/>
    <n v="664719"/>
    <n v="52"/>
    <s v="French"/>
    <s v="USA"/>
    <s v="Not Rated"/>
    <n v="15000000"/>
    <n v="1996"/>
    <x v="26"/>
    <x v="18"/>
    <m/>
    <s v="Crime"/>
  </r>
  <r>
    <x v="2101"/>
    <n v="5"/>
    <n v="76"/>
    <m/>
    <s v="Drama|Family|Fantasy"/>
    <s v="Spring Byington"/>
    <s v="The Blue Bird"/>
    <s v="The Blue BirdÂ "/>
    <n v="1047"/>
    <n v="11"/>
    <s v="Spanish"/>
    <s v="Canada"/>
    <s v="PG-13"/>
    <n v="70000"/>
    <n v="2000"/>
    <x v="12"/>
    <x v="18"/>
    <m/>
    <s v="Drama"/>
  </r>
  <r>
    <x v="527"/>
    <n v="97"/>
    <n v="100"/>
    <m/>
    <s v="Western"/>
    <s v="Clint Eastwood"/>
    <s v="The Good, the Bad and the Ugly"/>
    <s v="The Good, the Bad and the UglyÂ "/>
    <n v="503509"/>
    <n v="51"/>
    <s v="English"/>
    <s v="USA"/>
    <s v="Approved"/>
    <n v="60000"/>
    <n v="2009"/>
    <x v="49"/>
    <x v="18"/>
    <m/>
    <s v="Western"/>
  </r>
  <r>
    <x v="2102"/>
    <n v="481"/>
    <n v="99"/>
    <m/>
    <s v="Comedy|Drama"/>
    <s v="Alex Huszar"/>
    <s v="The Second Mother"/>
    <s v="The Second MotherÂ "/>
    <n v="7025"/>
    <n v="70"/>
    <s v="English"/>
    <s v="France"/>
    <s v="R"/>
    <n v="60000"/>
    <n v="2006"/>
    <x v="0"/>
    <x v="18"/>
    <m/>
    <s v="Comedy"/>
  </r>
  <r>
    <x v="2103"/>
    <n v="17"/>
    <n v="84"/>
    <m/>
    <s v="Comedy|Drama"/>
    <s v="Jason Marsden"/>
    <s v="Blue Like Jazz"/>
    <s v="Blue Like JazzÂ "/>
    <n v="2582"/>
    <n v="27"/>
    <s v="English"/>
    <s v="USA"/>
    <s v="PG"/>
    <n v="75000"/>
    <n v="2015"/>
    <x v="19"/>
    <x v="18"/>
    <m/>
    <s v="Comedy"/>
  </r>
  <r>
    <x v="639"/>
    <n v="9"/>
    <n v="91"/>
    <m/>
    <s v="Comedy|Music"/>
    <s v="Lemmy"/>
    <s v="Down and Out with the Dolls"/>
    <s v="Down and Out with the DollsÂ "/>
    <n v="91"/>
    <n v="7"/>
    <s v="English"/>
    <s v="USA"/>
    <s v="G"/>
    <n v="65000"/>
    <n v="2006"/>
    <x v="9"/>
    <x v="18"/>
    <m/>
    <s v="Comedy"/>
  </r>
  <r>
    <x v="2104"/>
    <n v="242"/>
    <n v="97"/>
    <m/>
    <s v="Documentary"/>
    <s v="Robin Williams"/>
    <s v="Pink Ribbons, Inc."/>
    <s v="Pink Ribbons, Inc.Â "/>
    <n v="591"/>
    <n v="2"/>
    <s v="English"/>
    <s v="USA"/>
    <s v="R"/>
    <n v="60000"/>
    <n v="1997"/>
    <x v="38"/>
    <x v="18"/>
    <m/>
    <s v="Documentary"/>
  </r>
  <r>
    <x v="2105"/>
    <n v="95"/>
    <n v="84"/>
    <m/>
    <s v="Comedy|Documentary"/>
    <s v="DÃ©borah RÃ©vy"/>
    <s v="Certifiably Jonathan"/>
    <s v="Certifiably JonathanÂ "/>
    <n v="132"/>
    <n v="236"/>
    <s v="English"/>
    <s v="USA"/>
    <s v="R"/>
    <n v="70000"/>
    <n v="2005"/>
    <x v="5"/>
    <x v="18"/>
    <m/>
    <s v="Comedy"/>
  </r>
  <r>
    <x v="2106"/>
    <n v="14"/>
    <n v="100"/>
    <m/>
    <s v="Drama"/>
    <s v="Nataniel SÃ¡nchez"/>
    <s v="Q"/>
    <s v="QÂ "/>
    <n v="4068"/>
    <n v="207"/>
    <s v="English"/>
    <s v="Canada"/>
    <s v="PG"/>
    <n v="62000"/>
    <n v="2006"/>
    <x v="23"/>
    <x v="18"/>
    <m/>
    <s v="Drama"/>
  </r>
  <r>
    <x v="2107"/>
    <n v="87"/>
    <n v="94"/>
    <m/>
    <s v="Comedy|Drama"/>
    <s v="Marley Shelton"/>
    <s v="The Knife of Don Juan"/>
    <s v="The Knife of Don JuanÂ "/>
    <n v="27"/>
    <n v="6"/>
    <s v="English"/>
    <s v="Canada"/>
    <s v="PG"/>
    <n v="100000"/>
    <n v="2001"/>
    <x v="13"/>
    <x v="18"/>
    <m/>
    <s v="Comedy"/>
  </r>
  <r>
    <x v="1802"/>
    <n v="141"/>
    <n v="90"/>
    <m/>
    <s v="Adventure|Comedy|Drama"/>
    <s v="Rich Ceraulo"/>
    <s v="Grand Theft Parsons"/>
    <s v="Grand Theft ParsonsÂ "/>
    <n v="2953"/>
    <n v="37"/>
    <s v="English"/>
    <s v="USA"/>
    <s v="R"/>
    <n v="70000"/>
    <n v="2013"/>
    <x v="9"/>
    <x v="18"/>
    <m/>
    <s v="Adventure"/>
  </r>
  <r>
    <x v="2108"/>
    <n v="16"/>
    <n v="92"/>
    <m/>
    <s v="Comedy"/>
    <s v="Errol Flynn"/>
    <s v="Extreme Movie"/>
    <s v="Extreme MovieÂ "/>
    <n v="9560"/>
    <n v="8"/>
    <s v="English"/>
    <s v="USA"/>
    <s v="PG-13"/>
    <n v="25000"/>
    <n v="2015"/>
    <x v="45"/>
    <x v="18"/>
    <m/>
    <s v="Comedy"/>
  </r>
  <r>
    <x v="881"/>
    <n v="212"/>
    <n v="105"/>
    <m/>
    <s v="Action|Adventure|Romance|War"/>
    <s v="Michael Berryman"/>
    <s v="The Charge of the Light Brigade"/>
    <s v="The Charge of the Light BrigadeÂ "/>
    <n v="3418"/>
    <n v="32"/>
    <s v="English"/>
    <s v="USA"/>
    <s v="PG"/>
    <n v="65000"/>
    <n v="2006"/>
    <x v="1"/>
    <x v="18"/>
    <m/>
    <s v="Action"/>
  </r>
  <r>
    <x v="2109"/>
    <n v="30"/>
    <n v="73"/>
    <m/>
    <s v="Thriller"/>
    <s v="Christie Burke"/>
    <s v="Below Zero"/>
    <s v="Below ZeroÂ "/>
    <n v="652"/>
    <n v="36"/>
    <s v="English"/>
    <s v="USA"/>
    <s v="R"/>
    <n v="60000"/>
    <n v="2014"/>
    <x v="33"/>
    <x v="18"/>
    <m/>
    <s v="Thriller"/>
  </r>
  <r>
    <x v="2110"/>
    <n v="270"/>
    <n v="116"/>
    <m/>
    <s v="Action|Horror|Mystery|Thriller"/>
    <s v="Alanna Ubach"/>
    <s v="Crowsnest"/>
    <s v="CrowsnestÂ "/>
    <n v="1321"/>
    <n v="82"/>
    <s v="English"/>
    <s v="USA"/>
    <s v="PG"/>
    <n v="50000"/>
    <n v="2006"/>
    <x v="45"/>
    <x v="18"/>
    <m/>
    <s v="Action"/>
  </r>
  <r>
    <x v="2111"/>
    <n v="211"/>
    <n v="110"/>
    <m/>
    <s v="Adventure|Comedy|Sport"/>
    <s v="Redd Foxx"/>
    <s v="Airborne"/>
    <s v="AirborneÂ "/>
    <n v="5061"/>
    <n v="316"/>
    <s v="English"/>
    <s v="UK"/>
    <s v="PG-13"/>
    <n v="50000"/>
    <n v="2009"/>
    <x v="5"/>
    <x v="18"/>
    <m/>
    <s v="Adventure"/>
  </r>
  <r>
    <x v="2112"/>
    <n v="161"/>
    <n v="102"/>
    <m/>
    <s v="Action|Comedy"/>
    <s v="William McNamara"/>
    <s v="Cotton Comes to Harlem"/>
    <s v="Cotton Comes to HarlemÂ "/>
    <n v="1172"/>
    <n v="15"/>
    <s v="English"/>
    <s v="Australia"/>
    <s v="Unrated"/>
    <n v="50000"/>
    <n v="1965"/>
    <x v="4"/>
    <x v="18"/>
    <m/>
    <s v="Action"/>
  </r>
  <r>
    <x v="2113"/>
    <n v="184"/>
    <n v="89"/>
    <m/>
    <s v="Horror"/>
    <s v="Seregon O'Dassey"/>
    <s v="The Wicked Within"/>
    <s v="The Wicked WithinÂ "/>
    <n v="742"/>
    <n v="10"/>
    <s v="Zulu"/>
    <s v="USA"/>
    <s v="R"/>
    <n v="4000000"/>
    <n v="2004"/>
    <x v="51"/>
    <x v="18"/>
    <m/>
    <s v="Horror"/>
  </r>
  <r>
    <x v="2114"/>
    <n v="270"/>
    <n v="76"/>
    <m/>
    <s v="Horror"/>
    <s v="Ryan Reynolds"/>
    <s v="Bleeding Hearts"/>
    <s v="Bleeding HeartsÂ "/>
    <n v="71"/>
    <n v="1123"/>
    <s v="English"/>
    <s v="USA"/>
    <s v="PG"/>
    <n v="50000"/>
    <n v="2008"/>
    <x v="39"/>
    <x v="18"/>
    <m/>
    <s v="Horror"/>
  </r>
  <r>
    <x v="2115"/>
    <n v="203"/>
    <n v="82"/>
    <m/>
    <s v="Comedy"/>
    <s v="Paddy Considine"/>
    <s v="Waiting..."/>
    <s v="Waiting...Â "/>
    <n v="76467"/>
    <n v="85"/>
    <s v="Indonesian"/>
    <s v="Canada"/>
    <s v="R"/>
    <n v="42000"/>
    <n v="2008"/>
    <x v="2"/>
    <x v="18"/>
    <m/>
    <s v="Comedy"/>
  </r>
  <r>
    <x v="1493"/>
    <n v="29"/>
    <n v="89"/>
    <m/>
    <s v="Crime|Drama|Thriller"/>
    <s v="Richard Cawthorne"/>
    <s v="Dead Man's Shoes"/>
    <s v="Dead Man's ShoesÂ "/>
    <n v="39929"/>
    <n v="35"/>
    <s v="English"/>
    <s v="South Africa"/>
    <s v="R"/>
    <n v="45000"/>
    <n v="2009"/>
    <x v="16"/>
    <x v="18"/>
    <m/>
    <s v="Crime"/>
  </r>
  <r>
    <x v="2116"/>
    <n v="137"/>
    <n v="150"/>
    <m/>
    <s v="Drama|Horror|Thriller"/>
    <s v="Terry Kiser"/>
    <s v="Wolf Creek            "/>
    <s v="Wolf CreekÂ             "/>
    <n v="726"/>
    <n v="199"/>
    <s v="English"/>
    <s v="Canada"/>
    <s v="R"/>
    <n v="42000"/>
    <n v="2012"/>
    <x v="1"/>
    <x v="18"/>
    <m/>
    <s v="Drama"/>
  </r>
  <r>
    <x v="2117"/>
    <n v="107"/>
    <n v="89"/>
    <m/>
    <s v="Action|Drama|Horror|Thriller"/>
    <s v="Sarah Murphy-Dyson"/>
    <s v="From a Whisper to a Scream"/>
    <s v="From a Whisper to a ScreamÂ "/>
    <n v="1324"/>
    <n v="542"/>
    <s v="English"/>
    <s v="Indonesia"/>
    <s v="R"/>
    <n v="40000"/>
    <n v="2014"/>
    <x v="18"/>
    <x v="18"/>
    <m/>
    <s v="Action"/>
  </r>
  <r>
    <x v="2118"/>
    <n v="377"/>
    <n v="145"/>
    <m/>
    <s v="Documentary|Drama"/>
    <s v="Sean Cameron Michael"/>
    <s v="Sex with Strangers"/>
    <s v="Sex with StrangersÂ "/>
    <n v="285"/>
    <n v="2"/>
    <s v="English"/>
    <s v="USA"/>
    <s v="R"/>
    <n v="75000"/>
    <n v="2011"/>
    <x v="55"/>
    <x v="18"/>
    <m/>
    <s v="Documentary"/>
  </r>
  <r>
    <x v="2119"/>
    <n v="169"/>
    <n v="91"/>
    <m/>
    <s v="Comedy|Horror|Musical"/>
    <s v="Chris Gauthier"/>
    <s v="Dracula: Pages from a Virgin's Diary"/>
    <s v="Dracula: Pages from a Virgin's DiaryÂ "/>
    <n v="1555"/>
    <n v="335"/>
    <s v="Hindi"/>
    <s v="Italy"/>
    <s v="R"/>
    <n v="40000"/>
    <n v="2009"/>
    <x v="15"/>
    <x v="18"/>
    <m/>
    <s v="Comedy"/>
  </r>
  <r>
    <x v="2120"/>
    <n v="225"/>
    <n v="89"/>
    <m/>
    <s v="Drama"/>
    <s v="Iko Uwais"/>
    <s v="Faith Like Potatoes"/>
    <s v="Faith Like PotatoesÂ "/>
    <n v="2050"/>
    <n v="56"/>
    <s v="English"/>
    <s v="USA"/>
    <s v="R"/>
    <n v="50000"/>
    <n v="2014"/>
    <x v="8"/>
    <x v="18"/>
    <m/>
    <s v="Drama"/>
  </r>
  <r>
    <x v="2121"/>
    <n v="101"/>
    <n v="121"/>
    <m/>
    <s v="Sci-Fi|Thriller"/>
    <s v="Johnny Pacar"/>
    <s v="Beyond the Black Rainbow"/>
    <s v="Beyond the Black RainbowÂ "/>
    <n v="6555"/>
    <n v="309"/>
    <s v="English"/>
    <s v="Australia"/>
    <s v="Unrated"/>
    <n v="30000"/>
    <n v="2012"/>
    <x v="9"/>
    <x v="18"/>
    <m/>
    <s v="Sci-Fi"/>
  </r>
  <r>
    <x v="2122"/>
    <n v="39"/>
    <n v="83"/>
    <m/>
    <s v="Action|Crime|Thriller"/>
    <s v="Piero MaggiÃ²"/>
    <s v="The Raid: Redemption"/>
    <s v="The Raid: RedemptionÂ "/>
    <n v="148221"/>
    <n v="881"/>
    <s v="English"/>
    <s v="India"/>
    <s v="Not Rated"/>
    <n v="60000"/>
    <n v="2012"/>
    <x v="32"/>
    <x v="18"/>
    <m/>
    <s v="Action"/>
  </r>
  <r>
    <x v="2123"/>
    <n v="372"/>
    <n v="110"/>
    <m/>
    <s v="Action|Horror|Sci-Fi"/>
    <s v="Humphrey Bogart"/>
    <s v="The Dead Undead"/>
    <s v="The Dead UndeadÂ "/>
    <n v="737"/>
    <n v="195"/>
    <s v="English"/>
    <s v="USA"/>
    <s v="R"/>
    <n v="230000"/>
    <n v="2006"/>
    <x v="56"/>
    <x v="18"/>
    <m/>
    <s v="Action"/>
  </r>
  <r>
    <x v="2120"/>
    <n v="40"/>
    <n v="91"/>
    <m/>
    <s v="Horror"/>
    <s v="Talia Zucker"/>
    <s v="The Vatican Exorcisms"/>
    <s v="The Vatican ExorcismsÂ "/>
    <n v="332"/>
    <n v="389"/>
    <s v="English"/>
    <s v="USA"/>
    <s v="Not Rated"/>
    <n v="27000"/>
    <n v="2014"/>
    <x v="77"/>
    <x v="18"/>
    <m/>
    <s v="Horror"/>
  </r>
  <r>
    <x v="2124"/>
    <n v="129"/>
    <n v="110"/>
    <m/>
    <s v="Drama|Romance|War"/>
    <s v="Ranbir Kapoor"/>
    <s v="Casablanca"/>
    <s v="CasablancaÂ "/>
    <n v="387508"/>
    <n v="271"/>
    <s v="English"/>
    <s v="Norway"/>
    <s v="R"/>
    <n v="25000"/>
    <n v="2015"/>
    <x v="35"/>
    <x v="18"/>
    <m/>
    <s v="Drama"/>
  </r>
  <r>
    <x v="2125"/>
    <n v="285"/>
    <n v="86"/>
    <m/>
    <s v="Drama|Horror|Mystery|Thriller"/>
    <s v="Bruce Dern"/>
    <s v="Lake Mungo"/>
    <s v="Lake MungoÂ "/>
    <n v="9465"/>
    <n v="335"/>
    <s v="English"/>
    <s v="USA"/>
    <s v="PG"/>
    <n v="35000000"/>
    <n v="2013"/>
    <x v="9"/>
    <x v="18"/>
    <m/>
    <s v="Drama"/>
  </r>
  <r>
    <x v="2126"/>
    <n v="29"/>
    <n v="86"/>
    <m/>
    <s v="Comedy|Drama"/>
    <s v="Sylvester Stallone"/>
    <s v="Rocket Singh: Salesman of the Year"/>
    <s v="Rocket Singh: Salesman of the YearÂ "/>
    <n v="11010"/>
    <n v="102"/>
    <s v="English"/>
    <s v="UK"/>
    <s v="R"/>
    <n v="24000"/>
    <n v="2014"/>
    <x v="7"/>
    <x v="18"/>
    <m/>
    <s v="Comedy"/>
  </r>
  <r>
    <x v="2127"/>
    <n v="337"/>
    <n v="120"/>
    <m/>
    <s v="Drama|Sci-Fi"/>
    <s v="Christopher Abbott"/>
    <s v="Silent Running"/>
    <s v="Silent RunningÂ "/>
    <n v="20678"/>
    <n v="220"/>
    <s v="English"/>
    <s v="USA"/>
    <s v="R"/>
    <n v="23000"/>
    <n v="2013"/>
    <x v="10"/>
    <x v="18"/>
    <m/>
    <s v="Drama"/>
  </r>
  <r>
    <x v="2128"/>
    <n v="120"/>
    <n v="90"/>
    <m/>
    <s v="Drama|Sport"/>
    <s v="Jamie Lee Curtis"/>
    <s v="Rocky"/>
    <s v="RockyÂ "/>
    <n v="375240"/>
    <n v="140"/>
    <s v="English"/>
    <s v="USA"/>
    <s v="R"/>
    <n v="25000"/>
    <n v="1968"/>
    <x v="14"/>
    <x v="18"/>
    <m/>
    <s v="Drama"/>
  </r>
  <r>
    <x v="2129"/>
    <n v="40"/>
    <n v="99"/>
    <m/>
    <s v="Drama"/>
    <s v="Albert Finney"/>
    <s v="The Sleepwalker"/>
    <s v="The SleepwalkerÂ "/>
    <n v="512"/>
    <n v="283"/>
    <s v="English"/>
    <s v="USA"/>
    <s v="PG"/>
    <n v="22000"/>
    <n v="2013"/>
    <x v="41"/>
    <x v="18"/>
    <m/>
    <s v="Drama"/>
  </r>
  <r>
    <x v="2130"/>
    <n v="38"/>
    <n v="112"/>
    <m/>
    <s v="Fantasy|Horror"/>
    <s v="Shelley Hennig"/>
    <s v="The Fog"/>
    <s v="The FogÂ "/>
    <n v="46493"/>
    <n v="230"/>
    <s v="English"/>
    <s v="UK"/>
    <s v="PG-13"/>
    <n v="20000"/>
    <n v="2014"/>
    <x v="2"/>
    <x v="18"/>
    <m/>
    <s v="Fantasy"/>
  </r>
  <r>
    <x v="463"/>
    <n v="387"/>
    <n v="103"/>
    <m/>
    <s v="Adventure|Comedy|History"/>
    <s v="Robert De Niro"/>
    <s v="Tom Jones"/>
    <s v="Tom JonesÂ "/>
    <n v="8508"/>
    <n v="290"/>
    <s v="English"/>
    <s v="USA"/>
    <s v="Not Rated"/>
    <n v="17350"/>
    <n v="2007"/>
    <x v="2"/>
    <x v="18"/>
    <m/>
    <s v="Adventure"/>
  </r>
  <r>
    <x v="2131"/>
    <n v="185"/>
    <n v="83"/>
    <m/>
    <s v="Horror|Mystery|Thriller"/>
    <s v="Patrick Macnee"/>
    <s v="Unfriended"/>
    <s v="UnfriendedÂ "/>
    <n v="44329"/>
    <n v="137"/>
    <s v="Japanese"/>
    <s v="UK"/>
    <s v="R"/>
    <n v="15000"/>
    <n v="2014"/>
    <x v="20"/>
    <x v="18"/>
    <m/>
    <s v="Horror"/>
  </r>
  <r>
    <x v="2132"/>
    <n v="348"/>
    <n v="109"/>
    <m/>
    <s v="Crime|Drama"/>
    <s v="Ursula Andress"/>
    <s v="Taxi Driver"/>
    <s v="Taxi DriverÂ "/>
    <n v="507063"/>
    <n v="36"/>
    <s v="English"/>
    <s v="USA"/>
    <s v="R"/>
    <n v="15000"/>
    <n v="1954"/>
    <x v="24"/>
    <x v="18"/>
    <m/>
    <s v="Crime"/>
  </r>
  <r>
    <x v="2133"/>
    <n v="155"/>
    <n v="89"/>
    <m/>
    <s v="Horror"/>
    <s v="Jesse McCartney"/>
    <s v="The Howling"/>
    <s v="The HowlingÂ "/>
    <n v="22773"/>
    <n v="504"/>
    <s v="English"/>
    <s v="USA"/>
    <s v="PG-13"/>
    <n v="15000"/>
    <n v="2011"/>
    <x v="4"/>
    <x v="18"/>
    <m/>
    <s v="Horror"/>
  </r>
  <r>
    <x v="2134"/>
    <n v="181"/>
    <n v="96"/>
    <m/>
    <s v="Action|Adventure|Thriller"/>
    <s v="Andrew Robinson"/>
    <s v="Dr. No"/>
    <s v="Dr. NoÂ "/>
    <n v="116642"/>
    <n v="69"/>
    <s v="English"/>
    <s v="Japan"/>
    <s v="R"/>
    <n v="20000"/>
    <n v="2007"/>
    <x v="11"/>
    <x v="18"/>
    <m/>
    <s v="Action"/>
  </r>
  <r>
    <x v="2135"/>
    <n v="149"/>
    <n v="109"/>
    <m/>
    <s v="Horror|Mystery|Sci-Fi|Thriller"/>
    <s v="Benjamin A. Onyango"/>
    <s v="Chernobyl Diaries"/>
    <s v="Chernobyl DiariesÂ "/>
    <n v="52642"/>
    <n v="67"/>
    <s v="English"/>
    <s v="USA"/>
    <s v="R"/>
    <n v="10000"/>
    <n v="2015"/>
    <x v="40"/>
    <x v="18"/>
    <m/>
    <s v="Horror"/>
  </r>
  <r>
    <x v="1900"/>
    <n v="54"/>
    <n v="122"/>
    <m/>
    <s v="Fantasy|Horror"/>
    <s v="Julian Morris"/>
    <s v="Hellraiser"/>
    <s v="HellraiserÂ "/>
    <n v="76407"/>
    <n v="164"/>
    <s v="English"/>
    <s v="USA"/>
    <s v="PG-13"/>
    <n v="4500"/>
    <n v="2005"/>
    <x v="15"/>
    <x v="18"/>
    <m/>
    <s v="Fantasy"/>
  </r>
  <r>
    <x v="2136"/>
    <n v="18"/>
    <n v="100"/>
    <m/>
    <s v="Drama"/>
    <s v="Hiroshi Abe"/>
    <s v="God's Not Dead 2"/>
    <s v="God's Not Dead 2Â "/>
    <n v="4501"/>
    <n v="5"/>
    <s v="English"/>
    <s v="USA"/>
    <s v="R"/>
    <n v="10000"/>
    <n v="2005"/>
    <x v="53"/>
    <x v="18"/>
    <m/>
    <s v="Drama"/>
  </r>
  <r>
    <x v="2137"/>
    <n v="122"/>
    <n v="109"/>
    <m/>
    <s v="Drama|Horror|Mystery|Thriller"/>
    <s v="Ryan Gosling"/>
    <s v="Cry_Wolf"/>
    <s v="Cry_WolfÂ "/>
    <n v="23021"/>
    <n v="126"/>
    <s v="English"/>
    <s v="USA"/>
    <s v="R"/>
    <n v="10000"/>
    <n v="2011"/>
    <x v="18"/>
    <x v="18"/>
    <m/>
    <s v="Drama"/>
  </r>
  <r>
    <x v="2138"/>
    <n v="87"/>
    <n v="95"/>
    <m/>
    <s v="Action|Adventure|Drama|Sci-Fi|Thriller"/>
    <s v="Kevin Zegers"/>
    <s v="Godzilla 2000"/>
    <s v="Godzilla 2000Â "/>
    <n v="5442"/>
    <n v="183"/>
    <s v="English"/>
    <s v="USA"/>
    <s v="PG-13"/>
    <n v="1000000"/>
    <n v="2013"/>
    <x v="19"/>
    <x v="18"/>
    <m/>
    <s v="Action"/>
  </r>
  <r>
    <x v="311"/>
    <n v="51"/>
    <n v="94"/>
    <m/>
    <s v="Drama|Romance"/>
    <s v="Fernanda Andrade"/>
    <s v="Blue Valentine"/>
    <s v="Blue ValentineÂ "/>
    <n v="141425"/>
    <n v="82"/>
    <s v="English"/>
    <s v="USA"/>
    <s v="R"/>
    <n v="200000"/>
    <n v="2012"/>
    <x v="38"/>
    <x v="18"/>
    <m/>
    <s v="Drama"/>
  </r>
  <r>
    <x v="2035"/>
    <n v="260"/>
    <n v="107"/>
    <m/>
    <s v="Adventure|Comedy|Drama"/>
    <s v="Charles Napier"/>
    <s v="Transamerica"/>
    <s v="TransamericaÂ "/>
    <n v="36321"/>
    <n v="86"/>
    <s v="English"/>
    <s v="USA"/>
    <s v="PG"/>
    <n v="7000"/>
    <n v="1942"/>
    <x v="38"/>
    <x v="18"/>
    <m/>
    <s v="Adventure"/>
  </r>
  <r>
    <x v="2139"/>
    <n v="218"/>
    <n v="104"/>
    <m/>
    <s v="Horror"/>
    <s v="James Drury"/>
    <s v="The Devil Inside"/>
    <s v="The Devil InsideÂ "/>
    <n v="30570"/>
    <n v="881"/>
    <s v="English"/>
    <s v="USA"/>
    <s v="PG"/>
    <n v="7000"/>
    <n v="2007"/>
    <x v="39"/>
    <x v="18"/>
    <m/>
    <s v="Horror"/>
  </r>
  <r>
    <x v="604"/>
    <n v="16"/>
    <n v="96"/>
    <m/>
    <s v="Comedy|Drama|Music"/>
    <s v="Billy West"/>
    <s v="Beyond the Valley of the Dolls"/>
    <s v="Beyond the Valley of the DollsÂ "/>
    <n v="7584"/>
    <n v="79"/>
    <s v="English"/>
    <s v="USA"/>
    <s v="Unrated"/>
    <n v="7000"/>
    <n v="2013"/>
    <x v="5"/>
    <x v="18"/>
    <m/>
    <s v="Comedy"/>
  </r>
  <r>
    <x v="2140"/>
    <n v="12"/>
    <n v="93"/>
    <m/>
    <s v="Drama|Romance|Western"/>
    <s v="James Brown"/>
    <s v="Love Me Tender"/>
    <s v="Love Me TenderÂ "/>
    <n v="2636"/>
    <n v="186"/>
    <s v="English"/>
    <s v="UK"/>
    <s v="R"/>
    <n v="3250"/>
    <n v="2003"/>
    <x v="5"/>
    <x v="18"/>
    <m/>
    <s v="Drama"/>
  </r>
  <r>
    <x v="251"/>
    <n v="1"/>
    <n v="102"/>
    <m/>
    <s v="Documentary"/>
    <s v="Mick Jagger"/>
    <s v="An Inconvenient Truth"/>
    <s v="An Inconvenient TruthÂ "/>
    <n v="67654"/>
    <n v="73"/>
    <s v="English"/>
    <s v="USA"/>
    <s v="R"/>
    <n v="9000"/>
    <n v="2011"/>
    <x v="7"/>
    <x v="18"/>
    <m/>
    <s v="Documentary"/>
  </r>
  <r>
    <x v="792"/>
    <n v="48"/>
    <n v="84"/>
    <m/>
    <s v="Action|Drama|Romance|War"/>
    <s v="Daryl Sabara"/>
    <s v="Sands of Iwo Jima"/>
    <s v="Sands of Iwo JimaÂ "/>
    <n v="7346"/>
    <n v="93"/>
    <s v="English"/>
    <s v="USA"/>
    <s v="R"/>
    <n v="1400"/>
    <n v="2013"/>
    <x v="13"/>
    <x v="18"/>
    <m/>
    <s v="Action"/>
  </r>
  <r>
    <x v="1089"/>
    <n v="59"/>
    <n v="97"/>
    <m/>
    <s v="Biography|Documentary|Music"/>
    <s v="Juliet Stevenson"/>
    <s v="Shine a Light"/>
    <s v="Shine a LightÂ "/>
    <n v="9638"/>
    <n v="80"/>
    <s v="English"/>
    <s v="USA"/>
    <s v="R"/>
    <n v="1100"/>
    <n v="2012"/>
    <x v="13"/>
    <x v="18"/>
    <m/>
    <s v="Biography"/>
  </r>
  <r>
    <x v="2141"/>
    <n v="88"/>
    <n v="91"/>
    <m/>
    <s v="Adventure|Horror"/>
    <s v="W. Earl Brown"/>
    <s v="The Green Inferno"/>
    <s v="The Green InfernoÂ "/>
    <n v="21468"/>
    <n v="102"/>
    <s v="English"/>
    <s v="USA"/>
    <s v="Unrated"/>
    <m/>
    <n v="2012"/>
    <x v="28"/>
    <x v="18"/>
    <m/>
    <s v="Adventure"/>
  </r>
  <r>
    <x v="2142"/>
    <n v="28"/>
    <n v="84"/>
    <m/>
    <s v="Drama|Family|Romance"/>
    <s v="Michael Pollan"/>
    <s v="Departure"/>
    <s v="DepartureÂ "/>
    <n v="162"/>
    <n v="32"/>
    <s v="English"/>
    <s v="USA"/>
    <s v="Unrated"/>
    <m/>
    <n v="2002"/>
    <x v="15"/>
    <x v="18"/>
    <m/>
    <s v="Drama"/>
  </r>
  <r>
    <x v="2143"/>
    <n v="44"/>
    <n v="86"/>
    <m/>
    <s v="Biography|Comedy|Drama|Romance"/>
    <s v="Rachel Hendrix"/>
    <s v="The Sessions"/>
    <s v="The SessionsÂ "/>
    <n v="36381"/>
    <n v="174"/>
    <s v="English"/>
    <s v="USA"/>
    <s v="G"/>
    <m/>
    <n v="2006"/>
    <x v="13"/>
    <x v="18"/>
    <m/>
    <s v="Biography"/>
  </r>
  <r>
    <x v="2144"/>
    <n v="13"/>
    <n v="91"/>
    <m/>
    <s v="Documentary"/>
    <s v="Philip Seymour Hoffman"/>
    <s v="Food, Inc."/>
    <s v="Food, Inc.Â "/>
    <n v="42389"/>
    <n v="155"/>
    <s v="English"/>
    <s v="USA"/>
    <s v="PG-13"/>
    <m/>
    <n v="2015"/>
    <x v="0"/>
    <x v="18"/>
    <m/>
    <s v="Documentary"/>
  </r>
  <r>
    <x v="701"/>
    <n v="117"/>
    <n v="92"/>
    <m/>
    <s v="Drama"/>
    <s v="J.K. Simmons"/>
    <s v="October Baby"/>
    <s v="October BabyÂ "/>
    <n v="6110"/>
    <n v="120"/>
    <s v="English"/>
    <s v="USA"/>
    <s v="PG"/>
    <m/>
    <n v="2015"/>
    <x v="2"/>
    <x v="18"/>
    <m/>
    <s v="Drama"/>
  </r>
  <r>
    <x v="2145"/>
    <n v="100"/>
    <n v="94"/>
    <m/>
    <s v="Comedy|Drama|Romance"/>
    <s v="Ty Burrell"/>
    <s v="Next Stop Wonderland"/>
    <s v="Next Stop WonderlandÂ "/>
    <n v="4195"/>
    <n v="366"/>
    <s v="English"/>
    <s v="USA"/>
    <s v="R"/>
    <m/>
    <n v="2011"/>
    <x v="10"/>
    <x v="18"/>
    <m/>
    <s v="Comedy"/>
  </r>
  <r>
    <x v="1655"/>
    <n v="117"/>
    <n v="92"/>
    <m/>
    <s v="Comedy|Drama|Romance"/>
    <s v="Christopher Abbott"/>
    <s v="Juno"/>
    <s v="JunoÂ "/>
    <n v="414345"/>
    <n v="154"/>
    <s v="English"/>
    <s v="USA"/>
    <s v="R"/>
    <m/>
    <n v="2009"/>
    <x v="7"/>
    <x v="18"/>
    <m/>
    <s v="Comedy"/>
  </r>
  <r>
    <x v="1695"/>
    <n v="140"/>
    <n v="103"/>
    <m/>
    <s v="Comedy|Drama"/>
    <s v="Gaby Hoffmann"/>
    <s v="The Skeleton Twins"/>
    <s v="The Skeleton TwinsÂ "/>
    <n v="31254"/>
    <n v="51"/>
    <s v="English"/>
    <s v="USA"/>
    <s v="PG-13"/>
    <m/>
    <n v="1995"/>
    <x v="2"/>
    <x v="18"/>
    <m/>
    <s v="Comedy"/>
  </r>
  <r>
    <x v="2146"/>
    <n v="29"/>
    <n v="100"/>
    <m/>
    <s v="Drama|Mystery|Thriller"/>
    <s v="Charlie McDermott"/>
    <s v="Martha Marcy May Marlene"/>
    <s v="Martha Marcy May MarleneÂ "/>
    <n v="40425"/>
    <n v="63"/>
    <s v="English"/>
    <s v="UK"/>
    <s v="PG"/>
    <m/>
    <n v="1993"/>
    <x v="8"/>
    <x v="18"/>
    <m/>
    <s v="Drama"/>
  </r>
  <r>
    <x v="2147"/>
    <n v="308"/>
    <n v="119"/>
    <m/>
    <s v="Comedy|Drama"/>
    <s v="Sheryl Crow"/>
    <s v="Obvious Child"/>
    <s v="Obvious ChildÂ "/>
    <n v="16594"/>
    <n v="19"/>
    <s v="English"/>
    <s v="UK"/>
    <s v="R"/>
    <m/>
    <n v="2002"/>
    <x v="2"/>
    <x v="18"/>
    <m/>
    <s v="Comedy"/>
  </r>
  <r>
    <x v="2148"/>
    <n v="248"/>
    <n v="167"/>
    <m/>
    <s v="Crime|Drama"/>
    <s v="Robert Downey Jr."/>
    <s v="Frozen River"/>
    <s v="Frozen RiverÂ "/>
    <n v="21746"/>
    <n v="131"/>
    <s v="English"/>
    <s v="USA"/>
    <s v="TV-14"/>
    <m/>
    <n v="1929"/>
    <x v="13"/>
    <x v="18"/>
    <m/>
    <s v="Crime"/>
  </r>
  <r>
    <x v="1685"/>
    <n v="84"/>
    <n v="92"/>
    <m/>
    <s v="Documentary|Music"/>
    <s v="Kevin Corrigan"/>
    <s v="20 Feet from Stardom"/>
    <s v="20 Feet from StardomÂ "/>
    <n v="9540"/>
    <n v="168"/>
    <s v="English"/>
    <s v="USA"/>
    <s v="Unrated"/>
    <m/>
    <n v="2008"/>
    <x v="38"/>
    <x v="18"/>
    <m/>
    <s v="Documentary"/>
  </r>
  <r>
    <x v="1838"/>
    <n v="40"/>
    <n v="92"/>
    <m/>
    <s v="Comedy|Drama"/>
    <s v="Tom Wilkinson"/>
    <s v="Two Girls and a Guy"/>
    <s v="Two Girls and a GuyÂ "/>
    <n v="5933"/>
    <n v="126"/>
    <s v="English"/>
    <s v="USA"/>
    <s v="PG"/>
    <m/>
    <n v="2004"/>
    <x v="23"/>
    <x v="18"/>
    <m/>
    <s v="Comedy"/>
  </r>
  <r>
    <x v="1310"/>
    <n v="13"/>
    <n v="108"/>
    <m/>
    <s v="Comedy|Drama|Romance"/>
    <s v="Ed Begley Jr."/>
    <s v="Walking and Talking"/>
    <s v="Walking and TalkingÂ "/>
    <n v="2629"/>
    <n v="29"/>
    <s v="Hindi"/>
    <s v="USA"/>
    <s v="X"/>
    <m/>
    <n v="1999"/>
    <x v="2"/>
    <x v="18"/>
    <m/>
    <s v="Comedy"/>
  </r>
  <r>
    <x v="2149"/>
    <n v="31"/>
    <n v="97"/>
    <m/>
    <s v="Comedy|Drama|Music"/>
    <s v="Justin Theroux"/>
    <s v="The Full Monty"/>
    <s v="The Full MontyÂ "/>
    <n v="82232"/>
    <n v="68"/>
    <s v="English"/>
    <s v="USA"/>
    <s v="TV-PG"/>
    <m/>
    <n v="2003"/>
    <x v="13"/>
    <x v="18"/>
    <m/>
    <s v="Comedy"/>
  </r>
  <r>
    <x v="2150"/>
    <n v="43"/>
    <n v="88"/>
    <m/>
    <s v="Documentary"/>
    <s v="Daniel Roebuck"/>
    <s v="Who Killed the Electric Car?"/>
    <s v="Who Killed the Electric Car?Â "/>
    <n v="11283"/>
    <n v="32"/>
    <s v="English"/>
    <s v="USA"/>
    <s v="PG-13"/>
    <m/>
    <n v="2000"/>
    <x v="16"/>
    <x v="18"/>
    <m/>
    <s v="Documentary"/>
  </r>
  <r>
    <x v="2151"/>
    <n v="2"/>
    <n v="100"/>
    <m/>
    <s v="Comedy|Drama|Romance|Sport"/>
    <s v="Odeya Rush"/>
    <s v="The Broken Hearts Club: A Romantic Comedy"/>
    <s v="The Broken Hearts Club: A Romantic ComedyÂ "/>
    <n v="6084"/>
    <n v="61"/>
    <s v="English"/>
    <s v="India"/>
    <s v="R"/>
    <m/>
    <n v="2014"/>
    <x v="15"/>
    <x v="18"/>
    <m/>
    <s v="Comedy"/>
  </r>
  <r>
    <x v="380"/>
    <n v="4"/>
    <n v="100"/>
    <m/>
    <s v="Comedy|Fantasy|Mystery"/>
    <s v="Sonja Sohn"/>
    <s v="Bubba Ho-Tep"/>
    <s v="Bubba Ho-TepÂ "/>
    <n v="38893"/>
    <n v="32"/>
    <s v="English"/>
    <s v="USA"/>
    <s v="R"/>
    <m/>
    <n v="2009"/>
    <x v="13"/>
    <x v="18"/>
    <m/>
    <s v="Comedy"/>
  </r>
  <r>
    <x v="2152"/>
    <n v="238"/>
    <n v="124"/>
    <m/>
    <s v="Adventure|Comedy|Family|Fantasy|Horror"/>
    <s v="Wilford Brimley"/>
    <s v="Goosebumps"/>
    <s v="GoosebumpsÂ "/>
    <n v="47988"/>
    <n v="88"/>
    <s v="English"/>
    <s v="USA"/>
    <s v="R"/>
    <m/>
    <n v="2003"/>
    <x v="21"/>
    <x v="18"/>
    <m/>
    <s v="Adventure"/>
  </r>
  <r>
    <x v="2153"/>
    <n v="112"/>
    <n v="88"/>
    <m/>
    <s v="Drama"/>
    <s v="Karisma Kapoor"/>
    <s v="Slam"/>
    <s v="SlamÂ "/>
    <n v="1976"/>
    <n v="160"/>
    <s v="English"/>
    <s v="USA"/>
    <s v="R"/>
    <m/>
    <n v="2012"/>
    <x v="13"/>
    <x v="18"/>
    <m/>
    <s v="Drama"/>
  </r>
  <r>
    <x v="2154"/>
    <n v="33"/>
    <n v="106"/>
    <m/>
    <s v="Crime|Drama|Mystery"/>
    <s v="Madeline Kahn"/>
    <s v="Brigham City"/>
    <s v="Brigham CityÂ "/>
    <n v="983"/>
    <n v="49"/>
    <s v="English"/>
    <s v="USA"/>
    <s v="R"/>
    <m/>
    <n v="1973"/>
    <x v="13"/>
    <x v="18"/>
    <m/>
    <s v="Crime"/>
  </r>
  <r>
    <x v="449"/>
    <n v="8"/>
    <n v="79"/>
    <m/>
    <s v="Drama|Romance"/>
    <s v="Trey Parker"/>
    <s v="Fiza"/>
    <s v="FizaÂ "/>
    <n v="2715"/>
    <n v="593"/>
    <s v="Arabic"/>
    <s v="USA"/>
    <s v="Not Rated"/>
    <m/>
    <n v="2006"/>
    <x v="5"/>
    <x v="18"/>
    <m/>
    <s v="Drama"/>
  </r>
  <r>
    <x v="2155"/>
    <n v="95"/>
    <n v="135"/>
    <m/>
    <s v="Comedy"/>
    <s v="Zooey Deschanel"/>
    <s v="History of the World: Part I"/>
    <s v="History of the World: Part IÂ "/>
    <n v="36559"/>
    <n v="107"/>
    <s v="English"/>
    <s v="USA"/>
    <s v="PG"/>
    <m/>
    <n v="2007"/>
    <x v="8"/>
    <x v="18"/>
    <m/>
    <s v="Comedy"/>
  </r>
  <r>
    <x v="2156"/>
    <n v="29"/>
    <n v="96"/>
    <m/>
    <s v="Comedy|Sci-Fi"/>
    <s v="David Arquette"/>
    <s v="Orgazmo"/>
    <s v="OrgazmoÂ "/>
    <n v="30396"/>
    <n v="40"/>
    <s v="English"/>
    <s v="USA"/>
    <s v="Passed"/>
    <m/>
    <n v="2012"/>
    <x v="5"/>
    <x v="18"/>
    <m/>
    <s v="Comedy"/>
  </r>
  <r>
    <x v="141"/>
    <n v="3"/>
    <n v="53"/>
    <m/>
    <s v="Drama|Romance"/>
    <s v="Frances Fisher"/>
    <s v="All the Real Girls"/>
    <s v="All the Real GirlsÂ "/>
    <n v="9233"/>
    <n v="13"/>
    <s v="English"/>
    <s v="Germany"/>
    <s v="NC-17"/>
    <m/>
    <n v="2011"/>
    <x v="8"/>
    <x v="18"/>
    <m/>
    <s v="Drama"/>
  </r>
  <r>
    <x v="2003"/>
    <n v="71"/>
    <n v="97"/>
    <m/>
    <s v="Comedy|Drama"/>
    <s v="Cheech Marin"/>
    <s v="Dream with the Fishes"/>
    <s v="Dream with the FishesÂ "/>
    <n v="1524"/>
    <n v="2"/>
    <s v="English"/>
    <s v="USA"/>
    <s v="Not Rated"/>
    <m/>
    <n v="2011"/>
    <x v="15"/>
    <x v="18"/>
    <m/>
    <s v="Comedy"/>
  </r>
  <r>
    <x v="2157"/>
    <n v="36"/>
    <n v="120"/>
    <m/>
    <s v="Drama"/>
    <s v="James Franco"/>
    <s v="Blue Car"/>
    <s v="Blue CarÂ "/>
    <n v="3142"/>
    <n v="16"/>
    <s v="Indonesian"/>
    <s v="USA"/>
    <s v="R"/>
    <m/>
    <n v="2011"/>
    <x v="10"/>
    <x v="18"/>
    <m/>
    <s v="Drama"/>
  </r>
  <r>
    <x v="22"/>
    <n v="56"/>
    <n v="90"/>
    <m/>
    <s v="Comedy|Romance"/>
    <s v="Shahir Kabaha"/>
    <s v="Luminarias"/>
    <s v="LuminariasÂ "/>
    <n v="505"/>
    <n v="16"/>
    <s v="English"/>
    <s v="USA"/>
    <s v="R"/>
    <m/>
    <n v="2009"/>
    <x v="57"/>
    <x v="18"/>
    <m/>
    <s v="Comedy"/>
  </r>
  <r>
    <x v="1853"/>
    <n v="8"/>
    <n v="91"/>
    <m/>
    <s v="Drama"/>
    <s v="Leslie Bibb"/>
    <s v="Palo Alto"/>
    <s v="Palo AltoÂ "/>
    <n v="19752"/>
    <n v="11"/>
    <s v="English"/>
    <s v="USA"/>
    <s v="Unrated"/>
    <m/>
    <n v="1970"/>
    <x v="22"/>
    <x v="18"/>
    <m/>
    <s v="Drama"/>
  </r>
  <r>
    <x v="2158"/>
    <n v="3"/>
    <n v="93"/>
    <m/>
    <s v="Crime|Drama"/>
    <s v="Steven Yeun"/>
    <s v="Ajami"/>
    <s v="AjamiÂ "/>
    <n v="4999"/>
    <n v="5"/>
    <s v="English"/>
    <s v="UK"/>
    <s v="TV-14"/>
    <m/>
    <n v="2002"/>
    <x v="38"/>
    <x v="18"/>
    <m/>
    <s v="Crime"/>
  </r>
  <r>
    <x v="2100"/>
    <n v="8"/>
    <n v="112"/>
    <m/>
    <s v="Comedy|Drama|Fantasy|Romance"/>
    <s v="Shiri Appleby"/>
    <s v="Wristcutters: A Love Story"/>
    <s v="Wristcutters: A Love StoryÂ "/>
    <n v="46076"/>
    <n v="30"/>
    <s v="English"/>
    <s v="USA"/>
    <s v="R"/>
    <m/>
    <n v="2008"/>
    <x v="38"/>
    <x v="18"/>
    <m/>
    <s v="Comedy"/>
  </r>
  <r>
    <x v="330"/>
    <n v="9"/>
    <n v="160"/>
    <m/>
    <s v="Drama|Romance|Sci-Fi"/>
    <s v="Michael Imperioli"/>
    <s v="I Origins"/>
    <s v="I OriginsÂ "/>
    <n v="75633"/>
    <n v="193"/>
    <s v="English"/>
    <s v="UK"/>
    <s v="Not Rated"/>
    <m/>
    <n v="2006"/>
    <x v="11"/>
    <x v="18"/>
    <m/>
    <s v="Drama"/>
  </r>
  <r>
    <x v="797"/>
    <n v="87"/>
    <n v="95"/>
    <m/>
    <s v="Comedy|Drama|Romance"/>
    <s v="Anwar Congo"/>
    <s v="The Battle of Shaker Heights"/>
    <s v="The Battle of Shaker HeightsÂ "/>
    <n v="3806"/>
    <n v="73"/>
    <s v="English"/>
    <s v="USA"/>
    <s v="Unrated"/>
    <m/>
    <n v="2009"/>
    <x v="9"/>
    <x v="18"/>
    <m/>
    <s v="Comedy"/>
  </r>
  <r>
    <x v="221"/>
    <n v="6"/>
    <n v="93"/>
    <m/>
    <s v="Drama|Fantasy|Thriller"/>
    <s v="Alex Gibney"/>
    <s v="The Lovely Bones"/>
    <s v="The Lovely BonesÂ "/>
    <n v="125114"/>
    <n v="52"/>
    <s v="English"/>
    <s v="USA"/>
    <s v="Unrated"/>
    <m/>
    <n v="1952"/>
    <x v="10"/>
    <x v="18"/>
    <m/>
    <s v="Drama"/>
  </r>
  <r>
    <x v="2159"/>
    <n v="14"/>
    <n v="88"/>
    <m/>
    <s v="Biography|Crime|Documentary|History"/>
    <s v="PelÃ©"/>
    <s v="The Act of Killing"/>
    <s v="The Act of KillingÂ "/>
    <n v="23836"/>
    <n v="43"/>
    <s v="Hindi"/>
    <s v="New Zealand"/>
    <s v="R"/>
    <m/>
    <n v="1994"/>
    <x v="17"/>
    <x v="18"/>
    <m/>
    <s v="Biography"/>
  </r>
  <r>
    <x v="690"/>
    <n v="20"/>
    <n v="105"/>
    <m/>
    <s v="Crime|Documentary|War"/>
    <s v="Kumar Gaurav"/>
    <s v="Taxi to the Dark Side"/>
    <s v="Taxi to the Dark SideÂ "/>
    <n v="10564"/>
    <n v="17"/>
    <s v="English"/>
    <s v="Denmark"/>
    <s v="PG-13"/>
    <m/>
    <n v="2005"/>
    <x v="16"/>
    <x v="18"/>
    <m/>
    <s v="Crime"/>
  </r>
  <r>
    <x v="2160"/>
    <n v="23"/>
    <n v="98"/>
    <m/>
    <s v="Documentary|Sport"/>
    <s v="Mira Sorvino"/>
    <s v="Once in a Lifetime: The Extraordinary Story of the New York Cosmos"/>
    <s v="Once in a Lifetime: The Extraordinary Story of the New York CosmosÂ "/>
    <n v="1290"/>
    <n v="54"/>
    <s v="English"/>
    <s v="USA"/>
    <s v="R"/>
    <m/>
    <n v="2014"/>
    <x v="11"/>
    <x v="18"/>
    <m/>
    <s v="Documentary"/>
  </r>
  <r>
    <x v="1567"/>
    <n v="6"/>
    <n v="82"/>
    <m/>
    <s v="Drama"/>
    <s v="Josh Swanson"/>
    <s v="Guiana 1838"/>
    <s v="Guiana 1838Â "/>
    <n v="56"/>
    <n v="6"/>
    <s v="English"/>
    <s v="India"/>
    <s v="R"/>
    <m/>
    <n v="2001"/>
    <x v="38"/>
    <x v="18"/>
    <m/>
    <s v="Drama"/>
  </r>
  <r>
    <x v="1457"/>
    <n v="12"/>
    <n v="89"/>
    <m/>
    <s v="Comedy|Drama"/>
    <s v="G.W. Krauss"/>
    <s v="Lisa Picard Is Famous"/>
    <s v="Lisa Picard Is FamousÂ "/>
    <n v="455"/>
    <n v="31"/>
    <s v="English"/>
    <s v="USA"/>
    <s v="PG-13"/>
    <m/>
    <n v="2014"/>
    <x v="20"/>
    <x v="18"/>
    <m/>
    <s v="Comedy"/>
  </r>
  <r>
    <x v="2161"/>
    <n v="2"/>
    <n v="78"/>
    <m/>
    <s v="Adventure|Biography|Documentary|Drama"/>
    <s v="Matthew Ziff"/>
    <s v="Antarctica: A Year on Ice"/>
    <s v="Antarctica: A Year on IceÂ "/>
    <n v="2482"/>
    <n v="7"/>
    <s v="English"/>
    <s v="USA"/>
    <s v="Unrated"/>
    <m/>
    <n v="2009"/>
    <x v="32"/>
    <x v="18"/>
    <m/>
    <s v="Adventure"/>
  </r>
  <r>
    <x v="28"/>
    <n v="12"/>
    <n v="97"/>
    <m/>
    <s v="Documentary"/>
    <s v="Emraan Hashmi"/>
    <s v="A Lego Brickumentary"/>
    <s v="A Lego BrickumentaryÂ "/>
    <n v="1220"/>
    <n v="37"/>
    <s v="English"/>
    <s v="USA"/>
    <s v="R"/>
    <m/>
    <n v="2005"/>
    <x v="2"/>
    <x v="18"/>
    <m/>
    <s v="Documentary"/>
  </r>
  <r>
    <x v="1640"/>
    <n v="64"/>
    <n v="81"/>
    <m/>
    <s v="Action|Drama"/>
    <s v="Lena Dunham"/>
    <s v="Hardflip"/>
    <s v="HardflipÂ "/>
    <n v="606"/>
    <n v="13"/>
    <s v="English"/>
    <s v="USA"/>
    <s v="R"/>
    <m/>
    <n v="2005"/>
    <x v="23"/>
    <x v="18"/>
    <m/>
    <s v="Action"/>
  </r>
  <r>
    <x v="2162"/>
    <n v="7"/>
    <n v="90"/>
    <m/>
    <s v="Thriller"/>
    <s v="David Hyde Pierce"/>
    <s v="Chocolate: Deep Dark Secrets"/>
    <s v="Chocolate: Deep Dark SecretsÂ "/>
    <n v="1524"/>
    <n v="9"/>
    <s v="English"/>
    <s v="USA"/>
    <s v="Not Rated"/>
    <m/>
    <n v="2006"/>
    <x v="30"/>
    <x v="18"/>
    <m/>
    <s v="Thriller"/>
  </r>
  <r>
    <x v="2163"/>
    <n v="9"/>
    <n v="97"/>
    <m/>
    <s v="Horror"/>
    <s v="Harvey Fierstein"/>
    <s v="The House of the Devil"/>
    <s v="The House of the DevilÂ "/>
    <n v="30160"/>
    <n v="12"/>
    <s v="English"/>
    <s v="USA"/>
    <s v="Not Rated"/>
    <m/>
    <n v="1998"/>
    <x v="21"/>
    <x v="18"/>
    <m/>
    <s v="Horror"/>
  </r>
  <r>
    <x v="16"/>
    <n v="21"/>
    <n v="88"/>
    <m/>
    <s v="Comedy|Crime|Thriller"/>
    <s v="Patrick Renna"/>
    <s v="The Perfect Host"/>
    <s v="The Perfect HostÂ "/>
    <n v="20176"/>
    <n v="21"/>
    <s v="English"/>
    <s v="USA"/>
    <s v="Not Rated"/>
    <m/>
    <n v="1997"/>
    <x v="2"/>
    <x v="18"/>
    <m/>
    <s v="Comedy"/>
  </r>
  <r>
    <x v="443"/>
    <n v="1"/>
    <n v="96"/>
    <m/>
    <s v="Comedy|Crime"/>
    <s v="Yul Vazquez"/>
    <s v="Safe Men"/>
    <s v="Safe MenÂ "/>
    <n v="2735"/>
    <n v="15"/>
    <s v="English"/>
    <s v="USA"/>
    <s v="R"/>
    <m/>
    <n v="2015"/>
    <x v="9"/>
    <x v="18"/>
    <m/>
    <s v="Comedy"/>
  </r>
  <r>
    <x v="2164"/>
    <n v="95"/>
    <n v="105"/>
    <m/>
    <s v="Crime|Drama|Romance"/>
    <s v="Judy Greer"/>
    <s v="Speedway Junky"/>
    <s v="Speedway JunkyÂ "/>
    <n v="1434"/>
    <n v="15"/>
    <s v="English"/>
    <s v="USA"/>
    <s v="R"/>
    <m/>
    <n v="2013"/>
    <x v="31"/>
    <x v="18"/>
    <m/>
    <s v="Crime"/>
  </r>
  <r>
    <x v="2165"/>
    <n v="40"/>
    <n v="76"/>
    <m/>
    <s v="Comedy|Drama"/>
    <s v="Will Rothhaar"/>
    <s v="The Last Big Thing"/>
    <s v="The Last Big ThingÂ "/>
    <n v="334"/>
    <n v="75"/>
    <s v="English"/>
    <s v="USA"/>
    <s v="PG-13"/>
    <m/>
    <n v="2009"/>
    <x v="8"/>
    <x v="18"/>
    <m/>
    <s v="Comedy"/>
  </r>
  <r>
    <x v="2166"/>
    <n v="6"/>
    <n v="96"/>
    <m/>
    <s v="Action|Comedy|Fantasy|Sci-Fi"/>
    <s v="Jordana Spiro"/>
    <s v="The Specials"/>
    <s v="The SpecialsÂ "/>
    <n v="1938"/>
    <n v="8"/>
    <s v="English"/>
    <s v="USA"/>
    <s v="PG-13"/>
    <m/>
    <n v="2014"/>
    <x v="19"/>
    <x v="18"/>
    <m/>
    <s v="Action"/>
  </r>
  <r>
    <x v="2167"/>
    <n v="16"/>
    <n v="99"/>
    <m/>
    <s v="Comedy|Romance"/>
    <s v="Nora Zehetner"/>
    <s v="16 to Life"/>
    <s v="16 to LifeÂ "/>
    <n v="397"/>
    <n v="26"/>
    <s v="Spanish"/>
    <s v="USA"/>
    <s v="R"/>
    <m/>
    <n v="2012"/>
    <x v="22"/>
    <x v="18"/>
    <m/>
    <s v="Comedy"/>
  </r>
  <r>
    <x v="2168"/>
    <n v="39"/>
    <n v="90"/>
    <m/>
    <s v="Crime|Drama|Thriller"/>
    <s v="Michael Rapaport"/>
    <s v="Alone with Her"/>
    <s v="Alone with HerÂ "/>
    <n v="3228"/>
    <n v="28"/>
    <s v="Urdu"/>
    <s v="Germany"/>
    <s v="R"/>
    <m/>
    <n v="2013"/>
    <x v="9"/>
    <x v="18"/>
    <m/>
    <s v="Crime"/>
  </r>
  <r>
    <x v="2169"/>
    <n v="150"/>
    <n v="94"/>
    <m/>
    <s v="Drama|Sci-Fi"/>
    <s v="Frances Bay"/>
    <s v="Creative Control"/>
    <s v="Creative ControlÂ "/>
    <n v="1048"/>
    <n v="7"/>
    <s v="English"/>
    <s v="USA"/>
    <s v="R"/>
    <m/>
    <n v="2015"/>
    <x v="34"/>
    <x v="18"/>
    <m/>
    <s v="Drama"/>
  </r>
  <r>
    <x v="2170"/>
    <n v="1"/>
    <n v="87"/>
    <m/>
    <s v="Comedy|Drama|Sci-Fi"/>
    <s v="Scott Levy"/>
    <s v="Special"/>
    <s v="SpecialÂ "/>
    <n v="4862"/>
    <n v="22"/>
    <s v="English"/>
    <s v="Mexico"/>
    <s v="R"/>
    <m/>
    <n v="1935"/>
    <x v="8"/>
    <x v="18"/>
    <m/>
    <s v="Comedy"/>
  </r>
  <r>
    <x v="2171"/>
    <n v="393"/>
    <n v="93"/>
    <m/>
    <s v="Comedy|Drama"/>
    <s v="David Keith"/>
    <s v="Sparkler"/>
    <s v="SparklerÂ "/>
    <n v="377"/>
    <n v="24"/>
    <s v="English"/>
    <s v="Pakistan"/>
    <s v="Unrated"/>
    <m/>
    <n v="1999"/>
    <x v="23"/>
    <x v="18"/>
    <m/>
    <s v="Comedy"/>
  </r>
  <r>
    <x v="2172"/>
    <n v="32"/>
    <n v="90"/>
    <m/>
    <s v="Action|Adventure|Comedy|Fantasy|Sci-Fi"/>
    <s v="Lynn Cohen"/>
    <s v="The Helix... Loaded"/>
    <s v="The Helix... LoadedÂ "/>
    <n v="534"/>
    <n v="39"/>
    <s v="English"/>
    <s v="USA"/>
    <s v="R"/>
    <m/>
    <n v="1970"/>
    <x v="68"/>
    <x v="18"/>
    <m/>
    <s v="Action"/>
  </r>
  <r>
    <x v="2173"/>
    <n v="78"/>
    <n v="89"/>
    <m/>
    <s v="Action|Drama"/>
    <s v="Kenny Johnston"/>
    <s v="In Her Line of Fire"/>
    <s v="In Her Line of FireÂ "/>
    <n v="783"/>
    <n v="14"/>
    <s v="English"/>
    <s v="USA"/>
    <s v="R"/>
    <m/>
    <n v="1977"/>
    <x v="54"/>
    <x v="18"/>
    <m/>
    <s v="Action"/>
  </r>
  <r>
    <x v="2174"/>
    <n v="8"/>
    <n v="83"/>
    <m/>
    <s v="Comedy|Drama"/>
    <s v="Rasheed Naz"/>
    <s v="The Jimmy Show"/>
    <s v="The Jimmy ShowÂ "/>
    <n v="480"/>
    <n v="7"/>
    <s v="English"/>
    <s v="USA"/>
    <s v="R"/>
    <m/>
    <n v="2000"/>
    <x v="28"/>
    <x v="18"/>
    <m/>
    <s v="Comedy"/>
  </r>
  <r>
    <x v="2175"/>
    <n v="6"/>
    <n v="96"/>
    <m/>
    <s v="Crime|Drama|Romance"/>
    <s v="Ilene Graff"/>
    <s v="Heli"/>
    <s v="HeliÂ "/>
    <n v="3499"/>
    <n v="12"/>
    <s v="English"/>
    <s v="USA"/>
    <s v="R"/>
    <m/>
    <n v="2007"/>
    <x v="2"/>
    <x v="18"/>
    <m/>
    <s v="Crime"/>
  </r>
  <r>
    <x v="2176"/>
    <n v="9"/>
    <n v="90"/>
    <m/>
    <s v="Comedy|Family"/>
    <s v="Jason Ritter"/>
    <s v="Karachi se Lahore"/>
    <s v="Karachi se LahoreÂ "/>
    <n v="876"/>
    <n v="1"/>
    <s v="English"/>
    <s v="UK"/>
    <s v="R"/>
    <m/>
    <n v="1998"/>
    <x v="15"/>
    <x v="18"/>
    <m/>
    <s v="Comedy"/>
  </r>
  <r>
    <x v="458"/>
    <n v="134"/>
    <n v="138"/>
    <m/>
    <s v="Drama|Romance"/>
    <s v="Nicole Randall Johnson"/>
    <s v="Loving Annabelle"/>
    <s v="Loving AnnabelleÂ "/>
    <n v="9190"/>
    <n v="6"/>
    <s v="English"/>
    <s v="USA"/>
    <s v="R"/>
    <m/>
    <n v="2013"/>
    <x v="10"/>
    <x v="18"/>
    <m/>
    <s v="Drama"/>
  </r>
  <r>
    <x v="1877"/>
    <n v="18"/>
    <n v="84"/>
    <m/>
    <s v="Comedy|Drama"/>
    <s v="Randy Wayne"/>
    <s v="Hits"/>
    <s v="HitsÂ "/>
    <n v="1359"/>
    <n v="47"/>
    <s v="English"/>
    <s v="USA"/>
    <s v="R"/>
    <m/>
    <n v="2015"/>
    <x v="27"/>
    <x v="18"/>
    <m/>
    <s v="Comedy"/>
  </r>
  <r>
    <x v="2177"/>
    <n v="233"/>
    <n v="83"/>
    <m/>
    <s v="Crime|Drama|Thriller"/>
    <s v="Oliver Reed"/>
    <s v="Jimmy and Judy"/>
    <s v="Jimmy and JudyÂ "/>
    <n v="1420"/>
    <n v="41"/>
    <s v="Spanish"/>
    <s v="USA"/>
    <s v="R"/>
    <m/>
    <n v="2002"/>
    <x v="5"/>
    <x v="18"/>
    <m/>
    <s v="Crime"/>
  </r>
  <r>
    <x v="2178"/>
    <n v="10"/>
    <n v="96"/>
    <m/>
    <s v="Comedy"/>
    <s v="Aidan Quinn"/>
    <s v="Frat Party"/>
    <s v="Frat PartyÂ "/>
    <n v="1612"/>
    <n v="24"/>
    <s v="English"/>
    <s v="USA"/>
    <s v="R"/>
    <m/>
    <n v="2014"/>
    <x v="66"/>
    <x v="18"/>
    <m/>
    <s v="Comedy"/>
  </r>
  <r>
    <x v="2179"/>
    <n v="231"/>
    <n v="94"/>
    <m/>
    <s v="Drama"/>
    <s v="Jennifer Lawrence"/>
    <s v="The Party's Over"/>
    <s v="The Party's OverÂ "/>
    <n v="340"/>
    <n v="16"/>
    <s v="English"/>
    <s v="USA"/>
    <s v="Unrated"/>
    <m/>
    <n v="2016"/>
    <x v="11"/>
    <x v="18"/>
    <m/>
    <s v="Drama"/>
  </r>
  <r>
    <x v="2180"/>
    <n v="65"/>
    <n v="90"/>
    <m/>
    <s v="Drama"/>
    <s v="Joe Mantegna"/>
    <s v="Proud"/>
    <s v="ProudÂ "/>
    <n v="275"/>
    <n v="19"/>
    <s v="English"/>
    <s v="Spain"/>
    <s v="R"/>
    <m/>
    <n v="2013"/>
    <x v="27"/>
    <x v="18"/>
    <m/>
    <s v="Drama"/>
  </r>
  <r>
    <x v="2181"/>
    <n v="76"/>
    <n v="95"/>
    <m/>
    <s v="Drama"/>
    <s v="Russell Hodgkinson"/>
    <s v="The Poker House"/>
    <s v="The Poker HouseÂ "/>
    <n v="3943"/>
    <n v="30"/>
    <s v="English"/>
    <s v="USA"/>
    <s v="R"/>
    <m/>
    <n v="1964"/>
    <x v="12"/>
    <x v="18"/>
    <m/>
    <s v="Drama"/>
  </r>
  <r>
    <x v="2182"/>
    <n v="327"/>
    <n v="93"/>
    <m/>
    <s v="Drama"/>
    <s v="Maureen McCormick"/>
    <s v="Childless"/>
    <s v="ChildlessÂ "/>
    <n v="33"/>
    <n v="1"/>
    <s v="English"/>
    <s v="USA"/>
    <s v="R"/>
    <m/>
    <n v="2011"/>
    <x v="9"/>
    <x v="18"/>
    <m/>
    <s v="Drama"/>
  </r>
  <r>
    <x v="2183"/>
    <n v="62"/>
    <n v="111"/>
    <m/>
    <s v="Comedy|Horror|Sci-Fi"/>
    <s v="Ãlex Angulo"/>
    <s v="ZMD: Zombies of Mass Destruction"/>
    <s v="ZMD: Zombies of Mass DestructionÂ "/>
    <n v="3650"/>
    <n v="212"/>
    <s v="English"/>
    <s v="USA"/>
    <s v="R"/>
    <m/>
    <n v="1983"/>
    <x v="37"/>
    <x v="18"/>
    <m/>
    <s v="Comedy"/>
  </r>
  <r>
    <x v="2184"/>
    <n v="116"/>
    <n v="101"/>
    <m/>
    <s v="Horror"/>
    <s v="Nicole Beharie"/>
    <s v="Snow White: A Deadly Summer"/>
    <s v="Snow White: A Deadly SummerÂ "/>
    <n v="634"/>
    <n v="55"/>
    <s v="English"/>
    <s v="USA"/>
    <s v="PG-13"/>
    <m/>
    <n v="2015"/>
    <x v="48"/>
    <x v="18"/>
    <m/>
    <s v="Horror"/>
  </r>
  <r>
    <x v="420"/>
    <n v="73"/>
    <n v="103"/>
    <m/>
    <s v="Drama|Romance"/>
    <s v="Wesley Jonathan"/>
    <s v="Hidden Away"/>
    <s v="Hidden AwayÂ "/>
    <n v="955"/>
    <n v="56"/>
    <s v="English"/>
    <s v="UK"/>
    <s v="R"/>
    <m/>
    <n v="2008"/>
    <x v="13"/>
    <x v="18"/>
    <m/>
    <s v="Drama"/>
  </r>
  <r>
    <x v="2185"/>
    <n v="238"/>
    <n v="87"/>
    <m/>
    <s v="Comedy|Drama|Romance"/>
    <s v="William McNamara"/>
    <s v="My Last Day Without You"/>
    <s v="My Last Day Without YouÂ "/>
    <n v="982"/>
    <n v="14"/>
    <s v="English"/>
    <s v="USA"/>
    <s v="R"/>
    <m/>
    <n v="2013"/>
    <x v="20"/>
    <x v="18"/>
    <m/>
    <s v="Comedy"/>
  </r>
  <r>
    <x v="2186"/>
    <n v="35"/>
    <n v="30"/>
    <m/>
    <s v="Comedy|Music"/>
    <s v="Katie Aselton"/>
    <s v="Steppin: The Movie"/>
    <s v="Steppin: The MovieÂ "/>
    <n v="293"/>
    <n v="64"/>
    <s v="English"/>
    <s v="Canada"/>
    <s v="TV-MA"/>
    <m/>
    <n v="1974"/>
    <x v="53"/>
    <x v="18"/>
    <m/>
    <s v="Comedy"/>
  </r>
  <r>
    <x v="2187"/>
    <n v="2"/>
    <n v="100"/>
    <m/>
    <s v="Western"/>
    <s v="David Oakes"/>
    <s v="Doc Holliday's Revenge"/>
    <s v="Doc Holliday's RevengeÂ "/>
    <n v="93"/>
    <n v="4"/>
    <s v="English"/>
    <s v="USA"/>
    <s v="R"/>
    <m/>
    <n v="2003"/>
    <x v="45"/>
    <x v="18"/>
    <m/>
    <s v="Western"/>
  </r>
  <r>
    <x v="1895"/>
    <n v="6"/>
    <n v="90"/>
    <m/>
    <s v="Horror|Thriller"/>
    <s v="Magi Avila"/>
    <s v="Black Rock"/>
    <s v="Black RockÂ "/>
    <n v="6531"/>
    <n v="3"/>
    <s v="English"/>
    <s v="USA"/>
    <s v="PG-13"/>
    <m/>
    <n v="2011"/>
    <x v="55"/>
    <x v="18"/>
    <m/>
    <s v="Horror"/>
  </r>
  <r>
    <x v="2188"/>
    <n v="115"/>
    <n v="83"/>
    <m/>
    <s v="Horror|Mystery"/>
    <s v="Boyd Banks"/>
    <s v="Truth or Die"/>
    <s v="Truth or DieÂ "/>
    <n v="6513"/>
    <n v="281"/>
    <s v="English"/>
    <s v="USA"/>
    <s v="Not Rated"/>
    <m/>
    <n v="1977"/>
    <x v="23"/>
    <x v="18"/>
    <m/>
    <s v="Horror"/>
  </r>
  <r>
    <x v="2189"/>
    <n v="193"/>
    <n v="108"/>
    <m/>
    <s v="Drama|Thriller"/>
    <s v="Angelina Armani"/>
    <s v="The Pet"/>
    <s v="The PetÂ "/>
    <n v="425"/>
    <n v="15"/>
    <s v="English"/>
    <s v="UK"/>
    <s v="G"/>
    <m/>
    <n v="2005"/>
    <x v="65"/>
    <x v="18"/>
    <m/>
    <s v="Drama"/>
  </r>
  <r>
    <x v="1894"/>
    <n v="16"/>
    <n v="100"/>
    <m/>
    <s v="Drama|Musical|Sci-Fi"/>
    <s v="Jason K. Wixom"/>
    <s v="Bang Bang Baby"/>
    <s v="Bang Bang BabyÂ "/>
    <n v="137"/>
    <n v="172"/>
    <s v="English"/>
    <s v="USA"/>
    <s v="PG"/>
    <m/>
    <n v="2003"/>
    <x v="28"/>
    <x v="18"/>
    <m/>
    <s v="Drama"/>
  </r>
  <r>
    <x v="2190"/>
    <n v="68"/>
    <n v="113"/>
    <m/>
    <s v="Horror"/>
    <s v="Justin Baldoni"/>
    <s v="Fear Clinic"/>
    <s v="Fear ClinicÂ "/>
    <n v="6256"/>
    <n v="3"/>
    <s v="English"/>
    <s v="Germany"/>
    <s v="PG"/>
    <m/>
    <n v="2009"/>
    <x v="31"/>
    <x v="18"/>
    <m/>
    <s v="Horror"/>
  </r>
  <r>
    <x v="2191"/>
    <n v="16"/>
    <n v="97"/>
    <m/>
    <s v="Action|Comedy|Horror"/>
    <s v="Rosario Dawson"/>
    <s v="Zombie Hunter"/>
    <s v="Zombie HunterÂ "/>
    <n v="2057"/>
    <n v="651"/>
    <s v="English"/>
    <s v="USA"/>
    <s v="R"/>
    <m/>
    <n v="2006"/>
    <x v="58"/>
    <x v="18"/>
    <m/>
    <s v="Action"/>
  </r>
  <r>
    <x v="2192"/>
    <n v="7"/>
    <n v="104"/>
    <m/>
    <s v="Drama"/>
    <s v="Cliff Robertson"/>
    <s v="A Fine Step"/>
    <s v="A Fine StepÂ "/>
    <n v="207"/>
    <n v="90"/>
    <s v="English"/>
    <s v="USA"/>
    <s v="PG"/>
    <m/>
    <n v="1999"/>
    <x v="43"/>
    <x v="18"/>
    <m/>
    <s v="Drama"/>
  </r>
  <r>
    <x v="909"/>
    <n v="354"/>
    <n v="91"/>
    <m/>
    <s v="Crime|Drama|Mystery|Thriller"/>
    <s v="Monique Candelaria"/>
    <s v="Trance"/>
    <s v="TranceÂ "/>
    <n v="92640"/>
    <n v="43"/>
    <s v="Romanian"/>
    <s v="USA"/>
    <s v="PG-13"/>
    <m/>
    <n v="2002"/>
    <x v="15"/>
    <x v="18"/>
    <m/>
    <s v="Crime"/>
  </r>
  <r>
    <x v="2193"/>
    <n v="16"/>
    <n v="107"/>
    <m/>
    <s v="Drama|Romance|Sci-Fi"/>
    <s v="Eric Lloyd"/>
    <s v="Charly"/>
    <s v="CharlyÂ "/>
    <n v="4998"/>
    <n v="168"/>
    <s v="English"/>
    <s v="USA"/>
    <s v="Unrated"/>
    <m/>
    <n v="2003"/>
    <x v="1"/>
    <x v="18"/>
    <m/>
    <s v="Drama"/>
  </r>
  <r>
    <x v="2194"/>
    <n v="74"/>
    <n v="85"/>
    <m/>
    <s v="Horror|Thriller"/>
    <s v="Kimberly Williams-Paisley"/>
    <s v="Banshee Chapter"/>
    <s v="Banshee ChapterÂ "/>
    <n v="6265"/>
    <n v="39"/>
    <s v="English"/>
    <s v="USA"/>
    <s v="PG"/>
    <m/>
    <n v="2011"/>
    <x v="34"/>
    <x v="18"/>
    <m/>
    <s v="Horror"/>
  </r>
  <r>
    <x v="2195"/>
    <n v="11"/>
    <n v="101"/>
    <m/>
    <s v="Comedy"/>
    <s v="Vanessa Williams"/>
    <s v="Jesse            "/>
    <s v="JesseÂ             "/>
    <n v="954"/>
    <n v="136"/>
    <s v="English"/>
    <s v="USA"/>
    <s v="Not Rated"/>
    <m/>
    <n v="2000"/>
    <x v="18"/>
    <x v="18"/>
    <m/>
    <s v="Comedy"/>
  </r>
  <r>
    <x v="2196"/>
    <n v="59"/>
    <n v="70"/>
    <m/>
    <s v="Drama"/>
    <s v="Alma Martinez"/>
    <s v="Ask Me Anything"/>
    <s v="Ask Me AnythingÂ "/>
    <n v="7870"/>
    <n v="23"/>
    <s v="Persian"/>
    <s v="Romania"/>
    <s v="R"/>
    <m/>
    <n v="2003"/>
    <x v="19"/>
    <x v="18"/>
    <m/>
    <s v="Drama"/>
  </r>
  <r>
    <x v="2197"/>
    <n v="71"/>
    <n v="88"/>
    <m/>
    <s v="Comedy|Romance"/>
    <s v="Marlon Brando"/>
    <s v="And Then Came Love"/>
    <s v="And Then Came LoveÂ "/>
    <n v="443"/>
    <n v="122"/>
    <s v="English"/>
    <s v="USA"/>
    <s v="Not Rated"/>
    <m/>
    <n v="1999"/>
    <x v="30"/>
    <x v="18"/>
    <m/>
    <s v="Comedy"/>
  </r>
  <r>
    <x v="2198"/>
    <n v="5"/>
    <n v="112"/>
    <m/>
    <s v="Documentary|News"/>
    <s v="Justin Kirk"/>
    <s v="Food Chains"/>
    <s v="Food ChainsÂ "/>
    <n v="265"/>
    <n v="252"/>
    <s v="English"/>
    <s v="USA"/>
    <s v="R"/>
    <m/>
    <n v="2004"/>
    <x v="1"/>
    <x v="18"/>
    <m/>
    <s v="Documentary"/>
  </r>
  <r>
    <x v="2199"/>
    <n v="25"/>
    <n v="107"/>
    <m/>
    <s v="Crime|Drama|Romance"/>
    <s v="Anamaria Marinca"/>
    <s v="On the Waterfront"/>
    <s v="On the WaterfrontÂ "/>
    <n v="100890"/>
    <n v="2"/>
    <s v="English"/>
    <s v="USA"/>
    <s v="X"/>
    <m/>
    <n v="1997"/>
    <x v="17"/>
    <x v="18"/>
    <m/>
    <s v="Crime"/>
  </r>
  <r>
    <x v="2196"/>
    <n v="29"/>
    <n v="78"/>
    <m/>
    <s v="Comedy"/>
    <s v="Javier Botet"/>
    <s v="L!fe Happens"/>
    <s v="L!fe HappensÂ "/>
    <n v="6025"/>
    <n v="3"/>
    <s v="English"/>
    <s v="France"/>
    <s v="Approved"/>
    <m/>
    <n v="2001"/>
    <x v="20"/>
    <x v="18"/>
    <m/>
    <s v="Comedy"/>
  </r>
  <r>
    <x v="1199"/>
    <n v="17"/>
    <n v="90"/>
    <m/>
    <s v="Drama"/>
    <s v="Odessa Rae"/>
    <s v="4 Months, 3 Weeks and 2 Days"/>
    <s v="4 Months, 3 Weeks and 2 DaysÂ "/>
    <n v="44763"/>
    <n v="34"/>
    <s v="English"/>
    <s v="USA"/>
    <s v="Approved"/>
    <m/>
    <n v="2002"/>
    <x v="0"/>
    <x v="18"/>
    <m/>
    <s v="Drama"/>
  </r>
  <r>
    <x v="2200"/>
    <n v="13"/>
    <n v="88"/>
    <m/>
    <s v="Horror"/>
    <s v="Katy Mixon"/>
    <s v="The Horror Network Vol. 1"/>
    <s v="The Horror Network Vol. 1Â "/>
    <n v="139"/>
    <n v="61"/>
    <s v="English"/>
    <s v="USA"/>
    <s v="R"/>
    <m/>
    <n v="2005"/>
    <x v="11"/>
    <x v="18"/>
    <m/>
    <s v="Horror"/>
  </r>
  <r>
    <x v="1651"/>
    <n v="6"/>
    <n v="92"/>
    <m/>
    <s v="Crime|Drama|Thriller"/>
    <s v="Sarah Kazemy"/>
    <s v="Hard Candy"/>
    <s v="Hard CandyÂ "/>
    <n v="131969"/>
    <n v="158"/>
    <s v="French"/>
    <s v="USA"/>
    <s v="R"/>
    <m/>
    <n v="2013"/>
    <x v="1"/>
    <x v="18"/>
    <m/>
    <s v="Crime"/>
  </r>
  <r>
    <x v="2201"/>
    <n v="224"/>
    <n v="95"/>
    <m/>
    <s v="Drama|Thriller"/>
    <s v="Ahna O'Reilly"/>
    <s v="The Quiet"/>
    <s v="The QuietÂ "/>
    <n v="13485"/>
    <n v="72"/>
    <s v="English"/>
    <s v="USA"/>
    <s v="R"/>
    <m/>
    <n v="2012"/>
    <x v="21"/>
    <x v="18"/>
    <m/>
    <s v="Drama"/>
  </r>
  <r>
    <x v="2202"/>
    <n v="33"/>
    <n v="85"/>
    <m/>
    <s v="Drama"/>
    <s v="Jack McBrayer"/>
    <s v="Circumstance"/>
    <s v="CircumstanceÂ "/>
    <n v="6277"/>
    <n v="23"/>
    <s v="English"/>
    <s v="USA"/>
    <s v="Approved"/>
    <m/>
    <n v="1954"/>
    <x v="18"/>
    <x v="18"/>
    <m/>
    <s v="Drama"/>
  </r>
  <r>
    <x v="2021"/>
    <n v="1"/>
    <n v="86"/>
    <m/>
    <s v="Biography|Drama|Romance"/>
    <s v="Sam Edwards"/>
    <s v="Fruitvale Station"/>
    <s v="Fruitvale StationÂ "/>
    <n v="53919"/>
    <n v="6"/>
    <s v="English"/>
    <s v="USA"/>
    <s v="Unrated"/>
    <m/>
    <n v="2012"/>
    <x v="7"/>
    <x v="18"/>
    <m/>
    <s v="Biography"/>
  </r>
  <r>
    <x v="2203"/>
    <n v="100"/>
    <n v="90"/>
    <m/>
    <s v="Comedy|Fantasy|Thriller"/>
    <s v="John Enos III"/>
    <s v="The Brass Teapot"/>
    <s v="The Brass TeapotÂ "/>
    <n v="11965"/>
    <n v="264"/>
    <s v="English"/>
    <s v="France"/>
    <s v="PG-13"/>
    <m/>
    <n v="1991"/>
    <x v="21"/>
    <x v="18"/>
    <m/>
    <s v="Comedy"/>
  </r>
  <r>
    <x v="2204"/>
    <n v="21"/>
    <n v="123"/>
    <m/>
    <s v="Animation|Drama|Family"/>
    <s v="Dwayne Johnson"/>
    <s v="Bambi"/>
    <s v="BambiÂ "/>
    <n v="94225"/>
    <n v="6"/>
    <s v="English"/>
    <s v="USA"/>
    <s v="R"/>
    <m/>
    <n v="2007"/>
    <x v="38"/>
    <x v="18"/>
    <m/>
    <s v="Animation"/>
  </r>
  <r>
    <x v="1269"/>
    <n v="82"/>
    <n v="93"/>
    <m/>
    <s v="Comedy|Romance|Sport"/>
    <s v="Joseph Gordon-Levitt"/>
    <s v="The Hammer"/>
    <s v="The HammerÂ "/>
    <n v="5489"/>
    <n v="174"/>
    <s v="English"/>
    <s v="USA"/>
    <s v="Unrated"/>
    <m/>
    <n v="2010"/>
    <x v="11"/>
    <x v="18"/>
    <m/>
    <s v="Comedy"/>
  </r>
  <r>
    <x v="2205"/>
    <n v="271"/>
    <n v="88"/>
    <m/>
    <s v="Action|Drama|Thriller"/>
    <s v="Stana Roumillac"/>
    <s v="Snitch"/>
    <s v="SnitchÂ "/>
    <n v="64748"/>
    <n v="28"/>
    <s v="English"/>
    <s v="USA"/>
    <s v="PG-13"/>
    <m/>
    <n v="2015"/>
    <x v="12"/>
    <x v="18"/>
    <m/>
    <s v="Action"/>
  </r>
  <r>
    <x v="2206"/>
    <n v="5"/>
    <n v="114"/>
    <m/>
    <s v="Comedy|Drama|Romance"/>
    <s v="Bokeem Woodbine"/>
    <s v="Latter Days"/>
    <s v="Latter DaysÂ "/>
    <n v="14580"/>
    <n v="135"/>
    <s v="Persian"/>
    <s v="USA"/>
    <s v="R"/>
    <m/>
    <n v="2007"/>
    <x v="13"/>
    <x v="18"/>
    <m/>
    <s v="Comedy"/>
  </r>
  <r>
    <x v="41"/>
    <n v="255"/>
    <n v="88"/>
    <m/>
    <s v="Drama"/>
    <s v="James Wolk"/>
    <s v="Elza"/>
    <s v="ElzaÂ "/>
    <n v="19"/>
    <n v="84"/>
    <s v="English"/>
    <s v="UK"/>
    <s v="R"/>
    <m/>
    <n v="2002"/>
    <x v="10"/>
    <x v="18"/>
    <m/>
    <s v="Drama"/>
  </r>
  <r>
    <x v="2207"/>
    <n v="292"/>
    <n v="110"/>
    <m/>
    <s v="Drama"/>
    <s v="Ari Graynor"/>
    <s v="1982"/>
    <s v="1982Â "/>
    <n v="122"/>
    <n v="1"/>
    <s v="English"/>
    <s v="USA"/>
    <s v="PG-13"/>
    <m/>
    <n v="2010"/>
    <x v="1"/>
    <x v="18"/>
    <m/>
    <s v="Drama"/>
  </r>
  <r>
    <x v="118"/>
    <n v="178"/>
    <n v="95"/>
    <m/>
    <s v="Comedy"/>
    <s v="Gavin MacLeod"/>
    <s v="For a Good Time, Call..."/>
    <s v="For a Good Time, Call...Â "/>
    <n v="13421"/>
    <n v="11"/>
    <s v="English"/>
    <s v="USA"/>
    <s v="R"/>
    <m/>
    <n v="2005"/>
    <x v="19"/>
    <x v="18"/>
    <m/>
    <s v="Comedy"/>
  </r>
  <r>
    <x v="2141"/>
    <n v="120"/>
    <n v="83"/>
    <m/>
    <s v="Comedy|Drama|Romance"/>
    <s v="Lorraine Stanley"/>
    <s v="Celeste &amp; Jesse Forever"/>
    <s v="Celeste &amp; Jesse ForeverÂ "/>
    <n v="24391"/>
    <n v="79"/>
    <s v="English"/>
    <s v="Iran"/>
    <s v="Not Rated"/>
    <m/>
    <n v="2007"/>
    <x v="10"/>
    <x v="18"/>
    <m/>
    <s v="Comedy"/>
  </r>
  <r>
    <x v="2208"/>
    <n v="31"/>
    <n v="104"/>
    <m/>
    <s v="Drama|Fantasy|Sci-Fi"/>
    <s v="Eddie Griffin"/>
    <s v="Time Changer"/>
    <s v="Time ChangerÂ "/>
    <n v="1742"/>
    <n v="30"/>
    <s v="German"/>
    <s v="UK"/>
    <s v="R"/>
    <m/>
    <n v="2012"/>
    <x v="23"/>
    <x v="18"/>
    <m/>
    <s v="Drama"/>
  </r>
  <r>
    <x v="2209"/>
    <n v="114"/>
    <n v="94"/>
    <m/>
    <s v="Crime|Drama|Thriller"/>
    <s v="Tommy O'Reilly"/>
    <s v="London to Brighton"/>
    <s v="London to BrightonÂ "/>
    <n v="7308"/>
    <n v="3"/>
    <s v="English"/>
    <s v="USA"/>
    <s v="Not Rated"/>
    <m/>
    <n v="2006"/>
    <x v="15"/>
    <x v="18"/>
    <m/>
    <s v="Crime"/>
  </r>
  <r>
    <x v="2210"/>
    <n v="233"/>
    <n v="87"/>
    <m/>
    <s v="Action|Comedy|Drama|Sci-Fi"/>
    <s v="Shahab Hosseini"/>
    <s v="American Hero"/>
    <s v="American HeroÂ "/>
    <n v="2706"/>
    <n v="72"/>
    <s v="Spanish"/>
    <s v="USA"/>
    <s v="PG-13"/>
    <m/>
    <n v="2006"/>
    <x v="41"/>
    <x v="18"/>
    <m/>
    <s v="Action"/>
  </r>
  <r>
    <x v="2211"/>
    <n v="8"/>
    <n v="93"/>
    <m/>
    <s v="Mystery|Thriller"/>
    <s v="Jo Hartley"/>
    <s v="Windsor Drive"/>
    <s v="Windsor DriveÂ "/>
    <n v="169"/>
    <n v="200"/>
    <s v="English"/>
    <s v="France"/>
    <s v="PG"/>
    <m/>
    <n v="2000"/>
    <x v="75"/>
    <x v="18"/>
    <m/>
    <s v="Mystery"/>
  </r>
  <r>
    <x v="2212"/>
    <n v="153"/>
    <n v="91"/>
    <m/>
    <s v="Drama|Mystery"/>
    <s v="Heather Matarazzo"/>
    <s v="A Separation"/>
    <s v="A SeparationÂ "/>
    <n v="151812"/>
    <n v="157"/>
    <s v="English"/>
    <s v="Germany"/>
    <s v="PG"/>
    <m/>
    <n v="2014"/>
    <x v="26"/>
    <x v="18"/>
    <m/>
    <s v="Drama"/>
  </r>
  <r>
    <x v="1846"/>
    <n v="53"/>
    <n v="90"/>
    <m/>
    <s v="Thriller"/>
    <s v="Allison Dean"/>
    <s v="Crying with Laughter"/>
    <s v="Crying with LaughterÂ "/>
    <n v="190"/>
    <n v="3"/>
    <s v="English"/>
    <s v="USA"/>
    <s v="Not Rated"/>
    <m/>
    <n v="2005"/>
    <x v="8"/>
    <x v="18"/>
    <m/>
    <s v="Thriller"/>
  </r>
  <r>
    <x v="2213"/>
    <n v="49"/>
    <n v="14"/>
    <m/>
    <s v="Comedy|Drama"/>
    <s v="Victor Rasuk"/>
    <s v="Welcome to the Dollhouse"/>
    <s v="Welcome to the DollhouseÂ "/>
    <n v="26513"/>
    <n v="238"/>
    <s v="English"/>
    <s v="Argentina"/>
    <s v="R"/>
    <m/>
    <n v="2014"/>
    <x v="7"/>
    <x v="18"/>
    <m/>
    <s v="Comedy"/>
  </r>
  <r>
    <x v="12"/>
    <n v="4"/>
    <n v="112"/>
    <m/>
    <s v="Drama|Romance"/>
    <s v="Louise Brooks"/>
    <s v="Ruby in Paradise"/>
    <s v="Ruby in ParadiseÂ "/>
    <n v="2039"/>
    <n v="24"/>
    <s v="Norwegian"/>
    <s v="France"/>
    <s v="PG-13"/>
    <m/>
    <n v="2012"/>
    <x v="13"/>
    <x v="18"/>
    <m/>
    <s v="Drama"/>
  </r>
  <r>
    <x v="467"/>
    <n v="64"/>
    <n v="75"/>
    <m/>
    <s v="Drama|Romance"/>
    <s v="Martin Landau"/>
    <s v="Raising Victor Vargas"/>
    <s v="Raising Victor VargasÂ "/>
    <n v="4743"/>
    <n v="73"/>
    <s v="English"/>
    <s v="USA"/>
    <s v="R"/>
    <m/>
    <n v="2012"/>
    <x v="13"/>
    <x v="18"/>
    <m/>
    <s v="Drama"/>
  </r>
  <r>
    <x v="2214"/>
    <n v="23"/>
    <n v="86"/>
    <m/>
    <s v="Crime|Drama|Romance"/>
    <s v="Norma Aleandro"/>
    <s v="Pandora's Box"/>
    <s v="Pandora's BoxÂ "/>
    <n v="7431"/>
    <n v="260"/>
    <s v="English"/>
    <s v="USA"/>
    <s v="R"/>
    <m/>
    <n v="2015"/>
    <x v="25"/>
    <x v="18"/>
    <m/>
    <s v="Crime"/>
  </r>
  <r>
    <x v="2181"/>
    <n v="8"/>
    <n v="86"/>
    <m/>
    <s v="Drama"/>
    <s v="Kevin Pollak"/>
    <s v="Harrison Montgomery"/>
    <s v="Harrison MontgomeryÂ "/>
    <n v="59"/>
    <n v="8"/>
    <s v="English"/>
    <s v="USA"/>
    <s v="PG-13"/>
    <m/>
    <n v="2015"/>
    <x v="38"/>
    <x v="18"/>
    <m/>
    <s v="Drama"/>
  </r>
  <r>
    <x v="1473"/>
    <n v="446"/>
    <n v="89"/>
    <m/>
    <s v="Drama"/>
    <s v="Zachary Knighton"/>
    <s v="Live-In Maid"/>
    <s v="Live-In MaidÂ "/>
    <n v="772"/>
    <n v="209"/>
    <s v="English"/>
    <s v="Norway"/>
    <s v="R"/>
    <m/>
    <n v="2002"/>
    <x v="13"/>
    <x v="18"/>
    <m/>
    <s v="Drama"/>
  </r>
  <r>
    <x v="2215"/>
    <n v="228"/>
    <n v="95"/>
    <m/>
    <s v="Drama|Thriller"/>
    <s v="Leslie Bibb"/>
    <s v="Deterrence"/>
    <s v="DeterrenceÂ "/>
    <n v="2256"/>
    <n v="247"/>
    <s v="English"/>
    <s v="USA"/>
    <s v="Unrated"/>
    <m/>
    <n v="2011"/>
    <x v="12"/>
    <x v="18"/>
    <m/>
    <s v="Drama"/>
  </r>
  <r>
    <x v="2216"/>
    <n v="208"/>
    <n v="101"/>
    <m/>
    <s v="Crime|Drama|Romance"/>
    <s v="Shane Dawson"/>
    <s v="The Mudge Boy"/>
    <s v="The Mudge BoyÂ "/>
    <n v="3480"/>
    <n v="230"/>
    <s v="English"/>
    <s v="USA"/>
    <s v="PG-13"/>
    <m/>
    <n v="2012"/>
    <x v="13"/>
    <x v="18"/>
    <m/>
    <s v="Crime"/>
  </r>
  <r>
    <x v="2217"/>
    <n v="2"/>
    <n v="89"/>
    <m/>
    <s v="Drama"/>
    <s v="BjÃ¸rn Sundquist"/>
    <s v="The Young Unknowns"/>
    <s v="The Young UnknownsÂ "/>
    <n v="122"/>
    <n v="101"/>
    <s v="English"/>
    <s v="USA"/>
    <s v="R"/>
    <m/>
    <n v="2016"/>
    <x v="39"/>
    <x v="18"/>
    <m/>
    <s v="Drama"/>
  </r>
  <r>
    <x v="1230"/>
    <n v="25"/>
    <n v="106"/>
    <m/>
    <s v="Comedy"/>
    <s v="Corbin Allred"/>
    <s v="Not Cool"/>
    <s v="Not CoolÂ "/>
    <n v="4167"/>
    <n v="31"/>
    <s v="English"/>
    <s v="USA"/>
    <s v="TV-G"/>
    <m/>
    <n v="2016"/>
    <x v="37"/>
    <x v="18"/>
    <m/>
    <s v="Comedy"/>
  </r>
  <r>
    <x v="2218"/>
    <n v="8"/>
    <n v="88"/>
    <m/>
    <s v="Comedy|Horror"/>
    <s v="Taylor Pigeon"/>
    <s v="Dead Snow"/>
    <s v="Dead SnowÂ "/>
    <n v="54601"/>
    <n v="74"/>
    <s v="English"/>
    <s v="USA"/>
    <s v="R"/>
    <m/>
    <n v="2014"/>
    <x v="21"/>
    <x v="18"/>
    <m/>
    <s v="Comedy"/>
  </r>
  <r>
    <x v="2219"/>
    <n v="143"/>
    <n v="99"/>
    <m/>
    <s v="Action|Adventure|Drama|War"/>
    <s v="Harrison Ford"/>
    <s v="Saints and Soldiers"/>
    <s v="Saints and SoldiersÂ "/>
    <n v="17725"/>
    <n v="129"/>
    <s v="English"/>
    <s v="USA"/>
    <s v="R"/>
    <m/>
    <n v="2016"/>
    <x v="2"/>
    <x v="18"/>
    <m/>
    <s v="Action"/>
  </r>
  <r>
    <x v="2220"/>
    <n v="21"/>
    <n v="90"/>
    <m/>
    <s v="Horror|Sci-Fi|Short|Thriller"/>
    <s v="Scott Helvenston"/>
    <s v="Vessel"/>
    <s v="VesselÂ "/>
    <n v="292"/>
    <n v="30"/>
    <s v="Italian"/>
    <s v="USA"/>
    <s v="R"/>
    <m/>
    <n v="2014"/>
    <x v="5"/>
    <x v="18"/>
    <m/>
    <s v="Horror"/>
  </r>
  <r>
    <x v="1302"/>
    <n v="1"/>
    <n v="95"/>
    <m/>
    <s v="Comedy|Drama|Music"/>
    <s v="Tina Fey"/>
    <s v="American Graffiti"/>
    <s v="American GraffitiÂ "/>
    <n v="63839"/>
    <n v="333"/>
    <s v="English"/>
    <s v="UK"/>
    <s v="R"/>
    <m/>
    <n v="2016"/>
    <x v="7"/>
    <x v="18"/>
    <m/>
    <s v="Comedy"/>
  </r>
  <r>
    <x v="2221"/>
    <n v="34"/>
    <n v="85"/>
    <m/>
    <s v="Documentary|War"/>
    <s v="Mary Lynn Rajskub"/>
    <s v="Iraq for Sale: The War Profiteers"/>
    <s v="Iraq for Sale: The War ProfiteersÂ "/>
    <n v="1477"/>
    <n v="74"/>
    <s v="English"/>
    <s v="USA"/>
    <s v="R"/>
    <m/>
    <n v="2013"/>
    <x v="16"/>
    <x v="18"/>
    <m/>
    <s v="Documentary"/>
  </r>
  <r>
    <x v="2222"/>
    <n v="5"/>
    <n v="170"/>
    <m/>
    <s v="Action|Adventure|Animation|Comedy|Fantasy|Sci-Fi"/>
    <s v="Isaac C. Singleton Jr."/>
    <s v="Aqua Teen Hunger Force Colon Movie Film for Theaters"/>
    <s v="Aqua Teen Hunger Force Colon Movie Film for TheatersÂ "/>
    <n v="12160"/>
    <n v="46"/>
    <s v="English"/>
    <s v="USA"/>
    <s v="PG-13"/>
    <m/>
    <n v="1984"/>
    <x v="8"/>
    <x v="18"/>
    <m/>
    <s v="Action"/>
  </r>
  <r>
    <x v="2223"/>
    <n v="10"/>
    <n v="86"/>
    <m/>
    <s v="Comedy|Drama|Romance"/>
    <s v="MyAnna Buring"/>
    <s v="Safety Not Guaranteed"/>
    <s v="Safety Not GuaranteedÂ "/>
    <n v="101287"/>
    <n v="11"/>
    <s v="English"/>
    <s v="Italy"/>
    <s v="Unrated"/>
    <m/>
    <n v="1991"/>
    <x v="15"/>
    <x v="18"/>
    <m/>
    <s v="Comedy"/>
  </r>
  <r>
    <x v="2224"/>
    <n v="66"/>
    <n v="97"/>
    <m/>
    <s v="Comedy|Documentary"/>
    <s v="Lena Dunham"/>
    <s v="Kevin Hart: Laugh at My Pain"/>
    <s v="Kevin Hart: Laugh at My PainÂ "/>
    <n v="3543"/>
    <n v="109"/>
    <s v="English"/>
    <s v="USA"/>
    <s v="R"/>
    <m/>
    <n v="2002"/>
    <x v="7"/>
    <x v="18"/>
    <m/>
    <s v="Comedy"/>
  </r>
  <r>
    <x v="6"/>
    <n v="360"/>
    <n v="104"/>
    <m/>
    <s v="Crime|Horror|Thriller"/>
    <s v="Gary Oldman"/>
    <s v="Kill List"/>
    <s v="Kill ListÂ "/>
    <n v="25750"/>
    <n v="17"/>
    <s v="English"/>
    <s v="UK"/>
    <s v="PG"/>
    <m/>
    <n v="2015"/>
    <x v="22"/>
    <x v="18"/>
    <m/>
    <s v="Crime"/>
  </r>
  <r>
    <x v="1890"/>
    <n v="53"/>
    <n v="88"/>
    <m/>
    <s v="Horror"/>
    <s v="Jean-Louis Trintignant"/>
    <s v="The Innkeepers"/>
    <s v="The InnkeepersÂ "/>
    <n v="27260"/>
    <n v="10"/>
    <s v="English"/>
    <s v="USA"/>
    <s v="R"/>
    <m/>
    <n v="2005"/>
    <x v="34"/>
    <x v="18"/>
    <m/>
    <s v="Horror"/>
  </r>
  <r>
    <x v="1452"/>
    <n v="82"/>
    <n v="201"/>
    <m/>
    <s v="Drama|Fantasy|Horror|Mystery|Thriller"/>
    <s v="Raymond J. Barry"/>
    <s v="The Unborn"/>
    <s v="The UnbornÂ "/>
    <n v="42183"/>
    <n v="2618"/>
    <s v="English"/>
    <s v="USA"/>
    <s v="Unrated"/>
    <m/>
    <n v="2006"/>
    <x v="30"/>
    <x v="18"/>
    <m/>
    <s v="Drama"/>
  </r>
  <r>
    <x v="115"/>
    <n v="15"/>
    <n v="108"/>
    <m/>
    <s v="Drama"/>
    <s v="Julian Morris"/>
    <s v="The Conformist"/>
    <s v="The ConformistÂ "/>
    <n v="17813"/>
    <n v="576"/>
    <s v="English"/>
    <s v="USA"/>
    <s v="R"/>
    <m/>
    <n v="2013"/>
    <x v="14"/>
    <x v="18"/>
    <m/>
    <s v="Drama"/>
  </r>
  <r>
    <x v="2225"/>
    <n v="18"/>
    <n v="106"/>
    <m/>
    <s v="Drama"/>
    <s v="Luke Grimes"/>
    <s v="Interview with the Assassin"/>
    <s v="Interview with the AssassinÂ "/>
    <n v="1661"/>
    <n v="189"/>
    <s v="English"/>
    <s v="USA"/>
    <s v="PG-13"/>
    <m/>
    <n v="1933"/>
    <x v="4"/>
    <x v="18"/>
    <m/>
    <s v="Drama"/>
  </r>
  <r>
    <x v="2226"/>
    <n v="22"/>
    <n v="107"/>
    <m/>
    <s v="Crime|Drama|Horror|Thriller"/>
    <s v="Dichen Lachman"/>
    <s v="Donkey Punch"/>
    <s v="Donkey PunchÂ "/>
    <n v="9376"/>
    <n v="6"/>
    <s v="English"/>
    <s v="USA"/>
    <s v="R"/>
    <m/>
    <n v="2014"/>
    <x v="31"/>
    <x v="18"/>
    <m/>
    <s v="Crime"/>
  </r>
  <r>
    <x v="2227"/>
    <n v="15"/>
    <n v="84"/>
    <m/>
    <s v="Horror"/>
    <s v="Gary Cooper"/>
    <s v="All the Boys Love Mandy Lane"/>
    <s v="All the Boys Love Mandy LaneÂ "/>
    <n v="25951"/>
    <n v="36"/>
    <s v="English"/>
    <s v="USA"/>
    <s v="PG"/>
    <m/>
    <n v="1990"/>
    <x v="23"/>
    <x v="18"/>
    <m/>
    <s v="Horror"/>
  </r>
  <r>
    <x v="2228"/>
    <n v="18"/>
    <n v="91"/>
    <m/>
    <s v="Horror"/>
    <s v="William Gates"/>
    <s v="Bled"/>
    <s v="BledÂ "/>
    <n v="851"/>
    <n v="1"/>
    <s v="English"/>
    <s v="USA"/>
    <s v="PG"/>
    <m/>
    <n v="2004"/>
    <x v="69"/>
    <x v="18"/>
    <m/>
    <s v="Horror"/>
  </r>
  <r>
    <x v="2229"/>
    <n v="8"/>
    <n v="90"/>
    <m/>
    <s v="Thriller|Western"/>
    <s v="Kevin Scott Richardson"/>
    <s v="High Noon"/>
    <s v="High NoonÂ "/>
    <n v="80193"/>
    <n v="79"/>
    <s v="English"/>
    <s v="USA"/>
    <s v="Not Rated"/>
    <m/>
    <n v="2013"/>
    <x v="14"/>
    <x v="18"/>
    <m/>
    <s v="Thriller"/>
  </r>
  <r>
    <x v="2230"/>
    <n v="105"/>
    <n v="103"/>
    <m/>
    <s v="Documentary|Drama|Sport"/>
    <s v="Peter Dinklage"/>
    <s v="Hoop Dreams"/>
    <s v="Hoop DreamsÂ "/>
    <n v="18980"/>
    <n v="8"/>
    <s v="English"/>
    <s v="USA"/>
    <s v="Not Rated"/>
    <m/>
    <n v="2004"/>
    <x v="24"/>
    <x v="18"/>
    <m/>
    <s v="Documentary"/>
  </r>
  <r>
    <x v="1809"/>
    <n v="3"/>
    <n v="71"/>
    <m/>
    <s v="Documentary|Music"/>
    <s v="Adam LeFevre"/>
    <s v="Rize"/>
    <s v="RizeÂ "/>
    <n v="2877"/>
    <n v="1"/>
    <s v="English"/>
    <s v="New Zealand"/>
    <s v="R"/>
    <m/>
    <n v="2013"/>
    <x v="1"/>
    <x v="18"/>
    <m/>
    <s v="Documentary"/>
  </r>
  <r>
    <x v="2231"/>
    <n v="4"/>
    <n v="90"/>
    <m/>
    <s v="Action|Adventure|Fantasy|Sci-Fi"/>
    <s v="Laura Fraser"/>
    <s v="Destiny"/>
    <s v="DestinyÂ "/>
    <n v="3089"/>
    <n v="27"/>
    <s v="English"/>
    <s v="Australia"/>
    <s v="Approved"/>
    <m/>
    <n v="2007"/>
    <x v="14"/>
    <x v="18"/>
    <m/>
    <s v="Action"/>
  </r>
  <r>
    <x v="2232"/>
    <n v="2"/>
    <n v="67"/>
    <m/>
    <s v="Crime|Drama"/>
    <s v="Aimee Garcia"/>
    <s v="L.I.E."/>
    <s v="L.I.E.Â "/>
    <n v="8509"/>
    <n v="5"/>
    <s v="English"/>
    <s v="USA"/>
    <s v="GP"/>
    <m/>
    <n v="2001"/>
    <x v="13"/>
    <x v="18"/>
    <m/>
    <s v="Crime"/>
  </r>
  <r>
    <x v="669"/>
    <n v="50"/>
    <n v="94"/>
    <m/>
    <s v="Drama|Mystery|Thriller"/>
    <s v="Naomi Watts"/>
    <s v="The Sisterhood of Night"/>
    <s v="The Sisterhood of NightÂ "/>
    <n v="1354"/>
    <n v="19"/>
    <s v="English"/>
    <s v="USA"/>
    <s v="Unrated"/>
    <m/>
    <n v="1975"/>
    <x v="22"/>
    <x v="18"/>
    <m/>
    <s v="Drama"/>
  </r>
  <r>
    <x v="1642"/>
    <n v="19"/>
    <n v="81"/>
    <m/>
    <s v="Drama|Music|Romance"/>
    <s v="Robert Ri'chard"/>
    <s v="B-Girl"/>
    <s v="B-GirlÂ "/>
    <n v="551"/>
    <n v="98"/>
    <s v="English"/>
    <s v="USA"/>
    <s v="R"/>
    <m/>
    <n v="2006"/>
    <x v="61"/>
    <x v="18"/>
    <m/>
    <s v="Drama"/>
  </r>
  <r>
    <x v="1654"/>
    <n v="5"/>
    <n v="81"/>
    <m/>
    <s v="Action|Adventure|Drama|Romance"/>
    <s v="Ryan Gosling"/>
    <s v="King Kong"/>
    <s v="King KongÂ "/>
    <n v="316027"/>
    <n v="3400"/>
    <s v="English"/>
    <s v="USA"/>
    <s v="R"/>
    <m/>
    <n v="2003"/>
    <x v="13"/>
    <x v="18"/>
    <m/>
    <s v="Action"/>
  </r>
  <r>
    <x v="1844"/>
    <n v="235"/>
    <n v="215"/>
    <m/>
    <s v="Horror"/>
    <s v="Irene Bedard"/>
    <s v="House of Wax"/>
    <s v="House of WaxÂ "/>
    <n v="94463"/>
    <n v="63"/>
    <s v="English"/>
    <s v="USA"/>
    <s v="R"/>
    <m/>
    <n v="2003"/>
    <x v="43"/>
    <x v="18"/>
    <m/>
    <s v="Horror"/>
  </r>
  <r>
    <x v="254"/>
    <n v="8"/>
    <n v="83"/>
    <m/>
    <s v="Drama"/>
    <s v="Hill Harper"/>
    <s v="Half Nelson"/>
    <s v="Half NelsonÂ "/>
    <n v="70885"/>
    <n v="109"/>
    <s v="English"/>
    <s v="UK"/>
    <s v="R"/>
    <m/>
    <n v="2010"/>
    <x v="13"/>
    <x v="18"/>
    <m/>
    <s v="Drama"/>
  </r>
  <r>
    <x v="1614"/>
    <n v="95"/>
    <n v="106"/>
    <m/>
    <s v="Drama"/>
    <s v="Mehcad Brooks"/>
    <s v="Naturally Native"/>
    <s v="Naturally NativeÂ "/>
    <n v="103"/>
    <n v="16"/>
    <s v="English"/>
    <s v="USA"/>
    <s v="PG"/>
    <m/>
    <n v="2014"/>
    <x v="12"/>
    <x v="18"/>
    <m/>
    <s v="Drama"/>
  </r>
  <r>
    <x v="2233"/>
    <n v="84"/>
    <n v="103"/>
    <m/>
    <s v="Comedy"/>
    <s v="Trey Loney"/>
    <s v="Hav Plenty"/>
    <s v="Hav PlentyÂ "/>
    <n v="819"/>
    <n v="4"/>
    <s v="English"/>
    <s v="USA"/>
    <s v="R"/>
    <m/>
    <n v="1981"/>
    <x v="12"/>
    <x v="18"/>
    <m/>
    <s v="Comedy"/>
  </r>
  <r>
    <x v="2234"/>
    <n v="154"/>
    <n v="90"/>
    <m/>
    <s v="Crime|Drama|Thriller"/>
    <s v="Richard Curtis"/>
    <s v="Adulterers"/>
    <s v="AdulterersÂ "/>
    <n v="514"/>
    <n v="19"/>
    <s v="English"/>
    <s v="USA"/>
    <s v="R"/>
    <m/>
    <n v="2008"/>
    <x v="41"/>
    <x v="18"/>
    <m/>
    <s v="Crime"/>
  </r>
  <r>
    <x v="2235"/>
    <n v="20"/>
    <n v="88"/>
    <m/>
    <s v="Fantasy|Horror"/>
    <s v="Alfre Woodard"/>
    <s v="Escape from Tomorrow"/>
    <s v="Escape from TomorrowÂ "/>
    <n v="7384"/>
    <n v="2"/>
    <s v="English"/>
    <s v="USA"/>
    <s v="Approved"/>
    <m/>
    <n v="2005"/>
    <x v="31"/>
    <x v="18"/>
    <m/>
    <s v="Fantasy"/>
  </r>
  <r>
    <x v="2236"/>
    <n v="88"/>
    <n v="105"/>
    <m/>
    <s v="Documentary"/>
    <s v="Sandra Ellis Lafferty"/>
    <s v="Starsuckers"/>
    <s v="StarsuckersÂ "/>
    <n v="474"/>
    <n v="13"/>
    <s v="English"/>
    <s v="USA"/>
    <s v="Unrated"/>
    <m/>
    <n v="1985"/>
    <x v="38"/>
    <x v="18"/>
    <m/>
    <s v="Documentary"/>
  </r>
  <r>
    <x v="2237"/>
    <n v="70"/>
    <n v="115"/>
    <m/>
    <s v="Documentary"/>
    <s v="Matthew Ziff"/>
    <s v="The Hadza: Last of the First"/>
    <s v="The Hadza: Last of the FirstÂ "/>
    <n v="5"/>
    <n v="1"/>
    <s v="English"/>
    <s v="USA"/>
    <s v="Not Rated"/>
    <m/>
    <n v="2002"/>
    <x v="38"/>
    <x v="18"/>
    <m/>
    <s v="Documentary"/>
  </r>
  <r>
    <x v="685"/>
    <n v="5"/>
    <n v="90"/>
    <m/>
    <s v="Fantasy|Horror|Mystery|Thriller"/>
    <s v="Leven Rambin"/>
    <s v="After"/>
    <s v="AfterÂ "/>
    <n v="3699"/>
    <n v="1"/>
    <s v="English"/>
    <s v="USA"/>
    <s v="R"/>
    <m/>
    <n v="2004"/>
    <x v="28"/>
    <x v="18"/>
    <m/>
    <s v="Fantasy"/>
  </r>
  <r>
    <x v="2238"/>
    <n v="105"/>
    <n v="102"/>
    <m/>
    <s v="Drama|Thriller"/>
    <s v="Ginger Rogers"/>
    <s v="Treachery"/>
    <s v="TreacheryÂ "/>
    <n v="344"/>
    <n v="9"/>
    <s v="English"/>
    <s v="USA"/>
    <s v="R"/>
    <m/>
    <n v="1972"/>
    <x v="65"/>
    <x v="18"/>
    <m/>
    <s v="Drama"/>
  </r>
  <r>
    <x v="490"/>
    <n v="29"/>
    <n v="98"/>
    <m/>
    <s v="Comedy|Drama"/>
    <s v="Heather Donahue"/>
    <s v="Walter"/>
    <s v="WalterÂ "/>
    <n v="1432"/>
    <n v="219"/>
    <s v="French"/>
    <s v="USA"/>
    <s v="Not Rated"/>
    <m/>
    <n v="1916"/>
    <x v="43"/>
    <x v="18"/>
    <m/>
    <s v="Comedy"/>
  </r>
  <r>
    <x v="2239"/>
    <n v="46"/>
    <n v="87"/>
    <m/>
    <s v="Comedy|Musical|Romance"/>
    <s v="Joe Cocker"/>
    <s v="Top Hat"/>
    <s v="Top HatÂ "/>
    <n v="13269"/>
    <n v="2"/>
    <s v="English"/>
    <s v="USA"/>
    <s v="R"/>
    <m/>
    <n v="1997"/>
    <x v="6"/>
    <x v="18"/>
    <m/>
    <s v="Comedy"/>
  </r>
  <r>
    <x v="2240"/>
    <n v="3"/>
    <n v="80"/>
    <m/>
    <s v="Horror"/>
    <s v="David Zucker"/>
    <s v="The Blair Witch Project"/>
    <s v="The Blair Witch ProjectÂ "/>
    <n v="186786"/>
    <n v="9"/>
    <s v="English"/>
    <s v="USA"/>
    <s v="Not Rated"/>
    <m/>
    <n v="1929"/>
    <x v="21"/>
    <x v="18"/>
    <m/>
    <s v="Horror"/>
  </r>
  <r>
    <x v="2241"/>
    <n v="54"/>
    <n v="88"/>
    <m/>
    <s v="Documentary|History|Music"/>
    <s v="Stacy Keach"/>
    <s v="Woodstock"/>
    <s v="WoodstockÂ "/>
    <n v="12631"/>
    <n v="2"/>
    <s v="French"/>
    <s v="USA"/>
    <s v="Not Rated"/>
    <m/>
    <n v="1981"/>
    <x v="14"/>
    <x v="18"/>
    <m/>
    <s v="Documentary"/>
  </r>
  <r>
    <x v="2242"/>
    <n v="126"/>
    <n v="83"/>
    <m/>
    <s v="Comedy"/>
    <s v="Kendyl Joi"/>
    <s v="The Kentucky Fried Movie"/>
    <s v="The Kentucky Fried MovieÂ "/>
    <n v="13915"/>
    <n v="215"/>
    <s v="English"/>
    <s v="UK"/>
    <s v="PG-13"/>
    <m/>
    <n v="2012"/>
    <x v="12"/>
    <x v="18"/>
    <m/>
    <s v="Comedy"/>
  </r>
  <r>
    <x v="2243"/>
    <n v="17"/>
    <n v="122"/>
    <m/>
    <s v="Action|Crime|Drama"/>
    <s v="William Smith"/>
    <s v="Mercy Streets"/>
    <s v="Mercy StreetsÂ "/>
    <n v="448"/>
    <n v="3"/>
    <s v="English"/>
    <s v="USA"/>
    <s v="R"/>
    <m/>
    <n v="2015"/>
    <x v="23"/>
    <x v="18"/>
    <m/>
    <s v="Action"/>
  </r>
  <r>
    <x v="2244"/>
    <n v="25"/>
    <n v="115"/>
    <m/>
    <s v="Mystery|Thriller"/>
    <s v="Nicholas Gonzalez"/>
    <s v="Arnolds Park"/>
    <s v="Arnolds ParkÂ "/>
    <n v="94"/>
    <n v="36"/>
    <s v="English"/>
    <s v="USA"/>
    <s v="Unrated"/>
    <m/>
    <n v="2005"/>
    <x v="23"/>
    <x v="18"/>
    <m/>
    <s v="Mystery"/>
  </r>
  <r>
    <x v="6"/>
    <n v="11"/>
    <n v="86"/>
    <m/>
    <s v="Drama"/>
    <s v="Aliou TourÃ©"/>
    <s v="Broken Vessels"/>
    <s v="Broken VesselsÂ "/>
    <n v="531"/>
    <n v="916"/>
    <s v="English"/>
    <s v="France"/>
    <s v="R"/>
    <m/>
    <n v="1987"/>
    <x v="4"/>
    <x v="18"/>
    <m/>
    <s v="Drama"/>
  </r>
  <r>
    <x v="2245"/>
    <n v="81"/>
    <n v="79"/>
    <m/>
    <s v="Crime|Drama"/>
    <s v="Karen Alexander"/>
    <s v="Water &amp; Power"/>
    <s v="Water &amp; PowerÂ "/>
    <n v="85"/>
    <n v="3"/>
    <s v="Slovenian"/>
    <s v="USA"/>
    <s v="Unrated"/>
    <m/>
    <n v="2005"/>
    <x v="22"/>
    <x v="18"/>
    <m/>
    <s v="Crime"/>
  </r>
  <r>
    <x v="2246"/>
    <n v="155"/>
    <n v="87"/>
    <m/>
    <s v="Documentary"/>
    <s v="Russell Wong"/>
    <s v="They Will Have to Kill Us First"/>
    <s v="They Will Have to Kill Us FirstÂ "/>
    <n v="74"/>
    <n v="84"/>
    <s v="English"/>
    <s v="UK"/>
    <s v="PG"/>
    <m/>
    <n v="2015"/>
    <x v="16"/>
    <x v="18"/>
    <m/>
    <s v="Documentary"/>
  </r>
  <r>
    <x v="2247"/>
    <n v="39"/>
    <n v="97"/>
    <m/>
    <s v="Documentary"/>
    <s v="FranÃ§ois Cluzet"/>
    <s v="Crop Circles: Quest for Truth"/>
    <s v="Crop Circles: Quest for TruthÂ "/>
    <n v="204"/>
    <n v="65"/>
    <s v="Hindi"/>
    <s v="USA"/>
    <s v="Unrated"/>
    <m/>
    <n v="1978"/>
    <x v="15"/>
    <x v="18"/>
    <m/>
    <s v="Documentary"/>
  </r>
  <r>
    <x v="2248"/>
    <n v="153"/>
    <n v="105"/>
    <m/>
    <s v="Action|Drama|Thriller"/>
    <s v="Paula GarcÃ©s"/>
    <s v="Light from the Darkroom"/>
    <s v="Light from the DarkroomÂ "/>
    <n v="6"/>
    <n v="286"/>
    <s v="English"/>
    <s v="USA"/>
    <s v="R"/>
    <m/>
    <n v="1957"/>
    <x v="25"/>
    <x v="18"/>
    <m/>
    <s v="Action"/>
  </r>
  <r>
    <x v="2249"/>
    <n v="26"/>
    <n v="89"/>
    <m/>
    <s v="Comedy|Drama"/>
    <s v="Paul McCartney"/>
    <s v="Irreplaceable"/>
    <s v="IrreplaceableÂ "/>
    <n v="389"/>
    <n v="55"/>
    <s v="English"/>
    <s v="Slovenia"/>
    <s v="R"/>
    <m/>
    <n v="2009"/>
    <x v="13"/>
    <x v="18"/>
    <m/>
    <s v="Comedy"/>
  </r>
  <r>
    <x v="2250"/>
    <n v="10"/>
    <n v="120"/>
    <m/>
    <s v="Thriller"/>
    <s v="Jamie Lee Curtis"/>
    <s v="The Maid's Room"/>
    <s v="The Maid's RoomÂ "/>
    <n v="719"/>
    <n v="43"/>
    <s v="English"/>
    <s v="USA"/>
    <s v="Not Rated"/>
    <m/>
    <n v="1934"/>
    <x v="33"/>
    <x v="18"/>
    <m/>
    <s v="Thriller"/>
  </r>
  <r>
    <x v="468"/>
    <n v="35"/>
    <n v="94"/>
    <m/>
    <s v="Comedy|Musical"/>
    <s v="Dario Nozic Serini"/>
    <s v="A Hard Day's Night"/>
    <s v="A Hard Day's NightÂ "/>
    <n v="31429"/>
    <n v="80"/>
    <s v="English"/>
    <s v="India"/>
    <s v="R"/>
    <m/>
    <n v="2009"/>
    <x v="16"/>
    <x v="18"/>
    <m/>
    <s v="Comedy"/>
  </r>
  <r>
    <x v="858"/>
    <n v="230"/>
    <n v="108"/>
    <m/>
    <s v="Documentary"/>
    <s v="Kirk Cameron"/>
    <s v="The Harvest/La Cosecha"/>
    <s v="The Harvest/La CosechaÂ "/>
    <n v="57"/>
    <n v="53"/>
    <s v="English"/>
    <s v="USA"/>
    <s v="R"/>
    <m/>
    <n v="2003"/>
    <x v="13"/>
    <x v="18"/>
    <m/>
    <s v="Documentary"/>
  </r>
  <r>
    <x v="2251"/>
    <n v="165"/>
    <n v="102"/>
    <m/>
    <s v="Drama|Romance"/>
    <s v="Bhole Baba"/>
    <s v="Love Letters"/>
    <s v="Love LettersÂ "/>
    <n v="487"/>
    <n v="77"/>
    <s v="English"/>
    <s v="USA"/>
    <s v="Not Rated"/>
    <m/>
    <n v="1999"/>
    <x v="9"/>
    <x v="18"/>
    <m/>
    <s v="Drama"/>
  </r>
  <r>
    <x v="1783"/>
    <n v="9"/>
    <n v="83"/>
    <m/>
    <s v="Comedy"/>
    <s v="Frances Bavier"/>
    <s v="Julija in alfa Romeo"/>
    <s v="Julija in alfa RomeoÂ "/>
    <n v="86"/>
    <n v="5"/>
    <s v="English"/>
    <s v="USA"/>
    <s v="R"/>
    <m/>
    <n v="1995"/>
    <x v="21"/>
    <x v="18"/>
    <m/>
    <s v="Comedy"/>
  </r>
  <r>
    <x v="2252"/>
    <n v="17"/>
    <n v="93"/>
    <m/>
    <s v="Drama|Romance"/>
    <s v="Blanchard Ryan"/>
    <s v="Fireproof"/>
    <s v="FireproofÂ "/>
    <n v="17068"/>
    <n v="74"/>
    <s v="English"/>
    <s v="USA"/>
    <s v="R"/>
    <m/>
    <n v="1996"/>
    <x v="12"/>
    <x v="18"/>
    <m/>
    <s v="Drama"/>
  </r>
  <r>
    <x v="2253"/>
    <n v="344"/>
    <n v="86"/>
    <m/>
    <s v="Biography|Documentary|Drama"/>
    <s v="Joe Lo Truglio"/>
    <s v="Faith Connections"/>
    <s v="Faith ConnectionsÂ "/>
    <n v="113"/>
    <n v="34"/>
    <s v="English"/>
    <s v="USA"/>
    <s v="R"/>
    <m/>
    <n v="2003"/>
    <x v="15"/>
    <x v="18"/>
    <m/>
    <s v="Biography"/>
  </r>
  <r>
    <x v="728"/>
    <n v="2"/>
    <n v="101"/>
    <m/>
    <s v="Adventure|Family|Romance"/>
    <s v="Woody Strode"/>
    <s v="Benji"/>
    <s v="BenjiÂ "/>
    <n v="3411"/>
    <n v="87"/>
    <s v="English"/>
    <s v="USA"/>
    <s v="R"/>
    <m/>
    <n v="1998"/>
    <x v="9"/>
    <x v="18"/>
    <m/>
    <s v="Adventure"/>
  </r>
  <r>
    <x v="2254"/>
    <n v="28"/>
    <n v="111"/>
    <m/>
    <s v="Adventure|Biography|Drama|Horror|Thriller"/>
    <s v="Heather Berman"/>
    <s v="Open Water"/>
    <s v="Open WaterÂ "/>
    <n v="42256"/>
    <n v="154"/>
    <s v="Dari"/>
    <s v="USA"/>
    <s v="R"/>
    <m/>
    <n v="2006"/>
    <x v="20"/>
    <x v="18"/>
    <m/>
    <s v="Adventure"/>
  </r>
  <r>
    <x v="1573"/>
    <n v="29"/>
    <n v="90"/>
    <m/>
    <s v="Comedy"/>
    <s v="Peter Dinklage"/>
    <s v="High Road"/>
    <s v="High RoadÂ "/>
    <n v="1305"/>
    <n v="21"/>
    <s v="English"/>
    <s v="USA"/>
    <s v="R"/>
    <m/>
    <n v="2008"/>
    <x v="28"/>
    <x v="18"/>
    <m/>
    <s v="Comedy"/>
  </r>
  <r>
    <x v="555"/>
    <n v="11"/>
    <n v="86"/>
    <m/>
    <s v="Horror|Sci-Fi"/>
    <s v="Randy Wayne"/>
    <s v="Kingdom of the Spiders"/>
    <s v="Kingdom of the SpidersÂ "/>
    <n v="3274"/>
    <n v="34"/>
    <s v="English"/>
    <s v="USA"/>
    <s v="Unrated"/>
    <m/>
    <n v="2010"/>
    <x v="18"/>
    <x v="18"/>
    <m/>
    <s v="Horror"/>
  </r>
  <r>
    <x v="2255"/>
    <n v="48"/>
    <n v="98"/>
    <m/>
    <s v="Documentary|Family|Music"/>
    <s v="Ken Burns"/>
    <s v="Mad Hot Ballroom"/>
    <s v="Mad Hot BallroomÂ "/>
    <n v="3156"/>
    <n v="24"/>
    <s v="English"/>
    <s v="USA"/>
    <s v="NC-17"/>
    <m/>
    <n v="1965"/>
    <x v="7"/>
    <x v="18"/>
    <m/>
    <s v="Documentary"/>
  </r>
  <r>
    <x v="1911"/>
    <n v="24"/>
    <n v="91"/>
    <m/>
    <s v="Comedy|Drama"/>
    <s v="Terry Funk"/>
    <s v="The Station Agent"/>
    <s v="The Station AgentÂ "/>
    <n v="58260"/>
    <n v="53"/>
    <s v="English"/>
    <s v="Afghanistan"/>
    <s v="R"/>
    <m/>
    <n v="2005"/>
    <x v="16"/>
    <x v="18"/>
    <m/>
    <s v="Comedy"/>
  </r>
  <r>
    <x v="1911"/>
    <n v="166"/>
    <n v="91"/>
    <m/>
    <s v="Drama"/>
    <s v="Kirby Heyborne"/>
    <s v="To Save a Life"/>
    <s v="To Save a LifeÂ "/>
    <n v="4583"/>
    <n v="106"/>
    <s v="English"/>
    <s v="USA"/>
    <s v="Not Rated"/>
    <m/>
    <n v="2001"/>
    <x v="1"/>
    <x v="18"/>
    <m/>
    <s v="Drama"/>
  </r>
  <r>
    <x v="2256"/>
    <n v="9"/>
    <n v="90"/>
    <m/>
    <s v="Documentary"/>
    <s v="Marina Golbahari"/>
    <s v="Wordplay"/>
    <s v="WordplayÂ "/>
    <n v="3394"/>
    <n v="7"/>
    <s v="English"/>
    <s v="USA"/>
    <s v="PG-13"/>
    <m/>
    <n v="1964"/>
    <x v="38"/>
    <x v="18"/>
    <m/>
    <s v="Documentary"/>
  </r>
  <r>
    <x v="2257"/>
    <n v="48"/>
    <n v="88"/>
    <m/>
    <s v="Biography|Documentary|Sport"/>
    <s v="Rachel Dratch"/>
    <s v="Beyond the Mat"/>
    <s v="Beyond the MatÂ "/>
    <n v="6790"/>
    <n v="596"/>
    <s v="English"/>
    <s v="USA"/>
    <s v="Not Rated"/>
    <m/>
    <n v="1997"/>
    <x v="32"/>
    <x v="18"/>
    <m/>
    <s v="Biography"/>
  </r>
  <r>
    <x v="2258"/>
    <n v="64"/>
    <n v="202"/>
    <m/>
    <s v="Comedy|Drama|Romance"/>
    <s v="Rachel True"/>
    <s v="The Singles Ward"/>
    <s v="The Singles WardÂ "/>
    <n v="1099"/>
    <n v="9"/>
    <s v="English"/>
    <s v="USA"/>
    <s v="R"/>
    <m/>
    <n v="2004"/>
    <x v="21"/>
    <x v="18"/>
    <m/>
    <s v="Comedy"/>
  </r>
  <r>
    <x v="2188"/>
    <n v="1"/>
    <n v="89"/>
    <m/>
    <s v="Drama"/>
    <s v="Kirby Heyborne"/>
    <s v="Osama"/>
    <s v="OsamaÂ "/>
    <n v="7559"/>
    <n v="24"/>
    <s v="English"/>
    <s v="USA"/>
    <s v="PG-13"/>
    <m/>
    <n v="2009"/>
    <x v="38"/>
    <x v="18"/>
    <m/>
    <s v="Drama"/>
  </r>
  <r>
    <x v="2259"/>
    <n v="111"/>
    <n v="97"/>
    <m/>
    <s v="Documentary"/>
    <s v="Sasha Alexander"/>
    <s v="Sholem Aleichem: Laughing in the Darkness"/>
    <s v="Sholem Aleichem: Laughing in the DarknessÂ "/>
    <n v="154"/>
    <n v="12"/>
    <s v="English"/>
    <s v="USA"/>
    <s v="Not Rated"/>
    <m/>
    <n v="2007"/>
    <x v="2"/>
    <x v="18"/>
    <m/>
    <s v="Documentary"/>
  </r>
  <r>
    <x v="1612"/>
    <n v="26"/>
    <n v="84"/>
    <m/>
    <s v="Drama|Music"/>
    <s v="Rory Culkin"/>
    <s v="Groove"/>
    <s v="GrooveÂ "/>
    <n v="3562"/>
    <n v="170"/>
    <s v="English"/>
    <s v="USA"/>
    <s v="TV-14"/>
    <m/>
    <n v="2015"/>
    <x v="12"/>
    <x v="18"/>
    <m/>
    <s v="Drama"/>
  </r>
  <r>
    <x v="2260"/>
    <n v="1"/>
    <n v="82"/>
    <m/>
    <s v="Comedy|Crime|Family"/>
    <s v="Edie Falco"/>
    <s v="The R.M."/>
    <s v="The R.M.Â "/>
    <n v="651"/>
    <n v="214"/>
    <s v="Japanese"/>
    <s v="USA"/>
    <s v="PG-13"/>
    <m/>
    <n v="1975"/>
    <x v="19"/>
    <x v="18"/>
    <m/>
    <s v="Comedy"/>
  </r>
  <r>
    <x v="2261"/>
    <n v="3"/>
    <n v="94"/>
    <m/>
    <s v="Drama"/>
    <s v="Peter Dinklage"/>
    <s v="Twin Falls Idaho"/>
    <s v="Twin Falls IdahoÂ "/>
    <n v="3479"/>
    <n v="10"/>
    <s v="English"/>
    <s v="USA"/>
    <s v="PG"/>
    <m/>
    <n v="2014"/>
    <x v="11"/>
    <x v="18"/>
    <m/>
    <s v="Drama"/>
  </r>
  <r>
    <x v="507"/>
    <n v="10"/>
    <n v="100"/>
    <m/>
    <s v="Crime|Drama"/>
    <s v="Monica Calhoun"/>
    <s v="Mean Creek"/>
    <s v="Mean CreekÂ "/>
    <n v="26407"/>
    <n v="32"/>
    <s v="English"/>
    <s v="USA"/>
    <m/>
    <m/>
    <n v="1990"/>
    <x v="11"/>
    <x v="18"/>
    <m/>
    <s v="Crime"/>
  </r>
  <r>
    <x v="2262"/>
    <n v="1"/>
    <n v="112"/>
    <m/>
    <s v="Crime|Drama|Romance"/>
    <s v="Kevin Corrigan"/>
    <s v="Hurricane Streets"/>
    <s v="Hurricane StreetsÂ "/>
    <n v="1038"/>
    <n v="451"/>
    <s v="English"/>
    <s v="USA"/>
    <m/>
    <m/>
    <n v="2010"/>
    <x v="12"/>
    <x v="18"/>
    <m/>
    <s v="Crime"/>
  </r>
  <r>
    <x v="2263"/>
    <n v="1"/>
    <n v="94"/>
    <m/>
    <s v="Comedy|Romance"/>
    <s v="Olivia Wilde"/>
    <s v="Never Again"/>
    <s v="Never AgainÂ "/>
    <n v="709"/>
    <n v="11"/>
    <s v="English"/>
    <s v="Japan"/>
    <m/>
    <m/>
    <n v="2015"/>
    <x v="19"/>
    <x v="18"/>
    <m/>
    <s v="Comedy"/>
  </r>
  <r>
    <x v="2264"/>
    <n v="10"/>
    <n v="87"/>
    <m/>
    <s v="Crime|Drama|Thriller"/>
    <s v="David Mamet"/>
    <s v="Civil Brand"/>
    <s v="Civil BrandÂ "/>
    <n v="553"/>
    <n v="10"/>
    <s v="English"/>
    <s v="USA"/>
    <m/>
    <m/>
    <n v="1981"/>
    <x v="43"/>
    <x v="18"/>
    <m/>
    <s v="Crime"/>
  </r>
  <r>
    <x v="2265"/>
    <n v="1"/>
    <n v="91"/>
    <m/>
    <s v="Comedy|Drama"/>
    <s v="Takashi Shimura"/>
    <s v="Lonesome Jim"/>
    <s v="Lonesome JimÂ "/>
    <n v="6884"/>
    <n v="20"/>
    <s v="English"/>
    <s v="Switzerland"/>
    <m/>
    <m/>
    <n v="2011"/>
    <x v="4"/>
    <x v="18"/>
    <m/>
    <s v="Comedy"/>
  </r>
  <r>
    <x v="2266"/>
    <n v="525"/>
    <n v="87"/>
    <m/>
    <s v="Comedy|Drama|Romance"/>
    <s v="Tommy Sheppard"/>
    <s v="Drinking Buddies"/>
    <s v="Drinking BuddiesÂ "/>
    <n v="45928"/>
    <n v="9"/>
    <s v="English"/>
    <s v="USA"/>
    <m/>
    <m/>
    <n v="2012"/>
    <x v="9"/>
    <x v="18"/>
    <m/>
    <s v="Comedy"/>
  </r>
  <r>
    <x v="2267"/>
    <n v="96"/>
    <n v="98"/>
    <m/>
    <s v="Documentary"/>
    <s v="Brad Pitt"/>
    <s v="Deceptive Practice: The Mysteries and Mentors of Ricky Jay"/>
    <s v="Deceptive Practice: The Mysteries and Mentors of Ricky JayÂ "/>
    <n v="774"/>
    <n v="11"/>
    <s v="English"/>
    <s v="France"/>
    <m/>
    <m/>
    <n v="1997"/>
    <x v="1"/>
    <x v="18"/>
    <m/>
    <s v="Documentary"/>
  </r>
  <r>
    <x v="2268"/>
    <n v="8"/>
    <n v="95"/>
    <m/>
    <s v="Action|Adventure|Drama"/>
    <s v="Monique Gabriela Curnen"/>
    <s v="Seven Samurai"/>
    <s v="Seven SamuraiÂ "/>
    <n v="229012"/>
    <n v="10"/>
    <s v="English"/>
    <s v="USA"/>
    <m/>
    <m/>
    <n v="2001"/>
    <x v="50"/>
    <x v="18"/>
    <m/>
    <s v="Action"/>
  </r>
  <r>
    <x v="2269"/>
    <n v="92"/>
    <n v="87"/>
    <m/>
    <s v="Documentary|Sport"/>
    <s v="Haley Ramm"/>
    <s v="The Other Dream Team"/>
    <s v="The Other Dream TeamÂ "/>
    <n v="3086"/>
    <n v="68"/>
    <s v="English"/>
    <s v="USA"/>
    <m/>
    <m/>
    <n v="2010"/>
    <x v="26"/>
    <x v="18"/>
    <m/>
    <s v="Documentary"/>
  </r>
  <r>
    <x v="2270"/>
    <n v="1"/>
    <n v="102"/>
    <m/>
    <s v="Comedy|Music|Romance"/>
    <s v="Jim Parsons"/>
    <s v="Johnny Suede"/>
    <s v="Johnny SuedeÂ "/>
    <n v="3013"/>
    <n v="3"/>
    <s v="English"/>
    <s v="USA"/>
    <m/>
    <m/>
    <n v="2002"/>
    <x v="27"/>
    <x v="18"/>
    <m/>
    <s v="Comedy"/>
  </r>
  <r>
    <x v="608"/>
    <n v="365"/>
    <n v="127"/>
    <m/>
    <s v="Comedy"/>
    <s v="Tori Spelling"/>
    <s v="Finishing the Game: The Search for a New Bruce Lee"/>
    <s v="Finishing the Game: The Search for a New Bruce LeeÂ "/>
    <n v="1656"/>
    <n v="3"/>
    <s v="Mandarin"/>
    <s v="UK"/>
    <m/>
    <m/>
    <n v="1995"/>
    <x v="5"/>
    <x v="18"/>
    <m/>
    <s v="Comedy"/>
  </r>
  <r>
    <x v="1451"/>
    <n v="88"/>
    <n v="96"/>
    <m/>
    <s v="Comedy|Fantasy|Horror"/>
    <s v="Ryan Gosling"/>
    <s v="Rubber"/>
    <s v="RubberÂ "/>
    <n v="26185"/>
    <n v="54"/>
    <s v="English"/>
    <s v="USA"/>
    <m/>
    <m/>
    <n v="2000"/>
    <x v="27"/>
    <x v="18"/>
    <m/>
    <s v="Comedy"/>
  </r>
  <r>
    <x v="2271"/>
    <n v="3"/>
    <n v="103"/>
    <m/>
    <s v="Adventure|Animation|Comedy|Family|Fantasy|Sci-Fi"/>
    <s v="Scoot McNairy"/>
    <s v="Home"/>
    <s v="HomeÂ "/>
    <n v="70136"/>
    <n v="28"/>
    <s v="English"/>
    <s v="USA"/>
    <m/>
    <m/>
    <n v="2001"/>
    <x v="10"/>
    <x v="18"/>
    <m/>
    <s v="Adventure"/>
  </r>
  <r>
    <x v="41"/>
    <n v="65"/>
    <n v="104"/>
    <m/>
    <s v="Comedy|Romance"/>
    <s v="Keith Carradine"/>
    <s v="Kiss the Bride"/>
    <s v="Kiss the BrideÂ "/>
    <n v="1358"/>
    <n v="16"/>
    <s v="English"/>
    <s v="USA"/>
    <m/>
    <m/>
    <n v="2014"/>
    <x v="20"/>
    <x v="18"/>
    <m/>
    <s v="Comedy"/>
  </r>
  <r>
    <x v="2272"/>
    <n v="71"/>
    <n v="90"/>
    <m/>
    <s v="Drama|Sport"/>
    <s v="Jim Gaffigan"/>
    <s v="The Slaughter Rule"/>
    <s v="The Slaughter RuleÂ "/>
    <n v="2004"/>
    <n v="578"/>
    <s v="English"/>
    <s v="China"/>
    <m/>
    <m/>
    <n v="1997"/>
    <x v="9"/>
    <x v="18"/>
    <m/>
    <s v="Drama"/>
  </r>
  <r>
    <x v="759"/>
    <n v="34"/>
    <n v="122"/>
    <m/>
    <s v="Drama|Sci-Fi|Thriller"/>
    <s v="Justin Chon"/>
    <s v="Monsters"/>
    <s v="MonstersÂ "/>
    <n v="75669"/>
    <n v="45"/>
    <s v="English"/>
    <s v="UK"/>
    <m/>
    <m/>
    <n v="1996"/>
    <x v="21"/>
    <x v="18"/>
    <m/>
    <s v="Drama"/>
  </r>
  <r>
    <x v="2273"/>
    <n v="15"/>
    <n v="93"/>
    <m/>
    <s v="Drama"/>
    <s v="Bo Huang"/>
    <s v="The Californians"/>
    <s v="The CaliforniansÂ "/>
    <n v="299"/>
    <n v="1"/>
    <s v="English"/>
    <s v="USA"/>
    <m/>
    <m/>
    <n v="1997"/>
    <x v="40"/>
    <x v="18"/>
    <m/>
    <s v="Drama"/>
  </r>
  <r>
    <x v="2274"/>
    <n v="220"/>
    <n v="90"/>
    <m/>
    <s v="Comedy"/>
    <s v="Brian Eno"/>
    <s v="The Living Wake"/>
    <s v="The Living WakeÂ "/>
    <n v="739"/>
    <n v="2"/>
    <s v="English"/>
    <s v="USA"/>
    <m/>
    <m/>
    <n v="2004"/>
    <x v="12"/>
    <x v="18"/>
    <m/>
    <s v="Comedy"/>
  </r>
  <r>
    <x v="726"/>
    <n v="279"/>
    <n v="101"/>
    <m/>
    <s v="Comedy|Horror"/>
    <s v="Radha Mitchell"/>
    <s v="Detention of the Dead"/>
    <s v="Detention of the DeadÂ "/>
    <n v="2038"/>
    <n v="20"/>
    <s v="English"/>
    <s v="USA"/>
    <m/>
    <m/>
    <n v="2011"/>
    <x v="51"/>
    <x v="18"/>
    <m/>
    <s v="Comedy"/>
  </r>
  <r>
    <x v="2275"/>
    <n v="409"/>
    <n v="94"/>
    <m/>
    <s v="Comedy|Crime"/>
    <s v="Bruce Greenwood"/>
    <s v="Crazy Stone"/>
    <s v="Crazy StoneÂ "/>
    <n v="2097"/>
    <n v="1"/>
    <s v="English"/>
    <s v="USA"/>
    <m/>
    <m/>
    <n v="2015"/>
    <x v="16"/>
    <x v="18"/>
    <m/>
    <s v="Comedy"/>
  </r>
  <r>
    <x v="2276"/>
    <n v="86"/>
    <n v="97"/>
    <m/>
    <s v="Biography|Documentary|Music"/>
    <s v="Daston Kalili"/>
    <s v="Scott Walker: 30 Century Man"/>
    <s v="Scott Walker: 30 Century ManÂ "/>
    <n v="1006"/>
    <n v="4"/>
    <s v="English"/>
    <s v="UK"/>
    <m/>
    <m/>
    <n v="1999"/>
    <x v="11"/>
    <x v="18"/>
    <m/>
    <s v="Biography"/>
  </r>
  <r>
    <x v="2199"/>
    <n v="131"/>
    <n v="90"/>
    <m/>
    <s v="Drama"/>
    <s v="Carol Channing"/>
    <s v="Everything Put Together"/>
    <s v="Everything Put TogetherÂ "/>
    <n v="601"/>
    <n v="10"/>
    <s v="English"/>
    <s v="USA"/>
    <m/>
    <m/>
    <n v="2005"/>
    <x v="4"/>
    <x v="18"/>
    <m/>
    <s v="Drama"/>
  </r>
  <r>
    <x v="2277"/>
    <n v="69"/>
    <n v="108"/>
    <m/>
    <s v="Drama|Thriller"/>
    <s v="Jeremy Irvine"/>
    <s v="Good Kill"/>
    <s v="Good KillÂ "/>
    <n v="15756"/>
    <n v="1"/>
    <s v="Spanish"/>
    <s v="USA"/>
    <m/>
    <m/>
    <n v="2013"/>
    <x v="21"/>
    <x v="18"/>
    <m/>
    <s v="Drama"/>
  </r>
  <r>
    <x v="2278"/>
    <n v="8"/>
    <n v="82"/>
    <m/>
    <s v="Thriller"/>
    <s v="Vincent Chimato"/>
    <s v="Insomnia Manica"/>
    <s v="Insomnia ManicaÂ "/>
    <n v="16"/>
    <n v="511"/>
    <s v="English"/>
    <s v="USA"/>
    <m/>
    <m/>
    <n v="2004"/>
    <x v="27"/>
    <x v="18"/>
    <m/>
    <s v="Thriller"/>
  </r>
  <r>
    <x v="1710"/>
    <n v="75"/>
    <n v="84"/>
    <m/>
    <s v="Documentary"/>
    <s v="Emma Caulfield"/>
    <s v="The Outrageous Sophie Tucker"/>
    <s v="The Outrageous Sophie TuckerÂ "/>
    <n v="38"/>
    <n v="147"/>
    <s v="English"/>
    <s v="USA"/>
    <m/>
    <m/>
    <n v="2007"/>
    <x v="13"/>
    <x v="18"/>
    <m/>
    <s v="Documentary"/>
  </r>
  <r>
    <x v="2279"/>
    <n v="72"/>
    <n v="130"/>
    <m/>
    <s v="Drama|Romance"/>
    <s v="Mike Beckingham"/>
    <s v="Now Is Good"/>
    <s v="Now Is GoodÂ "/>
    <n v="26863"/>
    <n v="11"/>
    <s v="English"/>
    <s v="USA"/>
    <m/>
    <m/>
    <n v="2009"/>
    <x v="13"/>
    <x v="18"/>
    <m/>
    <s v="Drama"/>
  </r>
  <r>
    <x v="1217"/>
    <n v="4"/>
    <n v="91"/>
    <m/>
    <s v="Comedy|Horror"/>
    <s v="Britney Spears"/>
    <s v="Girls Gone Dead"/>
    <s v="Girls Gone DeadÂ "/>
    <n v="2012"/>
    <n v="120"/>
    <s v="English"/>
    <s v="Dominican Republic"/>
    <m/>
    <m/>
    <n v="1997"/>
    <x v="58"/>
    <x v="18"/>
    <m/>
    <s v="Comedy"/>
  </r>
  <r>
    <x v="2280"/>
    <n v="9"/>
    <n v="91"/>
    <m/>
    <s v="History"/>
    <s v="Shaun Sipos"/>
    <s v="America Is Still the Place"/>
    <s v="America Is Still the PlaceÂ "/>
    <n v="22"/>
    <n v="5"/>
    <s v="English"/>
    <s v="USA"/>
    <m/>
    <m/>
    <n v="2008"/>
    <x v="7"/>
    <x v="18"/>
    <m/>
    <s v="History"/>
  </r>
  <r>
    <x v="1007"/>
    <n v="203"/>
    <n v="107"/>
    <m/>
    <s v="Action|Mystery|Thriller"/>
    <s v="Manny Perez"/>
    <s v="Subconscious"/>
    <s v="SubconsciousÂ "/>
    <n v="292"/>
    <n v="54"/>
    <s v="English"/>
    <s v="USA"/>
    <m/>
    <m/>
    <n v="2010"/>
    <x v="48"/>
    <x v="18"/>
    <m/>
    <s v="Action"/>
  </r>
  <r>
    <x v="2281"/>
    <n v="11"/>
    <n v="82"/>
    <m/>
    <s v="Comedy|Drama"/>
    <s v="Jennifer Hale"/>
    <s v="Crossroads"/>
    <s v="CrossroadsÂ "/>
    <n v="34219"/>
    <n v="58"/>
    <s v="English"/>
    <s v="USA"/>
    <m/>
    <m/>
    <n v="2009"/>
    <x v="47"/>
    <x v="18"/>
    <m/>
    <s v="Comedy"/>
  </r>
  <r>
    <x v="2282"/>
    <n v="148"/>
    <n v="84"/>
    <m/>
    <s v="Mystery|Thriller"/>
    <s v="Paul Sorvino"/>
    <s v="Enter Nowhere"/>
    <s v="Enter NowhereÂ "/>
    <n v="5025"/>
    <n v="3"/>
    <s v="English"/>
    <s v="USA"/>
    <m/>
    <m/>
    <n v="2010"/>
    <x v="4"/>
    <x v="18"/>
    <m/>
    <s v="Mystery"/>
  </r>
  <r>
    <x v="2283"/>
    <n v="80"/>
    <n v="103"/>
    <m/>
    <s v="Crime|Drama"/>
    <s v="Mary Kate Wiles"/>
    <s v="The King of Najayo"/>
    <s v="The King of NajayoÂ "/>
    <n v="197"/>
    <n v="97"/>
    <s v="English"/>
    <s v="USA"/>
    <m/>
    <m/>
    <n v="2007"/>
    <x v="8"/>
    <x v="18"/>
    <m/>
    <s v="Crime"/>
  </r>
  <r>
    <x v="2284"/>
    <n v="46"/>
    <n v="86"/>
    <m/>
    <s v="Action|Romance|Sport"/>
    <s v="Carrie Bradstreet"/>
    <s v="Fight to the Finish"/>
    <s v="Fight to the FinishÂ "/>
    <n v="60"/>
    <n v="10"/>
    <s v="English"/>
    <s v="USA"/>
    <m/>
    <m/>
    <n v="1982"/>
    <x v="61"/>
    <x v="18"/>
    <m/>
    <s v="Action"/>
  </r>
  <r>
    <x v="2285"/>
    <n v="8"/>
    <n v="89"/>
    <m/>
    <s v="Horror|Musical"/>
    <s v="Elizabeth Streb"/>
    <s v="Alleluia! The Devil's Carnival"/>
    <s v="Alleluia! The Devil's CarnivalÂ "/>
    <n v="259"/>
    <n v="52"/>
    <s v="English"/>
    <s v="USA"/>
    <m/>
    <m/>
    <n v="2013"/>
    <x v="38"/>
    <x v="18"/>
    <m/>
    <s v="Horror"/>
  </r>
  <r>
    <x v="2286"/>
    <n v="10"/>
    <n v="52"/>
    <m/>
    <s v="Comedy|Mystery|Thriller"/>
    <s v="Mike Stanley"/>
    <s v="The Sound and the Shadow"/>
    <s v="The Sound and the ShadowÂ "/>
    <n v="30"/>
    <n v="94"/>
    <s v="English"/>
    <s v="USA"/>
    <m/>
    <m/>
    <n v="2012"/>
    <x v="24"/>
    <x v="18"/>
    <m/>
    <s v="Comedy"/>
  </r>
  <r>
    <x v="2287"/>
    <n v="76"/>
    <n v="98"/>
    <m/>
    <s v="Family"/>
    <s v="Tim Holmes"/>
    <s v="Rodeo Girl"/>
    <s v="Rodeo GirlÂ "/>
    <n v="62"/>
    <n v="6"/>
    <s v="English"/>
    <s v="USA"/>
    <m/>
    <m/>
    <n v="1998"/>
    <x v="20"/>
    <x v="18"/>
    <m/>
    <s v="Family"/>
  </r>
  <r>
    <x v="2288"/>
    <n v="69"/>
    <n v="133"/>
    <m/>
    <s v="Action|Biography|Documentary|Sport"/>
    <s v="Patrick Kilpatrick"/>
    <s v="Born to Fly: Elizabeth Streb vs. Gravity"/>
    <s v="Born to Fly: Elizabeth Streb vs. GravityÂ "/>
    <n v="40"/>
    <n v="1473"/>
    <s v="English"/>
    <s v="UK"/>
    <m/>
    <m/>
    <n v="2014"/>
    <x v="2"/>
    <x v="18"/>
    <m/>
    <s v="Action"/>
  </r>
  <r>
    <x v="2289"/>
    <n v="43"/>
    <n v="81"/>
    <m/>
    <s v="Family"/>
    <s v="Lawrence Gilliard Jr."/>
    <s v="The Little Ponderosa Zoo"/>
    <s v="The Little Ponderosa ZooÂ "/>
    <n v="15"/>
    <n v="135"/>
    <s v="English"/>
    <s v="USA"/>
    <m/>
    <m/>
    <n v="2014"/>
    <x v="31"/>
    <x v="18"/>
    <m/>
    <s v="Family"/>
  </r>
  <r>
    <x v="2290"/>
    <n v="36"/>
    <n v="92"/>
    <m/>
    <s v="Adventure|Family|Fantasy"/>
    <s v="James Nesbitt"/>
    <s v="Oz the Great and Powerful"/>
    <s v="Oz the Great and PowerfulÂ "/>
    <n v="175413"/>
    <n v="1189"/>
    <s v="English"/>
    <s v="UK"/>
    <m/>
    <m/>
    <n v="1925"/>
    <x v="21"/>
    <x v="18"/>
    <m/>
    <s v="Adventure"/>
  </r>
  <r>
    <x v="1130"/>
    <n v="304"/>
    <n v="90"/>
    <m/>
    <s v="Action|Comedy|Horror|Sci-Fi"/>
    <s v="Luis Sanchez"/>
    <s v="The Toxic Avenger"/>
    <s v="The Toxic AvengerÂ "/>
    <n v="19253"/>
    <n v="88"/>
    <s v="English"/>
    <s v="USA"/>
    <m/>
    <m/>
    <n v="2006"/>
    <x v="5"/>
    <x v="18"/>
    <m/>
    <s v="Action"/>
  </r>
  <r>
    <x v="2222"/>
    <n v="279"/>
    <n v="84"/>
    <m/>
    <s v="Crime|Drama"/>
    <s v="Olivia Wilde"/>
    <s v="Straight Out of Brooklyn"/>
    <s v="Straight Out of BrooklynÂ "/>
    <n v="475"/>
    <n v="660"/>
    <s v="Swedish"/>
    <s v="USA"/>
    <m/>
    <m/>
    <n v="2013"/>
    <x v="18"/>
    <x v="18"/>
    <m/>
    <s v="Crime"/>
  </r>
  <r>
    <x v="2291"/>
    <n v="23"/>
    <n v="91"/>
    <m/>
    <s v="Drama|History|War"/>
    <s v="John Karyus"/>
    <s v="Bloody Sunday"/>
    <s v="Bloody SundayÂ "/>
    <n v="19732"/>
    <n v="48"/>
    <s v="English"/>
    <s v="USA"/>
    <m/>
    <m/>
    <n v="2008"/>
    <x v="16"/>
    <x v="18"/>
    <m/>
    <s v="Drama"/>
  </r>
  <r>
    <x v="1543"/>
    <n v="110"/>
    <n v="91"/>
    <m/>
    <s v="Action"/>
    <s v="Jennifer Lafleur"/>
    <s v="Diamond Ruff"/>
    <s v="Diamond RuffÂ "/>
    <n v="53"/>
    <n v="18"/>
    <s v="English"/>
    <s v="USA"/>
    <m/>
    <m/>
    <n v="2015"/>
    <x v="44"/>
    <x v="18"/>
    <m/>
    <s v="Action"/>
  </r>
  <r>
    <x v="2292"/>
    <n v="40"/>
    <n v="90"/>
    <m/>
    <s v="Comedy|Drama|Romance"/>
    <s v="Ginger Rogers"/>
    <s v="Conversations with Other Women"/>
    <s v="Conversations with Other WomenÂ "/>
    <n v="10143"/>
    <n v="379"/>
    <s v="English"/>
    <s v="USA"/>
    <m/>
    <m/>
    <n v="2012"/>
    <x v="1"/>
    <x v="18"/>
    <m/>
    <s v="Comedy"/>
  </r>
  <r>
    <x v="2293"/>
    <n v="45"/>
    <n v="96"/>
    <m/>
    <s v="Comedy|Horror|Musical"/>
    <s v="Bob Proctor"/>
    <s v="Poultrygeist: Night of the Chicken Dead"/>
    <s v="Poultrygeist: Night of the Chicken DeadÂ "/>
    <n v="5931"/>
    <n v="114"/>
    <s v="English"/>
    <s v="Sweden"/>
    <m/>
    <m/>
    <n v="2000"/>
    <x v="5"/>
    <x v="18"/>
    <m/>
    <s v="Comedy"/>
  </r>
  <r>
    <x v="1098"/>
    <n v="23"/>
    <n v="60"/>
    <m/>
    <s v="Comedy|Romance"/>
    <s v="Chris Eigeman"/>
    <s v="Mutual Friends"/>
    <s v="Mutual FriendsÂ "/>
    <n v="64"/>
    <n v="31"/>
    <s v="English"/>
    <s v="USA"/>
    <m/>
    <m/>
    <n v="1969"/>
    <x v="2"/>
    <x v="18"/>
    <m/>
    <s v="Comedy"/>
  </r>
  <r>
    <x v="2294"/>
    <n v="4"/>
    <n v="88"/>
    <m/>
    <s v="Comedy|Musical|Romance"/>
    <s v="Michael Nyqvist"/>
    <s v="42nd Street"/>
    <s v="42nd StreetÂ "/>
    <n v="7921"/>
    <n v="5"/>
    <s v="English"/>
    <s v="USA"/>
    <m/>
    <m/>
    <n v="1953"/>
    <x v="16"/>
    <x v="18"/>
    <m/>
    <s v="Comedy"/>
  </r>
  <r>
    <x v="2295"/>
    <n v="318"/>
    <n v="92"/>
    <m/>
    <s v="Documentary"/>
    <s v="Jack E. Curenton"/>
    <s v="Rise of the Entrepreneur: The Search for a Better Way"/>
    <s v="Rise of the Entrepreneur: The Search for a Better WayÂ "/>
    <n v="78"/>
    <n v="253"/>
    <s v="Spanish"/>
    <s v="USA"/>
    <m/>
    <m/>
    <n v="1954"/>
    <x v="17"/>
    <x v="18"/>
    <m/>
    <s v="Documentary"/>
  </r>
  <r>
    <x v="2296"/>
    <n v="177"/>
    <n v="97"/>
    <m/>
    <s v="Comedy|Drama|Romance"/>
    <s v="Jon Heder"/>
    <s v="Metropolitan"/>
    <s v="MetropolitanÂ "/>
    <n v="7143"/>
    <n v="82"/>
    <s v="English"/>
    <s v="USA"/>
    <m/>
    <m/>
    <n v="1979"/>
    <x v="7"/>
    <x v="18"/>
    <m/>
    <s v="Comedy"/>
  </r>
  <r>
    <x v="2297"/>
    <n v="51"/>
    <n v="82"/>
    <m/>
    <s v="Comedy|Drama|Music|Romance"/>
    <s v="Devin Ratray"/>
    <s v="As It Is in Heaven"/>
    <s v="As It Is in HeavenÂ "/>
    <n v="13543"/>
    <n v="151"/>
    <s v="English"/>
    <s v="USA"/>
    <m/>
    <m/>
    <n v="1996"/>
    <x v="32"/>
    <x v="18"/>
    <m/>
    <s v="Comedy"/>
  </r>
  <r>
    <x v="2298"/>
    <n v="124"/>
    <n v="22"/>
    <m/>
    <s v="Drama|Horror|Mystery|Thriller"/>
    <s v="Micah Sloat"/>
    <s v="Roadside"/>
    <s v="RoadsideÂ "/>
    <n v="268"/>
    <n v="52"/>
    <s v="English"/>
    <s v="UK"/>
    <m/>
    <m/>
    <n v="1964"/>
    <x v="54"/>
    <x v="18"/>
    <m/>
    <s v="Drama"/>
  </r>
  <r>
    <x v="809"/>
    <n v="211"/>
    <n v="101"/>
    <m/>
    <s v="Comedy"/>
    <s v="Tony Alva"/>
    <s v="Napoleon Dynamite"/>
    <s v="Napoleon DynamiteÂ "/>
    <n v="161448"/>
    <n v="64"/>
    <s v="English"/>
    <s v="USA"/>
    <m/>
    <m/>
    <n v="1933"/>
    <x v="8"/>
    <x v="18"/>
    <m/>
    <s v="Comedy"/>
  </r>
  <r>
    <x v="83"/>
    <n v="26"/>
    <n v="80"/>
    <m/>
    <s v="Crime|Drama|Thriller"/>
    <s v="Eric Idle"/>
    <s v="Blue Ruin"/>
    <s v="Blue RuinÂ "/>
    <n v="42678"/>
    <n v="10"/>
    <s v="English"/>
    <s v="USA"/>
    <m/>
    <m/>
    <n v="2004"/>
    <x v="1"/>
    <x v="18"/>
    <m/>
    <s v="Crime"/>
  </r>
  <r>
    <x v="52"/>
    <n v="64"/>
    <n v="97"/>
    <m/>
    <s v="Horror"/>
    <s v="Emily Rios"/>
    <s v="Paranormal Activity"/>
    <s v="Paranormal ActivityÂ "/>
    <n v="184824"/>
    <n v="5"/>
    <s v="Italian"/>
    <s v="USA"/>
    <m/>
    <m/>
    <n v="2010"/>
    <x v="22"/>
    <x v="18"/>
    <m/>
    <s v="Horror"/>
  </r>
  <r>
    <x v="736"/>
    <n v="56"/>
    <n v="84"/>
    <m/>
    <s v="Documentary|Sport"/>
    <s v="Tony Doupe"/>
    <s v="Dogtown and Z-Boys"/>
    <s v="Dogtown and Z-BoysÂ "/>
    <n v="10366"/>
    <n v="197"/>
    <s v="English"/>
    <s v="USA"/>
    <m/>
    <m/>
    <n v="2012"/>
    <x v="16"/>
    <x v="18"/>
    <m/>
    <s v="Documentary"/>
  </r>
  <r>
    <x v="2299"/>
    <n v="29"/>
    <n v="97"/>
    <m/>
    <s v="Adventure|Comedy|Fantasy"/>
    <s v="Sendhil Ramamurthy"/>
    <s v="Monty Python and the Holy Grail"/>
    <s v="Monty Python and the Holy GrailÂ "/>
    <n v="382240"/>
    <n v="88"/>
    <s v="English"/>
    <s v="USA"/>
    <m/>
    <m/>
    <n v="2010"/>
    <x v="24"/>
    <x v="18"/>
    <m/>
    <s v="Adventure"/>
  </r>
  <r>
    <x v="2300"/>
    <n v="131"/>
    <n v="91"/>
    <m/>
    <s v="Drama"/>
    <s v="Greg Ayres"/>
    <s v="QuinceaÃ±era"/>
    <s v="QuinceaÃ±eraÂ "/>
    <n v="3675"/>
    <n v="75"/>
    <s v="English"/>
    <s v="USA"/>
    <m/>
    <m/>
    <n v="2002"/>
    <x v="1"/>
    <x v="18"/>
    <m/>
    <s v="Drama"/>
  </r>
  <r>
    <x v="2301"/>
    <n v="4"/>
    <n v="123"/>
    <m/>
    <s v="Comedy|Fantasy|Horror|Musical"/>
    <s v="Bill Farmer"/>
    <s v="Gory Gory Hallelujah"/>
    <s v="Gory Gory HallelujahÂ "/>
    <n v="179"/>
    <n v="71"/>
    <s v="English"/>
    <s v="Italy"/>
    <m/>
    <m/>
    <n v="2008"/>
    <x v="55"/>
    <x v="18"/>
    <m/>
    <s v="Comedy"/>
  </r>
  <r>
    <x v="905"/>
    <n v="88"/>
    <n v="86"/>
    <m/>
    <s v="Drama|Fantasy|Sci-Fi|Thriller"/>
    <s v="Kane Hodder"/>
    <s v="Heroes            "/>
    <s v="HeroesÂ             "/>
    <n v="202115"/>
    <n v="740"/>
    <s v="English"/>
    <s v="USA"/>
    <m/>
    <m/>
    <n v="2013"/>
    <x v="16"/>
    <x v="18"/>
    <m/>
    <s v="Drama"/>
  </r>
  <r>
    <x v="177"/>
    <n v="189"/>
    <n v="100"/>
    <m/>
    <s v="Biography|Documentary"/>
    <s v="Catriona MacColl"/>
    <s v="Tarnation"/>
    <s v="TarnationÂ "/>
    <n v="5709"/>
    <n v="131"/>
    <s v="French"/>
    <s v="USA"/>
    <m/>
    <m/>
    <n v="2003"/>
    <x v="13"/>
    <x v="18"/>
    <m/>
    <s v="Biography"/>
  </r>
  <r>
    <x v="2302"/>
    <n v="20"/>
    <n v="96"/>
    <m/>
    <s v="Documentary"/>
    <s v="Brendon Small"/>
    <s v="I Want Your Money"/>
    <s v="I Want Your MoneyÂ "/>
    <n v="1123"/>
    <n v="3"/>
    <s v="Swedish"/>
    <s v="Canada"/>
    <m/>
    <m/>
    <n v="2015"/>
    <x v="37"/>
    <x v="18"/>
    <m/>
    <s v="Documentary"/>
  </r>
  <r>
    <x v="2303"/>
    <n v="96"/>
    <n v="89"/>
    <m/>
    <s v="Comedy|Horror"/>
    <s v="Treat Williams"/>
    <s v="Love in the Time of Monsters"/>
    <s v="Love in the Time of MonstersÂ "/>
    <n v="143"/>
    <n v="70"/>
    <s v="English"/>
    <s v="UK"/>
    <m/>
    <m/>
    <n v="2010"/>
    <x v="28"/>
    <x v="18"/>
    <m/>
    <s v="Comedy"/>
  </r>
  <r>
    <x v="150"/>
    <n v="27"/>
    <n v="84"/>
    <m/>
    <s v="Horror"/>
    <s v="Dov Tiefenbach"/>
    <s v="The Beyond"/>
    <s v="The BeyondÂ "/>
    <n v="14985"/>
    <n v="46"/>
    <s v="English"/>
    <s v="USA"/>
    <m/>
    <m/>
    <n v="2008"/>
    <x v="8"/>
    <x v="18"/>
    <m/>
    <s v="Horror"/>
  </r>
  <r>
    <x v="2304"/>
    <n v="15"/>
    <n v="88"/>
    <m/>
    <s v="Animation|Comedy|Drama"/>
    <s v="Saeed Jaffrey"/>
    <s v="Home Movies            "/>
    <s v="Home MoviesÂ             "/>
    <n v="7458"/>
    <n v="16"/>
    <s v="English"/>
    <s v="Canada"/>
    <m/>
    <m/>
    <n v="2014"/>
    <x v="17"/>
    <x v="18"/>
    <m/>
    <s v="Animation"/>
  </r>
  <r>
    <x v="1068"/>
    <n v="24"/>
    <n v="90"/>
    <m/>
    <s v="Comedy|Romance"/>
    <s v="R. Brandon Johnson"/>
    <s v="What Happens in Vegas"/>
    <s v="What Happens in VegasÂ "/>
    <n v="140740"/>
    <n v="323"/>
    <s v="English"/>
    <s v="Sweden"/>
    <m/>
    <m/>
    <n v="2004"/>
    <x v="9"/>
    <x v="18"/>
    <m/>
    <s v="Comedy"/>
  </r>
  <r>
    <x v="920"/>
    <n v="16"/>
    <n v="90"/>
    <m/>
    <s v="Horror|Thriller"/>
    <s v="Katharine Isabelle"/>
    <s v="The Dark Hours"/>
    <s v="The Dark HoursÂ "/>
    <n v="4788"/>
    <n v="8"/>
    <s v="Hebrew"/>
    <s v="USA"/>
    <m/>
    <m/>
    <n v="1955"/>
    <x v="9"/>
    <x v="18"/>
    <m/>
    <s v="Horror"/>
  </r>
  <r>
    <x v="1341"/>
    <n v="13"/>
    <n v="43"/>
    <m/>
    <s v="Comedy|Drama|Romance"/>
    <s v="Liv Ullmann"/>
    <s v="My Beautiful Laundrette"/>
    <s v="My Beautiful LaundretteÂ "/>
    <n v="10577"/>
    <n v="1191"/>
    <s v="English"/>
    <s v="USA"/>
    <m/>
    <m/>
    <n v="2008"/>
    <x v="8"/>
    <x v="18"/>
    <m/>
    <s v="Comedy"/>
  </r>
  <r>
    <x v="2305"/>
    <n v="8"/>
    <n v="98"/>
    <m/>
    <s v="Drama|Horror|Mystery|Thriller"/>
    <s v="Lillian Gish"/>
    <s v="Fabled"/>
    <s v="FabledÂ "/>
    <n v="191"/>
    <n v="888"/>
    <s v="English"/>
    <s v="USA"/>
    <m/>
    <m/>
    <n v="2007"/>
    <x v="27"/>
    <x v="18"/>
    <m/>
    <s v="Drama"/>
  </r>
  <r>
    <x v="2306"/>
    <n v="156"/>
    <n v="101"/>
    <m/>
    <s v="Drama|Thriller"/>
    <s v="Walter Koenig"/>
    <s v="Show Me"/>
    <s v="Show MeÂ "/>
    <n v="369"/>
    <n v="15"/>
    <s v="English"/>
    <s v="USA"/>
    <m/>
    <m/>
    <n v="2006"/>
    <x v="19"/>
    <x v="18"/>
    <m/>
    <s v="Drama"/>
  </r>
  <r>
    <x v="2307"/>
    <n v="4"/>
    <n v="96"/>
    <m/>
    <s v="Drama"/>
    <s v="Anita Page"/>
    <s v="Cries &amp; Whispers"/>
    <s v="Cries &amp; WhispersÂ "/>
    <n v="19964"/>
    <n v="235"/>
    <s v="English"/>
    <s v="France"/>
    <m/>
    <m/>
    <n v="2004"/>
    <x v="17"/>
    <x v="18"/>
    <m/>
    <s v="Drama"/>
  </r>
  <r>
    <x v="2308"/>
    <n v="164"/>
    <n v="83"/>
    <m/>
    <s v="Drama|History|War"/>
    <s v="Ted Raimi"/>
    <s v="Intolerance: Love's Struggle Throughout the Ages"/>
    <s v="Intolerance: Love's Struggle Throughout the AgesÂ "/>
    <n v="10718"/>
    <n v="170"/>
    <s v="English"/>
    <s v="Israel"/>
    <m/>
    <m/>
    <n v="2008"/>
    <x v="25"/>
    <x v="18"/>
    <m/>
    <s v="Drama"/>
  </r>
  <r>
    <x v="2134"/>
    <n v="10"/>
    <n v="65"/>
    <m/>
    <s v="Documentary"/>
    <s v="America Olivo"/>
    <s v="Trekkies"/>
    <s v="TrekkiesÂ "/>
    <n v="4407"/>
    <n v="32"/>
    <s v="English"/>
    <s v="USA"/>
    <m/>
    <m/>
    <n v="2012"/>
    <x v="15"/>
    <x v="18"/>
    <m/>
    <s v="Documentary"/>
  </r>
  <r>
    <x v="2309"/>
    <n v="1"/>
    <n v="94"/>
    <m/>
    <s v="Musical|Romance"/>
    <s v="Amos Oz"/>
    <s v="The Broadway Melody"/>
    <s v="The Broadway MelodyÂ "/>
    <n v="4546"/>
    <n v="73"/>
    <s v="English"/>
    <s v="USA"/>
    <m/>
    <m/>
    <n v="2014"/>
    <x v="22"/>
    <x v="18"/>
    <m/>
    <s v="Musical"/>
  </r>
  <r>
    <x v="2310"/>
    <n v="8"/>
    <n v="112"/>
    <m/>
    <s v="Fantasy|Horror"/>
    <s v="Mark Zupan"/>
    <s v="The Evil Dead"/>
    <s v="The Evil DeadÂ "/>
    <n v="141219"/>
    <n v="194"/>
    <s v="English"/>
    <s v="Germany"/>
    <m/>
    <m/>
    <n v="2012"/>
    <x v="32"/>
    <x v="18"/>
    <m/>
    <s v="Fantasy"/>
  </r>
  <r>
    <x v="2311"/>
    <n v="9"/>
    <n v="102"/>
    <m/>
    <s v="Horror|Thriller"/>
    <s v="Michael Dudikoff"/>
    <s v="Maniac"/>
    <s v="ManiacÂ "/>
    <n v="27297"/>
    <n v="25"/>
    <s v="English"/>
    <s v="USA"/>
    <m/>
    <m/>
    <n v="1997"/>
    <x v="9"/>
    <x v="18"/>
    <m/>
    <s v="Horror"/>
  </r>
  <r>
    <x v="2312"/>
    <n v="78"/>
    <n v="98"/>
    <m/>
    <s v="Documentary|History"/>
    <s v="Carol Block"/>
    <s v="Censored Voices"/>
    <s v="Censored VoicesÂ "/>
    <n v="186"/>
    <n v="177"/>
    <s v="Greek"/>
    <s v="USA"/>
    <m/>
    <m/>
    <n v="2011"/>
    <x v="13"/>
    <x v="18"/>
    <m/>
    <s v="Documentary"/>
  </r>
  <r>
    <x v="2313"/>
    <n v="131"/>
    <n v="91"/>
    <m/>
    <s v="Documentary|Sport"/>
    <s v="Billy Burke"/>
    <s v="Murderball"/>
    <s v="MurderballÂ "/>
    <n v="9037"/>
    <n v="7"/>
    <s v="English"/>
    <s v="USA"/>
    <m/>
    <m/>
    <n v="1986"/>
    <x v="6"/>
    <x v="18"/>
    <m/>
    <s v="Documentary"/>
  </r>
  <r>
    <x v="2314"/>
    <n v="286"/>
    <n v="80"/>
    <m/>
    <s v="Action|Drama"/>
    <s v="Tom E. Nicholson"/>
    <s v="American Ninja 2: The Confrontation"/>
    <s v="American Ninja 2: The ConfrontationÂ "/>
    <n v="6046"/>
    <n v="57"/>
    <s v="English"/>
    <s v="USA"/>
    <m/>
    <m/>
    <n v="2014"/>
    <x v="55"/>
    <x v="18"/>
    <m/>
    <s v="Action"/>
  </r>
  <r>
    <x v="2315"/>
    <n v="147"/>
    <n v="114"/>
    <m/>
    <s v="Documentary"/>
    <s v="Jamie Lee Curtis"/>
    <s v="51 Birch Street"/>
    <s v="51 Birch StreetÂ "/>
    <n v="695"/>
    <n v="112"/>
    <s v="English"/>
    <s v="USA"/>
    <m/>
    <m/>
    <n v="2015"/>
    <x v="7"/>
    <x v="18"/>
    <m/>
    <s v="Documentary"/>
  </r>
  <r>
    <x v="2316"/>
    <n v="71"/>
    <n v="76"/>
    <m/>
    <s v="Action|Adventure|Drama|Sci-Fi"/>
    <s v="Jack Warden"/>
    <s v="Revolution            "/>
    <s v="RevolutionÂ             "/>
    <n v="72017"/>
    <n v="23"/>
    <s v="French"/>
    <s v="USA"/>
    <m/>
    <m/>
    <n v="2011"/>
    <x v="10"/>
    <x v="18"/>
    <m/>
    <s v="Action"/>
  </r>
  <r>
    <x v="436"/>
    <n v="51"/>
    <n v="80"/>
    <m/>
    <s v="Family|Sci-Fi"/>
    <s v="Isabella Rossellini"/>
    <s v="Rotor DR1"/>
    <s v="Rotor DR1Â "/>
    <n v="209"/>
    <n v="74"/>
    <s v="English"/>
    <s v="Greece"/>
    <m/>
    <m/>
    <n v="2014"/>
    <x v="53"/>
    <x v="18"/>
    <m/>
    <s v="Family"/>
  </r>
  <r>
    <x v="2317"/>
    <n v="23"/>
    <n v="88"/>
    <m/>
    <s v="Horror|Thriller"/>
    <s v="Claudette Colbert"/>
    <s v="Halloween"/>
    <s v="HalloweenÂ "/>
    <n v="157863"/>
    <n v="8"/>
    <s v="English"/>
    <s v="USA"/>
    <m/>
    <m/>
    <n v="1971"/>
    <x v="0"/>
    <x v="18"/>
    <m/>
    <s v="Horror"/>
  </r>
  <r>
    <x v="2318"/>
    <n v="59"/>
    <n v="110"/>
    <m/>
    <s v="Crime|Drama"/>
    <s v="Angeliki Papoulia"/>
    <s v="12 Angry Men"/>
    <s v="12 Angry MenÂ "/>
    <n v="447785"/>
    <n v="12"/>
    <s v="English"/>
    <s v="USA"/>
    <m/>
    <m/>
    <n v="2014"/>
    <x v="49"/>
    <x v="18"/>
    <m/>
    <s v="Crime"/>
  </r>
  <r>
    <x v="2090"/>
    <n v="9"/>
    <n v="104"/>
    <m/>
    <s v="Animation|Drama"/>
    <s v="James Cagney"/>
    <s v="My Dog Tulip"/>
    <s v="My Dog TulipÂ "/>
    <n v="1272"/>
    <n v="26"/>
    <s v="English"/>
    <s v="USA"/>
    <m/>
    <m/>
    <n v="2000"/>
    <x v="8"/>
    <x v="18"/>
    <m/>
    <s v="Animation"/>
  </r>
  <r>
    <x v="1873"/>
    <n v="99"/>
    <n v="102"/>
    <m/>
    <s v="Comedy|Romance"/>
    <s v="Kimberly J. Brown"/>
    <s v="It Happened One Night"/>
    <s v="It Happened One NightÂ "/>
    <n v="64888"/>
    <n v="16"/>
    <s v="English"/>
    <s v="France"/>
    <m/>
    <m/>
    <n v="2007"/>
    <x v="17"/>
    <x v="18"/>
    <m/>
    <s v="Comedy"/>
  </r>
  <r>
    <x v="2319"/>
    <n v="21"/>
    <n v="95"/>
    <m/>
    <s v="Drama|Thriller"/>
    <s v="Viggo Mortensen"/>
    <s v="Dogtooth"/>
    <s v="DogtoothÂ "/>
    <n v="44864"/>
    <n v="23"/>
    <s v="French"/>
    <s v="USA"/>
    <m/>
    <m/>
    <n v="1999"/>
    <x v="11"/>
    <x v="18"/>
    <m/>
    <s v="Drama"/>
  </r>
  <r>
    <x v="2320"/>
    <n v="19"/>
    <n v="94"/>
    <m/>
    <s v="Biography|Documentary|Music"/>
    <s v="Simon Abkarian"/>
    <s v="Tupac: Resurrection"/>
    <s v="Tupac: ResurrectionÂ "/>
    <n v="7687"/>
    <n v="18"/>
    <s v="English"/>
    <s v="UK"/>
    <m/>
    <m/>
    <n v="2009"/>
    <x v="25"/>
    <x v="18"/>
    <m/>
    <s v="Biography"/>
  </r>
  <r>
    <x v="235"/>
    <n v="43"/>
    <n v="109"/>
    <m/>
    <s v="Comedy|Drama"/>
    <s v="Oliver Platt"/>
    <s v="Tumbleweeds"/>
    <s v="TumbleweedsÂ "/>
    <n v="2932"/>
    <n v="524"/>
    <s v="English"/>
    <s v="USA"/>
    <m/>
    <m/>
    <n v="2012"/>
    <x v="10"/>
    <x v="18"/>
    <m/>
    <s v="Comedy"/>
  </r>
  <r>
    <x v="1460"/>
    <n v="206"/>
    <n v="90"/>
    <m/>
    <s v="Action|Fantasy|Horror|Mystery|Thriller"/>
    <s v="Kevin Howarth"/>
    <s v="The Prophecy"/>
    <s v="The ProphecyÂ "/>
    <n v="24438"/>
    <n v="1"/>
    <s v="English"/>
    <s v="USA"/>
    <m/>
    <m/>
    <n v="2015"/>
    <x v="4"/>
    <x v="18"/>
    <m/>
    <s v="Action"/>
  </r>
  <r>
    <x v="2321"/>
    <n v="29"/>
    <n v="133"/>
    <m/>
    <s v="Comedy|Romance"/>
    <s v="Daniel London"/>
    <s v="When the Cat's Away"/>
    <s v="When the Cat's AwayÂ "/>
    <n v="2843"/>
    <n v="147"/>
    <s v="English"/>
    <s v="USA"/>
    <m/>
    <m/>
    <n v="1974"/>
    <x v="8"/>
    <x v="18"/>
    <m/>
    <s v="Comedy"/>
  </r>
  <r>
    <x v="2322"/>
    <n v="27"/>
    <n v="110"/>
    <m/>
    <s v="Comedy|Drama"/>
    <s v="John Robinson"/>
    <s v="Pieces of April"/>
    <s v="Pieces of AprilÂ "/>
    <n v="18035"/>
    <n v="5"/>
    <s v="English"/>
    <s v="France"/>
    <m/>
    <m/>
    <n v="1965"/>
    <x v="1"/>
    <x v="18"/>
    <m/>
    <s v="Comedy"/>
  </r>
  <r>
    <x v="2323"/>
    <n v="162"/>
    <n v="80"/>
    <m/>
    <s v="Drama"/>
    <s v="Embeth Davidtz"/>
    <s v="The Big Swap"/>
    <s v="The Big SwapÂ "/>
    <n v="270"/>
    <n v="4"/>
    <s v="English"/>
    <s v="Cameroon"/>
    <m/>
    <m/>
    <n v="2015"/>
    <x v="23"/>
    <x v="18"/>
    <m/>
    <s v="Drama"/>
  </r>
  <r>
    <x v="2324"/>
    <n v="11"/>
    <n v="95"/>
    <m/>
    <s v="Drama"/>
    <s v="Jean-Paul Belmondo"/>
    <s v="Old Joy"/>
    <s v="Old JoyÂ "/>
    <n v="4423"/>
    <n v="7"/>
    <s v="English"/>
    <s v="India"/>
    <m/>
    <m/>
    <n v="2013"/>
    <x v="10"/>
    <x v="18"/>
    <m/>
    <s v="Drama"/>
  </r>
  <r>
    <x v="623"/>
    <n v="26"/>
    <n v="94"/>
    <m/>
    <s v="Drama"/>
    <s v="Vera Ngassa"/>
    <s v="Wendy and Lucy"/>
    <s v="Wendy and LucyÂ "/>
    <n v="12241"/>
    <n v="1"/>
    <s v="English"/>
    <s v="USA"/>
    <m/>
    <m/>
    <n v="2014"/>
    <x v="1"/>
    <x v="18"/>
    <m/>
    <s v="Drama"/>
  </r>
  <r>
    <x v="2325"/>
    <n v="85"/>
    <n v="98"/>
    <m/>
    <s v="Drama"/>
    <s v="Yaphet Kotto"/>
    <s v="3 Backyards"/>
    <s v="3 BackyardsÂ "/>
    <n v="554"/>
    <n v="58"/>
    <s v="English"/>
    <s v="USA"/>
    <m/>
    <m/>
    <n v="1989"/>
    <x v="31"/>
    <x v="18"/>
    <m/>
    <s v="Drama"/>
  </r>
  <r>
    <x v="2326"/>
    <n v="77"/>
    <n v="98"/>
    <m/>
    <s v="Crime|Drama|Romance"/>
    <s v="Robert John Burke"/>
    <s v="Pierrot le Fou"/>
    <s v="Pierrot le FouÂ "/>
    <n v="19386"/>
    <n v="58"/>
    <s v="English"/>
    <s v="USA"/>
    <m/>
    <m/>
    <n v="1982"/>
    <x v="16"/>
    <x v="18"/>
    <m/>
    <s v="Crime"/>
  </r>
  <r>
    <x v="2327"/>
    <n v="8"/>
    <n v="96"/>
    <m/>
    <s v="Documentary"/>
    <s v="Don Wallace"/>
    <s v="Sisters in Law"/>
    <s v="Sisters in LawÂ "/>
    <n v="291"/>
    <n v="175"/>
    <s v="English"/>
    <s v="USA"/>
    <m/>
    <m/>
    <n v="2014"/>
    <x v="7"/>
    <x v="18"/>
    <m/>
    <s v="Documentary"/>
  </r>
  <r>
    <x v="2328"/>
    <n v="5"/>
    <n v="97"/>
    <m/>
    <s v="Documentary"/>
    <s v="Lalaine"/>
    <s v="Ayurveda: Art of Being"/>
    <s v="Ayurveda: Art of BeingÂ "/>
    <n v="341"/>
    <n v="500"/>
    <s v="English"/>
    <s v="USA"/>
    <m/>
    <m/>
    <n v="2011"/>
    <x v="32"/>
    <x v="18"/>
    <m/>
    <s v="Documentary"/>
  </r>
  <r>
    <x v="941"/>
    <n v="3"/>
    <n v="90"/>
    <m/>
    <s v="Drama|Romance"/>
    <s v="Jim Sturgess"/>
    <s v="Nothing But a Man"/>
    <s v="Nothing But a ManÂ "/>
    <n v="891"/>
    <n v="85"/>
    <s v="English"/>
    <s v="USA"/>
    <m/>
    <m/>
    <n v="2013"/>
    <x v="14"/>
    <x v="18"/>
    <m/>
    <s v="Drama"/>
  </r>
  <r>
    <x v="1217"/>
    <n v="66"/>
    <n v="113"/>
    <m/>
    <s v="Drama|Romance"/>
    <s v="Trish Basinger"/>
    <s v="First Love, Last Rites"/>
    <s v="First Love, Last RitesÂ "/>
    <n v="294"/>
    <n v="138"/>
    <s v="English"/>
    <s v="USA"/>
    <m/>
    <m/>
    <n v="2005"/>
    <x v="34"/>
    <x v="18"/>
    <m/>
    <s v="Drama"/>
  </r>
  <r>
    <x v="2329"/>
    <n v="4"/>
    <n v="91"/>
    <m/>
    <s v="Drama|Sport"/>
    <s v="Sylvester Stallone"/>
    <s v="Fighting Tommy Riley"/>
    <s v="Fighting Tommy RileyÂ "/>
    <n v="720"/>
    <n v="36"/>
    <s v="English"/>
    <s v="USA"/>
    <m/>
    <m/>
    <n v="2011"/>
    <x v="4"/>
    <x v="18"/>
    <m/>
    <s v="Drama"/>
  </r>
  <r>
    <x v="1533"/>
    <n v="15"/>
    <n v="90"/>
    <m/>
    <s v="Action|Thriller"/>
    <s v="Tatyana Ali"/>
    <s v="Royal Kill"/>
    <s v="Royal KillÂ "/>
    <n v="476"/>
    <n v="136"/>
    <s v="English"/>
    <s v="USA"/>
    <m/>
    <m/>
    <n v="2015"/>
    <x v="75"/>
    <x v="18"/>
    <m/>
    <s v="Action"/>
  </r>
  <r>
    <x v="2330"/>
    <n v="1"/>
    <n v="98"/>
    <m/>
    <s v="Drama|Fantasy|Musical|Romance"/>
    <s v="Michael Des Barres"/>
    <s v="Across the Universe"/>
    <s v="Across the UniverseÂ "/>
    <n v="91863"/>
    <n v="40"/>
    <s v="English"/>
    <s v="USA"/>
    <m/>
    <m/>
    <n v="2007"/>
    <x v="38"/>
    <x v="18"/>
    <m/>
    <s v="Drama"/>
  </r>
  <r>
    <x v="2331"/>
    <n v="12"/>
    <n v="94"/>
    <m/>
    <s v="Drama|Music"/>
    <s v="Taran Killam"/>
    <s v="The Looking Glass"/>
    <s v="The Looking GlassÂ "/>
    <n v="82"/>
    <n v="696"/>
    <s v="English"/>
    <s v="France"/>
    <m/>
    <m/>
    <n v="2007"/>
    <x v="4"/>
    <x v="18"/>
    <m/>
    <s v="Drama"/>
  </r>
  <r>
    <x v="2332"/>
    <n v="1"/>
    <n v="96"/>
    <m/>
    <s v="Action|Comedy|Sci-Fi|Sport"/>
    <s v="Rumi Missabu"/>
    <s v="Death Race 2000"/>
    <s v="Death Race 2000Â "/>
    <n v="19875"/>
    <n v="21"/>
    <s v="English"/>
    <s v="USA"/>
    <m/>
    <m/>
    <n v="1968"/>
    <x v="5"/>
    <x v="18"/>
    <m/>
    <s v="Action"/>
  </r>
  <r>
    <x v="2333"/>
    <n v="6"/>
    <n v="100"/>
    <m/>
    <s v="Thriller"/>
    <s v="Linnea Quigley"/>
    <s v="Locker 13"/>
    <s v="Locker 13Â "/>
    <n v="241"/>
    <n v="21"/>
    <s v="English"/>
    <s v="USA"/>
    <m/>
    <m/>
    <n v="1964"/>
    <x v="30"/>
    <x v="18"/>
    <m/>
    <s v="Thriller"/>
  </r>
  <r>
    <x v="2334"/>
    <n v="48"/>
    <n v="90"/>
    <m/>
    <s v="Horror"/>
    <s v="Kevin Corrigan"/>
    <s v="Midnight Cabaret"/>
    <s v="Midnight CabaretÂ "/>
    <n v="47"/>
    <n v="64"/>
    <s v="English"/>
    <s v="USA"/>
    <m/>
    <m/>
    <n v="2016"/>
    <x v="33"/>
    <x v="18"/>
    <m/>
    <s v="Horror"/>
  </r>
  <r>
    <x v="2334"/>
    <n v="2"/>
    <n v="90"/>
    <m/>
    <s v="Comedy|Drama|Romance"/>
    <s v="Dreama Walker"/>
    <s v="Anderson's Cross"/>
    <s v="Anderson's CrossÂ "/>
    <n v="95"/>
    <n v="150"/>
    <s v="English"/>
    <s v="USA"/>
    <m/>
    <m/>
    <n v="2003"/>
    <x v="13"/>
    <x v="18"/>
    <m/>
    <s v="Comedy"/>
  </r>
  <r>
    <x v="232"/>
    <n v="17"/>
    <n v="76"/>
    <m/>
    <s v="Drama|Musical|Romance"/>
    <s v="Matt Damon"/>
    <s v="Bizarre"/>
    <s v="BizarreÂ "/>
    <n v="569"/>
    <n v="2"/>
    <s v="English"/>
    <s v="USA"/>
    <m/>
    <m/>
    <n v="2006"/>
    <x v="44"/>
    <x v="18"/>
    <m/>
    <s v="Drama"/>
  </r>
  <r>
    <x v="2257"/>
    <n v="225"/>
    <n v="75"/>
    <m/>
    <s v="Horror|Mystery"/>
    <s v="Aunjanue Ellis"/>
    <s v="Graduation Day"/>
    <s v="Graduation DayÂ "/>
    <n v="1905"/>
    <n v="22"/>
    <s v="English"/>
    <s v="USA"/>
    <m/>
    <m/>
    <n v="2015"/>
    <x v="33"/>
    <x v="18"/>
    <m/>
    <s v="Horror"/>
  </r>
  <r>
    <x v="2335"/>
    <n v="5"/>
    <n v="78"/>
    <m/>
    <s v="Comedy|Crime|Drama|Horror|Mystery|Thriller"/>
    <s v="Hector Echavarria"/>
    <s v="Some Guy Who Kills People"/>
    <s v="Some Guy Who Kills PeopleÂ "/>
    <n v="4550"/>
    <n v="11"/>
    <s v="English"/>
    <s v="USA"/>
    <m/>
    <m/>
    <n v="1977"/>
    <x v="21"/>
    <x v="18"/>
    <m/>
    <s v="Comedy"/>
  </r>
  <r>
    <x v="2336"/>
    <n v="22"/>
    <n v="90"/>
    <m/>
    <s v="Biography|Crime|Drama|Thriller"/>
    <s v="Parry Shen"/>
    <s v="Compliance"/>
    <s v="ComplianceÂ "/>
    <n v="24668"/>
    <n v="87"/>
    <s v="English"/>
    <s v="USA"/>
    <m/>
    <m/>
    <n v="1920"/>
    <x v="21"/>
    <x v="18"/>
    <m/>
    <s v="Biography"/>
  </r>
  <r>
    <x v="1895"/>
    <n v="38"/>
    <n v="96"/>
    <m/>
    <s v="Comedy|Drama|Romance"/>
    <s v="Nicole Ari Parker"/>
    <s v="Chasing Amy"/>
    <s v="Chasing AmyÂ "/>
    <n v="114070"/>
    <n v="59"/>
    <s v="English"/>
    <s v="USA"/>
    <m/>
    <m/>
    <n v="1987"/>
    <x v="11"/>
    <x v="18"/>
    <m/>
    <s v="Comedy"/>
  </r>
  <r>
    <x v="2337"/>
    <n v="21"/>
    <n v="92"/>
    <m/>
    <s v="Comedy|Drama|Romance"/>
    <s v="Lupe Ontiveros"/>
    <s v="Lovely &amp; Amazing"/>
    <s v="Lovely &amp; AmazingÂ "/>
    <n v="6041"/>
    <n v="15"/>
    <s v="English"/>
    <s v="USA"/>
    <m/>
    <m/>
    <n v="1998"/>
    <x v="8"/>
    <x v="18"/>
    <m/>
    <s v="Comedy"/>
  </r>
  <r>
    <x v="506"/>
    <n v="67"/>
    <n v="75"/>
    <m/>
    <s v="Action|Adventure|Mystery|Romance|Thriller"/>
    <s v="Purva Bedi"/>
    <s v="Death Calls"/>
    <s v="Death CallsÂ "/>
    <n v="30"/>
    <n v="32"/>
    <s v="English"/>
    <s v="USA"/>
    <m/>
    <m/>
    <n v="1979"/>
    <x v="44"/>
    <x v="18"/>
    <m/>
    <s v="Action"/>
  </r>
  <r>
    <x v="2338"/>
    <n v="69"/>
    <n v="99"/>
    <m/>
    <s v="Crime|Drama|Romance"/>
    <s v="Keri Maletto"/>
    <s v="Better Luck Tomorrow"/>
    <s v="Better Luck TomorrowÂ "/>
    <n v="8000"/>
    <n v="120"/>
    <s v="English"/>
    <s v="Canada"/>
    <m/>
    <m/>
    <n v="2001"/>
    <x v="13"/>
    <x v="18"/>
    <m/>
    <s v="Crime"/>
  </r>
  <r>
    <x v="2339"/>
    <n v="208"/>
    <n v="58"/>
    <m/>
    <s v="Comedy|Drama|Romance"/>
    <s v="David Hewlett"/>
    <s v="The Incredibly True Adventure of Two Girls in Love"/>
    <s v="The Incredibly True Adventure of Two Girls in LoveÂ "/>
    <n v="3513"/>
    <n v="7"/>
    <s v="English"/>
    <s v="Australia"/>
    <m/>
    <m/>
    <n v="2014"/>
    <x v="12"/>
    <x v="18"/>
    <m/>
    <s v="Comedy"/>
  </r>
  <r>
    <x v="162"/>
    <n v="77"/>
    <n v="86"/>
    <m/>
    <s v="Comedy|Drama"/>
    <s v="Radha Mitchell"/>
    <s v="Chuck &amp; Buck"/>
    <s v="Chuck &amp; BuckÂ "/>
    <n v="4662"/>
    <n v="18"/>
    <s v="Cantonese"/>
    <s v="USA"/>
    <m/>
    <m/>
    <n v="2013"/>
    <x v="4"/>
    <x v="18"/>
    <m/>
    <s v="Comedy"/>
  </r>
  <r>
    <x v="2340"/>
    <n v="122"/>
    <n v="92"/>
    <m/>
    <s v="Comedy|Drama|Romance"/>
    <s v="Charis Michelsen"/>
    <s v="American Desi"/>
    <s v="American DesiÂ "/>
    <n v="1489"/>
    <n v="8"/>
    <s v="English"/>
    <s v="USA"/>
    <m/>
    <m/>
    <n v="2012"/>
    <x v="10"/>
    <x v="18"/>
    <m/>
    <s v="Comedy"/>
  </r>
  <r>
    <x v="2341"/>
    <n v="35"/>
    <n v="101"/>
    <m/>
    <s v="Action|Crime|Drama"/>
    <s v="Amir Talai"/>
    <s v="Amidst the Devil's Wings"/>
    <s v="Amidst the Devil's WingsÂ "/>
    <n v="28"/>
    <n v="215"/>
    <s v="English"/>
    <s v="USA"/>
    <m/>
    <m/>
    <n v="2007"/>
    <x v="44"/>
    <x v="18"/>
    <m/>
    <s v="Action"/>
  </r>
  <r>
    <x v="2342"/>
    <n v="15"/>
    <n v="81"/>
    <m/>
    <s v="Mystery|Sci-Fi|Thriller"/>
    <s v="Jennifer Lawrence"/>
    <s v="Cube"/>
    <s v="CubeÂ "/>
    <n v="160511"/>
    <n v="10"/>
    <s v="English"/>
    <s v="USA"/>
    <m/>
    <m/>
    <n v="1948"/>
    <x v="11"/>
    <x v="18"/>
    <m/>
    <s v="Mystery"/>
  </r>
  <r>
    <x v="2343"/>
    <n v="25"/>
    <n v="93"/>
    <m/>
    <s v="Comedy|Romance"/>
    <s v="Marshal Hilton"/>
    <s v="Love and Other Catastrophes"/>
    <s v="Love and Other CatastrophesÂ "/>
    <n v="1727"/>
    <n v="18"/>
    <s v="English"/>
    <s v="UK"/>
    <m/>
    <m/>
    <n v="2013"/>
    <x v="21"/>
    <x v="18"/>
    <m/>
    <s v="Comedy"/>
  </r>
  <r>
    <x v="2344"/>
    <n v="37"/>
    <n v="95"/>
    <m/>
    <s v="Animation|Comedy|Drama|Fantasy|Sci-Fi"/>
    <s v="Ally Sheedy"/>
    <s v="I Married a Strange Person!"/>
    <s v="I Married a Strange Person!Â "/>
    <n v="1428"/>
    <n v="1"/>
    <s v="English"/>
    <s v="USA"/>
    <m/>
    <m/>
    <n v="1971"/>
    <x v="15"/>
    <x v="18"/>
    <m/>
    <s v="Animation"/>
  </r>
  <r>
    <x v="2345"/>
    <n v="76"/>
    <n v="107"/>
    <m/>
    <s v="Drama|Mystery|Thriller"/>
    <s v="Samantha Futerman"/>
    <s v="November"/>
    <s v="NovemberÂ "/>
    <n v="2787"/>
    <n v="28"/>
    <s v="English"/>
    <s v="USA"/>
    <m/>
    <m/>
    <n v="2014"/>
    <x v="34"/>
    <x v="18"/>
    <m/>
    <s v="Drama"/>
  </r>
  <r>
    <x v="2346"/>
    <n v="12"/>
    <n v="98"/>
    <m/>
    <s v="Drama|Romance"/>
    <s v="Nolan Gerard Funk"/>
    <s v="Like Crazy"/>
    <s v="Like CrazyÂ "/>
    <n v="46813"/>
    <n v="56"/>
    <s v="English"/>
    <s v="UK"/>
    <m/>
    <m/>
    <n v="2009"/>
    <x v="10"/>
    <x v="18"/>
    <m/>
    <s v="Drama"/>
  </r>
  <r>
    <x v="2347"/>
    <n v="7"/>
    <n v="35"/>
    <m/>
    <s v="Horror"/>
    <s v="Shirley Henderson"/>
    <s v="Teeth and Blood"/>
    <s v="Teeth and BloodÂ "/>
    <n v="24"/>
    <n v="1"/>
    <s v="English"/>
    <s v="USA"/>
    <m/>
    <m/>
    <n v="2004"/>
    <x v="44"/>
    <x v="18"/>
    <m/>
    <s v="Horror"/>
  </r>
  <r>
    <x v="2348"/>
    <n v="450"/>
    <n v="108"/>
    <m/>
    <s v="Comedy|Music"/>
    <s v="Judy Marte"/>
    <s v="Sugar Town"/>
    <s v="Sugar TownÂ "/>
    <n v="708"/>
    <n v="2"/>
    <s v="English"/>
    <s v="USA"/>
    <m/>
    <m/>
    <n v="1998"/>
    <x v="9"/>
    <x v="18"/>
    <m/>
    <s v="Comedy"/>
  </r>
  <r>
    <x v="2349"/>
    <n v="60"/>
    <n v="66"/>
    <m/>
    <s v="Comedy|Drama"/>
    <s v="Michael Abbott Jr."/>
    <s v="The Motel"/>
    <s v="The MotelÂ "/>
    <n v="1227"/>
    <n v="45"/>
    <s v="English"/>
    <s v="UK"/>
    <m/>
    <m/>
    <n v="1997"/>
    <x v="2"/>
    <x v="18"/>
    <m/>
    <s v="Comedy"/>
  </r>
  <r>
    <x v="1095"/>
    <n v="4"/>
    <n v="95"/>
    <m/>
    <s v="Drama|Thriller"/>
    <s v="Colin Salmon"/>
    <s v="The Canyons"/>
    <s v="The CanyonsÂ "/>
    <n v="8511"/>
    <n v="1"/>
    <s v="English"/>
    <s v="USA"/>
    <m/>
    <m/>
    <n v="1998"/>
    <x v="65"/>
    <x v="18"/>
    <m/>
    <s v="Drama"/>
  </r>
  <r>
    <x v="2350"/>
    <n v="42"/>
    <n v="99"/>
    <m/>
    <s v="Crime|Drama"/>
    <s v="James Urbaniak"/>
    <s v="Happy Valley            "/>
    <s v="Happy ValleyÂ             "/>
    <n v="12848"/>
    <n v="2"/>
    <s v="English"/>
    <s v="USA"/>
    <m/>
    <m/>
    <n v="2015"/>
    <x v="3"/>
    <x v="18"/>
    <m/>
    <s v="Crime"/>
  </r>
  <r>
    <x v="120"/>
    <n v="93"/>
    <n v="108"/>
    <m/>
    <s v="Drama"/>
    <s v="Dustin Fitzsimons"/>
    <s v="On the Outs"/>
    <s v="On the OutsÂ "/>
    <n v="603"/>
    <n v="145"/>
    <s v="English"/>
    <s v="Canada"/>
    <m/>
    <m/>
    <n v="2004"/>
    <x v="8"/>
    <x v="18"/>
    <m/>
    <s v="Drama"/>
  </r>
  <r>
    <x v="2351"/>
    <n v="1"/>
    <n v="90"/>
    <m/>
    <s v="Drama|Thriller"/>
    <s v="Corbin Bernsen"/>
    <s v="Shotgun Stories"/>
    <s v="Shotgun StoriesÂ "/>
    <n v="7148"/>
    <n v="4"/>
    <s v="English"/>
    <s v="USA"/>
    <m/>
    <m/>
    <n v="2011"/>
    <x v="11"/>
    <x v="18"/>
    <m/>
    <s v="Drama"/>
  </r>
  <r>
    <x v="2352"/>
    <n v="16"/>
    <n v="151"/>
    <m/>
    <s v="Mystery|Thriller"/>
    <s v="Eme Ikwuakor"/>
    <s v="Exam"/>
    <s v="ExamÂ "/>
    <n v="70076"/>
    <n v="6"/>
    <s v="English"/>
    <s v="USA"/>
    <m/>
    <m/>
    <n v="2014"/>
    <x v="8"/>
    <x v="18"/>
    <m/>
    <s v="Mystery"/>
  </r>
  <r>
    <x v="2353"/>
    <n v="54"/>
    <n v="83"/>
    <m/>
    <s v="Sci-Fi"/>
    <s v="Florence Henderson"/>
    <s v="The Sticky Fingers of Time"/>
    <s v="The Sticky Fingers of TimeÂ "/>
    <n v="336"/>
    <n v="73"/>
    <s v="English"/>
    <s v="USA"/>
    <m/>
    <m/>
    <n v="1962"/>
    <x v="22"/>
    <x v="18"/>
    <m/>
    <s v="Sci-Fi"/>
  </r>
  <r>
    <x v="1322"/>
    <n v="38"/>
    <n v="108"/>
    <m/>
    <s v="Drama|Musical"/>
    <s v="Victoria Jackson"/>
    <s v="Sunday School Musical"/>
    <s v="Sunday School MusicalÂ "/>
    <n v="602"/>
    <n v="5"/>
    <s v="English"/>
    <s v="USA"/>
    <m/>
    <m/>
    <n v="2014"/>
    <x v="73"/>
    <x v="18"/>
    <m/>
    <s v="Drama"/>
  </r>
  <r>
    <x v="2354"/>
    <n v="66"/>
    <n v="92"/>
    <m/>
    <s v="Drama"/>
    <s v="Stacy Keach"/>
    <s v="Rust"/>
    <s v="RustÂ "/>
    <n v="300"/>
    <n v="88"/>
    <s v="English"/>
    <s v="USA"/>
    <m/>
    <m/>
    <n v="2012"/>
    <x v="20"/>
    <x v="18"/>
    <m/>
    <s v="Drama"/>
  </r>
  <r>
    <x v="2203"/>
    <n v="11"/>
    <n v="105"/>
    <m/>
    <s v="Action|Drama|Fantasy|Sci-Fi"/>
    <s v="Sam Adams"/>
    <s v="Ink"/>
    <s v="InkÂ "/>
    <n v="18486"/>
    <n v="108"/>
    <s v="English"/>
    <s v="USA"/>
    <m/>
    <m/>
    <n v="2011"/>
    <x v="15"/>
    <x v="18"/>
    <m/>
    <s v="Action"/>
  </r>
  <r>
    <x v="2355"/>
    <n v="6"/>
    <n v="86"/>
    <m/>
    <s v="Drama|Family"/>
    <s v="Noah Segan"/>
    <s v="The Christmas Bunny"/>
    <s v="The Christmas BunnyÂ "/>
    <n v="450"/>
    <n v="303"/>
    <s v="English"/>
    <s v="USA"/>
    <m/>
    <m/>
    <n v="1995"/>
    <x v="5"/>
    <x v="18"/>
    <m/>
    <s v="Drama"/>
  </r>
  <r>
    <x v="2356"/>
    <n v="25"/>
    <n v="106"/>
    <m/>
    <s v="Comedy|Short"/>
    <s v="Jennifer Jason Leigh"/>
    <s v="Jesus People"/>
    <s v="Jesus PeopleÂ "/>
    <n v="31"/>
    <n v="252"/>
    <s v="English"/>
    <s v="USA"/>
    <m/>
    <m/>
    <n v="2013"/>
    <x v="8"/>
    <x v="18"/>
    <m/>
    <s v="Comedy"/>
  </r>
  <r>
    <x v="2357"/>
    <n v="13"/>
    <n v="93"/>
    <m/>
    <s v="Crime|Drama"/>
    <s v="Joshua Ray Bell"/>
    <s v="Butterfly"/>
    <s v="ButterflyÂ "/>
    <n v="870"/>
    <n v="235"/>
    <s v="English"/>
    <s v="USA"/>
    <m/>
    <m/>
    <n v="1983"/>
    <x v="33"/>
    <x v="18"/>
    <m/>
    <s v="Crime"/>
  </r>
  <r>
    <x v="1606"/>
    <n v="18"/>
    <n v="80"/>
    <m/>
    <s v="Documentary"/>
    <s v="Esai Morales"/>
    <s v="UnDivided"/>
    <s v="UnDividedÂ "/>
    <n v="6"/>
    <n v="59"/>
    <s v="English"/>
    <s v="USA"/>
    <m/>
    <m/>
    <n v="2010"/>
    <x v="6"/>
    <x v="18"/>
    <m/>
    <s v="Documentary"/>
  </r>
  <r>
    <x v="1733"/>
    <n v="3"/>
    <n v="127"/>
    <m/>
    <s v="Horror|Thriller"/>
    <s v="John Gilbert"/>
    <s v="The Frozen"/>
    <s v="The FrozenÂ "/>
    <n v="1488"/>
    <n v="13"/>
    <s v="English"/>
    <s v="USA"/>
    <m/>
    <m/>
    <n v="2012"/>
    <x v="46"/>
    <x v="18"/>
    <m/>
    <s v="Horror"/>
  </r>
  <r>
    <x v="2358"/>
    <n v="46"/>
    <n v="93"/>
    <m/>
    <s v="Fantasy|Romance"/>
    <s v="Sid Haig"/>
    <s v="The Love Letter"/>
    <s v="The Love LetterÂ "/>
    <n v="1465"/>
    <n v="26"/>
    <s v="English"/>
    <s v="USA"/>
    <m/>
    <m/>
    <n v="2006"/>
    <x v="38"/>
    <x v="18"/>
    <m/>
    <s v="Fantasy"/>
  </r>
  <r>
    <x v="2359"/>
    <n v="143"/>
    <n v="96"/>
    <m/>
    <s v="Family"/>
    <s v="Matthew Emerick"/>
    <s v="Horse Camp"/>
    <s v="Horse CampÂ "/>
    <n v="25"/>
    <n v="10"/>
    <s v="English"/>
    <s v="UK"/>
    <m/>
    <m/>
    <n v="2015"/>
    <x v="4"/>
    <x v="18"/>
    <m/>
    <s v="Family"/>
  </r>
  <r>
    <x v="2360"/>
    <n v="26"/>
    <n v="99"/>
    <m/>
    <s v="Documentary"/>
    <s v="Tom Hardy"/>
    <s v="Give Me Shelter"/>
    <s v="Give Me ShelterÂ "/>
    <n v="37"/>
    <n v="18"/>
    <s v="English"/>
    <s v="USA"/>
    <m/>
    <m/>
    <n v="2005"/>
    <x v="25"/>
    <x v="18"/>
    <m/>
    <s v="Documentary"/>
  </r>
  <r>
    <x v="2361"/>
    <n v="5"/>
    <n v="66"/>
    <m/>
    <s v="Drama|Romance|War"/>
    <s v="Mark Fantasia"/>
    <s v="The Big Parade"/>
    <s v="The Big ParadeÂ "/>
    <n v="4849"/>
    <n v="14"/>
    <s v="English"/>
    <s v="USA"/>
    <m/>
    <m/>
    <n v="2013"/>
    <x v="24"/>
    <x v="18"/>
    <m/>
    <s v="Drama"/>
  </r>
  <r>
    <x v="2362"/>
    <n v="242"/>
    <n v="85"/>
    <m/>
    <s v="Comedy"/>
    <s v="Brendan Doogie Milewski"/>
    <s v="Little Big Top"/>
    <s v="Little Big TopÂ "/>
    <n v="110"/>
    <n v="2"/>
    <s v="Italian"/>
    <s v="USA"/>
    <m/>
    <m/>
    <n v="2014"/>
    <x v="12"/>
    <x v="18"/>
    <m/>
    <s v="Comedy"/>
  </r>
  <r>
    <x v="2363"/>
    <n v="48"/>
    <n v="101"/>
    <m/>
    <s v="Comedy|Music|Romance"/>
    <s v="Dan Futterman"/>
    <s v="Along the Roadside"/>
    <s v="Along the RoadsideÂ "/>
    <n v="330"/>
    <n v="274"/>
    <s v="English"/>
    <s v="USA"/>
    <m/>
    <m/>
    <n v="2014"/>
    <x v="1"/>
    <x v="18"/>
    <m/>
    <s v="Comedy"/>
  </r>
  <r>
    <x v="2364"/>
    <n v="38"/>
    <n v="97"/>
    <m/>
    <s v="Action|Biography|Crime|Drama"/>
    <s v="Christina Hart"/>
    <s v="Bronson"/>
    <s v="BronsonÂ "/>
    <n v="84817"/>
    <n v="112"/>
    <s v="English"/>
    <s v="USA"/>
    <m/>
    <m/>
    <n v="2013"/>
    <x v="1"/>
    <x v="18"/>
    <m/>
    <s v="Action"/>
  </r>
  <r>
    <x v="2365"/>
    <n v="91"/>
    <n v="119"/>
    <m/>
    <s v="Adventure|Drama|Fantasy|Thriller|Western"/>
    <s v="Kenneth Tobey"/>
    <s v="Western Religion"/>
    <s v="Western ReligionÂ "/>
    <n v="146"/>
    <n v="1"/>
    <s v="English"/>
    <s v="USA"/>
    <m/>
    <m/>
    <n v="2013"/>
    <x v="61"/>
    <x v="18"/>
    <m/>
    <s v="Adventure"/>
  </r>
  <r>
    <x v="2366"/>
    <n v="232"/>
    <n v="103"/>
    <m/>
    <s v="Documentary"/>
    <s v="James Mason"/>
    <s v="Burn"/>
    <s v="BurnÂ "/>
    <n v="575"/>
    <n v="22"/>
    <s v="English"/>
    <s v="Australia"/>
    <m/>
    <m/>
    <n v="2000"/>
    <x v="7"/>
    <x v="18"/>
    <m/>
    <s v="Documentary"/>
  </r>
  <r>
    <x v="2367"/>
    <n v="18"/>
    <n v="86"/>
    <m/>
    <s v="Drama"/>
    <s v="Hugh Keays-Byrne"/>
    <s v="Urbania"/>
    <s v="UrbaniaÂ "/>
    <n v="2742"/>
    <n v="40"/>
    <s v="German"/>
    <s v="USA"/>
    <m/>
    <m/>
    <n v="1999"/>
    <x v="15"/>
    <x v="18"/>
    <m/>
    <s v="Drama"/>
  </r>
  <r>
    <x v="2368"/>
    <n v="29"/>
    <n v="106"/>
    <m/>
    <s v="Comedy|Drama"/>
    <s v="Jon Favreau"/>
    <s v="The Stewardesses"/>
    <s v="The StewardessesÂ "/>
    <n v="161"/>
    <n v="1"/>
    <s v="English"/>
    <s v="Italy"/>
    <m/>
    <m/>
    <n v="2014"/>
    <x v="61"/>
    <x v="18"/>
    <m/>
    <s v="Comedy"/>
  </r>
  <r>
    <x v="2369"/>
    <n v="44"/>
    <n v="90"/>
    <m/>
    <s v="Adventure|Horror|Sci-Fi"/>
    <s v="Clint Eastwood"/>
    <s v="The Beast from 20,000 Fathoms"/>
    <s v="The Beast from 20,000 FathomsÂ "/>
    <n v="4812"/>
    <n v="4"/>
    <s v="English"/>
    <s v="USA"/>
    <m/>
    <m/>
    <n v="2011"/>
    <x v="10"/>
    <x v="18"/>
    <m/>
    <s v="Adventure"/>
  </r>
  <r>
    <x v="472"/>
    <n v="2"/>
    <n v="95"/>
    <m/>
    <s v="Adventure|Drama|Family|Fantasy|Sci-Fi"/>
    <s v="Mae West"/>
    <s v="20,000 Leagues Under the Sea"/>
    <s v="20,000 Leagues Under the SeaÂ "/>
    <n v="22124"/>
    <n v="49"/>
    <s v="English"/>
    <s v="USA"/>
    <m/>
    <m/>
    <n v="1978"/>
    <x v="13"/>
    <x v="18"/>
    <m/>
    <s v="Adventure"/>
  </r>
  <r>
    <x v="2370"/>
    <n v="277"/>
    <n v="94"/>
    <m/>
    <s v="Action|Adventure|Sci-Fi|Thriller"/>
    <s v="The Dalai Lama"/>
    <s v="Mad Max"/>
    <s v="Mad MaxÂ "/>
    <n v="152232"/>
    <n v="51"/>
    <s v="English"/>
    <s v="USA"/>
    <m/>
    <m/>
    <n v="2012"/>
    <x v="15"/>
    <x v="18"/>
    <m/>
    <s v="Action"/>
  </r>
  <r>
    <x v="2371"/>
    <n v="43"/>
    <n v="84"/>
    <m/>
    <s v="Comedy|Drama"/>
    <s v="Michael Joiner"/>
    <s v="Swingers"/>
    <s v="SwingersÂ "/>
    <n v="63951"/>
    <n v="638"/>
    <s v="English"/>
    <s v="USA"/>
    <m/>
    <m/>
    <n v="2009"/>
    <x v="38"/>
    <x v="18"/>
    <m/>
    <s v="Comedy"/>
  </r>
  <r>
    <x v="2372"/>
    <n v="5"/>
    <n v="89"/>
    <m/>
    <s v="Action|Drama|Western"/>
    <s v="Omari Hardwick"/>
    <s v="A Fistful of Dollars"/>
    <s v="A Fistful of DollarsÂ "/>
    <n v="147566"/>
    <n v="10"/>
    <s v="English"/>
    <s v="Germany"/>
    <m/>
    <m/>
    <n v="2007"/>
    <x v="25"/>
    <x v="18"/>
    <m/>
    <s v="Action"/>
  </r>
  <r>
    <x v="48"/>
    <n v="16"/>
    <n v="59"/>
    <m/>
    <s v="Comedy|Drama|History|Musical|Romance"/>
    <s v="Devid Striesow"/>
    <s v="She Done Him Wrong"/>
    <s v="She Done Him WrongÂ "/>
    <n v="4152"/>
    <n v="32"/>
    <s v="English"/>
    <s v="USA"/>
    <m/>
    <m/>
    <n v="2005"/>
    <x v="12"/>
    <x v="18"/>
    <m/>
    <s v="Comedy"/>
  </r>
  <r>
    <x v="2373"/>
    <n v="18"/>
    <n v="126"/>
    <m/>
    <s v="Documentary"/>
    <s v="William Joseph Elk III"/>
    <s v="Short Cut to Nirvana: Kumbh Mela"/>
    <s v="Short Cut to Nirvana: Kumbh MelaÂ "/>
    <n v="131"/>
    <n v="10"/>
    <s v="English"/>
    <s v="USA"/>
    <m/>
    <m/>
    <n v="2013"/>
    <x v="13"/>
    <x v="18"/>
    <m/>
    <s v="Documentary"/>
  </r>
  <r>
    <x v="2374"/>
    <n v="40"/>
    <n v="86"/>
    <m/>
    <s v="Drama"/>
    <s v="Matisyahu"/>
    <s v="The Grace Card"/>
    <s v="The Grace CardÂ "/>
    <n v="2099"/>
    <n v="1"/>
    <s v="French"/>
    <s v="USA"/>
    <m/>
    <m/>
    <n v="2009"/>
    <x v="21"/>
    <x v="18"/>
    <m/>
    <s v="Drama"/>
  </r>
  <r>
    <x v="2375"/>
    <n v="130"/>
    <n v="87"/>
    <m/>
    <s v="Drama"/>
    <s v="Channing Tatum"/>
    <s v="Middle of Nowhere"/>
    <s v="Middle of NowhereÂ "/>
    <n v="1034"/>
    <n v="1"/>
    <s v="Danish"/>
    <s v="USA"/>
    <m/>
    <m/>
    <n v="1994"/>
    <x v="12"/>
    <x v="18"/>
    <m/>
    <s v="Drama"/>
  </r>
  <r>
    <x v="2376"/>
    <n v="3"/>
    <n v="106"/>
    <m/>
    <s v="Comedy|Drama|Romance"/>
    <s v="R. Brandon Johnson"/>
    <s v="3"/>
    <s v="3Â "/>
    <n v="4212"/>
    <n v="3"/>
    <s v="English"/>
    <s v="USA"/>
    <m/>
    <m/>
    <n v="1971"/>
    <x v="2"/>
    <x v="18"/>
    <m/>
    <s v="Comedy"/>
  </r>
  <r>
    <x v="2377"/>
    <n v="136"/>
    <n v="86"/>
    <m/>
    <s v="Drama|Music"/>
    <s v="Marri Savinar"/>
    <s v="The Business of Fancydancing"/>
    <s v="The Business of FancydancingÂ "/>
    <n v="460"/>
    <n v="130"/>
    <s v="English"/>
    <s v="USA"/>
    <m/>
    <m/>
    <n v="2002"/>
    <x v="8"/>
    <x v="18"/>
    <m/>
    <s v="Drama"/>
  </r>
  <r>
    <x v="2158"/>
    <n v="12"/>
    <n v="89"/>
    <m/>
    <s v="Documentary|History|Music"/>
    <s v="Melanie Papalia"/>
    <s v="Call + Response"/>
    <s v="Call + ResponseÂ "/>
    <n v="48"/>
    <n v="68"/>
    <s v="English"/>
    <s v="USA"/>
    <m/>
    <m/>
    <n v="1997"/>
    <x v="7"/>
    <x v="18"/>
    <m/>
    <s v="Documentary"/>
  </r>
  <r>
    <x v="608"/>
    <n v="171"/>
    <n v="105"/>
    <m/>
    <s v="Crime|Drama|Thriller"/>
    <s v="Greta Gerwig"/>
    <s v="Side Effects"/>
    <s v="Side EffectsÂ "/>
    <n v="148334"/>
    <n v="26"/>
    <s v="English"/>
    <s v="USA"/>
    <m/>
    <m/>
    <n v="2014"/>
    <x v="1"/>
    <x v="18"/>
    <m/>
    <s v="Crime"/>
  </r>
  <r>
    <x v="2378"/>
    <n v="8"/>
    <n v="93"/>
    <m/>
    <s v="Crime|Horror|Mystery|Thriller"/>
    <s v="Susan Chambers"/>
    <s v="Malevolence"/>
    <s v="MalevolenceÂ "/>
    <n v="2413"/>
    <n v="1"/>
    <s v="English"/>
    <s v="France"/>
    <m/>
    <m/>
    <n v="2002"/>
    <x v="37"/>
    <x v="18"/>
    <m/>
    <s v="Crime"/>
  </r>
  <r>
    <x v="2376"/>
    <n v="8"/>
    <n v="94"/>
    <m/>
    <s v="Comedy|Drama"/>
    <s v="Marina Vlady"/>
    <s v="Shooting the Warwicks"/>
    <s v="Shooting the WarwicksÂ "/>
    <n v="81"/>
    <n v="1"/>
    <s v="English"/>
    <s v="Denmark"/>
    <m/>
    <m/>
    <n v="2009"/>
    <x v="5"/>
    <x v="18"/>
    <m/>
    <s v="Comedy"/>
  </r>
  <r>
    <x v="855"/>
    <n v="284"/>
    <n v="89"/>
    <m/>
    <s v="Horror|Sci-Fi|Thriller"/>
    <s v="Hanne Aagesen"/>
    <s v="Super Hybrid"/>
    <s v="Super HybridÂ "/>
    <n v="1328"/>
    <n v="228"/>
    <s v="English"/>
    <s v="USA"/>
    <m/>
    <m/>
    <n v="1991"/>
    <x v="65"/>
    <x v="18"/>
    <m/>
    <s v="Horror"/>
  </r>
  <r>
    <x v="50"/>
    <n v="36"/>
    <n v="97"/>
    <m/>
    <s v="Comedy|Drama|Horror|Romance"/>
    <s v="Bryce Dallas Howard"/>
    <s v="Baghead"/>
    <s v="BagheadÂ "/>
    <n v="3507"/>
    <n v="28"/>
    <s v="English"/>
    <s v="USA"/>
    <m/>
    <m/>
    <n v="2015"/>
    <x v="19"/>
    <x v="18"/>
    <m/>
    <s v="Comedy"/>
  </r>
  <r>
    <x v="2379"/>
    <n v="21"/>
    <n v="88"/>
    <m/>
    <s v="Comedy|Horror|Mystery|Thriller"/>
    <s v="William Katt"/>
    <s v="Solitude"/>
    <s v="SolitudeÂ "/>
    <n v="78"/>
    <n v="50"/>
    <s v="Persian"/>
    <s v="USA"/>
    <m/>
    <m/>
    <n v="2013"/>
    <x v="2"/>
    <x v="18"/>
    <m/>
    <s v="Comedy"/>
  </r>
  <r>
    <x v="387"/>
    <n v="1"/>
    <n v="78"/>
    <m/>
    <s v="Documentary"/>
    <s v="Darryl Hunt"/>
    <s v="The Case of the Grinning Cat"/>
    <s v="The Case of the Grinning CatÂ "/>
    <n v="352"/>
    <n v="101"/>
    <s v="English"/>
    <s v="USA"/>
    <m/>
    <m/>
    <n v="2003"/>
    <x v="38"/>
    <x v="18"/>
    <m/>
    <s v="Documentary"/>
  </r>
  <r>
    <x v="775"/>
    <n v="31"/>
    <n v="104"/>
    <m/>
    <s v="Drama|Fantasy"/>
    <s v="Mia Farrow"/>
    <s v="Ordet"/>
    <s v="OrdetÂ "/>
    <n v="9903"/>
    <n v="329"/>
    <s v="English"/>
    <s v="USA"/>
    <m/>
    <m/>
    <n v="2015"/>
    <x v="14"/>
    <x v="18"/>
    <m/>
    <s v="Drama"/>
  </r>
  <r>
    <x v="2380"/>
    <n v="159"/>
    <n v="92"/>
    <m/>
    <s v="Comedy|Drama|Romance"/>
    <s v="John Newton"/>
    <s v="Good Dick"/>
    <s v="Good DickÂ "/>
    <n v="6689"/>
    <n v="22"/>
    <s v="English"/>
    <s v="USA"/>
    <m/>
    <m/>
    <n v="2011"/>
    <x v="12"/>
    <x v="18"/>
    <m/>
    <s v="Comedy"/>
  </r>
  <r>
    <x v="2372"/>
    <n v="152"/>
    <n v="108"/>
    <m/>
    <s v="Drama|Romance|Sci-Fi"/>
    <s v="Elaine Bromka"/>
    <s v="The Man from Earth"/>
    <s v="The Man from EarthÂ "/>
    <n v="129799"/>
    <n v="9"/>
    <s v="Romanian"/>
    <s v="USA"/>
    <m/>
    <m/>
    <n v="2005"/>
    <x v="25"/>
    <x v="18"/>
    <m/>
    <s v="Drama"/>
  </r>
  <r>
    <x v="1895"/>
    <n v="1"/>
    <n v="97"/>
    <m/>
    <s v="Crime|Documentary"/>
    <s v="Paul Hickert"/>
    <s v="The Trials of Darryl Hunt"/>
    <s v="The Trials of Darryl HuntÂ "/>
    <n v="771"/>
    <n v="27"/>
    <s v="English"/>
    <s v="USA"/>
    <m/>
    <m/>
    <n v="2014"/>
    <x v="16"/>
    <x v="18"/>
    <m/>
    <s v="Crime"/>
  </r>
  <r>
    <x v="2381"/>
    <n v="21"/>
    <n v="109"/>
    <m/>
    <s v="Drama|Family"/>
    <s v="Sally Kirkland"/>
    <s v="An American Girl Holiday"/>
    <s v="An American Girl HolidayÂ "/>
    <n v="1338"/>
    <n v="1"/>
    <s v="English"/>
    <s v="Iran"/>
    <m/>
    <m/>
    <n v="2009"/>
    <x v="13"/>
    <x v="18"/>
    <m/>
    <s v="Drama"/>
  </r>
  <r>
    <x v="2382"/>
    <n v="57"/>
    <n v="78"/>
    <m/>
    <s v="Drama|Music|Mystery|Romance|Sci-Fi"/>
    <s v="Bahare Seddiqi"/>
    <s v="Yesterday Was a Lie"/>
    <s v="Yesterday Was a LieÂ "/>
    <n v="374"/>
    <n v="826"/>
    <s v="English"/>
    <s v="UK"/>
    <m/>
    <m/>
    <n v="2011"/>
    <x v="28"/>
    <x v="18"/>
    <m/>
    <s v="Drama"/>
  </r>
  <r>
    <x v="1341"/>
    <n v="23"/>
    <n v="85"/>
    <m/>
    <s v="Comedy|Drama|Music"/>
    <s v="Tom Cullen"/>
    <s v="Theresa Is a Mother"/>
    <s v="Theresa Is a MotherÂ "/>
    <n v="37"/>
    <n v="126"/>
    <s v="English"/>
    <s v="USA"/>
    <m/>
    <m/>
    <n v="1972"/>
    <x v="10"/>
    <x v="18"/>
    <m/>
    <s v="Comedy"/>
  </r>
  <r>
    <x v="2383"/>
    <n v="88"/>
    <n v="88"/>
    <m/>
    <s v="Drama|Sci-Fi|Thriller"/>
    <s v="S. Epatha Merkerson"/>
    <s v="H."/>
    <s v="H.Â "/>
    <n v="191"/>
    <n v="2"/>
    <s v="English"/>
    <s v="USA"/>
    <m/>
    <m/>
    <n v="2004"/>
    <x v="22"/>
    <x v="18"/>
    <m/>
    <s v="Drama"/>
  </r>
  <r>
    <x v="2384"/>
    <n v="2"/>
    <n v="93"/>
    <m/>
    <s v="Drama"/>
    <s v="Abigail Evans"/>
    <s v="Archaeology of a Woman"/>
    <s v="Archaeology of a WomanÂ "/>
    <n v="15"/>
    <n v="9"/>
    <s v="English"/>
    <s v="Romania"/>
    <m/>
    <m/>
    <n v="2000"/>
    <x v="14"/>
    <x v="18"/>
    <m/>
    <s v="Drama"/>
  </r>
  <r>
    <x v="2385"/>
    <n v="193"/>
    <n v="86"/>
    <m/>
    <s v="Drama|Family"/>
    <s v="Iulia Ciochina"/>
    <s v="Children of Heaven"/>
    <s v="Children of HeavenÂ "/>
    <n v="27882"/>
    <n v="2"/>
    <s v="English"/>
    <s v="USA"/>
    <m/>
    <m/>
    <n v="2007"/>
    <x v="3"/>
    <x v="18"/>
    <m/>
    <s v="Drama"/>
  </r>
  <r>
    <x v="1203"/>
    <n v="50"/>
    <n v="98"/>
    <m/>
    <s v="Drama|Romance"/>
    <s v="Robin Lord Taylor"/>
    <s v="Weekend"/>
    <s v="WeekendÂ "/>
    <n v="19846"/>
    <n v="133"/>
    <s v="English"/>
    <s v="USA"/>
    <m/>
    <m/>
    <n v="1997"/>
    <x v="16"/>
    <x v="18"/>
    <m/>
    <s v="Drama"/>
  </r>
  <r>
    <x v="1208"/>
    <n v="61"/>
    <n v="88"/>
    <m/>
    <s v="Comedy|Romance"/>
    <s v="Topher Grace"/>
    <s v="She's Gotta Have It"/>
    <s v="She's Gotta Have ItÂ "/>
    <n v="4769"/>
    <n v="106"/>
    <s v="English"/>
    <s v="USA"/>
    <m/>
    <m/>
    <n v="2004"/>
    <x v="12"/>
    <x v="18"/>
    <m/>
    <s v="Comedy"/>
  </r>
  <r>
    <x v="2386"/>
    <n v="1"/>
    <n v="25"/>
    <m/>
    <s v="Documentary"/>
    <s v="John Amos"/>
    <s v="Butterfly Girl"/>
    <s v="Butterfly GirlÂ "/>
    <n v="27"/>
    <n v="3"/>
    <s v="English"/>
    <s v="USA"/>
    <m/>
    <m/>
    <n v="2012"/>
    <x v="50"/>
    <x v="18"/>
    <m/>
    <s v="Documentary"/>
  </r>
  <r>
    <x v="2387"/>
    <n v="5"/>
    <n v="72"/>
    <m/>
    <s v="Drama"/>
    <s v="Charla Cochran"/>
    <s v="The World Is Mine"/>
    <s v="The World Is MineÂ "/>
    <n v="354"/>
    <n v="69"/>
    <s v="English"/>
    <s v="USA"/>
    <m/>
    <m/>
    <n v="1995"/>
    <x v="12"/>
    <x v="18"/>
    <m/>
    <s v="Drama"/>
  </r>
  <r>
    <x v="2388"/>
    <n v="14"/>
    <n v="66"/>
    <m/>
    <s v="Drama|Romance|Sci-Fi"/>
    <s v="Bebe Neuwirth"/>
    <s v="Another Earth"/>
    <s v="Another EarthÂ "/>
    <n v="71387"/>
    <n v="7"/>
    <s v="English"/>
    <s v="Ireland"/>
    <m/>
    <m/>
    <n v="2004"/>
    <x v="15"/>
    <x v="18"/>
    <m/>
    <s v="Drama"/>
  </r>
  <r>
    <x v="2389"/>
    <n v="5"/>
    <n v="80"/>
    <m/>
    <s v="Thriller"/>
    <s v="Glen Hansard"/>
    <s v="The Calling"/>
    <s v="The CallingÂ "/>
    <n v="6025"/>
    <n v="62"/>
    <s v="English"/>
    <s v="USA"/>
    <m/>
    <m/>
    <n v="2005"/>
    <x v="27"/>
    <x v="18"/>
    <m/>
    <s v="Thriller"/>
  </r>
  <r>
    <x v="2390"/>
    <n v="241"/>
    <n v="91"/>
    <m/>
    <s v="Crime|Drama|Thriller"/>
    <s v="Marilyn Rising"/>
    <s v="Sweet Sweetback's Baadasssss Song"/>
    <s v="Sweet Sweetback's Baadasssss SongÂ "/>
    <n v="3340"/>
    <n v="46"/>
    <s v="English"/>
    <s v="USA"/>
    <m/>
    <m/>
    <n v="1992"/>
    <x v="34"/>
    <x v="18"/>
    <m/>
    <s v="Crime"/>
  </r>
  <r>
    <x v="2391"/>
    <n v="16"/>
    <n v="93"/>
    <m/>
    <s v="Drama"/>
    <s v="Temple Grandin"/>
    <s v="Perfect Cowboy"/>
    <s v="Perfect CowboyÂ "/>
    <n v="8"/>
    <n v="46"/>
    <s v="English"/>
    <s v="UK"/>
    <m/>
    <m/>
    <n v="2005"/>
    <x v="15"/>
    <x v="18"/>
    <m/>
    <s v="Drama"/>
  </r>
  <r>
    <x v="2392"/>
    <n v="138"/>
    <n v="89"/>
    <m/>
    <s v="Comedy|Drama|Romance"/>
    <s v="Alan Brent"/>
    <s v="Tadpole"/>
    <s v="TadpoleÂ "/>
    <n v="5178"/>
    <n v="580"/>
    <s v="English"/>
    <s v="USA"/>
    <m/>
    <m/>
    <n v="2011"/>
    <x v="22"/>
    <x v="18"/>
    <m/>
    <s v="Comedy"/>
  </r>
  <r>
    <x v="2393"/>
    <n v="5"/>
    <n v="85"/>
    <m/>
    <s v="Drama|Music|Romance"/>
    <s v="Joel Moody"/>
    <s v="Once"/>
    <s v="OnceÂ "/>
    <n v="90827"/>
    <n v="10"/>
    <s v="English"/>
    <s v="USA"/>
    <m/>
    <m/>
    <n v="2013"/>
    <x v="0"/>
    <x v="18"/>
    <m/>
    <s v="Drama"/>
  </r>
  <r>
    <x v="422"/>
    <n v="32"/>
    <n v="62"/>
    <m/>
    <s v="Comedy"/>
    <s v="Gunnar Hansen"/>
    <s v="The Woman Chaser"/>
    <s v="The Woman ChaserÂ "/>
    <n v="524"/>
    <n v="8"/>
    <s v="English"/>
    <s v="USA"/>
    <m/>
    <m/>
    <n v="2013"/>
    <x v="11"/>
    <x v="18"/>
    <m/>
    <s v="Comedy"/>
  </r>
  <r>
    <x v="2394"/>
    <n v="18"/>
    <n v="90"/>
    <m/>
    <s v="Documentary"/>
    <s v="Peter Robbins"/>
    <s v="The Horse Boy"/>
    <s v="The Horse BoyÂ "/>
    <n v="586"/>
    <n v="5"/>
    <s v="English"/>
    <s v="USA"/>
    <m/>
    <m/>
    <n v="2012"/>
    <x v="38"/>
    <x v="18"/>
    <m/>
    <s v="Documentary"/>
  </r>
  <r>
    <x v="1733"/>
    <n v="193"/>
    <n v="90"/>
    <m/>
    <s v="Horror"/>
    <s v="Naderev Sano"/>
    <s v="When the Lights Went Out"/>
    <s v="When the Lights Went OutÂ "/>
    <n v="3813"/>
    <n v="382"/>
    <s v="Arabic"/>
    <s v="USA"/>
    <m/>
    <m/>
    <n v="2004"/>
    <x v="28"/>
    <x v="18"/>
    <m/>
    <s v="Horror"/>
  </r>
  <r>
    <x v="2395"/>
    <n v="66"/>
    <n v="88"/>
    <m/>
    <s v="Action|Drama|Sport"/>
    <s v="Lisa Ann"/>
    <s v="Heroes of Dirt"/>
    <s v="Heroes of DirtÂ "/>
    <n v="53"/>
    <n v="150"/>
    <s v="English"/>
    <s v="USA"/>
    <m/>
    <m/>
    <m/>
    <x v="1"/>
    <x v="18"/>
    <m/>
    <s v="Action"/>
  </r>
  <r>
    <x v="2396"/>
    <n v="65"/>
    <n v="88"/>
    <m/>
    <s v="Horror|Thriller"/>
    <s v="Ariel Hsing"/>
    <s v="The Texas Chain Saw Massacre"/>
    <s v="The Texas Chain Saw MassacreÂ "/>
    <n v="96411"/>
    <n v="535"/>
    <s v="English"/>
    <s v="USA"/>
    <m/>
    <m/>
    <m/>
    <x v="7"/>
    <x v="18"/>
    <m/>
    <s v="Horror"/>
  </r>
  <r>
    <x v="2397"/>
    <n v="95"/>
    <n v="96"/>
    <m/>
    <s v="Animation|Comedy|Family"/>
    <s v="Michael Moore"/>
    <s v="A Charlie Brown Christmas"/>
    <s v="A Charlie Brown ChristmasÂ "/>
    <n v="21826"/>
    <n v="1"/>
    <s v="English"/>
    <s v="USA"/>
    <m/>
    <m/>
    <m/>
    <x v="26"/>
    <x v="18"/>
    <m/>
    <s v="Animation"/>
  </r>
  <r>
    <x v="1877"/>
    <n v="13"/>
    <n v="94"/>
    <m/>
    <s v="Adventure|Documentary"/>
    <s v="Ed Begley Jr."/>
    <s v="Antarctic Edge: 70Â° South"/>
    <s v="Antarctic Edge: 70Â° SouthÂ "/>
    <n v="123"/>
    <n v="32"/>
    <s v="English"/>
    <s v="USA"/>
    <m/>
    <m/>
    <m/>
    <x v="15"/>
    <x v="18"/>
    <m/>
    <s v="Adventure"/>
  </r>
  <r>
    <x v="2398"/>
    <n v="15"/>
    <n v="120"/>
    <m/>
    <s v="Documentary"/>
    <s v="J.D. Williams"/>
    <s v="Aroused"/>
    <s v="ArousedÂ "/>
    <n v="502"/>
    <n v="113"/>
    <s v="English"/>
    <s v="USA"/>
    <m/>
    <m/>
    <m/>
    <x v="43"/>
    <x v="18"/>
    <m/>
    <s v="Documentary"/>
  </r>
  <r>
    <x v="2398"/>
    <n v="125"/>
    <n v="77"/>
    <m/>
    <s v="Documentary"/>
    <s v="Christopher Denham"/>
    <s v="Top Spin"/>
    <s v="Top SpinÂ "/>
    <n v="260"/>
    <n v="10"/>
    <s v="English"/>
    <s v="United Arab Emirates"/>
    <m/>
    <m/>
    <m/>
    <x v="1"/>
    <x v="18"/>
    <m/>
    <s v="Documentary"/>
  </r>
  <r>
    <x v="2398"/>
    <n v="36"/>
    <n v="111"/>
    <m/>
    <s v="Documentary"/>
    <s v="Mark Duplass"/>
    <s v="Roger &amp; Me"/>
    <s v="Roger &amp; MeÂ "/>
    <n v="22800"/>
    <n v="118"/>
    <s v="French"/>
    <s v="USA"/>
    <m/>
    <m/>
    <m/>
    <x v="7"/>
    <x v="18"/>
    <m/>
    <s v="Documentary"/>
  </r>
  <r>
    <x v="2398"/>
    <n v="73"/>
    <n v="81"/>
    <m/>
    <s v="Fantasy|Horror|Thriller"/>
    <s v="Diane Sorrentino"/>
    <s v="Cat People"/>
    <s v="Cat PeopleÂ "/>
    <n v="14193"/>
    <n v="4"/>
    <s v="English"/>
    <s v="USA"/>
    <m/>
    <m/>
    <m/>
    <x v="9"/>
    <x v="18"/>
    <m/>
    <s v="Fantasy"/>
  </r>
  <r>
    <x v="2398"/>
    <n v="1"/>
    <n v="89"/>
    <m/>
    <s v="Drama"/>
    <s v="Christopher Judge"/>
    <s v="An American in Hollywood"/>
    <s v="An American in HollywoodÂ "/>
    <n v="100"/>
    <n v="52"/>
    <s v="English"/>
    <s v="USA"/>
    <m/>
    <m/>
    <m/>
    <x v="13"/>
    <x v="18"/>
    <m/>
    <s v="Drama"/>
  </r>
  <r>
    <x v="2398"/>
    <n v="113"/>
    <n v="110"/>
    <m/>
    <s v="Drama|Mystery|Sci-Fi|Thriller"/>
    <s v="Christopher Judge"/>
    <s v="Sound of My Voice"/>
    <s v="Sound of My VoiceÂ "/>
    <n v="15775"/>
    <n v="23"/>
    <s v="English"/>
    <s v="Canada"/>
    <m/>
    <m/>
    <m/>
    <x v="10"/>
    <x v="18"/>
    <m/>
    <s v="Drama"/>
  </r>
  <r>
    <x v="2398"/>
    <n v="13"/>
    <n v="81"/>
    <m/>
    <s v="Documentary|Family"/>
    <s v="Judith O'Dea"/>
    <s v="The Brain That Sings"/>
    <s v="The Brain That SingsÂ "/>
    <n v="18"/>
    <n v="44"/>
    <s v="English"/>
    <s v="Canada"/>
    <m/>
    <m/>
    <m/>
    <x v="17"/>
    <x v="18"/>
    <m/>
    <s v="Documentary"/>
  </r>
  <r>
    <x v="2398"/>
    <n v="12"/>
    <n v="100"/>
    <m/>
    <s v="Documentary|War"/>
    <s v="Philippe Leroy"/>
    <s v="The Blood of My Brother"/>
    <s v="The Blood of My BrotherÂ "/>
    <n v="102"/>
    <n v="9"/>
    <s v="English"/>
    <s v="USA"/>
    <m/>
    <m/>
    <m/>
    <x v="4"/>
    <x v="18"/>
    <m/>
    <s v="Documentary"/>
  </r>
  <r>
    <x v="2398"/>
    <n v="60"/>
    <n v="99"/>
    <m/>
    <s v="Comedy|Drama"/>
    <s v="Jason Stuart"/>
    <s v="Your Sister's Sister"/>
    <s v="Your Sister's SisterÂ "/>
    <n v="21618"/>
    <n v="1"/>
    <s v="English"/>
    <s v="France"/>
    <m/>
    <m/>
    <m/>
    <x v="10"/>
    <x v="18"/>
    <m/>
    <s v="Comedy"/>
  </r>
  <r>
    <x v="2398"/>
    <n v="10"/>
    <n v="90"/>
    <m/>
    <s v="Romance"/>
    <s v="Richard Moll"/>
    <s v="Romantic Schemer"/>
    <s v="Romantic SchemerÂ "/>
    <n v="172"/>
    <n v="19"/>
    <s v="English"/>
    <s v="USA"/>
    <m/>
    <m/>
    <m/>
    <x v="37"/>
    <x v="18"/>
    <m/>
    <s v="Romance"/>
  </r>
  <r>
    <x v="2398"/>
    <n v="161"/>
    <n v="82"/>
    <m/>
    <s v="Comedy"/>
    <s v="Alex Kendrick"/>
    <s v="A Dog's Breakfast"/>
    <s v="A Dog's BreakfastÂ "/>
    <n v="3262"/>
    <n v="1"/>
    <s v="English"/>
    <s v="USA"/>
    <m/>
    <m/>
    <m/>
    <x v="15"/>
    <x v="18"/>
    <m/>
    <s v="Comedy"/>
  </r>
  <r>
    <x v="2398"/>
    <n v="7"/>
    <n v="88"/>
    <m/>
    <s v="Comedy"/>
    <s v="Pfeifer Brown"/>
    <s v="A Dog's Breakfast"/>
    <s v="A Dog's BreakfastÂ "/>
    <n v="3262"/>
    <n v="279"/>
    <s v="English"/>
    <s v="USA"/>
    <m/>
    <m/>
    <m/>
    <x v="15"/>
    <x v="18"/>
    <m/>
    <s v="Comedy"/>
  </r>
  <r>
    <x v="2398"/>
    <n v="34"/>
    <n v="103"/>
    <m/>
    <s v="Drama|Horror|Mystery"/>
    <s v="Hal Landon Jr."/>
    <s v="Night of the Living Dead"/>
    <s v="Night of the Living DeadÂ "/>
    <n v="87978"/>
    <n v="13"/>
    <s v="English"/>
    <s v="USA"/>
    <m/>
    <m/>
    <m/>
    <x v="25"/>
    <x v="18"/>
    <m/>
    <s v="Drama"/>
  </r>
  <r>
    <x v="2398"/>
    <n v="75"/>
    <n v="80"/>
    <m/>
    <s v="Drama"/>
    <s v="Stephen Carr"/>
    <s v="Une Femme MariÃ©e"/>
    <s v="Une Femme MariÃ©eÂ "/>
    <n v="1962"/>
    <n v="586"/>
    <s v="English"/>
    <s v="USA"/>
    <m/>
    <m/>
    <m/>
    <x v="38"/>
    <x v="18"/>
    <m/>
    <s v="Drama"/>
  </r>
  <r>
    <x v="2398"/>
    <n v="21"/>
    <n v="68"/>
    <m/>
    <s v="Biography|Drama"/>
    <s v="Robert Townsend"/>
    <s v="The Birth of a Nation"/>
    <s v="The Birth of a NationÂ "/>
    <n v="1197"/>
    <n v="15"/>
    <s v="English"/>
    <s v="USA"/>
    <m/>
    <m/>
    <m/>
    <x v="28"/>
    <x v="18"/>
    <m/>
    <s v="Biography"/>
  </r>
  <r>
    <x v="2398"/>
    <n v="3"/>
    <n v="81"/>
    <m/>
    <s v="Comedy"/>
    <s v="Kieran Culkin"/>
    <s v="The Work and the Story"/>
    <s v="The Work and the StoryÂ "/>
    <n v="98"/>
    <n v="83"/>
    <s v="English"/>
    <s v="USA"/>
    <m/>
    <m/>
    <m/>
    <x v="20"/>
    <x v="18"/>
    <m/>
    <s v="Comedy"/>
  </r>
  <r>
    <x v="2398"/>
    <n v="2"/>
    <n v="106"/>
    <m/>
    <s v="Drama|Sport"/>
    <s v="Leon Isaac Kennedy"/>
    <s v="Facing the Giants"/>
    <s v="Facing the GiantsÂ "/>
    <n v="12399"/>
    <n v="18"/>
    <s v="English"/>
    <s v="USA"/>
    <m/>
    <m/>
    <m/>
    <x v="10"/>
    <x v="18"/>
    <m/>
    <s v="Drama"/>
  </r>
  <r>
    <x v="2398"/>
    <n v="71"/>
    <n v="77"/>
    <m/>
    <s v="Horror|Thriller"/>
    <s v="Fay Masterson"/>
    <s v="The Gallows"/>
    <s v="The GallowsÂ "/>
    <n v="13521"/>
    <n v="404"/>
    <s v="English"/>
    <s v="USA"/>
    <m/>
    <m/>
    <m/>
    <x v="39"/>
    <x v="18"/>
    <m/>
    <s v="Horror"/>
  </r>
  <r>
    <x v="2398"/>
    <n v="7"/>
    <n v="114"/>
    <m/>
    <s v="Fantasy|Horror|Sci-Fi"/>
    <s v="Kevin P. Farley"/>
    <s v="Eraserhead"/>
    <s v="EraserheadÂ "/>
    <n v="69831"/>
    <n v="22"/>
    <s v="English"/>
    <s v="USA"/>
    <m/>
    <m/>
    <m/>
    <x v="38"/>
    <x v="18"/>
    <m/>
    <s v="Fantasy"/>
  </r>
  <r>
    <x v="2398"/>
    <n v="61"/>
    <n v="80"/>
    <m/>
    <s v="Crime|Drama"/>
    <s v="Brighton Sharbino"/>
    <s v="Over the Hill to the Poorhouse"/>
    <s v="Over the Hill to the PoorhouseÂ "/>
    <n v="5"/>
    <n v="23"/>
    <s v="English"/>
    <s v="USA"/>
    <m/>
    <m/>
    <m/>
    <x v="30"/>
    <x v="18"/>
    <m/>
    <s v="Crime"/>
  </r>
  <r>
    <x v="2398"/>
    <n v="3"/>
    <n v="84"/>
    <m/>
    <s v="Comedy"/>
    <s v="Jonathan Blow"/>
    <s v="Hollywood Shuffle"/>
    <s v="Hollywood ShuffleÂ "/>
    <n v="2770"/>
    <n v="152"/>
    <s v="English"/>
    <s v="USA"/>
    <m/>
    <m/>
    <m/>
    <x v="15"/>
    <x v="18"/>
    <m/>
    <s v="Comedy"/>
  </r>
  <r>
    <x v="2398"/>
    <n v="52"/>
    <n v="86"/>
    <m/>
    <s v="Comedy|Drama"/>
    <s v="Danny Dyer"/>
    <s v="The Mighty"/>
    <s v="The MightyÂ "/>
    <n v="10499"/>
    <n v="8"/>
    <s v="English"/>
    <s v="Canada"/>
    <m/>
    <m/>
    <m/>
    <x v="11"/>
    <x v="18"/>
    <m/>
    <s v="Comedy"/>
  </r>
  <r>
    <x v="2398"/>
    <n v="53"/>
    <n v="87"/>
    <m/>
    <s v="Crime|Drama|Sport"/>
    <s v="Sheldon Leonard"/>
    <s v="Penitentiary"/>
    <s v="PenitentiaryÂ "/>
    <n v="509"/>
    <n v="4"/>
    <s v="English"/>
    <s v="UK"/>
    <m/>
    <m/>
    <m/>
    <x v="27"/>
    <x v="18"/>
    <m/>
    <s v="Crime"/>
  </r>
  <r>
    <x v="2398"/>
    <n v="136"/>
    <n v="80"/>
    <m/>
    <s v="Comedy|Horror|Sci-Fi"/>
    <s v="Claire Gordon-Harper"/>
    <s v="The Lost Skeleton of Cadavra"/>
    <s v="The Lost Skeleton of CadavraÂ "/>
    <n v="4117"/>
    <n v="136"/>
    <s v="English"/>
    <s v="USA"/>
    <m/>
    <m/>
    <m/>
    <x v="15"/>
    <x v="18"/>
    <m/>
    <s v="Comedy"/>
  </r>
  <r>
    <x v="2398"/>
    <n v="8"/>
    <n v="100"/>
    <m/>
    <s v="Family"/>
    <s v="Liv Ullmann"/>
    <s v="Dude, Where's My Dog?!"/>
    <s v="Dude, Where's My Dog?!Â "/>
    <n v="73"/>
    <n v="36"/>
    <s v="English"/>
    <s v="USA"/>
    <m/>
    <m/>
    <m/>
    <x v="75"/>
    <x v="18"/>
    <m/>
    <s v="Family"/>
  </r>
  <r>
    <x v="2398"/>
    <n v="43"/>
    <n v="82"/>
    <m/>
    <s v="Comedy|Crime|Drama|Horror|Thriller"/>
    <s v="Jon Brion"/>
    <s v="Cheap Thrills"/>
    <s v="Cheap ThrillsÂ "/>
    <n v="12796"/>
    <n v="40"/>
    <s v="English"/>
    <s v="USA"/>
    <m/>
    <m/>
    <m/>
    <x v="2"/>
    <x v="18"/>
    <m/>
    <s v="Comedy"/>
  </r>
  <r>
    <x v="2398"/>
    <n v="80"/>
    <n v="82"/>
    <m/>
    <s v="Documentary"/>
    <s v="Tony Goldwyn"/>
    <s v="Indie Game: The Movie"/>
    <s v="Indie Game: The MovieÂ "/>
    <n v="16701"/>
    <n v="9"/>
    <s v="English"/>
    <s v="USA"/>
    <m/>
    <m/>
    <m/>
    <x v="16"/>
    <x v="18"/>
    <m/>
    <s v="Documentary"/>
  </r>
  <r>
    <x v="2398"/>
    <n v="233"/>
    <n v="70"/>
    <m/>
    <s v="Thriller"/>
    <s v="Noam Chomsky"/>
    <s v="Closure"/>
    <s v="ClosureÂ "/>
    <n v="5747"/>
    <n v="35"/>
    <s v="English"/>
    <s v="USA"/>
    <m/>
    <m/>
    <m/>
    <x v="23"/>
    <x v="18"/>
    <m/>
    <s v="Thriller"/>
  </r>
  <r>
    <x v="2398"/>
    <n v="28"/>
    <n v="75"/>
    <m/>
    <s v="Crime|Drama"/>
    <s v="Mark Margolis"/>
    <s v="Open Secret"/>
    <s v="Open SecretÂ "/>
    <n v="67"/>
    <n v="5"/>
    <s v="English"/>
    <s v="USA"/>
    <m/>
    <m/>
    <m/>
    <x v="1"/>
    <x v="18"/>
    <m/>
    <s v="Crime"/>
  </r>
  <r>
    <x v="2398"/>
    <n v="58"/>
    <n v="87"/>
    <m/>
    <s v="Action|Drama|Sci-Fi|Thriller"/>
    <s v="Jack McGee"/>
    <s v="Echo Dr."/>
    <s v="Echo Dr.Â "/>
    <n v="101"/>
    <n v="3"/>
    <s v="English"/>
    <s v="USA"/>
    <m/>
    <m/>
    <m/>
    <x v="57"/>
    <x v="18"/>
    <m/>
    <s v="Action"/>
  </r>
  <r>
    <x v="2398"/>
    <n v="61"/>
    <n v="87"/>
    <m/>
    <s v="Crime|Horror|Thriller"/>
    <s v="Tia Carrere"/>
    <s v="The Night Visitor"/>
    <s v="The Night VisitorÂ "/>
    <n v="544"/>
    <n v="1"/>
    <s v="English"/>
    <s v="USA"/>
    <m/>
    <m/>
    <m/>
    <x v="2"/>
    <x v="18"/>
    <m/>
    <s v="Crime"/>
  </r>
  <r>
    <x v="2398"/>
    <n v="1"/>
    <n v="98"/>
    <m/>
    <s v="Biography|Documentary|Music"/>
    <s v="Michelle Simone Miller"/>
    <s v="The Past is a Grotesque Animal"/>
    <s v="The Past is a Grotesque AnimalÂ "/>
    <n v="80"/>
    <n v="99"/>
    <s v="English"/>
    <s v="USA"/>
    <m/>
    <m/>
    <m/>
    <x v="32"/>
    <x v="18"/>
    <m/>
    <s v="Biography"/>
  </r>
  <r>
    <x v="2398"/>
    <n v="5"/>
    <n v="83"/>
    <m/>
    <s v="Crime|Horror|Thriller"/>
    <s v="Chemeeka Walker"/>
    <s v="The Last House on the Left"/>
    <s v="The Last House on the LeftÂ "/>
    <n v="67824"/>
    <n v="10"/>
    <s v="English"/>
    <s v="USA"/>
    <m/>
    <m/>
    <m/>
    <x v="4"/>
    <x v="18"/>
    <m/>
    <s v="Crime"/>
  </r>
  <r>
    <x v="2398"/>
    <n v="43"/>
    <n v="99"/>
    <m/>
    <s v="Documentary"/>
    <s v="Clifton Collins Jr."/>
    <s v="Peace, Propaganda &amp; the Promised Land"/>
    <s v="Peace, Propaganda &amp; the Promised LandÂ "/>
    <n v="496"/>
    <n v="180"/>
    <s v="English"/>
    <s v="USA"/>
    <m/>
    <m/>
    <m/>
    <x v="24"/>
    <x v="18"/>
    <m/>
    <s v="Documentary"/>
  </r>
  <r>
    <x v="2398"/>
    <n v="51"/>
    <n v="98"/>
    <m/>
    <s v="Drama|Mystery|Thriller"/>
    <s v="Anna Kendrick"/>
    <s v="Pi"/>
    <s v="PiÂ "/>
    <n v="142619"/>
    <n v="2"/>
    <s v="English"/>
    <s v="USA"/>
    <m/>
    <m/>
    <m/>
    <x v="7"/>
    <x v="18"/>
    <m/>
    <s v="Drama"/>
  </r>
  <r>
    <x v="2398"/>
    <n v="6"/>
    <n v="93"/>
    <m/>
    <s v="Comedy|Romance"/>
    <s v="Virginia Leith"/>
    <s v="I Love You, Don't Touch Me!"/>
    <s v="I Love You, Don't Touch Me!Â "/>
    <n v="405"/>
    <n v="7"/>
    <s v="Portuguese"/>
    <s v="USA"/>
    <m/>
    <m/>
    <m/>
    <x v="28"/>
    <x v="18"/>
    <m/>
    <s v="Comedy"/>
  </r>
  <r>
    <x v="2398"/>
    <n v="22"/>
    <n v="111"/>
    <m/>
    <s v="Biography|Comedy|Romance"/>
    <s v="Ty Parker"/>
    <s v="20 Dates"/>
    <s v="20 DatesÂ "/>
    <n v="1622"/>
    <n v="4"/>
    <s v="English"/>
    <s v="USA"/>
    <m/>
    <m/>
    <m/>
    <x v="43"/>
    <x v="18"/>
    <m/>
    <s v="Biography"/>
  </r>
  <r>
    <x v="2398"/>
    <n v="42"/>
    <n v="47"/>
    <m/>
    <s v="Action|Sci-Fi|Thriller"/>
    <s v="Lena Dunham"/>
    <s v="Queen Crab"/>
    <s v="Queen CrabÂ "/>
    <n v="48"/>
    <n v="76"/>
    <s v="English"/>
    <s v="USA"/>
    <m/>
    <m/>
    <m/>
    <x v="33"/>
    <x v="18"/>
    <m/>
    <s v="Action"/>
  </r>
  <r>
    <x v="2398"/>
    <n v="73"/>
    <n v="92"/>
    <m/>
    <s v="Comedy|Documentary|Drama"/>
    <s v="Justin Gordon"/>
    <s v="Super Size Me"/>
    <s v="Super Size MeÂ "/>
    <n v="85028"/>
    <n v="26"/>
    <s v="English"/>
    <s v="USA"/>
    <m/>
    <m/>
    <m/>
    <x v="11"/>
    <x v="18"/>
    <m/>
    <s v="Comedy"/>
  </r>
  <r>
    <x v="2398"/>
    <n v="81"/>
    <n v="97"/>
    <m/>
    <s v="Comedy"/>
    <s v="Shari Albert"/>
    <s v="The FP"/>
    <s v="The FPÂ "/>
    <n v="1389"/>
    <n v="2"/>
    <s v="English"/>
    <s v="USA"/>
    <m/>
    <m/>
    <m/>
    <x v="23"/>
    <x v="18"/>
    <m/>
    <s v="Comedy"/>
  </r>
  <r>
    <x v="2398"/>
    <n v="64"/>
    <n v="81"/>
    <m/>
    <s v="Comedy|Drama"/>
    <s v="Paul Daniel Ayotte"/>
    <s v="Happy Christmas"/>
    <s v="Happy ChristmasÂ "/>
    <n v="5507"/>
    <n v="6"/>
    <s v="English"/>
    <s v="USA"/>
    <m/>
    <m/>
    <m/>
    <x v="23"/>
    <x v="18"/>
    <m/>
    <s v="Comedy"/>
  </r>
  <r>
    <x v="2398"/>
    <n v="12"/>
    <n v="83"/>
    <m/>
    <s v="Horror|Sci-Fi"/>
    <s v="Marcello Mastroianni"/>
    <s v="The Brain That Wouldn't Die"/>
    <s v="The Brain That Wouldn't DieÂ "/>
    <n v="4752"/>
    <n v="113"/>
    <s v="English"/>
    <s v="Canada"/>
    <m/>
    <m/>
    <m/>
    <x v="54"/>
    <x v="18"/>
    <m/>
    <s v="Horror"/>
  </r>
  <r>
    <x v="2398"/>
    <n v="78"/>
    <n v="96"/>
    <m/>
    <s v="Drama"/>
    <s v="Lena Dunham"/>
    <s v="Tiger Orange"/>
    <s v="Tiger OrangeÂ "/>
    <n v="683"/>
    <n v="5"/>
    <s v="English"/>
    <s v="Brazil"/>
    <m/>
    <m/>
    <m/>
    <x v="2"/>
    <x v="18"/>
    <m/>
    <s v="Drama"/>
  </r>
  <r>
    <x v="2398"/>
    <n v="13"/>
    <n v="90"/>
    <m/>
    <s v="Comedy"/>
    <s v="Richard Tyson"/>
    <s v="Supporting Characters"/>
    <s v="Supporting CharactersÂ "/>
    <n v="760"/>
    <n v="10"/>
    <s v="English"/>
    <s v="USA"/>
    <m/>
    <m/>
    <m/>
    <x v="22"/>
    <x v="18"/>
    <m/>
    <s v="Comedy"/>
  </r>
  <r>
    <x v="2398"/>
    <n v="10"/>
    <n v="90"/>
    <m/>
    <s v="Drama|Horror|Mystery"/>
    <s v="Corbin Bernsen"/>
    <s v="Absentia"/>
    <s v="AbsentiaÂ "/>
    <n v="13065"/>
    <n v="9"/>
    <s v="English"/>
    <s v="USA"/>
    <m/>
    <m/>
    <m/>
    <x v="27"/>
    <x v="18"/>
    <m/>
    <s v="Drama"/>
  </r>
  <r>
    <x v="2398"/>
    <n v="143"/>
    <n v="95"/>
    <m/>
    <s v="Comedy|Drama|Romance"/>
    <s v="Dan Novy"/>
    <s v="The Brothers McMullen"/>
    <s v="The Brothers McMullenÂ "/>
    <n v="6375"/>
    <n v="23"/>
    <s v="English"/>
    <s v="USA"/>
    <m/>
    <m/>
    <m/>
    <x v="4"/>
    <x v="18"/>
    <m/>
    <s v="Comedy"/>
  </r>
  <r>
    <x v="2398"/>
    <n v="35"/>
    <n v="83"/>
    <m/>
    <s v="Crime|Drama|Thriller"/>
    <s v="Chris 'Wonder' Schoeck"/>
    <s v="The Dirties"/>
    <s v="The DirtiesÂ "/>
    <n v="3885"/>
    <n v="2"/>
    <s v="English"/>
    <s v="USA"/>
    <m/>
    <m/>
    <m/>
    <x v="10"/>
    <x v="18"/>
    <m/>
    <s v="Crime"/>
  </r>
  <r>
    <x v="2398"/>
    <n v="56"/>
    <n v="117"/>
    <m/>
    <s v="Comedy|Drama|Romance"/>
    <s v="Lin Shaye"/>
    <s v="Gabriela"/>
    <s v="GabrielaÂ "/>
    <n v="712"/>
    <n v="22"/>
    <s v="English"/>
    <s v="USA"/>
    <m/>
    <m/>
    <m/>
    <x v="21"/>
    <x v="18"/>
    <m/>
    <s v="Comedy"/>
  </r>
  <r>
    <x v="2398"/>
    <n v="14"/>
    <n v="75"/>
    <m/>
    <s v="Comedy|Drama|Romance"/>
    <s v="Taliesin Jaffe"/>
    <s v="Tiny Furniture"/>
    <s v="Tiny FurnitureÂ "/>
    <n v="11816"/>
    <n v="615"/>
    <s v="English"/>
    <s v="USA"/>
    <m/>
    <m/>
    <m/>
    <x v="22"/>
    <x v="18"/>
    <m/>
    <s v="Comedy"/>
  </r>
  <r>
    <x v="2398"/>
    <n v="1"/>
    <n v="79"/>
    <m/>
    <s v="Crime|Drama|Horror"/>
    <s v="Jan Haley"/>
    <s v="Hayride"/>
    <s v="HayrideÂ "/>
    <n v="485"/>
    <n v="16"/>
    <s v="English"/>
    <s v="USA"/>
    <m/>
    <m/>
    <m/>
    <x v="53"/>
    <x v="18"/>
    <m/>
    <s v="Crime"/>
  </r>
  <r>
    <x v="2398"/>
    <n v="43"/>
    <n v="78"/>
    <m/>
    <s v="Comedy|Drama"/>
    <s v="Katrina Bowden"/>
    <s v="The Naked Ape"/>
    <s v="The Naked ApeÂ "/>
    <n v="128"/>
    <n v="61"/>
    <s v="English"/>
    <s v="USA"/>
    <m/>
    <m/>
    <m/>
    <x v="55"/>
    <x v="18"/>
    <m/>
    <s v="Comedy"/>
  </r>
  <r>
    <x v="2398"/>
    <n v="13"/>
    <n v="109"/>
    <m/>
    <s v="Documentary"/>
    <s v="Paul Schneider"/>
    <s v="Counting"/>
    <s v="CountingÂ "/>
    <n v="61"/>
    <n v="197"/>
    <s v="English"/>
    <s v="USA"/>
    <m/>
    <m/>
    <m/>
    <x v="19"/>
    <x v="18"/>
    <m/>
    <s v="Documentary"/>
  </r>
  <r>
    <x v="2398"/>
    <n v="14"/>
    <n v="89"/>
    <m/>
    <s v="Fantasy|Horror|Mystery|Thriller"/>
    <s v="Derick Martini"/>
    <s v="The Call of Cthulhu"/>
    <s v="The Call of CthulhuÂ "/>
    <n v="6261"/>
    <n v="212"/>
    <s v="English"/>
    <s v="USA"/>
    <m/>
    <m/>
    <m/>
    <x v="11"/>
    <x v="18"/>
    <m/>
    <s v="Fantasy"/>
  </r>
  <r>
    <x v="2398"/>
    <n v="43"/>
    <n v="93"/>
    <m/>
    <s v="Documentary"/>
    <s v="Barry Corbin"/>
    <s v="Bending Steel"/>
    <s v="Bending SteelÂ "/>
    <n v="53"/>
    <n v="21"/>
    <s v="English"/>
    <s v="USA"/>
    <m/>
    <m/>
    <m/>
    <x v="0"/>
    <x v="18"/>
    <m/>
    <s v="Documentary"/>
  </r>
  <r>
    <x v="2398"/>
    <m/>
    <n v="102"/>
    <m/>
    <s v="Sci-Fi|Thriller"/>
    <s v="Elissa Dowling"/>
    <s v="The Signal"/>
    <s v="The SignalÂ "/>
    <n v="48236"/>
    <n v="129"/>
    <s v="English"/>
    <s v="USA"/>
    <m/>
    <m/>
    <m/>
    <x v="9"/>
    <x v="18"/>
    <m/>
    <s v="Sci-Fi"/>
  </r>
  <r>
    <x v="2398"/>
    <m/>
    <n v="65"/>
    <m/>
    <s v="Biography|Documentary"/>
    <s v="Ringo Starr"/>
    <s v="The Image Revolution"/>
    <s v="The Image RevolutionÂ "/>
    <n v="66"/>
    <n v="80"/>
    <s v="English"/>
    <s v="USA"/>
    <m/>
    <m/>
    <m/>
    <x v="38"/>
    <x v="18"/>
    <m/>
    <s v="Biography"/>
  </r>
  <r>
    <x v="2398"/>
    <m/>
    <n v="85"/>
    <m/>
    <s v="Drama"/>
    <s v="Julianne Gabert"/>
    <s v="This Is Martin Bonner"/>
    <s v="This Is Martin BonnerÂ "/>
    <n v="733"/>
    <n v="2"/>
    <s v="English"/>
    <s v="USA"/>
    <m/>
    <m/>
    <m/>
    <x v="4"/>
    <x v="18"/>
    <m/>
    <s v="Drama"/>
  </r>
  <r>
    <x v="2398"/>
    <m/>
    <n v="97"/>
    <m/>
    <s v="Comedy"/>
    <s v="Zoe Kazan"/>
    <s v="A True Story"/>
    <s v="A True StoryÂ "/>
    <n v="181"/>
    <n v="3"/>
    <s v="English"/>
    <s v="USA"/>
    <m/>
    <m/>
    <m/>
    <x v="34"/>
    <x v="18"/>
    <m/>
    <s v="Comedy"/>
  </r>
  <r>
    <x v="2398"/>
    <m/>
    <n v="109"/>
    <m/>
    <s v="Drama"/>
    <s v="Joseph Campanella"/>
    <s v="George Washington"/>
    <s v="George WashingtonÂ "/>
    <n v="6246"/>
    <n v="49"/>
    <s v="English"/>
    <s v="USA"/>
    <m/>
    <m/>
    <m/>
    <x v="7"/>
    <x v="18"/>
    <m/>
    <s v="Drama"/>
  </r>
  <r>
    <x v="2398"/>
    <m/>
    <n v="79"/>
    <m/>
    <s v="Comedy|Romance"/>
    <s v="Andrew Bujalski"/>
    <s v="Smiling Fish &amp; Goat on Fire"/>
    <s v="Smiling Fish &amp; Goat on FireÂ "/>
    <n v="2631"/>
    <n v="33"/>
    <s v="English"/>
    <s v="USA"/>
    <m/>
    <m/>
    <m/>
    <x v="32"/>
    <x v="18"/>
    <m/>
    <s v="Comedy"/>
  </r>
  <r>
    <x v="2398"/>
    <m/>
    <n v="80"/>
    <m/>
    <s v="Drama|Sci-Fi|Thriller"/>
    <s v="Nichole Ceballos"/>
    <s v="Dawn of the Crescent Moon"/>
    <s v="Dawn of the Crescent MoonÂ "/>
    <n v="34"/>
    <n v="8"/>
    <s v="English"/>
    <s v="USA"/>
    <m/>
    <m/>
    <m/>
    <x v="40"/>
    <x v="18"/>
    <m/>
    <s v="Drama"/>
  </r>
  <r>
    <x v="2398"/>
    <m/>
    <n v="100"/>
    <m/>
    <s v="Horror"/>
    <s v="Michael Smiley"/>
    <s v="Raymond Did It"/>
    <s v="Raymond Did ItÂ "/>
    <n v="192"/>
    <n v="71"/>
    <s v="English"/>
    <s v="USA"/>
    <m/>
    <m/>
    <m/>
    <x v="75"/>
    <x v="18"/>
    <m/>
    <s v="Horror"/>
  </r>
  <r>
    <x v="2398"/>
    <m/>
    <n v="90"/>
    <m/>
    <s v="Documentary|Music"/>
    <s v="Jason Mewes"/>
    <s v="The Last Waltz"/>
    <s v="The Last WaltzÂ "/>
    <n v="12611"/>
    <n v="1"/>
    <s v="English"/>
    <s v="USA"/>
    <m/>
    <m/>
    <m/>
    <x v="17"/>
    <x v="18"/>
    <m/>
    <s v="Documentary"/>
  </r>
  <r>
    <x v="2398"/>
    <m/>
    <n v="90"/>
    <m/>
    <s v="Horror|Thriller"/>
    <s v="Don Brooks"/>
    <s v="Run, Hide, Die"/>
    <s v="Run, Hide, DieÂ "/>
    <n v="106"/>
    <n v="8"/>
    <s v="English"/>
    <s v="UK"/>
    <m/>
    <m/>
    <m/>
    <x v="42"/>
    <x v="18"/>
    <m/>
    <s v="Horror"/>
  </r>
  <r>
    <x v="2398"/>
    <m/>
    <n v="120"/>
    <m/>
    <s v="Drama"/>
    <s v="Andrew Bujalski"/>
    <s v="The Exploding Girl"/>
    <s v="The Exploding GirlÂ "/>
    <n v="1516"/>
    <n v="35"/>
    <s v="English"/>
    <s v="USA"/>
    <m/>
    <m/>
    <m/>
    <x v="22"/>
    <x v="18"/>
    <m/>
    <s v="Drama"/>
  </r>
  <r>
    <x v="2398"/>
    <m/>
    <n v="91"/>
    <m/>
    <s v="Western"/>
    <s v="Stacy Edwards"/>
    <s v="The Legend of God's Gun"/>
    <s v="The Legend of God's GunÂ "/>
    <n v="143"/>
    <n v="183"/>
    <s v="English"/>
    <s v="USA"/>
    <m/>
    <m/>
    <m/>
    <x v="54"/>
    <x v="18"/>
    <m/>
    <s v="Western"/>
  </r>
  <r>
    <x v="2398"/>
    <m/>
    <n v="143"/>
    <m/>
    <s v="Comedy"/>
    <s v="Mireille Enos"/>
    <s v="Mutual Appreciation"/>
    <s v="Mutual AppreciationÂ "/>
    <n v="1578"/>
    <n v="39"/>
    <s v="English"/>
    <s v="USA"/>
    <m/>
    <m/>
    <m/>
    <x v="8"/>
    <x v="18"/>
    <m/>
    <s v="Comedy"/>
  </r>
  <r>
    <x v="2398"/>
    <m/>
    <n v="85"/>
    <m/>
    <s v="Horror"/>
    <s v="Franky G"/>
    <s v="Her Cry: La Llorona Investigation"/>
    <s v="Her Cry: La Llorona InvestigationÂ "/>
    <n v="23"/>
    <n v="26"/>
    <s v="English"/>
    <s v="Canada"/>
    <m/>
    <m/>
    <m/>
    <x v="28"/>
    <x v="18"/>
    <m/>
    <s v="Horror"/>
  </r>
  <r>
    <x v="2398"/>
    <m/>
    <n v="60"/>
    <m/>
    <s v="Comedy|Crime|Drama"/>
    <s v="Matt Frewer"/>
    <s v="Down Terrace"/>
    <s v="Down TerraceÂ "/>
    <n v="2646"/>
    <n v="1"/>
    <s v="English"/>
    <s v="USA"/>
    <m/>
    <m/>
    <m/>
    <x v="12"/>
    <x v="18"/>
    <m/>
    <s v="Comedy"/>
  </r>
  <r>
    <x v="2398"/>
    <m/>
    <n v="88"/>
    <m/>
    <s v="Comedy"/>
    <s v="Tommy Pallotta"/>
    <s v="Clerks"/>
    <s v="ClerksÂ "/>
    <n v="181749"/>
    <n v="50"/>
    <s v="English"/>
    <s v="USA"/>
    <m/>
    <m/>
    <m/>
    <x v="6"/>
    <x v="18"/>
    <m/>
    <s v="Comedy"/>
  </r>
  <r>
    <x v="2398"/>
    <m/>
    <n v="78"/>
    <m/>
    <s v="Drama|Fantasy"/>
    <s v="Tjasa Ferme"/>
    <s v="Pink Narcissus"/>
    <s v="Pink NarcissusÂ "/>
    <n v="803"/>
    <n v="3"/>
    <s v="English"/>
    <s v="Canada"/>
    <m/>
    <m/>
    <m/>
    <x v="10"/>
    <x v="18"/>
    <m/>
    <s v="Drama"/>
  </r>
  <r>
    <x v="2398"/>
    <m/>
    <n v="108"/>
    <m/>
    <s v="Comedy|Drama"/>
    <s v="Kristen Seavey"/>
    <s v="Funny Ha Ha"/>
    <s v="Funny Ha HaÂ "/>
    <n v="1894"/>
    <n v="8"/>
    <s v="Swahili"/>
    <s v="USA"/>
    <m/>
    <m/>
    <m/>
    <x v="21"/>
    <x v="18"/>
    <m/>
    <s v="Comedy"/>
  </r>
  <r>
    <x v="2398"/>
    <m/>
    <n v="110"/>
    <m/>
    <s v="Comedy|Drama"/>
    <s v="Shannen Fields"/>
    <s v="In the Company of Men"/>
    <s v="In the Company of MenÂ "/>
    <n v="11550"/>
    <n v="14"/>
    <s v="English"/>
    <s v="USA"/>
    <m/>
    <m/>
    <m/>
    <x v="11"/>
    <x v="18"/>
    <m/>
    <s v="Comedy"/>
  </r>
  <r>
    <x v="2398"/>
    <m/>
    <n v="90"/>
    <m/>
    <s v="Action|Crime|Drama|Thriller"/>
    <s v="Ashley Tramonte"/>
    <s v="Sabotage"/>
    <s v="SabotageÂ "/>
    <n v="47502"/>
    <n v="371"/>
    <s v="English"/>
    <s v="USA"/>
    <m/>
    <m/>
    <m/>
    <x v="20"/>
    <x v="18"/>
    <m/>
    <s v="Action"/>
  </r>
  <r>
    <x v="2398"/>
    <m/>
    <n v="83"/>
    <m/>
    <s v="Drama|Family"/>
    <s v="Robbie Barnes"/>
    <s v="Manito"/>
    <s v="ManitoÂ "/>
    <n v="493"/>
    <n v="35"/>
    <s v="English"/>
    <s v="USA"/>
    <m/>
    <m/>
    <m/>
    <x v="15"/>
    <x v="18"/>
    <m/>
    <s v="Drama"/>
  </r>
  <r>
    <x v="2398"/>
    <m/>
    <n v="111"/>
    <m/>
    <s v="Action|Crime|Thriller"/>
    <s v="Mark Duplass"/>
    <s v="Rampage"/>
    <s v="RampageÂ "/>
    <n v="15091"/>
    <n v="130"/>
    <s v="French"/>
    <s v="USA"/>
    <m/>
    <m/>
    <m/>
    <x v="22"/>
    <x v="18"/>
    <m/>
    <s v="Action"/>
  </r>
  <r>
    <x v="2398"/>
    <m/>
    <n v="84"/>
    <m/>
    <s v="Comedy|Drama"/>
    <s v="Paul Ogola"/>
    <s v="Slacker"/>
    <s v="SlackerÂ "/>
    <n v="15103"/>
    <n v="1"/>
    <s v="Persian"/>
    <s v="USA"/>
    <m/>
    <m/>
    <m/>
    <x v="1"/>
    <x v="18"/>
    <m/>
    <s v="Comedy"/>
  </r>
  <r>
    <x v="2398"/>
    <m/>
    <n v="82"/>
    <m/>
    <s v="Crime|Drama|Thriller"/>
    <s v="Zoe Lister-Jones"/>
    <s v="Dutch Kills"/>
    <s v="Dutch KillsÂ "/>
    <n v="57"/>
    <n v="14"/>
    <s v="English"/>
    <s v="USA"/>
    <m/>
    <m/>
    <m/>
    <x v="30"/>
    <x v="18"/>
    <m/>
    <s v="Crime"/>
  </r>
  <r>
    <x v="2398"/>
    <m/>
    <n v="98"/>
    <m/>
    <s v="Comedy|Romance"/>
    <s v="Sean Whalen"/>
    <s v="Dry Spell"/>
    <s v="Dry SpellÂ "/>
    <n v="114"/>
    <n v="6"/>
    <s v="Japanese"/>
    <s v="Kenya"/>
    <m/>
    <m/>
    <m/>
    <x v="47"/>
    <x v="18"/>
    <m/>
    <s v="Comedy"/>
  </r>
  <r>
    <x v="2398"/>
    <m/>
    <n v="77"/>
    <m/>
    <s v="Drama"/>
    <s v="Divine"/>
    <s v="Flywheel"/>
    <s v="FlywheelÂ "/>
    <n v="2986"/>
    <n v="359"/>
    <s v="English"/>
    <s v="USA"/>
    <m/>
    <m/>
    <m/>
    <x v="8"/>
    <x v="18"/>
    <m/>
    <s v="Drama"/>
  </r>
  <r>
    <x v="2398"/>
    <m/>
    <n v="80"/>
    <m/>
    <s v="Horror|Mystery|Thriller"/>
    <s v="Maggie Cheung"/>
    <s v="Exeter"/>
    <s v="ExeterÂ "/>
    <n v="3836"/>
    <n v="3"/>
    <s v="English"/>
    <s v="USA"/>
    <m/>
    <m/>
    <m/>
    <x v="51"/>
    <x v="18"/>
    <m/>
    <s v="Horror"/>
  </r>
  <r>
    <x v="2398"/>
    <m/>
    <n v="81"/>
    <m/>
    <s v="Drama|Horror|Thriller"/>
    <s v="Fereshteh Sadre Orafaiy"/>
    <s v="The Ridges"/>
    <s v="The RidgesÂ "/>
    <n v="125"/>
    <n v="9"/>
    <s v="English"/>
    <s v="USA"/>
    <m/>
    <m/>
    <m/>
    <x v="56"/>
    <x v="18"/>
    <m/>
    <s v="Drama"/>
  </r>
  <r>
    <x v="2398"/>
    <m/>
    <n v="84"/>
    <m/>
    <s v="Comedy|Drama|Romance"/>
    <s v="Patrick O'Donnell"/>
    <s v="The Puffy Chair"/>
    <s v="The Puffy ChairÂ "/>
    <n v="4067"/>
    <n v="84"/>
    <s v="English"/>
    <s v="France"/>
    <m/>
    <m/>
    <m/>
    <x v="4"/>
    <x v="18"/>
    <m/>
    <s v="Comedy"/>
  </r>
  <r>
    <x v="2398"/>
    <m/>
    <n v="95"/>
    <m/>
    <s v="Drama"/>
    <s v="KÃ´ji Yakusho"/>
    <s v="Stories of Our Lives"/>
    <s v="Stories of Our LivesÂ "/>
    <n v="70"/>
    <m/>
    <s v="English"/>
    <s v="Iran"/>
    <m/>
    <m/>
    <m/>
    <x v="38"/>
    <x v="18"/>
    <m/>
    <s v="Drama"/>
  </r>
  <r>
    <x v="2398"/>
    <m/>
    <n v="87"/>
    <m/>
    <s v="Romance"/>
    <s v="Tatiana Suarez-Pico"/>
    <s v="Breaking Upwards"/>
    <s v="Breaking UpwardsÂ "/>
    <n v="1194"/>
    <m/>
    <s v="Spanish"/>
    <s v="Ireland"/>
    <m/>
    <m/>
    <m/>
    <x v="5"/>
    <x v="18"/>
    <m/>
    <s v="Romance"/>
  </r>
  <r>
    <x v="2398"/>
    <m/>
    <n v="43"/>
    <m/>
    <s v="Sci-Fi|Thriller"/>
    <s v="Julianna Pitt"/>
    <s v="All Superheroes Must Die"/>
    <s v="All Superheroes Must DieÂ "/>
    <n v="1771"/>
    <m/>
    <s v="English"/>
    <s v="Japan"/>
    <m/>
    <m/>
    <m/>
    <x v="61"/>
    <x v="18"/>
    <m/>
    <s v="Sci-Fi"/>
  </r>
  <r>
    <x v="2398"/>
    <m/>
    <n v="76"/>
    <m/>
    <s v="Comedy|Crime|Horror"/>
    <s v="Peter Greene"/>
    <s v="Pink Flamingos"/>
    <s v="Pink FlamingosÂ "/>
    <n v="16792"/>
    <m/>
    <s v="English"/>
    <s v="USA"/>
    <m/>
    <m/>
    <m/>
    <x v="9"/>
    <x v="18"/>
    <m/>
    <s v="Comedy"/>
  </r>
  <r>
    <x v="2398"/>
    <m/>
    <n v="100"/>
    <m/>
    <s v="Drama|Music|Romance"/>
    <s v="Shane Carruth"/>
    <s v="Clean"/>
    <s v="CleanÂ "/>
    <n v="3924"/>
    <m/>
    <s v="English"/>
    <s v="USA"/>
    <m/>
    <m/>
    <m/>
    <x v="8"/>
    <x v="18"/>
    <m/>
    <s v="Drama"/>
  </r>
  <r>
    <x v="2398"/>
    <m/>
    <n v="90"/>
    <m/>
    <s v="Drama"/>
    <s v="Ian Gamazon"/>
    <s v="The Circle"/>
    <s v="The CircleÂ "/>
    <n v="4555"/>
    <m/>
    <s v="English"/>
    <s v="USA"/>
    <m/>
    <m/>
    <m/>
    <x v="7"/>
    <x v="18"/>
    <m/>
    <s v="Drama"/>
  </r>
  <r>
    <x v="2398"/>
    <m/>
    <m/>
    <m/>
    <s v="Horror"/>
    <s v="Carlos Gallardo"/>
    <s v="Tin Can Man"/>
    <s v="Tin Can ManÂ "/>
    <n v="57"/>
    <m/>
    <s v="English"/>
    <s v="USA"/>
    <m/>
    <m/>
    <m/>
    <x v="10"/>
    <x v="18"/>
    <m/>
    <s v="Horror"/>
  </r>
  <r>
    <x v="2398"/>
    <m/>
    <m/>
    <m/>
    <s v="Crime|Horror|Mystery|Thriller"/>
    <s v="Richard Jewell"/>
    <s v="The Cure"/>
    <s v="The CureÂ "/>
    <n v="6318"/>
    <m/>
    <s v="English"/>
    <s v="Philippines"/>
    <m/>
    <m/>
    <m/>
    <x v="38"/>
    <x v="18"/>
    <m/>
    <s v="Crime"/>
  </r>
  <r>
    <x v="2398"/>
    <m/>
    <m/>
    <m/>
    <s v="Drama"/>
    <s v="Kerry BishÃ©"/>
    <s v="On the Downlow"/>
    <s v="On the DownlowÂ "/>
    <n v="156"/>
    <m/>
    <s v="English"/>
    <s v="USA"/>
    <m/>
    <m/>
    <m/>
    <x v="9"/>
    <x v="18"/>
    <m/>
    <s v="Drama"/>
  </r>
  <r>
    <x v="2398"/>
    <m/>
    <m/>
    <m/>
    <s v="Comedy|Horror|Thriller"/>
    <s v="Eric Mabius"/>
    <s v="Sanctuary; Quite a Conundrum"/>
    <s v="Sanctuary; Quite a ConundrumÂ "/>
    <n v="133"/>
    <m/>
    <m/>
    <s v="USA"/>
    <m/>
    <m/>
    <m/>
    <x v="28"/>
    <x v="18"/>
    <m/>
    <s v="Comedy"/>
  </r>
  <r>
    <x v="2398"/>
    <m/>
    <m/>
    <m/>
    <s v="Crime|Drama"/>
    <s v="Natalie Zea"/>
    <s v="Bang"/>
    <s v="BangÂ "/>
    <n v="438"/>
    <m/>
    <m/>
    <s v="USA"/>
    <m/>
    <m/>
    <m/>
    <x v="21"/>
    <x v="18"/>
    <m/>
    <s v="Crime"/>
  </r>
  <r>
    <x v="2398"/>
    <m/>
    <m/>
    <m/>
    <s v="Drama|Sci-Fi|Thriller"/>
    <s v="Eva Boehnke"/>
    <s v="Primer"/>
    <s v="PrimerÂ "/>
    <n v="72639"/>
    <m/>
    <m/>
    <s v="Canada"/>
    <m/>
    <m/>
    <m/>
    <x v="15"/>
    <x v="18"/>
    <m/>
    <s v="Drama"/>
  </r>
  <r>
    <x v="2398"/>
    <m/>
    <m/>
    <m/>
    <s v="Thriller"/>
    <s v="Alan Ruck"/>
    <s v="Cavite"/>
    <s v="CaviteÂ "/>
    <n v="589"/>
    <m/>
    <m/>
    <s v="USA"/>
    <m/>
    <m/>
    <m/>
    <x v="22"/>
    <x v="18"/>
    <m/>
    <s v="Thriller"/>
  </r>
  <r>
    <x v="2398"/>
    <m/>
    <m/>
    <m/>
    <s v="Action|Crime|Drama|Romance|Thriller"/>
    <s v="John August"/>
    <s v="El Mariachi"/>
    <s v="El MariachiÂ "/>
    <n v="52055"/>
    <m/>
    <m/>
    <s v="USA"/>
    <m/>
    <m/>
    <m/>
    <x v="8"/>
    <x v="18"/>
    <m/>
    <s v="Action"/>
  </r>
  <r>
    <x v="2398"/>
    <m/>
    <m/>
    <m/>
    <s v="Crime|Drama"/>
    <m/>
    <s v="The Mongol King"/>
    <s v="The Mongol KingÂ "/>
    <n v="36"/>
    <m/>
    <m/>
    <s v="USA"/>
    <m/>
    <m/>
    <m/>
    <x v="6"/>
    <x v="18"/>
    <m/>
    <s v="Crime"/>
  </r>
  <r>
    <x v="2398"/>
    <m/>
    <m/>
    <m/>
    <s v="Comedy|Drama"/>
    <m/>
    <s v="Newlyweds"/>
    <s v="NewlywedsÂ "/>
    <n v="1338"/>
    <m/>
    <m/>
    <s v="USA"/>
    <m/>
    <m/>
    <m/>
    <x v="21"/>
    <x v="18"/>
    <m/>
    <s v="Comedy"/>
  </r>
  <r>
    <x v="2398"/>
    <m/>
    <m/>
    <m/>
    <s v="Comedy|Drama"/>
    <m/>
    <s v="Signed Sealed Delivered"/>
    <s v="Signed Sealed DeliveredÂ "/>
    <n v="629"/>
    <m/>
    <m/>
    <m/>
    <m/>
    <m/>
    <m/>
    <x v="16"/>
    <x v="18"/>
    <m/>
    <s v="Comedy"/>
  </r>
  <r>
    <x v="2398"/>
    <m/>
    <m/>
    <m/>
    <s v="Crime|Drama|Mystery|Thriller"/>
    <m/>
    <s v="The Following            "/>
    <s v="The FollowingÂ             "/>
    <n v="73839"/>
    <m/>
    <m/>
    <m/>
    <m/>
    <m/>
    <m/>
    <x v="7"/>
    <x v="18"/>
    <m/>
    <s v="Crime"/>
  </r>
  <r>
    <x v="2398"/>
    <m/>
    <m/>
    <m/>
    <s v="Drama|Horror|Thriller"/>
    <m/>
    <s v="A Plague So Pleasant"/>
    <s v="A Plague So PleasantÂ "/>
    <n v="38"/>
    <m/>
    <m/>
    <m/>
    <m/>
    <m/>
    <m/>
    <x v="22"/>
    <x v="18"/>
    <m/>
    <s v="Drama"/>
  </r>
  <r>
    <x v="2398"/>
    <m/>
    <m/>
    <m/>
    <s v="Comedy|Drama|Romance"/>
    <m/>
    <s v="Shanghai Calling"/>
    <s v="Shanghai CallingÂ "/>
    <n v="1255"/>
    <m/>
    <m/>
    <m/>
    <m/>
    <m/>
    <m/>
    <x v="22"/>
    <x v="18"/>
    <m/>
    <s v="Comedy"/>
  </r>
  <r>
    <x v="2398"/>
    <m/>
    <m/>
    <m/>
    <s v="Documentary"/>
    <m/>
    <s v="My Date with Drew"/>
    <s v="My Date with DrewÂ "/>
    <n v="4285"/>
    <m/>
    <m/>
    <m/>
    <m/>
    <m/>
    <m/>
    <x v="4"/>
    <x v="18"/>
    <m/>
    <s v="Documentar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0"/>
  </r>
  <r>
    <x v="0"/>
  </r>
  <r>
    <x v="2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2"/>
  </r>
  <r>
    <x v="0"/>
  </r>
  <r>
    <x v="0"/>
  </r>
  <r>
    <x v="14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8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2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2"/>
  </r>
  <r>
    <x v="0"/>
  </r>
  <r>
    <x v="3"/>
  </r>
  <r>
    <x v="0"/>
  </r>
  <r>
    <x v="8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3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25"/>
  </r>
  <r>
    <x v="14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16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3"/>
  </r>
  <r>
    <x v="0"/>
  </r>
  <r>
    <x v="3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24"/>
  </r>
  <r>
    <x v="0"/>
  </r>
  <r>
    <x v="2"/>
  </r>
  <r>
    <x v="0"/>
  </r>
  <r>
    <x v="0"/>
  </r>
  <r>
    <x v="0"/>
  </r>
  <r>
    <x v="0"/>
  </r>
  <r>
    <x v="3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7"/>
  </r>
  <r>
    <x v="0"/>
  </r>
  <r>
    <x v="0"/>
  </r>
  <r>
    <x v="0"/>
  </r>
  <r>
    <x v="7"/>
  </r>
  <r>
    <x v="0"/>
  </r>
  <r>
    <x v="7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7"/>
  </r>
  <r>
    <x v="2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12"/>
  </r>
  <r>
    <x v="0"/>
  </r>
  <r>
    <x v="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2"/>
  </r>
  <r>
    <x v="16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7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7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1"/>
  </r>
  <r>
    <x v="7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5"/>
  </r>
  <r>
    <x v="17"/>
  </r>
  <r>
    <x v="0"/>
  </r>
  <r>
    <x v="0"/>
  </r>
  <r>
    <x v="23"/>
  </r>
  <r>
    <x v="2"/>
  </r>
  <r>
    <x v="0"/>
  </r>
  <r>
    <x v="12"/>
  </r>
  <r>
    <x v="0"/>
  </r>
  <r>
    <x v="8"/>
  </r>
  <r>
    <x v="0"/>
  </r>
  <r>
    <x v="7"/>
  </r>
  <r>
    <x v="0"/>
  </r>
  <r>
    <x v="0"/>
  </r>
  <r>
    <x v="7"/>
  </r>
  <r>
    <x v="0"/>
  </r>
  <r>
    <x v="0"/>
  </r>
  <r>
    <x v="0"/>
  </r>
  <r>
    <x v="0"/>
  </r>
  <r>
    <x v="22"/>
  </r>
  <r>
    <x v="0"/>
  </r>
  <r>
    <x v="7"/>
  </r>
  <r>
    <x v="14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5"/>
  </r>
  <r>
    <x v="0"/>
  </r>
  <r>
    <x v="0"/>
  </r>
  <r>
    <x v="0"/>
  </r>
  <r>
    <x v="29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5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9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36"/>
  </r>
  <r>
    <x v="30"/>
  </r>
  <r>
    <x v="0"/>
  </r>
  <r>
    <x v="17"/>
  </r>
  <r>
    <x v="0"/>
  </r>
  <r>
    <x v="0"/>
  </r>
  <r>
    <x v="0"/>
  </r>
  <r>
    <x v="25"/>
  </r>
  <r>
    <x v="0"/>
  </r>
  <r>
    <x v="0"/>
  </r>
  <r>
    <x v="0"/>
  </r>
  <r>
    <x v="0"/>
  </r>
  <r>
    <x v="5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14"/>
  </r>
  <r>
    <x v="0"/>
  </r>
  <r>
    <x v="0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7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2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37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5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19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5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3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7"/>
  </r>
  <r>
    <x v="0"/>
  </r>
  <r>
    <x v="0"/>
  </r>
  <r>
    <x v="0"/>
  </r>
  <r>
    <x v="0"/>
  </r>
  <r>
    <x v="0"/>
  </r>
  <r>
    <x v="0"/>
  </r>
  <r>
    <x v="0"/>
  </r>
  <r>
    <x v="16"/>
  </r>
  <r>
    <x v="29"/>
  </r>
  <r>
    <x v="0"/>
  </r>
  <r>
    <x v="0"/>
  </r>
  <r>
    <x v="0"/>
  </r>
  <r>
    <x v="0"/>
  </r>
  <r>
    <x v="2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4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14"/>
  </r>
  <r>
    <x v="0"/>
  </r>
  <r>
    <x v="5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44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2"/>
  </r>
  <r>
    <x v="22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2"/>
  </r>
  <r>
    <x v="43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FC733-9538-4D9C-9691-4D7906CFAAE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2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2"/>
        <item x="5"/>
        <item x="13"/>
        <item x="12"/>
        <item x="1"/>
        <item x="6"/>
        <item x="16"/>
        <item x="0"/>
        <item x="9"/>
        <item x="7"/>
        <item x="10"/>
        <item x="14"/>
        <item x="11"/>
        <item x="4"/>
        <item x="8"/>
        <item x="3"/>
        <item x="17"/>
        <item x="15"/>
        <item h="1" x="18"/>
        <item t="default"/>
      </items>
    </pivotField>
    <pivotField dataField="1" showAll="0"/>
    <pivotField showAll="0"/>
  </pivotFields>
  <rowFields count="1">
    <field x="1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Most Genre" fld="17" baseField="0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7F463-318B-4379-8C0F-CDDEFB9829CB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B15" firstHeaderRow="1" firstDataRow="1" firstDataCol="1"/>
  <pivotFields count="19">
    <pivotField axis="axisRow" showAll="0" measureFilter="1">
      <items count="2400">
        <item x="2108"/>
        <item x="1585"/>
        <item x="1854"/>
        <item x="2267"/>
        <item x="1373"/>
        <item x="1926"/>
        <item x="1499"/>
        <item x="903"/>
        <item x="1221"/>
        <item x="1494"/>
        <item x="1998"/>
        <item x="1981"/>
        <item x="1994"/>
        <item x="2044"/>
        <item x="1789"/>
        <item x="166"/>
        <item x="1758"/>
        <item x="1068"/>
        <item x="238"/>
        <item x="450"/>
        <item x="1983"/>
        <item x="1287"/>
        <item x="1691"/>
        <item x="764"/>
        <item x="1588"/>
        <item x="1269"/>
        <item x="382"/>
        <item x="408"/>
        <item x="2278"/>
        <item x="2297"/>
        <item x="1182"/>
        <item x="1529"/>
        <item x="1171"/>
        <item x="210"/>
        <item x="1739"/>
        <item x="1365"/>
        <item x="405"/>
        <item x="624"/>
        <item x="1262"/>
        <item x="785"/>
        <item x="76"/>
        <item x="979"/>
        <item x="1123"/>
        <item x="241"/>
        <item x="2225"/>
        <item x="554"/>
        <item x="314"/>
        <item x="113"/>
        <item x="954"/>
        <item x="1729"/>
        <item x="1513"/>
        <item x="100"/>
        <item x="1985"/>
        <item x="2212"/>
        <item x="1197"/>
        <item x="2093"/>
        <item x="1895"/>
        <item x="104"/>
        <item x="2016"/>
        <item x="1865"/>
        <item x="2208"/>
        <item x="1841"/>
        <item x="1509"/>
        <item x="689"/>
        <item x="459"/>
        <item x="629"/>
        <item x="121"/>
        <item x="930"/>
        <item x="1856"/>
        <item x="1855"/>
        <item x="717"/>
        <item x="1338"/>
        <item x="2071"/>
        <item x="1062"/>
        <item x="640"/>
        <item x="1710"/>
        <item x="2133"/>
        <item x="2330"/>
        <item x="1760"/>
        <item x="2110"/>
        <item x="940"/>
        <item x="2186"/>
        <item x="1675"/>
        <item x="981"/>
        <item x="1756"/>
        <item x="1412"/>
        <item x="262"/>
        <item x="1085"/>
        <item x="1808"/>
        <item x="1042"/>
        <item x="488"/>
        <item x="13"/>
        <item x="2331"/>
        <item x="464"/>
        <item x="2376"/>
        <item x="1465"/>
        <item x="225"/>
        <item x="742"/>
        <item x="988"/>
        <item x="1681"/>
        <item x="921"/>
        <item x="2316"/>
        <item x="2290"/>
        <item x="967"/>
        <item x="2364"/>
        <item x="782"/>
        <item x="467"/>
        <item x="5"/>
        <item x="2072"/>
        <item x="1374"/>
        <item x="1466"/>
        <item x="213"/>
        <item x="1147"/>
        <item x="1742"/>
        <item x="300"/>
        <item x="733"/>
        <item x="444"/>
        <item x="1385"/>
        <item x="278"/>
        <item x="106"/>
        <item x="447"/>
        <item x="324"/>
        <item x="963"/>
        <item x="1456"/>
        <item x="2173"/>
        <item x="2037"/>
        <item x="535"/>
        <item x="543"/>
        <item x="869"/>
        <item x="926"/>
        <item x="1754"/>
        <item x="393"/>
        <item x="1799"/>
        <item x="982"/>
        <item x="240"/>
        <item x="1889"/>
        <item x="2096"/>
        <item x="20"/>
        <item x="1155"/>
        <item x="2394"/>
        <item x="273"/>
        <item x="912"/>
        <item x="1252"/>
        <item x="1143"/>
        <item x="1767"/>
        <item x="260"/>
        <item x="1393"/>
        <item x="1907"/>
        <item x="2239"/>
        <item x="1425"/>
        <item x="1523"/>
        <item x="680"/>
        <item x="2028"/>
        <item x="1367"/>
        <item x="541"/>
        <item x="2147"/>
        <item x="2391"/>
        <item x="187"/>
        <item x="1580"/>
        <item x="841"/>
        <item x="992"/>
        <item x="905"/>
        <item x="1761"/>
        <item x="1432"/>
        <item x="363"/>
        <item x="2261"/>
        <item x="336"/>
        <item x="465"/>
        <item x="530"/>
        <item x="1658"/>
        <item x="256"/>
        <item x="276"/>
        <item x="1687"/>
        <item x="15"/>
        <item x="2195"/>
        <item x="999"/>
        <item x="35"/>
        <item x="2104"/>
        <item x="460"/>
        <item x="519"/>
        <item x="753"/>
        <item x="2073"/>
        <item x="845"/>
        <item x="201"/>
        <item x="2158"/>
        <item x="1399"/>
        <item x="1216"/>
        <item x="1379"/>
        <item x="1955"/>
        <item x="2106"/>
        <item x="2396"/>
        <item x="442"/>
        <item x="1867"/>
        <item x="1791"/>
        <item x="951"/>
        <item x="797"/>
        <item x="1682"/>
        <item x="291"/>
        <item x="192"/>
        <item x="1359"/>
        <item x="2170"/>
        <item x="111"/>
        <item x="1627"/>
        <item x="2325"/>
        <item x="1921"/>
        <item x="824"/>
        <item x="2276"/>
        <item x="648"/>
        <item x="802"/>
        <item x="514"/>
        <item x="1643"/>
        <item x="943"/>
        <item x="1702"/>
        <item x="2132"/>
        <item x="1206"/>
        <item x="882"/>
        <item x="2187"/>
        <item x="159"/>
        <item x="1185"/>
        <item x="665"/>
        <item x="949"/>
        <item x="1311"/>
        <item x="226"/>
        <item x="1912"/>
        <item x="1508"/>
        <item x="1354"/>
        <item x="783"/>
        <item x="1202"/>
        <item x="810"/>
        <item x="306"/>
        <item x="1811"/>
        <item x="1363"/>
        <item x="854"/>
        <item x="2024"/>
        <item x="1141"/>
        <item x="61"/>
        <item x="1938"/>
        <item x="492"/>
        <item x="1973"/>
        <item x="148"/>
        <item x="179"/>
        <item x="2064"/>
        <item x="2374"/>
        <item x="996"/>
        <item x="1782"/>
        <item x="2382"/>
        <item x="2354"/>
        <item x="108"/>
        <item x="345"/>
        <item x="1277"/>
        <item x="2046"/>
        <item x="716"/>
        <item x="2353"/>
        <item x="25"/>
        <item x="1022"/>
        <item x="2193"/>
        <item x="1829"/>
        <item x="1630"/>
        <item x="208"/>
        <item x="2138"/>
        <item x="520"/>
        <item x="437"/>
        <item x="1236"/>
        <item x="1550"/>
        <item x="1121"/>
        <item x="355"/>
        <item x="980"/>
        <item x="354"/>
        <item x="881"/>
        <item x="1923"/>
        <item x="978"/>
        <item x="1194"/>
        <item x="544"/>
        <item x="1997"/>
        <item x="2264"/>
        <item x="729"/>
        <item x="1736"/>
        <item x="1616"/>
        <item x="829"/>
        <item x="1999"/>
        <item x="1067"/>
        <item x="2359"/>
        <item x="1118"/>
        <item x="11"/>
        <item x="526"/>
        <item x="86"/>
        <item x="2312"/>
        <item x="2141"/>
        <item x="1573"/>
        <item x="552"/>
        <item x="769"/>
        <item x="295"/>
        <item x="765"/>
        <item x="461"/>
        <item x="59"/>
        <item x="2307"/>
        <item x="1954"/>
        <item x="127"/>
        <item x="1680"/>
        <item x="1872"/>
        <item x="1305"/>
        <item x="1531"/>
        <item x="1258"/>
        <item x="826"/>
        <item x="2317"/>
        <item x="2162"/>
        <item x="2240"/>
        <item x="2223"/>
        <item x="533"/>
        <item x="2153"/>
        <item x="1116"/>
        <item x="798"/>
        <item x="1698"/>
        <item x="144"/>
        <item x="2368"/>
        <item x="2250"/>
        <item x="1256"/>
        <item x="1183"/>
        <item x="1762"/>
        <item x="1471"/>
        <item x="1995"/>
        <item x="1764"/>
        <item x="792"/>
        <item x="610"/>
        <item x="1576"/>
        <item x="1481"/>
        <item x="590"/>
        <item x="575"/>
        <item x="719"/>
        <item x="947"/>
        <item x="961"/>
        <item x="2118"/>
        <item x="1406"/>
        <item x="1240"/>
        <item x="1893"/>
        <item x="2169"/>
        <item x="82"/>
        <item x="357"/>
        <item x="635"/>
        <item x="125"/>
        <item x="1830"/>
        <item x="1899"/>
        <item x="660"/>
        <item x="1894"/>
        <item x="939"/>
        <item x="2306"/>
        <item x="74"/>
        <item x="800"/>
        <item x="692"/>
        <item x="2080"/>
        <item x="730"/>
        <item x="1029"/>
        <item x="615"/>
        <item x="1932"/>
        <item x="1438"/>
        <item x="174"/>
        <item x="19"/>
        <item x="581"/>
        <item x="884"/>
        <item x="609"/>
        <item x="564"/>
        <item x="1055"/>
        <item x="1827"/>
        <item x="1015"/>
        <item x="1624"/>
        <item x="1669"/>
        <item x="1584"/>
        <item x="454"/>
        <item x="161"/>
        <item x="1187"/>
        <item x="1235"/>
        <item x="1249"/>
        <item x="2160"/>
        <item x="1604"/>
        <item x="1794"/>
        <item x="1577"/>
        <item x="89"/>
        <item x="1741"/>
        <item x="3"/>
        <item x="2166"/>
        <item x="1266"/>
        <item x="875"/>
        <item x="1263"/>
        <item x="482"/>
        <item x="167"/>
        <item x="1306"/>
        <item x="1314"/>
        <item x="1063"/>
        <item x="2156"/>
        <item x="1770"/>
        <item x="294"/>
        <item x="1357"/>
        <item x="1483"/>
        <item x="1470"/>
        <item x="2034"/>
        <item x="285"/>
        <item x="325"/>
        <item x="2065"/>
        <item x="263"/>
        <item x="895"/>
        <item x="1930"/>
        <item x="557"/>
        <item x="22"/>
        <item x="2373"/>
        <item x="1591"/>
        <item x="1931"/>
        <item x="1816"/>
        <item x="2284"/>
        <item x="1965"/>
        <item x="741"/>
        <item x="1018"/>
        <item x="474"/>
        <item x="2078"/>
        <item x="1002"/>
        <item x="1204"/>
        <item x="1127"/>
        <item x="316"/>
        <item x="2075"/>
        <item x="639"/>
        <item x="1822"/>
        <item x="835"/>
        <item x="2270"/>
        <item x="2137"/>
        <item x="423"/>
        <item x="1053"/>
        <item x="2126"/>
        <item x="239"/>
        <item x="2242"/>
        <item x="1745"/>
        <item x="1200"/>
        <item x="1524"/>
        <item x="1771"/>
        <item x="811"/>
        <item x="1796"/>
        <item x="2377"/>
        <item x="948"/>
        <item x="1130"/>
        <item x="1237"/>
        <item x="1340"/>
        <item x="1436"/>
        <item x="1361"/>
        <item x="1724"/>
        <item x="1272"/>
        <item x="1538"/>
        <item x="1887"/>
        <item x="2345"/>
        <item x="1639"/>
        <item x="26"/>
        <item x="1598"/>
        <item x="2103"/>
        <item x="968"/>
        <item x="1490"/>
        <item x="984"/>
        <item x="2274"/>
        <item x="2150"/>
        <item x="218"/>
        <item x="2397"/>
        <item x="337"/>
        <item x="2362"/>
        <item x="2175"/>
        <item x="1766"/>
        <item x="877"/>
        <item x="2357"/>
        <item x="1953"/>
        <item x="1400"/>
        <item x="1158"/>
        <item x="463"/>
        <item x="664"/>
        <item x="477"/>
        <item x="1186"/>
        <item x="515"/>
        <item x="1868"/>
        <item x="1920"/>
        <item x="1876"/>
        <item x="1073"/>
        <item x="1826"/>
        <item x="1407"/>
        <item x="1246"/>
        <item x="1150"/>
        <item x="120"/>
        <item x="1581"/>
        <item x="1302"/>
        <item x="1802"/>
        <item x="2384"/>
        <item x="2214"/>
        <item x="950"/>
        <item x="2365"/>
        <item x="146"/>
        <item x="1714"/>
        <item x="1974"/>
        <item x="1937"/>
        <item x="2005"/>
        <item x="966"/>
        <item x="1560"/>
        <item x="50"/>
        <item x="95"/>
        <item x="2036"/>
        <item x="2043"/>
        <item x="592"/>
        <item x="470"/>
        <item x="2113"/>
        <item x="2120"/>
        <item x="427"/>
        <item x="1914"/>
        <item x="1422"/>
        <item x="1599"/>
        <item x="68"/>
        <item x="344"/>
        <item x="2301"/>
        <item x="1605"/>
        <item x="472"/>
        <item x="1288"/>
        <item x="1017"/>
        <item x="2334"/>
        <item x="1968"/>
        <item x="1461"/>
        <item x="270"/>
        <item x="386"/>
        <item x="2161"/>
        <item x="1516"/>
        <item x="766"/>
        <item x="602"/>
        <item x="1313"/>
        <item x="506"/>
        <item x="1975"/>
        <item x="185"/>
        <item x="353"/>
        <item x="596"/>
        <item x="1234"/>
        <item x="1803"/>
        <item x="1110"/>
        <item x="362"/>
        <item x="1478"/>
        <item x="885"/>
        <item x="282"/>
        <item x="503"/>
        <item x="2004"/>
        <item x="1128"/>
        <item x="1891"/>
        <item x="330"/>
        <item x="1274"/>
        <item x="1337"/>
        <item x="289"/>
        <item x="1910"/>
        <item x="311"/>
        <item x="114"/>
        <item x="137"/>
        <item x="668"/>
        <item x="1475"/>
        <item x="2007"/>
        <item x="1268"/>
        <item x="2018"/>
        <item x="9"/>
        <item x="494"/>
        <item x="1179"/>
        <item x="64"/>
        <item x="1245"/>
        <item x="102"/>
        <item x="1299"/>
        <item x="1554"/>
        <item x="2327"/>
        <item x="1901"/>
        <item x="484"/>
        <item x="341"/>
        <item x="2326"/>
        <item x="495"/>
        <item x="574"/>
        <item x="205"/>
        <item x="1489"/>
        <item x="1647"/>
        <item x="1095"/>
        <item x="1631"/>
        <item x="1097"/>
        <item x="1814"/>
        <item x="1111"/>
        <item x="1944"/>
        <item x="1352"/>
        <item x="2031"/>
        <item x="266"/>
        <item x="1281"/>
        <item x="815"/>
        <item x="1057"/>
        <item x="561"/>
        <item x="1507"/>
        <item x="1850"/>
        <item x="1151"/>
        <item x="1707"/>
        <item x="1871"/>
        <item x="163"/>
        <item x="1547"/>
        <item x="280"/>
        <item x="1625"/>
        <item x="62"/>
        <item x="1496"/>
        <item x="755"/>
        <item x="821"/>
        <item x="676"/>
        <item x="1439"/>
        <item x="1852"/>
        <item x="371"/>
        <item x="1446"/>
        <item x="2249"/>
        <item x="318"/>
        <item x="52"/>
        <item x="4"/>
        <item x="1117"/>
        <item x="2030"/>
        <item x="859"/>
        <item x="2061"/>
        <item x="2277"/>
        <item x="1120"/>
        <item x="703"/>
        <item x="1987"/>
        <item x="1701"/>
        <item x="1454"/>
        <item x="75"/>
        <item x="2068"/>
        <item x="1278"/>
        <item x="806"/>
        <item x="2049"/>
        <item x="776"/>
        <item x="2343"/>
        <item x="1189"/>
        <item x="1706"/>
        <item x="929"/>
        <item x="2260"/>
        <item x="228"/>
        <item x="1733"/>
        <item x="2014"/>
        <item x="1463"/>
        <item x="752"/>
        <item x="103"/>
        <item x="2091"/>
        <item x="1420"/>
        <item x="573"/>
        <item x="1769"/>
        <item x="1648"/>
        <item x="1479"/>
        <item x="1900"/>
        <item x="1104"/>
        <item x="751"/>
        <item x="724"/>
        <item x="985"/>
        <item x="1175"/>
        <item x="2163"/>
        <item x="1413"/>
        <item x="2275"/>
        <item x="1805"/>
        <item x="1350"/>
        <item x="1191"/>
        <item x="246"/>
        <item x="1339"/>
        <item x="2324"/>
        <item x="79"/>
        <item x="2379"/>
        <item x="2232"/>
        <item x="1300"/>
        <item x="1408"/>
        <item x="122"/>
        <item x="2256"/>
        <item x="2105"/>
        <item x="2201"/>
        <item x="1776"/>
        <item x="920"/>
        <item x="181"/>
        <item x="1449"/>
        <item x="1028"/>
        <item x="1241"/>
        <item x="1492"/>
        <item x="1646"/>
        <item x="548"/>
        <item x="606"/>
        <item x="1222"/>
        <item x="2298"/>
        <item x="1601"/>
        <item x="537"/>
        <item x="1978"/>
        <item x="272"/>
        <item x="1986"/>
        <item x="1664"/>
        <item x="1035"/>
        <item x="611"/>
        <item x="1641"/>
        <item x="2219"/>
        <item x="1725"/>
        <item x="786"/>
        <item x="1645"/>
        <item x="1397"/>
        <item x="1453"/>
        <item x="2085"/>
        <item x="2258"/>
        <item x="279"/>
        <item x="1396"/>
        <item x="175"/>
        <item x="1297"/>
        <item x="694"/>
        <item x="746"/>
        <item x="143"/>
        <item x="1334"/>
        <item x="1455"/>
        <item x="1980"/>
        <item x="1820"/>
        <item x="419"/>
        <item x="70"/>
        <item x="2245"/>
        <item x="1172"/>
        <item x="1628"/>
        <item x="1783"/>
        <item x="157"/>
        <item x="290"/>
        <item x="1666"/>
        <item x="2008"/>
        <item x="438"/>
        <item x="335"/>
        <item x="935"/>
        <item x="188"/>
        <item x="1611"/>
        <item x="1843"/>
        <item x="2109"/>
        <item x="1232"/>
        <item x="880"/>
        <item x="868"/>
        <item x="1544"/>
        <item x="1251"/>
        <item x="1621"/>
        <item x="801"/>
        <item x="1567"/>
        <item x="567"/>
        <item x="1145"/>
        <item x="1081"/>
        <item x="1156"/>
        <item x="793"/>
        <item x="1670"/>
        <item x="402"/>
        <item x="2209"/>
        <item x="2056"/>
        <item x="292"/>
        <item x="500"/>
        <item x="638"/>
        <item x="622"/>
        <item x="448"/>
        <item x="1033"/>
        <item x="1542"/>
        <item x="303"/>
        <item x="911"/>
        <item x="1908"/>
        <item x="214"/>
        <item x="1388"/>
        <item x="299"/>
        <item x="1579"/>
        <item x="169"/>
        <item x="235"/>
        <item x="1075"/>
        <item x="81"/>
        <item x="728"/>
        <item x="1717"/>
        <item x="1190"/>
        <item x="2177"/>
        <item x="216"/>
        <item x="361"/>
        <item x="584"/>
        <item x="2149"/>
        <item x="232"/>
        <item x="478"/>
        <item x="298"/>
        <item x="1024"/>
        <item x="857"/>
        <item x="1223"/>
        <item x="1608"/>
        <item x="141"/>
        <item x="83"/>
        <item x="433"/>
        <item x="516"/>
        <item x="1592"/>
        <item x="1539"/>
        <item x="1740"/>
        <item x="942"/>
        <item x="656"/>
        <item x="2217"/>
        <item x="1392"/>
        <item x="2002"/>
        <item x="1157"/>
        <item x="2087"/>
        <item x="1752"/>
        <item x="626"/>
        <item x="275"/>
        <item x="1162"/>
        <item x="1086"/>
        <item x="2077"/>
        <item x="1101"/>
        <item x="2033"/>
        <item x="1289"/>
        <item x="843"/>
        <item x="952"/>
        <item x="329"/>
        <item x="972"/>
        <item x="1623"/>
        <item x="2089"/>
        <item x="540"/>
        <item x="1"/>
        <item x="365"/>
        <item x="856"/>
        <item x="2081"/>
        <item x="1312"/>
        <item x="2199"/>
        <item x="1569"/>
        <item x="559"/>
        <item x="750"/>
        <item x="1012"/>
        <item x="302"/>
        <item x="1161"/>
        <item x="913"/>
        <item x="1279"/>
        <item x="2254"/>
        <item x="366"/>
        <item x="807"/>
        <item x="1043"/>
        <item x="37"/>
        <item x="1380"/>
        <item x="524"/>
        <item x="1493"/>
        <item x="2053"/>
        <item x="128"/>
        <item x="2167"/>
        <item x="2107"/>
        <item x="1006"/>
        <item x="2022"/>
        <item x="1835"/>
        <item x="2226"/>
        <item x="1534"/>
        <item x="1846"/>
        <item x="1941"/>
        <item x="383"/>
        <item x="645"/>
        <item x="1346"/>
        <item x="1881"/>
        <item x="1618"/>
        <item x="376"/>
        <item x="2066"/>
        <item x="369"/>
        <item x="2244"/>
        <item x="878"/>
        <item x="2338"/>
        <item x="2052"/>
        <item x="1403"/>
        <item x="655"/>
        <item x="1878"/>
        <item x="1833"/>
        <item x="2247"/>
        <item x="1990"/>
        <item x="2032"/>
        <item x="1699"/>
        <item x="250"/>
        <item x="928"/>
        <item x="1902"/>
        <item x="1602"/>
        <item x="283"/>
        <item x="2268"/>
        <item x="853"/>
        <item x="67"/>
        <item x="439"/>
        <item x="2282"/>
        <item x="109"/>
        <item x="1589"/>
        <item x="1405"/>
        <item x="455"/>
        <item x="1792"/>
        <item x="1732"/>
        <item x="1046"/>
        <item x="87"/>
        <item x="1146"/>
        <item x="1913"/>
        <item x="1918"/>
        <item x="658"/>
        <item x="654"/>
        <item x="631"/>
        <item x="1924"/>
        <item x="675"/>
        <item x="385"/>
        <item x="1526"/>
        <item x="1037"/>
        <item x="1536"/>
        <item x="1613"/>
        <item x="757"/>
        <item x="2241"/>
        <item x="847"/>
        <item x="1257"/>
        <item x="612"/>
        <item x="568"/>
        <item x="1831"/>
        <item x="1858"/>
        <item x="1004"/>
        <item x="1697"/>
        <item x="2387"/>
        <item x="245"/>
        <item x="603"/>
        <item x="1956"/>
        <item x="572"/>
        <item x="683"/>
        <item x="956"/>
        <item x="34"/>
        <item x="1632"/>
        <item x="846"/>
        <item x="1076"/>
        <item x="1897"/>
        <item x="2218"/>
        <item x="2269"/>
        <item x="1785"/>
        <item x="1044"/>
        <item x="1521"/>
        <item x="1875"/>
        <item x="2200"/>
        <item x="261"/>
        <item x="2386"/>
        <item x="2001"/>
        <item x="1571"/>
        <item x="560"/>
        <item x="1153"/>
        <item x="1239"/>
        <item x="1364"/>
        <item x="2340"/>
        <item x="1952"/>
        <item x="539"/>
        <item x="251"/>
        <item x="2378"/>
        <item x="73"/>
        <item x="822"/>
        <item x="0"/>
        <item x="1586"/>
        <item x="2040"/>
        <item x="1303"/>
        <item x="1864"/>
        <item x="1181"/>
        <item x="1122"/>
        <item x="1435"/>
        <item x="700"/>
        <item x="760"/>
        <item x="66"/>
        <item x="1174"/>
        <item x="1071"/>
        <item x="2311"/>
        <item x="139"/>
        <item x="1644"/>
        <item x="140"/>
        <item x="1092"/>
        <item x="945"/>
        <item x="445"/>
        <item x="1708"/>
        <item x="2000"/>
        <item x="1474"/>
        <item x="2294"/>
        <item x="1859"/>
        <item x="987"/>
        <item x="1587"/>
        <item x="33"/>
        <item x="1087"/>
        <item x="480"/>
        <item x="2035"/>
        <item x="1168"/>
        <item x="1270"/>
        <item x="2144"/>
        <item x="2285"/>
        <item x="155"/>
        <item x="1250"/>
        <item x="969"/>
        <item x="761"/>
        <item x="669"/>
        <item x="1815"/>
        <item x="1336"/>
        <item x="1381"/>
        <item x="1804"/>
        <item x="704"/>
        <item x="2349"/>
        <item x="1030"/>
        <item x="2287"/>
        <item x="688"/>
        <item x="1873"/>
        <item x="2385"/>
        <item x="1348"/>
        <item x="1294"/>
        <item x="443"/>
        <item x="2048"/>
        <item x="425"/>
        <item x="1341"/>
        <item x="1633"/>
        <item x="1763"/>
        <item x="189"/>
        <item x="351"/>
        <item x="722"/>
        <item x="222"/>
        <item x="1548"/>
        <item x="2257"/>
        <item x="644"/>
        <item x="582"/>
        <item x="899"/>
        <item x="650"/>
        <item x="364"/>
        <item x="599"/>
        <item x="731"/>
        <item x="2051"/>
        <item x="1935"/>
        <item x="1712"/>
        <item x="1992"/>
        <item x="1003"/>
        <item x="1330"/>
        <item x="588"/>
        <item x="1007"/>
        <item x="820"/>
        <item x="898"/>
        <item x="763"/>
        <item x="2127"/>
        <item x="840"/>
        <item x="1948"/>
        <item x="1224"/>
        <item x="2363"/>
        <item x="1775"/>
        <item x="607"/>
        <item x="2165"/>
        <item x="92"/>
        <item x="1667"/>
        <item x="659"/>
        <item x="816"/>
        <item x="1642"/>
        <item x="1417"/>
        <item x="2266"/>
        <item x="1541"/>
        <item x="1638"/>
        <item x="1945"/>
        <item x="579"/>
        <item x="1874"/>
        <item x="867"/>
        <item x="277"/>
        <item x="400"/>
        <item x="1612"/>
        <item x="1078"/>
        <item x="927"/>
        <item x="874"/>
        <item x="1072"/>
        <item x="1486"/>
        <item x="1207"/>
        <item x="1801"/>
        <item x="1746"/>
        <item x="1656"/>
        <item x="2383"/>
        <item x="1088"/>
        <item x="923"/>
        <item x="418"/>
        <item x="1040"/>
        <item x="1327"/>
        <item x="1383"/>
        <item x="1905"/>
        <item x="1726"/>
        <item x="473"/>
        <item x="896"/>
        <item x="404"/>
        <item x="1663"/>
        <item x="1083"/>
        <item x="651"/>
        <item x="558"/>
        <item x="1419"/>
        <item x="778"/>
        <item x="995"/>
        <item x="1103"/>
        <item x="2189"/>
        <item x="795"/>
        <item x="1619"/>
        <item x="662"/>
        <item x="1213"/>
        <item x="1849"/>
        <item x="258"/>
        <item x="90"/>
        <item x="2230"/>
        <item x="2058"/>
        <item x="1049"/>
        <item x="243"/>
        <item x="441"/>
        <item x="2203"/>
        <item x="96"/>
        <item x="2059"/>
        <item x="374"/>
        <item x="1326"/>
        <item x="1091"/>
        <item x="2222"/>
        <item x="132"/>
        <item x="501"/>
        <item x="1566"/>
        <item x="2180"/>
        <item x="505"/>
        <item x="1227"/>
        <item x="1165"/>
        <item x="1108"/>
        <item x="1001"/>
        <item x="2191"/>
        <item x="1558"/>
        <item x="1836"/>
        <item x="1460"/>
        <item x="468"/>
        <item x="1166"/>
        <item x="1219"/>
        <item x="1276"/>
        <item x="887"/>
        <item x="2262"/>
        <item x="389"/>
        <item x="894"/>
        <item x="799"/>
        <item x="1233"/>
        <item x="1778"/>
        <item x="1027"/>
        <item x="682"/>
        <item x="406"/>
        <item x="542"/>
        <item x="673"/>
        <item x="532"/>
        <item x="509"/>
        <item x="837"/>
        <item x="1781"/>
        <item x="1214"/>
        <item x="527"/>
        <item x="534"/>
        <item x="836"/>
        <item x="1025"/>
        <item x="1678"/>
        <item x="1195"/>
        <item x="1951"/>
        <item x="458"/>
        <item x="29"/>
        <item x="198"/>
        <item x="671"/>
        <item x="1790"/>
        <item x="396"/>
        <item x="756"/>
        <item x="918"/>
        <item x="130"/>
        <item x="1553"/>
        <item x="212"/>
        <item x="197"/>
        <item x="1866"/>
        <item x="1107"/>
        <item x="367"/>
        <item x="914"/>
        <item x="796"/>
        <item x="1343"/>
        <item x="706"/>
        <item x="2346"/>
        <item x="1429"/>
        <item x="827"/>
        <item x="510"/>
        <item x="1929"/>
        <item x="264"/>
        <item x="1215"/>
        <item x="1505"/>
        <item x="471"/>
        <item x="1704"/>
        <item x="1286"/>
        <item x="1203"/>
        <item x="812"/>
        <item x="432"/>
        <item x="133"/>
        <item x="1688"/>
        <item x="2098"/>
        <item x="229"/>
        <item x="358"/>
        <item x="870"/>
        <item x="47"/>
        <item x="1877"/>
        <item x="1212"/>
        <item x="456"/>
        <item x="1295"/>
        <item x="1559"/>
        <item x="902"/>
        <item x="107"/>
        <item x="1253"/>
        <item x="2296"/>
        <item x="1358"/>
        <item x="71"/>
        <item x="1594"/>
        <item x="1684"/>
        <item x="1447"/>
        <item x="2234"/>
        <item x="1437"/>
        <item x="249"/>
        <item x="848"/>
        <item x="297"/>
        <item x="955"/>
        <item x="663"/>
        <item x="974"/>
        <item x="832"/>
        <item x="2027"/>
        <item x="690"/>
        <item x="88"/>
        <item x="591"/>
        <item x="2130"/>
        <item x="65"/>
        <item x="864"/>
        <item x="2210"/>
        <item x="1008"/>
        <item x="1960"/>
        <item x="587"/>
        <item x="372"/>
        <item x="2151"/>
        <item x="452"/>
        <item x="1723"/>
        <item x="1329"/>
        <item x="2086"/>
        <item x="138"/>
        <item x="1064"/>
        <item x="2198"/>
        <item x="1582"/>
        <item x="2355"/>
        <item x="569"/>
        <item x="28"/>
        <item x="529"/>
        <item x="2380"/>
        <item x="312"/>
        <item x="866"/>
        <item x="1318"/>
        <item x="1238"/>
        <item x="342"/>
        <item x="1176"/>
        <item x="147"/>
        <item x="915"/>
        <item x="1780"/>
        <item x="892"/>
        <item x="2092"/>
        <item x="1355"/>
        <item x="1860"/>
        <item x="8"/>
        <item x="1100"/>
        <item x="888"/>
        <item x="286"/>
        <item x="1919"/>
        <item x="1387"/>
        <item x="1048"/>
        <item x="1177"/>
        <item x="536"/>
        <item x="2351"/>
        <item x="507"/>
        <item x="1160"/>
        <item x="1369"/>
        <item x="908"/>
        <item x="1154"/>
        <item x="565"/>
        <item x="2303"/>
        <item x="1772"/>
        <item x="41"/>
        <item x="2148"/>
        <item x="2221"/>
        <item x="2045"/>
        <item x="1444"/>
        <item x="672"/>
        <item x="2129"/>
        <item x="1692"/>
        <item x="740"/>
        <item x="1292"/>
        <item x="1774"/>
        <item x="416"/>
        <item x="1377"/>
        <item x="1727"/>
        <item x="593"/>
        <item x="413"/>
        <item x="1021"/>
        <item x="2136"/>
        <item x="1574"/>
        <item x="1813"/>
        <item x="2112"/>
        <item x="1370"/>
        <item x="211"/>
        <item x="2124"/>
        <item x="1139"/>
        <item x="965"/>
        <item x="891"/>
        <item x="2231"/>
        <item x="338"/>
        <item x="1464"/>
        <item x="1472"/>
        <item x="247"/>
        <item x="562"/>
        <item x="1911"/>
        <item x="1304"/>
        <item x="2271"/>
        <item x="546"/>
        <item x="1431"/>
        <item x="2320"/>
        <item x="653"/>
        <item x="1443"/>
        <item x="85"/>
        <item x="1070"/>
        <item x="1184"/>
        <item x="352"/>
        <item x="410"/>
        <item x="307"/>
        <item x="780"/>
        <item x="397"/>
        <item x="1503"/>
        <item x="1747"/>
        <item x="259"/>
        <item x="360"/>
        <item x="1026"/>
        <item x="2119"/>
        <item x="723"/>
        <item x="2370"/>
        <item x="217"/>
        <item x="370"/>
        <item x="619"/>
        <item x="53"/>
        <item x="618"/>
        <item x="608"/>
        <item x="860"/>
        <item x="997"/>
        <item x="1906"/>
        <item x="2084"/>
        <item x="1144"/>
        <item x="1961"/>
        <item x="2097"/>
        <item x="1371"/>
        <item x="1520"/>
        <item x="708"/>
        <item x="641"/>
        <item x="1543"/>
        <item x="315"/>
        <item x="142"/>
        <item x="605"/>
        <item x="2371"/>
        <item x="1193"/>
        <item x="808"/>
        <item x="2388"/>
        <item x="1653"/>
        <item x="1398"/>
        <item x="2291"/>
        <item x="1394"/>
        <item x="1917"/>
        <item x="1787"/>
        <item x="2196"/>
        <item x="2039"/>
        <item x="721"/>
        <item x="284"/>
        <item x="1296"/>
        <item x="1261"/>
        <item x="44"/>
        <item x="1014"/>
        <item x="1819"/>
        <item x="2182"/>
        <item x="1916"/>
        <item x="1065"/>
        <item x="2341"/>
        <item x="326"/>
        <item x="1884"/>
        <item x="1164"/>
        <item x="2348"/>
        <item x="643"/>
        <item x="2253"/>
        <item x="883"/>
        <item x="2041"/>
        <item x="1777"/>
        <item x="744"/>
        <item x="1925"/>
        <item x="182"/>
        <item x="518"/>
        <item x="320"/>
        <item x="598"/>
        <item x="98"/>
        <item x="701"/>
        <item x="31"/>
        <item x="1308"/>
        <item x="156"/>
        <item x="2360"/>
        <item x="1201"/>
        <item x="1834"/>
        <item x="1317"/>
        <item x="1673"/>
        <item x="852"/>
        <item x="1720"/>
        <item x="242"/>
        <item x="2019"/>
        <item x="1853"/>
        <item x="1810"/>
        <item x="2063"/>
        <item x="681"/>
        <item x="646"/>
        <item x="743"/>
        <item x="1264"/>
        <item x="749"/>
        <item x="1402"/>
        <item x="1242"/>
        <item x="1290"/>
        <item x="1703"/>
        <item x="2344"/>
        <item x="1596"/>
        <item x="2305"/>
        <item x="709"/>
        <item x="2229"/>
        <item x="2227"/>
        <item x="1977"/>
        <item x="1119"/>
        <item x="1331"/>
        <item x="2117"/>
        <item x="2280"/>
        <item x="1753"/>
        <item x="112"/>
        <item x="1530"/>
        <item x="2299"/>
        <item x="190"/>
        <item x="1768"/>
        <item x="1342"/>
        <item x="255"/>
        <item x="2237"/>
        <item x="1966"/>
        <item x="2013"/>
        <item x="498"/>
        <item x="597"/>
        <item x="1528"/>
        <item x="1690"/>
        <item x="2224"/>
        <item x="625"/>
        <item x="2332"/>
        <item x="1504"/>
        <item x="93"/>
        <item x="301"/>
        <item x="1418"/>
        <item x="1271"/>
        <item x="960"/>
        <item x="1989"/>
        <item x="1957"/>
        <item x="2315"/>
        <item x="748"/>
        <item x="578"/>
        <item x="2369"/>
        <item x="1629"/>
        <item x="958"/>
        <item x="1660"/>
        <item x="583"/>
        <item x="1409"/>
        <item x="12"/>
        <item x="346"/>
        <item x="2082"/>
        <item x="1467"/>
        <item x="17"/>
        <item x="1821"/>
        <item x="1260"/>
        <item x="340"/>
        <item x="838"/>
        <item x="1332"/>
        <item x="2381"/>
        <item x="1307"/>
        <item x="2272"/>
        <item x="2308"/>
        <item x="1909"/>
        <item x="2142"/>
        <item x="2192"/>
        <item x="851"/>
        <item x="2205"/>
        <item x="551"/>
        <item x="40"/>
        <item x="1198"/>
        <item x="1205"/>
        <item x="170"/>
        <item x="1735"/>
        <item x="804"/>
        <item x="1220"/>
        <item x="1970"/>
        <item x="1113"/>
        <item x="944"/>
        <item x="395"/>
        <item x="116"/>
        <item x="531"/>
        <item x="1126"/>
        <item x="1140"/>
        <item x="976"/>
        <item x="1421"/>
        <item x="2174"/>
        <item x="135"/>
        <item x="1557"/>
        <item x="1525"/>
        <item x="196"/>
        <item x="1765"/>
        <item x="1719"/>
        <item x="712"/>
        <item x="224"/>
        <item x="30"/>
        <item x="1575"/>
        <item x="1440"/>
        <item x="1132"/>
        <item x="1285"/>
        <item x="48"/>
        <item x="1106"/>
        <item x="1415"/>
        <item x="1448"/>
        <item x="1136"/>
        <item x="862"/>
        <item x="2116"/>
        <item x="2139"/>
        <item x="1441"/>
        <item x="1689"/>
        <item x="2017"/>
        <item x="508"/>
        <item x="1497"/>
        <item x="123"/>
        <item x="2288"/>
        <item x="1023"/>
        <item x="2236"/>
        <item x="2358"/>
        <item x="2157"/>
        <item x="1551"/>
        <item x="57"/>
        <item x="2190"/>
        <item x="1093"/>
        <item x="1806"/>
        <item x="964"/>
        <item x="1652"/>
        <item x="446"/>
        <item x="2057"/>
        <item x="1005"/>
        <item x="69"/>
        <item x="2228"/>
        <item x="1452"/>
        <item x="1609"/>
        <item x="2300"/>
        <item x="1522"/>
        <item x="1904"/>
        <item x="1779"/>
        <item x="32"/>
        <item x="1411"/>
        <item x="872"/>
        <item x="288"/>
        <item x="1362"/>
        <item x="1798"/>
        <item x="499"/>
        <item x="2319"/>
        <item x="907"/>
        <item x="777"/>
        <item x="1433"/>
        <item x="580"/>
        <item x="1495"/>
        <item x="77"/>
        <item x="27"/>
        <item x="2152"/>
        <item x="308"/>
        <item x="1142"/>
        <item x="522"/>
        <item x="1375"/>
        <item x="784"/>
        <item x="1462"/>
        <item x="1563"/>
        <item x="781"/>
        <item x="1640"/>
        <item x="1615"/>
        <item x="1862"/>
        <item x="865"/>
        <item x="1090"/>
        <item x="983"/>
        <item x="1748"/>
        <item x="1009"/>
        <item x="1890"/>
        <item x="787"/>
        <item x="2215"/>
        <item x="934"/>
        <item x="1823"/>
        <item x="2279"/>
        <item x="1807"/>
        <item x="332"/>
        <item x="321"/>
        <item x="158"/>
        <item x="1751"/>
        <item x="1105"/>
        <item x="693"/>
        <item x="1595"/>
        <item x="1368"/>
        <item x="941"/>
        <item x="946"/>
        <item x="1328"/>
        <item x="191"/>
        <item x="1199"/>
        <item x="790"/>
        <item x="738"/>
        <item x="627"/>
        <item x="2259"/>
        <item x="630"/>
        <item x="1309"/>
        <item x="922"/>
        <item x="684"/>
        <item x="2123"/>
        <item x="1626"/>
        <item x="620"/>
        <item x="2176"/>
        <item x="2184"/>
        <item x="1458"/>
        <item x="1476"/>
        <item x="789"/>
        <item x="151"/>
        <item x="1052"/>
        <item x="1674"/>
        <item x="2322"/>
        <item x="209"/>
        <item x="1620"/>
        <item x="759"/>
        <item x="674"/>
        <item x="309"/>
        <item x="305"/>
        <item x="970"/>
        <item x="876"/>
        <item x="933"/>
        <item x="2375"/>
        <item x="2090"/>
        <item x="734"/>
        <item x="1700"/>
        <item x="1606"/>
        <item x="398"/>
        <item x="632"/>
        <item x="1229"/>
        <item x="953"/>
        <item x="1011"/>
        <item x="1661"/>
        <item x="1228"/>
        <item x="1713"/>
        <item x="60"/>
        <item x="1115"/>
        <item x="36"/>
        <item x="271"/>
        <item x="1683"/>
        <item x="2121"/>
        <item x="428"/>
        <item x="236"/>
        <item x="871"/>
        <item x="1903"/>
        <item x="1502"/>
        <item x="1963"/>
        <item x="1915"/>
        <item x="2204"/>
        <item x="2062"/>
        <item x="1828"/>
        <item x="2246"/>
        <item x="1718"/>
        <item x="1651"/>
        <item x="2079"/>
        <item x="1322"/>
        <item x="1129"/>
        <item x="1084"/>
        <item x="649"/>
        <item x="2352"/>
        <item x="1845"/>
        <item x="2310"/>
        <item x="1976"/>
        <item x="2006"/>
        <item x="219"/>
        <item x="962"/>
        <item x="679"/>
        <item x="1607"/>
        <item x="2146"/>
        <item x="2335"/>
        <item x="1773"/>
        <item x="7"/>
        <item x="2336"/>
        <item x="1323"/>
        <item x="2202"/>
        <item x="221"/>
        <item x="434"/>
        <item x="855"/>
        <item x="667"/>
        <item x="1888"/>
        <item x="136"/>
        <item x="2393"/>
        <item x="919"/>
        <item x="1984"/>
        <item x="2255"/>
        <item x="1649"/>
        <item x="998"/>
        <item x="1244"/>
        <item x="768"/>
        <item x="1034"/>
        <item x="550"/>
        <item x="1634"/>
        <item x="549"/>
        <item x="1061"/>
        <item x="732"/>
        <item x="718"/>
        <item x="1695"/>
        <item x="1665"/>
        <item x="2101"/>
        <item x="2102"/>
        <item x="2318"/>
        <item x="1098"/>
        <item x="1451"/>
        <item x="737"/>
        <item x="814"/>
        <item x="725"/>
        <item x="1424"/>
        <item x="1231"/>
        <item x="553"/>
        <item x="1793"/>
        <item x="1349"/>
        <item x="1922"/>
        <item x="152"/>
        <item x="1041"/>
        <item x="323"/>
        <item x="521"/>
        <item x="595"/>
        <item x="1473"/>
        <item x="1316"/>
        <item x="833"/>
        <item x="1410"/>
        <item x="788"/>
        <item x="2159"/>
        <item x="265"/>
        <item x="517"/>
        <item x="78"/>
        <item x="1208"/>
        <item x="747"/>
        <item x="483"/>
        <item x="1535"/>
        <item x="1654"/>
        <item x="1936"/>
        <item x="2047"/>
        <item x="491"/>
        <item x="2188"/>
        <item x="2055"/>
        <item x="1824"/>
        <item x="1254"/>
        <item x="1949"/>
        <item x="831"/>
        <item x="2323"/>
        <item x="566"/>
        <item x="1209"/>
        <item x="1795"/>
        <item x="830"/>
        <item x="1319"/>
        <item x="2194"/>
        <item x="2216"/>
        <item x="378"/>
        <item x="180"/>
        <item x="479"/>
        <item x="2367"/>
        <item x="475"/>
        <item x="2347"/>
        <item x="1561"/>
        <item x="621"/>
        <item x="1603"/>
        <item x="938"/>
        <item x="1655"/>
        <item x="2263"/>
        <item x="489"/>
        <item x="1939"/>
        <item x="2094"/>
        <item x="2026"/>
        <item x="99"/>
        <item x="2251"/>
        <item x="2238"/>
        <item x="115"/>
        <item x="957"/>
        <item x="720"/>
        <item x="430"/>
        <item x="407"/>
        <item x="1210"/>
        <item x="523"/>
        <item x="705"/>
        <item x="1217"/>
        <item x="601"/>
        <item x="293"/>
        <item x="129"/>
        <item x="215"/>
        <item x="556"/>
        <item x="165"/>
        <item x="1842"/>
        <item x="2265"/>
        <item x="1391"/>
        <item x="897"/>
        <item x="486"/>
        <item x="1054"/>
        <item x="1570"/>
        <item x="45"/>
        <item x="1996"/>
        <item x="231"/>
        <item x="1109"/>
        <item x="21"/>
        <item x="347"/>
        <item x="1255"/>
        <item x="1134"/>
        <item x="162"/>
        <item x="1163"/>
        <item x="1693"/>
        <item x="1414"/>
        <item x="1051"/>
        <item x="1058"/>
        <item x="1730"/>
        <item x="937"/>
        <item x="555"/>
        <item x="440"/>
        <item x="586"/>
        <item x="504"/>
        <item x="176"/>
        <item x="16"/>
        <item x="1137"/>
        <item x="1060"/>
        <item x="637"/>
        <item x="696"/>
        <item x="411"/>
        <item x="1797"/>
        <item x="392"/>
        <item x="1344"/>
        <item x="1445"/>
        <item x="101"/>
        <item x="230"/>
        <item x="39"/>
        <item x="1310"/>
        <item x="1743"/>
        <item x="466"/>
        <item x="110"/>
        <item x="642"/>
        <item x="1885"/>
        <item x="117"/>
        <item x="310"/>
        <item x="1927"/>
        <item x="710"/>
        <item x="200"/>
        <item x="1940"/>
        <item x="1102"/>
        <item x="819"/>
        <item x="772"/>
        <item x="1282"/>
        <item x="1818"/>
        <item x="119"/>
        <item x="424"/>
        <item x="269"/>
        <item x="429"/>
        <item x="178"/>
        <item x="2273"/>
        <item x="388"/>
        <item x="1578"/>
        <item x="1192"/>
        <item x="1993"/>
        <item x="2207"/>
        <item x="168"/>
        <item x="1696"/>
        <item x="1273"/>
        <item x="2283"/>
        <item x="1527"/>
        <item x="839"/>
        <item x="1366"/>
        <item x="153"/>
        <item x="1694"/>
        <item x="1837"/>
        <item x="1351"/>
        <item x="1590"/>
        <item x="1360"/>
        <item x="2131"/>
        <item x="1928"/>
        <item x="2140"/>
        <item x="657"/>
        <item x="1169"/>
        <item x="1637"/>
        <item x="2114"/>
        <item x="296"/>
        <item x="2168"/>
        <item x="2313"/>
        <item x="435"/>
        <item x="2235"/>
        <item x="1291"/>
        <item x="1552"/>
        <item x="1988"/>
        <item x="1863"/>
        <item x="2054"/>
        <item x="528"/>
        <item x="745"/>
        <item x="1950"/>
        <item x="1686"/>
        <item x="199"/>
        <item x="691"/>
        <item x="1089"/>
        <item x="2145"/>
        <item x="2023"/>
        <item x="63"/>
        <item x="754"/>
        <item x="1947"/>
        <item x="834"/>
        <item x="1967"/>
        <item x="1749"/>
        <item x="481"/>
        <item x="105"/>
        <item x="2083"/>
        <item x="1515"/>
        <item x="767"/>
        <item x="809"/>
        <item x="1614"/>
        <item x="735"/>
        <item x="825"/>
        <item x="1353"/>
        <item x="476"/>
        <item x="420"/>
        <item x="775"/>
        <item x="453"/>
        <item x="666"/>
        <item x="2179"/>
        <item x="1738"/>
        <item x="1518"/>
        <item x="2134"/>
        <item x="585"/>
        <item x="1650"/>
        <item x="861"/>
        <item x="1565"/>
        <item x="1711"/>
        <item x="1170"/>
        <item x="993"/>
        <item x="1096"/>
        <item x="2309"/>
        <item x="989"/>
        <item x="18"/>
        <item x="828"/>
        <item x="1549"/>
        <item x="1882"/>
        <item x="1971"/>
        <item x="317"/>
        <item x="49"/>
        <item x="977"/>
        <item x="1617"/>
        <item x="46"/>
        <item x="14"/>
        <item x="2050"/>
        <item x="97"/>
        <item x="1275"/>
        <item x="339"/>
        <item x="1320"/>
        <item x="1094"/>
        <item x="1869"/>
        <item x="1376"/>
        <item x="986"/>
        <item x="762"/>
        <item x="1321"/>
        <item x="2115"/>
        <item x="415"/>
        <item x="1519"/>
        <item x="1757"/>
        <item x="2070"/>
        <item x="1610"/>
        <item x="1750"/>
        <item x="1886"/>
        <item x="2003"/>
        <item x="2128"/>
        <item x="1031"/>
        <item x="2125"/>
        <item x="1059"/>
        <item x="2074"/>
        <item x="1722"/>
        <item x="375"/>
        <item x="274"/>
        <item x="2020"/>
        <item x="1491"/>
        <item x="1468"/>
        <item x="1892"/>
        <item x="350"/>
        <item x="422"/>
        <item x="1896"/>
        <item x="1677"/>
        <item x="126"/>
        <item x="1540"/>
        <item x="56"/>
        <item x="842"/>
        <item x="2339"/>
        <item x="617"/>
        <item x="43"/>
        <item x="904"/>
        <item x="2321"/>
        <item x="380"/>
        <item x="1138"/>
        <item x="1016"/>
        <item x="1485"/>
        <item x="220"/>
        <item x="1709"/>
        <item x="257"/>
        <item x="145"/>
        <item x="525"/>
        <item x="497"/>
        <item x="2243"/>
        <item x="149"/>
        <item x="1423"/>
        <item x="1597"/>
        <item x="2095"/>
        <item x="1839"/>
        <item x="42"/>
        <item x="58"/>
        <item x="1416"/>
        <item x="334"/>
        <item x="1979"/>
        <item x="160"/>
        <item x="1715"/>
        <item x="84"/>
        <item x="414"/>
        <item x="281"/>
        <item x="183"/>
        <item x="1066"/>
        <item x="1635"/>
        <item x="647"/>
        <item x="886"/>
        <item x="1039"/>
        <item x="1293"/>
        <item x="1731"/>
        <item x="368"/>
        <item x="1716"/>
        <item x="55"/>
        <item x="670"/>
        <item x="195"/>
        <item x="2069"/>
        <item x="873"/>
        <item x="2011"/>
        <item x="1482"/>
        <item x="502"/>
        <item x="1546"/>
        <item x="1149"/>
        <item x="604"/>
        <item x="2164"/>
        <item x="2155"/>
        <item x="349"/>
        <item x="2171"/>
        <item x="1125"/>
        <item x="1568"/>
        <item x="589"/>
        <item x="1484"/>
        <item x="2025"/>
        <item x="2329"/>
        <item x="1298"/>
        <item x="1315"/>
        <item x="1972"/>
        <item x="1755"/>
        <item x="359"/>
        <item x="2248"/>
        <item x="1728"/>
        <item x="2289"/>
        <item x="2"/>
        <item x="1196"/>
        <item x="1562"/>
        <item x="6"/>
        <item x="545"/>
        <item x="399"/>
        <item x="1545"/>
        <item x="770"/>
        <item x="2135"/>
        <item x="2328"/>
        <item x="1099"/>
        <item x="1857"/>
        <item x="223"/>
        <item x="1386"/>
        <item x="773"/>
        <item x="2088"/>
        <item x="1247"/>
        <item x="421"/>
        <item x="244"/>
        <item x="1943"/>
        <item x="1668"/>
        <item x="779"/>
        <item x="614"/>
        <item x="1335"/>
        <item x="633"/>
        <item x="1372"/>
        <item x="2395"/>
        <item x="661"/>
        <item x="377"/>
        <item x="975"/>
        <item x="319"/>
        <item x="2178"/>
        <item x="394"/>
        <item x="1734"/>
        <item x="2076"/>
        <item x="994"/>
        <item x="511"/>
        <item x="1434"/>
        <item x="193"/>
        <item x="849"/>
        <item x="736"/>
        <item x="237"/>
        <item x="313"/>
        <item x="931"/>
        <item x="711"/>
        <item x="23"/>
        <item x="2392"/>
        <item x="2154"/>
        <item x="1593"/>
        <item x="1512"/>
        <item x="2314"/>
        <item x="791"/>
        <item x="1498"/>
        <item x="80"/>
        <item x="1671"/>
        <item x="412"/>
        <item x="1056"/>
        <item x="2302"/>
        <item x="2060"/>
        <item x="758"/>
        <item x="1301"/>
        <item x="1672"/>
        <item x="1880"/>
        <item x="1487"/>
        <item x="2197"/>
        <item x="1036"/>
        <item x="858"/>
        <item x="1991"/>
        <item x="1280"/>
        <item x="1933"/>
        <item x="94"/>
        <item x="171"/>
        <item x="513"/>
        <item x="1934"/>
        <item x="538"/>
        <item x="570"/>
        <item x="2211"/>
        <item x="1510"/>
        <item x="173"/>
        <item x="436"/>
        <item x="1226"/>
        <item x="1844"/>
        <item x="1848"/>
        <item x="1390"/>
        <item x="327"/>
        <item x="1477"/>
        <item x="1662"/>
        <item x="2122"/>
        <item x="1152"/>
        <item x="1721"/>
        <item x="172"/>
        <item x="1112"/>
        <item x="1180"/>
        <item x="1211"/>
        <item x="936"/>
        <item x="563"/>
        <item x="490"/>
        <item x="451"/>
        <item x="391"/>
        <item x="686"/>
        <item x="248"/>
        <item x="713"/>
        <item x="571"/>
        <item x="2213"/>
        <item x="2342"/>
        <item x="1514"/>
        <item x="268"/>
        <item x="54"/>
        <item x="1532"/>
        <item x="2304"/>
        <item x="417"/>
        <item x="823"/>
        <item x="916"/>
        <item x="805"/>
        <item x="699"/>
        <item x="739"/>
        <item x="2021"/>
        <item x="287"/>
        <item x="1622"/>
        <item x="1124"/>
        <item x="91"/>
        <item x="1457"/>
        <item x="184"/>
        <item x="900"/>
        <item x="600"/>
        <item x="431"/>
        <item x="613"/>
        <item x="932"/>
        <item x="2038"/>
        <item x="906"/>
        <item x="253"/>
        <item x="628"/>
        <item x="457"/>
        <item x="1969"/>
        <item x="462"/>
        <item x="1047"/>
        <item x="150"/>
        <item x="38"/>
        <item x="356"/>
        <item x="1218"/>
        <item x="1404"/>
        <item x="687"/>
        <item x="1600"/>
        <item x="373"/>
        <item x="333"/>
        <item x="890"/>
        <item x="1248"/>
        <item x="2281"/>
        <item x="2233"/>
        <item x="1832"/>
        <item x="512"/>
        <item x="634"/>
        <item x="1069"/>
        <item x="2350"/>
        <item x="206"/>
        <item x="1898"/>
        <item x="817"/>
        <item x="233"/>
        <item x="1564"/>
        <item x="2389"/>
        <item x="1378"/>
        <item x="2067"/>
        <item x="910"/>
        <item x="1265"/>
        <item x="1259"/>
        <item x="1401"/>
        <item x="1230"/>
        <item x="1942"/>
        <item x="2010"/>
        <item x="227"/>
        <item x="715"/>
        <item x="1879"/>
        <item x="331"/>
        <item x="697"/>
        <item x="487"/>
        <item x="1786"/>
        <item x="850"/>
        <item x="1345"/>
        <item x="493"/>
        <item x="426"/>
        <item x="2361"/>
        <item x="1019"/>
        <item x="254"/>
        <item x="991"/>
        <item x="1511"/>
        <item x="901"/>
        <item x="1188"/>
        <item x="1325"/>
        <item x="924"/>
        <item x="496"/>
        <item x="2390"/>
        <item x="2183"/>
        <item x="1469"/>
        <item x="207"/>
        <item x="1840"/>
        <item x="2100"/>
        <item x="1283"/>
        <item x="1861"/>
        <item x="24"/>
        <item x="1506"/>
        <item x="813"/>
        <item x="1812"/>
        <item x="343"/>
        <item x="1946"/>
        <item x="118"/>
        <item x="702"/>
        <item x="390"/>
        <item x="677"/>
        <item x="134"/>
        <item x="1333"/>
        <item x="1267"/>
        <item x="2009"/>
        <item x="203"/>
        <item x="1133"/>
        <item x="623"/>
        <item x="1784"/>
        <item x="1178"/>
        <item x="771"/>
        <item x="959"/>
        <item x="1045"/>
        <item x="234"/>
        <item x="1685"/>
        <item x="917"/>
        <item x="1347"/>
        <item x="403"/>
        <item x="2206"/>
        <item x="1427"/>
        <item x="1500"/>
        <item x="1442"/>
        <item x="1114"/>
        <item x="707"/>
        <item x="1173"/>
        <item x="322"/>
        <item x="1676"/>
        <item x="909"/>
        <item x="124"/>
        <item x="1788"/>
        <item x="2295"/>
        <item x="678"/>
        <item x="2042"/>
        <item x="1800"/>
        <item x="2286"/>
        <item x="51"/>
        <item x="177"/>
        <item x="685"/>
        <item x="973"/>
        <item x="893"/>
        <item x="1459"/>
        <item x="1077"/>
        <item x="1851"/>
        <item x="636"/>
        <item x="2143"/>
        <item x="449"/>
        <item x="202"/>
        <item x="379"/>
        <item x="1847"/>
        <item x="131"/>
        <item x="863"/>
        <item x="1148"/>
        <item x="652"/>
        <item x="1962"/>
        <item x="1501"/>
        <item x="1480"/>
        <item x="164"/>
        <item x="1013"/>
        <item x="2337"/>
        <item x="2372"/>
        <item x="2172"/>
        <item x="1982"/>
        <item x="1032"/>
        <item x="889"/>
        <item x="1450"/>
        <item x="714"/>
        <item x="818"/>
        <item x="1324"/>
        <item x="1159"/>
        <item x="2029"/>
        <item x="794"/>
        <item x="2185"/>
        <item x="1082"/>
        <item x="879"/>
        <item x="576"/>
        <item x="387"/>
        <item x="1050"/>
        <item x="2333"/>
        <item x="1389"/>
        <item x="1958"/>
        <item x="990"/>
        <item x="1382"/>
        <item x="1074"/>
        <item x="1135"/>
        <item x="1659"/>
        <item x="1737"/>
        <item x="1838"/>
        <item x="803"/>
        <item x="1167"/>
        <item x="1959"/>
        <item x="1356"/>
        <item x="1488"/>
        <item x="252"/>
        <item x="1744"/>
        <item x="726"/>
        <item x="1430"/>
        <item x="2099"/>
        <item x="1517"/>
        <item x="1426"/>
        <item x="1964"/>
        <item x="2356"/>
        <item x="2111"/>
        <item x="1243"/>
        <item x="194"/>
        <item x="204"/>
        <item x="381"/>
        <item x="1679"/>
        <item x="774"/>
        <item x="384"/>
        <item x="2292"/>
        <item x="485"/>
        <item x="1759"/>
        <item x="2220"/>
        <item x="1080"/>
        <item x="1038"/>
        <item x="971"/>
        <item x="401"/>
        <item x="844"/>
        <item x="469"/>
        <item x="348"/>
        <item x="547"/>
        <item x="1809"/>
        <item x="1131"/>
        <item x="1817"/>
        <item x="154"/>
        <item x="328"/>
        <item x="727"/>
        <item x="1000"/>
        <item x="1284"/>
        <item x="1705"/>
        <item x="1079"/>
        <item x="925"/>
        <item x="2012"/>
        <item x="1225"/>
        <item x="2366"/>
        <item x="409"/>
        <item x="2181"/>
        <item x="1657"/>
        <item x="1572"/>
        <item x="577"/>
        <item x="1384"/>
        <item x="1583"/>
        <item x="698"/>
        <item x="1883"/>
        <item x="616"/>
        <item x="1537"/>
        <item x="72"/>
        <item x="695"/>
        <item x="1428"/>
        <item x="304"/>
        <item x="1636"/>
        <item x="1020"/>
        <item x="267"/>
        <item x="1395"/>
        <item x="186"/>
        <item x="2252"/>
        <item x="1825"/>
        <item x="594"/>
        <item x="1556"/>
        <item x="1555"/>
        <item x="10"/>
        <item x="1010"/>
        <item x="1870"/>
        <item x="2015"/>
        <item x="1533"/>
        <item x="2293"/>
        <item x="23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9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t="default"/>
      </items>
    </pivotField>
    <pivotField showAll="0"/>
    <pivotField showAll="0"/>
    <pivotField showAll="0"/>
  </pivotFields>
  <rowFields count="2">
    <field x="0"/>
    <field x="15"/>
  </rowFields>
  <rowItems count="12">
    <i>
      <x v="166"/>
    </i>
    <i r="1">
      <x v="68"/>
    </i>
    <i r="1">
      <x v="71"/>
    </i>
    <i r="1">
      <x v="72"/>
    </i>
    <i>
      <x v="497"/>
    </i>
    <i r="1">
      <x v="74"/>
    </i>
    <i>
      <x v="1149"/>
    </i>
    <i r="1">
      <x v="73"/>
    </i>
    <i>
      <x v="1679"/>
    </i>
    <i r="1">
      <x v="72"/>
    </i>
    <i>
      <x v="1945"/>
    </i>
    <i r="1">
      <x v="72"/>
    </i>
  </rowItems>
  <colItems count="1">
    <i/>
  </colItems>
  <dataFields count="1">
    <dataField name="Average of imdb_score" fld="15" subtotal="average" baseField="0" baseItem="396"/>
  </dataFields>
  <formats count="1">
    <format dxfId="0">
      <pivotArea collapsedLevelsAreSubtotals="1" fieldPosition="0">
        <references count="1">
          <reference field="0" count="1">
            <x v="166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392E2-B002-46A8-B4AD-11CC46586D1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49" firstHeaderRow="1" firstDataRow="1" firstDataCol="1"/>
  <pivotFields count="1">
    <pivotField axis="axisRow" dataField="1" showAll="0" sortType="ascending">
      <items count="49">
        <item x="4"/>
        <item x="31"/>
        <item x="15"/>
        <item x="26"/>
        <item x="12"/>
        <item x="20"/>
        <item x="33"/>
        <item x="30"/>
        <item x="18"/>
        <item x="17"/>
        <item x="38"/>
        <item x="0"/>
        <item x="6"/>
        <item x="2"/>
        <item x="14"/>
        <item x="45"/>
        <item x="19"/>
        <item x="7"/>
        <item x="28"/>
        <item x="13"/>
        <item x="40"/>
        <item x="16"/>
        <item x="1"/>
        <item x="34"/>
        <item x="10"/>
        <item x="23"/>
        <item x="3"/>
        <item x="9"/>
        <item x="21"/>
        <item x="27"/>
        <item x="32"/>
        <item x="36"/>
        <item x="43"/>
        <item x="25"/>
        <item x="29"/>
        <item x="42"/>
        <item x="8"/>
        <item x="44"/>
        <item x="5"/>
        <item x="46"/>
        <item x="22"/>
        <item x="37"/>
        <item x="11"/>
        <item x="24"/>
        <item x="41"/>
        <item x="39"/>
        <item x="35"/>
        <item h="1" x="47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Count of Languag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918968-D8DF-4B62-AC2D-849251A282CF}" name="Table6" displayName="Table6" ref="E6:F12" totalsRowShown="0">
  <autoFilter ref="E6:F12" xr:uid="{F7918968-D8DF-4B62-AC2D-849251A282CF}"/>
  <tableColumns count="2">
    <tableColumn id="1" xr3:uid="{9E752775-E6CF-40C5-8AED-2D9F129212B7}" name="Calcution Of Genre "/>
    <tableColumn id="2" xr3:uid="{57011642-26C7-4DD8-B27E-A0BF7271D237}" name="Valu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67E2E-6199-4552-A0BC-FC6D40C7D384}">
  <dimension ref="A1:Z5044"/>
  <sheetViews>
    <sheetView tabSelected="1" topLeftCell="H1" workbookViewId="0">
      <selection activeCell="L21" sqref="L21"/>
    </sheetView>
  </sheetViews>
  <sheetFormatPr defaultRowHeight="14.4" x14ac:dyDescent="0.3"/>
  <cols>
    <col min="1" max="1" width="14.33203125" customWidth="1"/>
    <col min="2" max="2" width="20.44140625" customWidth="1"/>
    <col min="4" max="4" width="21.33203125" customWidth="1"/>
    <col min="5" max="5" width="58.21875" customWidth="1"/>
    <col min="6" max="6" width="19.5546875" customWidth="1"/>
    <col min="7" max="7" width="39" customWidth="1"/>
    <col min="8" max="8" width="37.6640625" customWidth="1"/>
    <col min="9" max="9" width="19.6640625" customWidth="1"/>
    <col min="10" max="10" width="21.5546875" customWidth="1"/>
    <col min="13" max="13" width="13.33203125" customWidth="1"/>
    <col min="14" max="14" width="11.5546875" customWidth="1"/>
    <col min="16" max="16" width="12.44140625" customWidth="1"/>
    <col min="17" max="17" width="14.44140625" customWidth="1"/>
    <col min="18" max="18" width="13.88671875" customWidth="1"/>
    <col min="19" max="19" width="58.2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10411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10412</v>
      </c>
      <c r="R1" t="s">
        <v>10413</v>
      </c>
      <c r="S1" t="s">
        <v>4</v>
      </c>
    </row>
    <row r="2" spans="1:25" x14ac:dyDescent="0.3">
      <c r="A2" t="s">
        <v>15</v>
      </c>
      <c r="B2">
        <v>723</v>
      </c>
      <c r="C2">
        <v>178</v>
      </c>
      <c r="D2">
        <v>760505847</v>
      </c>
      <c r="E2" t="s">
        <v>16</v>
      </c>
      <c r="F2" t="s">
        <v>17</v>
      </c>
      <c r="G2" t="str">
        <f>SUBSTITUTE(H2,"Â ","")</f>
        <v>Avatar</v>
      </c>
      <c r="H2" t="s">
        <v>18</v>
      </c>
      <c r="I2">
        <v>886204</v>
      </c>
      <c r="J2">
        <v>3054</v>
      </c>
      <c r="K2" t="s">
        <v>19</v>
      </c>
      <c r="L2" t="s">
        <v>20</v>
      </c>
      <c r="M2" t="s">
        <v>21</v>
      </c>
      <c r="N2">
        <v>237000000</v>
      </c>
      <c r="O2">
        <v>2009</v>
      </c>
      <c r="P2">
        <v>7.9</v>
      </c>
      <c r="Q2" t="s">
        <v>60</v>
      </c>
      <c r="R2">
        <f>COUNTIF($S$2:$Y$5044,Q2)</f>
        <v>2594</v>
      </c>
      <c r="S2" t="s">
        <v>26</v>
      </c>
      <c r="T2" t="s">
        <v>32</v>
      </c>
      <c r="U2" t="s">
        <v>69</v>
      </c>
      <c r="V2" t="s">
        <v>110</v>
      </c>
    </row>
    <row r="3" spans="1:25" x14ac:dyDescent="0.3">
      <c r="A3" t="s">
        <v>22</v>
      </c>
      <c r="B3">
        <v>302</v>
      </c>
      <c r="C3">
        <v>169</v>
      </c>
      <c r="D3">
        <v>309404152</v>
      </c>
      <c r="E3" t="s">
        <v>23</v>
      </c>
      <c r="F3" t="s">
        <v>24</v>
      </c>
      <c r="G3" t="str">
        <f t="shared" ref="G3:G66" si="0">SUBSTITUTE(H3,"Â ","")</f>
        <v>Pirates of the Caribbean: At World's End</v>
      </c>
      <c r="H3" t="s">
        <v>25</v>
      </c>
      <c r="I3">
        <v>471220</v>
      </c>
      <c r="J3">
        <v>1238</v>
      </c>
      <c r="K3" t="s">
        <v>19</v>
      </c>
      <c r="L3" t="s">
        <v>20</v>
      </c>
      <c r="M3" t="s">
        <v>21</v>
      </c>
      <c r="N3">
        <v>300000000</v>
      </c>
      <c r="O3">
        <v>2007</v>
      </c>
      <c r="P3">
        <v>7.1</v>
      </c>
      <c r="Q3" t="s">
        <v>46</v>
      </c>
      <c r="R3">
        <f t="shared" ref="R3:R19" si="1">COUNTIF($S$2:$Y$5044,Q3)</f>
        <v>1872</v>
      </c>
      <c r="S3" t="s">
        <v>26</v>
      </c>
      <c r="T3" t="s">
        <v>32</v>
      </c>
      <c r="U3" t="s">
        <v>69</v>
      </c>
    </row>
    <row r="4" spans="1:25" x14ac:dyDescent="0.3">
      <c r="A4" t="s">
        <v>27</v>
      </c>
      <c r="B4">
        <v>602</v>
      </c>
      <c r="C4">
        <v>148</v>
      </c>
      <c r="D4">
        <v>200074175</v>
      </c>
      <c r="E4" t="s">
        <v>28</v>
      </c>
      <c r="F4" t="s">
        <v>29</v>
      </c>
      <c r="G4" t="str">
        <f t="shared" si="0"/>
        <v>Spectre</v>
      </c>
      <c r="H4" t="s">
        <v>30</v>
      </c>
      <c r="I4">
        <v>275868</v>
      </c>
      <c r="J4">
        <v>994</v>
      </c>
      <c r="K4" t="s">
        <v>19</v>
      </c>
      <c r="L4" t="s">
        <v>31</v>
      </c>
      <c r="M4" t="s">
        <v>21</v>
      </c>
      <c r="N4">
        <v>245000000</v>
      </c>
      <c r="O4">
        <v>2015</v>
      </c>
      <c r="P4">
        <v>6.8</v>
      </c>
      <c r="Q4" t="s">
        <v>26</v>
      </c>
      <c r="R4">
        <f t="shared" si="1"/>
        <v>1153</v>
      </c>
      <c r="S4" t="s">
        <v>26</v>
      </c>
      <c r="T4" t="s">
        <v>32</v>
      </c>
      <c r="U4" t="s">
        <v>122</v>
      </c>
    </row>
    <row r="5" spans="1:25" x14ac:dyDescent="0.3">
      <c r="A5" t="s">
        <v>33</v>
      </c>
      <c r="B5">
        <v>813</v>
      </c>
      <c r="C5">
        <v>164</v>
      </c>
      <c r="D5">
        <v>448130642</v>
      </c>
      <c r="E5" t="s">
        <v>34</v>
      </c>
      <c r="F5" t="s">
        <v>35</v>
      </c>
      <c r="G5" t="str">
        <f t="shared" si="0"/>
        <v>The Dark Knight Rises</v>
      </c>
      <c r="H5" t="s">
        <v>36</v>
      </c>
      <c r="I5">
        <v>1144337</v>
      </c>
      <c r="J5">
        <v>2701</v>
      </c>
      <c r="K5" t="s">
        <v>19</v>
      </c>
      <c r="L5" t="s">
        <v>20</v>
      </c>
      <c r="M5" t="s">
        <v>21</v>
      </c>
      <c r="N5">
        <v>250000000</v>
      </c>
      <c r="O5">
        <v>2012</v>
      </c>
      <c r="P5">
        <v>8.5</v>
      </c>
      <c r="Q5" t="s">
        <v>122</v>
      </c>
      <c r="R5">
        <f t="shared" si="1"/>
        <v>1408</v>
      </c>
      <c r="S5" t="s">
        <v>26</v>
      </c>
      <c r="T5" t="s">
        <v>122</v>
      </c>
    </row>
    <row r="6" spans="1:25" x14ac:dyDescent="0.3">
      <c r="A6" t="s">
        <v>38</v>
      </c>
      <c r="B6">
        <v>462</v>
      </c>
      <c r="C6">
        <v>132</v>
      </c>
      <c r="D6">
        <v>73058679</v>
      </c>
      <c r="E6" t="s">
        <v>39</v>
      </c>
      <c r="F6" t="s">
        <v>38</v>
      </c>
      <c r="G6" t="str">
        <f t="shared" si="0"/>
        <v xml:space="preserve">Star Wars: Episode VII - The Force Awakens            </v>
      </c>
      <c r="H6" t="s">
        <v>40</v>
      </c>
      <c r="I6">
        <v>8</v>
      </c>
      <c r="J6">
        <v>738</v>
      </c>
      <c r="K6" t="s">
        <v>19</v>
      </c>
      <c r="L6" t="s">
        <v>20</v>
      </c>
      <c r="M6" t="s">
        <v>21</v>
      </c>
      <c r="N6">
        <v>263700000</v>
      </c>
      <c r="O6">
        <v>2012</v>
      </c>
      <c r="P6">
        <v>7.1</v>
      </c>
      <c r="Q6" t="s">
        <v>106</v>
      </c>
      <c r="R6">
        <f t="shared" si="1"/>
        <v>1106</v>
      </c>
      <c r="S6" t="s">
        <v>39</v>
      </c>
    </row>
    <row r="7" spans="1:25" x14ac:dyDescent="0.3">
      <c r="A7" t="s">
        <v>42</v>
      </c>
      <c r="B7">
        <v>392</v>
      </c>
      <c r="C7">
        <v>156</v>
      </c>
      <c r="D7">
        <v>336530303</v>
      </c>
      <c r="E7" t="s">
        <v>43</v>
      </c>
      <c r="F7" t="s">
        <v>44</v>
      </c>
      <c r="G7" t="str">
        <f t="shared" si="0"/>
        <v>John Carter</v>
      </c>
      <c r="H7" t="s">
        <v>45</v>
      </c>
      <c r="I7">
        <v>212204</v>
      </c>
      <c r="J7">
        <v>1902</v>
      </c>
      <c r="K7" t="s">
        <v>19</v>
      </c>
      <c r="L7" t="s">
        <v>20</v>
      </c>
      <c r="M7" t="s">
        <v>21</v>
      </c>
      <c r="N7">
        <v>258000000</v>
      </c>
      <c r="O7">
        <v>2007</v>
      </c>
      <c r="P7">
        <v>6.6</v>
      </c>
      <c r="Q7" t="s">
        <v>32</v>
      </c>
      <c r="R7">
        <f t="shared" si="1"/>
        <v>923</v>
      </c>
      <c r="S7" t="s">
        <v>26</v>
      </c>
      <c r="T7" t="s">
        <v>32</v>
      </c>
      <c r="U7" t="s">
        <v>110</v>
      </c>
    </row>
    <row r="8" spans="1:25" x14ac:dyDescent="0.3">
      <c r="A8" t="s">
        <v>47</v>
      </c>
      <c r="B8">
        <v>324</v>
      </c>
      <c r="C8">
        <v>100</v>
      </c>
      <c r="D8">
        <v>200807262</v>
      </c>
      <c r="E8" t="s">
        <v>48</v>
      </c>
      <c r="F8" t="s">
        <v>49</v>
      </c>
      <c r="G8" t="str">
        <f t="shared" si="0"/>
        <v>Spider-Man 3</v>
      </c>
      <c r="H8" t="s">
        <v>50</v>
      </c>
      <c r="I8">
        <v>383056</v>
      </c>
      <c r="J8">
        <v>387</v>
      </c>
      <c r="K8" t="s">
        <v>19</v>
      </c>
      <c r="L8" t="s">
        <v>20</v>
      </c>
      <c r="M8" t="s">
        <v>51</v>
      </c>
      <c r="N8">
        <v>260000000</v>
      </c>
      <c r="O8">
        <v>2010</v>
      </c>
      <c r="P8">
        <v>6.2</v>
      </c>
      <c r="Q8" t="s">
        <v>52</v>
      </c>
      <c r="R8">
        <f t="shared" si="1"/>
        <v>889</v>
      </c>
      <c r="S8" t="s">
        <v>26</v>
      </c>
      <c r="T8" t="s">
        <v>32</v>
      </c>
      <c r="U8" t="s">
        <v>106</v>
      </c>
    </row>
    <row r="9" spans="1:25" x14ac:dyDescent="0.3">
      <c r="A9" t="s">
        <v>53</v>
      </c>
      <c r="B9">
        <v>635</v>
      </c>
      <c r="C9">
        <v>141</v>
      </c>
      <c r="D9">
        <v>458991599</v>
      </c>
      <c r="E9" t="s">
        <v>54</v>
      </c>
      <c r="F9" t="s">
        <v>55</v>
      </c>
      <c r="G9" t="str">
        <f t="shared" si="0"/>
        <v>Tangled</v>
      </c>
      <c r="H9" t="s">
        <v>56</v>
      </c>
      <c r="I9">
        <v>294810</v>
      </c>
      <c r="J9">
        <v>1117</v>
      </c>
      <c r="K9" t="s">
        <v>19</v>
      </c>
      <c r="L9" t="s">
        <v>20</v>
      </c>
      <c r="M9" t="s">
        <v>21</v>
      </c>
      <c r="N9">
        <v>250000000</v>
      </c>
      <c r="O9">
        <v>2015</v>
      </c>
      <c r="P9">
        <v>7.8</v>
      </c>
      <c r="Q9" t="s">
        <v>69</v>
      </c>
      <c r="R9">
        <f t="shared" si="1"/>
        <v>610</v>
      </c>
      <c r="S9" t="s">
        <v>32</v>
      </c>
      <c r="T9" t="s">
        <v>37</v>
      </c>
      <c r="U9" t="s">
        <v>46</v>
      </c>
      <c r="V9" t="s">
        <v>65</v>
      </c>
      <c r="W9" t="s">
        <v>69</v>
      </c>
      <c r="X9" t="s">
        <v>90</v>
      </c>
      <c r="Y9" t="s">
        <v>106</v>
      </c>
    </row>
    <row r="10" spans="1:25" x14ac:dyDescent="0.3">
      <c r="A10" t="s">
        <v>57</v>
      </c>
      <c r="B10">
        <v>375</v>
      </c>
      <c r="C10">
        <v>153</v>
      </c>
      <c r="D10">
        <v>301956980</v>
      </c>
      <c r="E10" t="s">
        <v>43</v>
      </c>
      <c r="F10" t="s">
        <v>58</v>
      </c>
      <c r="G10" t="str">
        <f t="shared" si="0"/>
        <v>Avengers: Age of Ultron</v>
      </c>
      <c r="H10" t="s">
        <v>59</v>
      </c>
      <c r="I10">
        <v>462669</v>
      </c>
      <c r="J10">
        <v>973</v>
      </c>
      <c r="K10" t="s">
        <v>19</v>
      </c>
      <c r="L10" t="s">
        <v>31</v>
      </c>
      <c r="M10" t="s">
        <v>51</v>
      </c>
      <c r="N10">
        <v>250000000</v>
      </c>
      <c r="O10">
        <v>2009</v>
      </c>
      <c r="P10">
        <v>7.5</v>
      </c>
      <c r="Q10" t="s">
        <v>110</v>
      </c>
      <c r="R10">
        <f t="shared" si="1"/>
        <v>616</v>
      </c>
      <c r="S10" t="s">
        <v>26</v>
      </c>
      <c r="T10" t="s">
        <v>32</v>
      </c>
      <c r="U10" t="s">
        <v>110</v>
      </c>
    </row>
    <row r="11" spans="1:25" x14ac:dyDescent="0.3">
      <c r="A11" t="s">
        <v>61</v>
      </c>
      <c r="B11">
        <v>673</v>
      </c>
      <c r="C11">
        <v>183</v>
      </c>
      <c r="D11">
        <v>330249062</v>
      </c>
      <c r="E11" t="s">
        <v>62</v>
      </c>
      <c r="F11" t="s">
        <v>63</v>
      </c>
      <c r="G11" t="str">
        <f t="shared" si="0"/>
        <v>Harry Potter and the Half-Blood Prince</v>
      </c>
      <c r="H11" t="s">
        <v>64</v>
      </c>
      <c r="I11">
        <v>321795</v>
      </c>
      <c r="J11">
        <v>3018</v>
      </c>
      <c r="K11" t="s">
        <v>19</v>
      </c>
      <c r="L11" t="s">
        <v>20</v>
      </c>
      <c r="M11" t="s">
        <v>21</v>
      </c>
      <c r="N11">
        <v>250000000</v>
      </c>
      <c r="O11">
        <v>2016</v>
      </c>
      <c r="P11">
        <v>7.5</v>
      </c>
      <c r="Q11" t="s">
        <v>65</v>
      </c>
      <c r="R11">
        <f t="shared" si="1"/>
        <v>546</v>
      </c>
      <c r="S11" t="s">
        <v>32</v>
      </c>
      <c r="T11" t="s">
        <v>65</v>
      </c>
      <c r="U11" t="s">
        <v>69</v>
      </c>
      <c r="V11" t="s">
        <v>92</v>
      </c>
    </row>
    <row r="12" spans="1:25" x14ac:dyDescent="0.3">
      <c r="A12" t="s">
        <v>66</v>
      </c>
      <c r="B12">
        <v>434</v>
      </c>
      <c r="C12">
        <v>169</v>
      </c>
      <c r="D12">
        <v>200069408</v>
      </c>
      <c r="E12" t="s">
        <v>43</v>
      </c>
      <c r="F12" t="s">
        <v>67</v>
      </c>
      <c r="G12" t="str">
        <f t="shared" si="0"/>
        <v>Batman v Superman: Dawn of Justice</v>
      </c>
      <c r="H12" t="s">
        <v>68</v>
      </c>
      <c r="I12">
        <v>371639</v>
      </c>
      <c r="J12">
        <v>2367</v>
      </c>
      <c r="K12" t="s">
        <v>19</v>
      </c>
      <c r="L12" t="s">
        <v>20</v>
      </c>
      <c r="M12" t="s">
        <v>21</v>
      </c>
      <c r="N12">
        <v>209000000</v>
      </c>
      <c r="O12">
        <v>2006</v>
      </c>
      <c r="P12">
        <v>6.9</v>
      </c>
      <c r="Q12" t="s">
        <v>83</v>
      </c>
      <c r="R12">
        <f t="shared" si="1"/>
        <v>565</v>
      </c>
      <c r="S12" t="s">
        <v>26</v>
      </c>
      <c r="T12" t="s">
        <v>32</v>
      </c>
      <c r="U12" t="s">
        <v>110</v>
      </c>
    </row>
    <row r="13" spans="1:25" x14ac:dyDescent="0.3">
      <c r="A13" t="s">
        <v>70</v>
      </c>
      <c r="B13">
        <v>403</v>
      </c>
      <c r="C13">
        <v>106</v>
      </c>
      <c r="D13">
        <v>168368427</v>
      </c>
      <c r="E13" t="s">
        <v>43</v>
      </c>
      <c r="F13" t="s">
        <v>71</v>
      </c>
      <c r="G13" t="str">
        <f t="shared" si="0"/>
        <v>Superman Returns</v>
      </c>
      <c r="H13" t="s">
        <v>72</v>
      </c>
      <c r="I13">
        <v>240396</v>
      </c>
      <c r="J13">
        <v>1243</v>
      </c>
      <c r="K13" t="s">
        <v>19</v>
      </c>
      <c r="L13" t="s">
        <v>31</v>
      </c>
      <c r="M13" t="s">
        <v>21</v>
      </c>
      <c r="N13">
        <v>200000000</v>
      </c>
      <c r="O13">
        <v>2008</v>
      </c>
      <c r="P13">
        <v>6.1</v>
      </c>
      <c r="Q13" t="s">
        <v>92</v>
      </c>
      <c r="R13">
        <f t="shared" si="1"/>
        <v>500</v>
      </c>
      <c r="S13" t="s">
        <v>26</v>
      </c>
      <c r="T13" t="s">
        <v>32</v>
      </c>
      <c r="U13" t="s">
        <v>110</v>
      </c>
    </row>
    <row r="14" spans="1:25" x14ac:dyDescent="0.3">
      <c r="A14" t="s">
        <v>74</v>
      </c>
      <c r="B14">
        <v>313</v>
      </c>
      <c r="C14">
        <v>151</v>
      </c>
      <c r="D14">
        <v>423032628</v>
      </c>
      <c r="E14" t="s">
        <v>75</v>
      </c>
      <c r="F14" t="s">
        <v>76</v>
      </c>
      <c r="G14" t="str">
        <f t="shared" si="0"/>
        <v>Quantum of Solace</v>
      </c>
      <c r="H14" t="s">
        <v>77</v>
      </c>
      <c r="I14">
        <v>330784</v>
      </c>
      <c r="J14">
        <v>1832</v>
      </c>
      <c r="K14" t="s">
        <v>19</v>
      </c>
      <c r="L14" t="s">
        <v>20</v>
      </c>
      <c r="M14" t="s">
        <v>21</v>
      </c>
      <c r="N14">
        <v>225000000</v>
      </c>
      <c r="O14">
        <v>2006</v>
      </c>
      <c r="P14">
        <v>6.7</v>
      </c>
      <c r="Q14" t="s">
        <v>41</v>
      </c>
      <c r="R14">
        <f t="shared" si="1"/>
        <v>293</v>
      </c>
      <c r="S14" t="s">
        <v>26</v>
      </c>
      <c r="T14" t="s">
        <v>32</v>
      </c>
    </row>
    <row r="15" spans="1:25" x14ac:dyDescent="0.3">
      <c r="A15" t="s">
        <v>22</v>
      </c>
      <c r="B15">
        <v>450</v>
      </c>
      <c r="C15">
        <v>150</v>
      </c>
      <c r="D15">
        <v>89289910</v>
      </c>
      <c r="E15" t="s">
        <v>23</v>
      </c>
      <c r="F15" t="s">
        <v>24</v>
      </c>
      <c r="G15" t="str">
        <f t="shared" si="0"/>
        <v>Pirates of the Caribbean: Dead Man's Chest</v>
      </c>
      <c r="H15" t="s">
        <v>79</v>
      </c>
      <c r="I15">
        <v>522040</v>
      </c>
      <c r="J15">
        <v>711</v>
      </c>
      <c r="K15" t="s">
        <v>19</v>
      </c>
      <c r="L15" t="s">
        <v>20</v>
      </c>
      <c r="M15" t="s">
        <v>21</v>
      </c>
      <c r="N15">
        <v>215000000</v>
      </c>
      <c r="O15">
        <v>2013</v>
      </c>
      <c r="P15">
        <v>7.3</v>
      </c>
      <c r="Q15" t="s">
        <v>37</v>
      </c>
      <c r="R15">
        <f t="shared" si="1"/>
        <v>242</v>
      </c>
      <c r="S15" t="s">
        <v>26</v>
      </c>
      <c r="T15" t="s">
        <v>32</v>
      </c>
      <c r="U15" t="s">
        <v>69</v>
      </c>
    </row>
    <row r="16" spans="1:25" x14ac:dyDescent="0.3">
      <c r="A16" t="s">
        <v>22</v>
      </c>
      <c r="B16">
        <v>733</v>
      </c>
      <c r="C16">
        <v>143</v>
      </c>
      <c r="D16">
        <v>291021565</v>
      </c>
      <c r="E16" t="s">
        <v>81</v>
      </c>
      <c r="F16" t="s">
        <v>24</v>
      </c>
      <c r="G16" t="str">
        <f t="shared" si="0"/>
        <v>The Lone Ranger</v>
      </c>
      <c r="H16" t="s">
        <v>82</v>
      </c>
      <c r="I16">
        <v>181792</v>
      </c>
      <c r="J16">
        <v>2536</v>
      </c>
      <c r="K16" t="s">
        <v>19</v>
      </c>
      <c r="L16" t="s">
        <v>20</v>
      </c>
      <c r="M16" t="s">
        <v>21</v>
      </c>
      <c r="N16">
        <v>225000000</v>
      </c>
      <c r="O16">
        <v>2013</v>
      </c>
      <c r="P16">
        <v>6.5</v>
      </c>
      <c r="Q16" t="s">
        <v>85</v>
      </c>
      <c r="R16">
        <f t="shared" si="1"/>
        <v>214</v>
      </c>
      <c r="S16" t="s">
        <v>26</v>
      </c>
      <c r="T16" t="s">
        <v>32</v>
      </c>
      <c r="U16" t="s">
        <v>130</v>
      </c>
    </row>
    <row r="17" spans="1:24" x14ac:dyDescent="0.3">
      <c r="A17" t="s">
        <v>66</v>
      </c>
      <c r="B17">
        <v>258</v>
      </c>
      <c r="C17">
        <v>150</v>
      </c>
      <c r="D17">
        <v>141614023</v>
      </c>
      <c r="E17" t="s">
        <v>16</v>
      </c>
      <c r="F17" t="s">
        <v>67</v>
      </c>
      <c r="G17" t="str">
        <f t="shared" si="0"/>
        <v>Man of Steel</v>
      </c>
      <c r="H17" t="s">
        <v>84</v>
      </c>
      <c r="I17">
        <v>548573</v>
      </c>
      <c r="J17">
        <v>438</v>
      </c>
      <c r="K17" t="s">
        <v>19</v>
      </c>
      <c r="L17" t="s">
        <v>20</v>
      </c>
      <c r="M17" t="s">
        <v>51</v>
      </c>
      <c r="N17">
        <v>225000000</v>
      </c>
      <c r="O17">
        <v>2008</v>
      </c>
      <c r="P17">
        <v>7.2</v>
      </c>
      <c r="Q17" t="s">
        <v>130</v>
      </c>
      <c r="R17">
        <f t="shared" si="1"/>
        <v>97</v>
      </c>
      <c r="S17" t="s">
        <v>26</v>
      </c>
      <c r="T17" t="s">
        <v>32</v>
      </c>
      <c r="U17" t="s">
        <v>69</v>
      </c>
      <c r="V17" t="s">
        <v>110</v>
      </c>
    </row>
    <row r="18" spans="1:24" x14ac:dyDescent="0.3">
      <c r="A18" t="s">
        <v>86</v>
      </c>
      <c r="B18">
        <v>703</v>
      </c>
      <c r="C18">
        <v>173</v>
      </c>
      <c r="D18">
        <v>623279547</v>
      </c>
      <c r="E18" t="s">
        <v>87</v>
      </c>
      <c r="F18" t="s">
        <v>88</v>
      </c>
      <c r="G18" t="str">
        <f t="shared" si="0"/>
        <v>The Chronicles of Narnia: Prince Caspian</v>
      </c>
      <c r="H18" t="s">
        <v>89</v>
      </c>
      <c r="I18">
        <v>149922</v>
      </c>
      <c r="J18">
        <v>1722</v>
      </c>
      <c r="K18" t="s">
        <v>19</v>
      </c>
      <c r="L18" t="s">
        <v>20</v>
      </c>
      <c r="M18" t="s">
        <v>21</v>
      </c>
      <c r="N18">
        <v>220000000</v>
      </c>
      <c r="O18">
        <v>2012</v>
      </c>
      <c r="P18">
        <v>6.6</v>
      </c>
      <c r="Q18" t="s">
        <v>39</v>
      </c>
      <c r="R18">
        <f t="shared" si="1"/>
        <v>121</v>
      </c>
      <c r="S18" t="s">
        <v>26</v>
      </c>
      <c r="T18" t="s">
        <v>32</v>
      </c>
      <c r="U18" t="s">
        <v>65</v>
      </c>
      <c r="V18" t="s">
        <v>69</v>
      </c>
    </row>
    <row r="19" spans="1:24" x14ac:dyDescent="0.3">
      <c r="A19" t="s">
        <v>57</v>
      </c>
      <c r="B19">
        <v>448</v>
      </c>
      <c r="C19">
        <v>136</v>
      </c>
      <c r="D19">
        <v>241063875</v>
      </c>
      <c r="E19" t="s">
        <v>43</v>
      </c>
      <c r="F19" t="s">
        <v>58</v>
      </c>
      <c r="G19" t="str">
        <f t="shared" si="0"/>
        <v>The Avengers</v>
      </c>
      <c r="H19" t="s">
        <v>91</v>
      </c>
      <c r="I19">
        <v>995415</v>
      </c>
      <c r="J19">
        <v>484</v>
      </c>
      <c r="K19" t="s">
        <v>19</v>
      </c>
      <c r="L19" t="s">
        <v>20</v>
      </c>
      <c r="M19" t="s">
        <v>21</v>
      </c>
      <c r="N19">
        <v>250000000</v>
      </c>
      <c r="O19">
        <v>2011</v>
      </c>
      <c r="P19">
        <v>8.1</v>
      </c>
      <c r="Q19" t="s">
        <v>126</v>
      </c>
      <c r="R19">
        <f t="shared" si="1"/>
        <v>213</v>
      </c>
      <c r="S19" t="s">
        <v>26</v>
      </c>
      <c r="T19" t="s">
        <v>32</v>
      </c>
      <c r="U19" t="s">
        <v>110</v>
      </c>
    </row>
    <row r="20" spans="1:24" x14ac:dyDescent="0.3">
      <c r="A20" t="s">
        <v>93</v>
      </c>
      <c r="B20">
        <v>451</v>
      </c>
      <c r="C20">
        <v>106</v>
      </c>
      <c r="D20">
        <v>179020854</v>
      </c>
      <c r="E20" t="s">
        <v>23</v>
      </c>
      <c r="F20" t="s">
        <v>24</v>
      </c>
      <c r="G20" t="str">
        <f t="shared" si="0"/>
        <v>Pirates of the Caribbean: On Stranger Tides</v>
      </c>
      <c r="H20" t="s">
        <v>94</v>
      </c>
      <c r="I20">
        <v>370704</v>
      </c>
      <c r="J20">
        <v>341</v>
      </c>
      <c r="K20" t="s">
        <v>19</v>
      </c>
      <c r="L20" t="s">
        <v>20</v>
      </c>
      <c r="M20" t="s">
        <v>21</v>
      </c>
      <c r="N20">
        <v>225000000</v>
      </c>
      <c r="O20">
        <v>2012</v>
      </c>
      <c r="P20">
        <v>6.7</v>
      </c>
      <c r="S20" t="s">
        <v>26</v>
      </c>
      <c r="T20" t="s">
        <v>32</v>
      </c>
      <c r="U20" t="s">
        <v>69</v>
      </c>
    </row>
    <row r="21" spans="1:24" x14ac:dyDescent="0.3">
      <c r="A21" t="s">
        <v>96</v>
      </c>
      <c r="B21">
        <v>422</v>
      </c>
      <c r="C21">
        <v>164</v>
      </c>
      <c r="D21">
        <v>255108370</v>
      </c>
      <c r="E21" t="s">
        <v>97</v>
      </c>
      <c r="F21" t="s">
        <v>98</v>
      </c>
      <c r="G21" t="str">
        <f t="shared" si="0"/>
        <v>Men in Black 3</v>
      </c>
      <c r="H21" t="s">
        <v>99</v>
      </c>
      <c r="I21">
        <v>268154</v>
      </c>
      <c r="J21">
        <v>802</v>
      </c>
      <c r="K21" t="s">
        <v>19</v>
      </c>
      <c r="L21" t="s">
        <v>100</v>
      </c>
      <c r="M21" t="s">
        <v>21</v>
      </c>
      <c r="N21">
        <v>250000000</v>
      </c>
      <c r="O21">
        <v>2014</v>
      </c>
      <c r="P21">
        <v>6.8</v>
      </c>
      <c r="S21" t="s">
        <v>26</v>
      </c>
      <c r="T21" t="s">
        <v>32</v>
      </c>
      <c r="U21" t="s">
        <v>46</v>
      </c>
      <c r="V21" t="s">
        <v>65</v>
      </c>
      <c r="W21" t="s">
        <v>69</v>
      </c>
      <c r="X21" t="s">
        <v>110</v>
      </c>
    </row>
    <row r="22" spans="1:24" x14ac:dyDescent="0.3">
      <c r="A22" t="s">
        <v>102</v>
      </c>
      <c r="B22">
        <v>599</v>
      </c>
      <c r="C22">
        <v>153</v>
      </c>
      <c r="D22">
        <v>262030663</v>
      </c>
      <c r="E22" t="s">
        <v>103</v>
      </c>
      <c r="F22" t="s">
        <v>104</v>
      </c>
      <c r="G22" t="str">
        <f t="shared" si="0"/>
        <v>The Hobbit: The Battle of the Five Armies</v>
      </c>
      <c r="H22" t="s">
        <v>105</v>
      </c>
      <c r="I22">
        <v>354228</v>
      </c>
      <c r="J22">
        <v>1225</v>
      </c>
      <c r="K22" t="s">
        <v>19</v>
      </c>
      <c r="L22" t="s">
        <v>20</v>
      </c>
      <c r="M22" t="s">
        <v>21</v>
      </c>
      <c r="N22">
        <v>230000000</v>
      </c>
      <c r="O22">
        <v>2012</v>
      </c>
      <c r="P22">
        <v>7.5</v>
      </c>
      <c r="S22" t="s">
        <v>32</v>
      </c>
      <c r="T22" t="s">
        <v>69</v>
      </c>
    </row>
    <row r="23" spans="1:24" x14ac:dyDescent="0.3">
      <c r="A23" t="s">
        <v>107</v>
      </c>
      <c r="B23">
        <v>343</v>
      </c>
      <c r="C23">
        <v>156</v>
      </c>
      <c r="D23">
        <v>105219735</v>
      </c>
      <c r="E23" t="s">
        <v>23</v>
      </c>
      <c r="F23" t="s">
        <v>108</v>
      </c>
      <c r="G23" t="str">
        <f t="shared" si="0"/>
        <v>The Amazing Spider-Man</v>
      </c>
      <c r="H23" t="s">
        <v>109</v>
      </c>
      <c r="I23">
        <v>451803</v>
      </c>
      <c r="J23">
        <v>546</v>
      </c>
      <c r="K23" t="s">
        <v>19</v>
      </c>
      <c r="L23" t="s">
        <v>20</v>
      </c>
      <c r="M23" t="s">
        <v>21</v>
      </c>
      <c r="N23">
        <v>200000000</v>
      </c>
      <c r="O23">
        <v>2010</v>
      </c>
      <c r="P23">
        <v>7</v>
      </c>
      <c r="S23" t="s">
        <v>26</v>
      </c>
      <c r="T23" t="s">
        <v>32</v>
      </c>
      <c r="U23" t="s">
        <v>69</v>
      </c>
    </row>
    <row r="24" spans="1:24" x14ac:dyDescent="0.3">
      <c r="A24" t="s">
        <v>111</v>
      </c>
      <c r="B24">
        <v>509</v>
      </c>
      <c r="C24">
        <v>186</v>
      </c>
      <c r="D24">
        <v>258355354</v>
      </c>
      <c r="E24" t="s">
        <v>112</v>
      </c>
      <c r="F24" t="s">
        <v>113</v>
      </c>
      <c r="G24" t="str">
        <f t="shared" si="0"/>
        <v>Robin Hood</v>
      </c>
      <c r="H24" t="s">
        <v>114</v>
      </c>
      <c r="I24">
        <v>211765</v>
      </c>
      <c r="J24">
        <v>951</v>
      </c>
      <c r="K24" t="s">
        <v>19</v>
      </c>
      <c r="L24" t="s">
        <v>20</v>
      </c>
      <c r="M24" t="s">
        <v>21</v>
      </c>
      <c r="N24">
        <v>225000000</v>
      </c>
      <c r="O24">
        <v>2013</v>
      </c>
      <c r="P24">
        <v>6.7</v>
      </c>
      <c r="S24" t="s">
        <v>26</v>
      </c>
      <c r="T24" t="s">
        <v>32</v>
      </c>
      <c r="U24" t="s">
        <v>60</v>
      </c>
      <c r="V24" t="s">
        <v>80</v>
      </c>
    </row>
    <row r="25" spans="1:24" x14ac:dyDescent="0.3">
      <c r="A25" t="s">
        <v>102</v>
      </c>
      <c r="B25">
        <v>251</v>
      </c>
      <c r="C25">
        <v>113</v>
      </c>
      <c r="D25">
        <v>70083519</v>
      </c>
      <c r="E25" t="s">
        <v>103</v>
      </c>
      <c r="F25" t="s">
        <v>104</v>
      </c>
      <c r="G25" t="str">
        <f t="shared" si="0"/>
        <v>The Hobbit: The Desolation of Smaug</v>
      </c>
      <c r="H25" t="s">
        <v>116</v>
      </c>
      <c r="I25">
        <v>483540</v>
      </c>
      <c r="J25">
        <v>666</v>
      </c>
      <c r="K25" t="s">
        <v>19</v>
      </c>
      <c r="L25" t="s">
        <v>20</v>
      </c>
      <c r="M25" t="s">
        <v>21</v>
      </c>
      <c r="N25">
        <v>180000000</v>
      </c>
      <c r="O25">
        <v>2007</v>
      </c>
      <c r="P25">
        <v>7.9</v>
      </c>
      <c r="S25" t="s">
        <v>32</v>
      </c>
      <c r="T25" t="s">
        <v>69</v>
      </c>
    </row>
    <row r="26" spans="1:24" x14ac:dyDescent="0.3">
      <c r="A26" t="s">
        <v>118</v>
      </c>
      <c r="B26">
        <v>446</v>
      </c>
      <c r="C26">
        <v>201</v>
      </c>
      <c r="D26">
        <v>218051260</v>
      </c>
      <c r="E26" t="s">
        <v>119</v>
      </c>
      <c r="F26" t="s">
        <v>120</v>
      </c>
      <c r="G26" t="str">
        <f t="shared" si="0"/>
        <v>The Golden Compass</v>
      </c>
      <c r="H26" t="s">
        <v>121</v>
      </c>
      <c r="I26">
        <v>149019</v>
      </c>
      <c r="J26">
        <v>2618</v>
      </c>
      <c r="K26" t="s">
        <v>19</v>
      </c>
      <c r="L26" t="s">
        <v>100</v>
      </c>
      <c r="M26" t="s">
        <v>21</v>
      </c>
      <c r="N26">
        <v>207000000</v>
      </c>
      <c r="O26">
        <v>2005</v>
      </c>
      <c r="P26">
        <v>6.1</v>
      </c>
      <c r="S26" t="s">
        <v>32</v>
      </c>
      <c r="T26" t="s">
        <v>65</v>
      </c>
      <c r="U26" t="s">
        <v>69</v>
      </c>
    </row>
    <row r="27" spans="1:24" x14ac:dyDescent="0.3">
      <c r="A27" t="s">
        <v>102</v>
      </c>
      <c r="B27">
        <v>315</v>
      </c>
      <c r="C27">
        <v>194</v>
      </c>
      <c r="D27">
        <v>658672302</v>
      </c>
      <c r="E27" t="s">
        <v>123</v>
      </c>
      <c r="F27" t="s">
        <v>124</v>
      </c>
      <c r="G27" t="str">
        <f t="shared" si="0"/>
        <v>King Kong</v>
      </c>
      <c r="H27" t="s">
        <v>125</v>
      </c>
      <c r="I27">
        <v>316018</v>
      </c>
      <c r="J27">
        <v>2528</v>
      </c>
      <c r="K27" t="s">
        <v>19</v>
      </c>
      <c r="L27" t="s">
        <v>20</v>
      </c>
      <c r="M27" t="s">
        <v>21</v>
      </c>
      <c r="N27">
        <v>200000000</v>
      </c>
      <c r="O27">
        <v>1997</v>
      </c>
      <c r="P27">
        <v>7.2</v>
      </c>
      <c r="S27" t="s">
        <v>26</v>
      </c>
      <c r="T27" t="s">
        <v>32</v>
      </c>
      <c r="U27" t="s">
        <v>60</v>
      </c>
      <c r="V27" t="s">
        <v>106</v>
      </c>
    </row>
    <row r="28" spans="1:24" x14ac:dyDescent="0.3">
      <c r="A28" t="s">
        <v>15</v>
      </c>
      <c r="B28">
        <v>516</v>
      </c>
      <c r="C28">
        <v>147</v>
      </c>
      <c r="D28">
        <v>407197282</v>
      </c>
      <c r="E28" t="s">
        <v>127</v>
      </c>
      <c r="F28" t="s">
        <v>128</v>
      </c>
      <c r="G28" t="str">
        <f t="shared" si="0"/>
        <v>Titanic</v>
      </c>
      <c r="H28" t="s">
        <v>129</v>
      </c>
      <c r="I28">
        <v>793059</v>
      </c>
      <c r="J28">
        <v>1022</v>
      </c>
      <c r="K28" t="s">
        <v>19</v>
      </c>
      <c r="L28" t="s">
        <v>20</v>
      </c>
      <c r="M28" t="s">
        <v>21</v>
      </c>
      <c r="N28">
        <v>250000000</v>
      </c>
      <c r="O28">
        <v>2016</v>
      </c>
      <c r="P28">
        <v>7.7</v>
      </c>
      <c r="S28" t="s">
        <v>60</v>
      </c>
      <c r="T28" t="s">
        <v>106</v>
      </c>
    </row>
    <row r="29" spans="1:24" x14ac:dyDescent="0.3">
      <c r="A29" t="s">
        <v>131</v>
      </c>
      <c r="B29">
        <v>377</v>
      </c>
      <c r="C29">
        <v>131</v>
      </c>
      <c r="D29">
        <v>65173160</v>
      </c>
      <c r="E29" t="s">
        <v>43</v>
      </c>
      <c r="F29" t="s">
        <v>132</v>
      </c>
      <c r="G29" t="str">
        <f t="shared" si="0"/>
        <v>Captain America: Civil War</v>
      </c>
      <c r="H29" t="s">
        <v>133</v>
      </c>
      <c r="I29">
        <v>272670</v>
      </c>
      <c r="J29">
        <v>751</v>
      </c>
      <c r="K29" t="s">
        <v>19</v>
      </c>
      <c r="L29" t="s">
        <v>20</v>
      </c>
      <c r="M29" t="s">
        <v>21</v>
      </c>
      <c r="N29">
        <v>209000000</v>
      </c>
      <c r="O29">
        <v>2012</v>
      </c>
      <c r="P29">
        <v>8.1999999999999993</v>
      </c>
      <c r="S29" t="s">
        <v>26</v>
      </c>
      <c r="T29" t="s">
        <v>32</v>
      </c>
      <c r="U29" t="s">
        <v>110</v>
      </c>
    </row>
    <row r="30" spans="1:24" x14ac:dyDescent="0.3">
      <c r="A30" t="s">
        <v>134</v>
      </c>
      <c r="B30">
        <v>644</v>
      </c>
      <c r="C30">
        <v>124</v>
      </c>
      <c r="D30">
        <v>652177271</v>
      </c>
      <c r="E30" t="s">
        <v>135</v>
      </c>
      <c r="F30" t="s">
        <v>136</v>
      </c>
      <c r="G30" t="str">
        <f t="shared" si="0"/>
        <v>Battleship</v>
      </c>
      <c r="H30" t="s">
        <v>137</v>
      </c>
      <c r="I30">
        <v>202382</v>
      </c>
      <c r="J30">
        <v>1290</v>
      </c>
      <c r="K30" t="s">
        <v>19</v>
      </c>
      <c r="L30" t="s">
        <v>20</v>
      </c>
      <c r="M30" t="s">
        <v>21</v>
      </c>
      <c r="N30">
        <v>150000000</v>
      </c>
      <c r="O30">
        <v>2015</v>
      </c>
      <c r="P30">
        <v>5.9</v>
      </c>
      <c r="S30" t="s">
        <v>26</v>
      </c>
      <c r="T30" t="s">
        <v>32</v>
      </c>
      <c r="U30" t="s">
        <v>110</v>
      </c>
      <c r="V30" t="s">
        <v>122</v>
      </c>
    </row>
    <row r="31" spans="1:24" x14ac:dyDescent="0.3">
      <c r="A31" t="s">
        <v>138</v>
      </c>
      <c r="B31">
        <v>750</v>
      </c>
      <c r="C31">
        <v>143</v>
      </c>
      <c r="D31">
        <v>304360277</v>
      </c>
      <c r="E31" t="s">
        <v>135</v>
      </c>
      <c r="F31" t="s">
        <v>139</v>
      </c>
      <c r="G31" t="str">
        <f t="shared" si="0"/>
        <v>Jurassic World</v>
      </c>
      <c r="H31" t="s">
        <v>140</v>
      </c>
      <c r="I31">
        <v>418214</v>
      </c>
      <c r="J31">
        <v>1498</v>
      </c>
      <c r="K31" t="s">
        <v>19</v>
      </c>
      <c r="L31" t="s">
        <v>31</v>
      </c>
      <c r="M31" t="s">
        <v>21</v>
      </c>
      <c r="N31">
        <v>200000000</v>
      </c>
      <c r="O31">
        <v>2012</v>
      </c>
      <c r="P31">
        <v>7</v>
      </c>
      <c r="S31" t="s">
        <v>26</v>
      </c>
      <c r="T31" t="s">
        <v>32</v>
      </c>
      <c r="U31" t="s">
        <v>110</v>
      </c>
      <c r="V31" t="s">
        <v>122</v>
      </c>
    </row>
    <row r="32" spans="1:24" x14ac:dyDescent="0.3">
      <c r="A32" t="s">
        <v>27</v>
      </c>
      <c r="B32">
        <v>300</v>
      </c>
      <c r="C32">
        <v>135</v>
      </c>
      <c r="D32">
        <v>373377893</v>
      </c>
      <c r="E32" t="s">
        <v>28</v>
      </c>
      <c r="F32" t="s">
        <v>141</v>
      </c>
      <c r="G32" t="str">
        <f t="shared" si="0"/>
        <v>Skyfall</v>
      </c>
      <c r="H32" t="s">
        <v>142</v>
      </c>
      <c r="I32">
        <v>522030</v>
      </c>
      <c r="J32">
        <v>1303</v>
      </c>
      <c r="K32" t="s">
        <v>19</v>
      </c>
      <c r="L32" t="s">
        <v>20</v>
      </c>
      <c r="M32" t="s">
        <v>21</v>
      </c>
      <c r="N32">
        <v>200000000</v>
      </c>
      <c r="O32">
        <v>2004</v>
      </c>
      <c r="P32">
        <v>7.8</v>
      </c>
      <c r="S32" t="s">
        <v>26</v>
      </c>
      <c r="T32" t="s">
        <v>32</v>
      </c>
      <c r="U32" t="s">
        <v>122</v>
      </c>
    </row>
    <row r="33" spans="1:23" x14ac:dyDescent="0.3">
      <c r="A33" t="s">
        <v>47</v>
      </c>
      <c r="B33">
        <v>608</v>
      </c>
      <c r="C33">
        <v>195</v>
      </c>
      <c r="D33">
        <v>408992272</v>
      </c>
      <c r="E33" t="s">
        <v>143</v>
      </c>
      <c r="F33" t="s">
        <v>49</v>
      </c>
      <c r="G33" t="str">
        <f t="shared" si="0"/>
        <v>Spider-Man 2</v>
      </c>
      <c r="H33" t="s">
        <v>144</v>
      </c>
      <c r="I33">
        <v>411164</v>
      </c>
      <c r="J33">
        <v>1187</v>
      </c>
      <c r="K33" t="s">
        <v>19</v>
      </c>
      <c r="L33" t="s">
        <v>20</v>
      </c>
      <c r="M33" t="s">
        <v>21</v>
      </c>
      <c r="N33">
        <v>200000000</v>
      </c>
      <c r="O33">
        <v>2013</v>
      </c>
      <c r="P33">
        <v>7.3</v>
      </c>
      <c r="S33" t="s">
        <v>26</v>
      </c>
      <c r="T33" t="s">
        <v>32</v>
      </c>
      <c r="U33" t="s">
        <v>69</v>
      </c>
      <c r="V33" t="s">
        <v>106</v>
      </c>
    </row>
    <row r="34" spans="1:23" x14ac:dyDescent="0.3">
      <c r="A34" t="s">
        <v>145</v>
      </c>
      <c r="B34">
        <v>451</v>
      </c>
      <c r="C34">
        <v>108</v>
      </c>
      <c r="D34">
        <v>334185206</v>
      </c>
      <c r="E34" t="s">
        <v>43</v>
      </c>
      <c r="F34" t="s">
        <v>132</v>
      </c>
      <c r="G34" t="str">
        <f t="shared" si="0"/>
        <v>Iron Man 3</v>
      </c>
      <c r="H34" t="s">
        <v>146</v>
      </c>
      <c r="I34">
        <v>557489</v>
      </c>
      <c r="J34">
        <v>736</v>
      </c>
      <c r="K34" t="s">
        <v>19</v>
      </c>
      <c r="L34" t="s">
        <v>20</v>
      </c>
      <c r="M34" t="s">
        <v>51</v>
      </c>
      <c r="N34">
        <v>200000000</v>
      </c>
      <c r="O34">
        <v>2010</v>
      </c>
      <c r="P34">
        <v>7.2</v>
      </c>
      <c r="S34" t="s">
        <v>26</v>
      </c>
      <c r="T34" t="s">
        <v>32</v>
      </c>
      <c r="U34" t="s">
        <v>110</v>
      </c>
    </row>
    <row r="35" spans="1:23" x14ac:dyDescent="0.3">
      <c r="A35" t="s">
        <v>147</v>
      </c>
      <c r="B35">
        <v>334</v>
      </c>
      <c r="C35">
        <v>104</v>
      </c>
      <c r="D35">
        <v>234360014</v>
      </c>
      <c r="E35" t="s">
        <v>119</v>
      </c>
      <c r="F35" t="s">
        <v>24</v>
      </c>
      <c r="G35" t="str">
        <f t="shared" si="0"/>
        <v>Alice in Wonderland</v>
      </c>
      <c r="H35" t="s">
        <v>148</v>
      </c>
      <c r="I35">
        <v>306320</v>
      </c>
      <c r="J35">
        <v>1912</v>
      </c>
      <c r="K35" t="s">
        <v>19</v>
      </c>
      <c r="L35" t="s">
        <v>149</v>
      </c>
      <c r="M35" t="s">
        <v>21</v>
      </c>
      <c r="N35">
        <v>210000000</v>
      </c>
      <c r="O35">
        <v>2006</v>
      </c>
      <c r="P35">
        <v>6.5</v>
      </c>
      <c r="S35" t="s">
        <v>32</v>
      </c>
      <c r="T35" t="s">
        <v>65</v>
      </c>
      <c r="U35" t="s">
        <v>69</v>
      </c>
    </row>
    <row r="36" spans="1:23" x14ac:dyDescent="0.3">
      <c r="A36" t="s">
        <v>150</v>
      </c>
      <c r="B36">
        <v>376</v>
      </c>
      <c r="C36">
        <v>104</v>
      </c>
      <c r="D36">
        <v>268488329</v>
      </c>
      <c r="E36" t="s">
        <v>151</v>
      </c>
      <c r="F36" t="s">
        <v>152</v>
      </c>
      <c r="G36" t="str">
        <f t="shared" si="0"/>
        <v>X-Men: The Last Stand</v>
      </c>
      <c r="H36" t="s">
        <v>153</v>
      </c>
      <c r="I36">
        <v>383427</v>
      </c>
      <c r="J36">
        <v>265</v>
      </c>
      <c r="K36" t="s">
        <v>19</v>
      </c>
      <c r="L36" t="s">
        <v>20</v>
      </c>
      <c r="M36" t="s">
        <v>154</v>
      </c>
      <c r="N36">
        <v>200000000</v>
      </c>
      <c r="O36">
        <v>2013</v>
      </c>
      <c r="P36">
        <v>6.8</v>
      </c>
      <c r="S36" t="s">
        <v>26</v>
      </c>
      <c r="T36" t="s">
        <v>32</v>
      </c>
      <c r="U36" t="s">
        <v>69</v>
      </c>
      <c r="V36" t="s">
        <v>110</v>
      </c>
      <c r="W36" t="s">
        <v>122</v>
      </c>
    </row>
    <row r="37" spans="1:23" x14ac:dyDescent="0.3">
      <c r="A37" t="s">
        <v>155</v>
      </c>
      <c r="B37">
        <v>366</v>
      </c>
      <c r="C37">
        <v>150</v>
      </c>
      <c r="D37">
        <v>402076689</v>
      </c>
      <c r="E37" t="s">
        <v>156</v>
      </c>
      <c r="F37" t="s">
        <v>157</v>
      </c>
      <c r="G37" t="str">
        <f t="shared" si="0"/>
        <v>Monsters University</v>
      </c>
      <c r="H37" t="s">
        <v>158</v>
      </c>
      <c r="I37">
        <v>235025</v>
      </c>
      <c r="J37">
        <v>1439</v>
      </c>
      <c r="K37" t="s">
        <v>19</v>
      </c>
      <c r="L37" t="s">
        <v>20</v>
      </c>
      <c r="M37" t="s">
        <v>21</v>
      </c>
      <c r="N37">
        <v>200000000</v>
      </c>
      <c r="O37">
        <v>2009</v>
      </c>
      <c r="P37">
        <v>7.3</v>
      </c>
      <c r="S37" t="s">
        <v>32</v>
      </c>
      <c r="T37" t="s">
        <v>37</v>
      </c>
      <c r="U37" t="s">
        <v>46</v>
      </c>
      <c r="V37" t="s">
        <v>65</v>
      </c>
      <c r="W37" t="s">
        <v>69</v>
      </c>
    </row>
    <row r="38" spans="1:23" x14ac:dyDescent="0.3">
      <c r="A38" t="s">
        <v>159</v>
      </c>
      <c r="B38">
        <v>378</v>
      </c>
      <c r="C38">
        <v>165</v>
      </c>
      <c r="D38">
        <v>245428137</v>
      </c>
      <c r="E38" t="s">
        <v>43</v>
      </c>
      <c r="F38" t="s">
        <v>160</v>
      </c>
      <c r="G38" t="str">
        <f t="shared" si="0"/>
        <v>Transformers: Revenge of the Fallen</v>
      </c>
      <c r="H38" t="s">
        <v>161</v>
      </c>
      <c r="I38">
        <v>323207</v>
      </c>
      <c r="J38">
        <v>918</v>
      </c>
      <c r="K38" t="s">
        <v>19</v>
      </c>
      <c r="L38" t="s">
        <v>20</v>
      </c>
      <c r="M38" t="s">
        <v>21</v>
      </c>
      <c r="N38">
        <v>210000000</v>
      </c>
      <c r="O38">
        <v>2014</v>
      </c>
      <c r="P38">
        <v>6</v>
      </c>
      <c r="S38" t="s">
        <v>26</v>
      </c>
      <c r="T38" t="s">
        <v>32</v>
      </c>
      <c r="U38" t="s">
        <v>110</v>
      </c>
    </row>
    <row r="39" spans="1:23" x14ac:dyDescent="0.3">
      <c r="A39" t="s">
        <v>159</v>
      </c>
      <c r="B39">
        <v>525</v>
      </c>
      <c r="C39">
        <v>130</v>
      </c>
      <c r="D39">
        <v>234903076</v>
      </c>
      <c r="E39" t="s">
        <v>43</v>
      </c>
      <c r="F39" t="s">
        <v>162</v>
      </c>
      <c r="G39" t="str">
        <f t="shared" si="0"/>
        <v>Transformers: Age of Extinction</v>
      </c>
      <c r="H39" t="s">
        <v>163</v>
      </c>
      <c r="I39">
        <v>242420</v>
      </c>
      <c r="J39">
        <v>511</v>
      </c>
      <c r="K39" t="s">
        <v>19</v>
      </c>
      <c r="L39" t="s">
        <v>20</v>
      </c>
      <c r="M39" t="s">
        <v>51</v>
      </c>
      <c r="N39">
        <v>215000000</v>
      </c>
      <c r="O39">
        <v>2013</v>
      </c>
      <c r="P39">
        <v>5.7</v>
      </c>
      <c r="S39" t="s">
        <v>26</v>
      </c>
      <c r="T39" t="s">
        <v>32</v>
      </c>
      <c r="U39" t="s">
        <v>110</v>
      </c>
    </row>
    <row r="40" spans="1:23" x14ac:dyDescent="0.3">
      <c r="A40" t="s">
        <v>47</v>
      </c>
      <c r="B40">
        <v>495</v>
      </c>
      <c r="C40">
        <v>142</v>
      </c>
      <c r="D40">
        <v>202853933</v>
      </c>
      <c r="E40" t="s">
        <v>119</v>
      </c>
      <c r="F40" t="s">
        <v>164</v>
      </c>
      <c r="G40" t="str">
        <f t="shared" si="0"/>
        <v>Oz the Great and Powerful</v>
      </c>
      <c r="H40" t="s">
        <v>165</v>
      </c>
      <c r="I40">
        <v>175409</v>
      </c>
      <c r="J40">
        <v>1067</v>
      </c>
      <c r="K40" t="s">
        <v>19</v>
      </c>
      <c r="L40" t="s">
        <v>20</v>
      </c>
      <c r="M40" t="s">
        <v>21</v>
      </c>
      <c r="N40">
        <v>200000000</v>
      </c>
      <c r="O40">
        <v>2014</v>
      </c>
      <c r="P40">
        <v>6.4</v>
      </c>
      <c r="S40" t="s">
        <v>32</v>
      </c>
      <c r="T40" t="s">
        <v>65</v>
      </c>
      <c r="U40" t="s">
        <v>69</v>
      </c>
    </row>
    <row r="41" spans="1:23" x14ac:dyDescent="0.3">
      <c r="A41" t="s">
        <v>107</v>
      </c>
      <c r="B41">
        <v>469</v>
      </c>
      <c r="C41">
        <v>125</v>
      </c>
      <c r="D41">
        <v>172051787</v>
      </c>
      <c r="E41" t="s">
        <v>16</v>
      </c>
      <c r="F41" t="s">
        <v>108</v>
      </c>
      <c r="G41" t="str">
        <f t="shared" si="0"/>
        <v>The Amazing Spider-Man 2</v>
      </c>
      <c r="H41" t="s">
        <v>166</v>
      </c>
      <c r="I41">
        <v>321227</v>
      </c>
      <c r="J41">
        <v>665</v>
      </c>
      <c r="K41" t="s">
        <v>19</v>
      </c>
      <c r="L41" t="s">
        <v>20</v>
      </c>
      <c r="M41" t="s">
        <v>51</v>
      </c>
      <c r="N41">
        <v>170000000</v>
      </c>
      <c r="O41">
        <v>2010</v>
      </c>
      <c r="P41">
        <v>6.7</v>
      </c>
      <c r="S41" t="s">
        <v>26</v>
      </c>
      <c r="T41" t="s">
        <v>32</v>
      </c>
      <c r="U41" t="s">
        <v>69</v>
      </c>
      <c r="V41" t="s">
        <v>110</v>
      </c>
    </row>
    <row r="42" spans="1:23" x14ac:dyDescent="0.3">
      <c r="A42" t="s">
        <v>167</v>
      </c>
      <c r="B42">
        <v>304</v>
      </c>
      <c r="C42">
        <v>106</v>
      </c>
      <c r="D42">
        <v>191450875</v>
      </c>
      <c r="E42" t="s">
        <v>43</v>
      </c>
      <c r="F42" t="s">
        <v>168</v>
      </c>
      <c r="G42" t="str">
        <f t="shared" si="0"/>
        <v>TRON: Legacy</v>
      </c>
      <c r="H42" t="s">
        <v>169</v>
      </c>
      <c r="I42">
        <v>264183</v>
      </c>
      <c r="J42">
        <v>283</v>
      </c>
      <c r="K42" t="s">
        <v>19</v>
      </c>
      <c r="L42" t="s">
        <v>20</v>
      </c>
      <c r="M42" t="s">
        <v>154</v>
      </c>
      <c r="N42">
        <v>200000000</v>
      </c>
      <c r="O42">
        <v>2011</v>
      </c>
      <c r="P42">
        <v>6.8</v>
      </c>
      <c r="S42" t="s">
        <v>26</v>
      </c>
      <c r="T42" t="s">
        <v>32</v>
      </c>
      <c r="U42" t="s">
        <v>110</v>
      </c>
    </row>
    <row r="43" spans="1:23" x14ac:dyDescent="0.3">
      <c r="A43" t="s">
        <v>170</v>
      </c>
      <c r="B43">
        <v>436</v>
      </c>
      <c r="C43">
        <v>123</v>
      </c>
      <c r="D43">
        <v>116593191</v>
      </c>
      <c r="E43" t="s">
        <v>171</v>
      </c>
      <c r="F43" t="s">
        <v>172</v>
      </c>
      <c r="G43" t="str">
        <f t="shared" si="0"/>
        <v>Cars 2</v>
      </c>
      <c r="H43" t="s">
        <v>173</v>
      </c>
      <c r="I43">
        <v>101178</v>
      </c>
      <c r="J43">
        <v>550</v>
      </c>
      <c r="K43" t="s">
        <v>19</v>
      </c>
      <c r="L43" t="s">
        <v>20</v>
      </c>
      <c r="M43" t="s">
        <v>21</v>
      </c>
      <c r="N43">
        <v>200000000</v>
      </c>
      <c r="O43">
        <v>2011</v>
      </c>
      <c r="P43">
        <v>6.3</v>
      </c>
      <c r="S43" t="s">
        <v>32</v>
      </c>
      <c r="T43" t="s">
        <v>37</v>
      </c>
      <c r="U43" t="s">
        <v>46</v>
      </c>
      <c r="V43" t="s">
        <v>65</v>
      </c>
      <c r="W43" t="s">
        <v>117</v>
      </c>
    </row>
    <row r="44" spans="1:23" x14ac:dyDescent="0.3">
      <c r="A44" t="s">
        <v>174</v>
      </c>
      <c r="B44">
        <v>453</v>
      </c>
      <c r="C44">
        <v>103</v>
      </c>
      <c r="D44">
        <v>414984497</v>
      </c>
      <c r="E44" t="s">
        <v>43</v>
      </c>
      <c r="F44" t="s">
        <v>175</v>
      </c>
      <c r="G44" t="str">
        <f t="shared" si="0"/>
        <v>Green Lantern</v>
      </c>
      <c r="H44" t="s">
        <v>176</v>
      </c>
      <c r="I44">
        <v>223393</v>
      </c>
      <c r="J44">
        <v>733</v>
      </c>
      <c r="K44" t="s">
        <v>19</v>
      </c>
      <c r="L44" t="s">
        <v>20</v>
      </c>
      <c r="M44" t="s">
        <v>154</v>
      </c>
      <c r="N44">
        <v>200000000</v>
      </c>
      <c r="O44">
        <v>2010</v>
      </c>
      <c r="P44">
        <v>5.6</v>
      </c>
      <c r="S44" t="s">
        <v>26</v>
      </c>
      <c r="T44" t="s">
        <v>32</v>
      </c>
      <c r="U44" t="s">
        <v>110</v>
      </c>
    </row>
    <row r="45" spans="1:23" x14ac:dyDescent="0.3">
      <c r="A45" t="s">
        <v>177</v>
      </c>
      <c r="B45">
        <v>422</v>
      </c>
      <c r="C45">
        <v>118</v>
      </c>
      <c r="D45">
        <v>125320003</v>
      </c>
      <c r="E45" t="s">
        <v>156</v>
      </c>
      <c r="F45" t="s">
        <v>178</v>
      </c>
      <c r="G45" t="str">
        <f t="shared" si="0"/>
        <v>Toy Story 3</v>
      </c>
      <c r="H45" t="s">
        <v>179</v>
      </c>
      <c r="I45">
        <v>544884</v>
      </c>
      <c r="J45">
        <v>974</v>
      </c>
      <c r="K45" t="s">
        <v>19</v>
      </c>
      <c r="L45" t="s">
        <v>20</v>
      </c>
      <c r="M45" t="s">
        <v>21</v>
      </c>
      <c r="N45">
        <v>200000000</v>
      </c>
      <c r="O45">
        <v>2009</v>
      </c>
      <c r="P45">
        <v>8.3000000000000007</v>
      </c>
      <c r="S45" t="s">
        <v>32</v>
      </c>
      <c r="T45" t="s">
        <v>37</v>
      </c>
      <c r="U45" t="s">
        <v>46</v>
      </c>
      <c r="V45" t="s">
        <v>65</v>
      </c>
      <c r="W45" t="s">
        <v>69</v>
      </c>
    </row>
    <row r="46" spans="1:23" x14ac:dyDescent="0.3">
      <c r="A46" t="s">
        <v>180</v>
      </c>
      <c r="B46">
        <v>424</v>
      </c>
      <c r="C46">
        <v>140</v>
      </c>
      <c r="D46">
        <v>350034110</v>
      </c>
      <c r="E46" t="s">
        <v>43</v>
      </c>
      <c r="F46" t="s">
        <v>181</v>
      </c>
      <c r="G46" t="str">
        <f t="shared" si="0"/>
        <v>Terminator Salvation</v>
      </c>
      <c r="H46" t="s">
        <v>182</v>
      </c>
      <c r="I46">
        <v>286095</v>
      </c>
      <c r="J46">
        <v>657</v>
      </c>
      <c r="K46" t="s">
        <v>19</v>
      </c>
      <c r="L46" t="s">
        <v>20</v>
      </c>
      <c r="M46" t="s">
        <v>21</v>
      </c>
      <c r="N46">
        <v>190000000</v>
      </c>
      <c r="O46">
        <v>2015</v>
      </c>
      <c r="P46">
        <v>6.6</v>
      </c>
      <c r="S46" t="s">
        <v>26</v>
      </c>
      <c r="T46" t="s">
        <v>32</v>
      </c>
      <c r="U46" t="s">
        <v>110</v>
      </c>
    </row>
    <row r="47" spans="1:23" x14ac:dyDescent="0.3">
      <c r="A47" t="s">
        <v>183</v>
      </c>
      <c r="B47">
        <v>654</v>
      </c>
      <c r="C47">
        <v>123</v>
      </c>
      <c r="D47">
        <v>202351611</v>
      </c>
      <c r="E47" t="s">
        <v>184</v>
      </c>
      <c r="F47" t="s">
        <v>185</v>
      </c>
      <c r="G47" t="str">
        <f t="shared" si="0"/>
        <v>Furious 7</v>
      </c>
      <c r="H47" t="s">
        <v>186</v>
      </c>
      <c r="I47">
        <v>278232</v>
      </c>
      <c r="J47">
        <v>995</v>
      </c>
      <c r="K47" t="s">
        <v>19</v>
      </c>
      <c r="L47" t="s">
        <v>20</v>
      </c>
      <c r="M47" t="s">
        <v>21</v>
      </c>
      <c r="N47">
        <v>190000000</v>
      </c>
      <c r="O47">
        <v>2013</v>
      </c>
      <c r="P47">
        <v>7.2</v>
      </c>
      <c r="S47" t="s">
        <v>26</v>
      </c>
      <c r="T47" t="s">
        <v>52</v>
      </c>
      <c r="U47" t="s">
        <v>122</v>
      </c>
    </row>
    <row r="48" spans="1:23" x14ac:dyDescent="0.3">
      <c r="A48" t="s">
        <v>74</v>
      </c>
      <c r="B48">
        <v>539</v>
      </c>
      <c r="C48">
        <v>149</v>
      </c>
      <c r="D48">
        <v>233914986</v>
      </c>
      <c r="E48" t="s">
        <v>187</v>
      </c>
      <c r="F48" t="s">
        <v>188</v>
      </c>
      <c r="G48" t="str">
        <f t="shared" si="0"/>
        <v>World War Z</v>
      </c>
      <c r="H48" t="s">
        <v>189</v>
      </c>
      <c r="I48">
        <v>465019</v>
      </c>
      <c r="J48">
        <v>752</v>
      </c>
      <c r="K48" t="s">
        <v>19</v>
      </c>
      <c r="L48" t="s">
        <v>20</v>
      </c>
      <c r="M48" t="s">
        <v>21</v>
      </c>
      <c r="N48">
        <v>200000000</v>
      </c>
      <c r="O48">
        <v>2014</v>
      </c>
      <c r="P48">
        <v>7</v>
      </c>
      <c r="S48" t="s">
        <v>26</v>
      </c>
      <c r="T48" t="s">
        <v>32</v>
      </c>
      <c r="U48" t="s">
        <v>83</v>
      </c>
      <c r="V48" t="s">
        <v>110</v>
      </c>
      <c r="W48" t="s">
        <v>122</v>
      </c>
    </row>
    <row r="49" spans="1:23" x14ac:dyDescent="0.3">
      <c r="A49" t="s">
        <v>70</v>
      </c>
      <c r="B49">
        <v>590</v>
      </c>
      <c r="C49">
        <v>132</v>
      </c>
      <c r="D49">
        <v>228756232</v>
      </c>
      <c r="E49" t="s">
        <v>151</v>
      </c>
      <c r="F49" t="s">
        <v>190</v>
      </c>
      <c r="G49" t="str">
        <f t="shared" si="0"/>
        <v>X-Men: Days of Future Past</v>
      </c>
      <c r="H49" t="s">
        <v>191</v>
      </c>
      <c r="I49">
        <v>514125</v>
      </c>
      <c r="J49">
        <v>1171</v>
      </c>
      <c r="K49" t="s">
        <v>19</v>
      </c>
      <c r="L49" t="s">
        <v>20</v>
      </c>
      <c r="M49" t="s">
        <v>21</v>
      </c>
      <c r="N49">
        <v>190000000</v>
      </c>
      <c r="O49">
        <v>2013</v>
      </c>
      <c r="P49">
        <v>8</v>
      </c>
      <c r="S49" t="s">
        <v>26</v>
      </c>
      <c r="T49" t="s">
        <v>32</v>
      </c>
      <c r="U49" t="s">
        <v>69</v>
      </c>
      <c r="V49" t="s">
        <v>110</v>
      </c>
      <c r="W49" t="s">
        <v>122</v>
      </c>
    </row>
    <row r="50" spans="1:23" x14ac:dyDescent="0.3">
      <c r="A50" t="s">
        <v>192</v>
      </c>
      <c r="B50">
        <v>338</v>
      </c>
      <c r="C50">
        <v>114</v>
      </c>
      <c r="D50">
        <v>65171860</v>
      </c>
      <c r="E50" t="s">
        <v>43</v>
      </c>
      <c r="F50" t="s">
        <v>193</v>
      </c>
      <c r="G50" t="str">
        <f t="shared" si="0"/>
        <v>Star Trek Into Darkness</v>
      </c>
      <c r="H50" t="s">
        <v>194</v>
      </c>
      <c r="I50">
        <v>395573</v>
      </c>
      <c r="J50">
        <v>205</v>
      </c>
      <c r="K50" t="s">
        <v>19</v>
      </c>
      <c r="L50" t="s">
        <v>20</v>
      </c>
      <c r="M50" t="s">
        <v>21</v>
      </c>
      <c r="N50">
        <v>195000000</v>
      </c>
      <c r="O50">
        <v>2013</v>
      </c>
      <c r="P50">
        <v>7.8</v>
      </c>
      <c r="S50" t="s">
        <v>26</v>
      </c>
      <c r="T50" t="s">
        <v>32</v>
      </c>
      <c r="U50" t="s">
        <v>110</v>
      </c>
    </row>
    <row r="51" spans="1:23" x14ac:dyDescent="0.3">
      <c r="A51" t="s">
        <v>70</v>
      </c>
      <c r="B51">
        <v>490</v>
      </c>
      <c r="C51">
        <v>143</v>
      </c>
      <c r="D51">
        <v>144812796</v>
      </c>
      <c r="E51" t="s">
        <v>103</v>
      </c>
      <c r="F51" t="s">
        <v>195</v>
      </c>
      <c r="G51" t="str">
        <f t="shared" si="0"/>
        <v>Jack the Giant Slayer</v>
      </c>
      <c r="H51" t="s">
        <v>196</v>
      </c>
      <c r="I51">
        <v>106416</v>
      </c>
      <c r="J51">
        <v>753</v>
      </c>
      <c r="K51" t="s">
        <v>19</v>
      </c>
      <c r="L51" t="s">
        <v>197</v>
      </c>
      <c r="M51" t="s">
        <v>21</v>
      </c>
      <c r="N51">
        <v>105000000</v>
      </c>
      <c r="O51">
        <v>2013</v>
      </c>
      <c r="P51">
        <v>6.3</v>
      </c>
      <c r="S51" t="s">
        <v>32</v>
      </c>
      <c r="T51" t="s">
        <v>69</v>
      </c>
    </row>
    <row r="52" spans="1:23" x14ac:dyDescent="0.3">
      <c r="A52" t="s">
        <v>198</v>
      </c>
      <c r="B52">
        <v>306</v>
      </c>
      <c r="C52">
        <v>116</v>
      </c>
      <c r="D52">
        <v>90755643</v>
      </c>
      <c r="E52" t="s">
        <v>127</v>
      </c>
      <c r="F52" t="s">
        <v>128</v>
      </c>
      <c r="G52" t="str">
        <f t="shared" si="0"/>
        <v>The Great Gatsby</v>
      </c>
      <c r="H52" t="s">
        <v>199</v>
      </c>
      <c r="I52">
        <v>362912</v>
      </c>
      <c r="J52">
        <v>453</v>
      </c>
      <c r="K52" t="s">
        <v>19</v>
      </c>
      <c r="L52" t="s">
        <v>20</v>
      </c>
      <c r="M52" t="s">
        <v>21</v>
      </c>
      <c r="N52">
        <v>200000000</v>
      </c>
      <c r="O52">
        <v>2010</v>
      </c>
      <c r="P52">
        <v>7.3</v>
      </c>
      <c r="S52" t="s">
        <v>60</v>
      </c>
      <c r="T52" t="s">
        <v>106</v>
      </c>
    </row>
    <row r="53" spans="1:23" x14ac:dyDescent="0.3">
      <c r="A53" t="s">
        <v>200</v>
      </c>
      <c r="B53">
        <v>575</v>
      </c>
      <c r="C53">
        <v>131</v>
      </c>
      <c r="D53">
        <v>101785482</v>
      </c>
      <c r="E53" t="s">
        <v>143</v>
      </c>
      <c r="F53" t="s">
        <v>201</v>
      </c>
      <c r="G53" t="str">
        <f t="shared" si="0"/>
        <v>Prince of Persia: The Sands of Time</v>
      </c>
      <c r="H53" t="s">
        <v>202</v>
      </c>
      <c r="I53">
        <v>222403</v>
      </c>
      <c r="J53">
        <v>1106</v>
      </c>
      <c r="K53" t="s">
        <v>19</v>
      </c>
      <c r="L53" t="s">
        <v>20</v>
      </c>
      <c r="M53" t="s">
        <v>21</v>
      </c>
      <c r="N53">
        <v>190000000</v>
      </c>
      <c r="O53">
        <v>2013</v>
      </c>
      <c r="P53">
        <v>6.6</v>
      </c>
      <c r="S53" t="s">
        <v>26</v>
      </c>
      <c r="T53" t="s">
        <v>32</v>
      </c>
      <c r="U53" t="s">
        <v>69</v>
      </c>
      <c r="V53" t="s">
        <v>106</v>
      </c>
    </row>
    <row r="54" spans="1:23" x14ac:dyDescent="0.3">
      <c r="A54" t="s">
        <v>203</v>
      </c>
      <c r="B54">
        <v>428</v>
      </c>
      <c r="C54">
        <v>154</v>
      </c>
      <c r="D54">
        <v>352358779</v>
      </c>
      <c r="E54" t="s">
        <v>43</v>
      </c>
      <c r="F54" t="s">
        <v>204</v>
      </c>
      <c r="G54" t="str">
        <f t="shared" si="0"/>
        <v>Pacific Rim</v>
      </c>
      <c r="H54" t="s">
        <v>205</v>
      </c>
      <c r="I54">
        <v>381148</v>
      </c>
      <c r="J54">
        <v>899</v>
      </c>
      <c r="K54" t="s">
        <v>19</v>
      </c>
      <c r="L54" t="s">
        <v>20</v>
      </c>
      <c r="M54" t="s">
        <v>21</v>
      </c>
      <c r="N54">
        <v>195000000</v>
      </c>
      <c r="O54">
        <v>2011</v>
      </c>
      <c r="P54">
        <v>7</v>
      </c>
      <c r="S54" t="s">
        <v>26</v>
      </c>
      <c r="T54" t="s">
        <v>32</v>
      </c>
      <c r="U54" t="s">
        <v>110</v>
      </c>
    </row>
    <row r="55" spans="1:23" x14ac:dyDescent="0.3">
      <c r="A55" t="s">
        <v>159</v>
      </c>
      <c r="B55">
        <v>470</v>
      </c>
      <c r="C55">
        <v>122</v>
      </c>
      <c r="D55">
        <v>317011114</v>
      </c>
      <c r="E55" t="s">
        <v>43</v>
      </c>
      <c r="F55" t="s">
        <v>160</v>
      </c>
      <c r="G55" t="str">
        <f t="shared" si="0"/>
        <v>Transformers: Dark of the Moon</v>
      </c>
      <c r="H55" t="s">
        <v>206</v>
      </c>
      <c r="I55">
        <v>326180</v>
      </c>
      <c r="J55">
        <v>2054</v>
      </c>
      <c r="K55" t="s">
        <v>19</v>
      </c>
      <c r="L55" t="s">
        <v>20</v>
      </c>
      <c r="M55" t="s">
        <v>21</v>
      </c>
      <c r="N55">
        <v>185000000</v>
      </c>
      <c r="O55">
        <v>2008</v>
      </c>
      <c r="P55">
        <v>6.3</v>
      </c>
      <c r="S55" t="s">
        <v>26</v>
      </c>
      <c r="T55" t="s">
        <v>32</v>
      </c>
      <c r="U55" t="s">
        <v>110</v>
      </c>
    </row>
    <row r="56" spans="1:23" x14ac:dyDescent="0.3">
      <c r="A56" t="s">
        <v>207</v>
      </c>
      <c r="B56">
        <v>298</v>
      </c>
      <c r="C56">
        <v>93</v>
      </c>
      <c r="D56">
        <v>123070338</v>
      </c>
      <c r="E56" t="s">
        <v>23</v>
      </c>
      <c r="F56" t="s">
        <v>208</v>
      </c>
      <c r="G56" t="str">
        <f t="shared" si="0"/>
        <v>Indiana Jones and the Kingdom of the Crystal Skull</v>
      </c>
      <c r="H56" t="s">
        <v>209</v>
      </c>
      <c r="I56">
        <v>333847</v>
      </c>
      <c r="J56">
        <v>345</v>
      </c>
      <c r="K56" t="s">
        <v>19</v>
      </c>
      <c r="L56" t="s">
        <v>20</v>
      </c>
      <c r="M56" t="s">
        <v>51</v>
      </c>
      <c r="N56">
        <v>185000000</v>
      </c>
      <c r="O56">
        <v>2015</v>
      </c>
      <c r="P56">
        <v>6.2</v>
      </c>
      <c r="S56" t="s">
        <v>26</v>
      </c>
      <c r="T56" t="s">
        <v>32</v>
      </c>
      <c r="U56" t="s">
        <v>69</v>
      </c>
    </row>
    <row r="57" spans="1:23" x14ac:dyDescent="0.3">
      <c r="A57" t="s">
        <v>210</v>
      </c>
      <c r="B57">
        <v>488</v>
      </c>
      <c r="C57">
        <v>93</v>
      </c>
      <c r="D57">
        <v>237282182</v>
      </c>
      <c r="E57" t="s">
        <v>156</v>
      </c>
      <c r="F57" t="s">
        <v>211</v>
      </c>
      <c r="G57" t="str">
        <f t="shared" si="0"/>
        <v>The Good Dinosaur</v>
      </c>
      <c r="H57" t="s">
        <v>212</v>
      </c>
      <c r="I57">
        <v>62836</v>
      </c>
      <c r="J57">
        <v>428</v>
      </c>
      <c r="K57" t="s">
        <v>19</v>
      </c>
      <c r="L57" t="s">
        <v>20</v>
      </c>
      <c r="M57" t="s">
        <v>51</v>
      </c>
      <c r="N57">
        <v>185000000</v>
      </c>
      <c r="O57">
        <v>2012</v>
      </c>
      <c r="P57">
        <v>6.8</v>
      </c>
      <c r="S57" t="s">
        <v>32</v>
      </c>
      <c r="T57" t="s">
        <v>37</v>
      </c>
      <c r="U57" t="s">
        <v>46</v>
      </c>
      <c r="V57" t="s">
        <v>65</v>
      </c>
      <c r="W57" t="s">
        <v>69</v>
      </c>
    </row>
    <row r="58" spans="1:23" x14ac:dyDescent="0.3">
      <c r="A58" t="s">
        <v>213</v>
      </c>
      <c r="B58">
        <v>322</v>
      </c>
      <c r="C58">
        <v>122</v>
      </c>
      <c r="D58">
        <v>130468626</v>
      </c>
      <c r="E58" t="s">
        <v>156</v>
      </c>
      <c r="F58" t="s">
        <v>214</v>
      </c>
      <c r="G58" t="str">
        <f t="shared" si="0"/>
        <v>Brave</v>
      </c>
      <c r="H58" t="s">
        <v>215</v>
      </c>
      <c r="I58">
        <v>273556</v>
      </c>
      <c r="J58">
        <v>432</v>
      </c>
      <c r="K58" t="s">
        <v>19</v>
      </c>
      <c r="L58" t="s">
        <v>20</v>
      </c>
      <c r="M58" t="s">
        <v>21</v>
      </c>
      <c r="N58">
        <v>180000000</v>
      </c>
      <c r="O58">
        <v>2016</v>
      </c>
      <c r="P58">
        <v>7.2</v>
      </c>
      <c r="S58" t="s">
        <v>32</v>
      </c>
      <c r="T58" t="s">
        <v>37</v>
      </c>
      <c r="U58" t="s">
        <v>46</v>
      </c>
      <c r="V58" t="s">
        <v>65</v>
      </c>
      <c r="W58" t="s">
        <v>69</v>
      </c>
    </row>
    <row r="59" spans="1:23" x14ac:dyDescent="0.3">
      <c r="A59" t="s">
        <v>216</v>
      </c>
      <c r="B59">
        <v>421</v>
      </c>
      <c r="C59">
        <v>98</v>
      </c>
      <c r="D59">
        <v>223806889</v>
      </c>
      <c r="E59" t="s">
        <v>135</v>
      </c>
      <c r="F59" t="s">
        <v>217</v>
      </c>
      <c r="G59" t="str">
        <f t="shared" si="0"/>
        <v>Star Trek Beyond</v>
      </c>
      <c r="H59" t="s">
        <v>218</v>
      </c>
      <c r="I59">
        <v>53607</v>
      </c>
      <c r="J59">
        <v>1043</v>
      </c>
      <c r="K59" t="s">
        <v>19</v>
      </c>
      <c r="L59" t="s">
        <v>20</v>
      </c>
      <c r="M59" t="s">
        <v>154</v>
      </c>
      <c r="N59">
        <v>140000000</v>
      </c>
      <c r="O59">
        <v>2008</v>
      </c>
      <c r="P59">
        <v>7.5</v>
      </c>
      <c r="S59" t="s">
        <v>26</v>
      </c>
      <c r="T59" t="s">
        <v>32</v>
      </c>
      <c r="U59" t="s">
        <v>110</v>
      </c>
      <c r="V59" t="s">
        <v>122</v>
      </c>
    </row>
    <row r="60" spans="1:23" x14ac:dyDescent="0.3">
      <c r="A60" t="s">
        <v>42</v>
      </c>
      <c r="B60">
        <v>162</v>
      </c>
      <c r="C60">
        <v>91</v>
      </c>
      <c r="D60">
        <v>140080850</v>
      </c>
      <c r="E60" t="s">
        <v>219</v>
      </c>
      <c r="F60" t="s">
        <v>220</v>
      </c>
      <c r="G60" t="str">
        <f t="shared" si="0"/>
        <v>WALLÂ·E</v>
      </c>
      <c r="H60" t="s">
        <v>221</v>
      </c>
      <c r="I60">
        <v>718837</v>
      </c>
      <c r="J60">
        <v>221</v>
      </c>
      <c r="K60" t="s">
        <v>19</v>
      </c>
      <c r="L60" t="s">
        <v>20</v>
      </c>
      <c r="M60" t="s">
        <v>21</v>
      </c>
      <c r="N60">
        <v>200000000</v>
      </c>
      <c r="O60">
        <v>2007</v>
      </c>
      <c r="P60">
        <v>8.4</v>
      </c>
      <c r="S60" t="s">
        <v>32</v>
      </c>
      <c r="T60" t="s">
        <v>37</v>
      </c>
      <c r="U60" t="s">
        <v>65</v>
      </c>
      <c r="V60" t="s">
        <v>110</v>
      </c>
    </row>
    <row r="61" spans="1:23" x14ac:dyDescent="0.3">
      <c r="A61" t="s">
        <v>150</v>
      </c>
      <c r="B61">
        <v>367</v>
      </c>
      <c r="C61">
        <v>158</v>
      </c>
      <c r="D61">
        <v>166112167</v>
      </c>
      <c r="E61" t="s">
        <v>222</v>
      </c>
      <c r="F61" t="s">
        <v>223</v>
      </c>
      <c r="G61" t="str">
        <f t="shared" si="0"/>
        <v>Rush Hour 3</v>
      </c>
      <c r="H61" t="s">
        <v>224</v>
      </c>
      <c r="I61">
        <v>121084</v>
      </c>
      <c r="J61">
        <v>1055</v>
      </c>
      <c r="K61" t="s">
        <v>19</v>
      </c>
      <c r="L61" t="s">
        <v>20</v>
      </c>
      <c r="M61" t="s">
        <v>21</v>
      </c>
      <c r="N61">
        <v>200000000</v>
      </c>
      <c r="O61">
        <v>2009</v>
      </c>
      <c r="P61">
        <v>6.2</v>
      </c>
      <c r="S61" t="s">
        <v>26</v>
      </c>
      <c r="T61" t="s">
        <v>46</v>
      </c>
      <c r="U61" t="s">
        <v>52</v>
      </c>
      <c r="V61" t="s">
        <v>122</v>
      </c>
    </row>
    <row r="62" spans="1:23" x14ac:dyDescent="0.3">
      <c r="A62" t="s">
        <v>225</v>
      </c>
      <c r="B62">
        <v>240</v>
      </c>
      <c r="C62">
        <v>96</v>
      </c>
      <c r="D62">
        <v>137850096</v>
      </c>
      <c r="E62" t="s">
        <v>43</v>
      </c>
      <c r="F62" t="s">
        <v>226</v>
      </c>
      <c r="G62" t="str">
        <f t="shared" si="0"/>
        <v>2012</v>
      </c>
      <c r="H62" t="s">
        <v>227</v>
      </c>
      <c r="I62">
        <v>283418</v>
      </c>
      <c r="J62">
        <v>249</v>
      </c>
      <c r="K62" t="s">
        <v>19</v>
      </c>
      <c r="L62" t="s">
        <v>20</v>
      </c>
      <c r="M62" t="s">
        <v>51</v>
      </c>
      <c r="N62">
        <v>176000000</v>
      </c>
      <c r="O62">
        <v>2009</v>
      </c>
      <c r="P62">
        <v>5.8</v>
      </c>
      <c r="S62" t="s">
        <v>26</v>
      </c>
      <c r="T62" t="s">
        <v>32</v>
      </c>
      <c r="U62" t="s">
        <v>110</v>
      </c>
    </row>
    <row r="63" spans="1:23" x14ac:dyDescent="0.3">
      <c r="A63" t="s">
        <v>228</v>
      </c>
      <c r="B63">
        <v>384</v>
      </c>
      <c r="C63">
        <v>127</v>
      </c>
      <c r="D63">
        <v>47375327</v>
      </c>
      <c r="E63" t="s">
        <v>229</v>
      </c>
      <c r="F63" t="s">
        <v>230</v>
      </c>
      <c r="G63" t="str">
        <f t="shared" si="0"/>
        <v>A Christmas Carol</v>
      </c>
      <c r="H63" t="s">
        <v>231</v>
      </c>
      <c r="I63">
        <v>72809</v>
      </c>
      <c r="J63">
        <v>720</v>
      </c>
      <c r="K63" t="s">
        <v>19</v>
      </c>
      <c r="L63" t="s">
        <v>20</v>
      </c>
      <c r="M63" t="s">
        <v>21</v>
      </c>
      <c r="N63">
        <v>180000000</v>
      </c>
      <c r="O63">
        <v>2015</v>
      </c>
      <c r="P63">
        <v>6.8</v>
      </c>
      <c r="S63" t="s">
        <v>37</v>
      </c>
      <c r="T63" t="s">
        <v>60</v>
      </c>
      <c r="U63" t="s">
        <v>65</v>
      </c>
      <c r="V63" t="s">
        <v>69</v>
      </c>
    </row>
    <row r="64" spans="1:23" x14ac:dyDescent="0.3">
      <c r="A64" t="s">
        <v>232</v>
      </c>
      <c r="B64">
        <v>248</v>
      </c>
      <c r="C64">
        <v>110</v>
      </c>
      <c r="D64">
        <v>124051759</v>
      </c>
      <c r="E64" t="s">
        <v>43</v>
      </c>
      <c r="F64" t="s">
        <v>233</v>
      </c>
      <c r="G64" t="str">
        <f t="shared" si="0"/>
        <v>Jupiter Ascending</v>
      </c>
      <c r="H64" t="s">
        <v>234</v>
      </c>
      <c r="I64">
        <v>139593</v>
      </c>
      <c r="J64">
        <v>239</v>
      </c>
      <c r="K64" t="s">
        <v>19</v>
      </c>
      <c r="L64" t="s">
        <v>20</v>
      </c>
      <c r="M64" t="s">
        <v>21</v>
      </c>
      <c r="N64">
        <v>180000000</v>
      </c>
      <c r="O64">
        <v>2016</v>
      </c>
      <c r="P64">
        <v>5.4</v>
      </c>
      <c r="S64" t="s">
        <v>26</v>
      </c>
      <c r="T64" t="s">
        <v>32</v>
      </c>
      <c r="U64" t="s">
        <v>110</v>
      </c>
    </row>
    <row r="65" spans="1:24" x14ac:dyDescent="0.3">
      <c r="A65" t="s">
        <v>61</v>
      </c>
      <c r="B65">
        <v>284</v>
      </c>
      <c r="C65">
        <v>150</v>
      </c>
      <c r="D65">
        <v>291709845</v>
      </c>
      <c r="E65" t="s">
        <v>123</v>
      </c>
      <c r="F65" t="s">
        <v>29</v>
      </c>
      <c r="G65" t="str">
        <f t="shared" si="0"/>
        <v>The Legend of Tarzan</v>
      </c>
      <c r="H65" t="s">
        <v>235</v>
      </c>
      <c r="I65">
        <v>42372</v>
      </c>
      <c r="J65">
        <v>1463</v>
      </c>
      <c r="K65" t="s">
        <v>19</v>
      </c>
      <c r="L65" t="s">
        <v>20</v>
      </c>
      <c r="M65" t="s">
        <v>51</v>
      </c>
      <c r="N65">
        <v>178000000</v>
      </c>
      <c r="O65">
        <v>2005</v>
      </c>
      <c r="P65">
        <v>6.6</v>
      </c>
      <c r="S65" t="s">
        <v>26</v>
      </c>
      <c r="T65" t="s">
        <v>32</v>
      </c>
      <c r="U65" t="s">
        <v>60</v>
      </c>
      <c r="V65" t="s">
        <v>106</v>
      </c>
    </row>
    <row r="66" spans="1:24" x14ac:dyDescent="0.3">
      <c r="A66" t="s">
        <v>86</v>
      </c>
      <c r="B66">
        <v>396</v>
      </c>
      <c r="C66">
        <v>144</v>
      </c>
      <c r="D66">
        <v>154985087</v>
      </c>
      <c r="E66" t="s">
        <v>119</v>
      </c>
      <c r="F66" t="s">
        <v>236</v>
      </c>
      <c r="G66" t="str">
        <f t="shared" si="0"/>
        <v>The Chronicles of Narnia: The Lion, the Witch and the Wardrobe</v>
      </c>
      <c r="H66" t="s">
        <v>237</v>
      </c>
      <c r="I66">
        <v>286506</v>
      </c>
      <c r="J66">
        <v>622</v>
      </c>
      <c r="K66" t="s">
        <v>19</v>
      </c>
      <c r="L66" t="s">
        <v>20</v>
      </c>
      <c r="M66" t="s">
        <v>21</v>
      </c>
      <c r="N66">
        <v>185000000</v>
      </c>
      <c r="O66">
        <v>2016</v>
      </c>
      <c r="P66">
        <v>6.9</v>
      </c>
      <c r="S66" t="s">
        <v>32</v>
      </c>
      <c r="T66" t="s">
        <v>65</v>
      </c>
      <c r="U66" t="s">
        <v>69</v>
      </c>
    </row>
    <row r="67" spans="1:24" x14ac:dyDescent="0.3">
      <c r="A67" t="s">
        <v>70</v>
      </c>
      <c r="B67">
        <v>645</v>
      </c>
      <c r="C67">
        <v>152</v>
      </c>
      <c r="D67">
        <v>533316061</v>
      </c>
      <c r="E67" t="s">
        <v>43</v>
      </c>
      <c r="F67" t="s">
        <v>190</v>
      </c>
      <c r="G67" t="str">
        <f t="shared" ref="G67:G130" si="2">SUBSTITUTE(H67,"Â ","")</f>
        <v>X-Men: Apocalypse</v>
      </c>
      <c r="H67" t="s">
        <v>238</v>
      </c>
      <c r="I67">
        <v>148379</v>
      </c>
      <c r="J67">
        <v>4667</v>
      </c>
      <c r="K67" t="s">
        <v>19</v>
      </c>
      <c r="L67" t="s">
        <v>20</v>
      </c>
      <c r="M67" t="s">
        <v>21</v>
      </c>
      <c r="N67">
        <v>175000000</v>
      </c>
      <c r="O67">
        <v>2008</v>
      </c>
      <c r="P67">
        <v>7.3</v>
      </c>
      <c r="S67" t="s">
        <v>26</v>
      </c>
      <c r="T67" t="s">
        <v>32</v>
      </c>
      <c r="U67" t="s">
        <v>110</v>
      </c>
    </row>
    <row r="68" spans="1:24" x14ac:dyDescent="0.3">
      <c r="A68" t="s">
        <v>33</v>
      </c>
      <c r="B68">
        <v>408</v>
      </c>
      <c r="C68">
        <v>96</v>
      </c>
      <c r="D68">
        <v>292979556</v>
      </c>
      <c r="E68" t="s">
        <v>239</v>
      </c>
      <c r="F68" t="s">
        <v>181</v>
      </c>
      <c r="G68" t="str">
        <f t="shared" si="2"/>
        <v>The Dark Knight</v>
      </c>
      <c r="H68" t="s">
        <v>240</v>
      </c>
      <c r="I68">
        <v>1676169</v>
      </c>
      <c r="J68">
        <v>704</v>
      </c>
      <c r="K68" t="s">
        <v>19</v>
      </c>
      <c r="L68" t="s">
        <v>20</v>
      </c>
      <c r="M68" t="s">
        <v>51</v>
      </c>
      <c r="N68">
        <v>175000000</v>
      </c>
      <c r="O68">
        <v>2009</v>
      </c>
      <c r="P68">
        <v>9</v>
      </c>
      <c r="S68" t="s">
        <v>26</v>
      </c>
      <c r="T68" t="s">
        <v>52</v>
      </c>
      <c r="U68" t="s">
        <v>60</v>
      </c>
      <c r="V68" t="s">
        <v>122</v>
      </c>
    </row>
    <row r="69" spans="1:24" x14ac:dyDescent="0.3">
      <c r="A69" t="s">
        <v>241</v>
      </c>
      <c r="B69">
        <v>219</v>
      </c>
      <c r="C69">
        <v>94</v>
      </c>
      <c r="D69">
        <v>198332128</v>
      </c>
      <c r="E69" t="s">
        <v>242</v>
      </c>
      <c r="F69" t="s">
        <v>220</v>
      </c>
      <c r="G69" t="str">
        <f t="shared" si="2"/>
        <v>Up</v>
      </c>
      <c r="H69" t="s">
        <v>243</v>
      </c>
      <c r="I69">
        <v>665575</v>
      </c>
      <c r="J69">
        <v>187</v>
      </c>
      <c r="K69" t="s">
        <v>19</v>
      </c>
      <c r="L69" t="s">
        <v>20</v>
      </c>
      <c r="M69" t="s">
        <v>51</v>
      </c>
      <c r="N69">
        <v>140000000</v>
      </c>
      <c r="O69">
        <v>2009</v>
      </c>
      <c r="P69">
        <v>8.3000000000000007</v>
      </c>
      <c r="S69" t="s">
        <v>32</v>
      </c>
      <c r="T69" t="s">
        <v>37</v>
      </c>
      <c r="U69" t="s">
        <v>46</v>
      </c>
      <c r="V69" t="s">
        <v>65</v>
      </c>
    </row>
    <row r="70" spans="1:24" x14ac:dyDescent="0.3">
      <c r="A70" t="s">
        <v>244</v>
      </c>
      <c r="B70">
        <v>486</v>
      </c>
      <c r="C70">
        <v>126</v>
      </c>
      <c r="D70">
        <v>318298180</v>
      </c>
      <c r="E70" t="s">
        <v>245</v>
      </c>
      <c r="F70" t="s">
        <v>246</v>
      </c>
      <c r="G70" t="str">
        <f t="shared" si="2"/>
        <v>Monsters vs. Aliens</v>
      </c>
      <c r="H70" t="s">
        <v>247</v>
      </c>
      <c r="I70">
        <v>114553</v>
      </c>
      <c r="J70">
        <v>1055</v>
      </c>
      <c r="K70" t="s">
        <v>19</v>
      </c>
      <c r="L70" t="s">
        <v>20</v>
      </c>
      <c r="M70" t="s">
        <v>21</v>
      </c>
      <c r="N70">
        <v>170000000</v>
      </c>
      <c r="O70">
        <v>2008</v>
      </c>
      <c r="P70">
        <v>6.5</v>
      </c>
      <c r="S70" t="s">
        <v>26</v>
      </c>
      <c r="T70" t="s">
        <v>32</v>
      </c>
      <c r="U70" t="s">
        <v>37</v>
      </c>
      <c r="V70" t="s">
        <v>46</v>
      </c>
      <c r="W70" t="s">
        <v>65</v>
      </c>
      <c r="X70" t="s">
        <v>110</v>
      </c>
    </row>
    <row r="71" spans="1:24" x14ac:dyDescent="0.3">
      <c r="A71" t="s">
        <v>248</v>
      </c>
      <c r="B71">
        <v>682</v>
      </c>
      <c r="C71">
        <v>126</v>
      </c>
      <c r="D71">
        <v>73820094</v>
      </c>
      <c r="E71" t="s">
        <v>43</v>
      </c>
      <c r="F71" t="s">
        <v>132</v>
      </c>
      <c r="G71" t="str">
        <f t="shared" si="2"/>
        <v>Iron Man</v>
      </c>
      <c r="H71" t="s">
        <v>249</v>
      </c>
      <c r="I71">
        <v>696338</v>
      </c>
      <c r="J71">
        <v>678</v>
      </c>
      <c r="K71" t="s">
        <v>19</v>
      </c>
      <c r="L71" t="s">
        <v>20</v>
      </c>
      <c r="M71" t="s">
        <v>51</v>
      </c>
      <c r="N71">
        <v>170000000</v>
      </c>
      <c r="O71">
        <v>2011</v>
      </c>
      <c r="P71">
        <v>7.9</v>
      </c>
      <c r="S71" t="s">
        <v>26</v>
      </c>
      <c r="T71" t="s">
        <v>32</v>
      </c>
      <c r="U71" t="s">
        <v>110</v>
      </c>
    </row>
    <row r="72" spans="1:24" x14ac:dyDescent="0.3">
      <c r="A72" t="s">
        <v>250</v>
      </c>
      <c r="B72">
        <v>85</v>
      </c>
      <c r="C72">
        <v>106</v>
      </c>
      <c r="D72">
        <v>113745408</v>
      </c>
      <c r="E72" t="s">
        <v>251</v>
      </c>
      <c r="F72" t="s">
        <v>252</v>
      </c>
      <c r="G72" t="str">
        <f t="shared" si="2"/>
        <v>Hugo</v>
      </c>
      <c r="H72" t="s">
        <v>253</v>
      </c>
      <c r="I72">
        <v>245333</v>
      </c>
      <c r="J72">
        <v>648</v>
      </c>
      <c r="K72" t="s">
        <v>19</v>
      </c>
      <c r="L72" t="s">
        <v>20</v>
      </c>
      <c r="M72" t="s">
        <v>21</v>
      </c>
      <c r="N72">
        <v>145000000</v>
      </c>
      <c r="O72">
        <v>1999</v>
      </c>
      <c r="P72">
        <v>7.5</v>
      </c>
      <c r="S72" t="s">
        <v>32</v>
      </c>
      <c r="T72" t="s">
        <v>60</v>
      </c>
      <c r="U72" t="s">
        <v>65</v>
      </c>
      <c r="V72" t="s">
        <v>92</v>
      </c>
    </row>
    <row r="73" spans="1:24" x14ac:dyDescent="0.3">
      <c r="A73" t="s">
        <v>96</v>
      </c>
      <c r="B73">
        <v>264</v>
      </c>
      <c r="C73">
        <v>112</v>
      </c>
      <c r="D73">
        <v>102176165</v>
      </c>
      <c r="E73" t="s">
        <v>254</v>
      </c>
      <c r="F73" t="s">
        <v>98</v>
      </c>
      <c r="G73" t="str">
        <f t="shared" si="2"/>
        <v>Wild Wild West</v>
      </c>
      <c r="H73" t="s">
        <v>255</v>
      </c>
      <c r="I73">
        <v>129601</v>
      </c>
      <c r="J73">
        <v>501</v>
      </c>
      <c r="K73" t="s">
        <v>19</v>
      </c>
      <c r="L73" t="s">
        <v>20</v>
      </c>
      <c r="M73" t="s">
        <v>21</v>
      </c>
      <c r="N73">
        <v>175000000</v>
      </c>
      <c r="O73">
        <v>2008</v>
      </c>
      <c r="P73">
        <v>4.8</v>
      </c>
      <c r="S73" t="s">
        <v>26</v>
      </c>
      <c r="T73" t="s">
        <v>46</v>
      </c>
      <c r="U73" t="s">
        <v>110</v>
      </c>
      <c r="V73" t="s">
        <v>130</v>
      </c>
    </row>
    <row r="74" spans="1:24" x14ac:dyDescent="0.3">
      <c r="A74" t="s">
        <v>256</v>
      </c>
      <c r="B74">
        <v>418</v>
      </c>
      <c r="C74">
        <v>123</v>
      </c>
      <c r="D74">
        <v>161087183</v>
      </c>
      <c r="E74" t="s">
        <v>257</v>
      </c>
      <c r="F74" t="s">
        <v>258</v>
      </c>
      <c r="G74" t="str">
        <f t="shared" si="2"/>
        <v>The Mummy: Tomb of the Dragon Emperor</v>
      </c>
      <c r="H74" t="s">
        <v>259</v>
      </c>
      <c r="I74">
        <v>117927</v>
      </c>
      <c r="J74">
        <v>971</v>
      </c>
      <c r="K74" t="s">
        <v>19</v>
      </c>
      <c r="L74" t="s">
        <v>20</v>
      </c>
      <c r="M74" t="s">
        <v>21</v>
      </c>
      <c r="N74">
        <v>175000000</v>
      </c>
      <c r="O74">
        <v>2016</v>
      </c>
      <c r="P74">
        <v>5.2</v>
      </c>
      <c r="S74" t="s">
        <v>26</v>
      </c>
      <c r="T74" t="s">
        <v>32</v>
      </c>
      <c r="U74" t="s">
        <v>69</v>
      </c>
      <c r="V74" t="s">
        <v>83</v>
      </c>
      <c r="W74" t="s">
        <v>122</v>
      </c>
    </row>
    <row r="75" spans="1:24" x14ac:dyDescent="0.3">
      <c r="A75" t="s">
        <v>260</v>
      </c>
      <c r="B75">
        <v>186</v>
      </c>
      <c r="C75">
        <v>96</v>
      </c>
      <c r="D75">
        <v>100289690</v>
      </c>
      <c r="E75" t="s">
        <v>261</v>
      </c>
      <c r="F75" t="s">
        <v>98</v>
      </c>
      <c r="G75" t="str">
        <f t="shared" si="2"/>
        <v>Suicide Squad</v>
      </c>
      <c r="H75" t="s">
        <v>262</v>
      </c>
      <c r="I75">
        <v>118992</v>
      </c>
      <c r="J75">
        <v>257</v>
      </c>
      <c r="K75" t="s">
        <v>19</v>
      </c>
      <c r="L75" t="s">
        <v>20</v>
      </c>
      <c r="M75" t="s">
        <v>51</v>
      </c>
      <c r="N75">
        <v>178000000</v>
      </c>
      <c r="O75">
        <v>2007</v>
      </c>
      <c r="P75">
        <v>6.9</v>
      </c>
      <c r="S75" t="s">
        <v>26</v>
      </c>
      <c r="T75" t="s">
        <v>32</v>
      </c>
      <c r="U75" t="s">
        <v>46</v>
      </c>
      <c r="V75" t="s">
        <v>110</v>
      </c>
    </row>
    <row r="76" spans="1:24" x14ac:dyDescent="0.3">
      <c r="A76" t="s">
        <v>263</v>
      </c>
      <c r="B76">
        <v>585</v>
      </c>
      <c r="C76">
        <v>113</v>
      </c>
      <c r="D76">
        <v>100189501</v>
      </c>
      <c r="E76" t="s">
        <v>264</v>
      </c>
      <c r="F76" t="s">
        <v>265</v>
      </c>
      <c r="G76" t="str">
        <f t="shared" si="2"/>
        <v>Evan Almighty</v>
      </c>
      <c r="H76" t="s">
        <v>266</v>
      </c>
      <c r="I76">
        <v>115099</v>
      </c>
      <c r="J76">
        <v>741</v>
      </c>
      <c r="K76" t="s">
        <v>19</v>
      </c>
      <c r="L76" t="s">
        <v>20</v>
      </c>
      <c r="M76" t="s">
        <v>21</v>
      </c>
      <c r="N76">
        <v>175000000</v>
      </c>
      <c r="O76">
        <v>2014</v>
      </c>
      <c r="P76">
        <v>5.4</v>
      </c>
      <c r="S76" t="s">
        <v>46</v>
      </c>
      <c r="T76" t="s">
        <v>65</v>
      </c>
      <c r="U76" t="s">
        <v>69</v>
      </c>
    </row>
    <row r="77" spans="1:24" x14ac:dyDescent="0.3">
      <c r="A77" t="s">
        <v>267</v>
      </c>
      <c r="B77">
        <v>91</v>
      </c>
      <c r="C77">
        <v>176</v>
      </c>
      <c r="D77">
        <v>88246220</v>
      </c>
      <c r="E77" t="s">
        <v>43</v>
      </c>
      <c r="F77" t="s">
        <v>268</v>
      </c>
      <c r="G77" t="str">
        <f t="shared" si="2"/>
        <v>Edge of Tomorrow</v>
      </c>
      <c r="H77" t="s">
        <v>269</v>
      </c>
      <c r="I77">
        <v>431620</v>
      </c>
      <c r="J77">
        <v>309</v>
      </c>
      <c r="K77" t="s">
        <v>19</v>
      </c>
      <c r="L77" t="s">
        <v>20</v>
      </c>
      <c r="M77" t="s">
        <v>21</v>
      </c>
      <c r="N77">
        <v>175000000</v>
      </c>
      <c r="O77">
        <v>1995</v>
      </c>
      <c r="P77">
        <v>7.9</v>
      </c>
      <c r="S77" t="s">
        <v>26</v>
      </c>
      <c r="T77" t="s">
        <v>32</v>
      </c>
      <c r="U77" t="s">
        <v>110</v>
      </c>
    </row>
    <row r="78" spans="1:24" x14ac:dyDescent="0.3">
      <c r="A78" t="s">
        <v>270</v>
      </c>
      <c r="B78">
        <v>250</v>
      </c>
      <c r="C78">
        <v>118</v>
      </c>
      <c r="D78">
        <v>150167630</v>
      </c>
      <c r="E78" t="s">
        <v>135</v>
      </c>
      <c r="F78" t="s">
        <v>271</v>
      </c>
      <c r="G78" t="str">
        <f t="shared" si="2"/>
        <v>Waterworld</v>
      </c>
      <c r="H78" t="s">
        <v>272</v>
      </c>
      <c r="I78">
        <v>144337</v>
      </c>
      <c r="J78">
        <v>534</v>
      </c>
      <c r="K78" t="s">
        <v>19</v>
      </c>
      <c r="L78" t="s">
        <v>20</v>
      </c>
      <c r="M78" t="s">
        <v>21</v>
      </c>
      <c r="N78">
        <v>175000000</v>
      </c>
      <c r="O78">
        <v>2009</v>
      </c>
      <c r="P78">
        <v>6.1</v>
      </c>
      <c r="S78" t="s">
        <v>26</v>
      </c>
      <c r="T78" t="s">
        <v>32</v>
      </c>
      <c r="U78" t="s">
        <v>110</v>
      </c>
      <c r="V78" t="s">
        <v>122</v>
      </c>
    </row>
    <row r="79" spans="1:24" x14ac:dyDescent="0.3">
      <c r="A79" t="s">
        <v>273</v>
      </c>
      <c r="B79">
        <v>536</v>
      </c>
      <c r="C79">
        <v>95</v>
      </c>
      <c r="D79">
        <v>356454367</v>
      </c>
      <c r="E79" t="s">
        <v>135</v>
      </c>
      <c r="F79" t="s">
        <v>274</v>
      </c>
      <c r="G79" t="str">
        <f t="shared" si="2"/>
        <v>G.I. Joe: The Rise of Cobra</v>
      </c>
      <c r="H79" t="s">
        <v>275</v>
      </c>
      <c r="I79">
        <v>174578</v>
      </c>
      <c r="J79">
        <v>773</v>
      </c>
      <c r="K79" t="s">
        <v>19</v>
      </c>
      <c r="L79" t="s">
        <v>20</v>
      </c>
      <c r="M79" t="s">
        <v>51</v>
      </c>
      <c r="N79">
        <v>175000000</v>
      </c>
      <c r="O79">
        <v>2015</v>
      </c>
      <c r="P79">
        <v>5.8</v>
      </c>
      <c r="S79" t="s">
        <v>26</v>
      </c>
      <c r="T79" t="s">
        <v>32</v>
      </c>
      <c r="U79" t="s">
        <v>110</v>
      </c>
      <c r="V79" t="s">
        <v>122</v>
      </c>
    </row>
    <row r="80" spans="1:24" x14ac:dyDescent="0.3">
      <c r="A80" t="s">
        <v>241</v>
      </c>
      <c r="B80">
        <v>370</v>
      </c>
      <c r="C80">
        <v>106</v>
      </c>
      <c r="D80">
        <v>362645141</v>
      </c>
      <c r="E80" t="s">
        <v>276</v>
      </c>
      <c r="F80" t="s">
        <v>246</v>
      </c>
      <c r="G80" t="str">
        <f t="shared" si="2"/>
        <v>Inside Out</v>
      </c>
      <c r="H80" t="s">
        <v>277</v>
      </c>
      <c r="I80">
        <v>345198</v>
      </c>
      <c r="J80">
        <v>398</v>
      </c>
      <c r="K80" t="s">
        <v>19</v>
      </c>
      <c r="L80" t="s">
        <v>31</v>
      </c>
      <c r="M80" t="s">
        <v>51</v>
      </c>
      <c r="N80">
        <v>200000000</v>
      </c>
      <c r="O80">
        <v>2016</v>
      </c>
      <c r="P80">
        <v>8.3000000000000007</v>
      </c>
      <c r="S80" t="s">
        <v>32</v>
      </c>
      <c r="T80" t="s">
        <v>37</v>
      </c>
      <c r="U80" t="s">
        <v>46</v>
      </c>
      <c r="V80" t="s">
        <v>60</v>
      </c>
      <c r="W80" t="s">
        <v>65</v>
      </c>
      <c r="X80" t="s">
        <v>69</v>
      </c>
    </row>
    <row r="81" spans="1:25" x14ac:dyDescent="0.3">
      <c r="A81" t="s">
        <v>248</v>
      </c>
      <c r="B81">
        <v>453</v>
      </c>
      <c r="C81">
        <v>124</v>
      </c>
      <c r="D81">
        <v>312057433</v>
      </c>
      <c r="E81" t="s">
        <v>278</v>
      </c>
      <c r="F81" t="s">
        <v>279</v>
      </c>
      <c r="G81" t="str">
        <f t="shared" si="2"/>
        <v>The Jungle Book</v>
      </c>
      <c r="H81" t="s">
        <v>280</v>
      </c>
      <c r="I81">
        <v>106072</v>
      </c>
      <c r="J81">
        <v>723</v>
      </c>
      <c r="K81" t="s">
        <v>19</v>
      </c>
      <c r="L81" t="s">
        <v>20</v>
      </c>
      <c r="M81" t="s">
        <v>21</v>
      </c>
      <c r="N81">
        <v>170000000</v>
      </c>
      <c r="O81">
        <v>2010</v>
      </c>
      <c r="P81">
        <v>7.8</v>
      </c>
      <c r="S81" t="s">
        <v>32</v>
      </c>
      <c r="T81" t="s">
        <v>60</v>
      </c>
      <c r="U81" t="s">
        <v>65</v>
      </c>
      <c r="V81" t="s">
        <v>69</v>
      </c>
    </row>
    <row r="82" spans="1:25" x14ac:dyDescent="0.3">
      <c r="A82" t="s">
        <v>248</v>
      </c>
      <c r="B82">
        <v>416</v>
      </c>
      <c r="C82">
        <v>132</v>
      </c>
      <c r="D82">
        <v>155111815</v>
      </c>
      <c r="E82" t="s">
        <v>43</v>
      </c>
      <c r="F82" t="s">
        <v>132</v>
      </c>
      <c r="G82" t="str">
        <f t="shared" si="2"/>
        <v>Iron Man 2</v>
      </c>
      <c r="H82" t="s">
        <v>281</v>
      </c>
      <c r="I82">
        <v>522371</v>
      </c>
      <c r="J82">
        <v>710</v>
      </c>
      <c r="K82" t="s">
        <v>19</v>
      </c>
      <c r="L82" t="s">
        <v>20</v>
      </c>
      <c r="M82" t="s">
        <v>21</v>
      </c>
      <c r="N82">
        <v>180000000</v>
      </c>
      <c r="O82">
        <v>2012</v>
      </c>
      <c r="P82">
        <v>7</v>
      </c>
      <c r="S82" t="s">
        <v>26</v>
      </c>
      <c r="T82" t="s">
        <v>32</v>
      </c>
      <c r="U82" t="s">
        <v>110</v>
      </c>
    </row>
    <row r="83" spans="1:25" x14ac:dyDescent="0.3">
      <c r="A83" t="s">
        <v>282</v>
      </c>
      <c r="B83">
        <v>401</v>
      </c>
      <c r="C83">
        <v>97</v>
      </c>
      <c r="D83">
        <v>241407328</v>
      </c>
      <c r="E83" t="s">
        <v>283</v>
      </c>
      <c r="F83" t="s">
        <v>58</v>
      </c>
      <c r="G83" t="str">
        <f t="shared" si="2"/>
        <v>Snow White and the Huntsman</v>
      </c>
      <c r="H83" t="s">
        <v>284</v>
      </c>
      <c r="I83">
        <v>228554</v>
      </c>
      <c r="J83">
        <v>634</v>
      </c>
      <c r="K83" t="s">
        <v>19</v>
      </c>
      <c r="L83" t="s">
        <v>20</v>
      </c>
      <c r="M83" t="s">
        <v>51</v>
      </c>
      <c r="N83">
        <v>170000000</v>
      </c>
      <c r="O83">
        <v>2014</v>
      </c>
      <c r="P83">
        <v>6.1</v>
      </c>
      <c r="S83" t="s">
        <v>26</v>
      </c>
      <c r="T83" t="s">
        <v>32</v>
      </c>
      <c r="U83" t="s">
        <v>60</v>
      </c>
      <c r="V83" t="s">
        <v>69</v>
      </c>
    </row>
    <row r="84" spans="1:25" x14ac:dyDescent="0.3">
      <c r="A84" t="s">
        <v>285</v>
      </c>
      <c r="B84">
        <v>521</v>
      </c>
      <c r="C84">
        <v>130</v>
      </c>
      <c r="D84">
        <v>208543795</v>
      </c>
      <c r="E84" t="s">
        <v>286</v>
      </c>
      <c r="F84" t="s">
        <v>287</v>
      </c>
      <c r="G84" t="str">
        <f t="shared" si="2"/>
        <v>Maleficent</v>
      </c>
      <c r="H84" t="s">
        <v>288</v>
      </c>
      <c r="I84">
        <v>252257</v>
      </c>
      <c r="J84">
        <v>620</v>
      </c>
      <c r="K84" t="s">
        <v>19</v>
      </c>
      <c r="L84" t="s">
        <v>20</v>
      </c>
      <c r="M84" t="s">
        <v>21</v>
      </c>
      <c r="N84">
        <v>175000000</v>
      </c>
      <c r="O84">
        <v>2014</v>
      </c>
      <c r="P84">
        <v>7</v>
      </c>
      <c r="S84" t="s">
        <v>26</v>
      </c>
      <c r="T84" t="s">
        <v>32</v>
      </c>
      <c r="U84" t="s">
        <v>65</v>
      </c>
      <c r="V84" t="s">
        <v>69</v>
      </c>
      <c r="W84" t="s">
        <v>106</v>
      </c>
    </row>
    <row r="85" spans="1:25" x14ac:dyDescent="0.3">
      <c r="A85" t="s">
        <v>289</v>
      </c>
      <c r="B85">
        <v>10</v>
      </c>
      <c r="C85">
        <v>109</v>
      </c>
      <c r="D85">
        <v>38297305</v>
      </c>
      <c r="E85" t="s">
        <v>290</v>
      </c>
      <c r="F85" t="s">
        <v>291</v>
      </c>
      <c r="G85" t="str">
        <f t="shared" si="2"/>
        <v>Dawn of the Planet of the Apes</v>
      </c>
      <c r="H85" t="s">
        <v>292</v>
      </c>
      <c r="I85">
        <v>317542</v>
      </c>
      <c r="J85">
        <v>15</v>
      </c>
      <c r="K85" t="s">
        <v>19</v>
      </c>
      <c r="L85" t="s">
        <v>293</v>
      </c>
      <c r="M85" t="s">
        <v>294</v>
      </c>
      <c r="N85">
        <v>170000000</v>
      </c>
      <c r="O85">
        <v>2015</v>
      </c>
      <c r="P85">
        <v>7.6</v>
      </c>
      <c r="S85" t="s">
        <v>26</v>
      </c>
      <c r="T85" t="s">
        <v>32</v>
      </c>
      <c r="U85" t="s">
        <v>60</v>
      </c>
      <c r="V85" t="s">
        <v>110</v>
      </c>
    </row>
    <row r="86" spans="1:25" x14ac:dyDescent="0.3">
      <c r="A86" t="s">
        <v>295</v>
      </c>
      <c r="B86">
        <v>218</v>
      </c>
      <c r="C86">
        <v>128</v>
      </c>
      <c r="D86">
        <v>259746958</v>
      </c>
      <c r="E86" t="s">
        <v>296</v>
      </c>
      <c r="F86" t="s">
        <v>297</v>
      </c>
      <c r="G86" t="str">
        <f t="shared" si="2"/>
        <v>The Lovers</v>
      </c>
      <c r="H86" t="s">
        <v>298</v>
      </c>
      <c r="I86">
        <v>2138</v>
      </c>
      <c r="J86">
        <v>324</v>
      </c>
      <c r="K86" t="s">
        <v>19</v>
      </c>
      <c r="L86" t="s">
        <v>20</v>
      </c>
      <c r="M86" t="s">
        <v>21</v>
      </c>
      <c r="N86">
        <v>165000000</v>
      </c>
      <c r="O86">
        <v>2013</v>
      </c>
      <c r="P86">
        <v>4.5</v>
      </c>
      <c r="S86" t="s">
        <v>26</v>
      </c>
      <c r="T86" t="s">
        <v>32</v>
      </c>
      <c r="U86" t="s">
        <v>106</v>
      </c>
      <c r="V86" t="s">
        <v>110</v>
      </c>
    </row>
    <row r="87" spans="1:25" x14ac:dyDescent="0.3">
      <c r="A87" t="s">
        <v>299</v>
      </c>
      <c r="B87">
        <v>576</v>
      </c>
      <c r="C87">
        <v>136</v>
      </c>
      <c r="D87">
        <v>238371987</v>
      </c>
      <c r="E87" t="s">
        <v>283</v>
      </c>
      <c r="F87" t="s">
        <v>300</v>
      </c>
      <c r="G87" t="str">
        <f t="shared" si="2"/>
        <v>47 Ronin</v>
      </c>
      <c r="H87" t="s">
        <v>301</v>
      </c>
      <c r="I87">
        <v>116994</v>
      </c>
      <c r="J87">
        <v>742</v>
      </c>
      <c r="K87" t="s">
        <v>19</v>
      </c>
      <c r="L87" t="s">
        <v>20</v>
      </c>
      <c r="M87" t="s">
        <v>21</v>
      </c>
      <c r="N87">
        <v>190000000</v>
      </c>
      <c r="O87">
        <v>2014</v>
      </c>
      <c r="P87">
        <v>6.3</v>
      </c>
      <c r="S87" t="s">
        <v>26</v>
      </c>
      <c r="T87" t="s">
        <v>32</v>
      </c>
      <c r="U87" t="s">
        <v>60</v>
      </c>
      <c r="V87" t="s">
        <v>69</v>
      </c>
    </row>
    <row r="88" spans="1:25" x14ac:dyDescent="0.3">
      <c r="A88" t="s">
        <v>131</v>
      </c>
      <c r="B88">
        <v>226</v>
      </c>
      <c r="C88">
        <v>93</v>
      </c>
      <c r="D88">
        <v>93417865</v>
      </c>
      <c r="E88" t="s">
        <v>43</v>
      </c>
      <c r="F88" t="s">
        <v>279</v>
      </c>
      <c r="G88" t="str">
        <f t="shared" si="2"/>
        <v>Captain America: The Winter Soldier</v>
      </c>
      <c r="H88" t="s">
        <v>302</v>
      </c>
      <c r="I88">
        <v>496749</v>
      </c>
      <c r="J88">
        <v>173</v>
      </c>
      <c r="K88" t="s">
        <v>19</v>
      </c>
      <c r="L88" t="s">
        <v>20</v>
      </c>
      <c r="M88" t="s">
        <v>51</v>
      </c>
      <c r="N88">
        <v>165000000</v>
      </c>
      <c r="O88">
        <v>2010</v>
      </c>
      <c r="P88">
        <v>7.8</v>
      </c>
      <c r="S88" t="s">
        <v>26</v>
      </c>
      <c r="T88" t="s">
        <v>32</v>
      </c>
      <c r="U88" t="s">
        <v>110</v>
      </c>
    </row>
    <row r="89" spans="1:25" x14ac:dyDescent="0.3">
      <c r="A89" t="s">
        <v>303</v>
      </c>
      <c r="B89">
        <v>443</v>
      </c>
      <c r="C89">
        <v>130</v>
      </c>
      <c r="D89">
        <v>222487711</v>
      </c>
      <c r="E89" t="s">
        <v>156</v>
      </c>
      <c r="F89" t="s">
        <v>304</v>
      </c>
      <c r="G89" t="str">
        <f t="shared" si="2"/>
        <v>Shrek Forever After</v>
      </c>
      <c r="H89" t="s">
        <v>305</v>
      </c>
      <c r="I89">
        <v>138661</v>
      </c>
      <c r="J89">
        <v>497</v>
      </c>
      <c r="K89" t="s">
        <v>19</v>
      </c>
      <c r="L89" t="s">
        <v>20</v>
      </c>
      <c r="M89" t="s">
        <v>51</v>
      </c>
      <c r="N89">
        <v>165000000</v>
      </c>
      <c r="O89">
        <v>2015</v>
      </c>
      <c r="P89">
        <v>6.4</v>
      </c>
      <c r="S89" t="s">
        <v>32</v>
      </c>
      <c r="T89" t="s">
        <v>37</v>
      </c>
      <c r="U89" t="s">
        <v>46</v>
      </c>
      <c r="V89" t="s">
        <v>65</v>
      </c>
      <c r="W89" t="s">
        <v>69</v>
      </c>
    </row>
    <row r="90" spans="1:25" x14ac:dyDescent="0.3">
      <c r="A90" t="s">
        <v>306</v>
      </c>
      <c r="B90">
        <v>384</v>
      </c>
      <c r="C90">
        <v>102</v>
      </c>
      <c r="D90">
        <v>189412677</v>
      </c>
      <c r="E90" t="s">
        <v>307</v>
      </c>
      <c r="F90" t="s">
        <v>308</v>
      </c>
      <c r="G90" t="str">
        <f t="shared" si="2"/>
        <v>Tomorrowland</v>
      </c>
      <c r="H90" t="s">
        <v>309</v>
      </c>
      <c r="I90">
        <v>128306</v>
      </c>
      <c r="J90">
        <v>433</v>
      </c>
      <c r="K90" t="s">
        <v>19</v>
      </c>
      <c r="L90" t="s">
        <v>20</v>
      </c>
      <c r="M90" t="s">
        <v>51</v>
      </c>
      <c r="N90">
        <v>165000000</v>
      </c>
      <c r="O90">
        <v>2014</v>
      </c>
      <c r="P90">
        <v>6.5</v>
      </c>
      <c r="S90" t="s">
        <v>26</v>
      </c>
      <c r="T90" t="s">
        <v>32</v>
      </c>
      <c r="U90" t="s">
        <v>65</v>
      </c>
      <c r="V90" t="s">
        <v>92</v>
      </c>
      <c r="W90" t="s">
        <v>110</v>
      </c>
    </row>
    <row r="91" spans="1:25" x14ac:dyDescent="0.3">
      <c r="A91" t="s">
        <v>310</v>
      </c>
      <c r="B91">
        <v>377</v>
      </c>
      <c r="C91">
        <v>101</v>
      </c>
      <c r="D91">
        <v>665426</v>
      </c>
      <c r="E91" t="s">
        <v>311</v>
      </c>
      <c r="F91" t="s">
        <v>312</v>
      </c>
      <c r="G91" t="str">
        <f t="shared" si="2"/>
        <v>Big Hero 6</v>
      </c>
      <c r="H91" t="s">
        <v>313</v>
      </c>
      <c r="I91">
        <v>279093</v>
      </c>
      <c r="J91">
        <v>345</v>
      </c>
      <c r="K91" t="s">
        <v>19</v>
      </c>
      <c r="L91" t="s">
        <v>20</v>
      </c>
      <c r="M91" t="s">
        <v>51</v>
      </c>
      <c r="N91">
        <v>165000000</v>
      </c>
      <c r="O91">
        <v>2012</v>
      </c>
      <c r="P91">
        <v>7.9</v>
      </c>
      <c r="S91" t="s">
        <v>26</v>
      </c>
      <c r="T91" t="s">
        <v>32</v>
      </c>
      <c r="U91" t="s">
        <v>37</v>
      </c>
      <c r="V91" t="s">
        <v>46</v>
      </c>
      <c r="W91" t="s">
        <v>60</v>
      </c>
      <c r="X91" t="s">
        <v>65</v>
      </c>
      <c r="Y91" t="s">
        <v>110</v>
      </c>
    </row>
    <row r="92" spans="1:25" x14ac:dyDescent="0.3">
      <c r="A92" t="s">
        <v>314</v>
      </c>
      <c r="B92">
        <v>188</v>
      </c>
      <c r="C92">
        <v>100</v>
      </c>
      <c r="D92">
        <v>102315545</v>
      </c>
      <c r="E92" t="s">
        <v>315</v>
      </c>
      <c r="F92" t="s">
        <v>316</v>
      </c>
      <c r="G92" t="str">
        <f t="shared" si="2"/>
        <v>Wreck-It Ralph</v>
      </c>
      <c r="H92" t="s">
        <v>317</v>
      </c>
      <c r="I92">
        <v>272534</v>
      </c>
      <c r="J92">
        <v>444</v>
      </c>
      <c r="K92" t="s">
        <v>19</v>
      </c>
      <c r="L92" t="s">
        <v>20</v>
      </c>
      <c r="M92" t="s">
        <v>154</v>
      </c>
      <c r="N92">
        <v>165000000</v>
      </c>
      <c r="O92">
        <v>2004</v>
      </c>
      <c r="P92">
        <v>7.8</v>
      </c>
      <c r="S92" t="s">
        <v>32</v>
      </c>
      <c r="T92" t="s">
        <v>37</v>
      </c>
      <c r="U92" t="s">
        <v>46</v>
      </c>
      <c r="V92" t="s">
        <v>65</v>
      </c>
      <c r="W92" t="s">
        <v>110</v>
      </c>
    </row>
    <row r="93" spans="1:25" x14ac:dyDescent="0.3">
      <c r="A93" t="s">
        <v>228</v>
      </c>
      <c r="B93">
        <v>286</v>
      </c>
      <c r="C93">
        <v>120</v>
      </c>
      <c r="D93">
        <v>217387997</v>
      </c>
      <c r="E93" t="s">
        <v>318</v>
      </c>
      <c r="F93" t="s">
        <v>178</v>
      </c>
      <c r="G93" t="str">
        <f t="shared" si="2"/>
        <v>The Polar Express</v>
      </c>
      <c r="H93" t="s">
        <v>319</v>
      </c>
      <c r="I93">
        <v>120798</v>
      </c>
      <c r="J93">
        <v>520</v>
      </c>
      <c r="K93" t="s">
        <v>19</v>
      </c>
      <c r="L93" t="s">
        <v>20</v>
      </c>
      <c r="M93" t="s">
        <v>21</v>
      </c>
      <c r="N93">
        <v>200000000</v>
      </c>
      <c r="O93">
        <v>2016</v>
      </c>
      <c r="P93">
        <v>6.6</v>
      </c>
      <c r="S93" t="s">
        <v>32</v>
      </c>
      <c r="T93" t="s">
        <v>37</v>
      </c>
      <c r="U93" t="s">
        <v>65</v>
      </c>
      <c r="V93" t="s">
        <v>69</v>
      </c>
    </row>
    <row r="94" spans="1:25" x14ac:dyDescent="0.3">
      <c r="A94" t="s">
        <v>225</v>
      </c>
      <c r="B94">
        <v>288</v>
      </c>
      <c r="C94">
        <v>98</v>
      </c>
      <c r="D94">
        <v>150350192</v>
      </c>
      <c r="E94" t="s">
        <v>43</v>
      </c>
      <c r="F94" t="s">
        <v>320</v>
      </c>
      <c r="G94" t="str">
        <f t="shared" si="2"/>
        <v>Independence Day: Resurgence</v>
      </c>
      <c r="H94" t="s">
        <v>321</v>
      </c>
      <c r="I94">
        <v>58137</v>
      </c>
      <c r="J94">
        <v>492</v>
      </c>
      <c r="K94" t="s">
        <v>19</v>
      </c>
      <c r="L94" t="s">
        <v>20</v>
      </c>
      <c r="M94" t="s">
        <v>51</v>
      </c>
      <c r="N94">
        <v>170000000</v>
      </c>
      <c r="O94">
        <v>2010</v>
      </c>
      <c r="P94">
        <v>5.5</v>
      </c>
      <c r="S94" t="s">
        <v>26</v>
      </c>
      <c r="T94" t="s">
        <v>32</v>
      </c>
      <c r="U94" t="s">
        <v>110</v>
      </c>
    </row>
    <row r="95" spans="1:25" x14ac:dyDescent="0.3">
      <c r="A95" t="s">
        <v>322</v>
      </c>
      <c r="B95">
        <v>280</v>
      </c>
      <c r="C95">
        <v>109</v>
      </c>
      <c r="D95">
        <v>333130696</v>
      </c>
      <c r="E95" t="s">
        <v>318</v>
      </c>
      <c r="F95" t="s">
        <v>323</v>
      </c>
      <c r="G95" t="str">
        <f t="shared" si="2"/>
        <v>How to Train Your Dragon</v>
      </c>
      <c r="H95" t="s">
        <v>324</v>
      </c>
      <c r="I95">
        <v>485430</v>
      </c>
      <c r="J95">
        <v>1676</v>
      </c>
      <c r="K95" t="s">
        <v>19</v>
      </c>
      <c r="L95" t="s">
        <v>20</v>
      </c>
      <c r="M95" t="s">
        <v>294</v>
      </c>
      <c r="N95">
        <v>165000000</v>
      </c>
      <c r="O95">
        <v>2003</v>
      </c>
      <c r="P95">
        <v>8.1999999999999993</v>
      </c>
      <c r="S95" t="s">
        <v>32</v>
      </c>
      <c r="T95" t="s">
        <v>37</v>
      </c>
      <c r="U95" t="s">
        <v>65</v>
      </c>
      <c r="V95" t="s">
        <v>69</v>
      </c>
    </row>
    <row r="96" spans="1:25" x14ac:dyDescent="0.3">
      <c r="A96" t="s">
        <v>325</v>
      </c>
      <c r="B96">
        <v>653</v>
      </c>
      <c r="C96">
        <v>121</v>
      </c>
      <c r="D96">
        <v>187991439</v>
      </c>
      <c r="E96" t="s">
        <v>326</v>
      </c>
      <c r="F96" t="s">
        <v>327</v>
      </c>
      <c r="G96" t="str">
        <f t="shared" si="2"/>
        <v>Terminator 3: Rise of the Machines</v>
      </c>
      <c r="H96" t="s">
        <v>328</v>
      </c>
      <c r="I96">
        <v>305340</v>
      </c>
      <c r="J96">
        <v>1097</v>
      </c>
      <c r="K96" t="s">
        <v>19</v>
      </c>
      <c r="L96" t="s">
        <v>20</v>
      </c>
      <c r="M96" t="s">
        <v>21</v>
      </c>
      <c r="N96">
        <v>160000000</v>
      </c>
      <c r="O96">
        <v>2014</v>
      </c>
      <c r="P96">
        <v>6.4</v>
      </c>
      <c r="S96" t="s">
        <v>26</v>
      </c>
      <c r="T96" t="s">
        <v>110</v>
      </c>
    </row>
    <row r="97" spans="1:23" x14ac:dyDescent="0.3">
      <c r="A97" t="s">
        <v>329</v>
      </c>
      <c r="B97">
        <v>712</v>
      </c>
      <c r="C97">
        <v>169</v>
      </c>
      <c r="D97">
        <v>292568851</v>
      </c>
      <c r="E97" t="s">
        <v>43</v>
      </c>
      <c r="F97" t="s">
        <v>330</v>
      </c>
      <c r="G97" t="str">
        <f t="shared" si="2"/>
        <v>Guardians of the Galaxy</v>
      </c>
      <c r="H97" t="s">
        <v>331</v>
      </c>
      <c r="I97">
        <v>682155</v>
      </c>
      <c r="J97">
        <v>2725</v>
      </c>
      <c r="K97" t="s">
        <v>19</v>
      </c>
      <c r="L97" t="s">
        <v>20</v>
      </c>
      <c r="M97" t="s">
        <v>21</v>
      </c>
      <c r="N97">
        <v>180000000</v>
      </c>
      <c r="O97">
        <v>2014</v>
      </c>
      <c r="P97">
        <v>8.1</v>
      </c>
      <c r="S97" t="s">
        <v>26</v>
      </c>
      <c r="T97" t="s">
        <v>32</v>
      </c>
      <c r="U97" t="s">
        <v>110</v>
      </c>
    </row>
    <row r="98" spans="1:23" x14ac:dyDescent="0.3">
      <c r="A98" t="s">
        <v>33</v>
      </c>
      <c r="B98">
        <v>642</v>
      </c>
      <c r="C98">
        <v>148</v>
      </c>
      <c r="D98">
        <v>303001229</v>
      </c>
      <c r="E98" t="s">
        <v>332</v>
      </c>
      <c r="F98" t="s">
        <v>333</v>
      </c>
      <c r="G98" t="str">
        <f t="shared" si="2"/>
        <v>Interstellar</v>
      </c>
      <c r="H98" t="s">
        <v>334</v>
      </c>
      <c r="I98">
        <v>928227</v>
      </c>
      <c r="J98">
        <v>2803</v>
      </c>
      <c r="K98" t="s">
        <v>19</v>
      </c>
      <c r="L98" t="s">
        <v>20</v>
      </c>
      <c r="M98" t="s">
        <v>21</v>
      </c>
      <c r="N98">
        <v>38000000</v>
      </c>
      <c r="O98">
        <v>2010</v>
      </c>
      <c r="P98">
        <v>8.6</v>
      </c>
      <c r="S98" t="s">
        <v>32</v>
      </c>
      <c r="T98" t="s">
        <v>60</v>
      </c>
      <c r="U98" t="s">
        <v>110</v>
      </c>
    </row>
    <row r="99" spans="1:23" x14ac:dyDescent="0.3">
      <c r="A99" t="s">
        <v>33</v>
      </c>
      <c r="B99">
        <v>1</v>
      </c>
      <c r="C99">
        <v>120</v>
      </c>
      <c r="D99">
        <v>144512310</v>
      </c>
      <c r="E99" t="s">
        <v>135</v>
      </c>
      <c r="F99" t="s">
        <v>128</v>
      </c>
      <c r="G99" t="str">
        <f t="shared" si="2"/>
        <v>Inception</v>
      </c>
      <c r="H99" t="s">
        <v>335</v>
      </c>
      <c r="I99">
        <v>1468200</v>
      </c>
      <c r="J99">
        <v>13</v>
      </c>
      <c r="K99" t="s">
        <v>336</v>
      </c>
      <c r="L99" t="s">
        <v>337</v>
      </c>
      <c r="M99" t="s">
        <v>21</v>
      </c>
      <c r="N99">
        <v>150000000</v>
      </c>
      <c r="O99">
        <v>2016</v>
      </c>
      <c r="P99">
        <v>8.8000000000000007</v>
      </c>
      <c r="S99" t="s">
        <v>26</v>
      </c>
      <c r="T99" t="s">
        <v>32</v>
      </c>
      <c r="U99" t="s">
        <v>110</v>
      </c>
      <c r="V99" t="s">
        <v>122</v>
      </c>
    </row>
    <row r="100" spans="1:23" x14ac:dyDescent="0.3">
      <c r="A100" t="s">
        <v>338</v>
      </c>
      <c r="B100">
        <v>645</v>
      </c>
      <c r="C100">
        <v>182</v>
      </c>
      <c r="D100">
        <v>127490802</v>
      </c>
      <c r="E100" t="s">
        <v>339</v>
      </c>
      <c r="F100" t="s">
        <v>340</v>
      </c>
      <c r="G100" t="str">
        <f t="shared" si="2"/>
        <v>Godzilla Resurgence</v>
      </c>
      <c r="H100" t="s">
        <v>341</v>
      </c>
      <c r="I100">
        <v>374</v>
      </c>
      <c r="J100">
        <v>1367</v>
      </c>
      <c r="K100" t="s">
        <v>19</v>
      </c>
      <c r="L100" t="s">
        <v>20</v>
      </c>
      <c r="M100" t="s">
        <v>21</v>
      </c>
      <c r="N100">
        <v>160000000</v>
      </c>
      <c r="O100">
        <v>2012</v>
      </c>
      <c r="P100">
        <v>8.1999999999999993</v>
      </c>
      <c r="S100" t="s">
        <v>26</v>
      </c>
      <c r="T100" t="s">
        <v>32</v>
      </c>
      <c r="U100" t="s">
        <v>60</v>
      </c>
      <c r="V100" t="s">
        <v>83</v>
      </c>
      <c r="W100" t="s">
        <v>110</v>
      </c>
    </row>
    <row r="101" spans="1:23" x14ac:dyDescent="0.3">
      <c r="A101" t="s">
        <v>102</v>
      </c>
      <c r="B101">
        <v>187</v>
      </c>
      <c r="C101">
        <v>106</v>
      </c>
      <c r="D101">
        <v>146405371</v>
      </c>
      <c r="E101" t="s">
        <v>103</v>
      </c>
      <c r="F101" t="s">
        <v>104</v>
      </c>
      <c r="G101" t="str">
        <f t="shared" si="2"/>
        <v>The Hobbit: An Unexpected Journey</v>
      </c>
      <c r="H101" t="s">
        <v>342</v>
      </c>
      <c r="I101">
        <v>637246</v>
      </c>
      <c r="J101">
        <v>988</v>
      </c>
      <c r="K101" t="s">
        <v>19</v>
      </c>
      <c r="L101" t="s">
        <v>20</v>
      </c>
      <c r="M101" t="s">
        <v>21</v>
      </c>
      <c r="N101">
        <v>160000000</v>
      </c>
      <c r="O101">
        <v>2001</v>
      </c>
      <c r="P101">
        <v>7.9</v>
      </c>
      <c r="S101" t="s">
        <v>32</v>
      </c>
      <c r="T101" t="s">
        <v>69</v>
      </c>
    </row>
    <row r="102" spans="1:23" x14ac:dyDescent="0.3">
      <c r="A102" t="s">
        <v>256</v>
      </c>
      <c r="B102">
        <v>362</v>
      </c>
      <c r="C102">
        <v>166</v>
      </c>
      <c r="D102">
        <v>281666058</v>
      </c>
      <c r="E102" t="s">
        <v>184</v>
      </c>
      <c r="F102" t="s">
        <v>343</v>
      </c>
      <c r="G102" t="str">
        <f t="shared" si="2"/>
        <v>The Fast and the Furious</v>
      </c>
      <c r="H102" t="s">
        <v>344</v>
      </c>
      <c r="I102">
        <v>272223</v>
      </c>
      <c r="J102">
        <v>822</v>
      </c>
      <c r="K102" t="s">
        <v>19</v>
      </c>
      <c r="L102" t="s">
        <v>20</v>
      </c>
      <c r="M102" t="s">
        <v>21</v>
      </c>
      <c r="N102">
        <v>150000000</v>
      </c>
      <c r="O102">
        <v>2008</v>
      </c>
      <c r="P102">
        <v>6.7</v>
      </c>
      <c r="S102" t="s">
        <v>26</v>
      </c>
      <c r="T102" t="s">
        <v>52</v>
      </c>
      <c r="U102" t="s">
        <v>122</v>
      </c>
    </row>
    <row r="103" spans="1:23" x14ac:dyDescent="0.3">
      <c r="A103" t="s">
        <v>345</v>
      </c>
      <c r="B103">
        <v>500</v>
      </c>
      <c r="C103">
        <v>132</v>
      </c>
      <c r="D103">
        <v>63143812</v>
      </c>
      <c r="E103" t="s">
        <v>346</v>
      </c>
      <c r="F103" t="s">
        <v>347</v>
      </c>
      <c r="G103" t="str">
        <f t="shared" si="2"/>
        <v>The Curious Case of Benjamin Button</v>
      </c>
      <c r="H103" t="s">
        <v>348</v>
      </c>
      <c r="I103">
        <v>459346</v>
      </c>
      <c r="J103">
        <v>698</v>
      </c>
      <c r="K103" t="s">
        <v>19</v>
      </c>
      <c r="L103" t="s">
        <v>20</v>
      </c>
      <c r="M103" t="s">
        <v>21</v>
      </c>
      <c r="N103">
        <v>160000000</v>
      </c>
      <c r="O103">
        <v>2011</v>
      </c>
      <c r="P103">
        <v>7.8</v>
      </c>
      <c r="S103" t="s">
        <v>60</v>
      </c>
      <c r="T103" t="s">
        <v>69</v>
      </c>
      <c r="U103" t="s">
        <v>106</v>
      </c>
    </row>
    <row r="104" spans="1:23" x14ac:dyDescent="0.3">
      <c r="A104" t="s">
        <v>349</v>
      </c>
      <c r="B104">
        <v>389</v>
      </c>
      <c r="C104">
        <v>137</v>
      </c>
      <c r="D104">
        <v>60655503</v>
      </c>
      <c r="E104" t="s">
        <v>43</v>
      </c>
      <c r="F104" t="s">
        <v>190</v>
      </c>
      <c r="G104" t="str">
        <f t="shared" si="2"/>
        <v>X-Men: First Class</v>
      </c>
      <c r="H104" t="s">
        <v>350</v>
      </c>
      <c r="I104">
        <v>518537</v>
      </c>
      <c r="J104">
        <v>383</v>
      </c>
      <c r="K104" t="s">
        <v>19</v>
      </c>
      <c r="L104" t="s">
        <v>20</v>
      </c>
      <c r="M104" t="s">
        <v>51</v>
      </c>
      <c r="N104">
        <v>170000000</v>
      </c>
      <c r="O104">
        <v>2015</v>
      </c>
      <c r="P104">
        <v>7.8</v>
      </c>
      <c r="S104" t="s">
        <v>26</v>
      </c>
      <c r="T104" t="s">
        <v>32</v>
      </c>
      <c r="U104" t="s">
        <v>110</v>
      </c>
    </row>
    <row r="105" spans="1:23" x14ac:dyDescent="0.3">
      <c r="A105" t="s">
        <v>351</v>
      </c>
      <c r="B105">
        <v>235</v>
      </c>
      <c r="C105">
        <v>109</v>
      </c>
      <c r="D105">
        <v>76846624</v>
      </c>
      <c r="E105" t="s">
        <v>352</v>
      </c>
      <c r="F105" t="s">
        <v>190</v>
      </c>
      <c r="G105" t="str">
        <f t="shared" si="2"/>
        <v>The Hunger Games: Mockingjay - Part 2</v>
      </c>
      <c r="H105" t="s">
        <v>353</v>
      </c>
      <c r="I105">
        <v>166137</v>
      </c>
      <c r="J105">
        <v>238</v>
      </c>
      <c r="K105" t="s">
        <v>19</v>
      </c>
      <c r="L105" t="s">
        <v>20</v>
      </c>
      <c r="M105" t="s">
        <v>21</v>
      </c>
      <c r="N105">
        <v>160000000</v>
      </c>
      <c r="O105">
        <v>2010</v>
      </c>
      <c r="P105">
        <v>6.6</v>
      </c>
      <c r="S105" t="s">
        <v>32</v>
      </c>
      <c r="T105" t="s">
        <v>110</v>
      </c>
    </row>
    <row r="106" spans="1:23" x14ac:dyDescent="0.3">
      <c r="A106" t="s">
        <v>354</v>
      </c>
      <c r="B106">
        <v>231</v>
      </c>
      <c r="C106">
        <v>98</v>
      </c>
      <c r="D106">
        <v>320706665</v>
      </c>
      <c r="E106" t="s">
        <v>87</v>
      </c>
      <c r="F106" t="s">
        <v>355</v>
      </c>
      <c r="G106" t="str">
        <f t="shared" si="2"/>
        <v>The Sorcerer's Apprentice</v>
      </c>
      <c r="H106" t="s">
        <v>356</v>
      </c>
      <c r="I106">
        <v>124185</v>
      </c>
      <c r="J106">
        <v>629</v>
      </c>
      <c r="K106" t="s">
        <v>19</v>
      </c>
      <c r="L106" t="s">
        <v>20</v>
      </c>
      <c r="M106" t="s">
        <v>51</v>
      </c>
      <c r="N106">
        <v>160000000</v>
      </c>
      <c r="O106">
        <v>2006</v>
      </c>
      <c r="P106">
        <v>6.1</v>
      </c>
      <c r="S106" t="s">
        <v>26</v>
      </c>
      <c r="T106" t="s">
        <v>32</v>
      </c>
      <c r="U106" t="s">
        <v>65</v>
      </c>
      <c r="V106" t="s">
        <v>69</v>
      </c>
    </row>
    <row r="107" spans="1:23" x14ac:dyDescent="0.3">
      <c r="A107" t="s">
        <v>357</v>
      </c>
      <c r="B107">
        <v>218</v>
      </c>
      <c r="C107">
        <v>113</v>
      </c>
      <c r="D107">
        <v>46978995</v>
      </c>
      <c r="E107" t="s">
        <v>358</v>
      </c>
      <c r="F107" t="s">
        <v>265</v>
      </c>
      <c r="G107" t="str">
        <f t="shared" si="2"/>
        <v>Poseidon</v>
      </c>
      <c r="H107" t="s">
        <v>359</v>
      </c>
      <c r="I107">
        <v>82380</v>
      </c>
      <c r="J107">
        <v>131</v>
      </c>
      <c r="K107" t="s">
        <v>19</v>
      </c>
      <c r="L107" t="s">
        <v>20</v>
      </c>
      <c r="M107" t="s">
        <v>51</v>
      </c>
      <c r="N107">
        <v>155000000</v>
      </c>
      <c r="O107">
        <v>2016</v>
      </c>
      <c r="P107">
        <v>5.6</v>
      </c>
      <c r="S107" t="s">
        <v>26</v>
      </c>
      <c r="T107" t="s">
        <v>32</v>
      </c>
      <c r="U107" t="s">
        <v>60</v>
      </c>
      <c r="V107" t="s">
        <v>122</v>
      </c>
    </row>
    <row r="108" spans="1:23" x14ac:dyDescent="0.3">
      <c r="A108" t="s">
        <v>360</v>
      </c>
      <c r="B108">
        <v>227</v>
      </c>
      <c r="C108">
        <v>93</v>
      </c>
      <c r="D108">
        <v>89732035</v>
      </c>
      <c r="E108" t="s">
        <v>119</v>
      </c>
      <c r="F108" t="s">
        <v>24</v>
      </c>
      <c r="G108" t="str">
        <f t="shared" si="2"/>
        <v>Alice Through the Looking Glass</v>
      </c>
      <c r="H108" t="s">
        <v>361</v>
      </c>
      <c r="I108">
        <v>21352</v>
      </c>
      <c r="J108">
        <v>326</v>
      </c>
      <c r="K108" t="s">
        <v>19</v>
      </c>
      <c r="L108" t="s">
        <v>20</v>
      </c>
      <c r="M108" t="s">
        <v>21</v>
      </c>
      <c r="N108">
        <v>155000000</v>
      </c>
      <c r="O108">
        <v>2007</v>
      </c>
      <c r="P108">
        <v>6.4</v>
      </c>
      <c r="S108" t="s">
        <v>32</v>
      </c>
      <c r="T108" t="s">
        <v>65</v>
      </c>
      <c r="U108" t="s">
        <v>69</v>
      </c>
    </row>
    <row r="109" spans="1:23" x14ac:dyDescent="0.3">
      <c r="A109" t="s">
        <v>362</v>
      </c>
      <c r="B109">
        <v>275</v>
      </c>
      <c r="C109">
        <v>123</v>
      </c>
      <c r="D109">
        <v>104383624</v>
      </c>
      <c r="E109" t="s">
        <v>156</v>
      </c>
      <c r="F109" t="s">
        <v>363</v>
      </c>
      <c r="G109" t="str">
        <f t="shared" si="2"/>
        <v>Shrek the Third</v>
      </c>
      <c r="H109" t="s">
        <v>364</v>
      </c>
      <c r="I109">
        <v>211971</v>
      </c>
      <c r="J109">
        <v>781</v>
      </c>
      <c r="K109" t="s">
        <v>19</v>
      </c>
      <c r="L109" t="s">
        <v>20</v>
      </c>
      <c r="M109" t="s">
        <v>21</v>
      </c>
      <c r="N109">
        <v>140000000</v>
      </c>
      <c r="O109">
        <v>2016</v>
      </c>
      <c r="P109">
        <v>6.1</v>
      </c>
      <c r="S109" t="s">
        <v>32</v>
      </c>
      <c r="T109" t="s">
        <v>37</v>
      </c>
      <c r="U109" t="s">
        <v>46</v>
      </c>
      <c r="V109" t="s">
        <v>65</v>
      </c>
      <c r="W109" t="s">
        <v>69</v>
      </c>
    </row>
    <row r="110" spans="1:23" x14ac:dyDescent="0.3">
      <c r="A110" t="s">
        <v>365</v>
      </c>
      <c r="B110">
        <v>474</v>
      </c>
      <c r="C110">
        <v>126</v>
      </c>
      <c r="D110">
        <v>198539855</v>
      </c>
      <c r="E110" t="s">
        <v>23</v>
      </c>
      <c r="F110" t="s">
        <v>366</v>
      </c>
      <c r="G110" t="str">
        <f t="shared" si="2"/>
        <v>Warcraft</v>
      </c>
      <c r="H110" t="s">
        <v>367</v>
      </c>
      <c r="I110">
        <v>111609</v>
      </c>
      <c r="J110">
        <v>867</v>
      </c>
      <c r="K110" t="s">
        <v>19</v>
      </c>
      <c r="L110" t="s">
        <v>20</v>
      </c>
      <c r="M110" t="s">
        <v>51</v>
      </c>
      <c r="N110">
        <v>150000000</v>
      </c>
      <c r="O110">
        <v>2015</v>
      </c>
      <c r="P110">
        <v>7.3</v>
      </c>
      <c r="S110" t="s">
        <v>26</v>
      </c>
      <c r="T110" t="s">
        <v>32</v>
      </c>
      <c r="U110" t="s">
        <v>69</v>
      </c>
    </row>
    <row r="111" spans="1:23" x14ac:dyDescent="0.3">
      <c r="A111" t="s">
        <v>368</v>
      </c>
      <c r="B111">
        <v>228</v>
      </c>
      <c r="C111">
        <v>113</v>
      </c>
      <c r="D111">
        <v>318759914</v>
      </c>
      <c r="E111" t="s">
        <v>43</v>
      </c>
      <c r="F111" t="s">
        <v>49</v>
      </c>
      <c r="G111" t="str">
        <f t="shared" si="2"/>
        <v>Terminator Genisys</v>
      </c>
      <c r="H111" t="s">
        <v>369</v>
      </c>
      <c r="I111">
        <v>188457</v>
      </c>
      <c r="J111">
        <v>227</v>
      </c>
      <c r="K111" t="s">
        <v>19</v>
      </c>
      <c r="L111" t="s">
        <v>20</v>
      </c>
      <c r="M111" t="s">
        <v>21</v>
      </c>
      <c r="N111">
        <v>155000000</v>
      </c>
      <c r="O111">
        <v>2010</v>
      </c>
      <c r="P111">
        <v>6.6</v>
      </c>
      <c r="S111" t="s">
        <v>26</v>
      </c>
      <c r="T111" t="s">
        <v>32</v>
      </c>
      <c r="U111" t="s">
        <v>110</v>
      </c>
    </row>
    <row r="112" spans="1:23" x14ac:dyDescent="0.3">
      <c r="A112" t="s">
        <v>370</v>
      </c>
      <c r="B112">
        <v>191</v>
      </c>
      <c r="C112">
        <v>184</v>
      </c>
      <c r="D112">
        <v>34293771</v>
      </c>
      <c r="E112" t="s">
        <v>119</v>
      </c>
      <c r="F112" t="s">
        <v>371</v>
      </c>
      <c r="G112" t="str">
        <f t="shared" si="2"/>
        <v>The Chronicles of Narnia: The Voyage of the Dawn Treader</v>
      </c>
      <c r="H112" t="s">
        <v>372</v>
      </c>
      <c r="I112">
        <v>106446</v>
      </c>
      <c r="J112">
        <v>1999</v>
      </c>
      <c r="K112" t="s">
        <v>19</v>
      </c>
      <c r="L112" t="s">
        <v>20</v>
      </c>
      <c r="M112" t="s">
        <v>21</v>
      </c>
      <c r="N112">
        <v>150000000</v>
      </c>
      <c r="O112">
        <v>2001</v>
      </c>
      <c r="P112">
        <v>6.3</v>
      </c>
      <c r="S112" t="s">
        <v>32</v>
      </c>
      <c r="T112" t="s">
        <v>65</v>
      </c>
      <c r="U112" t="s">
        <v>69</v>
      </c>
    </row>
    <row r="113" spans="1:25" x14ac:dyDescent="0.3">
      <c r="A113" t="s">
        <v>159</v>
      </c>
      <c r="B113">
        <v>396</v>
      </c>
      <c r="C113">
        <v>144</v>
      </c>
      <c r="D113">
        <v>292000866</v>
      </c>
      <c r="E113" t="s">
        <v>373</v>
      </c>
      <c r="F113" t="s">
        <v>374</v>
      </c>
      <c r="G113" t="str">
        <f t="shared" si="2"/>
        <v>Pearl Harbor</v>
      </c>
      <c r="H113" t="s">
        <v>375</v>
      </c>
      <c r="I113">
        <v>254111</v>
      </c>
      <c r="J113">
        <v>1782</v>
      </c>
      <c r="K113" t="s">
        <v>19</v>
      </c>
      <c r="L113" t="s">
        <v>20</v>
      </c>
      <c r="M113" t="s">
        <v>294</v>
      </c>
      <c r="N113">
        <v>150000000</v>
      </c>
      <c r="O113">
        <v>2007</v>
      </c>
      <c r="P113">
        <v>6.1</v>
      </c>
      <c r="S113" t="s">
        <v>26</v>
      </c>
      <c r="T113" t="s">
        <v>60</v>
      </c>
      <c r="U113" t="s">
        <v>80</v>
      </c>
      <c r="V113" t="s">
        <v>106</v>
      </c>
      <c r="W113" t="s">
        <v>126</v>
      </c>
    </row>
    <row r="114" spans="1:25" x14ac:dyDescent="0.3">
      <c r="A114" t="s">
        <v>159</v>
      </c>
      <c r="B114">
        <v>248</v>
      </c>
      <c r="C114">
        <v>206</v>
      </c>
      <c r="D114">
        <v>289994397</v>
      </c>
      <c r="E114" t="s">
        <v>43</v>
      </c>
      <c r="F114" t="s">
        <v>376</v>
      </c>
      <c r="G114" t="str">
        <f t="shared" si="2"/>
        <v>Transformers</v>
      </c>
      <c r="H114" t="s">
        <v>377</v>
      </c>
      <c r="I114">
        <v>513158</v>
      </c>
      <c r="J114">
        <v>1390</v>
      </c>
      <c r="K114" t="s">
        <v>19</v>
      </c>
      <c r="L114" t="s">
        <v>378</v>
      </c>
      <c r="M114" t="s">
        <v>21</v>
      </c>
      <c r="N114">
        <v>150000000</v>
      </c>
      <c r="O114">
        <v>2004</v>
      </c>
      <c r="P114">
        <v>7.1</v>
      </c>
      <c r="S114" t="s">
        <v>26</v>
      </c>
      <c r="T114" t="s">
        <v>32</v>
      </c>
      <c r="U114" t="s">
        <v>110</v>
      </c>
    </row>
    <row r="115" spans="1:25" x14ac:dyDescent="0.3">
      <c r="A115" t="s">
        <v>379</v>
      </c>
      <c r="B115">
        <v>329</v>
      </c>
      <c r="C115">
        <v>138</v>
      </c>
      <c r="D115">
        <v>227946274</v>
      </c>
      <c r="E115" t="s">
        <v>380</v>
      </c>
      <c r="F115" t="s">
        <v>381</v>
      </c>
      <c r="G115" t="str">
        <f t="shared" si="2"/>
        <v>Alexander</v>
      </c>
      <c r="H115" t="s">
        <v>382</v>
      </c>
      <c r="I115">
        <v>138863</v>
      </c>
      <c r="J115">
        <v>1108</v>
      </c>
      <c r="K115" t="s">
        <v>19</v>
      </c>
      <c r="L115" t="s">
        <v>31</v>
      </c>
      <c r="M115" t="s">
        <v>21</v>
      </c>
      <c r="N115">
        <v>150000000</v>
      </c>
      <c r="O115">
        <v>2007</v>
      </c>
      <c r="P115">
        <v>5.5</v>
      </c>
      <c r="S115" t="s">
        <v>26</v>
      </c>
      <c r="T115" t="s">
        <v>32</v>
      </c>
      <c r="U115" t="s">
        <v>41</v>
      </c>
      <c r="V115" t="s">
        <v>60</v>
      </c>
      <c r="W115" t="s">
        <v>80</v>
      </c>
      <c r="X115" t="s">
        <v>106</v>
      </c>
      <c r="Y115" t="s">
        <v>126</v>
      </c>
    </row>
    <row r="116" spans="1:25" x14ac:dyDescent="0.3">
      <c r="A116" t="s">
        <v>61</v>
      </c>
      <c r="B116">
        <v>295</v>
      </c>
      <c r="C116">
        <v>157</v>
      </c>
      <c r="D116">
        <v>256386216</v>
      </c>
      <c r="E116" t="s">
        <v>62</v>
      </c>
      <c r="F116" t="s">
        <v>383</v>
      </c>
      <c r="G116" t="str">
        <f t="shared" si="2"/>
        <v>Harry Potter and the Order of the Phoenix</v>
      </c>
      <c r="H116" t="s">
        <v>384</v>
      </c>
      <c r="I116">
        <v>355137</v>
      </c>
      <c r="J116">
        <v>1896</v>
      </c>
      <c r="K116" t="s">
        <v>19</v>
      </c>
      <c r="L116" t="s">
        <v>31</v>
      </c>
      <c r="M116" t="s">
        <v>21</v>
      </c>
      <c r="N116">
        <v>150000000</v>
      </c>
      <c r="O116">
        <v>2005</v>
      </c>
      <c r="P116">
        <v>7.5</v>
      </c>
      <c r="S116" t="s">
        <v>32</v>
      </c>
      <c r="T116" t="s">
        <v>65</v>
      </c>
      <c r="U116" t="s">
        <v>69</v>
      </c>
      <c r="V116" t="s">
        <v>92</v>
      </c>
    </row>
    <row r="117" spans="1:25" x14ac:dyDescent="0.3">
      <c r="A117" t="s">
        <v>200</v>
      </c>
      <c r="B117">
        <v>318</v>
      </c>
      <c r="C117">
        <v>102</v>
      </c>
      <c r="D117">
        <v>206456431</v>
      </c>
      <c r="E117" t="s">
        <v>62</v>
      </c>
      <c r="F117" t="s">
        <v>383</v>
      </c>
      <c r="G117" t="str">
        <f t="shared" si="2"/>
        <v>Harry Potter and the Goblet of Fire</v>
      </c>
      <c r="H117" t="s">
        <v>385</v>
      </c>
      <c r="I117">
        <v>385670</v>
      </c>
      <c r="J117">
        <v>590</v>
      </c>
      <c r="K117" t="s">
        <v>19</v>
      </c>
      <c r="L117" t="s">
        <v>20</v>
      </c>
      <c r="M117" t="s">
        <v>21</v>
      </c>
      <c r="N117">
        <v>150000000</v>
      </c>
      <c r="O117">
        <v>2008</v>
      </c>
      <c r="P117">
        <v>7.6</v>
      </c>
      <c r="S117" t="s">
        <v>32</v>
      </c>
      <c r="T117" t="s">
        <v>65</v>
      </c>
      <c r="U117" t="s">
        <v>69</v>
      </c>
      <c r="V117" t="s">
        <v>92</v>
      </c>
    </row>
    <row r="118" spans="1:25" x14ac:dyDescent="0.3">
      <c r="A118" t="s">
        <v>134</v>
      </c>
      <c r="B118">
        <v>323</v>
      </c>
      <c r="C118">
        <v>104</v>
      </c>
      <c r="D118">
        <v>206435493</v>
      </c>
      <c r="E118" t="s">
        <v>386</v>
      </c>
      <c r="F118" t="s">
        <v>98</v>
      </c>
      <c r="G118" t="str">
        <f t="shared" si="2"/>
        <v>Hancock</v>
      </c>
      <c r="H118" t="s">
        <v>387</v>
      </c>
      <c r="I118">
        <v>343648</v>
      </c>
      <c r="J118">
        <v>1413</v>
      </c>
      <c r="K118" t="s">
        <v>19</v>
      </c>
      <c r="L118" t="s">
        <v>20</v>
      </c>
      <c r="M118" t="s">
        <v>51</v>
      </c>
      <c r="N118">
        <v>150000000</v>
      </c>
      <c r="O118">
        <v>2007</v>
      </c>
      <c r="P118">
        <v>6.4</v>
      </c>
      <c r="S118" t="s">
        <v>26</v>
      </c>
      <c r="T118" t="s">
        <v>60</v>
      </c>
    </row>
    <row r="119" spans="1:25" x14ac:dyDescent="0.3">
      <c r="A119" t="s">
        <v>351</v>
      </c>
      <c r="B119">
        <v>276</v>
      </c>
      <c r="C119">
        <v>115</v>
      </c>
      <c r="D119">
        <v>205343774</v>
      </c>
      <c r="E119" t="s">
        <v>388</v>
      </c>
      <c r="F119" t="s">
        <v>98</v>
      </c>
      <c r="G119" t="str">
        <f t="shared" si="2"/>
        <v>I Am Legend</v>
      </c>
      <c r="H119" t="s">
        <v>389</v>
      </c>
      <c r="I119">
        <v>530870</v>
      </c>
      <c r="J119">
        <v>1361</v>
      </c>
      <c r="K119" t="s">
        <v>19</v>
      </c>
      <c r="L119" t="s">
        <v>20</v>
      </c>
      <c r="M119" t="s">
        <v>154</v>
      </c>
      <c r="N119">
        <v>150000000</v>
      </c>
      <c r="O119">
        <v>2005</v>
      </c>
      <c r="P119">
        <v>7.2</v>
      </c>
      <c r="S119" t="s">
        <v>60</v>
      </c>
      <c r="T119" t="s">
        <v>83</v>
      </c>
      <c r="U119" t="s">
        <v>110</v>
      </c>
    </row>
    <row r="120" spans="1:25" x14ac:dyDescent="0.3">
      <c r="A120" t="s">
        <v>147</v>
      </c>
      <c r="B120">
        <v>318</v>
      </c>
      <c r="C120">
        <v>111</v>
      </c>
      <c r="D120">
        <v>179982968</v>
      </c>
      <c r="E120" t="s">
        <v>390</v>
      </c>
      <c r="F120" t="s">
        <v>24</v>
      </c>
      <c r="G120" t="str">
        <f t="shared" si="2"/>
        <v>Charlie and the Chocolate Factory</v>
      </c>
      <c r="H120" t="s">
        <v>391</v>
      </c>
      <c r="I120">
        <v>320284</v>
      </c>
      <c r="J120">
        <v>626</v>
      </c>
      <c r="K120" t="s">
        <v>19</v>
      </c>
      <c r="L120" t="s">
        <v>20</v>
      </c>
      <c r="M120" t="s">
        <v>21</v>
      </c>
      <c r="N120">
        <v>150000000</v>
      </c>
      <c r="O120">
        <v>2007</v>
      </c>
      <c r="P120">
        <v>6.7</v>
      </c>
      <c r="S120" t="s">
        <v>32</v>
      </c>
      <c r="T120" t="s">
        <v>46</v>
      </c>
      <c r="U120" t="s">
        <v>65</v>
      </c>
      <c r="V120" t="s">
        <v>69</v>
      </c>
    </row>
    <row r="121" spans="1:25" x14ac:dyDescent="0.3">
      <c r="A121" t="s">
        <v>306</v>
      </c>
      <c r="B121">
        <v>478</v>
      </c>
      <c r="C121">
        <v>128</v>
      </c>
      <c r="D121">
        <v>177243721</v>
      </c>
      <c r="E121" t="s">
        <v>392</v>
      </c>
      <c r="F121" t="s">
        <v>393</v>
      </c>
      <c r="G121" t="str">
        <f t="shared" si="2"/>
        <v>Ratatouille</v>
      </c>
      <c r="H121" t="s">
        <v>394</v>
      </c>
      <c r="I121">
        <v>473887</v>
      </c>
      <c r="J121">
        <v>2685</v>
      </c>
      <c r="K121" t="s">
        <v>19</v>
      </c>
      <c r="L121" t="s">
        <v>20</v>
      </c>
      <c r="M121" t="s">
        <v>51</v>
      </c>
      <c r="N121">
        <v>150000000</v>
      </c>
      <c r="O121">
        <v>2005</v>
      </c>
      <c r="P121">
        <v>8</v>
      </c>
      <c r="S121" t="s">
        <v>37</v>
      </c>
      <c r="T121" t="s">
        <v>46</v>
      </c>
      <c r="U121" t="s">
        <v>65</v>
      </c>
      <c r="V121" t="s">
        <v>69</v>
      </c>
    </row>
    <row r="122" spans="1:25" x14ac:dyDescent="0.3">
      <c r="A122" t="s">
        <v>33</v>
      </c>
      <c r="B122">
        <v>167</v>
      </c>
      <c r="C122">
        <v>89</v>
      </c>
      <c r="D122">
        <v>179883016</v>
      </c>
      <c r="E122" t="s">
        <v>75</v>
      </c>
      <c r="F122" t="s">
        <v>181</v>
      </c>
      <c r="G122" t="str">
        <f t="shared" si="2"/>
        <v>Batman Begins</v>
      </c>
      <c r="H122" t="s">
        <v>395</v>
      </c>
      <c r="I122">
        <v>980946</v>
      </c>
      <c r="J122">
        <v>119</v>
      </c>
      <c r="K122" t="s">
        <v>19</v>
      </c>
      <c r="L122" t="s">
        <v>20</v>
      </c>
      <c r="M122" t="s">
        <v>51</v>
      </c>
      <c r="N122">
        <v>150000000</v>
      </c>
      <c r="O122">
        <v>2008</v>
      </c>
      <c r="P122">
        <v>8.3000000000000007</v>
      </c>
      <c r="S122" t="s">
        <v>26</v>
      </c>
      <c r="T122" t="s">
        <v>32</v>
      </c>
    </row>
    <row r="123" spans="1:25" x14ac:dyDescent="0.3">
      <c r="A123" t="s">
        <v>396</v>
      </c>
      <c r="B123">
        <v>185</v>
      </c>
      <c r="C123">
        <v>105</v>
      </c>
      <c r="D123">
        <v>139259759</v>
      </c>
      <c r="E123" t="s">
        <v>397</v>
      </c>
      <c r="F123" t="s">
        <v>398</v>
      </c>
      <c r="G123" t="str">
        <f t="shared" si="2"/>
        <v>Madagascar: Escape 2 Africa</v>
      </c>
      <c r="H123" t="s">
        <v>399</v>
      </c>
      <c r="I123">
        <v>146019</v>
      </c>
      <c r="J123">
        <v>209</v>
      </c>
      <c r="K123" t="s">
        <v>19</v>
      </c>
      <c r="L123" t="s">
        <v>20</v>
      </c>
      <c r="M123" t="s">
        <v>21</v>
      </c>
      <c r="N123">
        <v>150000000</v>
      </c>
      <c r="O123">
        <v>2009</v>
      </c>
      <c r="P123">
        <v>6.7</v>
      </c>
      <c r="S123" t="s">
        <v>26</v>
      </c>
      <c r="T123" t="s">
        <v>32</v>
      </c>
      <c r="U123" t="s">
        <v>37</v>
      </c>
      <c r="V123" t="s">
        <v>46</v>
      </c>
      <c r="W123" t="s">
        <v>65</v>
      </c>
    </row>
    <row r="124" spans="1:25" x14ac:dyDescent="0.3">
      <c r="A124" t="s">
        <v>400</v>
      </c>
      <c r="B124">
        <v>350</v>
      </c>
      <c r="C124">
        <v>119</v>
      </c>
      <c r="D124">
        <v>400736600</v>
      </c>
      <c r="E124" t="s">
        <v>390</v>
      </c>
      <c r="F124" t="s">
        <v>401</v>
      </c>
      <c r="G124" t="str">
        <f t="shared" si="2"/>
        <v>Night at the Museum: Battle of the Smithsonian</v>
      </c>
      <c r="H124" t="s">
        <v>402</v>
      </c>
      <c r="I124">
        <v>130272</v>
      </c>
      <c r="J124">
        <v>641</v>
      </c>
      <c r="K124" t="s">
        <v>19</v>
      </c>
      <c r="L124" t="s">
        <v>20</v>
      </c>
      <c r="M124" t="s">
        <v>294</v>
      </c>
      <c r="N124">
        <v>150000000</v>
      </c>
      <c r="O124">
        <v>2009</v>
      </c>
      <c r="P124">
        <v>5.9</v>
      </c>
      <c r="S124" t="s">
        <v>32</v>
      </c>
      <c r="T124" t="s">
        <v>46</v>
      </c>
      <c r="U124" t="s">
        <v>65</v>
      </c>
      <c r="V124" t="s">
        <v>69</v>
      </c>
    </row>
    <row r="125" spans="1:25" x14ac:dyDescent="0.3">
      <c r="A125" t="s">
        <v>403</v>
      </c>
      <c r="B125">
        <v>245</v>
      </c>
      <c r="C125">
        <v>129</v>
      </c>
      <c r="D125">
        <v>281492479</v>
      </c>
      <c r="E125" t="s">
        <v>151</v>
      </c>
      <c r="F125" t="s">
        <v>152</v>
      </c>
      <c r="G125" t="str">
        <f t="shared" si="2"/>
        <v>X-Men Origins: Wolverine</v>
      </c>
      <c r="H125" t="s">
        <v>404</v>
      </c>
      <c r="I125">
        <v>361924</v>
      </c>
      <c r="J125">
        <v>2121</v>
      </c>
      <c r="K125" t="s">
        <v>19</v>
      </c>
      <c r="L125" t="s">
        <v>197</v>
      </c>
      <c r="M125" t="s">
        <v>51</v>
      </c>
      <c r="N125">
        <v>170000000</v>
      </c>
      <c r="O125">
        <v>2003</v>
      </c>
      <c r="P125">
        <v>6.7</v>
      </c>
      <c r="S125" t="s">
        <v>26</v>
      </c>
      <c r="T125" t="s">
        <v>32</v>
      </c>
      <c r="U125" t="s">
        <v>69</v>
      </c>
      <c r="V125" t="s">
        <v>110</v>
      </c>
      <c r="W125" t="s">
        <v>122</v>
      </c>
    </row>
    <row r="126" spans="1:25" x14ac:dyDescent="0.3">
      <c r="A126" t="s">
        <v>232</v>
      </c>
      <c r="B126">
        <v>406</v>
      </c>
      <c r="C126">
        <v>102</v>
      </c>
      <c r="D126">
        <v>206360018</v>
      </c>
      <c r="E126" t="s">
        <v>326</v>
      </c>
      <c r="F126" t="s">
        <v>405</v>
      </c>
      <c r="G126" t="str">
        <f t="shared" si="2"/>
        <v>The Matrix Revolutions</v>
      </c>
      <c r="H126" t="s">
        <v>406</v>
      </c>
      <c r="I126">
        <v>364948</v>
      </c>
      <c r="J126">
        <v>904</v>
      </c>
      <c r="K126" t="s">
        <v>19</v>
      </c>
      <c r="L126" t="s">
        <v>20</v>
      </c>
      <c r="M126" t="s">
        <v>294</v>
      </c>
      <c r="N126">
        <v>150000000</v>
      </c>
      <c r="O126">
        <v>2013</v>
      </c>
      <c r="P126">
        <v>6.7</v>
      </c>
      <c r="S126" t="s">
        <v>26</v>
      </c>
      <c r="T126" t="s">
        <v>110</v>
      </c>
    </row>
    <row r="127" spans="1:25" x14ac:dyDescent="0.3">
      <c r="A127" t="s">
        <v>407</v>
      </c>
      <c r="B127">
        <v>275</v>
      </c>
      <c r="C127">
        <v>138</v>
      </c>
      <c r="D127">
        <v>153629485</v>
      </c>
      <c r="E127" t="s">
        <v>408</v>
      </c>
      <c r="F127" t="s">
        <v>409</v>
      </c>
      <c r="G127" t="str">
        <f t="shared" si="2"/>
        <v>Frozen</v>
      </c>
      <c r="H127" t="s">
        <v>410</v>
      </c>
      <c r="I127">
        <v>421658</v>
      </c>
      <c r="J127">
        <v>2789</v>
      </c>
      <c r="K127" t="s">
        <v>19</v>
      </c>
      <c r="L127" t="s">
        <v>20</v>
      </c>
      <c r="M127" t="s">
        <v>21</v>
      </c>
      <c r="N127">
        <v>150000000</v>
      </c>
      <c r="O127">
        <v>2003</v>
      </c>
      <c r="P127">
        <v>7.6</v>
      </c>
      <c r="S127" t="s">
        <v>32</v>
      </c>
      <c r="T127" t="s">
        <v>37</v>
      </c>
      <c r="U127" t="s">
        <v>46</v>
      </c>
      <c r="V127" t="s">
        <v>65</v>
      </c>
      <c r="W127" t="s">
        <v>69</v>
      </c>
      <c r="X127" t="s">
        <v>90</v>
      </c>
    </row>
    <row r="128" spans="1:25" x14ac:dyDescent="0.3">
      <c r="A128" t="s">
        <v>232</v>
      </c>
      <c r="B128">
        <v>486</v>
      </c>
      <c r="C128">
        <v>112</v>
      </c>
      <c r="D128">
        <v>133375846</v>
      </c>
      <c r="E128" t="s">
        <v>326</v>
      </c>
      <c r="F128" t="s">
        <v>411</v>
      </c>
      <c r="G128" t="str">
        <f t="shared" si="2"/>
        <v>The Matrix Reloaded</v>
      </c>
      <c r="H128" t="s">
        <v>412</v>
      </c>
      <c r="I128">
        <v>421818</v>
      </c>
      <c r="J128">
        <v>532</v>
      </c>
      <c r="K128" t="s">
        <v>19</v>
      </c>
      <c r="L128" t="s">
        <v>20</v>
      </c>
      <c r="M128" t="s">
        <v>294</v>
      </c>
      <c r="N128">
        <v>150000000</v>
      </c>
      <c r="O128">
        <v>2013</v>
      </c>
      <c r="P128">
        <v>7.2</v>
      </c>
      <c r="S128" t="s">
        <v>26</v>
      </c>
      <c r="T128" t="s">
        <v>110</v>
      </c>
    </row>
    <row r="129" spans="1:25" x14ac:dyDescent="0.3">
      <c r="A129" t="s">
        <v>368</v>
      </c>
      <c r="B129">
        <v>739</v>
      </c>
      <c r="C129">
        <v>120</v>
      </c>
      <c r="D129">
        <v>181015141</v>
      </c>
      <c r="E129" t="s">
        <v>23</v>
      </c>
      <c r="F129" t="s">
        <v>58</v>
      </c>
      <c r="G129" t="str">
        <f t="shared" si="2"/>
        <v>Thor: The Dark World</v>
      </c>
      <c r="H129" t="s">
        <v>413</v>
      </c>
      <c r="I129">
        <v>414070</v>
      </c>
      <c r="J129">
        <v>1588</v>
      </c>
      <c r="K129" t="s">
        <v>19</v>
      </c>
      <c r="L129" t="s">
        <v>197</v>
      </c>
      <c r="M129" t="s">
        <v>21</v>
      </c>
      <c r="N129">
        <v>150000000</v>
      </c>
      <c r="O129">
        <v>2015</v>
      </c>
      <c r="P129">
        <v>7.1</v>
      </c>
      <c r="S129" t="s">
        <v>26</v>
      </c>
      <c r="T129" t="s">
        <v>32</v>
      </c>
      <c r="U129" t="s">
        <v>69</v>
      </c>
    </row>
    <row r="130" spans="1:25" x14ac:dyDescent="0.3">
      <c r="A130" t="s">
        <v>414</v>
      </c>
      <c r="B130">
        <v>298</v>
      </c>
      <c r="C130">
        <v>146</v>
      </c>
      <c r="D130">
        <v>114053579</v>
      </c>
      <c r="E130" t="s">
        <v>135</v>
      </c>
      <c r="F130" t="s">
        <v>35</v>
      </c>
      <c r="G130" t="str">
        <f t="shared" si="2"/>
        <v>Mad Max: Fury Road</v>
      </c>
      <c r="H130" t="s">
        <v>415</v>
      </c>
      <c r="I130">
        <v>552503</v>
      </c>
      <c r="J130">
        <v>435</v>
      </c>
      <c r="K130" t="s">
        <v>19</v>
      </c>
      <c r="L130" t="s">
        <v>20</v>
      </c>
      <c r="M130" t="s">
        <v>21</v>
      </c>
      <c r="N130">
        <v>150000000</v>
      </c>
      <c r="O130">
        <v>2009</v>
      </c>
      <c r="P130">
        <v>8.1</v>
      </c>
      <c r="S130" t="s">
        <v>26</v>
      </c>
      <c r="T130" t="s">
        <v>32</v>
      </c>
      <c r="U130" t="s">
        <v>110</v>
      </c>
      <c r="V130" t="s">
        <v>122</v>
      </c>
    </row>
    <row r="131" spans="1:25" x14ac:dyDescent="0.3">
      <c r="A131" t="s">
        <v>416</v>
      </c>
      <c r="B131">
        <v>516</v>
      </c>
      <c r="C131">
        <v>115</v>
      </c>
      <c r="D131">
        <v>119420252</v>
      </c>
      <c r="E131" t="s">
        <v>417</v>
      </c>
      <c r="F131" t="s">
        <v>178</v>
      </c>
      <c r="G131" t="str">
        <f t="shared" ref="G131:G194" si="3">SUBSTITUTE(H131,"Â ","")</f>
        <v>Angels &amp; Demons</v>
      </c>
      <c r="H131" t="s">
        <v>418</v>
      </c>
      <c r="I131">
        <v>207839</v>
      </c>
      <c r="J131">
        <v>738</v>
      </c>
      <c r="K131" t="s">
        <v>19</v>
      </c>
      <c r="L131" t="s">
        <v>20</v>
      </c>
      <c r="M131" t="s">
        <v>51</v>
      </c>
      <c r="N131">
        <v>150000000</v>
      </c>
      <c r="O131">
        <v>2011</v>
      </c>
      <c r="P131">
        <v>6.7</v>
      </c>
      <c r="S131" t="s">
        <v>92</v>
      </c>
      <c r="T131" t="s">
        <v>122</v>
      </c>
    </row>
    <row r="132" spans="1:25" x14ac:dyDescent="0.3">
      <c r="A132" t="s">
        <v>419</v>
      </c>
      <c r="B132">
        <v>225</v>
      </c>
      <c r="C132">
        <v>96</v>
      </c>
      <c r="D132">
        <v>83640426</v>
      </c>
      <c r="E132" t="s">
        <v>23</v>
      </c>
      <c r="F132" t="s">
        <v>58</v>
      </c>
      <c r="G132" t="str">
        <f t="shared" si="3"/>
        <v>Thor</v>
      </c>
      <c r="H132" t="s">
        <v>420</v>
      </c>
      <c r="I132">
        <v>536314</v>
      </c>
      <c r="J132">
        <v>178</v>
      </c>
      <c r="K132" t="s">
        <v>19</v>
      </c>
      <c r="L132" t="s">
        <v>20</v>
      </c>
      <c r="M132" t="s">
        <v>51</v>
      </c>
      <c r="N132">
        <v>100000000</v>
      </c>
      <c r="O132">
        <v>2008</v>
      </c>
      <c r="P132">
        <v>7</v>
      </c>
      <c r="S132" t="s">
        <v>26</v>
      </c>
      <c r="T132" t="s">
        <v>32</v>
      </c>
      <c r="U132" t="s">
        <v>69</v>
      </c>
    </row>
    <row r="133" spans="1:25" x14ac:dyDescent="0.3">
      <c r="A133" t="s">
        <v>421</v>
      </c>
      <c r="B133">
        <v>145</v>
      </c>
      <c r="C133">
        <v>88</v>
      </c>
      <c r="D133">
        <v>79711678</v>
      </c>
      <c r="E133" t="s">
        <v>422</v>
      </c>
      <c r="F133" t="s">
        <v>252</v>
      </c>
      <c r="G133" t="str">
        <f t="shared" si="3"/>
        <v>Bolt</v>
      </c>
      <c r="H133" t="s">
        <v>423</v>
      </c>
      <c r="I133">
        <v>146766</v>
      </c>
      <c r="J133">
        <v>90</v>
      </c>
      <c r="K133" t="s">
        <v>19</v>
      </c>
      <c r="L133" t="s">
        <v>20</v>
      </c>
      <c r="M133" t="s">
        <v>21</v>
      </c>
      <c r="N133">
        <v>150000000</v>
      </c>
      <c r="O133">
        <v>2009</v>
      </c>
      <c r="P133">
        <v>6.9</v>
      </c>
      <c r="S133" t="s">
        <v>32</v>
      </c>
      <c r="T133" t="s">
        <v>37</v>
      </c>
      <c r="U133" t="s">
        <v>46</v>
      </c>
      <c r="V133" t="s">
        <v>60</v>
      </c>
      <c r="W133" t="s">
        <v>65</v>
      </c>
    </row>
    <row r="134" spans="1:25" x14ac:dyDescent="0.3">
      <c r="A134" t="s">
        <v>424</v>
      </c>
      <c r="B134">
        <v>310</v>
      </c>
      <c r="C134">
        <v>99</v>
      </c>
      <c r="D134">
        <v>195000874</v>
      </c>
      <c r="E134" t="s">
        <v>425</v>
      </c>
      <c r="F134" t="s">
        <v>426</v>
      </c>
      <c r="G134" t="str">
        <f t="shared" si="3"/>
        <v>G-Force</v>
      </c>
      <c r="H134" t="s">
        <v>427</v>
      </c>
      <c r="I134">
        <v>33042</v>
      </c>
      <c r="J134">
        <v>253</v>
      </c>
      <c r="K134" t="s">
        <v>19</v>
      </c>
      <c r="L134" t="s">
        <v>20</v>
      </c>
      <c r="M134" t="s">
        <v>21</v>
      </c>
      <c r="N134">
        <v>150000000</v>
      </c>
      <c r="O134">
        <v>2012</v>
      </c>
      <c r="P134">
        <v>5.0999999999999996</v>
      </c>
      <c r="S134" t="s">
        <v>26</v>
      </c>
      <c r="T134" t="s">
        <v>32</v>
      </c>
      <c r="U134" t="s">
        <v>37</v>
      </c>
      <c r="V134" t="s">
        <v>46</v>
      </c>
      <c r="W134" t="s">
        <v>65</v>
      </c>
      <c r="X134" t="s">
        <v>69</v>
      </c>
      <c r="Y134" t="s">
        <v>110</v>
      </c>
    </row>
    <row r="135" spans="1:25" x14ac:dyDescent="0.3">
      <c r="A135" t="s">
        <v>428</v>
      </c>
      <c r="B135">
        <v>526</v>
      </c>
      <c r="C135">
        <v>113</v>
      </c>
      <c r="D135">
        <v>61937495</v>
      </c>
      <c r="E135" t="s">
        <v>23</v>
      </c>
      <c r="F135" t="s">
        <v>136</v>
      </c>
      <c r="G135" t="str">
        <f t="shared" si="3"/>
        <v>Wrath of the Titans</v>
      </c>
      <c r="H135" t="s">
        <v>429</v>
      </c>
      <c r="I135">
        <v>152826</v>
      </c>
      <c r="J135">
        <v>479</v>
      </c>
      <c r="K135" t="s">
        <v>19</v>
      </c>
      <c r="L135" t="s">
        <v>20</v>
      </c>
      <c r="M135" t="s">
        <v>21</v>
      </c>
      <c r="N135">
        <v>180000000</v>
      </c>
      <c r="O135">
        <v>2012</v>
      </c>
      <c r="P135">
        <v>5.8</v>
      </c>
      <c r="S135" t="s">
        <v>26</v>
      </c>
      <c r="T135" t="s">
        <v>32</v>
      </c>
      <c r="U135" t="s">
        <v>69</v>
      </c>
    </row>
    <row r="136" spans="1:25" x14ac:dyDescent="0.3">
      <c r="A136" t="s">
        <v>147</v>
      </c>
      <c r="B136">
        <v>465</v>
      </c>
      <c r="C136">
        <v>131</v>
      </c>
      <c r="D136">
        <v>124051759</v>
      </c>
      <c r="E136" t="s">
        <v>430</v>
      </c>
      <c r="F136" t="s">
        <v>24</v>
      </c>
      <c r="G136" t="str">
        <f t="shared" si="3"/>
        <v>Dark Shadows</v>
      </c>
      <c r="H136" t="s">
        <v>431</v>
      </c>
      <c r="I136">
        <v>199039</v>
      </c>
      <c r="J136">
        <v>440</v>
      </c>
      <c r="K136" t="s">
        <v>19</v>
      </c>
      <c r="L136" t="s">
        <v>432</v>
      </c>
      <c r="M136" t="s">
        <v>294</v>
      </c>
      <c r="N136">
        <v>150000000</v>
      </c>
      <c r="O136">
        <v>2015</v>
      </c>
      <c r="P136">
        <v>6.2</v>
      </c>
      <c r="S136" t="s">
        <v>46</v>
      </c>
      <c r="T136" t="s">
        <v>69</v>
      </c>
      <c r="U136" t="s">
        <v>83</v>
      </c>
    </row>
    <row r="137" spans="1:25" x14ac:dyDescent="0.3">
      <c r="A137" t="s">
        <v>433</v>
      </c>
      <c r="B137">
        <v>357</v>
      </c>
      <c r="C137">
        <v>119</v>
      </c>
      <c r="D137">
        <v>126597121</v>
      </c>
      <c r="E137" t="s">
        <v>28</v>
      </c>
      <c r="F137" t="s">
        <v>268</v>
      </c>
      <c r="G137" t="str">
        <f t="shared" si="3"/>
        <v>Mission: Impossible - Rogue Nation</v>
      </c>
      <c r="H137" t="s">
        <v>434</v>
      </c>
      <c r="I137">
        <v>232187</v>
      </c>
      <c r="J137">
        <v>432</v>
      </c>
      <c r="K137" t="s">
        <v>19</v>
      </c>
      <c r="L137" t="s">
        <v>20</v>
      </c>
      <c r="M137" t="s">
        <v>21</v>
      </c>
      <c r="N137">
        <v>150000000</v>
      </c>
      <c r="O137">
        <v>2010</v>
      </c>
      <c r="P137">
        <v>7.4</v>
      </c>
      <c r="S137" t="s">
        <v>26</v>
      </c>
      <c r="T137" t="s">
        <v>32</v>
      </c>
      <c r="U137" t="s">
        <v>122</v>
      </c>
    </row>
    <row r="138" spans="1:25" x14ac:dyDescent="0.3">
      <c r="A138" t="s">
        <v>435</v>
      </c>
      <c r="B138">
        <v>248</v>
      </c>
      <c r="C138">
        <v>110</v>
      </c>
      <c r="D138">
        <v>165230261</v>
      </c>
      <c r="E138" t="s">
        <v>436</v>
      </c>
      <c r="F138" t="s">
        <v>381</v>
      </c>
      <c r="G138" t="str">
        <f t="shared" si="3"/>
        <v>The Wolfman</v>
      </c>
      <c r="H138" t="s">
        <v>437</v>
      </c>
      <c r="I138">
        <v>89442</v>
      </c>
      <c r="J138">
        <v>239</v>
      </c>
      <c r="K138" t="s">
        <v>19</v>
      </c>
      <c r="L138" t="s">
        <v>20</v>
      </c>
      <c r="M138" t="s">
        <v>51</v>
      </c>
      <c r="N138">
        <v>150000000</v>
      </c>
      <c r="O138">
        <v>2016</v>
      </c>
      <c r="P138">
        <v>5.8</v>
      </c>
      <c r="S138" t="s">
        <v>60</v>
      </c>
      <c r="T138" t="s">
        <v>69</v>
      </c>
      <c r="U138" t="s">
        <v>83</v>
      </c>
      <c r="V138" t="s">
        <v>122</v>
      </c>
    </row>
    <row r="139" spans="1:25" x14ac:dyDescent="0.3">
      <c r="A139" t="s">
        <v>61</v>
      </c>
      <c r="B139">
        <v>194</v>
      </c>
      <c r="C139">
        <v>91</v>
      </c>
      <c r="D139">
        <v>131564731</v>
      </c>
      <c r="E139" t="s">
        <v>123</v>
      </c>
      <c r="F139" t="s">
        <v>29</v>
      </c>
      <c r="G139" t="str">
        <f t="shared" si="3"/>
        <v>The Legend of Tarzan</v>
      </c>
      <c r="H139" t="s">
        <v>235</v>
      </c>
      <c r="I139">
        <v>42372</v>
      </c>
      <c r="J139">
        <v>206</v>
      </c>
      <c r="K139" t="s">
        <v>19</v>
      </c>
      <c r="L139" t="s">
        <v>20</v>
      </c>
      <c r="M139" t="s">
        <v>51</v>
      </c>
      <c r="N139">
        <v>150000000</v>
      </c>
      <c r="O139">
        <v>2007</v>
      </c>
      <c r="P139">
        <v>6.6</v>
      </c>
      <c r="S139" t="s">
        <v>26</v>
      </c>
      <c r="T139" t="s">
        <v>32</v>
      </c>
      <c r="U139" t="s">
        <v>60</v>
      </c>
      <c r="V139" t="s">
        <v>106</v>
      </c>
    </row>
    <row r="140" spans="1:25" x14ac:dyDescent="0.3">
      <c r="A140" t="s">
        <v>438</v>
      </c>
      <c r="B140">
        <v>284</v>
      </c>
      <c r="C140">
        <v>90</v>
      </c>
      <c r="D140">
        <v>133382309</v>
      </c>
      <c r="E140" t="s">
        <v>242</v>
      </c>
      <c r="F140" t="s">
        <v>439</v>
      </c>
      <c r="G140" t="str">
        <f t="shared" si="3"/>
        <v>Bee Movie</v>
      </c>
      <c r="H140" t="s">
        <v>440</v>
      </c>
      <c r="I140">
        <v>105902</v>
      </c>
      <c r="J140">
        <v>209</v>
      </c>
      <c r="K140" t="s">
        <v>19</v>
      </c>
      <c r="L140" t="s">
        <v>20</v>
      </c>
      <c r="M140" t="s">
        <v>51</v>
      </c>
      <c r="N140">
        <v>150000000</v>
      </c>
      <c r="O140">
        <v>2011</v>
      </c>
      <c r="P140">
        <v>6.2</v>
      </c>
      <c r="S140" t="s">
        <v>32</v>
      </c>
      <c r="T140" t="s">
        <v>37</v>
      </c>
      <c r="U140" t="s">
        <v>46</v>
      </c>
      <c r="V140" t="s">
        <v>65</v>
      </c>
    </row>
    <row r="141" spans="1:25" x14ac:dyDescent="0.3">
      <c r="A141" t="s">
        <v>441</v>
      </c>
      <c r="B141">
        <v>280</v>
      </c>
      <c r="C141">
        <v>103</v>
      </c>
      <c r="D141">
        <v>73103784</v>
      </c>
      <c r="E141" t="s">
        <v>397</v>
      </c>
      <c r="F141" t="s">
        <v>287</v>
      </c>
      <c r="G141" t="str">
        <f t="shared" si="3"/>
        <v>Kung Fu Panda 2</v>
      </c>
      <c r="H141" t="s">
        <v>442</v>
      </c>
      <c r="I141">
        <v>182718</v>
      </c>
      <c r="J141">
        <v>1382</v>
      </c>
      <c r="K141" t="s">
        <v>19</v>
      </c>
      <c r="L141" t="s">
        <v>20</v>
      </c>
      <c r="M141" t="s">
        <v>21</v>
      </c>
      <c r="N141">
        <v>150000000</v>
      </c>
      <c r="O141">
        <v>2010</v>
      </c>
      <c r="P141">
        <v>7.3</v>
      </c>
      <c r="S141" t="s">
        <v>26</v>
      </c>
      <c r="T141" t="s">
        <v>32</v>
      </c>
      <c r="U141" t="s">
        <v>37</v>
      </c>
      <c r="V141" t="s">
        <v>46</v>
      </c>
      <c r="W141" t="s">
        <v>65</v>
      </c>
    </row>
    <row r="142" spans="1:25" x14ac:dyDescent="0.3">
      <c r="A142" t="s">
        <v>443</v>
      </c>
      <c r="B142">
        <v>310</v>
      </c>
      <c r="C142">
        <v>124</v>
      </c>
      <c r="D142">
        <v>21379315</v>
      </c>
      <c r="E142" t="s">
        <v>87</v>
      </c>
      <c r="F142" t="s">
        <v>444</v>
      </c>
      <c r="G142" t="str">
        <f t="shared" si="3"/>
        <v>The Last Airbender</v>
      </c>
      <c r="H142" t="s">
        <v>445</v>
      </c>
      <c r="I142">
        <v>118951</v>
      </c>
      <c r="J142">
        <v>871</v>
      </c>
      <c r="K142" t="s">
        <v>19</v>
      </c>
      <c r="L142" t="s">
        <v>20</v>
      </c>
      <c r="M142" t="s">
        <v>21</v>
      </c>
      <c r="N142">
        <v>149000000</v>
      </c>
      <c r="O142">
        <v>2006</v>
      </c>
      <c r="P142">
        <v>4.2</v>
      </c>
      <c r="S142" t="s">
        <v>26</v>
      </c>
      <c r="T142" t="s">
        <v>32</v>
      </c>
      <c r="U142" t="s">
        <v>65</v>
      </c>
      <c r="V142" t="s">
        <v>69</v>
      </c>
    </row>
    <row r="143" spans="1:25" x14ac:dyDescent="0.3">
      <c r="A143" t="s">
        <v>192</v>
      </c>
      <c r="B143">
        <v>339</v>
      </c>
      <c r="C143">
        <v>131</v>
      </c>
      <c r="D143">
        <v>64459316</v>
      </c>
      <c r="E143" t="s">
        <v>28</v>
      </c>
      <c r="F143" t="s">
        <v>446</v>
      </c>
      <c r="G143" t="str">
        <f t="shared" si="3"/>
        <v>Mission: Impossible III</v>
      </c>
      <c r="H143" t="s">
        <v>447</v>
      </c>
      <c r="I143">
        <v>256695</v>
      </c>
      <c r="J143">
        <v>434</v>
      </c>
      <c r="K143" t="s">
        <v>19</v>
      </c>
      <c r="L143" t="s">
        <v>20</v>
      </c>
      <c r="M143" t="s">
        <v>51</v>
      </c>
      <c r="N143">
        <v>150000000</v>
      </c>
      <c r="O143">
        <v>2013</v>
      </c>
      <c r="P143">
        <v>6.9</v>
      </c>
      <c r="S143" t="s">
        <v>26</v>
      </c>
      <c r="T143" t="s">
        <v>32</v>
      </c>
      <c r="U143" t="s">
        <v>122</v>
      </c>
    </row>
    <row r="144" spans="1:25" x14ac:dyDescent="0.3">
      <c r="A144" t="s">
        <v>225</v>
      </c>
      <c r="B144">
        <v>132</v>
      </c>
      <c r="C144">
        <v>88</v>
      </c>
      <c r="D144">
        <v>34964818</v>
      </c>
      <c r="E144" t="s">
        <v>448</v>
      </c>
      <c r="F144" t="s">
        <v>233</v>
      </c>
      <c r="G144" t="str">
        <f t="shared" si="3"/>
        <v>White House Down</v>
      </c>
      <c r="H144" t="s">
        <v>449</v>
      </c>
      <c r="I144">
        <v>164238</v>
      </c>
      <c r="J144">
        <v>112</v>
      </c>
      <c r="K144" t="s">
        <v>19</v>
      </c>
      <c r="L144" t="s">
        <v>20</v>
      </c>
      <c r="M144" t="s">
        <v>51</v>
      </c>
      <c r="N144">
        <v>145000000</v>
      </c>
      <c r="O144">
        <v>2011</v>
      </c>
      <c r="P144">
        <v>6.4</v>
      </c>
      <c r="S144" t="s">
        <v>26</v>
      </c>
      <c r="T144" t="s">
        <v>60</v>
      </c>
      <c r="U144" t="s">
        <v>122</v>
      </c>
    </row>
    <row r="145" spans="1:25" x14ac:dyDescent="0.3">
      <c r="A145" t="s">
        <v>450</v>
      </c>
      <c r="B145">
        <v>135</v>
      </c>
      <c r="C145">
        <v>85</v>
      </c>
      <c r="D145">
        <v>111505642</v>
      </c>
      <c r="E145" t="s">
        <v>245</v>
      </c>
      <c r="F145" t="s">
        <v>451</v>
      </c>
      <c r="G145" t="str">
        <f t="shared" si="3"/>
        <v>Mars Needs Moms</v>
      </c>
      <c r="H145" t="s">
        <v>452</v>
      </c>
      <c r="I145">
        <v>17590</v>
      </c>
      <c r="J145">
        <v>122</v>
      </c>
      <c r="K145" t="s">
        <v>19</v>
      </c>
      <c r="L145" t="s">
        <v>31</v>
      </c>
      <c r="M145" t="s">
        <v>51</v>
      </c>
      <c r="N145">
        <v>175000000</v>
      </c>
      <c r="O145">
        <v>2006</v>
      </c>
      <c r="P145">
        <v>5.4</v>
      </c>
      <c r="S145" t="s">
        <v>26</v>
      </c>
      <c r="T145" t="s">
        <v>32</v>
      </c>
      <c r="U145" t="s">
        <v>37</v>
      </c>
      <c r="V145" t="s">
        <v>46</v>
      </c>
      <c r="W145" t="s">
        <v>65</v>
      </c>
      <c r="X145" t="s">
        <v>110</v>
      </c>
    </row>
    <row r="146" spans="1:25" x14ac:dyDescent="0.3">
      <c r="A146" t="s">
        <v>453</v>
      </c>
      <c r="B146">
        <v>256</v>
      </c>
      <c r="C146">
        <v>111</v>
      </c>
      <c r="D146">
        <v>133228348</v>
      </c>
      <c r="E146" t="s">
        <v>242</v>
      </c>
      <c r="F146" t="s">
        <v>152</v>
      </c>
      <c r="G146" t="str">
        <f t="shared" si="3"/>
        <v>Flushed Away</v>
      </c>
      <c r="H146" t="s">
        <v>454</v>
      </c>
      <c r="I146">
        <v>85086</v>
      </c>
      <c r="J146">
        <v>186</v>
      </c>
      <c r="K146" t="s">
        <v>19</v>
      </c>
      <c r="L146" t="s">
        <v>20</v>
      </c>
      <c r="M146" t="s">
        <v>51</v>
      </c>
      <c r="N146">
        <v>145000000</v>
      </c>
      <c r="O146">
        <v>2015</v>
      </c>
      <c r="P146">
        <v>6.7</v>
      </c>
      <c r="S146" t="s">
        <v>32</v>
      </c>
      <c r="T146" t="s">
        <v>37</v>
      </c>
      <c r="U146" t="s">
        <v>46</v>
      </c>
      <c r="V146" t="s">
        <v>65</v>
      </c>
    </row>
    <row r="147" spans="1:25" x14ac:dyDescent="0.3">
      <c r="A147" t="s">
        <v>455</v>
      </c>
      <c r="B147">
        <v>196</v>
      </c>
      <c r="C147">
        <v>92</v>
      </c>
      <c r="D147">
        <v>216366733</v>
      </c>
      <c r="E147" t="s">
        <v>119</v>
      </c>
      <c r="F147" t="s">
        <v>152</v>
      </c>
      <c r="G147" t="str">
        <f t="shared" si="3"/>
        <v>Pan</v>
      </c>
      <c r="H147" t="s">
        <v>456</v>
      </c>
      <c r="I147">
        <v>39956</v>
      </c>
      <c r="J147">
        <v>130</v>
      </c>
      <c r="K147" t="s">
        <v>19</v>
      </c>
      <c r="L147" t="s">
        <v>20</v>
      </c>
      <c r="M147" t="s">
        <v>294</v>
      </c>
      <c r="N147">
        <v>142000000</v>
      </c>
      <c r="O147">
        <v>2014</v>
      </c>
      <c r="P147">
        <v>5.8</v>
      </c>
      <c r="S147" t="s">
        <v>32</v>
      </c>
      <c r="T147" t="s">
        <v>65</v>
      </c>
      <c r="U147" t="s">
        <v>69</v>
      </c>
    </row>
    <row r="148" spans="1:25" x14ac:dyDescent="0.3">
      <c r="A148" t="s">
        <v>457</v>
      </c>
      <c r="B148">
        <v>220</v>
      </c>
      <c r="C148">
        <v>196</v>
      </c>
      <c r="D148">
        <v>160201106</v>
      </c>
      <c r="E148" t="s">
        <v>315</v>
      </c>
      <c r="F148" t="s">
        <v>458</v>
      </c>
      <c r="G148" t="str">
        <f t="shared" si="3"/>
        <v>Mr. Peabody &amp; Sherman</v>
      </c>
      <c r="H148" t="s">
        <v>459</v>
      </c>
      <c r="I148">
        <v>47900</v>
      </c>
      <c r="J148">
        <v>1694</v>
      </c>
      <c r="K148" t="s">
        <v>19</v>
      </c>
      <c r="L148" t="s">
        <v>20</v>
      </c>
      <c r="M148" t="s">
        <v>51</v>
      </c>
      <c r="N148">
        <v>144000000</v>
      </c>
      <c r="O148">
        <v>2004</v>
      </c>
      <c r="P148">
        <v>6.9</v>
      </c>
      <c r="S148" t="s">
        <v>32</v>
      </c>
      <c r="T148" t="s">
        <v>37</v>
      </c>
      <c r="U148" t="s">
        <v>46</v>
      </c>
      <c r="V148" t="s">
        <v>65</v>
      </c>
      <c r="W148" t="s">
        <v>110</v>
      </c>
    </row>
    <row r="149" spans="1:25" x14ac:dyDescent="0.3">
      <c r="A149" t="s">
        <v>357</v>
      </c>
      <c r="B149">
        <v>211</v>
      </c>
      <c r="C149">
        <v>93</v>
      </c>
      <c r="D149">
        <v>118099659</v>
      </c>
      <c r="E149" t="s">
        <v>32</v>
      </c>
      <c r="F149" t="s">
        <v>347</v>
      </c>
      <c r="G149" t="str">
        <f t="shared" si="3"/>
        <v>Troy</v>
      </c>
      <c r="H149" t="s">
        <v>460</v>
      </c>
      <c r="I149">
        <v>381672</v>
      </c>
      <c r="J149">
        <v>154</v>
      </c>
      <c r="K149" t="s">
        <v>19</v>
      </c>
      <c r="L149" t="s">
        <v>20</v>
      </c>
      <c r="M149" t="s">
        <v>21</v>
      </c>
      <c r="N149">
        <v>140000000</v>
      </c>
      <c r="O149">
        <v>2012</v>
      </c>
      <c r="P149">
        <v>7.2</v>
      </c>
      <c r="S149" t="s">
        <v>32</v>
      </c>
    </row>
    <row r="150" spans="1:25" x14ac:dyDescent="0.3">
      <c r="A150" t="s">
        <v>396</v>
      </c>
      <c r="B150">
        <v>264</v>
      </c>
      <c r="C150">
        <v>133</v>
      </c>
      <c r="D150">
        <v>201573391</v>
      </c>
      <c r="E150" t="s">
        <v>242</v>
      </c>
      <c r="F150" t="s">
        <v>461</v>
      </c>
      <c r="G150" t="str">
        <f t="shared" si="3"/>
        <v>Madagascar 3: Europe's Most Wanted</v>
      </c>
      <c r="H150" t="s">
        <v>462</v>
      </c>
      <c r="I150">
        <v>119213</v>
      </c>
      <c r="J150">
        <v>1185</v>
      </c>
      <c r="K150" t="s">
        <v>19</v>
      </c>
      <c r="L150" t="s">
        <v>31</v>
      </c>
      <c r="M150" t="s">
        <v>21</v>
      </c>
      <c r="N150">
        <v>140000000</v>
      </c>
      <c r="O150">
        <v>2002</v>
      </c>
      <c r="P150">
        <v>6.9</v>
      </c>
      <c r="S150" t="s">
        <v>32</v>
      </c>
      <c r="T150" t="s">
        <v>37</v>
      </c>
      <c r="U150" t="s">
        <v>46</v>
      </c>
      <c r="V150" t="s">
        <v>65</v>
      </c>
    </row>
    <row r="151" spans="1:25" x14ac:dyDescent="0.3">
      <c r="A151" t="s">
        <v>463</v>
      </c>
      <c r="B151">
        <v>464</v>
      </c>
      <c r="C151">
        <v>116</v>
      </c>
      <c r="D151">
        <v>190418803</v>
      </c>
      <c r="E151" t="s">
        <v>28</v>
      </c>
      <c r="F151" t="s">
        <v>464</v>
      </c>
      <c r="G151" t="str">
        <f t="shared" si="3"/>
        <v>Die Another Day</v>
      </c>
      <c r="H151" t="s">
        <v>465</v>
      </c>
      <c r="I151">
        <v>169914</v>
      </c>
      <c r="J151">
        <v>1211</v>
      </c>
      <c r="K151" t="s">
        <v>19</v>
      </c>
      <c r="L151" t="s">
        <v>20</v>
      </c>
      <c r="M151" t="s">
        <v>21</v>
      </c>
      <c r="N151">
        <v>150000000</v>
      </c>
      <c r="O151">
        <v>2016</v>
      </c>
      <c r="P151">
        <v>6.1</v>
      </c>
      <c r="S151" t="s">
        <v>26</v>
      </c>
      <c r="T151" t="s">
        <v>32</v>
      </c>
      <c r="U151" t="s">
        <v>122</v>
      </c>
    </row>
    <row r="152" spans="1:25" x14ac:dyDescent="0.3">
      <c r="A152" t="s">
        <v>466</v>
      </c>
      <c r="B152">
        <v>167</v>
      </c>
      <c r="C152">
        <v>153</v>
      </c>
      <c r="D152">
        <v>82161969</v>
      </c>
      <c r="E152" t="s">
        <v>467</v>
      </c>
      <c r="F152" t="s">
        <v>468</v>
      </c>
      <c r="G152" t="str">
        <f t="shared" si="3"/>
        <v>Ghostbusters</v>
      </c>
      <c r="H152" t="s">
        <v>469</v>
      </c>
      <c r="I152">
        <v>69757</v>
      </c>
      <c r="J152">
        <v>1171</v>
      </c>
      <c r="K152" t="s">
        <v>19</v>
      </c>
      <c r="L152" t="s">
        <v>20</v>
      </c>
      <c r="M152" t="s">
        <v>21</v>
      </c>
      <c r="N152">
        <v>145000000</v>
      </c>
      <c r="O152">
        <v>1998</v>
      </c>
      <c r="P152">
        <v>5.5</v>
      </c>
      <c r="S152" t="s">
        <v>26</v>
      </c>
      <c r="T152" t="s">
        <v>46</v>
      </c>
      <c r="U152" t="s">
        <v>69</v>
      </c>
      <c r="V152" t="s">
        <v>110</v>
      </c>
    </row>
    <row r="153" spans="1:25" x14ac:dyDescent="0.3">
      <c r="A153" t="s">
        <v>159</v>
      </c>
      <c r="B153">
        <v>208</v>
      </c>
      <c r="C153">
        <v>88</v>
      </c>
      <c r="D153">
        <v>143523463</v>
      </c>
      <c r="E153" t="s">
        <v>135</v>
      </c>
      <c r="F153" t="s">
        <v>470</v>
      </c>
      <c r="G153" t="str">
        <f t="shared" si="3"/>
        <v>Armageddon</v>
      </c>
      <c r="H153" t="s">
        <v>471</v>
      </c>
      <c r="I153">
        <v>322395</v>
      </c>
      <c r="J153">
        <v>606</v>
      </c>
      <c r="K153" t="s">
        <v>19</v>
      </c>
      <c r="L153" t="s">
        <v>20</v>
      </c>
      <c r="M153" t="s">
        <v>21</v>
      </c>
      <c r="N153">
        <v>145000000</v>
      </c>
      <c r="O153">
        <v>2002</v>
      </c>
      <c r="P153">
        <v>6.6</v>
      </c>
      <c r="S153" t="s">
        <v>26</v>
      </c>
      <c r="T153" t="s">
        <v>32</v>
      </c>
      <c r="U153" t="s">
        <v>110</v>
      </c>
      <c r="V153" t="s">
        <v>122</v>
      </c>
    </row>
    <row r="154" spans="1:25" x14ac:dyDescent="0.3">
      <c r="A154" t="s">
        <v>96</v>
      </c>
      <c r="B154">
        <v>287</v>
      </c>
      <c r="C154">
        <v>115</v>
      </c>
      <c r="D154">
        <v>209364921</v>
      </c>
      <c r="E154" t="s">
        <v>472</v>
      </c>
      <c r="F154" t="s">
        <v>98</v>
      </c>
      <c r="G154" t="str">
        <f t="shared" si="3"/>
        <v>Men in Black II</v>
      </c>
      <c r="H154" t="s">
        <v>473</v>
      </c>
      <c r="I154">
        <v>270207</v>
      </c>
      <c r="J154">
        <v>505</v>
      </c>
      <c r="K154" t="s">
        <v>19</v>
      </c>
      <c r="L154" t="s">
        <v>20</v>
      </c>
      <c r="M154" t="s">
        <v>51</v>
      </c>
      <c r="N154">
        <v>145000000</v>
      </c>
      <c r="O154">
        <v>2007</v>
      </c>
      <c r="P154">
        <v>6.1</v>
      </c>
      <c r="S154" t="s">
        <v>26</v>
      </c>
      <c r="T154" t="s">
        <v>32</v>
      </c>
      <c r="U154" t="s">
        <v>46</v>
      </c>
      <c r="V154" t="s">
        <v>65</v>
      </c>
      <c r="W154" t="s">
        <v>69</v>
      </c>
      <c r="X154" t="s">
        <v>92</v>
      </c>
      <c r="Y154" t="s">
        <v>110</v>
      </c>
    </row>
    <row r="155" spans="1:25" x14ac:dyDescent="0.3">
      <c r="A155" t="s">
        <v>228</v>
      </c>
      <c r="B155">
        <v>210</v>
      </c>
      <c r="C155">
        <v>95</v>
      </c>
      <c r="D155">
        <v>103400692</v>
      </c>
      <c r="E155" t="s">
        <v>474</v>
      </c>
      <c r="F155" t="s">
        <v>230</v>
      </c>
      <c r="G155" t="str">
        <f t="shared" si="3"/>
        <v>Beowulf</v>
      </c>
      <c r="H155" t="s">
        <v>475</v>
      </c>
      <c r="I155">
        <v>142440</v>
      </c>
      <c r="J155">
        <v>145</v>
      </c>
      <c r="K155" t="s">
        <v>19</v>
      </c>
      <c r="L155" t="s">
        <v>20</v>
      </c>
      <c r="M155" t="s">
        <v>21</v>
      </c>
      <c r="N155">
        <v>100000000</v>
      </c>
      <c r="O155">
        <v>2016</v>
      </c>
      <c r="P155">
        <v>6.3</v>
      </c>
      <c r="S155" t="s">
        <v>26</v>
      </c>
      <c r="T155" t="s">
        <v>32</v>
      </c>
      <c r="U155" t="s">
        <v>37</v>
      </c>
      <c r="V155" t="s">
        <v>69</v>
      </c>
    </row>
    <row r="156" spans="1:25" x14ac:dyDescent="0.3">
      <c r="A156" t="s">
        <v>476</v>
      </c>
      <c r="B156">
        <v>432</v>
      </c>
      <c r="C156">
        <v>133</v>
      </c>
      <c r="D156">
        <v>110332737</v>
      </c>
      <c r="E156" t="s">
        <v>397</v>
      </c>
      <c r="F156" t="s">
        <v>49</v>
      </c>
      <c r="G156" t="str">
        <f t="shared" si="3"/>
        <v>Kung Fu Panda 3</v>
      </c>
      <c r="H156" t="s">
        <v>477</v>
      </c>
      <c r="I156">
        <v>64322</v>
      </c>
      <c r="J156">
        <v>512</v>
      </c>
      <c r="K156" t="s">
        <v>19</v>
      </c>
      <c r="L156" t="s">
        <v>20</v>
      </c>
      <c r="M156" t="s">
        <v>51</v>
      </c>
      <c r="N156">
        <v>140000000</v>
      </c>
      <c r="O156">
        <v>2011</v>
      </c>
      <c r="P156">
        <v>7.2</v>
      </c>
      <c r="S156" t="s">
        <v>26</v>
      </c>
      <c r="T156" t="s">
        <v>32</v>
      </c>
      <c r="U156" t="s">
        <v>37</v>
      </c>
      <c r="V156" t="s">
        <v>46</v>
      </c>
      <c r="W156" t="s">
        <v>65</v>
      </c>
    </row>
    <row r="157" spans="1:25" x14ac:dyDescent="0.3">
      <c r="A157" t="s">
        <v>306</v>
      </c>
      <c r="B157">
        <v>256</v>
      </c>
      <c r="C157">
        <v>97</v>
      </c>
      <c r="D157">
        <v>111110575</v>
      </c>
      <c r="E157" t="s">
        <v>28</v>
      </c>
      <c r="F157" t="s">
        <v>268</v>
      </c>
      <c r="G157" t="str">
        <f t="shared" si="3"/>
        <v>Mission: Impossible - Ghost Protocol</v>
      </c>
      <c r="H157" t="s">
        <v>478</v>
      </c>
      <c r="I157">
        <v>365104</v>
      </c>
      <c r="J157">
        <v>174</v>
      </c>
      <c r="K157" t="s">
        <v>19</v>
      </c>
      <c r="L157" t="s">
        <v>20</v>
      </c>
      <c r="M157" t="s">
        <v>21</v>
      </c>
      <c r="N157">
        <v>140000000</v>
      </c>
      <c r="O157">
        <v>2012</v>
      </c>
      <c r="P157">
        <v>7.4</v>
      </c>
      <c r="S157" t="s">
        <v>26</v>
      </c>
      <c r="T157" t="s">
        <v>32</v>
      </c>
      <c r="U157" t="s">
        <v>122</v>
      </c>
    </row>
    <row r="158" spans="1:25" x14ac:dyDescent="0.3">
      <c r="A158" t="s">
        <v>479</v>
      </c>
      <c r="B158">
        <v>135</v>
      </c>
      <c r="C158">
        <v>90</v>
      </c>
      <c r="D158">
        <v>65007045</v>
      </c>
      <c r="E158" t="s">
        <v>318</v>
      </c>
      <c r="F158" t="s">
        <v>152</v>
      </c>
      <c r="G158" t="str">
        <f t="shared" si="3"/>
        <v>Rise of the Guardians</v>
      </c>
      <c r="H158" t="s">
        <v>480</v>
      </c>
      <c r="I158">
        <v>123553</v>
      </c>
      <c r="J158">
        <v>258</v>
      </c>
      <c r="K158" t="s">
        <v>19</v>
      </c>
      <c r="L158" t="s">
        <v>20</v>
      </c>
      <c r="M158" t="s">
        <v>294</v>
      </c>
      <c r="N158">
        <v>150000000</v>
      </c>
      <c r="O158">
        <v>2005</v>
      </c>
      <c r="P158">
        <v>7.3</v>
      </c>
      <c r="S158" t="s">
        <v>32</v>
      </c>
      <c r="T158" t="s">
        <v>37</v>
      </c>
      <c r="U158" t="s">
        <v>65</v>
      </c>
      <c r="V158" t="s">
        <v>69</v>
      </c>
    </row>
    <row r="159" spans="1:25" x14ac:dyDescent="0.3">
      <c r="A159" t="s">
        <v>481</v>
      </c>
      <c r="B159">
        <v>190</v>
      </c>
      <c r="C159">
        <v>154</v>
      </c>
      <c r="D159">
        <v>257704099</v>
      </c>
      <c r="E159" t="s">
        <v>482</v>
      </c>
      <c r="F159" t="s">
        <v>483</v>
      </c>
      <c r="G159" t="str">
        <f t="shared" si="3"/>
        <v>Fun with Dick and Jane</v>
      </c>
      <c r="H159" t="s">
        <v>484</v>
      </c>
      <c r="I159">
        <v>110788</v>
      </c>
      <c r="J159">
        <v>928</v>
      </c>
      <c r="K159" t="s">
        <v>19</v>
      </c>
      <c r="L159" t="s">
        <v>20</v>
      </c>
      <c r="M159" t="s">
        <v>21</v>
      </c>
      <c r="N159">
        <v>139000000</v>
      </c>
      <c r="O159">
        <v>2003</v>
      </c>
      <c r="P159">
        <v>6.1</v>
      </c>
      <c r="S159" t="s">
        <v>46</v>
      </c>
      <c r="T159" t="s">
        <v>52</v>
      </c>
    </row>
    <row r="160" spans="1:25" x14ac:dyDescent="0.3">
      <c r="A160" t="s">
        <v>485</v>
      </c>
      <c r="B160">
        <v>314</v>
      </c>
      <c r="C160">
        <v>150</v>
      </c>
      <c r="D160">
        <v>403706375</v>
      </c>
      <c r="E160" t="s">
        <v>486</v>
      </c>
      <c r="F160" t="s">
        <v>268</v>
      </c>
      <c r="G160" t="str">
        <f t="shared" si="3"/>
        <v>The Last Samurai</v>
      </c>
      <c r="H160" t="s">
        <v>487</v>
      </c>
      <c r="I160">
        <v>317166</v>
      </c>
      <c r="J160">
        <v>657</v>
      </c>
      <c r="K160" t="s">
        <v>19</v>
      </c>
      <c r="L160" t="s">
        <v>31</v>
      </c>
      <c r="M160" t="s">
        <v>21</v>
      </c>
      <c r="N160">
        <v>145000000</v>
      </c>
      <c r="O160">
        <v>2014</v>
      </c>
      <c r="P160">
        <v>7.7</v>
      </c>
      <c r="S160" t="s">
        <v>26</v>
      </c>
      <c r="T160" t="s">
        <v>60</v>
      </c>
      <c r="U160" t="s">
        <v>80</v>
      </c>
      <c r="V160" t="s">
        <v>126</v>
      </c>
    </row>
    <row r="161" spans="1:24" x14ac:dyDescent="0.3">
      <c r="A161" t="s">
        <v>111</v>
      </c>
      <c r="B161">
        <v>518</v>
      </c>
      <c r="C161">
        <v>127</v>
      </c>
      <c r="D161">
        <v>176997107</v>
      </c>
      <c r="E161" t="s">
        <v>488</v>
      </c>
      <c r="F161" t="s">
        <v>181</v>
      </c>
      <c r="G161" t="str">
        <f t="shared" si="3"/>
        <v>Exodus: Gods and Kings</v>
      </c>
      <c r="H161" t="s">
        <v>489</v>
      </c>
      <c r="I161">
        <v>128682</v>
      </c>
      <c r="J161">
        <v>1559</v>
      </c>
      <c r="K161" t="s">
        <v>19</v>
      </c>
      <c r="L161" t="s">
        <v>20</v>
      </c>
      <c r="M161" t="s">
        <v>21</v>
      </c>
      <c r="N161">
        <v>140000000</v>
      </c>
      <c r="O161">
        <v>2009</v>
      </c>
      <c r="P161">
        <v>6.1</v>
      </c>
      <c r="S161" t="s">
        <v>26</v>
      </c>
      <c r="T161" t="s">
        <v>32</v>
      </c>
      <c r="U161" t="s">
        <v>60</v>
      </c>
    </row>
    <row r="162" spans="1:24" x14ac:dyDescent="0.3">
      <c r="A162" t="s">
        <v>192</v>
      </c>
      <c r="B162">
        <v>291</v>
      </c>
      <c r="C162">
        <v>121</v>
      </c>
      <c r="D162">
        <v>31141074</v>
      </c>
      <c r="E162" t="s">
        <v>43</v>
      </c>
      <c r="F162" t="s">
        <v>58</v>
      </c>
      <c r="G162" t="str">
        <f t="shared" si="3"/>
        <v>Star Trek</v>
      </c>
      <c r="H162" t="s">
        <v>490</v>
      </c>
      <c r="I162">
        <v>504419</v>
      </c>
      <c r="J162">
        <v>2012</v>
      </c>
      <c r="K162" t="s">
        <v>19</v>
      </c>
      <c r="L162" t="s">
        <v>20</v>
      </c>
      <c r="M162" t="s">
        <v>51</v>
      </c>
      <c r="N162">
        <v>135000000</v>
      </c>
      <c r="O162">
        <v>2002</v>
      </c>
      <c r="P162">
        <v>8</v>
      </c>
      <c r="S162" t="s">
        <v>26</v>
      </c>
      <c r="T162" t="s">
        <v>32</v>
      </c>
      <c r="U162" t="s">
        <v>110</v>
      </c>
    </row>
    <row r="163" spans="1:24" x14ac:dyDescent="0.3">
      <c r="A163" t="s">
        <v>47</v>
      </c>
      <c r="B163">
        <v>292</v>
      </c>
      <c r="C163">
        <v>102</v>
      </c>
      <c r="D163">
        <v>31704416</v>
      </c>
      <c r="E163" t="s">
        <v>143</v>
      </c>
      <c r="F163" t="s">
        <v>49</v>
      </c>
      <c r="G163" t="str">
        <f t="shared" si="3"/>
        <v>Spider-Man</v>
      </c>
      <c r="H163" t="s">
        <v>491</v>
      </c>
      <c r="I163">
        <v>544665</v>
      </c>
      <c r="J163">
        <v>343</v>
      </c>
      <c r="K163" t="s">
        <v>19</v>
      </c>
      <c r="L163" t="s">
        <v>20</v>
      </c>
      <c r="M163" t="s">
        <v>21</v>
      </c>
      <c r="N163">
        <v>130000000</v>
      </c>
      <c r="O163">
        <v>2014</v>
      </c>
      <c r="P163">
        <v>7.3</v>
      </c>
      <c r="S163" t="s">
        <v>26</v>
      </c>
      <c r="T163" t="s">
        <v>32</v>
      </c>
      <c r="U163" t="s">
        <v>69</v>
      </c>
      <c r="V163" t="s">
        <v>106</v>
      </c>
    </row>
    <row r="164" spans="1:24" x14ac:dyDescent="0.3">
      <c r="A164" t="s">
        <v>322</v>
      </c>
      <c r="B164">
        <v>184</v>
      </c>
      <c r="C164">
        <v>126</v>
      </c>
      <c r="D164">
        <v>107503316</v>
      </c>
      <c r="E164" t="s">
        <v>492</v>
      </c>
      <c r="F164" t="s">
        <v>323</v>
      </c>
      <c r="G164" t="str">
        <f t="shared" si="3"/>
        <v>How to Train Your Dragon 2</v>
      </c>
      <c r="H164" t="s">
        <v>493</v>
      </c>
      <c r="I164">
        <v>221128</v>
      </c>
      <c r="J164">
        <v>273</v>
      </c>
      <c r="K164" t="s">
        <v>19</v>
      </c>
      <c r="L164" t="s">
        <v>20</v>
      </c>
      <c r="M164" t="s">
        <v>21</v>
      </c>
      <c r="N164">
        <v>140000000</v>
      </c>
      <c r="O164">
        <v>2016</v>
      </c>
      <c r="P164">
        <v>7.9</v>
      </c>
      <c r="S164" t="s">
        <v>26</v>
      </c>
      <c r="T164" t="s">
        <v>32</v>
      </c>
      <c r="U164" t="s">
        <v>37</v>
      </c>
      <c r="V164" t="s">
        <v>46</v>
      </c>
      <c r="W164" t="s">
        <v>65</v>
      </c>
      <c r="X164" t="s">
        <v>69</v>
      </c>
    </row>
    <row r="165" spans="1:24" x14ac:dyDescent="0.3">
      <c r="A165" t="s">
        <v>494</v>
      </c>
      <c r="B165">
        <v>145</v>
      </c>
      <c r="C165">
        <v>121</v>
      </c>
      <c r="D165">
        <v>129734803</v>
      </c>
      <c r="E165" t="s">
        <v>23</v>
      </c>
      <c r="F165" t="s">
        <v>323</v>
      </c>
      <c r="G165" t="str">
        <f t="shared" si="3"/>
        <v>Gods of Egypt</v>
      </c>
      <c r="H165" t="s">
        <v>495</v>
      </c>
      <c r="I165">
        <v>51892</v>
      </c>
      <c r="J165">
        <v>388</v>
      </c>
      <c r="K165" t="s">
        <v>19</v>
      </c>
      <c r="L165" t="s">
        <v>20</v>
      </c>
      <c r="M165" t="s">
        <v>294</v>
      </c>
      <c r="N165">
        <v>137000000</v>
      </c>
      <c r="O165">
        <v>2005</v>
      </c>
      <c r="P165">
        <v>5.5</v>
      </c>
      <c r="S165" t="s">
        <v>26</v>
      </c>
      <c r="T165" t="s">
        <v>32</v>
      </c>
      <c r="U165" t="s">
        <v>69</v>
      </c>
    </row>
    <row r="166" spans="1:24" x14ac:dyDescent="0.3">
      <c r="A166" t="s">
        <v>256</v>
      </c>
      <c r="B166">
        <v>451</v>
      </c>
      <c r="C166">
        <v>215</v>
      </c>
      <c r="D166">
        <v>132122995</v>
      </c>
      <c r="E166" t="s">
        <v>135</v>
      </c>
      <c r="F166" t="s">
        <v>496</v>
      </c>
      <c r="G166" t="str">
        <f t="shared" si="3"/>
        <v>Stealth</v>
      </c>
      <c r="H166" t="s">
        <v>497</v>
      </c>
      <c r="I166">
        <v>45455</v>
      </c>
      <c r="J166">
        <v>1229</v>
      </c>
      <c r="K166" t="s">
        <v>19</v>
      </c>
      <c r="L166" t="s">
        <v>20</v>
      </c>
      <c r="M166" t="s">
        <v>294</v>
      </c>
      <c r="N166">
        <v>130000000</v>
      </c>
      <c r="O166">
        <v>2009</v>
      </c>
      <c r="P166">
        <v>5</v>
      </c>
      <c r="S166" t="s">
        <v>26</v>
      </c>
      <c r="T166" t="s">
        <v>32</v>
      </c>
      <c r="U166" t="s">
        <v>110</v>
      </c>
      <c r="V166" t="s">
        <v>122</v>
      </c>
    </row>
    <row r="167" spans="1:24" x14ac:dyDescent="0.3">
      <c r="A167" t="s">
        <v>66</v>
      </c>
      <c r="B167">
        <v>141</v>
      </c>
      <c r="C167">
        <v>127</v>
      </c>
      <c r="D167">
        <v>122512052</v>
      </c>
      <c r="E167" t="s">
        <v>498</v>
      </c>
      <c r="F167" t="s">
        <v>499</v>
      </c>
      <c r="G167" t="str">
        <f t="shared" si="3"/>
        <v>Watchmen</v>
      </c>
      <c r="H167" t="s">
        <v>500</v>
      </c>
      <c r="I167">
        <v>392474</v>
      </c>
      <c r="J167">
        <v>287</v>
      </c>
      <c r="K167" t="s">
        <v>19</v>
      </c>
      <c r="L167" t="s">
        <v>20</v>
      </c>
      <c r="M167" t="s">
        <v>21</v>
      </c>
      <c r="N167">
        <v>130000000</v>
      </c>
      <c r="O167">
        <v>1998</v>
      </c>
      <c r="P167">
        <v>7.7</v>
      </c>
      <c r="S167" t="s">
        <v>26</v>
      </c>
      <c r="T167" t="s">
        <v>60</v>
      </c>
      <c r="U167" t="s">
        <v>92</v>
      </c>
      <c r="V167" t="s">
        <v>110</v>
      </c>
    </row>
    <row r="168" spans="1:24" x14ac:dyDescent="0.3">
      <c r="A168" t="s">
        <v>501</v>
      </c>
      <c r="B168">
        <v>267</v>
      </c>
      <c r="C168">
        <v>138</v>
      </c>
      <c r="D168">
        <v>68642452</v>
      </c>
      <c r="E168" t="s">
        <v>184</v>
      </c>
      <c r="F168" t="s">
        <v>258</v>
      </c>
      <c r="G168" t="str">
        <f t="shared" si="3"/>
        <v>Lethal Weapon 4</v>
      </c>
      <c r="H168" t="s">
        <v>502</v>
      </c>
      <c r="I168">
        <v>127497</v>
      </c>
      <c r="J168">
        <v>1445</v>
      </c>
      <c r="K168" t="s">
        <v>19</v>
      </c>
      <c r="L168" t="s">
        <v>20</v>
      </c>
      <c r="M168" t="s">
        <v>21</v>
      </c>
      <c r="N168">
        <v>137000000</v>
      </c>
      <c r="O168">
        <v>2003</v>
      </c>
      <c r="P168">
        <v>6.6</v>
      </c>
      <c r="S168" t="s">
        <v>26</v>
      </c>
      <c r="T168" t="s">
        <v>52</v>
      </c>
      <c r="U168" t="s">
        <v>122</v>
      </c>
    </row>
    <row r="169" spans="1:24" x14ac:dyDescent="0.3">
      <c r="A169" t="s">
        <v>503</v>
      </c>
      <c r="B169">
        <v>351</v>
      </c>
      <c r="C169">
        <v>122</v>
      </c>
      <c r="D169">
        <v>32131830</v>
      </c>
      <c r="E169" t="s">
        <v>326</v>
      </c>
      <c r="F169" t="s">
        <v>504</v>
      </c>
      <c r="G169" t="str">
        <f t="shared" si="3"/>
        <v>Hulk</v>
      </c>
      <c r="H169" t="s">
        <v>505</v>
      </c>
      <c r="I169">
        <v>212106</v>
      </c>
      <c r="J169">
        <v>288</v>
      </c>
      <c r="K169" t="s">
        <v>19</v>
      </c>
      <c r="L169" t="s">
        <v>20</v>
      </c>
      <c r="M169" t="s">
        <v>21</v>
      </c>
      <c r="N169">
        <v>140000000</v>
      </c>
      <c r="O169">
        <v>2013</v>
      </c>
      <c r="P169">
        <v>5.7</v>
      </c>
      <c r="S169" t="s">
        <v>26</v>
      </c>
      <c r="T169" t="s">
        <v>110</v>
      </c>
    </row>
    <row r="170" spans="1:24" x14ac:dyDescent="0.3">
      <c r="A170" t="s">
        <v>506</v>
      </c>
      <c r="B170">
        <v>163</v>
      </c>
      <c r="C170">
        <v>124</v>
      </c>
      <c r="D170">
        <v>176636816</v>
      </c>
      <c r="E170" t="s">
        <v>135</v>
      </c>
      <c r="F170" t="s">
        <v>233</v>
      </c>
      <c r="G170" t="str">
        <f t="shared" si="3"/>
        <v>G.I. Joe: Retaliation</v>
      </c>
      <c r="H170" t="s">
        <v>507</v>
      </c>
      <c r="I170">
        <v>146352</v>
      </c>
      <c r="J170">
        <v>463</v>
      </c>
      <c r="K170" t="s">
        <v>19</v>
      </c>
      <c r="L170" t="s">
        <v>31</v>
      </c>
      <c r="M170" t="s">
        <v>21</v>
      </c>
      <c r="N170">
        <v>135000000</v>
      </c>
      <c r="O170">
        <v>2005</v>
      </c>
      <c r="P170">
        <v>5.8</v>
      </c>
      <c r="S170" t="s">
        <v>26</v>
      </c>
      <c r="T170" t="s">
        <v>32</v>
      </c>
      <c r="U170" t="s">
        <v>110</v>
      </c>
      <c r="V170" t="s">
        <v>122</v>
      </c>
    </row>
    <row r="171" spans="1:24" x14ac:dyDescent="0.3">
      <c r="A171" t="s">
        <v>508</v>
      </c>
      <c r="B171">
        <v>166</v>
      </c>
      <c r="C171">
        <v>106</v>
      </c>
      <c r="D171">
        <v>126930660</v>
      </c>
      <c r="E171" t="s">
        <v>509</v>
      </c>
      <c r="F171" t="s">
        <v>333</v>
      </c>
      <c r="G171" t="str">
        <f t="shared" si="3"/>
        <v>Sahara</v>
      </c>
      <c r="H171" t="s">
        <v>510</v>
      </c>
      <c r="I171">
        <v>77673</v>
      </c>
      <c r="J171">
        <v>788</v>
      </c>
      <c r="K171" t="s">
        <v>19</v>
      </c>
      <c r="L171" t="s">
        <v>20</v>
      </c>
      <c r="M171" t="s">
        <v>21</v>
      </c>
      <c r="N171">
        <v>150000000</v>
      </c>
      <c r="O171">
        <v>2001</v>
      </c>
      <c r="P171">
        <v>6</v>
      </c>
      <c r="S171" t="s">
        <v>26</v>
      </c>
      <c r="T171" t="s">
        <v>32</v>
      </c>
      <c r="U171" t="s">
        <v>46</v>
      </c>
      <c r="V171" t="s">
        <v>122</v>
      </c>
    </row>
    <row r="172" spans="1:24" x14ac:dyDescent="0.3">
      <c r="A172" t="s">
        <v>511</v>
      </c>
      <c r="B172">
        <v>510</v>
      </c>
      <c r="C172">
        <v>124</v>
      </c>
      <c r="D172">
        <v>93926386</v>
      </c>
      <c r="E172" t="s">
        <v>512</v>
      </c>
      <c r="F172" t="s">
        <v>157</v>
      </c>
      <c r="G172" t="str">
        <f t="shared" si="3"/>
        <v>Final Fantasy: The Spirits Within</v>
      </c>
      <c r="H172" t="s">
        <v>513</v>
      </c>
      <c r="I172">
        <v>72259</v>
      </c>
      <c r="J172">
        <v>679</v>
      </c>
      <c r="K172" t="s">
        <v>19</v>
      </c>
      <c r="L172" t="s">
        <v>20</v>
      </c>
      <c r="M172" t="s">
        <v>21</v>
      </c>
      <c r="N172">
        <v>120000000</v>
      </c>
      <c r="O172">
        <v>2011</v>
      </c>
      <c r="P172">
        <v>6.4</v>
      </c>
      <c r="S172" t="s">
        <v>26</v>
      </c>
      <c r="T172" t="s">
        <v>32</v>
      </c>
      <c r="U172" t="s">
        <v>37</v>
      </c>
      <c r="V172" t="s">
        <v>69</v>
      </c>
      <c r="W172" t="s">
        <v>106</v>
      </c>
      <c r="X172" t="s">
        <v>110</v>
      </c>
    </row>
    <row r="173" spans="1:24" x14ac:dyDescent="0.3">
      <c r="A173" t="s">
        <v>435</v>
      </c>
      <c r="B173">
        <v>197</v>
      </c>
      <c r="C173">
        <v>128</v>
      </c>
      <c r="D173">
        <v>292298923</v>
      </c>
      <c r="E173" t="s">
        <v>43</v>
      </c>
      <c r="F173" t="s">
        <v>514</v>
      </c>
      <c r="G173" t="str">
        <f t="shared" si="3"/>
        <v>Captain America: The First Avenger</v>
      </c>
      <c r="H173" t="s">
        <v>515</v>
      </c>
      <c r="I173">
        <v>508818</v>
      </c>
      <c r="J173">
        <v>683</v>
      </c>
      <c r="K173" t="s">
        <v>19</v>
      </c>
      <c r="L173" t="s">
        <v>31</v>
      </c>
      <c r="M173" t="s">
        <v>21</v>
      </c>
      <c r="N173">
        <v>135000000</v>
      </c>
      <c r="O173">
        <v>1999</v>
      </c>
      <c r="P173">
        <v>6.9</v>
      </c>
      <c r="S173" t="s">
        <v>26</v>
      </c>
      <c r="T173" t="s">
        <v>32</v>
      </c>
      <c r="U173" t="s">
        <v>110</v>
      </c>
    </row>
    <row r="174" spans="1:24" x14ac:dyDescent="0.3">
      <c r="A174" t="s">
        <v>370</v>
      </c>
      <c r="B174">
        <v>244</v>
      </c>
      <c r="C174">
        <v>138</v>
      </c>
      <c r="D174">
        <v>63992328</v>
      </c>
      <c r="E174" t="s">
        <v>28</v>
      </c>
      <c r="F174" t="s">
        <v>516</v>
      </c>
      <c r="G174" t="str">
        <f t="shared" si="3"/>
        <v>The World Is Not Enough</v>
      </c>
      <c r="H174" t="s">
        <v>517</v>
      </c>
      <c r="I174">
        <v>157519</v>
      </c>
      <c r="J174">
        <v>684</v>
      </c>
      <c r="K174" t="s">
        <v>19</v>
      </c>
      <c r="L174" t="s">
        <v>20</v>
      </c>
      <c r="M174" t="s">
        <v>21</v>
      </c>
      <c r="N174">
        <v>150000000</v>
      </c>
      <c r="O174">
        <v>2003</v>
      </c>
      <c r="P174">
        <v>6.4</v>
      </c>
      <c r="S174" t="s">
        <v>26</v>
      </c>
      <c r="T174" t="s">
        <v>32</v>
      </c>
      <c r="U174" t="s">
        <v>122</v>
      </c>
    </row>
    <row r="175" spans="1:24" x14ac:dyDescent="0.3">
      <c r="A175" t="s">
        <v>518</v>
      </c>
      <c r="B175">
        <v>322</v>
      </c>
      <c r="C175">
        <v>115</v>
      </c>
      <c r="D175">
        <v>134518390</v>
      </c>
      <c r="E175" t="s">
        <v>519</v>
      </c>
      <c r="F175" t="s">
        <v>520</v>
      </c>
      <c r="G175" t="str">
        <f t="shared" si="3"/>
        <v>Master and Commander: The Far Side of the World</v>
      </c>
      <c r="H175" t="s">
        <v>521</v>
      </c>
      <c r="I175">
        <v>168207</v>
      </c>
      <c r="J175">
        <v>329</v>
      </c>
      <c r="K175" t="s">
        <v>19</v>
      </c>
      <c r="L175" t="s">
        <v>20</v>
      </c>
      <c r="M175" t="s">
        <v>51</v>
      </c>
      <c r="N175">
        <v>1500000</v>
      </c>
      <c r="O175">
        <v>2012</v>
      </c>
      <c r="P175">
        <v>7.4</v>
      </c>
      <c r="S175" t="s">
        <v>26</v>
      </c>
      <c r="T175" t="s">
        <v>32</v>
      </c>
      <c r="U175" t="s">
        <v>60</v>
      </c>
      <c r="V175" t="s">
        <v>80</v>
      </c>
      <c r="W175" t="s">
        <v>126</v>
      </c>
    </row>
    <row r="176" spans="1:24" x14ac:dyDescent="0.3">
      <c r="A176" t="s">
        <v>522</v>
      </c>
      <c r="B176">
        <v>156</v>
      </c>
      <c r="C176">
        <v>100</v>
      </c>
      <c r="D176">
        <v>52792307</v>
      </c>
      <c r="E176" t="s">
        <v>523</v>
      </c>
      <c r="F176" t="s">
        <v>383</v>
      </c>
      <c r="G176" t="str">
        <f t="shared" si="3"/>
        <v>The Twilight Saga: Breaking Dawn - Part 2</v>
      </c>
      <c r="H176" t="s">
        <v>524</v>
      </c>
      <c r="I176">
        <v>185394</v>
      </c>
      <c r="J176">
        <v>79</v>
      </c>
      <c r="K176" t="s">
        <v>19</v>
      </c>
      <c r="L176" t="s">
        <v>197</v>
      </c>
      <c r="M176" t="s">
        <v>21</v>
      </c>
      <c r="N176">
        <v>140000000</v>
      </c>
      <c r="O176">
        <v>2011</v>
      </c>
      <c r="P176">
        <v>5.5</v>
      </c>
      <c r="S176" t="s">
        <v>32</v>
      </c>
      <c r="T176" t="s">
        <v>60</v>
      </c>
      <c r="U176" t="s">
        <v>69</v>
      </c>
      <c r="V176" t="s">
        <v>106</v>
      </c>
    </row>
    <row r="177" spans="1:24" x14ac:dyDescent="0.3">
      <c r="A177" t="s">
        <v>414</v>
      </c>
      <c r="B177">
        <v>354</v>
      </c>
      <c r="C177">
        <v>135</v>
      </c>
      <c r="D177">
        <v>183635922</v>
      </c>
      <c r="E177" t="s">
        <v>525</v>
      </c>
      <c r="F177" t="s">
        <v>401</v>
      </c>
      <c r="G177" t="str">
        <f t="shared" si="3"/>
        <v>Happy Feet 2</v>
      </c>
      <c r="H177" t="s">
        <v>526</v>
      </c>
      <c r="I177">
        <v>32399</v>
      </c>
      <c r="J177">
        <v>643</v>
      </c>
      <c r="K177" t="s">
        <v>19</v>
      </c>
      <c r="L177" t="s">
        <v>20</v>
      </c>
      <c r="M177" t="s">
        <v>527</v>
      </c>
      <c r="N177">
        <v>135000000</v>
      </c>
      <c r="O177">
        <v>2008</v>
      </c>
      <c r="P177">
        <v>5.9</v>
      </c>
      <c r="S177" t="s">
        <v>37</v>
      </c>
      <c r="T177" t="s">
        <v>46</v>
      </c>
      <c r="U177" t="s">
        <v>65</v>
      </c>
      <c r="V177" t="s">
        <v>90</v>
      </c>
    </row>
    <row r="178" spans="1:24" x14ac:dyDescent="0.3">
      <c r="A178" t="s">
        <v>528</v>
      </c>
      <c r="B178">
        <v>21</v>
      </c>
      <c r="C178">
        <v>60</v>
      </c>
      <c r="D178">
        <v>83024900</v>
      </c>
      <c r="E178" t="s">
        <v>43</v>
      </c>
      <c r="F178" t="s">
        <v>458</v>
      </c>
      <c r="G178" t="str">
        <f t="shared" si="3"/>
        <v>The Incredible Hulk</v>
      </c>
      <c r="H178" t="s">
        <v>529</v>
      </c>
      <c r="I178">
        <v>326286</v>
      </c>
      <c r="J178">
        <v>74</v>
      </c>
      <c r="K178" t="s">
        <v>19</v>
      </c>
      <c r="L178" t="s">
        <v>20</v>
      </c>
      <c r="M178" t="s">
        <v>51</v>
      </c>
      <c r="N178">
        <v>135000000</v>
      </c>
      <c r="O178">
        <v>2016</v>
      </c>
      <c r="P178">
        <v>6.8</v>
      </c>
      <c r="S178" t="s">
        <v>26</v>
      </c>
      <c r="T178" t="s">
        <v>32</v>
      </c>
      <c r="U178" t="s">
        <v>110</v>
      </c>
    </row>
    <row r="179" spans="1:24" x14ac:dyDescent="0.3">
      <c r="A179" t="s">
        <v>207</v>
      </c>
      <c r="B179">
        <v>252</v>
      </c>
      <c r="C179">
        <v>117</v>
      </c>
      <c r="D179">
        <v>123207194</v>
      </c>
      <c r="E179" t="s">
        <v>530</v>
      </c>
      <c r="F179" t="s">
        <v>531</v>
      </c>
      <c r="G179" t="str">
        <f t="shared" si="3"/>
        <v xml:space="preserve">Miami Vice            </v>
      </c>
      <c r="H179" t="s">
        <v>532</v>
      </c>
      <c r="I179">
        <v>16769</v>
      </c>
      <c r="J179">
        <v>106</v>
      </c>
      <c r="K179" t="s">
        <v>19</v>
      </c>
      <c r="L179" t="s">
        <v>31</v>
      </c>
      <c r="M179" t="s">
        <v>294</v>
      </c>
      <c r="N179">
        <v>135000000</v>
      </c>
      <c r="O179">
        <v>2015</v>
      </c>
      <c r="P179">
        <v>7.5</v>
      </c>
      <c r="S179" t="s">
        <v>26</v>
      </c>
      <c r="T179" t="s">
        <v>52</v>
      </c>
      <c r="U179" t="s">
        <v>60</v>
      </c>
      <c r="V179" t="s">
        <v>92</v>
      </c>
      <c r="W179" t="s">
        <v>122</v>
      </c>
    </row>
    <row r="180" spans="1:24" x14ac:dyDescent="0.3">
      <c r="A180" t="s">
        <v>533</v>
      </c>
      <c r="B180">
        <v>556</v>
      </c>
      <c r="C180">
        <v>156</v>
      </c>
      <c r="D180">
        <v>83348920</v>
      </c>
      <c r="E180" t="s">
        <v>119</v>
      </c>
      <c r="F180" t="s">
        <v>534</v>
      </c>
      <c r="G180" t="str">
        <f t="shared" si="3"/>
        <v>The BFG</v>
      </c>
      <c r="H180" t="s">
        <v>535</v>
      </c>
      <c r="I180">
        <v>12572</v>
      </c>
      <c r="J180">
        <v>1188</v>
      </c>
      <c r="K180" t="s">
        <v>19</v>
      </c>
      <c r="L180" t="s">
        <v>20</v>
      </c>
      <c r="M180" t="s">
        <v>51</v>
      </c>
      <c r="N180">
        <v>132000000</v>
      </c>
      <c r="O180">
        <v>2013</v>
      </c>
      <c r="P180">
        <v>6.8</v>
      </c>
      <c r="S180" t="s">
        <v>32</v>
      </c>
      <c r="T180" t="s">
        <v>65</v>
      </c>
      <c r="U180" t="s">
        <v>69</v>
      </c>
    </row>
    <row r="181" spans="1:24" x14ac:dyDescent="0.3">
      <c r="A181" t="s">
        <v>536</v>
      </c>
      <c r="B181">
        <v>166</v>
      </c>
      <c r="C181">
        <v>96</v>
      </c>
      <c r="D181">
        <v>227137090</v>
      </c>
      <c r="E181" t="s">
        <v>537</v>
      </c>
      <c r="F181" t="s">
        <v>128</v>
      </c>
      <c r="G181" t="str">
        <f t="shared" si="3"/>
        <v>The Revenant</v>
      </c>
      <c r="H181" t="s">
        <v>538</v>
      </c>
      <c r="I181">
        <v>406020</v>
      </c>
      <c r="J181">
        <v>90</v>
      </c>
      <c r="K181" t="s">
        <v>19</v>
      </c>
      <c r="L181" t="s">
        <v>20</v>
      </c>
      <c r="M181" t="s">
        <v>51</v>
      </c>
      <c r="N181">
        <v>110000000</v>
      </c>
      <c r="O181">
        <v>2011</v>
      </c>
      <c r="P181">
        <v>8.1</v>
      </c>
      <c r="S181" t="s">
        <v>32</v>
      </c>
      <c r="T181" t="s">
        <v>60</v>
      </c>
      <c r="U181" t="s">
        <v>122</v>
      </c>
      <c r="V181" t="s">
        <v>130</v>
      </c>
    </row>
    <row r="182" spans="1:24" x14ac:dyDescent="0.3">
      <c r="A182" t="s">
        <v>22</v>
      </c>
      <c r="B182">
        <v>362</v>
      </c>
      <c r="C182">
        <v>107</v>
      </c>
      <c r="D182">
        <v>215395021</v>
      </c>
      <c r="E182" t="s">
        <v>171</v>
      </c>
      <c r="F182" t="s">
        <v>175</v>
      </c>
      <c r="G182" t="str">
        <f t="shared" si="3"/>
        <v>Turbo</v>
      </c>
      <c r="H182" t="s">
        <v>539</v>
      </c>
      <c r="I182">
        <v>62424</v>
      </c>
      <c r="J182">
        <v>337</v>
      </c>
      <c r="K182" t="s">
        <v>19</v>
      </c>
      <c r="L182" t="s">
        <v>20</v>
      </c>
      <c r="M182" t="s">
        <v>51</v>
      </c>
      <c r="N182">
        <v>130000000</v>
      </c>
      <c r="O182">
        <v>2014</v>
      </c>
      <c r="P182">
        <v>6.5</v>
      </c>
      <c r="S182" t="s">
        <v>32</v>
      </c>
      <c r="T182" t="s">
        <v>37</v>
      </c>
      <c r="U182" t="s">
        <v>46</v>
      </c>
      <c r="V182" t="s">
        <v>65</v>
      </c>
      <c r="W182" t="s">
        <v>117</v>
      </c>
    </row>
    <row r="183" spans="1:24" x14ac:dyDescent="0.3">
      <c r="A183" t="s">
        <v>396</v>
      </c>
      <c r="B183">
        <v>153</v>
      </c>
      <c r="C183">
        <v>92</v>
      </c>
      <c r="D183">
        <v>180191634</v>
      </c>
      <c r="E183" t="s">
        <v>540</v>
      </c>
      <c r="F183" t="s">
        <v>24</v>
      </c>
      <c r="G183" t="str">
        <f t="shared" si="3"/>
        <v>Rango</v>
      </c>
      <c r="H183" t="s">
        <v>541</v>
      </c>
      <c r="I183">
        <v>183208</v>
      </c>
      <c r="J183">
        <v>118</v>
      </c>
      <c r="K183" t="s">
        <v>19</v>
      </c>
      <c r="L183" t="s">
        <v>20</v>
      </c>
      <c r="M183" t="s">
        <v>21</v>
      </c>
      <c r="N183">
        <v>130000000</v>
      </c>
      <c r="O183">
        <v>2007</v>
      </c>
      <c r="P183">
        <v>7.2</v>
      </c>
      <c r="S183" t="s">
        <v>32</v>
      </c>
      <c r="T183" t="s">
        <v>37</v>
      </c>
      <c r="U183" t="s">
        <v>46</v>
      </c>
      <c r="V183" t="s">
        <v>65</v>
      </c>
      <c r="W183" t="s">
        <v>130</v>
      </c>
    </row>
    <row r="184" spans="1:24" x14ac:dyDescent="0.3">
      <c r="A184" t="s">
        <v>542</v>
      </c>
      <c r="B184">
        <v>329</v>
      </c>
      <c r="C184">
        <v>115</v>
      </c>
      <c r="D184">
        <v>424645577</v>
      </c>
      <c r="E184" t="s">
        <v>242</v>
      </c>
      <c r="F184" t="s">
        <v>193</v>
      </c>
      <c r="G184" t="str">
        <f t="shared" si="3"/>
        <v>Penguins of Madagascar</v>
      </c>
      <c r="H184" t="s">
        <v>543</v>
      </c>
      <c r="I184">
        <v>60230</v>
      </c>
      <c r="J184">
        <v>820</v>
      </c>
      <c r="K184" t="s">
        <v>19</v>
      </c>
      <c r="L184" t="s">
        <v>20</v>
      </c>
      <c r="M184" t="s">
        <v>51</v>
      </c>
      <c r="N184">
        <v>130000000</v>
      </c>
      <c r="O184">
        <v>2008</v>
      </c>
      <c r="P184">
        <v>6.7</v>
      </c>
      <c r="S184" t="s">
        <v>32</v>
      </c>
      <c r="T184" t="s">
        <v>37</v>
      </c>
      <c r="U184" t="s">
        <v>46</v>
      </c>
      <c r="V184" t="s">
        <v>65</v>
      </c>
    </row>
    <row r="185" spans="1:24" x14ac:dyDescent="0.3">
      <c r="A185" t="s">
        <v>544</v>
      </c>
      <c r="B185">
        <v>266</v>
      </c>
      <c r="C185">
        <v>92</v>
      </c>
      <c r="D185">
        <v>292298923</v>
      </c>
      <c r="E185" t="s">
        <v>545</v>
      </c>
      <c r="F185" t="s">
        <v>546</v>
      </c>
      <c r="G185" t="str">
        <f t="shared" si="3"/>
        <v>The Bourne Ultimatum</v>
      </c>
      <c r="H185" t="s">
        <v>547</v>
      </c>
      <c r="I185">
        <v>491077</v>
      </c>
      <c r="J185">
        <v>360</v>
      </c>
      <c r="K185" t="s">
        <v>19</v>
      </c>
      <c r="L185" t="s">
        <v>20</v>
      </c>
      <c r="M185" t="s">
        <v>21</v>
      </c>
      <c r="N185">
        <v>120000000</v>
      </c>
      <c r="O185">
        <v>2015</v>
      </c>
      <c r="P185">
        <v>8.1</v>
      </c>
      <c r="S185" t="s">
        <v>26</v>
      </c>
      <c r="T185" t="s">
        <v>92</v>
      </c>
      <c r="U185" t="s">
        <v>122</v>
      </c>
    </row>
    <row r="186" spans="1:24" x14ac:dyDescent="0.3">
      <c r="A186" t="s">
        <v>548</v>
      </c>
      <c r="B186">
        <v>517</v>
      </c>
      <c r="C186">
        <v>117</v>
      </c>
      <c r="D186">
        <v>177343675</v>
      </c>
      <c r="E186" t="s">
        <v>397</v>
      </c>
      <c r="F186" t="s">
        <v>287</v>
      </c>
      <c r="G186" t="str">
        <f t="shared" si="3"/>
        <v>Kung Fu Panda</v>
      </c>
      <c r="H186" t="s">
        <v>549</v>
      </c>
      <c r="I186">
        <v>307029</v>
      </c>
      <c r="J186">
        <v>549</v>
      </c>
      <c r="K186" t="s">
        <v>19</v>
      </c>
      <c r="L186" t="s">
        <v>20</v>
      </c>
      <c r="M186" t="s">
        <v>21</v>
      </c>
      <c r="N186">
        <v>135000000</v>
      </c>
      <c r="O186">
        <v>2013</v>
      </c>
      <c r="P186">
        <v>7.6</v>
      </c>
      <c r="S186" t="s">
        <v>26</v>
      </c>
      <c r="T186" t="s">
        <v>32</v>
      </c>
      <c r="U186" t="s">
        <v>37</v>
      </c>
      <c r="V186" t="s">
        <v>46</v>
      </c>
      <c r="W186" t="s">
        <v>65</v>
      </c>
    </row>
    <row r="187" spans="1:24" x14ac:dyDescent="0.3">
      <c r="A187" t="s">
        <v>351</v>
      </c>
      <c r="B187">
        <v>502</v>
      </c>
      <c r="C187">
        <v>146</v>
      </c>
      <c r="D187">
        <v>234277056</v>
      </c>
      <c r="E187" t="s">
        <v>261</v>
      </c>
      <c r="F187" t="s">
        <v>308</v>
      </c>
      <c r="G187" t="str">
        <f t="shared" si="3"/>
        <v>Ant-Man</v>
      </c>
      <c r="H187" t="s">
        <v>550</v>
      </c>
      <c r="I187">
        <v>313866</v>
      </c>
      <c r="J187">
        <v>706</v>
      </c>
      <c r="K187" t="s">
        <v>19</v>
      </c>
      <c r="L187" t="s">
        <v>20</v>
      </c>
      <c r="M187" t="s">
        <v>21</v>
      </c>
      <c r="N187">
        <v>132000000</v>
      </c>
      <c r="O187">
        <v>2012</v>
      </c>
      <c r="P187">
        <v>7.4</v>
      </c>
      <c r="S187" t="s">
        <v>26</v>
      </c>
      <c r="T187" t="s">
        <v>32</v>
      </c>
      <c r="U187" t="s">
        <v>46</v>
      </c>
      <c r="V187" t="s">
        <v>110</v>
      </c>
    </row>
    <row r="188" spans="1:24" x14ac:dyDescent="0.3">
      <c r="A188" t="s">
        <v>522</v>
      </c>
      <c r="B188">
        <v>322</v>
      </c>
      <c r="C188">
        <v>115</v>
      </c>
      <c r="D188">
        <v>138396624</v>
      </c>
      <c r="E188" t="s">
        <v>551</v>
      </c>
      <c r="F188" t="s">
        <v>190</v>
      </c>
      <c r="G188" t="str">
        <f t="shared" si="3"/>
        <v>The Hunger Games: Catching Fire</v>
      </c>
      <c r="H188" t="s">
        <v>552</v>
      </c>
      <c r="I188">
        <v>498397</v>
      </c>
      <c r="J188">
        <v>329</v>
      </c>
      <c r="K188" t="s">
        <v>19</v>
      </c>
      <c r="L188" t="s">
        <v>20</v>
      </c>
      <c r="M188" t="s">
        <v>51</v>
      </c>
      <c r="N188">
        <v>130000000</v>
      </c>
      <c r="O188">
        <v>2015</v>
      </c>
      <c r="P188">
        <v>7.6</v>
      </c>
      <c r="S188" t="s">
        <v>32</v>
      </c>
      <c r="T188" t="s">
        <v>110</v>
      </c>
      <c r="U188" t="s">
        <v>122</v>
      </c>
    </row>
    <row r="189" spans="1:24" x14ac:dyDescent="0.3">
      <c r="A189" t="s">
        <v>553</v>
      </c>
      <c r="B189">
        <v>165</v>
      </c>
      <c r="C189">
        <v>94</v>
      </c>
      <c r="D189">
        <v>149234747</v>
      </c>
      <c r="E189" t="s">
        <v>523</v>
      </c>
      <c r="F189" t="s">
        <v>383</v>
      </c>
      <c r="G189" t="str">
        <f t="shared" si="3"/>
        <v>The Twilight Saga: Breaking Dawn - Part 2</v>
      </c>
      <c r="H189" t="s">
        <v>524</v>
      </c>
      <c r="I189">
        <v>185394</v>
      </c>
      <c r="J189">
        <v>214</v>
      </c>
      <c r="K189" t="s">
        <v>19</v>
      </c>
      <c r="L189" t="s">
        <v>20</v>
      </c>
      <c r="M189" t="s">
        <v>21</v>
      </c>
      <c r="N189">
        <v>130000000</v>
      </c>
      <c r="O189">
        <v>2005</v>
      </c>
      <c r="P189">
        <v>5.5</v>
      </c>
      <c r="S189" t="s">
        <v>32</v>
      </c>
      <c r="T189" t="s">
        <v>60</v>
      </c>
      <c r="U189" t="s">
        <v>69</v>
      </c>
      <c r="V189" t="s">
        <v>106</v>
      </c>
    </row>
    <row r="190" spans="1:24" x14ac:dyDescent="0.3">
      <c r="A190" t="s">
        <v>207</v>
      </c>
      <c r="B190">
        <v>401</v>
      </c>
      <c r="C190">
        <v>116</v>
      </c>
      <c r="D190">
        <v>118311368</v>
      </c>
      <c r="E190" t="s">
        <v>554</v>
      </c>
      <c r="F190" t="s">
        <v>555</v>
      </c>
      <c r="G190" t="str">
        <f t="shared" si="3"/>
        <v>Home</v>
      </c>
      <c r="H190" t="s">
        <v>556</v>
      </c>
      <c r="I190">
        <v>70121</v>
      </c>
      <c r="J190">
        <v>2741</v>
      </c>
      <c r="K190" t="s">
        <v>19</v>
      </c>
      <c r="L190" t="s">
        <v>20</v>
      </c>
      <c r="M190" t="s">
        <v>294</v>
      </c>
      <c r="N190">
        <v>110000000</v>
      </c>
      <c r="O190">
        <v>2003</v>
      </c>
      <c r="P190">
        <v>6.7</v>
      </c>
      <c r="S190" t="s">
        <v>32</v>
      </c>
      <c r="T190" t="s">
        <v>37</v>
      </c>
      <c r="U190" t="s">
        <v>46</v>
      </c>
      <c r="V190" t="s">
        <v>65</v>
      </c>
      <c r="W190" t="s">
        <v>69</v>
      </c>
      <c r="X190" t="s">
        <v>110</v>
      </c>
    </row>
    <row r="191" spans="1:24" x14ac:dyDescent="0.3">
      <c r="A191" t="s">
        <v>159</v>
      </c>
      <c r="B191">
        <v>94</v>
      </c>
      <c r="C191">
        <v>147</v>
      </c>
      <c r="D191">
        <v>101160529</v>
      </c>
      <c r="E191" t="s">
        <v>551</v>
      </c>
      <c r="F191" t="s">
        <v>268</v>
      </c>
      <c r="G191" t="str">
        <f t="shared" si="3"/>
        <v>War of the Worlds</v>
      </c>
      <c r="H191" t="s">
        <v>557</v>
      </c>
      <c r="I191">
        <v>334345</v>
      </c>
      <c r="J191">
        <v>511</v>
      </c>
      <c r="K191" t="s">
        <v>19</v>
      </c>
      <c r="L191" t="s">
        <v>20</v>
      </c>
      <c r="M191" t="s">
        <v>51</v>
      </c>
      <c r="N191">
        <v>125000000</v>
      </c>
      <c r="O191">
        <v>2011</v>
      </c>
      <c r="P191">
        <v>6.5</v>
      </c>
      <c r="S191" t="s">
        <v>32</v>
      </c>
      <c r="T191" t="s">
        <v>110</v>
      </c>
      <c r="U191" t="s">
        <v>122</v>
      </c>
    </row>
    <row r="192" spans="1:24" x14ac:dyDescent="0.3">
      <c r="A192" t="s">
        <v>362</v>
      </c>
      <c r="B192">
        <v>246</v>
      </c>
      <c r="C192">
        <v>90</v>
      </c>
      <c r="D192">
        <v>77564037</v>
      </c>
      <c r="E192" t="s">
        <v>222</v>
      </c>
      <c r="F192" t="s">
        <v>98</v>
      </c>
      <c r="G192" t="str">
        <f t="shared" si="3"/>
        <v>Bad Boys II</v>
      </c>
      <c r="H192" t="s">
        <v>558</v>
      </c>
      <c r="I192">
        <v>178126</v>
      </c>
      <c r="J192">
        <v>137</v>
      </c>
      <c r="K192" t="s">
        <v>19</v>
      </c>
      <c r="L192" t="s">
        <v>20</v>
      </c>
      <c r="M192" t="s">
        <v>21</v>
      </c>
      <c r="N192">
        <v>135000000</v>
      </c>
      <c r="O192">
        <v>2010</v>
      </c>
      <c r="P192">
        <v>6.6</v>
      </c>
      <c r="S192" t="s">
        <v>26</v>
      </c>
      <c r="T192" t="s">
        <v>46</v>
      </c>
      <c r="U192" t="s">
        <v>52</v>
      </c>
      <c r="V192" t="s">
        <v>122</v>
      </c>
    </row>
    <row r="193" spans="1:24" x14ac:dyDescent="0.3">
      <c r="A193" t="s">
        <v>559</v>
      </c>
      <c r="B193">
        <v>330</v>
      </c>
      <c r="C193">
        <v>101</v>
      </c>
      <c r="D193">
        <v>249358727</v>
      </c>
      <c r="E193" t="s">
        <v>492</v>
      </c>
      <c r="F193" t="s">
        <v>560</v>
      </c>
      <c r="G193" t="str">
        <f t="shared" si="3"/>
        <v>Puss in Boots</v>
      </c>
      <c r="H193" t="s">
        <v>561</v>
      </c>
      <c r="I193">
        <v>114287</v>
      </c>
      <c r="J193">
        <v>514</v>
      </c>
      <c r="K193" t="s">
        <v>19</v>
      </c>
      <c r="L193" t="s">
        <v>20</v>
      </c>
      <c r="M193" t="s">
        <v>21</v>
      </c>
      <c r="N193">
        <v>130000000</v>
      </c>
      <c r="O193">
        <v>2014</v>
      </c>
      <c r="P193">
        <v>6.7</v>
      </c>
      <c r="S193" t="s">
        <v>26</v>
      </c>
      <c r="T193" t="s">
        <v>32</v>
      </c>
      <c r="U193" t="s">
        <v>37</v>
      </c>
      <c r="V193" t="s">
        <v>46</v>
      </c>
      <c r="W193" t="s">
        <v>65</v>
      </c>
      <c r="X193" t="s">
        <v>69</v>
      </c>
    </row>
    <row r="194" spans="1:24" x14ac:dyDescent="0.3">
      <c r="A194" t="s">
        <v>562</v>
      </c>
      <c r="B194">
        <v>434</v>
      </c>
      <c r="C194">
        <v>138</v>
      </c>
      <c r="D194">
        <v>49551662</v>
      </c>
      <c r="E194" t="s">
        <v>563</v>
      </c>
      <c r="F194" t="s">
        <v>287</v>
      </c>
      <c r="G194" t="str">
        <f t="shared" si="3"/>
        <v>Salt</v>
      </c>
      <c r="H194" t="s">
        <v>564</v>
      </c>
      <c r="I194">
        <v>245621</v>
      </c>
      <c r="J194">
        <v>1240</v>
      </c>
      <c r="K194" t="s">
        <v>19</v>
      </c>
      <c r="L194" t="s">
        <v>20</v>
      </c>
      <c r="M194" t="s">
        <v>51</v>
      </c>
      <c r="N194">
        <v>130000000</v>
      </c>
      <c r="O194">
        <v>2011</v>
      </c>
      <c r="P194">
        <v>6.4</v>
      </c>
      <c r="S194" t="s">
        <v>26</v>
      </c>
      <c r="T194" t="s">
        <v>52</v>
      </c>
      <c r="U194" t="s">
        <v>92</v>
      </c>
      <c r="V194" t="s">
        <v>122</v>
      </c>
    </row>
    <row r="195" spans="1:24" x14ac:dyDescent="0.3">
      <c r="A195" t="s">
        <v>207</v>
      </c>
      <c r="B195">
        <v>440</v>
      </c>
      <c r="C195">
        <v>107</v>
      </c>
      <c r="D195">
        <v>60522097</v>
      </c>
      <c r="E195" t="s">
        <v>488</v>
      </c>
      <c r="F195" t="s">
        <v>381</v>
      </c>
      <c r="G195" t="str">
        <f t="shared" ref="G195:G258" si="4">SUBSTITUTE(H195,"Â ","")</f>
        <v>Noah</v>
      </c>
      <c r="H195" t="s">
        <v>565</v>
      </c>
      <c r="I195">
        <v>200022</v>
      </c>
      <c r="J195">
        <v>447</v>
      </c>
      <c r="K195" t="s">
        <v>19</v>
      </c>
      <c r="L195" t="s">
        <v>20</v>
      </c>
      <c r="M195" t="s">
        <v>51</v>
      </c>
      <c r="N195">
        <v>130000000</v>
      </c>
      <c r="O195">
        <v>2004</v>
      </c>
      <c r="P195">
        <v>5.8</v>
      </c>
      <c r="S195" t="s">
        <v>26</v>
      </c>
      <c r="T195" t="s">
        <v>32</v>
      </c>
      <c r="U195" t="s">
        <v>60</v>
      </c>
    </row>
    <row r="196" spans="1:24" x14ac:dyDescent="0.3">
      <c r="A196" t="s">
        <v>566</v>
      </c>
      <c r="B196">
        <v>274</v>
      </c>
      <c r="C196">
        <v>142</v>
      </c>
      <c r="D196">
        <v>137748063</v>
      </c>
      <c r="E196" t="s">
        <v>567</v>
      </c>
      <c r="F196" t="s">
        <v>568</v>
      </c>
      <c r="G196" t="str">
        <f t="shared" si="4"/>
        <v>The Adventures of Tintin</v>
      </c>
      <c r="H196" t="s">
        <v>569</v>
      </c>
      <c r="I196">
        <v>177383</v>
      </c>
      <c r="J196">
        <v>1504</v>
      </c>
      <c r="K196" t="s">
        <v>19</v>
      </c>
      <c r="L196" t="s">
        <v>31</v>
      </c>
      <c r="M196" t="s">
        <v>21</v>
      </c>
      <c r="N196">
        <v>127500000</v>
      </c>
      <c r="O196">
        <v>2008</v>
      </c>
      <c r="P196">
        <v>7.4</v>
      </c>
      <c r="S196" t="s">
        <v>26</v>
      </c>
      <c r="T196" t="s">
        <v>32</v>
      </c>
      <c r="U196" t="s">
        <v>65</v>
      </c>
      <c r="V196" t="s">
        <v>92</v>
      </c>
    </row>
    <row r="197" spans="1:24" x14ac:dyDescent="0.3">
      <c r="A197" t="s">
        <v>198</v>
      </c>
      <c r="B197">
        <v>245</v>
      </c>
      <c r="C197">
        <v>165</v>
      </c>
      <c r="D197">
        <v>113733726</v>
      </c>
      <c r="E197" t="s">
        <v>62</v>
      </c>
      <c r="F197" t="s">
        <v>570</v>
      </c>
      <c r="G197" t="str">
        <f t="shared" si="4"/>
        <v>Harry Potter and the Prisoner of Azkaban</v>
      </c>
      <c r="H197" t="s">
        <v>571</v>
      </c>
      <c r="I197">
        <v>382255</v>
      </c>
      <c r="J197">
        <v>450</v>
      </c>
      <c r="K197" t="s">
        <v>19</v>
      </c>
      <c r="L197" t="s">
        <v>197</v>
      </c>
      <c r="M197" t="s">
        <v>21</v>
      </c>
      <c r="N197">
        <v>127000000</v>
      </c>
      <c r="O197">
        <v>2013</v>
      </c>
      <c r="P197">
        <v>7.8</v>
      </c>
      <c r="S197" t="s">
        <v>32</v>
      </c>
      <c r="T197" t="s">
        <v>65</v>
      </c>
      <c r="U197" t="s">
        <v>69</v>
      </c>
      <c r="V197" t="s">
        <v>92</v>
      </c>
    </row>
    <row r="198" spans="1:24" x14ac:dyDescent="0.3">
      <c r="A198" t="s">
        <v>443</v>
      </c>
      <c r="B198">
        <v>349</v>
      </c>
      <c r="C198">
        <v>100</v>
      </c>
      <c r="D198">
        <v>148337537</v>
      </c>
      <c r="E198" t="s">
        <v>572</v>
      </c>
      <c r="F198" t="s">
        <v>405</v>
      </c>
      <c r="G198" t="str">
        <f t="shared" si="4"/>
        <v>Australia</v>
      </c>
      <c r="H198" t="s">
        <v>573</v>
      </c>
      <c r="I198">
        <v>102338</v>
      </c>
      <c r="J198">
        <v>744</v>
      </c>
      <c r="K198" t="s">
        <v>19</v>
      </c>
      <c r="L198" t="s">
        <v>20</v>
      </c>
      <c r="M198" t="s">
        <v>51</v>
      </c>
      <c r="N198">
        <v>130000000</v>
      </c>
      <c r="O198">
        <v>2000</v>
      </c>
      <c r="P198">
        <v>6.6</v>
      </c>
      <c r="S198" t="s">
        <v>32</v>
      </c>
      <c r="T198" t="s">
        <v>60</v>
      </c>
      <c r="U198" t="s">
        <v>106</v>
      </c>
      <c r="V198" t="s">
        <v>126</v>
      </c>
    </row>
    <row r="199" spans="1:24" x14ac:dyDescent="0.3">
      <c r="A199" t="s">
        <v>574</v>
      </c>
      <c r="B199">
        <v>145</v>
      </c>
      <c r="C199">
        <v>82</v>
      </c>
      <c r="D199">
        <v>317557891</v>
      </c>
      <c r="E199" t="s">
        <v>43</v>
      </c>
      <c r="F199" t="s">
        <v>98</v>
      </c>
      <c r="G199" t="str">
        <f t="shared" si="4"/>
        <v>After Earth</v>
      </c>
      <c r="H199" t="s">
        <v>575</v>
      </c>
      <c r="I199">
        <v>158720</v>
      </c>
      <c r="J199">
        <v>241</v>
      </c>
      <c r="K199" t="s">
        <v>19</v>
      </c>
      <c r="L199" t="s">
        <v>20</v>
      </c>
      <c r="M199" t="s">
        <v>51</v>
      </c>
      <c r="N199">
        <v>125000000</v>
      </c>
      <c r="O199">
        <v>2011</v>
      </c>
      <c r="P199">
        <v>4.9000000000000004</v>
      </c>
      <c r="S199" t="s">
        <v>26</v>
      </c>
      <c r="T199" t="s">
        <v>32</v>
      </c>
      <c r="U199" t="s">
        <v>110</v>
      </c>
    </row>
    <row r="200" spans="1:24" x14ac:dyDescent="0.3">
      <c r="A200" t="s">
        <v>576</v>
      </c>
      <c r="B200">
        <v>1</v>
      </c>
      <c r="C200">
        <v>98</v>
      </c>
      <c r="D200">
        <v>33592415</v>
      </c>
      <c r="E200" t="s">
        <v>577</v>
      </c>
      <c r="F200" t="s">
        <v>578</v>
      </c>
      <c r="G200" t="str">
        <f t="shared" si="4"/>
        <v>Dinosaur</v>
      </c>
      <c r="H200" t="s">
        <v>579</v>
      </c>
      <c r="I200">
        <v>38438</v>
      </c>
      <c r="J200">
        <v>2</v>
      </c>
      <c r="K200" t="s">
        <v>19</v>
      </c>
      <c r="L200" t="s">
        <v>31</v>
      </c>
      <c r="M200" t="s">
        <v>51</v>
      </c>
      <c r="N200">
        <v>130000000</v>
      </c>
      <c r="O200">
        <v>2014</v>
      </c>
      <c r="P200">
        <v>6.5</v>
      </c>
      <c r="S200" t="s">
        <v>32</v>
      </c>
      <c r="T200" t="s">
        <v>37</v>
      </c>
      <c r="U200" t="s">
        <v>65</v>
      </c>
      <c r="V200" t="s">
        <v>122</v>
      </c>
    </row>
    <row r="201" spans="1:24" x14ac:dyDescent="0.3">
      <c r="A201" t="s">
        <v>400</v>
      </c>
      <c r="B201">
        <v>154</v>
      </c>
      <c r="C201">
        <v>95</v>
      </c>
      <c r="D201">
        <v>305388685</v>
      </c>
      <c r="E201" t="s">
        <v>580</v>
      </c>
      <c r="F201" t="s">
        <v>581</v>
      </c>
      <c r="G201" t="str">
        <f t="shared" si="4"/>
        <v>Harry Potter and the Deathly Hallows: Part II</v>
      </c>
      <c r="H201" t="s">
        <v>582</v>
      </c>
      <c r="I201">
        <v>381</v>
      </c>
      <c r="J201">
        <v>126</v>
      </c>
      <c r="K201" t="s">
        <v>19</v>
      </c>
      <c r="L201" t="s">
        <v>20</v>
      </c>
      <c r="M201" t="s">
        <v>51</v>
      </c>
      <c r="N201">
        <v>140000000</v>
      </c>
      <c r="O201">
        <v>2010</v>
      </c>
      <c r="P201">
        <v>7.5</v>
      </c>
      <c r="S201" t="s">
        <v>26</v>
      </c>
      <c r="T201" t="s">
        <v>69</v>
      </c>
    </row>
    <row r="202" spans="1:24" x14ac:dyDescent="0.3">
      <c r="A202" t="s">
        <v>583</v>
      </c>
      <c r="B202">
        <v>233</v>
      </c>
      <c r="C202">
        <v>159</v>
      </c>
      <c r="D202">
        <v>337103873</v>
      </c>
      <c r="E202" t="s">
        <v>390</v>
      </c>
      <c r="F202" t="s">
        <v>401</v>
      </c>
      <c r="G202" t="str">
        <f t="shared" si="4"/>
        <v>Night at the Museum: Secret of the Tomb</v>
      </c>
      <c r="H202" t="s">
        <v>584</v>
      </c>
      <c r="I202">
        <v>67223</v>
      </c>
      <c r="J202">
        <v>187</v>
      </c>
      <c r="K202" t="s">
        <v>19</v>
      </c>
      <c r="L202" t="s">
        <v>20</v>
      </c>
      <c r="M202" t="s">
        <v>21</v>
      </c>
      <c r="N202">
        <v>125000000</v>
      </c>
      <c r="O202">
        <v>2001</v>
      </c>
      <c r="P202">
        <v>6.2</v>
      </c>
      <c r="S202" t="s">
        <v>32</v>
      </c>
      <c r="T202" t="s">
        <v>46</v>
      </c>
      <c r="U202" t="s">
        <v>65</v>
      </c>
      <c r="V202" t="s">
        <v>69</v>
      </c>
    </row>
    <row r="203" spans="1:24" x14ac:dyDescent="0.3">
      <c r="A203" t="s">
        <v>585</v>
      </c>
      <c r="B203">
        <v>258</v>
      </c>
      <c r="C203">
        <v>96</v>
      </c>
      <c r="D203">
        <v>217536138</v>
      </c>
      <c r="E203" t="s">
        <v>586</v>
      </c>
      <c r="F203" t="s">
        <v>49</v>
      </c>
      <c r="G203" t="str">
        <f t="shared" si="4"/>
        <v>Megamind</v>
      </c>
      <c r="H203" t="s">
        <v>587</v>
      </c>
      <c r="I203">
        <v>172754</v>
      </c>
      <c r="J203">
        <v>1571</v>
      </c>
      <c r="K203" t="s">
        <v>19</v>
      </c>
      <c r="L203" t="s">
        <v>31</v>
      </c>
      <c r="M203" t="s">
        <v>21</v>
      </c>
      <c r="N203">
        <v>125000000</v>
      </c>
      <c r="O203">
        <v>2013</v>
      </c>
      <c r="P203">
        <v>7.3</v>
      </c>
      <c r="S203" t="s">
        <v>26</v>
      </c>
      <c r="T203" t="s">
        <v>37</v>
      </c>
      <c r="U203" t="s">
        <v>46</v>
      </c>
      <c r="V203" t="s">
        <v>65</v>
      </c>
      <c r="W203" t="s">
        <v>110</v>
      </c>
    </row>
    <row r="204" spans="1:24" x14ac:dyDescent="0.3">
      <c r="A204" t="s">
        <v>588</v>
      </c>
      <c r="B204">
        <v>208</v>
      </c>
      <c r="C204">
        <v>120</v>
      </c>
      <c r="D204">
        <v>131536019</v>
      </c>
      <c r="E204" t="s">
        <v>119</v>
      </c>
      <c r="F204" t="s">
        <v>570</v>
      </c>
      <c r="G204" t="str">
        <f t="shared" si="4"/>
        <v>Harry Potter and the Sorcerer's Stone</v>
      </c>
      <c r="H204" t="s">
        <v>589</v>
      </c>
      <c r="I204">
        <v>444683</v>
      </c>
      <c r="J204">
        <v>210</v>
      </c>
      <c r="K204" t="s">
        <v>19</v>
      </c>
      <c r="L204" t="s">
        <v>20</v>
      </c>
      <c r="M204" t="s">
        <v>21</v>
      </c>
      <c r="N204">
        <v>103000000</v>
      </c>
      <c r="O204">
        <v>2016</v>
      </c>
      <c r="P204">
        <v>7.5</v>
      </c>
      <c r="S204" t="s">
        <v>32</v>
      </c>
      <c r="T204" t="s">
        <v>65</v>
      </c>
      <c r="U204" t="s">
        <v>69</v>
      </c>
    </row>
    <row r="205" spans="1:24" x14ac:dyDescent="0.3">
      <c r="A205" t="s">
        <v>338</v>
      </c>
      <c r="B205">
        <v>1</v>
      </c>
      <c r="C205">
        <v>143</v>
      </c>
      <c r="D205">
        <v>214948780</v>
      </c>
      <c r="E205" t="s">
        <v>590</v>
      </c>
      <c r="F205" t="s">
        <v>175</v>
      </c>
      <c r="G205" t="str">
        <f t="shared" si="4"/>
        <v>R.I.P.D.</v>
      </c>
      <c r="H205" t="s">
        <v>591</v>
      </c>
      <c r="I205">
        <v>91640</v>
      </c>
      <c r="J205">
        <v>13</v>
      </c>
      <c r="K205" t="s">
        <v>336</v>
      </c>
      <c r="L205" t="s">
        <v>337</v>
      </c>
      <c r="M205" t="s">
        <v>21</v>
      </c>
      <c r="N205">
        <v>110000000</v>
      </c>
      <c r="O205">
        <v>2003</v>
      </c>
      <c r="P205">
        <v>5.6</v>
      </c>
      <c r="S205" t="s">
        <v>26</v>
      </c>
      <c r="T205" t="s">
        <v>46</v>
      </c>
      <c r="U205" t="s">
        <v>69</v>
      </c>
    </row>
    <row r="206" spans="1:24" x14ac:dyDescent="0.3">
      <c r="A206" t="s">
        <v>22</v>
      </c>
      <c r="B206">
        <v>271</v>
      </c>
      <c r="C206">
        <v>123</v>
      </c>
      <c r="D206">
        <v>209805005</v>
      </c>
      <c r="E206" t="s">
        <v>339</v>
      </c>
      <c r="F206" t="s">
        <v>340</v>
      </c>
      <c r="G206" t="str">
        <f t="shared" si="4"/>
        <v>Godzilla Resurgence</v>
      </c>
      <c r="H206" t="s">
        <v>341</v>
      </c>
      <c r="I206">
        <v>374</v>
      </c>
      <c r="J206">
        <v>2113</v>
      </c>
      <c r="K206" t="s">
        <v>19</v>
      </c>
      <c r="L206" t="s">
        <v>20</v>
      </c>
      <c r="M206" t="s">
        <v>154</v>
      </c>
      <c r="N206">
        <v>125000000</v>
      </c>
      <c r="O206">
        <v>2010</v>
      </c>
      <c r="P206">
        <v>8.1999999999999993</v>
      </c>
      <c r="S206" t="s">
        <v>26</v>
      </c>
      <c r="T206" t="s">
        <v>32</v>
      </c>
      <c r="U206" t="s">
        <v>60</v>
      </c>
      <c r="V206" t="s">
        <v>83</v>
      </c>
      <c r="W206" t="s">
        <v>110</v>
      </c>
    </row>
    <row r="207" spans="1:24" x14ac:dyDescent="0.3">
      <c r="A207" t="s">
        <v>576</v>
      </c>
      <c r="B207">
        <v>4</v>
      </c>
      <c r="C207">
        <v>174</v>
      </c>
      <c r="D207">
        <v>186830669</v>
      </c>
      <c r="E207" t="s">
        <v>23</v>
      </c>
      <c r="F207" t="s">
        <v>24</v>
      </c>
      <c r="G207" t="str">
        <f t="shared" si="4"/>
        <v>Pirates of the Caribbean: The Curse of the Black Pearl</v>
      </c>
      <c r="H207" t="s">
        <v>592</v>
      </c>
      <c r="I207">
        <v>809474</v>
      </c>
      <c r="J207">
        <v>2</v>
      </c>
      <c r="K207" t="s">
        <v>19</v>
      </c>
      <c r="L207" t="s">
        <v>31</v>
      </c>
      <c r="M207" t="s">
        <v>21</v>
      </c>
      <c r="N207">
        <v>125000000</v>
      </c>
      <c r="O207">
        <v>2014</v>
      </c>
      <c r="P207">
        <v>8.1</v>
      </c>
      <c r="S207" t="s">
        <v>26</v>
      </c>
      <c r="T207" t="s">
        <v>32</v>
      </c>
      <c r="U207" t="s">
        <v>69</v>
      </c>
    </row>
    <row r="208" spans="1:24" x14ac:dyDescent="0.3">
      <c r="A208" t="s">
        <v>351</v>
      </c>
      <c r="B208">
        <v>403</v>
      </c>
      <c r="C208">
        <v>101</v>
      </c>
      <c r="D208">
        <v>163192114</v>
      </c>
      <c r="E208" t="s">
        <v>69</v>
      </c>
      <c r="F208" t="s">
        <v>581</v>
      </c>
      <c r="G208" t="str">
        <f t="shared" si="4"/>
        <v>Harry Potter and the Deathly Hallows: Part I</v>
      </c>
      <c r="H208" t="s">
        <v>593</v>
      </c>
      <c r="I208">
        <v>252</v>
      </c>
      <c r="J208">
        <v>591</v>
      </c>
      <c r="K208" t="s">
        <v>19</v>
      </c>
      <c r="L208" t="s">
        <v>20</v>
      </c>
      <c r="M208" t="s">
        <v>21</v>
      </c>
      <c r="N208">
        <v>125000000</v>
      </c>
      <c r="O208">
        <v>2006</v>
      </c>
      <c r="P208">
        <v>6.4</v>
      </c>
      <c r="S208" t="s">
        <v>69</v>
      </c>
    </row>
    <row r="209" spans="1:23" x14ac:dyDescent="0.3">
      <c r="A209" t="s">
        <v>416</v>
      </c>
      <c r="B209">
        <v>294</v>
      </c>
      <c r="C209">
        <v>134</v>
      </c>
      <c r="D209">
        <v>119412921</v>
      </c>
      <c r="E209" t="s">
        <v>551</v>
      </c>
      <c r="F209" t="s">
        <v>190</v>
      </c>
      <c r="G209" t="str">
        <f t="shared" si="4"/>
        <v>The Hunger Games: Mockingjay - Part 1</v>
      </c>
      <c r="H209" t="s">
        <v>594</v>
      </c>
      <c r="I209">
        <v>305008</v>
      </c>
      <c r="J209">
        <v>1966</v>
      </c>
      <c r="K209" t="s">
        <v>19</v>
      </c>
      <c r="L209" t="s">
        <v>20</v>
      </c>
      <c r="M209" t="s">
        <v>21</v>
      </c>
      <c r="N209">
        <v>65000000</v>
      </c>
      <c r="O209">
        <v>2014</v>
      </c>
      <c r="P209">
        <v>6.7</v>
      </c>
      <c r="S209" t="s">
        <v>32</v>
      </c>
      <c r="T209" t="s">
        <v>110</v>
      </c>
      <c r="U209" t="s">
        <v>122</v>
      </c>
    </row>
    <row r="210" spans="1:23" x14ac:dyDescent="0.3">
      <c r="A210" t="s">
        <v>595</v>
      </c>
      <c r="B210">
        <v>159</v>
      </c>
      <c r="C210">
        <v>132</v>
      </c>
      <c r="D210">
        <v>32694788</v>
      </c>
      <c r="E210" t="s">
        <v>417</v>
      </c>
      <c r="F210" t="s">
        <v>178</v>
      </c>
      <c r="G210" t="str">
        <f t="shared" si="4"/>
        <v>The Da Vinci Code</v>
      </c>
      <c r="H210" t="s">
        <v>596</v>
      </c>
      <c r="I210">
        <v>314253</v>
      </c>
      <c r="J210">
        <v>99</v>
      </c>
      <c r="K210" t="s">
        <v>19</v>
      </c>
      <c r="L210" t="s">
        <v>20</v>
      </c>
      <c r="M210" t="s">
        <v>21</v>
      </c>
      <c r="N210">
        <v>85000000</v>
      </c>
      <c r="O210">
        <v>2003</v>
      </c>
      <c r="P210">
        <v>6.6</v>
      </c>
      <c r="S210" t="s">
        <v>92</v>
      </c>
      <c r="T210" t="s">
        <v>122</v>
      </c>
    </row>
    <row r="211" spans="1:23" x14ac:dyDescent="0.3">
      <c r="A211" t="s">
        <v>70</v>
      </c>
      <c r="B211">
        <v>289</v>
      </c>
      <c r="C211">
        <v>129</v>
      </c>
      <c r="D211">
        <v>113165635</v>
      </c>
      <c r="E211" t="s">
        <v>597</v>
      </c>
      <c r="F211" t="s">
        <v>598</v>
      </c>
      <c r="G211" t="str">
        <f t="shared" si="4"/>
        <v>Rio 2</v>
      </c>
      <c r="H211" t="s">
        <v>599</v>
      </c>
      <c r="I211">
        <v>58498</v>
      </c>
      <c r="J211">
        <v>1055</v>
      </c>
      <c r="K211" t="s">
        <v>19</v>
      </c>
      <c r="L211" t="s">
        <v>149</v>
      </c>
      <c r="M211" t="s">
        <v>294</v>
      </c>
      <c r="N211">
        <v>125000000</v>
      </c>
      <c r="O211">
        <v>2011</v>
      </c>
      <c r="P211">
        <v>6.4</v>
      </c>
      <c r="S211" t="s">
        <v>32</v>
      </c>
      <c r="T211" t="s">
        <v>37</v>
      </c>
      <c r="U211" t="s">
        <v>46</v>
      </c>
      <c r="V211" t="s">
        <v>65</v>
      </c>
      <c r="W211" t="s">
        <v>90</v>
      </c>
    </row>
    <row r="212" spans="1:23" x14ac:dyDescent="0.3">
      <c r="A212" t="s">
        <v>216</v>
      </c>
      <c r="B212">
        <v>342</v>
      </c>
      <c r="C212">
        <v>106</v>
      </c>
      <c r="D212">
        <v>107285004</v>
      </c>
      <c r="E212" t="s">
        <v>151</v>
      </c>
      <c r="F212" t="s">
        <v>152</v>
      </c>
      <c r="G212" t="str">
        <f t="shared" si="4"/>
        <v>X-Men 2</v>
      </c>
      <c r="H212" t="s">
        <v>600</v>
      </c>
      <c r="I212">
        <v>405973</v>
      </c>
      <c r="J212">
        <v>366</v>
      </c>
      <c r="K212" t="s">
        <v>19</v>
      </c>
      <c r="L212" t="s">
        <v>20</v>
      </c>
      <c r="M212" t="s">
        <v>294</v>
      </c>
      <c r="N212">
        <v>125000000</v>
      </c>
      <c r="O212">
        <v>2011</v>
      </c>
      <c r="P212">
        <v>7.5</v>
      </c>
      <c r="S212" t="s">
        <v>26</v>
      </c>
      <c r="T212" t="s">
        <v>32</v>
      </c>
      <c r="U212" t="s">
        <v>69</v>
      </c>
      <c r="V212" t="s">
        <v>110</v>
      </c>
      <c r="W212" t="s">
        <v>122</v>
      </c>
    </row>
    <row r="213" spans="1:23" x14ac:dyDescent="0.3">
      <c r="A213" t="s">
        <v>601</v>
      </c>
      <c r="B213">
        <v>382</v>
      </c>
      <c r="C213">
        <v>113</v>
      </c>
      <c r="D213">
        <v>260031035</v>
      </c>
      <c r="E213" t="s">
        <v>184</v>
      </c>
      <c r="F213" t="s">
        <v>343</v>
      </c>
      <c r="G213" t="str">
        <f t="shared" si="4"/>
        <v>Fast Five</v>
      </c>
      <c r="H213" t="s">
        <v>602</v>
      </c>
      <c r="I213">
        <v>284792</v>
      </c>
      <c r="J213">
        <v>412</v>
      </c>
      <c r="K213" t="s">
        <v>19</v>
      </c>
      <c r="L213" t="s">
        <v>20</v>
      </c>
      <c r="M213" t="s">
        <v>21</v>
      </c>
      <c r="N213">
        <v>123000000</v>
      </c>
      <c r="O213">
        <v>2010</v>
      </c>
      <c r="P213">
        <v>7.3</v>
      </c>
      <c r="S213" t="s">
        <v>26</v>
      </c>
      <c r="T213" t="s">
        <v>52</v>
      </c>
      <c r="U213" t="s">
        <v>122</v>
      </c>
    </row>
    <row r="214" spans="1:23" x14ac:dyDescent="0.3">
      <c r="A214" t="s">
        <v>528</v>
      </c>
      <c r="B214">
        <v>344</v>
      </c>
      <c r="C214">
        <v>102</v>
      </c>
      <c r="D214">
        <v>186739919</v>
      </c>
      <c r="E214" t="s">
        <v>603</v>
      </c>
      <c r="F214" t="s">
        <v>132</v>
      </c>
      <c r="G214" t="str">
        <f t="shared" si="4"/>
        <v>Sherlock Holmes: A Game of Shadows</v>
      </c>
      <c r="H214" t="s">
        <v>604</v>
      </c>
      <c r="I214">
        <v>338635</v>
      </c>
      <c r="J214">
        <v>637</v>
      </c>
      <c r="K214" t="s">
        <v>19</v>
      </c>
      <c r="L214" t="s">
        <v>20</v>
      </c>
      <c r="M214" t="s">
        <v>21</v>
      </c>
      <c r="N214">
        <v>125000000</v>
      </c>
      <c r="O214">
        <v>1990</v>
      </c>
      <c r="P214">
        <v>7.5</v>
      </c>
      <c r="S214" t="s">
        <v>26</v>
      </c>
      <c r="T214" t="s">
        <v>32</v>
      </c>
      <c r="U214" t="s">
        <v>52</v>
      </c>
      <c r="V214" t="s">
        <v>92</v>
      </c>
      <c r="W214" t="s">
        <v>122</v>
      </c>
    </row>
    <row r="215" spans="1:23" x14ac:dyDescent="0.3">
      <c r="A215" t="s">
        <v>605</v>
      </c>
      <c r="B215">
        <v>196</v>
      </c>
      <c r="C215">
        <v>135</v>
      </c>
      <c r="D215">
        <v>215397307</v>
      </c>
      <c r="E215" t="s">
        <v>23</v>
      </c>
      <c r="F215" t="s">
        <v>136</v>
      </c>
      <c r="G215" t="str">
        <f t="shared" si="4"/>
        <v>Clash of the Titans</v>
      </c>
      <c r="H215" t="s">
        <v>606</v>
      </c>
      <c r="I215">
        <v>229679</v>
      </c>
      <c r="J215">
        <v>391</v>
      </c>
      <c r="K215" t="s">
        <v>19</v>
      </c>
      <c r="L215" t="s">
        <v>20</v>
      </c>
      <c r="M215" t="s">
        <v>51</v>
      </c>
      <c r="N215">
        <v>125000000</v>
      </c>
      <c r="O215">
        <v>1999</v>
      </c>
      <c r="P215">
        <v>5.8</v>
      </c>
      <c r="S215" t="s">
        <v>26</v>
      </c>
      <c r="T215" t="s">
        <v>32</v>
      </c>
      <c r="U215" t="s">
        <v>69</v>
      </c>
    </row>
    <row r="216" spans="1:23" x14ac:dyDescent="0.3">
      <c r="A216" t="s">
        <v>607</v>
      </c>
      <c r="B216">
        <v>85</v>
      </c>
      <c r="C216">
        <v>125</v>
      </c>
      <c r="D216">
        <v>182618434</v>
      </c>
      <c r="E216" t="s">
        <v>326</v>
      </c>
      <c r="F216" t="s">
        <v>608</v>
      </c>
      <c r="G216" t="str">
        <f t="shared" si="4"/>
        <v>Total Recall</v>
      </c>
      <c r="H216" t="s">
        <v>609</v>
      </c>
      <c r="I216">
        <v>240241</v>
      </c>
      <c r="J216">
        <v>546</v>
      </c>
      <c r="K216" t="s">
        <v>19</v>
      </c>
      <c r="L216" t="s">
        <v>20</v>
      </c>
      <c r="M216" t="s">
        <v>21</v>
      </c>
      <c r="N216">
        <v>140000000</v>
      </c>
      <c r="O216">
        <v>2012</v>
      </c>
      <c r="P216">
        <v>7.5</v>
      </c>
      <c r="S216" t="s">
        <v>26</v>
      </c>
      <c r="T216" t="s">
        <v>110</v>
      </c>
    </row>
    <row r="217" spans="1:23" x14ac:dyDescent="0.3">
      <c r="A217" t="s">
        <v>610</v>
      </c>
      <c r="B217">
        <v>436</v>
      </c>
      <c r="C217">
        <v>110</v>
      </c>
      <c r="D217">
        <v>131920333</v>
      </c>
      <c r="E217" t="s">
        <v>611</v>
      </c>
      <c r="F217" t="s">
        <v>612</v>
      </c>
      <c r="G217" t="str">
        <f t="shared" si="4"/>
        <v>The 13th Warrior</v>
      </c>
      <c r="H217" t="s">
        <v>613</v>
      </c>
      <c r="I217">
        <v>101411</v>
      </c>
      <c r="J217">
        <v>504</v>
      </c>
      <c r="K217" t="s">
        <v>19</v>
      </c>
      <c r="L217" t="s">
        <v>20</v>
      </c>
      <c r="M217" t="s">
        <v>21</v>
      </c>
      <c r="N217">
        <v>130000000</v>
      </c>
      <c r="O217">
        <v>1997</v>
      </c>
      <c r="P217">
        <v>6.6</v>
      </c>
      <c r="S217" t="s">
        <v>26</v>
      </c>
      <c r="T217" t="s">
        <v>32</v>
      </c>
      <c r="U217" t="s">
        <v>80</v>
      </c>
    </row>
    <row r="218" spans="1:23" x14ac:dyDescent="0.3">
      <c r="A218" t="s">
        <v>614</v>
      </c>
      <c r="B218">
        <v>183</v>
      </c>
      <c r="C218">
        <v>124</v>
      </c>
      <c r="D218">
        <v>124976634</v>
      </c>
      <c r="E218" t="s">
        <v>28</v>
      </c>
      <c r="F218" t="s">
        <v>615</v>
      </c>
      <c r="G218" t="str">
        <f t="shared" si="4"/>
        <v>The Bourne Legacy</v>
      </c>
      <c r="H218" t="s">
        <v>616</v>
      </c>
      <c r="I218">
        <v>229823</v>
      </c>
      <c r="J218">
        <v>1018</v>
      </c>
      <c r="K218" t="s">
        <v>19</v>
      </c>
      <c r="L218" t="s">
        <v>20</v>
      </c>
      <c r="M218" t="s">
        <v>21</v>
      </c>
      <c r="N218">
        <v>120000000</v>
      </c>
      <c r="O218">
        <v>2000</v>
      </c>
      <c r="P218">
        <v>6.7</v>
      </c>
      <c r="S218" t="s">
        <v>26</v>
      </c>
      <c r="T218" t="s">
        <v>32</v>
      </c>
      <c r="U218" t="s">
        <v>122</v>
      </c>
    </row>
    <row r="219" spans="1:23" x14ac:dyDescent="0.3">
      <c r="A219" t="s">
        <v>416</v>
      </c>
      <c r="B219">
        <v>175</v>
      </c>
      <c r="C219">
        <v>123</v>
      </c>
      <c r="D219">
        <v>115802596</v>
      </c>
      <c r="E219" t="s">
        <v>26</v>
      </c>
      <c r="F219" t="s">
        <v>617</v>
      </c>
      <c r="G219" t="str">
        <f t="shared" si="4"/>
        <v>Batman &amp; Robin</v>
      </c>
      <c r="H219" t="s">
        <v>618</v>
      </c>
      <c r="I219">
        <v>189855</v>
      </c>
      <c r="J219">
        <v>482</v>
      </c>
      <c r="K219" t="s">
        <v>19</v>
      </c>
      <c r="L219" t="s">
        <v>20</v>
      </c>
      <c r="M219" t="s">
        <v>51</v>
      </c>
      <c r="N219">
        <v>110000000</v>
      </c>
      <c r="O219">
        <v>2004</v>
      </c>
      <c r="P219">
        <v>3.7</v>
      </c>
      <c r="S219" t="s">
        <v>26</v>
      </c>
    </row>
    <row r="220" spans="1:23" x14ac:dyDescent="0.3">
      <c r="A220" t="s">
        <v>225</v>
      </c>
      <c r="B220">
        <v>239</v>
      </c>
      <c r="C220">
        <v>130</v>
      </c>
      <c r="D220">
        <v>108521835</v>
      </c>
      <c r="E220" t="s">
        <v>264</v>
      </c>
      <c r="F220" t="s">
        <v>619</v>
      </c>
      <c r="G220" t="str">
        <f t="shared" si="4"/>
        <v>How the Grinch Stole Christmas</v>
      </c>
      <c r="H220" t="s">
        <v>620</v>
      </c>
      <c r="I220">
        <v>141414</v>
      </c>
      <c r="J220">
        <v>1159</v>
      </c>
      <c r="K220" t="s">
        <v>19</v>
      </c>
      <c r="L220" t="s">
        <v>20</v>
      </c>
      <c r="M220" t="s">
        <v>51</v>
      </c>
      <c r="N220">
        <v>120000000</v>
      </c>
      <c r="O220">
        <v>2000</v>
      </c>
      <c r="P220">
        <v>6</v>
      </c>
      <c r="S220" t="s">
        <v>46</v>
      </c>
      <c r="T220" t="s">
        <v>65</v>
      </c>
      <c r="U220" t="s">
        <v>69</v>
      </c>
    </row>
    <row r="221" spans="1:23" x14ac:dyDescent="0.3">
      <c r="A221" t="s">
        <v>621</v>
      </c>
      <c r="B221">
        <v>237</v>
      </c>
      <c r="C221">
        <v>92</v>
      </c>
      <c r="D221">
        <v>100685880</v>
      </c>
      <c r="E221" t="s">
        <v>135</v>
      </c>
      <c r="F221" t="s">
        <v>201</v>
      </c>
      <c r="G221" t="str">
        <f t="shared" si="4"/>
        <v>The Day After Tomorrow</v>
      </c>
      <c r="H221" t="s">
        <v>622</v>
      </c>
      <c r="I221">
        <v>333248</v>
      </c>
      <c r="J221">
        <v>1426</v>
      </c>
      <c r="K221" t="s">
        <v>19</v>
      </c>
      <c r="L221" t="s">
        <v>20</v>
      </c>
      <c r="M221" t="s">
        <v>21</v>
      </c>
      <c r="N221">
        <v>120000000</v>
      </c>
      <c r="O221">
        <v>2000</v>
      </c>
      <c r="P221">
        <v>6.4</v>
      </c>
      <c r="S221" t="s">
        <v>26</v>
      </c>
      <c r="T221" t="s">
        <v>32</v>
      </c>
      <c r="U221" t="s">
        <v>110</v>
      </c>
      <c r="V221" t="s">
        <v>122</v>
      </c>
    </row>
    <row r="222" spans="1:23" x14ac:dyDescent="0.3">
      <c r="A222" t="s">
        <v>357</v>
      </c>
      <c r="B222">
        <v>231</v>
      </c>
      <c r="C222">
        <v>127</v>
      </c>
      <c r="D222">
        <v>126464904</v>
      </c>
      <c r="E222" t="s">
        <v>28</v>
      </c>
      <c r="F222" t="s">
        <v>268</v>
      </c>
      <c r="G222" t="str">
        <f t="shared" si="4"/>
        <v>Mission: Impossible II</v>
      </c>
      <c r="H222" t="s">
        <v>623</v>
      </c>
      <c r="I222">
        <v>242188</v>
      </c>
      <c r="J222">
        <v>779</v>
      </c>
      <c r="K222" t="s">
        <v>19</v>
      </c>
      <c r="L222" t="s">
        <v>20</v>
      </c>
      <c r="M222" t="s">
        <v>21</v>
      </c>
      <c r="N222">
        <v>130000000</v>
      </c>
      <c r="O222">
        <v>2007</v>
      </c>
      <c r="P222">
        <v>6.1</v>
      </c>
      <c r="S222" t="s">
        <v>26</v>
      </c>
      <c r="T222" t="s">
        <v>32</v>
      </c>
      <c r="U222" t="s">
        <v>122</v>
      </c>
    </row>
    <row r="223" spans="1:23" x14ac:dyDescent="0.3">
      <c r="A223" t="s">
        <v>624</v>
      </c>
      <c r="B223">
        <v>262</v>
      </c>
      <c r="C223">
        <v>123</v>
      </c>
      <c r="D223">
        <v>64736114</v>
      </c>
      <c r="E223" t="s">
        <v>358</v>
      </c>
      <c r="F223" t="s">
        <v>625</v>
      </c>
      <c r="G223" t="str">
        <f t="shared" si="4"/>
        <v>The Perfect Storm</v>
      </c>
      <c r="H223" t="s">
        <v>626</v>
      </c>
      <c r="I223">
        <v>133076</v>
      </c>
      <c r="J223">
        <v>436</v>
      </c>
      <c r="K223" t="s">
        <v>19</v>
      </c>
      <c r="L223" t="s">
        <v>20</v>
      </c>
      <c r="M223" t="s">
        <v>21</v>
      </c>
      <c r="N223">
        <v>120000000</v>
      </c>
      <c r="O223">
        <v>2012</v>
      </c>
      <c r="P223">
        <v>6.4</v>
      </c>
      <c r="S223" t="s">
        <v>26</v>
      </c>
      <c r="T223" t="s">
        <v>32</v>
      </c>
      <c r="U223" t="s">
        <v>60</v>
      </c>
      <c r="V223" t="s">
        <v>122</v>
      </c>
    </row>
    <row r="224" spans="1:23" x14ac:dyDescent="0.3">
      <c r="A224" t="s">
        <v>503</v>
      </c>
      <c r="B224">
        <v>552</v>
      </c>
      <c r="C224">
        <v>123</v>
      </c>
      <c r="D224">
        <v>93050117</v>
      </c>
      <c r="E224" t="s">
        <v>135</v>
      </c>
      <c r="F224" t="s">
        <v>514</v>
      </c>
      <c r="G224" t="str">
        <f t="shared" si="4"/>
        <v>Fantastic 4: Rise of the Silver Surfer</v>
      </c>
      <c r="H224" t="s">
        <v>627</v>
      </c>
      <c r="I224">
        <v>213275</v>
      </c>
      <c r="J224">
        <v>755</v>
      </c>
      <c r="K224" t="s">
        <v>19</v>
      </c>
      <c r="L224" t="s">
        <v>20</v>
      </c>
      <c r="M224" t="s">
        <v>294</v>
      </c>
      <c r="N224">
        <v>115000000</v>
      </c>
      <c r="O224">
        <v>2007</v>
      </c>
      <c r="P224">
        <v>5.6</v>
      </c>
      <c r="S224" t="s">
        <v>26</v>
      </c>
      <c r="T224" t="s">
        <v>32</v>
      </c>
      <c r="U224" t="s">
        <v>110</v>
      </c>
      <c r="V224" t="s">
        <v>122</v>
      </c>
    </row>
    <row r="225" spans="1:23" x14ac:dyDescent="0.3">
      <c r="A225" t="s">
        <v>628</v>
      </c>
      <c r="B225">
        <v>276</v>
      </c>
      <c r="C225">
        <v>107</v>
      </c>
      <c r="D225">
        <v>57637485</v>
      </c>
      <c r="E225" t="s">
        <v>629</v>
      </c>
      <c r="F225" t="s">
        <v>630</v>
      </c>
      <c r="G225" t="str">
        <f t="shared" si="4"/>
        <v>Life of Pi</v>
      </c>
      <c r="H225" t="s">
        <v>631</v>
      </c>
      <c r="I225">
        <v>440084</v>
      </c>
      <c r="J225">
        <v>681</v>
      </c>
      <c r="K225" t="s">
        <v>19</v>
      </c>
      <c r="L225" t="s">
        <v>20</v>
      </c>
      <c r="M225" t="s">
        <v>51</v>
      </c>
      <c r="N225">
        <v>105000000</v>
      </c>
      <c r="O225">
        <v>2016</v>
      </c>
      <c r="P225">
        <v>8</v>
      </c>
      <c r="S225" t="s">
        <v>32</v>
      </c>
      <c r="T225" t="s">
        <v>60</v>
      </c>
      <c r="U225" t="s">
        <v>69</v>
      </c>
    </row>
    <row r="226" spans="1:23" x14ac:dyDescent="0.3">
      <c r="A226" t="s">
        <v>542</v>
      </c>
      <c r="B226">
        <v>267</v>
      </c>
      <c r="C226">
        <v>124</v>
      </c>
      <c r="D226">
        <v>58607007</v>
      </c>
      <c r="E226" t="s">
        <v>632</v>
      </c>
      <c r="F226" t="s">
        <v>355</v>
      </c>
      <c r="G226" t="str">
        <f t="shared" si="4"/>
        <v>Ghost Rider</v>
      </c>
      <c r="H226" t="s">
        <v>633</v>
      </c>
      <c r="I226">
        <v>182661</v>
      </c>
      <c r="J226">
        <v>297</v>
      </c>
      <c r="K226" t="s">
        <v>19</v>
      </c>
      <c r="L226" t="s">
        <v>31</v>
      </c>
      <c r="M226" t="s">
        <v>294</v>
      </c>
      <c r="N226">
        <v>100000000</v>
      </c>
      <c r="O226">
        <v>2003</v>
      </c>
      <c r="P226">
        <v>5.2</v>
      </c>
      <c r="S226" t="s">
        <v>26</v>
      </c>
      <c r="T226" t="s">
        <v>69</v>
      </c>
      <c r="U226" t="s">
        <v>122</v>
      </c>
    </row>
    <row r="227" spans="1:23" x14ac:dyDescent="0.3">
      <c r="A227" t="s">
        <v>180</v>
      </c>
      <c r="B227">
        <v>102</v>
      </c>
      <c r="C227">
        <v>77</v>
      </c>
      <c r="D227">
        <v>43929341</v>
      </c>
      <c r="E227" t="s">
        <v>34</v>
      </c>
      <c r="F227" t="s">
        <v>546</v>
      </c>
      <c r="G227" t="str">
        <f t="shared" si="4"/>
        <v>Jason Bourne</v>
      </c>
      <c r="H227" t="s">
        <v>634</v>
      </c>
      <c r="I227">
        <v>40123</v>
      </c>
      <c r="J227">
        <v>554</v>
      </c>
      <c r="K227" t="s">
        <v>19</v>
      </c>
      <c r="L227" t="s">
        <v>20</v>
      </c>
      <c r="M227" t="s">
        <v>21</v>
      </c>
      <c r="N227">
        <v>120000000</v>
      </c>
      <c r="O227">
        <v>2012</v>
      </c>
      <c r="P227">
        <v>7.1</v>
      </c>
      <c r="S227" t="s">
        <v>26</v>
      </c>
      <c r="T227" t="s">
        <v>122</v>
      </c>
    </row>
    <row r="228" spans="1:23" x14ac:dyDescent="0.3">
      <c r="A228" t="s">
        <v>111</v>
      </c>
      <c r="B228">
        <v>775</v>
      </c>
      <c r="C228">
        <v>109</v>
      </c>
      <c r="D228">
        <v>30212620</v>
      </c>
      <c r="E228" t="s">
        <v>635</v>
      </c>
      <c r="F228" t="s">
        <v>636</v>
      </c>
      <c r="G228" t="str">
        <f t="shared" si="4"/>
        <v>Charlie's Angels: Full Throttle</v>
      </c>
      <c r="H228" t="s">
        <v>637</v>
      </c>
      <c r="I228">
        <v>100821</v>
      </c>
      <c r="J228">
        <v>2326</v>
      </c>
      <c r="K228" t="s">
        <v>19</v>
      </c>
      <c r="L228" t="s">
        <v>20</v>
      </c>
      <c r="M228" t="s">
        <v>21</v>
      </c>
      <c r="N228">
        <v>120000000</v>
      </c>
      <c r="O228">
        <v>2002</v>
      </c>
      <c r="P228">
        <v>4.8</v>
      </c>
      <c r="S228" t="s">
        <v>26</v>
      </c>
      <c r="T228" t="s">
        <v>32</v>
      </c>
      <c r="U228" t="s">
        <v>46</v>
      </c>
      <c r="V228" t="s">
        <v>52</v>
      </c>
    </row>
    <row r="229" spans="1:23" x14ac:dyDescent="0.3">
      <c r="A229" t="s">
        <v>457</v>
      </c>
      <c r="B229">
        <v>71</v>
      </c>
      <c r="C229">
        <v>134</v>
      </c>
      <c r="D229">
        <v>76418654</v>
      </c>
      <c r="E229" t="s">
        <v>638</v>
      </c>
      <c r="F229" t="s">
        <v>639</v>
      </c>
      <c r="G229" t="str">
        <f t="shared" si="4"/>
        <v>Prometheus</v>
      </c>
      <c r="H229" t="s">
        <v>640</v>
      </c>
      <c r="I229">
        <v>456260</v>
      </c>
      <c r="J229">
        <v>69</v>
      </c>
      <c r="K229" t="s">
        <v>19</v>
      </c>
      <c r="L229" t="s">
        <v>20</v>
      </c>
      <c r="M229" t="s">
        <v>51</v>
      </c>
      <c r="N229">
        <v>117000000</v>
      </c>
      <c r="O229">
        <v>2013</v>
      </c>
      <c r="P229">
        <v>7</v>
      </c>
      <c r="S229" t="s">
        <v>32</v>
      </c>
      <c r="T229" t="s">
        <v>92</v>
      </c>
      <c r="U229" t="s">
        <v>110</v>
      </c>
    </row>
    <row r="230" spans="1:23" x14ac:dyDescent="0.3">
      <c r="A230" t="s">
        <v>641</v>
      </c>
      <c r="B230">
        <v>476</v>
      </c>
      <c r="C230">
        <v>117</v>
      </c>
      <c r="D230">
        <v>89021735</v>
      </c>
      <c r="E230" t="s">
        <v>156</v>
      </c>
      <c r="F230" t="s">
        <v>642</v>
      </c>
      <c r="G230" t="str">
        <f t="shared" si="4"/>
        <v>Stuart Little 2</v>
      </c>
      <c r="H230" t="s">
        <v>643</v>
      </c>
      <c r="I230">
        <v>36471</v>
      </c>
      <c r="J230">
        <v>814</v>
      </c>
      <c r="K230" t="s">
        <v>19</v>
      </c>
      <c r="L230" t="s">
        <v>20</v>
      </c>
      <c r="M230" t="s">
        <v>21</v>
      </c>
      <c r="N230">
        <v>120000000</v>
      </c>
      <c r="O230">
        <v>2004</v>
      </c>
      <c r="P230">
        <v>5.4</v>
      </c>
      <c r="S230" t="s">
        <v>32</v>
      </c>
      <c r="T230" t="s">
        <v>37</v>
      </c>
      <c r="U230" t="s">
        <v>46</v>
      </c>
      <c r="V230" t="s">
        <v>65</v>
      </c>
      <c r="W230" t="s">
        <v>69</v>
      </c>
    </row>
    <row r="231" spans="1:23" x14ac:dyDescent="0.3">
      <c r="A231" t="s">
        <v>644</v>
      </c>
      <c r="B231">
        <v>207</v>
      </c>
      <c r="C231">
        <v>135</v>
      </c>
      <c r="D231">
        <v>380262555</v>
      </c>
      <c r="E231" t="s">
        <v>645</v>
      </c>
      <c r="F231" t="s">
        <v>546</v>
      </c>
      <c r="G231" t="str">
        <f t="shared" si="4"/>
        <v>Elysium</v>
      </c>
      <c r="H231" t="s">
        <v>646</v>
      </c>
      <c r="I231">
        <v>338087</v>
      </c>
      <c r="J231">
        <v>666</v>
      </c>
      <c r="K231" t="s">
        <v>19</v>
      </c>
      <c r="L231" t="s">
        <v>20</v>
      </c>
      <c r="M231" t="s">
        <v>21</v>
      </c>
      <c r="N231">
        <v>113000000</v>
      </c>
      <c r="O231">
        <v>2014</v>
      </c>
      <c r="P231">
        <v>6.6</v>
      </c>
      <c r="S231" t="s">
        <v>26</v>
      </c>
      <c r="T231" t="s">
        <v>60</v>
      </c>
      <c r="U231" t="s">
        <v>110</v>
      </c>
      <c r="V231" t="s">
        <v>122</v>
      </c>
    </row>
    <row r="232" spans="1:23" x14ac:dyDescent="0.3">
      <c r="A232" t="s">
        <v>647</v>
      </c>
      <c r="B232">
        <v>492</v>
      </c>
      <c r="C232">
        <v>121</v>
      </c>
      <c r="D232">
        <v>310675583</v>
      </c>
      <c r="E232" t="s">
        <v>135</v>
      </c>
      <c r="F232" t="s">
        <v>648</v>
      </c>
      <c r="G232" t="str">
        <f t="shared" si="4"/>
        <v>The Chronicles of Riddick</v>
      </c>
      <c r="H232" t="s">
        <v>649</v>
      </c>
      <c r="I232">
        <v>183909</v>
      </c>
      <c r="J232">
        <v>630</v>
      </c>
      <c r="K232" t="s">
        <v>19</v>
      </c>
      <c r="L232" t="s">
        <v>20</v>
      </c>
      <c r="M232" t="s">
        <v>21</v>
      </c>
      <c r="N232">
        <v>115000000</v>
      </c>
      <c r="O232">
        <v>2008</v>
      </c>
      <c r="P232">
        <v>6.7</v>
      </c>
      <c r="S232" t="s">
        <v>26</v>
      </c>
      <c r="T232" t="s">
        <v>32</v>
      </c>
      <c r="U232" t="s">
        <v>110</v>
      </c>
      <c r="V232" t="s">
        <v>122</v>
      </c>
    </row>
    <row r="233" spans="1:23" x14ac:dyDescent="0.3">
      <c r="A233" t="s">
        <v>232</v>
      </c>
      <c r="B233">
        <v>284</v>
      </c>
      <c r="C233">
        <v>117</v>
      </c>
      <c r="D233">
        <v>289907418</v>
      </c>
      <c r="E233" t="s">
        <v>650</v>
      </c>
      <c r="F233" t="s">
        <v>291</v>
      </c>
      <c r="G233" t="str">
        <f t="shared" si="4"/>
        <v>RoboCop</v>
      </c>
      <c r="H233" t="s">
        <v>651</v>
      </c>
      <c r="I233">
        <v>182899</v>
      </c>
      <c r="J233">
        <v>414</v>
      </c>
      <c r="K233" t="s">
        <v>19</v>
      </c>
      <c r="L233" t="s">
        <v>20</v>
      </c>
      <c r="M233" t="s">
        <v>21</v>
      </c>
      <c r="N233">
        <v>115000000</v>
      </c>
      <c r="O233">
        <v>2010</v>
      </c>
      <c r="P233">
        <v>6.2</v>
      </c>
      <c r="S233" t="s">
        <v>26</v>
      </c>
      <c r="T233" t="s">
        <v>52</v>
      </c>
      <c r="U233" t="s">
        <v>110</v>
      </c>
      <c r="V233" t="s">
        <v>122</v>
      </c>
    </row>
    <row r="234" spans="1:23" x14ac:dyDescent="0.3">
      <c r="A234" t="s">
        <v>652</v>
      </c>
      <c r="B234">
        <v>168</v>
      </c>
      <c r="C234">
        <v>124</v>
      </c>
      <c r="D234">
        <v>132550960</v>
      </c>
      <c r="E234" t="s">
        <v>653</v>
      </c>
      <c r="F234" t="s">
        <v>654</v>
      </c>
      <c r="G234" t="str">
        <f t="shared" si="4"/>
        <v>Speed Racer</v>
      </c>
      <c r="H234" t="s">
        <v>655</v>
      </c>
      <c r="I234">
        <v>57873</v>
      </c>
      <c r="J234">
        <v>196</v>
      </c>
      <c r="K234" t="s">
        <v>19</v>
      </c>
      <c r="L234" t="s">
        <v>20</v>
      </c>
      <c r="M234" t="s">
        <v>51</v>
      </c>
      <c r="N234">
        <v>120000000</v>
      </c>
      <c r="O234">
        <v>2010</v>
      </c>
      <c r="P234">
        <v>6.1</v>
      </c>
      <c r="S234" t="s">
        <v>26</v>
      </c>
      <c r="T234" t="s">
        <v>65</v>
      </c>
      <c r="U234" t="s">
        <v>117</v>
      </c>
    </row>
    <row r="235" spans="1:23" x14ac:dyDescent="0.3">
      <c r="A235" t="s">
        <v>656</v>
      </c>
      <c r="B235">
        <v>283</v>
      </c>
      <c r="C235">
        <v>140</v>
      </c>
      <c r="D235">
        <v>474544677</v>
      </c>
      <c r="E235" t="s">
        <v>657</v>
      </c>
      <c r="F235" t="s">
        <v>658</v>
      </c>
      <c r="G235" t="str">
        <f t="shared" si="4"/>
        <v>How Do You Know</v>
      </c>
      <c r="H235" t="s">
        <v>659</v>
      </c>
      <c r="I235">
        <v>35066</v>
      </c>
      <c r="J235">
        <v>348</v>
      </c>
      <c r="K235" t="s">
        <v>19</v>
      </c>
      <c r="L235" t="s">
        <v>20</v>
      </c>
      <c r="M235" t="s">
        <v>154</v>
      </c>
      <c r="N235">
        <v>115000000</v>
      </c>
      <c r="O235">
        <v>2013</v>
      </c>
      <c r="P235">
        <v>5.3</v>
      </c>
      <c r="S235" t="s">
        <v>46</v>
      </c>
      <c r="T235" t="s">
        <v>60</v>
      </c>
      <c r="U235" t="s">
        <v>106</v>
      </c>
    </row>
    <row r="236" spans="1:23" x14ac:dyDescent="0.3">
      <c r="A236" t="s">
        <v>167</v>
      </c>
      <c r="B236">
        <v>539</v>
      </c>
      <c r="C236">
        <v>142</v>
      </c>
      <c r="D236">
        <v>187165546</v>
      </c>
      <c r="E236" t="s">
        <v>660</v>
      </c>
      <c r="F236" t="s">
        <v>268</v>
      </c>
      <c r="G236" t="str">
        <f t="shared" si="4"/>
        <v>Knight and Day</v>
      </c>
      <c r="H236" t="s">
        <v>661</v>
      </c>
      <c r="I236">
        <v>148280</v>
      </c>
      <c r="J236">
        <v>892</v>
      </c>
      <c r="K236" t="s">
        <v>19</v>
      </c>
      <c r="L236" t="s">
        <v>20</v>
      </c>
      <c r="M236" t="s">
        <v>21</v>
      </c>
      <c r="N236">
        <v>135000000</v>
      </c>
      <c r="O236">
        <v>2005</v>
      </c>
      <c r="P236">
        <v>6.3</v>
      </c>
      <c r="S236" t="s">
        <v>26</v>
      </c>
      <c r="T236" t="s">
        <v>46</v>
      </c>
      <c r="U236" t="s">
        <v>106</v>
      </c>
    </row>
    <row r="237" spans="1:23" x14ac:dyDescent="0.3">
      <c r="A237" t="s">
        <v>662</v>
      </c>
      <c r="B237">
        <v>359</v>
      </c>
      <c r="C237">
        <v>92</v>
      </c>
      <c r="D237">
        <v>40911830</v>
      </c>
      <c r="E237" t="s">
        <v>663</v>
      </c>
      <c r="F237" t="s">
        <v>664</v>
      </c>
      <c r="G237" t="str">
        <f t="shared" si="4"/>
        <v>Oblivion</v>
      </c>
      <c r="H237" t="s">
        <v>665</v>
      </c>
      <c r="I237">
        <v>387436</v>
      </c>
      <c r="J237">
        <v>3286</v>
      </c>
      <c r="K237" t="s">
        <v>19</v>
      </c>
      <c r="L237" t="s">
        <v>20</v>
      </c>
      <c r="M237" t="s">
        <v>51</v>
      </c>
      <c r="N237">
        <v>78000000</v>
      </c>
      <c r="O237">
        <v>2002</v>
      </c>
      <c r="P237">
        <v>7</v>
      </c>
      <c r="S237" t="s">
        <v>26</v>
      </c>
      <c r="T237" t="s">
        <v>32</v>
      </c>
      <c r="U237" t="s">
        <v>92</v>
      </c>
      <c r="V237" t="s">
        <v>110</v>
      </c>
    </row>
    <row r="238" spans="1:23" x14ac:dyDescent="0.3">
      <c r="A238" t="s">
        <v>662</v>
      </c>
      <c r="B238">
        <v>284</v>
      </c>
      <c r="C238">
        <v>138</v>
      </c>
      <c r="D238">
        <v>47952020</v>
      </c>
      <c r="E238" t="s">
        <v>16</v>
      </c>
      <c r="F238" t="s">
        <v>666</v>
      </c>
      <c r="G238" t="str">
        <f t="shared" si="4"/>
        <v>Star Wars: Episode III - Revenge of the Sith</v>
      </c>
      <c r="H238" t="s">
        <v>667</v>
      </c>
      <c r="I238">
        <v>520104</v>
      </c>
      <c r="J238">
        <v>3516</v>
      </c>
      <c r="K238" t="s">
        <v>19</v>
      </c>
      <c r="L238" t="s">
        <v>20</v>
      </c>
      <c r="M238" t="s">
        <v>51</v>
      </c>
      <c r="N238">
        <v>115000000</v>
      </c>
      <c r="O238">
        <v>2001</v>
      </c>
      <c r="P238">
        <v>7.6</v>
      </c>
      <c r="S238" t="s">
        <v>26</v>
      </c>
      <c r="T238" t="s">
        <v>32</v>
      </c>
      <c r="U238" t="s">
        <v>69</v>
      </c>
      <c r="V238" t="s">
        <v>110</v>
      </c>
    </row>
    <row r="239" spans="1:23" x14ac:dyDescent="0.3">
      <c r="A239" t="s">
        <v>241</v>
      </c>
      <c r="B239">
        <v>250</v>
      </c>
      <c r="C239">
        <v>136</v>
      </c>
      <c r="D239">
        <v>190871240</v>
      </c>
      <c r="E239" t="s">
        <v>16</v>
      </c>
      <c r="F239" t="s">
        <v>666</v>
      </c>
      <c r="G239" t="str">
        <f t="shared" si="4"/>
        <v>Star Wars: Episode II - Attack of the Clones</v>
      </c>
      <c r="H239" t="s">
        <v>668</v>
      </c>
      <c r="I239">
        <v>464310</v>
      </c>
      <c r="J239">
        <v>593</v>
      </c>
      <c r="K239" t="s">
        <v>19</v>
      </c>
      <c r="L239" t="s">
        <v>20</v>
      </c>
      <c r="M239" t="s">
        <v>294</v>
      </c>
      <c r="N239">
        <v>115000000</v>
      </c>
      <c r="O239">
        <v>2013</v>
      </c>
      <c r="P239">
        <v>6.7</v>
      </c>
      <c r="S239" t="s">
        <v>26</v>
      </c>
      <c r="T239" t="s">
        <v>32</v>
      </c>
      <c r="U239" t="s">
        <v>69</v>
      </c>
      <c r="V239" t="s">
        <v>110</v>
      </c>
    </row>
    <row r="240" spans="1:23" x14ac:dyDescent="0.3">
      <c r="A240" t="s">
        <v>656</v>
      </c>
      <c r="B240">
        <v>440</v>
      </c>
      <c r="C240">
        <v>98</v>
      </c>
      <c r="D240">
        <v>274084951</v>
      </c>
      <c r="E240" t="s">
        <v>156</v>
      </c>
      <c r="F240" t="s">
        <v>157</v>
      </c>
      <c r="G240" t="str">
        <f t="shared" si="4"/>
        <v>Monsters, Inc.</v>
      </c>
      <c r="H240" t="s">
        <v>669</v>
      </c>
      <c r="I240">
        <v>585659</v>
      </c>
      <c r="J240">
        <v>533</v>
      </c>
      <c r="K240" t="s">
        <v>19</v>
      </c>
      <c r="L240" t="s">
        <v>20</v>
      </c>
      <c r="M240" t="s">
        <v>21</v>
      </c>
      <c r="N240">
        <v>125000000</v>
      </c>
      <c r="O240">
        <v>1999</v>
      </c>
      <c r="P240">
        <v>8.1</v>
      </c>
      <c r="S240" t="s">
        <v>32</v>
      </c>
      <c r="T240" t="s">
        <v>37</v>
      </c>
      <c r="U240" t="s">
        <v>46</v>
      </c>
      <c r="V240" t="s">
        <v>65</v>
      </c>
      <c r="W240" t="s">
        <v>69</v>
      </c>
    </row>
    <row r="241" spans="1:23" x14ac:dyDescent="0.3">
      <c r="A241" t="s">
        <v>662</v>
      </c>
      <c r="B241">
        <v>320</v>
      </c>
      <c r="C241">
        <v>116</v>
      </c>
      <c r="D241">
        <v>67155742</v>
      </c>
      <c r="E241" t="s">
        <v>135</v>
      </c>
      <c r="F241" t="s">
        <v>152</v>
      </c>
      <c r="G241" t="str">
        <f t="shared" si="4"/>
        <v>The Wolverine</v>
      </c>
      <c r="H241" t="s">
        <v>670</v>
      </c>
      <c r="I241">
        <v>328067</v>
      </c>
      <c r="J241">
        <v>3597</v>
      </c>
      <c r="K241" t="s">
        <v>19</v>
      </c>
      <c r="L241" t="s">
        <v>20</v>
      </c>
      <c r="M241" t="s">
        <v>21</v>
      </c>
      <c r="N241">
        <v>100000000</v>
      </c>
      <c r="O241">
        <v>2013</v>
      </c>
      <c r="P241">
        <v>6.7</v>
      </c>
      <c r="S241" t="s">
        <v>26</v>
      </c>
      <c r="T241" t="s">
        <v>32</v>
      </c>
      <c r="U241" t="s">
        <v>110</v>
      </c>
      <c r="V241" t="s">
        <v>122</v>
      </c>
    </row>
    <row r="242" spans="1:23" x14ac:dyDescent="0.3">
      <c r="A242" t="s">
        <v>671</v>
      </c>
      <c r="B242">
        <v>257</v>
      </c>
      <c r="C242">
        <v>153</v>
      </c>
      <c r="D242">
        <v>81638674</v>
      </c>
      <c r="E242" t="s">
        <v>16</v>
      </c>
      <c r="F242" t="s">
        <v>666</v>
      </c>
      <c r="G242" t="str">
        <f t="shared" si="4"/>
        <v>Star Wars: Episode I - The Phantom Menace</v>
      </c>
      <c r="H242" t="s">
        <v>672</v>
      </c>
      <c r="I242">
        <v>534658</v>
      </c>
      <c r="J242">
        <v>195</v>
      </c>
      <c r="K242" t="s">
        <v>19</v>
      </c>
      <c r="L242" t="s">
        <v>20</v>
      </c>
      <c r="M242" t="s">
        <v>21</v>
      </c>
      <c r="N242">
        <v>116000000</v>
      </c>
      <c r="O242">
        <v>2008</v>
      </c>
      <c r="P242">
        <v>6.5</v>
      </c>
      <c r="S242" t="s">
        <v>26</v>
      </c>
      <c r="T242" t="s">
        <v>32</v>
      </c>
      <c r="U242" t="s">
        <v>69</v>
      </c>
      <c r="V242" t="s">
        <v>110</v>
      </c>
    </row>
    <row r="243" spans="1:23" x14ac:dyDescent="0.3">
      <c r="A243" t="s">
        <v>673</v>
      </c>
      <c r="B243">
        <v>33</v>
      </c>
      <c r="C243">
        <v>120</v>
      </c>
      <c r="D243">
        <v>56114221</v>
      </c>
      <c r="E243" t="s">
        <v>156</v>
      </c>
      <c r="F243" t="s">
        <v>175</v>
      </c>
      <c r="G243" t="str">
        <f t="shared" si="4"/>
        <v>The Croods</v>
      </c>
      <c r="H243" t="s">
        <v>674</v>
      </c>
      <c r="I243">
        <v>150618</v>
      </c>
      <c r="J243">
        <v>36</v>
      </c>
      <c r="K243" t="s">
        <v>675</v>
      </c>
      <c r="L243" t="s">
        <v>676</v>
      </c>
      <c r="M243" t="s">
        <v>21</v>
      </c>
      <c r="N243">
        <v>135000000</v>
      </c>
      <c r="O243">
        <v>2002</v>
      </c>
      <c r="P243">
        <v>7.3</v>
      </c>
      <c r="S243" t="s">
        <v>32</v>
      </c>
      <c r="T243" t="s">
        <v>37</v>
      </c>
      <c r="U243" t="s">
        <v>46</v>
      </c>
      <c r="V243" t="s">
        <v>65</v>
      </c>
      <c r="W243" t="s">
        <v>69</v>
      </c>
    </row>
    <row r="244" spans="1:23" x14ac:dyDescent="0.3">
      <c r="A244" t="s">
        <v>621</v>
      </c>
      <c r="B244">
        <v>152</v>
      </c>
      <c r="C244">
        <v>101</v>
      </c>
      <c r="D244">
        <v>250863268</v>
      </c>
      <c r="E244" t="s">
        <v>390</v>
      </c>
      <c r="F244" t="s">
        <v>677</v>
      </c>
      <c r="G244" t="str">
        <f t="shared" si="4"/>
        <v>Asterix at the Olympic Games</v>
      </c>
      <c r="H244" t="s">
        <v>678</v>
      </c>
      <c r="I244">
        <v>20567</v>
      </c>
      <c r="J244">
        <v>454</v>
      </c>
      <c r="K244" t="s">
        <v>19</v>
      </c>
      <c r="L244" t="s">
        <v>20</v>
      </c>
      <c r="M244" t="s">
        <v>21</v>
      </c>
      <c r="N244">
        <v>120000000</v>
      </c>
      <c r="O244">
        <v>2016</v>
      </c>
      <c r="P244">
        <v>5.0999999999999996</v>
      </c>
      <c r="S244" t="s">
        <v>32</v>
      </c>
      <c r="T244" t="s">
        <v>46</v>
      </c>
      <c r="U244" t="s">
        <v>65</v>
      </c>
      <c r="V244" t="s">
        <v>69</v>
      </c>
    </row>
    <row r="245" spans="1:23" x14ac:dyDescent="0.3">
      <c r="A245" t="s">
        <v>679</v>
      </c>
      <c r="B245">
        <v>231</v>
      </c>
      <c r="C245">
        <v>91</v>
      </c>
      <c r="D245">
        <v>155181732</v>
      </c>
      <c r="E245" t="s">
        <v>680</v>
      </c>
      <c r="F245" t="s">
        <v>355</v>
      </c>
      <c r="G245" t="str">
        <f t="shared" si="4"/>
        <v>Windtalkers</v>
      </c>
      <c r="H245" t="s">
        <v>681</v>
      </c>
      <c r="I245">
        <v>55994</v>
      </c>
      <c r="J245">
        <v>134</v>
      </c>
      <c r="K245" t="s">
        <v>19</v>
      </c>
      <c r="L245" t="s">
        <v>20</v>
      </c>
      <c r="M245" t="s">
        <v>21</v>
      </c>
      <c r="N245">
        <v>110000000</v>
      </c>
      <c r="O245">
        <v>2014</v>
      </c>
      <c r="P245">
        <v>6</v>
      </c>
      <c r="S245" t="s">
        <v>26</v>
      </c>
      <c r="T245" t="s">
        <v>60</v>
      </c>
      <c r="U245" t="s">
        <v>126</v>
      </c>
    </row>
    <row r="246" spans="1:23" x14ac:dyDescent="0.3">
      <c r="A246" t="s">
        <v>428</v>
      </c>
      <c r="B246">
        <v>348</v>
      </c>
      <c r="C246">
        <v>108</v>
      </c>
      <c r="D246">
        <v>125332007</v>
      </c>
      <c r="E246" t="s">
        <v>283</v>
      </c>
      <c r="F246" t="s">
        <v>58</v>
      </c>
      <c r="G246" t="str">
        <f t="shared" si="4"/>
        <v>The Huntsman: Winter's War</v>
      </c>
      <c r="H246" t="s">
        <v>682</v>
      </c>
      <c r="I246">
        <v>37750</v>
      </c>
      <c r="J246">
        <v>491</v>
      </c>
      <c r="K246" t="s">
        <v>19</v>
      </c>
      <c r="L246" t="s">
        <v>20</v>
      </c>
      <c r="M246" t="s">
        <v>51</v>
      </c>
      <c r="N246">
        <v>110000000</v>
      </c>
      <c r="O246">
        <v>2013</v>
      </c>
      <c r="P246">
        <v>6.1</v>
      </c>
      <c r="S246" t="s">
        <v>26</v>
      </c>
      <c r="T246" t="s">
        <v>32</v>
      </c>
      <c r="U246" t="s">
        <v>60</v>
      </c>
      <c r="V246" t="s">
        <v>69</v>
      </c>
    </row>
    <row r="247" spans="1:23" x14ac:dyDescent="0.3">
      <c r="A247" t="s">
        <v>566</v>
      </c>
      <c r="B247">
        <v>738</v>
      </c>
      <c r="C247">
        <v>112</v>
      </c>
      <c r="D247">
        <v>113330342</v>
      </c>
      <c r="E247" t="s">
        <v>261</v>
      </c>
      <c r="F247" t="s">
        <v>683</v>
      </c>
      <c r="G247" t="str">
        <f t="shared" si="4"/>
        <v>Teenage Mutant Ninja Turtles</v>
      </c>
      <c r="H247" t="s">
        <v>684</v>
      </c>
      <c r="I247">
        <v>167085</v>
      </c>
      <c r="J247">
        <v>1885</v>
      </c>
      <c r="K247" t="s">
        <v>19</v>
      </c>
      <c r="L247" t="s">
        <v>31</v>
      </c>
      <c r="M247" t="s">
        <v>21</v>
      </c>
      <c r="N247">
        <v>110000000</v>
      </c>
      <c r="O247">
        <v>1997</v>
      </c>
      <c r="P247">
        <v>5.9</v>
      </c>
      <c r="S247" t="s">
        <v>26</v>
      </c>
      <c r="T247" t="s">
        <v>32</v>
      </c>
      <c r="U247" t="s">
        <v>46</v>
      </c>
      <c r="V247" t="s">
        <v>110</v>
      </c>
    </row>
    <row r="248" spans="1:23" x14ac:dyDescent="0.3">
      <c r="A248" t="s">
        <v>685</v>
      </c>
      <c r="B248">
        <v>93</v>
      </c>
      <c r="C248">
        <v>100</v>
      </c>
      <c r="D248">
        <v>125531634</v>
      </c>
      <c r="E248" t="s">
        <v>686</v>
      </c>
      <c r="F248" t="s">
        <v>687</v>
      </c>
      <c r="G248" t="str">
        <f t="shared" si="4"/>
        <v>Gravity</v>
      </c>
      <c r="H248" t="s">
        <v>688</v>
      </c>
      <c r="I248">
        <v>582917</v>
      </c>
      <c r="J248">
        <v>277</v>
      </c>
      <c r="K248" t="s">
        <v>19</v>
      </c>
      <c r="L248" t="s">
        <v>20</v>
      </c>
      <c r="M248" t="s">
        <v>21</v>
      </c>
      <c r="N248">
        <v>110000000</v>
      </c>
      <c r="O248">
        <v>2016</v>
      </c>
      <c r="P248">
        <v>7.8</v>
      </c>
      <c r="S248" t="s">
        <v>32</v>
      </c>
      <c r="T248" t="s">
        <v>60</v>
      </c>
      <c r="U248" t="s">
        <v>110</v>
      </c>
      <c r="V248" t="s">
        <v>122</v>
      </c>
    </row>
    <row r="249" spans="1:23" x14ac:dyDescent="0.3">
      <c r="A249" t="s">
        <v>689</v>
      </c>
      <c r="B249">
        <v>181</v>
      </c>
      <c r="C249">
        <v>108</v>
      </c>
      <c r="D249">
        <v>186336103</v>
      </c>
      <c r="E249" t="s">
        <v>28</v>
      </c>
      <c r="F249" t="s">
        <v>690</v>
      </c>
      <c r="G249" t="str">
        <f t="shared" si="4"/>
        <v>Dante's Peak</v>
      </c>
      <c r="H249" t="s">
        <v>691</v>
      </c>
      <c r="I249">
        <v>62271</v>
      </c>
      <c r="J249">
        <v>115</v>
      </c>
      <c r="K249" t="s">
        <v>19</v>
      </c>
      <c r="L249" t="s">
        <v>20</v>
      </c>
      <c r="M249" t="s">
        <v>294</v>
      </c>
      <c r="N249">
        <v>110000000</v>
      </c>
      <c r="O249">
        <v>2015</v>
      </c>
      <c r="P249">
        <v>5.8</v>
      </c>
      <c r="S249" t="s">
        <v>26</v>
      </c>
      <c r="T249" t="s">
        <v>32</v>
      </c>
      <c r="U249" t="s">
        <v>122</v>
      </c>
    </row>
    <row r="250" spans="1:23" x14ac:dyDescent="0.3">
      <c r="A250" t="s">
        <v>692</v>
      </c>
      <c r="B250">
        <v>369</v>
      </c>
      <c r="C250">
        <v>114</v>
      </c>
      <c r="D250">
        <v>129995817</v>
      </c>
      <c r="E250" t="s">
        <v>261</v>
      </c>
      <c r="F250" t="s">
        <v>693</v>
      </c>
      <c r="G250" t="str">
        <f t="shared" si="4"/>
        <v>Teenage Mutant Ninja Turtles: Out of the Shadows</v>
      </c>
      <c r="H250" t="s">
        <v>694</v>
      </c>
      <c r="I250">
        <v>17533</v>
      </c>
      <c r="J250">
        <v>695</v>
      </c>
      <c r="K250" t="s">
        <v>19</v>
      </c>
      <c r="L250" t="s">
        <v>20</v>
      </c>
      <c r="M250" t="s">
        <v>21</v>
      </c>
      <c r="N250">
        <v>120000000</v>
      </c>
      <c r="O250">
        <v>2006</v>
      </c>
      <c r="P250">
        <v>6.3</v>
      </c>
      <c r="S250" t="s">
        <v>26</v>
      </c>
      <c r="T250" t="s">
        <v>32</v>
      </c>
      <c r="U250" t="s">
        <v>46</v>
      </c>
      <c r="V250" t="s">
        <v>110</v>
      </c>
    </row>
    <row r="251" spans="1:23" x14ac:dyDescent="0.3">
      <c r="A251" t="s">
        <v>400</v>
      </c>
      <c r="B251">
        <v>179</v>
      </c>
      <c r="C251">
        <v>119</v>
      </c>
      <c r="D251">
        <v>102608827</v>
      </c>
      <c r="E251" t="s">
        <v>43</v>
      </c>
      <c r="F251" t="s">
        <v>695</v>
      </c>
      <c r="G251" t="str">
        <f t="shared" si="4"/>
        <v>Fantastic Four</v>
      </c>
      <c r="H251" t="s">
        <v>696</v>
      </c>
      <c r="I251">
        <v>110486</v>
      </c>
      <c r="J251">
        <v>444</v>
      </c>
      <c r="K251" t="s">
        <v>19</v>
      </c>
      <c r="L251" t="s">
        <v>20</v>
      </c>
      <c r="M251" t="s">
        <v>21</v>
      </c>
      <c r="N251">
        <v>110000000</v>
      </c>
      <c r="O251">
        <v>2015</v>
      </c>
      <c r="P251">
        <v>4.3</v>
      </c>
      <c r="S251" t="s">
        <v>26</v>
      </c>
      <c r="T251" t="s">
        <v>32</v>
      </c>
      <c r="U251" t="s">
        <v>110</v>
      </c>
    </row>
    <row r="252" spans="1:23" x14ac:dyDescent="0.3">
      <c r="A252" t="s">
        <v>697</v>
      </c>
      <c r="B252">
        <v>358</v>
      </c>
      <c r="C252">
        <v>142</v>
      </c>
      <c r="D252">
        <v>42776259</v>
      </c>
      <c r="E252" t="s">
        <v>698</v>
      </c>
      <c r="F252" t="s">
        <v>401</v>
      </c>
      <c r="G252" t="str">
        <f t="shared" si="4"/>
        <v>Night at the Museum</v>
      </c>
      <c r="H252" t="s">
        <v>699</v>
      </c>
      <c r="I252">
        <v>234480</v>
      </c>
      <c r="J252">
        <v>499</v>
      </c>
      <c r="K252" t="s">
        <v>19</v>
      </c>
      <c r="L252" t="s">
        <v>20</v>
      </c>
      <c r="M252" t="s">
        <v>21</v>
      </c>
      <c r="N252">
        <v>110000000</v>
      </c>
      <c r="O252">
        <v>1997</v>
      </c>
      <c r="P252">
        <v>6.4</v>
      </c>
      <c r="S252" t="s">
        <v>26</v>
      </c>
      <c r="T252" t="s">
        <v>32</v>
      </c>
      <c r="U252" t="s">
        <v>46</v>
      </c>
      <c r="V252" t="s">
        <v>65</v>
      </c>
      <c r="W252" t="s">
        <v>69</v>
      </c>
    </row>
    <row r="253" spans="1:23" x14ac:dyDescent="0.3">
      <c r="A253" t="s">
        <v>700</v>
      </c>
      <c r="B253">
        <v>160</v>
      </c>
      <c r="C253">
        <v>125</v>
      </c>
      <c r="D253">
        <v>98780042</v>
      </c>
      <c r="E253" t="s">
        <v>358</v>
      </c>
      <c r="F253" t="s">
        <v>701</v>
      </c>
      <c r="G253" t="str">
        <f t="shared" si="4"/>
        <v>San Andreas</v>
      </c>
      <c r="H253" t="s">
        <v>702</v>
      </c>
      <c r="I253">
        <v>147497</v>
      </c>
      <c r="J253">
        <v>328</v>
      </c>
      <c r="K253" t="s">
        <v>19</v>
      </c>
      <c r="L253" t="s">
        <v>31</v>
      </c>
      <c r="M253" t="s">
        <v>21</v>
      </c>
      <c r="N253">
        <v>112000000</v>
      </c>
      <c r="O253">
        <v>2000</v>
      </c>
      <c r="P253">
        <v>6.1</v>
      </c>
      <c r="S253" t="s">
        <v>26</v>
      </c>
      <c r="T253" t="s">
        <v>32</v>
      </c>
      <c r="U253" t="s">
        <v>60</v>
      </c>
      <c r="V253" t="s">
        <v>122</v>
      </c>
    </row>
    <row r="254" spans="1:23" x14ac:dyDescent="0.3">
      <c r="A254" t="s">
        <v>225</v>
      </c>
      <c r="B254">
        <v>192</v>
      </c>
      <c r="C254">
        <v>126</v>
      </c>
      <c r="D254">
        <v>106369117</v>
      </c>
      <c r="E254" t="s">
        <v>28</v>
      </c>
      <c r="F254" t="s">
        <v>703</v>
      </c>
      <c r="G254" t="str">
        <f t="shared" si="4"/>
        <v>Tomorrow Never Dies</v>
      </c>
      <c r="H254" t="s">
        <v>704</v>
      </c>
      <c r="I254">
        <v>149680</v>
      </c>
      <c r="J254">
        <v>1144</v>
      </c>
      <c r="K254" t="s">
        <v>19</v>
      </c>
      <c r="L254" t="s">
        <v>20</v>
      </c>
      <c r="M254" t="s">
        <v>51</v>
      </c>
      <c r="N254">
        <v>120000000</v>
      </c>
      <c r="O254">
        <v>2004</v>
      </c>
      <c r="P254">
        <v>6.5</v>
      </c>
      <c r="S254" t="s">
        <v>26</v>
      </c>
      <c r="T254" t="s">
        <v>32</v>
      </c>
      <c r="U254" t="s">
        <v>122</v>
      </c>
    </row>
    <row r="255" spans="1:23" x14ac:dyDescent="0.3">
      <c r="A255" t="s">
        <v>705</v>
      </c>
      <c r="B255">
        <v>198</v>
      </c>
      <c r="C255">
        <v>119</v>
      </c>
      <c r="D255">
        <v>142614158</v>
      </c>
      <c r="E255" t="s">
        <v>486</v>
      </c>
      <c r="F255" t="s">
        <v>706</v>
      </c>
      <c r="G255" t="str">
        <f t="shared" si="4"/>
        <v>The Patriot</v>
      </c>
      <c r="H255" t="s">
        <v>707</v>
      </c>
      <c r="I255">
        <v>207613</v>
      </c>
      <c r="J255">
        <v>627</v>
      </c>
      <c r="K255" t="s">
        <v>19</v>
      </c>
      <c r="L255" t="s">
        <v>20</v>
      </c>
      <c r="M255" t="s">
        <v>21</v>
      </c>
      <c r="N255">
        <v>110000000</v>
      </c>
      <c r="O255">
        <v>2005</v>
      </c>
      <c r="P255">
        <v>7.1</v>
      </c>
      <c r="S255" t="s">
        <v>26</v>
      </c>
      <c r="T255" t="s">
        <v>60</v>
      </c>
      <c r="U255" t="s">
        <v>80</v>
      </c>
      <c r="V255" t="s">
        <v>126</v>
      </c>
    </row>
    <row r="256" spans="1:23" x14ac:dyDescent="0.3">
      <c r="A256" t="s">
        <v>267</v>
      </c>
      <c r="B256">
        <v>233</v>
      </c>
      <c r="C256">
        <v>170</v>
      </c>
      <c r="D256">
        <v>50026353</v>
      </c>
      <c r="E256" t="s">
        <v>708</v>
      </c>
      <c r="F256" t="s">
        <v>347</v>
      </c>
      <c r="G256" t="str">
        <f t="shared" si="4"/>
        <v>Ocean's Twelve</v>
      </c>
      <c r="H256" t="s">
        <v>709</v>
      </c>
      <c r="I256">
        <v>284852</v>
      </c>
      <c r="J256">
        <v>798</v>
      </c>
      <c r="K256" t="s">
        <v>19</v>
      </c>
      <c r="L256" t="s">
        <v>20</v>
      </c>
      <c r="M256" t="s">
        <v>710</v>
      </c>
      <c r="N256">
        <v>110000000</v>
      </c>
      <c r="O256">
        <v>2015</v>
      </c>
      <c r="P256">
        <v>6.4</v>
      </c>
      <c r="S256" t="s">
        <v>52</v>
      </c>
      <c r="T256" t="s">
        <v>122</v>
      </c>
    </row>
    <row r="257" spans="1:23" x14ac:dyDescent="0.3">
      <c r="A257" t="s">
        <v>588</v>
      </c>
      <c r="B257">
        <v>263</v>
      </c>
      <c r="C257">
        <v>85</v>
      </c>
      <c r="D257">
        <v>66002193</v>
      </c>
      <c r="E257" t="s">
        <v>711</v>
      </c>
      <c r="F257" t="s">
        <v>347</v>
      </c>
      <c r="G257" t="str">
        <f t="shared" si="4"/>
        <v>Mr. &amp; Mrs. Smith</v>
      </c>
      <c r="H257" t="s">
        <v>712</v>
      </c>
      <c r="I257">
        <v>348861</v>
      </c>
      <c r="J257">
        <v>258</v>
      </c>
      <c r="K257" t="s">
        <v>19</v>
      </c>
      <c r="L257" t="s">
        <v>20</v>
      </c>
      <c r="M257" t="s">
        <v>294</v>
      </c>
      <c r="N257">
        <v>110000000</v>
      </c>
      <c r="O257">
        <v>2004</v>
      </c>
      <c r="P257">
        <v>6.5</v>
      </c>
      <c r="S257" t="s">
        <v>26</v>
      </c>
      <c r="T257" t="s">
        <v>46</v>
      </c>
      <c r="U257" t="s">
        <v>52</v>
      </c>
      <c r="V257" t="s">
        <v>106</v>
      </c>
      <c r="W257" t="s">
        <v>122</v>
      </c>
    </row>
    <row r="258" spans="1:23" x14ac:dyDescent="0.3">
      <c r="A258" t="s">
        <v>250</v>
      </c>
      <c r="B258">
        <v>267</v>
      </c>
      <c r="C258">
        <v>119</v>
      </c>
      <c r="D258">
        <v>85463309</v>
      </c>
      <c r="E258" t="s">
        <v>551</v>
      </c>
      <c r="F258" t="s">
        <v>713</v>
      </c>
      <c r="G258" t="str">
        <f t="shared" si="4"/>
        <v>Insurgent</v>
      </c>
      <c r="H258" t="s">
        <v>714</v>
      </c>
      <c r="I258">
        <v>154621</v>
      </c>
      <c r="J258">
        <v>799</v>
      </c>
      <c r="K258" t="s">
        <v>19</v>
      </c>
      <c r="L258" t="s">
        <v>20</v>
      </c>
      <c r="M258" t="s">
        <v>51</v>
      </c>
      <c r="N258">
        <v>110000000</v>
      </c>
      <c r="O258">
        <v>2010</v>
      </c>
      <c r="P258">
        <v>6.3</v>
      </c>
      <c r="S258" t="s">
        <v>32</v>
      </c>
      <c r="T258" t="s">
        <v>110</v>
      </c>
      <c r="U258" t="s">
        <v>122</v>
      </c>
    </row>
    <row r="259" spans="1:23" x14ac:dyDescent="0.3">
      <c r="A259" t="s">
        <v>244</v>
      </c>
      <c r="B259">
        <v>184</v>
      </c>
      <c r="C259">
        <v>60</v>
      </c>
      <c r="D259">
        <v>71017784</v>
      </c>
      <c r="E259" t="s">
        <v>715</v>
      </c>
      <c r="F259" t="s">
        <v>128</v>
      </c>
      <c r="G259" t="str">
        <f t="shared" ref="G259:G322" si="5">SUBSTITUTE(H259,"Â ","")</f>
        <v>The Aviator</v>
      </c>
      <c r="H259" t="s">
        <v>716</v>
      </c>
      <c r="I259">
        <v>264318</v>
      </c>
      <c r="J259">
        <v>121</v>
      </c>
      <c r="K259" t="s">
        <v>19</v>
      </c>
      <c r="L259" t="s">
        <v>20</v>
      </c>
      <c r="M259" t="s">
        <v>51</v>
      </c>
      <c r="N259">
        <v>110000000</v>
      </c>
      <c r="O259">
        <v>2011</v>
      </c>
      <c r="P259">
        <v>7.5</v>
      </c>
      <c r="S259" t="s">
        <v>41</v>
      </c>
      <c r="T259" t="s">
        <v>60</v>
      </c>
    </row>
    <row r="260" spans="1:23" x14ac:dyDescent="0.3">
      <c r="A260" t="s">
        <v>717</v>
      </c>
      <c r="B260">
        <v>447</v>
      </c>
      <c r="C260">
        <v>102</v>
      </c>
      <c r="D260">
        <v>48068396</v>
      </c>
      <c r="E260" t="s">
        <v>390</v>
      </c>
      <c r="F260" t="s">
        <v>718</v>
      </c>
      <c r="G260" t="str">
        <f t="shared" si="5"/>
        <v>Gulliver's Travels</v>
      </c>
      <c r="H260" t="s">
        <v>719</v>
      </c>
      <c r="I260">
        <v>53160</v>
      </c>
      <c r="J260">
        <v>443</v>
      </c>
      <c r="K260" t="s">
        <v>19</v>
      </c>
      <c r="L260" t="s">
        <v>20</v>
      </c>
      <c r="M260" t="s">
        <v>21</v>
      </c>
      <c r="N260">
        <v>105000000</v>
      </c>
      <c r="O260">
        <v>2014</v>
      </c>
      <c r="P260">
        <v>4.9000000000000004</v>
      </c>
      <c r="S260" t="s">
        <v>32</v>
      </c>
      <c r="T260" t="s">
        <v>46</v>
      </c>
      <c r="U260" t="s">
        <v>65</v>
      </c>
      <c r="V260" t="s">
        <v>69</v>
      </c>
    </row>
    <row r="261" spans="1:23" x14ac:dyDescent="0.3">
      <c r="A261" t="s">
        <v>720</v>
      </c>
      <c r="B261">
        <v>29</v>
      </c>
      <c r="C261">
        <v>103</v>
      </c>
      <c r="D261">
        <v>61656849</v>
      </c>
      <c r="E261" t="s">
        <v>721</v>
      </c>
      <c r="F261" t="s">
        <v>29</v>
      </c>
      <c r="G261" t="str">
        <f t="shared" si="5"/>
        <v>The Green Hornet</v>
      </c>
      <c r="H261" t="s">
        <v>722</v>
      </c>
      <c r="I261">
        <v>136019</v>
      </c>
      <c r="J261">
        <v>97</v>
      </c>
      <c r="K261" t="s">
        <v>19</v>
      </c>
      <c r="L261" t="s">
        <v>20</v>
      </c>
      <c r="M261" t="s">
        <v>21</v>
      </c>
      <c r="N261">
        <v>160000000</v>
      </c>
      <c r="O261">
        <v>2011</v>
      </c>
      <c r="P261">
        <v>5.8</v>
      </c>
      <c r="S261" t="s">
        <v>26</v>
      </c>
      <c r="T261" t="s">
        <v>46</v>
      </c>
      <c r="U261" t="s">
        <v>52</v>
      </c>
      <c r="V261" t="s">
        <v>110</v>
      </c>
      <c r="W261" t="s">
        <v>122</v>
      </c>
    </row>
    <row r="262" spans="1:23" x14ac:dyDescent="0.3">
      <c r="A262" t="s">
        <v>723</v>
      </c>
      <c r="B262">
        <v>366</v>
      </c>
      <c r="C262">
        <v>76</v>
      </c>
      <c r="D262">
        <v>134520804</v>
      </c>
      <c r="E262" t="s">
        <v>724</v>
      </c>
      <c r="F262" t="s">
        <v>725</v>
      </c>
      <c r="G262" t="str">
        <f t="shared" si="5"/>
        <v xml:space="preserve">The A-Team            </v>
      </c>
      <c r="H262" t="s">
        <v>726</v>
      </c>
      <c r="I262">
        <v>25402</v>
      </c>
      <c r="J262">
        <v>523</v>
      </c>
      <c r="K262" t="s">
        <v>19</v>
      </c>
      <c r="L262" t="s">
        <v>20</v>
      </c>
      <c r="M262" t="s">
        <v>51</v>
      </c>
      <c r="N262">
        <v>110000000</v>
      </c>
      <c r="O262">
        <v>2004</v>
      </c>
      <c r="P262">
        <v>7.6</v>
      </c>
      <c r="S262" t="s">
        <v>26</v>
      </c>
      <c r="T262" t="s">
        <v>32</v>
      </c>
      <c r="U262" t="s">
        <v>52</v>
      </c>
    </row>
    <row r="263" spans="1:23" x14ac:dyDescent="0.3">
      <c r="A263" t="s">
        <v>727</v>
      </c>
      <c r="B263">
        <v>172</v>
      </c>
      <c r="C263">
        <v>120</v>
      </c>
      <c r="D263">
        <v>313837577</v>
      </c>
      <c r="E263" t="s">
        <v>728</v>
      </c>
      <c r="F263" t="s">
        <v>729</v>
      </c>
      <c r="G263" t="str">
        <f t="shared" si="5"/>
        <v>300: Rise of an Empire</v>
      </c>
      <c r="H263" t="s">
        <v>730</v>
      </c>
      <c r="I263">
        <v>225273</v>
      </c>
      <c r="J263">
        <v>153</v>
      </c>
      <c r="K263" t="s">
        <v>19</v>
      </c>
      <c r="L263" t="s">
        <v>20</v>
      </c>
      <c r="M263" t="s">
        <v>21</v>
      </c>
      <c r="N263">
        <v>110000000</v>
      </c>
      <c r="O263">
        <v>2016</v>
      </c>
      <c r="P263">
        <v>6.2</v>
      </c>
      <c r="S263" t="s">
        <v>26</v>
      </c>
      <c r="T263" t="s">
        <v>60</v>
      </c>
      <c r="U263" t="s">
        <v>69</v>
      </c>
      <c r="V263" t="s">
        <v>126</v>
      </c>
    </row>
    <row r="264" spans="1:23" x14ac:dyDescent="0.3">
      <c r="A264" t="s">
        <v>588</v>
      </c>
      <c r="B264">
        <v>104</v>
      </c>
      <c r="C264">
        <v>127</v>
      </c>
      <c r="D264">
        <v>24004159</v>
      </c>
      <c r="E264" t="s">
        <v>156</v>
      </c>
      <c r="F264" t="s">
        <v>731</v>
      </c>
      <c r="G264" t="str">
        <f t="shared" si="5"/>
        <v>The Smurfs</v>
      </c>
      <c r="H264" t="s">
        <v>732</v>
      </c>
      <c r="I264">
        <v>66593</v>
      </c>
      <c r="J264">
        <v>88</v>
      </c>
      <c r="K264" t="s">
        <v>19</v>
      </c>
      <c r="L264" t="s">
        <v>20</v>
      </c>
      <c r="M264" t="s">
        <v>21</v>
      </c>
      <c r="N264">
        <v>93000000</v>
      </c>
      <c r="O264">
        <v>2011</v>
      </c>
      <c r="P264">
        <v>5.5</v>
      </c>
      <c r="S264" t="s">
        <v>32</v>
      </c>
      <c r="T264" t="s">
        <v>37</v>
      </c>
      <c r="U264" t="s">
        <v>46</v>
      </c>
      <c r="V264" t="s">
        <v>65</v>
      </c>
      <c r="W264" t="s">
        <v>69</v>
      </c>
    </row>
    <row r="265" spans="1:23" x14ac:dyDescent="0.3">
      <c r="A265" t="s">
        <v>400</v>
      </c>
      <c r="B265">
        <v>181</v>
      </c>
      <c r="C265">
        <v>105</v>
      </c>
      <c r="D265">
        <v>58183966</v>
      </c>
      <c r="E265" t="s">
        <v>733</v>
      </c>
      <c r="F265" t="s">
        <v>157</v>
      </c>
      <c r="G265" t="str">
        <f t="shared" si="5"/>
        <v>Home on the Range</v>
      </c>
      <c r="H265" t="s">
        <v>734</v>
      </c>
      <c r="I265">
        <v>13581</v>
      </c>
      <c r="J265">
        <v>144</v>
      </c>
      <c r="K265" t="s">
        <v>19</v>
      </c>
      <c r="L265" t="s">
        <v>20</v>
      </c>
      <c r="M265" t="s">
        <v>21</v>
      </c>
      <c r="N265">
        <v>110000000</v>
      </c>
      <c r="O265">
        <v>2013</v>
      </c>
      <c r="P265">
        <v>5.4</v>
      </c>
      <c r="S265" t="s">
        <v>37</v>
      </c>
      <c r="T265" t="s">
        <v>46</v>
      </c>
      <c r="U265" t="s">
        <v>65</v>
      </c>
      <c r="V265" t="s">
        <v>85</v>
      </c>
      <c r="W265" t="s">
        <v>130</v>
      </c>
    </row>
    <row r="266" spans="1:23" x14ac:dyDescent="0.3">
      <c r="A266" t="s">
        <v>723</v>
      </c>
      <c r="B266">
        <v>327</v>
      </c>
      <c r="C266">
        <v>121</v>
      </c>
      <c r="D266">
        <v>100446895</v>
      </c>
      <c r="E266" t="s">
        <v>735</v>
      </c>
      <c r="F266" t="s">
        <v>124</v>
      </c>
      <c r="G266" t="str">
        <f t="shared" si="5"/>
        <v>Allegiant</v>
      </c>
      <c r="H266" t="s">
        <v>736</v>
      </c>
      <c r="I266">
        <v>44296</v>
      </c>
      <c r="J266">
        <v>426</v>
      </c>
      <c r="K266" t="s">
        <v>19</v>
      </c>
      <c r="L266" t="s">
        <v>20</v>
      </c>
      <c r="M266" t="s">
        <v>21</v>
      </c>
      <c r="N266">
        <v>107000000</v>
      </c>
      <c r="O266">
        <v>1997</v>
      </c>
      <c r="P266">
        <v>5.8</v>
      </c>
      <c r="S266" t="s">
        <v>26</v>
      </c>
      <c r="T266" t="s">
        <v>32</v>
      </c>
      <c r="U266" t="s">
        <v>92</v>
      </c>
      <c r="V266" t="s">
        <v>110</v>
      </c>
      <c r="W266" t="s">
        <v>122</v>
      </c>
    </row>
    <row r="267" spans="1:23" x14ac:dyDescent="0.3">
      <c r="A267" t="s">
        <v>737</v>
      </c>
      <c r="B267">
        <v>125</v>
      </c>
      <c r="C267">
        <v>114</v>
      </c>
      <c r="D267">
        <v>144795350</v>
      </c>
      <c r="E267" t="s">
        <v>738</v>
      </c>
      <c r="F267" t="s">
        <v>152</v>
      </c>
      <c r="G267" t="str">
        <f t="shared" si="5"/>
        <v>Real Steel</v>
      </c>
      <c r="H267" t="s">
        <v>739</v>
      </c>
      <c r="I267">
        <v>254841</v>
      </c>
      <c r="J267">
        <v>59</v>
      </c>
      <c r="K267" t="s">
        <v>19</v>
      </c>
      <c r="L267" t="s">
        <v>20</v>
      </c>
      <c r="M267" t="s">
        <v>51</v>
      </c>
      <c r="N267">
        <v>109000000</v>
      </c>
      <c r="O267">
        <v>2013</v>
      </c>
      <c r="P267">
        <v>7.1</v>
      </c>
      <c r="S267" t="s">
        <v>26</v>
      </c>
      <c r="T267" t="s">
        <v>60</v>
      </c>
      <c r="U267" t="s">
        <v>110</v>
      </c>
      <c r="V267" t="s">
        <v>117</v>
      </c>
    </row>
    <row r="268" spans="1:23" x14ac:dyDescent="0.3">
      <c r="A268" t="s">
        <v>403</v>
      </c>
      <c r="B268">
        <v>79</v>
      </c>
      <c r="C268">
        <v>129</v>
      </c>
      <c r="D268">
        <v>47396698</v>
      </c>
      <c r="E268" t="s">
        <v>156</v>
      </c>
      <c r="F268" t="s">
        <v>740</v>
      </c>
      <c r="G268" t="str">
        <f t="shared" si="5"/>
        <v>The Smurfs 2</v>
      </c>
      <c r="H268" t="s">
        <v>741</v>
      </c>
      <c r="I268">
        <v>27257</v>
      </c>
      <c r="J268">
        <v>248</v>
      </c>
      <c r="K268" t="s">
        <v>19</v>
      </c>
      <c r="L268" t="s">
        <v>20</v>
      </c>
      <c r="M268" t="s">
        <v>294</v>
      </c>
      <c r="N268">
        <v>120000000</v>
      </c>
      <c r="O268">
        <v>2007</v>
      </c>
      <c r="P268">
        <v>5.4</v>
      </c>
      <c r="S268" t="s">
        <v>32</v>
      </c>
      <c r="T268" t="s">
        <v>37</v>
      </c>
      <c r="U268" t="s">
        <v>46</v>
      </c>
      <c r="V268" t="s">
        <v>65</v>
      </c>
      <c r="W268" t="s">
        <v>69</v>
      </c>
    </row>
    <row r="269" spans="1:23" x14ac:dyDescent="0.3">
      <c r="A269" t="s">
        <v>742</v>
      </c>
      <c r="B269">
        <v>326</v>
      </c>
      <c r="C269">
        <v>171</v>
      </c>
      <c r="D269">
        <v>140015224</v>
      </c>
      <c r="E269" t="s">
        <v>743</v>
      </c>
      <c r="F269" t="s">
        <v>744</v>
      </c>
      <c r="G269" t="str">
        <f t="shared" si="5"/>
        <v>Speed 2: Cruise Control</v>
      </c>
      <c r="H269" t="s">
        <v>745</v>
      </c>
      <c r="I269">
        <v>60573</v>
      </c>
      <c r="J269">
        <v>554</v>
      </c>
      <c r="K269" t="s">
        <v>19</v>
      </c>
      <c r="L269" t="s">
        <v>20</v>
      </c>
      <c r="M269" t="s">
        <v>51</v>
      </c>
      <c r="N269">
        <v>130000000</v>
      </c>
      <c r="O269">
        <v>2001</v>
      </c>
      <c r="P269">
        <v>3.7</v>
      </c>
      <c r="S269" t="s">
        <v>26</v>
      </c>
      <c r="T269" t="s">
        <v>52</v>
      </c>
      <c r="U269" t="s">
        <v>106</v>
      </c>
      <c r="V269" t="s">
        <v>122</v>
      </c>
    </row>
    <row r="270" spans="1:23" x14ac:dyDescent="0.3">
      <c r="A270" t="s">
        <v>102</v>
      </c>
      <c r="B270">
        <v>354</v>
      </c>
      <c r="C270">
        <v>120</v>
      </c>
      <c r="D270">
        <v>104374107</v>
      </c>
      <c r="E270" t="s">
        <v>326</v>
      </c>
      <c r="F270" t="s">
        <v>208</v>
      </c>
      <c r="G270" t="str">
        <f t="shared" si="5"/>
        <v>Ender's Game</v>
      </c>
      <c r="H270" t="s">
        <v>746</v>
      </c>
      <c r="I270">
        <v>184561</v>
      </c>
      <c r="J270">
        <v>782</v>
      </c>
      <c r="K270" t="s">
        <v>19</v>
      </c>
      <c r="L270" t="s">
        <v>20</v>
      </c>
      <c r="M270" t="s">
        <v>21</v>
      </c>
      <c r="N270">
        <v>133000000</v>
      </c>
      <c r="O270">
        <v>2004</v>
      </c>
      <c r="P270">
        <v>6.7</v>
      </c>
      <c r="S270" t="s">
        <v>26</v>
      </c>
      <c r="T270" t="s">
        <v>110</v>
      </c>
    </row>
    <row r="271" spans="1:23" x14ac:dyDescent="0.3">
      <c r="A271" t="s">
        <v>747</v>
      </c>
      <c r="B271">
        <v>297</v>
      </c>
      <c r="C271">
        <v>165</v>
      </c>
      <c r="D271">
        <v>228430993</v>
      </c>
      <c r="E271" t="s">
        <v>28</v>
      </c>
      <c r="F271" t="s">
        <v>470</v>
      </c>
      <c r="G271" t="str">
        <f t="shared" si="5"/>
        <v>Live Free or Die Hard</v>
      </c>
      <c r="H271" t="s">
        <v>748</v>
      </c>
      <c r="I271">
        <v>336235</v>
      </c>
      <c r="J271">
        <v>5060</v>
      </c>
      <c r="K271" t="s">
        <v>19</v>
      </c>
      <c r="L271" t="s">
        <v>100</v>
      </c>
      <c r="M271" t="s">
        <v>294</v>
      </c>
      <c r="N271">
        <v>105000000</v>
      </c>
      <c r="O271">
        <v>2001</v>
      </c>
      <c r="P271">
        <v>7.2</v>
      </c>
      <c r="S271" t="s">
        <v>26</v>
      </c>
      <c r="T271" t="s">
        <v>32</v>
      </c>
      <c r="U271" t="s">
        <v>122</v>
      </c>
    </row>
    <row r="272" spans="1:23" x14ac:dyDescent="0.3">
      <c r="A272" t="s">
        <v>749</v>
      </c>
      <c r="B272">
        <v>188</v>
      </c>
      <c r="C272">
        <v>82</v>
      </c>
      <c r="D272">
        <v>35799026</v>
      </c>
      <c r="E272" t="s">
        <v>283</v>
      </c>
      <c r="F272" t="s">
        <v>120</v>
      </c>
      <c r="G272" t="str">
        <f t="shared" si="5"/>
        <v>The Lord of the Rings: The Fellowship of the Ring</v>
      </c>
      <c r="H272" t="s">
        <v>750</v>
      </c>
      <c r="I272">
        <v>1238746</v>
      </c>
      <c r="J272">
        <v>191</v>
      </c>
      <c r="K272" t="s">
        <v>19</v>
      </c>
      <c r="L272" t="s">
        <v>20</v>
      </c>
      <c r="M272" t="s">
        <v>51</v>
      </c>
      <c r="N272">
        <v>108000000</v>
      </c>
      <c r="O272">
        <v>2003</v>
      </c>
      <c r="P272">
        <v>8.8000000000000007</v>
      </c>
      <c r="S272" t="s">
        <v>26</v>
      </c>
      <c r="T272" t="s">
        <v>32</v>
      </c>
      <c r="U272" t="s">
        <v>60</v>
      </c>
      <c r="V272" t="s">
        <v>69</v>
      </c>
    </row>
    <row r="273" spans="1:23" x14ac:dyDescent="0.3">
      <c r="A273" t="s">
        <v>751</v>
      </c>
      <c r="B273">
        <v>174</v>
      </c>
      <c r="C273">
        <v>115</v>
      </c>
      <c r="D273">
        <v>6712451</v>
      </c>
      <c r="E273" t="s">
        <v>752</v>
      </c>
      <c r="F273" t="s">
        <v>236</v>
      </c>
      <c r="G273" t="str">
        <f t="shared" si="5"/>
        <v>Around the World in 80 Days</v>
      </c>
      <c r="H273" t="s">
        <v>753</v>
      </c>
      <c r="I273">
        <v>68720</v>
      </c>
      <c r="J273">
        <v>386</v>
      </c>
      <c r="K273" t="s">
        <v>19</v>
      </c>
      <c r="L273" t="s">
        <v>20</v>
      </c>
      <c r="M273" t="s">
        <v>154</v>
      </c>
      <c r="N273">
        <v>126000000</v>
      </c>
      <c r="O273">
        <v>2004</v>
      </c>
      <c r="P273">
        <v>5.8</v>
      </c>
      <c r="S273" t="s">
        <v>26</v>
      </c>
      <c r="T273" t="s">
        <v>32</v>
      </c>
      <c r="U273" t="s">
        <v>46</v>
      </c>
    </row>
    <row r="274" spans="1:23" x14ac:dyDescent="0.3">
      <c r="A274" t="s">
        <v>494</v>
      </c>
      <c r="B274">
        <v>109</v>
      </c>
      <c r="C274">
        <v>194</v>
      </c>
      <c r="D274">
        <v>101643008</v>
      </c>
      <c r="E274" t="s">
        <v>754</v>
      </c>
      <c r="F274" t="s">
        <v>98</v>
      </c>
      <c r="G274" t="str">
        <f t="shared" si="5"/>
        <v>Ali</v>
      </c>
      <c r="H274" t="s">
        <v>755</v>
      </c>
      <c r="I274">
        <v>79186</v>
      </c>
      <c r="J274">
        <v>456</v>
      </c>
      <c r="K274" t="s">
        <v>19</v>
      </c>
      <c r="L274" t="s">
        <v>20</v>
      </c>
      <c r="M274" t="s">
        <v>21</v>
      </c>
      <c r="N274">
        <v>90000000</v>
      </c>
      <c r="O274">
        <v>2005</v>
      </c>
      <c r="P274">
        <v>6.8</v>
      </c>
      <c r="S274" t="s">
        <v>41</v>
      </c>
      <c r="T274" t="s">
        <v>60</v>
      </c>
      <c r="U274" t="s">
        <v>117</v>
      </c>
    </row>
    <row r="275" spans="1:23" x14ac:dyDescent="0.3">
      <c r="A275" t="s">
        <v>111</v>
      </c>
      <c r="B275">
        <v>225</v>
      </c>
      <c r="C275">
        <v>84</v>
      </c>
      <c r="D275">
        <v>187670866</v>
      </c>
      <c r="E275" t="s">
        <v>390</v>
      </c>
      <c r="F275" t="s">
        <v>756</v>
      </c>
      <c r="G275" t="str">
        <f t="shared" si="5"/>
        <v>The Cat in the Hat</v>
      </c>
      <c r="H275" t="s">
        <v>757</v>
      </c>
      <c r="I275">
        <v>36033</v>
      </c>
      <c r="J275">
        <v>789</v>
      </c>
      <c r="K275" t="s">
        <v>19</v>
      </c>
      <c r="L275" t="s">
        <v>20</v>
      </c>
      <c r="M275" t="s">
        <v>21</v>
      </c>
      <c r="N275">
        <v>90000000</v>
      </c>
      <c r="O275">
        <v>1999</v>
      </c>
      <c r="P275">
        <v>3.8</v>
      </c>
      <c r="S275" t="s">
        <v>32</v>
      </c>
      <c r="T275" t="s">
        <v>46</v>
      </c>
      <c r="U275" t="s">
        <v>65</v>
      </c>
      <c r="V275" t="s">
        <v>69</v>
      </c>
    </row>
    <row r="276" spans="1:23" x14ac:dyDescent="0.3">
      <c r="A276" t="s">
        <v>457</v>
      </c>
      <c r="B276">
        <v>239</v>
      </c>
      <c r="C276">
        <v>97</v>
      </c>
      <c r="D276">
        <v>132014112</v>
      </c>
      <c r="E276" t="s">
        <v>758</v>
      </c>
      <c r="F276" t="s">
        <v>98</v>
      </c>
      <c r="G276" t="str">
        <f t="shared" si="5"/>
        <v>I, Robot</v>
      </c>
      <c r="H276" t="s">
        <v>759</v>
      </c>
      <c r="I276">
        <v>387632</v>
      </c>
      <c r="J276">
        <v>942</v>
      </c>
      <c r="K276" t="s">
        <v>19</v>
      </c>
      <c r="L276" t="s">
        <v>20</v>
      </c>
      <c r="M276" t="s">
        <v>294</v>
      </c>
      <c r="N276">
        <v>103000000</v>
      </c>
      <c r="O276">
        <v>2009</v>
      </c>
      <c r="P276">
        <v>7.1</v>
      </c>
      <c r="S276" t="s">
        <v>26</v>
      </c>
      <c r="T276" t="s">
        <v>92</v>
      </c>
      <c r="U276" t="s">
        <v>110</v>
      </c>
      <c r="V276" t="s">
        <v>122</v>
      </c>
    </row>
    <row r="277" spans="1:23" x14ac:dyDescent="0.3">
      <c r="A277" t="s">
        <v>760</v>
      </c>
      <c r="B277">
        <v>101</v>
      </c>
      <c r="C277">
        <v>151</v>
      </c>
      <c r="D277">
        <v>261970615</v>
      </c>
      <c r="E277" t="s">
        <v>519</v>
      </c>
      <c r="F277" t="s">
        <v>136</v>
      </c>
      <c r="G277" t="str">
        <f t="shared" si="5"/>
        <v>Kingdom of Heaven</v>
      </c>
      <c r="H277" t="s">
        <v>761</v>
      </c>
      <c r="I277">
        <v>217373</v>
      </c>
      <c r="J277">
        <v>179</v>
      </c>
      <c r="K277" t="s">
        <v>19</v>
      </c>
      <c r="L277" t="s">
        <v>378</v>
      </c>
      <c r="M277" t="s">
        <v>21</v>
      </c>
      <c r="N277">
        <v>102000000</v>
      </c>
      <c r="O277">
        <v>2015</v>
      </c>
      <c r="P277">
        <v>7.2</v>
      </c>
      <c r="S277" t="s">
        <v>26</v>
      </c>
      <c r="T277" t="s">
        <v>32</v>
      </c>
      <c r="U277" t="s">
        <v>60</v>
      </c>
      <c r="V277" t="s">
        <v>80</v>
      </c>
      <c r="W277" t="s">
        <v>126</v>
      </c>
    </row>
    <row r="278" spans="1:23" x14ac:dyDescent="0.3">
      <c r="A278" t="s">
        <v>111</v>
      </c>
      <c r="B278">
        <v>228</v>
      </c>
      <c r="C278">
        <v>22</v>
      </c>
      <c r="D278">
        <v>167007184</v>
      </c>
      <c r="E278" t="s">
        <v>390</v>
      </c>
      <c r="F278" t="s">
        <v>762</v>
      </c>
      <c r="G278" t="str">
        <f t="shared" si="5"/>
        <v>Stuart Little</v>
      </c>
      <c r="H278" t="s">
        <v>763</v>
      </c>
      <c r="I278">
        <v>94172</v>
      </c>
      <c r="J278">
        <v>214</v>
      </c>
      <c r="K278" t="s">
        <v>19</v>
      </c>
      <c r="L278" t="s">
        <v>20</v>
      </c>
      <c r="M278" t="s">
        <v>294</v>
      </c>
      <c r="N278">
        <v>100000000</v>
      </c>
      <c r="O278">
        <v>2005</v>
      </c>
      <c r="P278">
        <v>5.9</v>
      </c>
      <c r="S278" t="s">
        <v>32</v>
      </c>
      <c r="T278" t="s">
        <v>46</v>
      </c>
      <c r="U278" t="s">
        <v>65</v>
      </c>
      <c r="V278" t="s">
        <v>69</v>
      </c>
    </row>
    <row r="279" spans="1:23" x14ac:dyDescent="0.3">
      <c r="A279" t="s">
        <v>764</v>
      </c>
      <c r="B279">
        <v>568</v>
      </c>
      <c r="C279">
        <v>136</v>
      </c>
      <c r="D279">
        <v>180011740</v>
      </c>
      <c r="E279" t="s">
        <v>765</v>
      </c>
      <c r="F279" t="s">
        <v>766</v>
      </c>
      <c r="G279" t="str">
        <f t="shared" si="5"/>
        <v>The Princess and the Frog</v>
      </c>
      <c r="H279" t="s">
        <v>767</v>
      </c>
      <c r="I279">
        <v>89351</v>
      </c>
      <c r="J279">
        <v>1023</v>
      </c>
      <c r="K279" t="s">
        <v>19</v>
      </c>
      <c r="L279" t="s">
        <v>20</v>
      </c>
      <c r="M279" t="s">
        <v>21</v>
      </c>
      <c r="N279">
        <v>150000000</v>
      </c>
      <c r="O279">
        <v>2001</v>
      </c>
      <c r="P279">
        <v>7.1</v>
      </c>
      <c r="S279" t="s">
        <v>37</v>
      </c>
      <c r="T279" t="s">
        <v>65</v>
      </c>
      <c r="U279" t="s">
        <v>69</v>
      </c>
      <c r="V279" t="s">
        <v>90</v>
      </c>
      <c r="W279" t="s">
        <v>106</v>
      </c>
    </row>
    <row r="280" spans="1:23" x14ac:dyDescent="0.3">
      <c r="A280" t="s">
        <v>159</v>
      </c>
      <c r="B280">
        <v>257</v>
      </c>
      <c r="C280">
        <v>104</v>
      </c>
      <c r="D280">
        <v>204843350</v>
      </c>
      <c r="E280" t="s">
        <v>332</v>
      </c>
      <c r="F280" t="s">
        <v>546</v>
      </c>
      <c r="G280" t="str">
        <f t="shared" si="5"/>
        <v>The Martian</v>
      </c>
      <c r="H280" t="s">
        <v>768</v>
      </c>
      <c r="I280">
        <v>472488</v>
      </c>
      <c r="J280">
        <v>899</v>
      </c>
      <c r="K280" t="s">
        <v>19</v>
      </c>
      <c r="L280" t="s">
        <v>20</v>
      </c>
      <c r="M280" t="s">
        <v>51</v>
      </c>
      <c r="N280">
        <v>100000000</v>
      </c>
      <c r="O280">
        <v>2000</v>
      </c>
      <c r="P280">
        <v>8.1</v>
      </c>
      <c r="S280" t="s">
        <v>32</v>
      </c>
      <c r="T280" t="s">
        <v>60</v>
      </c>
      <c r="U280" t="s">
        <v>110</v>
      </c>
    </row>
    <row r="281" spans="1:23" x14ac:dyDescent="0.3">
      <c r="A281" t="s">
        <v>769</v>
      </c>
      <c r="B281">
        <v>62</v>
      </c>
      <c r="C281">
        <v>127</v>
      </c>
      <c r="D281">
        <v>97030725</v>
      </c>
      <c r="E281" t="s">
        <v>46</v>
      </c>
      <c r="F281" t="s">
        <v>770</v>
      </c>
      <c r="G281" t="str">
        <f t="shared" si="5"/>
        <v xml:space="preserve">10,000 B.C.            </v>
      </c>
      <c r="H281" t="s">
        <v>771</v>
      </c>
      <c r="I281">
        <v>6</v>
      </c>
      <c r="J281">
        <v>89</v>
      </c>
      <c r="K281" t="s">
        <v>19</v>
      </c>
      <c r="L281" t="s">
        <v>772</v>
      </c>
      <c r="M281" t="s">
        <v>21</v>
      </c>
      <c r="N281">
        <v>102000000</v>
      </c>
      <c r="O281">
        <v>2000</v>
      </c>
      <c r="P281">
        <v>7.2</v>
      </c>
      <c r="S281" t="s">
        <v>46</v>
      </c>
    </row>
    <row r="282" spans="1:23" x14ac:dyDescent="0.3">
      <c r="A282" t="s">
        <v>773</v>
      </c>
      <c r="B282">
        <v>175</v>
      </c>
      <c r="C282">
        <v>171</v>
      </c>
      <c r="D282">
        <v>130127620</v>
      </c>
      <c r="E282" t="s">
        <v>774</v>
      </c>
      <c r="F282" t="s">
        <v>279</v>
      </c>
      <c r="G282" t="str">
        <f t="shared" si="5"/>
        <v>The Island</v>
      </c>
      <c r="H282" t="s">
        <v>775</v>
      </c>
      <c r="I282">
        <v>263329</v>
      </c>
      <c r="J282">
        <v>498</v>
      </c>
      <c r="K282" t="s">
        <v>19</v>
      </c>
      <c r="L282" t="s">
        <v>20</v>
      </c>
      <c r="M282" t="s">
        <v>21</v>
      </c>
      <c r="N282">
        <v>100000000</v>
      </c>
      <c r="O282">
        <v>2002</v>
      </c>
      <c r="P282">
        <v>6.9</v>
      </c>
      <c r="S282" t="s">
        <v>26</v>
      </c>
      <c r="T282" t="s">
        <v>32</v>
      </c>
      <c r="U282" t="s">
        <v>106</v>
      </c>
      <c r="V282" t="s">
        <v>110</v>
      </c>
      <c r="W282" t="s">
        <v>122</v>
      </c>
    </row>
    <row r="283" spans="1:23" x14ac:dyDescent="0.3">
      <c r="A283" t="s">
        <v>111</v>
      </c>
      <c r="B283">
        <v>265</v>
      </c>
      <c r="C283">
        <v>145</v>
      </c>
      <c r="D283">
        <v>146282411</v>
      </c>
      <c r="E283" t="s">
        <v>776</v>
      </c>
      <c r="F283" t="s">
        <v>777</v>
      </c>
      <c r="G283" t="str">
        <f t="shared" si="5"/>
        <v>Town &amp; Country</v>
      </c>
      <c r="H283" t="s">
        <v>778</v>
      </c>
      <c r="I283">
        <v>4102</v>
      </c>
      <c r="J283">
        <v>2368</v>
      </c>
      <c r="K283" t="s">
        <v>19</v>
      </c>
      <c r="L283" t="s">
        <v>20</v>
      </c>
      <c r="M283" t="s">
        <v>294</v>
      </c>
      <c r="N283">
        <v>100000000</v>
      </c>
      <c r="O283">
        <v>2002</v>
      </c>
      <c r="P283">
        <v>4.4000000000000004</v>
      </c>
      <c r="S283" t="s">
        <v>46</v>
      </c>
      <c r="T283" t="s">
        <v>106</v>
      </c>
    </row>
    <row r="284" spans="1:23" x14ac:dyDescent="0.3">
      <c r="A284" t="s">
        <v>207</v>
      </c>
      <c r="B284">
        <v>252</v>
      </c>
      <c r="C284">
        <v>174</v>
      </c>
      <c r="D284">
        <v>65452312</v>
      </c>
      <c r="E284" t="s">
        <v>184</v>
      </c>
      <c r="F284" t="s">
        <v>355</v>
      </c>
      <c r="G284" t="str">
        <f t="shared" si="5"/>
        <v>Gone in Sixty Seconds</v>
      </c>
      <c r="H284" t="s">
        <v>779</v>
      </c>
      <c r="I284">
        <v>218341</v>
      </c>
      <c r="J284">
        <v>1331</v>
      </c>
      <c r="K284" t="s">
        <v>19</v>
      </c>
      <c r="L284" t="s">
        <v>20</v>
      </c>
      <c r="M284" t="s">
        <v>294</v>
      </c>
      <c r="N284">
        <v>115000000</v>
      </c>
      <c r="O284">
        <v>2006</v>
      </c>
      <c r="P284">
        <v>6.5</v>
      </c>
      <c r="S284" t="s">
        <v>26</v>
      </c>
      <c r="T284" t="s">
        <v>52</v>
      </c>
      <c r="U284" t="s">
        <v>122</v>
      </c>
    </row>
    <row r="285" spans="1:23" x14ac:dyDescent="0.3">
      <c r="A285" t="s">
        <v>585</v>
      </c>
      <c r="B285">
        <v>232</v>
      </c>
      <c r="C285">
        <v>144</v>
      </c>
      <c r="D285">
        <v>148383780</v>
      </c>
      <c r="E285" t="s">
        <v>780</v>
      </c>
      <c r="F285" t="s">
        <v>781</v>
      </c>
      <c r="G285" t="str">
        <f t="shared" si="5"/>
        <v>Gladiator</v>
      </c>
      <c r="H285" t="s">
        <v>782</v>
      </c>
      <c r="I285">
        <v>982637</v>
      </c>
      <c r="J285">
        <v>858</v>
      </c>
      <c r="K285" t="s">
        <v>19</v>
      </c>
      <c r="L285" t="s">
        <v>31</v>
      </c>
      <c r="M285" t="s">
        <v>294</v>
      </c>
      <c r="N285">
        <v>100000000</v>
      </c>
      <c r="O285">
        <v>2001</v>
      </c>
      <c r="P285">
        <v>8.5</v>
      </c>
      <c r="S285" t="s">
        <v>26</v>
      </c>
      <c r="T285" t="s">
        <v>60</v>
      </c>
      <c r="U285" t="s">
        <v>106</v>
      </c>
    </row>
    <row r="286" spans="1:23" x14ac:dyDescent="0.3">
      <c r="A286" t="s">
        <v>174</v>
      </c>
      <c r="B286">
        <v>400</v>
      </c>
      <c r="C286">
        <v>119</v>
      </c>
      <c r="D286">
        <v>119219978</v>
      </c>
      <c r="E286" t="s">
        <v>758</v>
      </c>
      <c r="F286" t="s">
        <v>268</v>
      </c>
      <c r="G286" t="str">
        <f t="shared" si="5"/>
        <v>Minority Report</v>
      </c>
      <c r="H286" t="s">
        <v>783</v>
      </c>
      <c r="I286">
        <v>399651</v>
      </c>
      <c r="J286">
        <v>2301</v>
      </c>
      <c r="K286" t="s">
        <v>19</v>
      </c>
      <c r="L286" t="s">
        <v>31</v>
      </c>
      <c r="M286" t="s">
        <v>294</v>
      </c>
      <c r="N286">
        <v>100000000</v>
      </c>
      <c r="O286">
        <v>1991</v>
      </c>
      <c r="P286">
        <v>7.7</v>
      </c>
      <c r="S286" t="s">
        <v>26</v>
      </c>
      <c r="T286" t="s">
        <v>92</v>
      </c>
      <c r="U286" t="s">
        <v>110</v>
      </c>
      <c r="V286" t="s">
        <v>122</v>
      </c>
    </row>
    <row r="287" spans="1:23" x14ac:dyDescent="0.3">
      <c r="A287" t="s">
        <v>147</v>
      </c>
      <c r="B287">
        <v>230</v>
      </c>
      <c r="C287">
        <v>153</v>
      </c>
      <c r="D287">
        <v>101228120</v>
      </c>
      <c r="E287" t="s">
        <v>62</v>
      </c>
      <c r="F287" t="s">
        <v>570</v>
      </c>
      <c r="G287" t="str">
        <f t="shared" si="5"/>
        <v>Harry Potter and the Chamber of Secrets</v>
      </c>
      <c r="H287" t="s">
        <v>784</v>
      </c>
      <c r="I287">
        <v>387616</v>
      </c>
      <c r="J287">
        <v>1368</v>
      </c>
      <c r="K287" t="s">
        <v>19</v>
      </c>
      <c r="L287" t="s">
        <v>20</v>
      </c>
      <c r="M287" t="s">
        <v>294</v>
      </c>
      <c r="N287">
        <v>100000000</v>
      </c>
      <c r="O287">
        <v>2009</v>
      </c>
      <c r="P287">
        <v>7.4</v>
      </c>
      <c r="S287" t="s">
        <v>32</v>
      </c>
      <c r="T287" t="s">
        <v>65</v>
      </c>
      <c r="U287" t="s">
        <v>69</v>
      </c>
      <c r="V287" t="s">
        <v>92</v>
      </c>
    </row>
    <row r="288" spans="1:23" x14ac:dyDescent="0.3">
      <c r="A288" t="s">
        <v>15</v>
      </c>
      <c r="B288">
        <v>210</v>
      </c>
      <c r="C288">
        <v>140</v>
      </c>
      <c r="D288">
        <v>162804648</v>
      </c>
      <c r="E288" t="s">
        <v>28</v>
      </c>
      <c r="F288" t="s">
        <v>729</v>
      </c>
      <c r="G288" t="str">
        <f t="shared" si="5"/>
        <v>Casino Royale</v>
      </c>
      <c r="H288" t="s">
        <v>785</v>
      </c>
      <c r="I288">
        <v>470483</v>
      </c>
      <c r="J288">
        <v>983</v>
      </c>
      <c r="K288" t="s">
        <v>19</v>
      </c>
      <c r="L288" t="s">
        <v>20</v>
      </c>
      <c r="M288" t="s">
        <v>21</v>
      </c>
      <c r="N288">
        <v>100000000</v>
      </c>
      <c r="O288">
        <v>2007</v>
      </c>
      <c r="P288">
        <v>8</v>
      </c>
      <c r="S288" t="s">
        <v>26</v>
      </c>
      <c r="T288" t="s">
        <v>32</v>
      </c>
      <c r="U288" t="s">
        <v>122</v>
      </c>
    </row>
    <row r="289" spans="1:23" x14ac:dyDescent="0.3">
      <c r="A289" t="s">
        <v>749</v>
      </c>
      <c r="B289">
        <v>357</v>
      </c>
      <c r="C289">
        <v>176</v>
      </c>
      <c r="D289">
        <v>100117603</v>
      </c>
      <c r="E289" t="s">
        <v>135</v>
      </c>
      <c r="F289" t="s">
        <v>786</v>
      </c>
      <c r="G289" t="str">
        <f t="shared" si="5"/>
        <v>Planet of the Apes</v>
      </c>
      <c r="H289" t="s">
        <v>787</v>
      </c>
      <c r="I289">
        <v>177725</v>
      </c>
      <c r="J289">
        <v>585</v>
      </c>
      <c r="K289" t="s">
        <v>19</v>
      </c>
      <c r="L289" t="s">
        <v>20</v>
      </c>
      <c r="M289" t="s">
        <v>21</v>
      </c>
      <c r="N289">
        <v>100000000</v>
      </c>
      <c r="O289">
        <v>1994</v>
      </c>
      <c r="P289">
        <v>5.7</v>
      </c>
      <c r="S289" t="s">
        <v>26</v>
      </c>
      <c r="T289" t="s">
        <v>32</v>
      </c>
      <c r="U289" t="s">
        <v>110</v>
      </c>
      <c r="V289" t="s">
        <v>122</v>
      </c>
    </row>
    <row r="290" spans="1:23" x14ac:dyDescent="0.3">
      <c r="A290" t="s">
        <v>111</v>
      </c>
      <c r="B290">
        <v>300</v>
      </c>
      <c r="C290">
        <v>141</v>
      </c>
      <c r="D290">
        <v>89296573</v>
      </c>
      <c r="E290" t="s">
        <v>326</v>
      </c>
      <c r="F290" t="s">
        <v>788</v>
      </c>
      <c r="G290" t="str">
        <f t="shared" si="5"/>
        <v>Terminator 2: Judgment Day</v>
      </c>
      <c r="H290" t="s">
        <v>789</v>
      </c>
      <c r="I290">
        <v>744891</v>
      </c>
      <c r="J290">
        <v>458</v>
      </c>
      <c r="K290" t="s">
        <v>19</v>
      </c>
      <c r="L290" t="s">
        <v>20</v>
      </c>
      <c r="M290" t="s">
        <v>294</v>
      </c>
      <c r="N290">
        <v>100000000</v>
      </c>
      <c r="O290">
        <v>2009</v>
      </c>
      <c r="P290">
        <v>8.5</v>
      </c>
      <c r="S290" t="s">
        <v>26</v>
      </c>
      <c r="T290" t="s">
        <v>110</v>
      </c>
    </row>
    <row r="291" spans="1:23" x14ac:dyDescent="0.3">
      <c r="A291" t="s">
        <v>15</v>
      </c>
      <c r="B291">
        <v>94</v>
      </c>
      <c r="C291">
        <v>106</v>
      </c>
      <c r="D291">
        <v>85017401</v>
      </c>
      <c r="E291" t="s">
        <v>790</v>
      </c>
      <c r="F291" t="s">
        <v>24</v>
      </c>
      <c r="G291" t="str">
        <f t="shared" si="5"/>
        <v>Public Enemies</v>
      </c>
      <c r="H291" t="s">
        <v>791</v>
      </c>
      <c r="I291">
        <v>230931</v>
      </c>
      <c r="J291">
        <v>351</v>
      </c>
      <c r="K291" t="s">
        <v>19</v>
      </c>
      <c r="L291" t="s">
        <v>20</v>
      </c>
      <c r="M291" t="s">
        <v>294</v>
      </c>
      <c r="N291">
        <v>100000000</v>
      </c>
      <c r="O291">
        <v>2010</v>
      </c>
      <c r="P291">
        <v>7</v>
      </c>
      <c r="S291" t="s">
        <v>41</v>
      </c>
      <c r="T291" t="s">
        <v>52</v>
      </c>
      <c r="U291" t="s">
        <v>60</v>
      </c>
      <c r="V291" t="s">
        <v>80</v>
      </c>
      <c r="W291" t="s">
        <v>106</v>
      </c>
    </row>
    <row r="292" spans="1:23" x14ac:dyDescent="0.3">
      <c r="A292" t="s">
        <v>792</v>
      </c>
      <c r="B292">
        <v>267</v>
      </c>
      <c r="C292">
        <v>98</v>
      </c>
      <c r="D292">
        <v>173005002</v>
      </c>
      <c r="E292" t="s">
        <v>793</v>
      </c>
      <c r="F292" t="s">
        <v>794</v>
      </c>
      <c r="G292" t="str">
        <f t="shared" si="5"/>
        <v>American Gangster</v>
      </c>
      <c r="H292" t="s">
        <v>795</v>
      </c>
      <c r="I292">
        <v>324671</v>
      </c>
      <c r="J292">
        <v>285</v>
      </c>
      <c r="K292" t="s">
        <v>19</v>
      </c>
      <c r="L292" t="s">
        <v>20</v>
      </c>
      <c r="M292" t="s">
        <v>154</v>
      </c>
      <c r="N292">
        <v>92000000</v>
      </c>
      <c r="O292">
        <v>2010</v>
      </c>
      <c r="P292">
        <v>7.8</v>
      </c>
      <c r="S292" t="s">
        <v>41</v>
      </c>
      <c r="T292" t="s">
        <v>52</v>
      </c>
      <c r="U292" t="s">
        <v>60</v>
      </c>
    </row>
    <row r="293" spans="1:23" x14ac:dyDescent="0.3">
      <c r="A293" t="s">
        <v>796</v>
      </c>
      <c r="B293">
        <v>180</v>
      </c>
      <c r="C293">
        <v>116</v>
      </c>
      <c r="D293">
        <v>75030163</v>
      </c>
      <c r="E293" t="s">
        <v>797</v>
      </c>
      <c r="F293" t="s">
        <v>798</v>
      </c>
      <c r="G293" t="str">
        <f t="shared" si="5"/>
        <v>True Lies</v>
      </c>
      <c r="H293" t="s">
        <v>799</v>
      </c>
      <c r="I293">
        <v>190439</v>
      </c>
      <c r="J293">
        <v>152</v>
      </c>
      <c r="K293" t="s">
        <v>19</v>
      </c>
      <c r="L293" t="s">
        <v>20</v>
      </c>
      <c r="M293" t="s">
        <v>154</v>
      </c>
      <c r="N293">
        <v>100000000</v>
      </c>
      <c r="O293">
        <v>1996</v>
      </c>
      <c r="P293">
        <v>7.2</v>
      </c>
      <c r="S293" t="s">
        <v>26</v>
      </c>
      <c r="T293" t="s">
        <v>46</v>
      </c>
      <c r="U293" t="s">
        <v>122</v>
      </c>
    </row>
    <row r="294" spans="1:23" x14ac:dyDescent="0.3">
      <c r="A294" t="s">
        <v>800</v>
      </c>
      <c r="B294">
        <v>265</v>
      </c>
      <c r="C294">
        <v>115</v>
      </c>
      <c r="D294">
        <v>77222184</v>
      </c>
      <c r="E294" t="s">
        <v>184</v>
      </c>
      <c r="F294" t="s">
        <v>794</v>
      </c>
      <c r="G294" t="str">
        <f t="shared" si="5"/>
        <v>The Taking of Pelham 1 2 3</v>
      </c>
      <c r="H294" t="s">
        <v>801</v>
      </c>
      <c r="I294">
        <v>149998</v>
      </c>
      <c r="J294">
        <v>316</v>
      </c>
      <c r="K294" t="s">
        <v>19</v>
      </c>
      <c r="L294" t="s">
        <v>20</v>
      </c>
      <c r="M294" t="s">
        <v>294</v>
      </c>
      <c r="N294">
        <v>100000000</v>
      </c>
      <c r="O294">
        <v>2012</v>
      </c>
      <c r="P294">
        <v>6.4</v>
      </c>
      <c r="S294" t="s">
        <v>26</v>
      </c>
      <c r="T294" t="s">
        <v>52</v>
      </c>
      <c r="U294" t="s">
        <v>122</v>
      </c>
    </row>
    <row r="295" spans="1:23" x14ac:dyDescent="0.3">
      <c r="A295" t="s">
        <v>802</v>
      </c>
      <c r="B295">
        <v>81</v>
      </c>
      <c r="C295">
        <v>165</v>
      </c>
      <c r="D295">
        <v>34964818</v>
      </c>
      <c r="E295" t="s">
        <v>776</v>
      </c>
      <c r="F295" t="s">
        <v>803</v>
      </c>
      <c r="G295" t="str">
        <f t="shared" si="5"/>
        <v>Little Fockers</v>
      </c>
      <c r="H295" t="s">
        <v>804</v>
      </c>
      <c r="I295">
        <v>85531</v>
      </c>
      <c r="J295">
        <v>131</v>
      </c>
      <c r="K295" t="s">
        <v>19</v>
      </c>
      <c r="L295" t="s">
        <v>20</v>
      </c>
      <c r="M295" t="s">
        <v>51</v>
      </c>
      <c r="N295">
        <v>100000000</v>
      </c>
      <c r="O295">
        <v>1996</v>
      </c>
      <c r="P295">
        <v>5.5</v>
      </c>
      <c r="S295" t="s">
        <v>46</v>
      </c>
      <c r="T295" t="s">
        <v>106</v>
      </c>
    </row>
    <row r="296" spans="1:23" x14ac:dyDescent="0.3">
      <c r="A296" t="s">
        <v>805</v>
      </c>
      <c r="B296">
        <v>765</v>
      </c>
      <c r="C296">
        <v>91</v>
      </c>
      <c r="D296">
        <v>107515297</v>
      </c>
      <c r="E296" t="s">
        <v>806</v>
      </c>
      <c r="F296" t="s">
        <v>701</v>
      </c>
      <c r="G296" t="str">
        <f t="shared" si="5"/>
        <v>The Other Guys</v>
      </c>
      <c r="H296" t="s">
        <v>807</v>
      </c>
      <c r="I296">
        <v>189806</v>
      </c>
      <c r="J296">
        <v>1193</v>
      </c>
      <c r="K296" t="s">
        <v>19</v>
      </c>
      <c r="L296" t="s">
        <v>20</v>
      </c>
      <c r="M296" t="s">
        <v>51</v>
      </c>
      <c r="N296">
        <v>150000000</v>
      </c>
      <c r="O296">
        <v>2000</v>
      </c>
      <c r="P296">
        <v>6.7</v>
      </c>
      <c r="S296" t="s">
        <v>26</v>
      </c>
      <c r="T296" t="s">
        <v>46</v>
      </c>
      <c r="U296" t="s">
        <v>52</v>
      </c>
    </row>
    <row r="297" spans="1:23" x14ac:dyDescent="0.3">
      <c r="A297" t="s">
        <v>808</v>
      </c>
      <c r="B297">
        <v>80</v>
      </c>
      <c r="C297">
        <v>78</v>
      </c>
      <c r="D297">
        <v>67631157</v>
      </c>
      <c r="E297" t="s">
        <v>809</v>
      </c>
      <c r="F297" t="s">
        <v>810</v>
      </c>
      <c r="G297" t="str">
        <f t="shared" si="5"/>
        <v>Eraser</v>
      </c>
      <c r="H297" t="s">
        <v>811</v>
      </c>
      <c r="I297">
        <v>84424</v>
      </c>
      <c r="J297">
        <v>230</v>
      </c>
      <c r="K297" t="s">
        <v>19</v>
      </c>
      <c r="L297" t="s">
        <v>20</v>
      </c>
      <c r="M297" t="s">
        <v>51</v>
      </c>
      <c r="N297">
        <v>100000000</v>
      </c>
      <c r="O297">
        <v>2012</v>
      </c>
      <c r="P297">
        <v>6.1</v>
      </c>
      <c r="S297" t="s">
        <v>26</v>
      </c>
      <c r="T297" t="s">
        <v>60</v>
      </c>
      <c r="U297" t="s">
        <v>92</v>
      </c>
      <c r="V297" t="s">
        <v>122</v>
      </c>
    </row>
    <row r="298" spans="1:23" x14ac:dyDescent="0.3">
      <c r="A298" t="s">
        <v>812</v>
      </c>
      <c r="B298">
        <v>141</v>
      </c>
      <c r="C298">
        <v>103</v>
      </c>
      <c r="D298">
        <v>66862068</v>
      </c>
      <c r="E298" t="s">
        <v>813</v>
      </c>
      <c r="F298" t="s">
        <v>128</v>
      </c>
      <c r="G298" t="str">
        <f t="shared" si="5"/>
        <v>Django Unchained</v>
      </c>
      <c r="H298" t="s">
        <v>814</v>
      </c>
      <c r="I298">
        <v>955174</v>
      </c>
      <c r="J298">
        <v>297</v>
      </c>
      <c r="K298" t="s">
        <v>19</v>
      </c>
      <c r="L298" t="s">
        <v>20</v>
      </c>
      <c r="M298" t="s">
        <v>51</v>
      </c>
      <c r="N298">
        <v>100000000</v>
      </c>
      <c r="O298">
        <v>2004</v>
      </c>
      <c r="P298">
        <v>8.5</v>
      </c>
      <c r="S298" t="s">
        <v>60</v>
      </c>
      <c r="T298" t="s">
        <v>130</v>
      </c>
    </row>
    <row r="299" spans="1:23" x14ac:dyDescent="0.3">
      <c r="A299" t="s">
        <v>815</v>
      </c>
      <c r="B299">
        <v>383</v>
      </c>
      <c r="C299">
        <v>131</v>
      </c>
      <c r="D299">
        <v>57366262</v>
      </c>
      <c r="E299" t="s">
        <v>816</v>
      </c>
      <c r="F299" t="s">
        <v>636</v>
      </c>
      <c r="G299" t="str">
        <f t="shared" si="5"/>
        <v>The Hunchback of Notre Dame</v>
      </c>
      <c r="H299" t="s">
        <v>817</v>
      </c>
      <c r="I299">
        <v>102933</v>
      </c>
      <c r="J299">
        <v>474</v>
      </c>
      <c r="K299" t="s">
        <v>19</v>
      </c>
      <c r="L299" t="s">
        <v>20</v>
      </c>
      <c r="M299" t="s">
        <v>51</v>
      </c>
      <c r="N299">
        <v>83000000</v>
      </c>
      <c r="O299">
        <v>2006</v>
      </c>
      <c r="P299">
        <v>6.9</v>
      </c>
      <c r="S299" t="s">
        <v>37</v>
      </c>
      <c r="T299" t="s">
        <v>60</v>
      </c>
      <c r="U299" t="s">
        <v>65</v>
      </c>
      <c r="V299" t="s">
        <v>90</v>
      </c>
      <c r="W299" t="s">
        <v>106</v>
      </c>
    </row>
    <row r="300" spans="1:23" x14ac:dyDescent="0.3">
      <c r="A300" t="s">
        <v>354</v>
      </c>
      <c r="B300">
        <v>193</v>
      </c>
      <c r="C300">
        <v>104</v>
      </c>
      <c r="D300">
        <v>116866727</v>
      </c>
      <c r="E300" t="s">
        <v>156</v>
      </c>
      <c r="F300" t="s">
        <v>818</v>
      </c>
      <c r="G300" t="str">
        <f t="shared" si="5"/>
        <v>The Emperor's New Groove</v>
      </c>
      <c r="H300" t="s">
        <v>819</v>
      </c>
      <c r="I300">
        <v>128285</v>
      </c>
      <c r="J300">
        <v>692</v>
      </c>
      <c r="K300" t="s">
        <v>19</v>
      </c>
      <c r="L300" t="s">
        <v>20</v>
      </c>
      <c r="M300" t="s">
        <v>21</v>
      </c>
      <c r="N300">
        <v>100000000</v>
      </c>
      <c r="O300">
        <v>2009</v>
      </c>
      <c r="P300">
        <v>7.3</v>
      </c>
      <c r="S300" t="s">
        <v>32</v>
      </c>
      <c r="T300" t="s">
        <v>37</v>
      </c>
      <c r="U300" t="s">
        <v>46</v>
      </c>
      <c r="V300" t="s">
        <v>65</v>
      </c>
      <c r="W300" t="s">
        <v>69</v>
      </c>
    </row>
    <row r="301" spans="1:23" x14ac:dyDescent="0.3">
      <c r="A301" t="s">
        <v>820</v>
      </c>
      <c r="B301">
        <v>170</v>
      </c>
      <c r="C301">
        <v>101</v>
      </c>
      <c r="D301">
        <v>184031112</v>
      </c>
      <c r="E301" t="s">
        <v>28</v>
      </c>
      <c r="F301" t="s">
        <v>185</v>
      </c>
      <c r="G301" t="str">
        <f t="shared" si="5"/>
        <v>The Expendables 2</v>
      </c>
      <c r="H301" t="s">
        <v>821</v>
      </c>
      <c r="I301">
        <v>246803</v>
      </c>
      <c r="J301">
        <v>1690</v>
      </c>
      <c r="K301" t="s">
        <v>19</v>
      </c>
      <c r="L301" t="s">
        <v>20</v>
      </c>
      <c r="M301" t="s">
        <v>294</v>
      </c>
      <c r="N301">
        <v>100000000</v>
      </c>
      <c r="O301">
        <v>2015</v>
      </c>
      <c r="P301">
        <v>6.7</v>
      </c>
      <c r="S301" t="s">
        <v>26</v>
      </c>
      <c r="T301" t="s">
        <v>32</v>
      </c>
      <c r="U301" t="s">
        <v>122</v>
      </c>
    </row>
    <row r="302" spans="1:23" x14ac:dyDescent="0.3">
      <c r="A302" t="s">
        <v>822</v>
      </c>
      <c r="B302">
        <v>333</v>
      </c>
      <c r="C302">
        <v>111</v>
      </c>
      <c r="D302">
        <v>54700065</v>
      </c>
      <c r="E302" t="s">
        <v>823</v>
      </c>
      <c r="F302" t="s">
        <v>355</v>
      </c>
      <c r="G302" t="str">
        <f t="shared" si="5"/>
        <v>National Treasure</v>
      </c>
      <c r="H302" t="s">
        <v>824</v>
      </c>
      <c r="I302">
        <v>255447</v>
      </c>
      <c r="J302">
        <v>388</v>
      </c>
      <c r="K302" t="s">
        <v>19</v>
      </c>
      <c r="L302" t="s">
        <v>378</v>
      </c>
      <c r="M302" t="s">
        <v>294</v>
      </c>
      <c r="N302">
        <v>100000000</v>
      </c>
      <c r="O302">
        <v>2013</v>
      </c>
      <c r="P302">
        <v>6.9</v>
      </c>
      <c r="S302" t="s">
        <v>26</v>
      </c>
      <c r="T302" t="s">
        <v>32</v>
      </c>
      <c r="U302" t="s">
        <v>46</v>
      </c>
      <c r="V302" t="s">
        <v>65</v>
      </c>
      <c r="W302" t="s">
        <v>92</v>
      </c>
    </row>
    <row r="303" spans="1:23" x14ac:dyDescent="0.3">
      <c r="A303" t="s">
        <v>455</v>
      </c>
      <c r="B303">
        <v>256</v>
      </c>
      <c r="C303">
        <v>102</v>
      </c>
      <c r="D303">
        <v>27098580</v>
      </c>
      <c r="E303" t="s">
        <v>87</v>
      </c>
      <c r="F303" t="s">
        <v>781</v>
      </c>
      <c r="G303" t="str">
        <f t="shared" si="5"/>
        <v>Eragon</v>
      </c>
      <c r="H303" t="s">
        <v>825</v>
      </c>
      <c r="I303">
        <v>108076</v>
      </c>
      <c r="J303">
        <v>186</v>
      </c>
      <c r="K303" t="s">
        <v>19</v>
      </c>
      <c r="L303" t="s">
        <v>20</v>
      </c>
      <c r="M303" t="s">
        <v>294</v>
      </c>
      <c r="N303">
        <v>105000000</v>
      </c>
      <c r="O303">
        <v>2010</v>
      </c>
      <c r="P303">
        <v>5.0999999999999996</v>
      </c>
      <c r="S303" t="s">
        <v>26</v>
      </c>
      <c r="T303" t="s">
        <v>32</v>
      </c>
      <c r="U303" t="s">
        <v>65</v>
      </c>
      <c r="V303" t="s">
        <v>69</v>
      </c>
    </row>
    <row r="304" spans="1:23" x14ac:dyDescent="0.3">
      <c r="A304" t="s">
        <v>826</v>
      </c>
      <c r="B304">
        <v>203</v>
      </c>
      <c r="C304">
        <v>103</v>
      </c>
      <c r="D304">
        <v>55673333</v>
      </c>
      <c r="E304" t="s">
        <v>278</v>
      </c>
      <c r="F304" t="s">
        <v>827</v>
      </c>
      <c r="G304" t="str">
        <f t="shared" si="5"/>
        <v>Where the Wild Things Are</v>
      </c>
      <c r="H304" t="s">
        <v>828</v>
      </c>
      <c r="I304">
        <v>87677</v>
      </c>
      <c r="J304">
        <v>113</v>
      </c>
      <c r="K304" t="s">
        <v>19</v>
      </c>
      <c r="L304" t="s">
        <v>20</v>
      </c>
      <c r="M304" t="s">
        <v>21</v>
      </c>
      <c r="N304">
        <v>102000000</v>
      </c>
      <c r="O304">
        <v>1999</v>
      </c>
      <c r="P304">
        <v>6.8</v>
      </c>
      <c r="S304" t="s">
        <v>32</v>
      </c>
      <c r="T304" t="s">
        <v>60</v>
      </c>
      <c r="U304" t="s">
        <v>65</v>
      </c>
      <c r="V304" t="s">
        <v>69</v>
      </c>
    </row>
    <row r="305" spans="1:23" x14ac:dyDescent="0.3">
      <c r="A305" t="s">
        <v>829</v>
      </c>
      <c r="B305">
        <v>321</v>
      </c>
      <c r="C305">
        <v>121</v>
      </c>
      <c r="D305">
        <v>40198710</v>
      </c>
      <c r="E305" t="s">
        <v>119</v>
      </c>
      <c r="F305" t="s">
        <v>152</v>
      </c>
      <c r="G305" t="str">
        <f t="shared" si="5"/>
        <v>Pan</v>
      </c>
      <c r="H305" t="s">
        <v>456</v>
      </c>
      <c r="I305">
        <v>39956</v>
      </c>
      <c r="J305">
        <v>374</v>
      </c>
      <c r="K305" t="s">
        <v>19</v>
      </c>
      <c r="L305" t="s">
        <v>20</v>
      </c>
      <c r="M305" t="s">
        <v>294</v>
      </c>
      <c r="N305">
        <v>80000000</v>
      </c>
      <c r="O305">
        <v>2006</v>
      </c>
      <c r="P305">
        <v>5.8</v>
      </c>
      <c r="S305" t="s">
        <v>32</v>
      </c>
      <c r="T305" t="s">
        <v>65</v>
      </c>
      <c r="U305" t="s">
        <v>69</v>
      </c>
    </row>
    <row r="306" spans="1:23" x14ac:dyDescent="0.3">
      <c r="A306" t="s">
        <v>830</v>
      </c>
      <c r="B306">
        <v>174</v>
      </c>
      <c r="C306">
        <v>143</v>
      </c>
      <c r="D306">
        <v>72660029</v>
      </c>
      <c r="E306" t="s">
        <v>318</v>
      </c>
      <c r="F306" t="s">
        <v>831</v>
      </c>
      <c r="G306" t="str">
        <f t="shared" si="5"/>
        <v>Epic</v>
      </c>
      <c r="H306" t="s">
        <v>832</v>
      </c>
      <c r="I306">
        <v>85833</v>
      </c>
      <c r="J306">
        <v>524</v>
      </c>
      <c r="K306" t="s">
        <v>19</v>
      </c>
      <c r="L306" t="s">
        <v>20</v>
      </c>
      <c r="M306" t="s">
        <v>294</v>
      </c>
      <c r="N306">
        <v>100000000</v>
      </c>
      <c r="O306">
        <v>2013</v>
      </c>
      <c r="P306">
        <v>6.7</v>
      </c>
      <c r="S306" t="s">
        <v>32</v>
      </c>
      <c r="T306" t="s">
        <v>37</v>
      </c>
      <c r="U306" t="s">
        <v>65</v>
      </c>
      <c r="V306" t="s">
        <v>69</v>
      </c>
    </row>
    <row r="307" spans="1:23" x14ac:dyDescent="0.3">
      <c r="A307" t="s">
        <v>485</v>
      </c>
      <c r="B307">
        <v>166</v>
      </c>
      <c r="C307">
        <v>240</v>
      </c>
      <c r="D307">
        <v>38120554</v>
      </c>
      <c r="E307" t="s">
        <v>833</v>
      </c>
      <c r="F307" t="s">
        <v>24</v>
      </c>
      <c r="G307" t="str">
        <f t="shared" si="5"/>
        <v>The Tourist</v>
      </c>
      <c r="H307" t="s">
        <v>834</v>
      </c>
      <c r="I307">
        <v>176598</v>
      </c>
      <c r="J307">
        <v>657</v>
      </c>
      <c r="K307" t="s">
        <v>19</v>
      </c>
      <c r="L307" t="s">
        <v>378</v>
      </c>
      <c r="M307" t="s">
        <v>51</v>
      </c>
      <c r="N307">
        <v>100000000</v>
      </c>
      <c r="O307">
        <v>1995</v>
      </c>
      <c r="P307">
        <v>6</v>
      </c>
      <c r="S307" t="s">
        <v>26</v>
      </c>
      <c r="T307" t="s">
        <v>106</v>
      </c>
      <c r="U307" t="s">
        <v>122</v>
      </c>
    </row>
    <row r="308" spans="1:23" x14ac:dyDescent="0.3">
      <c r="A308" t="s">
        <v>250</v>
      </c>
      <c r="B308">
        <v>606</v>
      </c>
      <c r="C308">
        <v>121</v>
      </c>
      <c r="D308">
        <v>49392095</v>
      </c>
      <c r="E308" t="s">
        <v>835</v>
      </c>
      <c r="F308" t="s">
        <v>17</v>
      </c>
      <c r="G308" t="str">
        <f t="shared" si="5"/>
        <v>End of Days</v>
      </c>
      <c r="H308" t="s">
        <v>836</v>
      </c>
      <c r="I308">
        <v>89509</v>
      </c>
      <c r="J308">
        <v>1138</v>
      </c>
      <c r="K308" t="s">
        <v>19</v>
      </c>
      <c r="L308" t="s">
        <v>20</v>
      </c>
      <c r="M308" t="s">
        <v>21</v>
      </c>
      <c r="N308">
        <v>140000000</v>
      </c>
      <c r="O308">
        <v>1997</v>
      </c>
      <c r="P308">
        <v>5.7</v>
      </c>
      <c r="S308" t="s">
        <v>26</v>
      </c>
      <c r="T308" t="s">
        <v>69</v>
      </c>
      <c r="U308" t="s">
        <v>83</v>
      </c>
      <c r="V308" t="s">
        <v>92</v>
      </c>
    </row>
    <row r="309" spans="1:23" x14ac:dyDescent="0.3">
      <c r="A309" t="s">
        <v>614</v>
      </c>
      <c r="B309">
        <v>144</v>
      </c>
      <c r="C309">
        <v>129</v>
      </c>
      <c r="D309">
        <v>39292022</v>
      </c>
      <c r="E309" t="s">
        <v>837</v>
      </c>
      <c r="F309" t="s">
        <v>128</v>
      </c>
      <c r="G309" t="str">
        <f t="shared" si="5"/>
        <v>Blood Diamond</v>
      </c>
      <c r="H309" t="s">
        <v>838</v>
      </c>
      <c r="I309">
        <v>400292</v>
      </c>
      <c r="J309">
        <v>539</v>
      </c>
      <c r="K309" t="s">
        <v>19</v>
      </c>
      <c r="L309" t="s">
        <v>20</v>
      </c>
      <c r="M309" t="s">
        <v>21</v>
      </c>
      <c r="N309">
        <v>100000000</v>
      </c>
      <c r="O309">
        <v>2012</v>
      </c>
      <c r="P309">
        <v>8</v>
      </c>
      <c r="S309" t="s">
        <v>32</v>
      </c>
      <c r="T309" t="s">
        <v>60</v>
      </c>
      <c r="U309" t="s">
        <v>122</v>
      </c>
    </row>
    <row r="310" spans="1:23" x14ac:dyDescent="0.3">
      <c r="A310" t="s">
        <v>605</v>
      </c>
      <c r="B310">
        <v>192</v>
      </c>
      <c r="C310">
        <v>172</v>
      </c>
      <c r="D310">
        <v>28772222</v>
      </c>
      <c r="E310" t="s">
        <v>839</v>
      </c>
      <c r="F310" t="s">
        <v>128</v>
      </c>
      <c r="G310" t="str">
        <f t="shared" si="5"/>
        <v>The Wolf of Wall Street</v>
      </c>
      <c r="H310" t="s">
        <v>840</v>
      </c>
      <c r="I310">
        <v>780588</v>
      </c>
      <c r="J310">
        <v>1049</v>
      </c>
      <c r="K310" t="s">
        <v>19</v>
      </c>
      <c r="L310" t="s">
        <v>20</v>
      </c>
      <c r="M310" t="s">
        <v>51</v>
      </c>
      <c r="N310">
        <v>90000000</v>
      </c>
      <c r="O310">
        <v>2010</v>
      </c>
      <c r="P310">
        <v>8.1999999999999993</v>
      </c>
      <c r="S310" t="s">
        <v>41</v>
      </c>
      <c r="T310" t="s">
        <v>46</v>
      </c>
      <c r="U310" t="s">
        <v>52</v>
      </c>
      <c r="V310" t="s">
        <v>60</v>
      </c>
    </row>
    <row r="311" spans="1:23" x14ac:dyDescent="0.3">
      <c r="A311" t="s">
        <v>841</v>
      </c>
      <c r="B311">
        <v>511</v>
      </c>
      <c r="C311">
        <v>101</v>
      </c>
      <c r="D311">
        <v>17010646</v>
      </c>
      <c r="E311" t="s">
        <v>23</v>
      </c>
      <c r="F311" t="s">
        <v>617</v>
      </c>
      <c r="G311" t="str">
        <f t="shared" si="5"/>
        <v>Batman Forever</v>
      </c>
      <c r="H311" t="s">
        <v>842</v>
      </c>
      <c r="I311">
        <v>190786</v>
      </c>
      <c r="J311">
        <v>828</v>
      </c>
      <c r="K311" t="s">
        <v>19</v>
      </c>
      <c r="L311" t="s">
        <v>378</v>
      </c>
      <c r="M311" t="s">
        <v>21</v>
      </c>
      <c r="N311">
        <v>105000000</v>
      </c>
      <c r="O311">
        <v>2004</v>
      </c>
      <c r="P311">
        <v>5.4</v>
      </c>
      <c r="S311" t="s">
        <v>26</v>
      </c>
      <c r="T311" t="s">
        <v>32</v>
      </c>
      <c r="U311" t="s">
        <v>69</v>
      </c>
    </row>
    <row r="312" spans="1:23" x14ac:dyDescent="0.3">
      <c r="A312" t="s">
        <v>66</v>
      </c>
      <c r="B312">
        <v>188</v>
      </c>
      <c r="C312">
        <v>87</v>
      </c>
      <c r="D312">
        <v>24985612</v>
      </c>
      <c r="E312" t="s">
        <v>843</v>
      </c>
      <c r="F312" t="s">
        <v>844</v>
      </c>
      <c r="G312" t="str">
        <f t="shared" si="5"/>
        <v>Starship Troopers</v>
      </c>
      <c r="H312" t="s">
        <v>845</v>
      </c>
      <c r="I312">
        <v>221521</v>
      </c>
      <c r="J312">
        <v>160</v>
      </c>
      <c r="K312" t="s">
        <v>19</v>
      </c>
      <c r="L312" t="s">
        <v>20</v>
      </c>
      <c r="M312" t="s">
        <v>21</v>
      </c>
      <c r="N312">
        <v>84000000</v>
      </c>
      <c r="O312">
        <v>2014</v>
      </c>
      <c r="P312">
        <v>7.2</v>
      </c>
      <c r="S312" t="s">
        <v>26</v>
      </c>
      <c r="T312" t="s">
        <v>110</v>
      </c>
      <c r="U312" t="s">
        <v>126</v>
      </c>
    </row>
    <row r="313" spans="1:23" x14ac:dyDescent="0.3">
      <c r="A313" t="s">
        <v>846</v>
      </c>
      <c r="B313">
        <v>212</v>
      </c>
      <c r="C313">
        <v>101</v>
      </c>
      <c r="D313">
        <v>4411102</v>
      </c>
      <c r="E313" t="s">
        <v>847</v>
      </c>
      <c r="F313" t="s">
        <v>178</v>
      </c>
      <c r="G313" t="str">
        <f t="shared" si="5"/>
        <v>Cloud Atlas</v>
      </c>
      <c r="H313" t="s">
        <v>848</v>
      </c>
      <c r="I313">
        <v>284825</v>
      </c>
      <c r="J313">
        <v>660</v>
      </c>
      <c r="K313" t="s">
        <v>19</v>
      </c>
      <c r="L313" t="s">
        <v>20</v>
      </c>
      <c r="M313" t="s">
        <v>21</v>
      </c>
      <c r="N313">
        <v>100000000</v>
      </c>
      <c r="O313">
        <v>2002</v>
      </c>
      <c r="P313">
        <v>7.5</v>
      </c>
      <c r="S313" t="s">
        <v>60</v>
      </c>
      <c r="T313" t="s">
        <v>110</v>
      </c>
    </row>
    <row r="314" spans="1:23" x14ac:dyDescent="0.3">
      <c r="A314" t="s">
        <v>150</v>
      </c>
      <c r="B314">
        <v>245</v>
      </c>
      <c r="C314">
        <v>95</v>
      </c>
      <c r="D314">
        <v>35024475</v>
      </c>
      <c r="E314" t="s">
        <v>849</v>
      </c>
      <c r="F314" t="s">
        <v>850</v>
      </c>
      <c r="G314" t="str">
        <f t="shared" si="5"/>
        <v>Legend of the Guardians: The Owls of Ga'Hoole</v>
      </c>
      <c r="H314" t="s">
        <v>851</v>
      </c>
      <c r="I314">
        <v>65785</v>
      </c>
      <c r="J314">
        <v>269</v>
      </c>
      <c r="K314" t="s">
        <v>19</v>
      </c>
      <c r="L314" t="s">
        <v>20</v>
      </c>
      <c r="M314" t="s">
        <v>51</v>
      </c>
      <c r="N314">
        <v>100000000</v>
      </c>
      <c r="O314">
        <v>2009</v>
      </c>
      <c r="P314">
        <v>7</v>
      </c>
      <c r="S314" t="s">
        <v>26</v>
      </c>
      <c r="T314" t="s">
        <v>32</v>
      </c>
      <c r="U314" t="s">
        <v>37</v>
      </c>
      <c r="V314" t="s">
        <v>65</v>
      </c>
      <c r="W314" t="s">
        <v>69</v>
      </c>
    </row>
    <row r="315" spans="1:23" x14ac:dyDescent="0.3">
      <c r="A315" t="s">
        <v>760</v>
      </c>
      <c r="B315">
        <v>127</v>
      </c>
      <c r="C315">
        <v>102</v>
      </c>
      <c r="D315">
        <v>130174897</v>
      </c>
      <c r="E315" t="s">
        <v>852</v>
      </c>
      <c r="F315" t="s">
        <v>853</v>
      </c>
      <c r="G315" t="str">
        <f t="shared" si="5"/>
        <v>Catwoman</v>
      </c>
      <c r="H315" t="s">
        <v>854</v>
      </c>
      <c r="I315">
        <v>87451</v>
      </c>
      <c r="J315">
        <v>217</v>
      </c>
      <c r="K315" t="s">
        <v>19</v>
      </c>
      <c r="L315" t="s">
        <v>20</v>
      </c>
      <c r="M315" t="s">
        <v>21</v>
      </c>
      <c r="N315">
        <v>100000000</v>
      </c>
      <c r="O315">
        <v>2014</v>
      </c>
      <c r="P315">
        <v>3.3</v>
      </c>
      <c r="S315" t="s">
        <v>26</v>
      </c>
      <c r="T315" t="s">
        <v>52</v>
      </c>
      <c r="U315" t="s">
        <v>69</v>
      </c>
      <c r="V315" t="s">
        <v>106</v>
      </c>
      <c r="W315" t="s">
        <v>122</v>
      </c>
    </row>
    <row r="316" spans="1:23" x14ac:dyDescent="0.3">
      <c r="A316" t="s">
        <v>855</v>
      </c>
      <c r="B316">
        <v>167</v>
      </c>
      <c r="C316">
        <v>131</v>
      </c>
      <c r="D316">
        <v>10200000</v>
      </c>
      <c r="E316" t="s">
        <v>75</v>
      </c>
      <c r="F316" t="s">
        <v>701</v>
      </c>
      <c r="G316" t="str">
        <f t="shared" si="5"/>
        <v>Hercules</v>
      </c>
      <c r="H316" t="s">
        <v>856</v>
      </c>
      <c r="I316">
        <v>115687</v>
      </c>
      <c r="J316">
        <v>224</v>
      </c>
      <c r="K316" t="s">
        <v>19</v>
      </c>
      <c r="L316" t="s">
        <v>20</v>
      </c>
      <c r="M316" t="s">
        <v>21</v>
      </c>
      <c r="N316">
        <v>99000000</v>
      </c>
      <c r="O316">
        <v>2015</v>
      </c>
      <c r="P316">
        <v>6</v>
      </c>
      <c r="S316" t="s">
        <v>26</v>
      </c>
      <c r="T316" t="s">
        <v>32</v>
      </c>
    </row>
    <row r="317" spans="1:23" x14ac:dyDescent="0.3">
      <c r="A317" t="s">
        <v>857</v>
      </c>
      <c r="B317">
        <v>320</v>
      </c>
      <c r="C317">
        <v>114</v>
      </c>
      <c r="D317">
        <v>202007640</v>
      </c>
      <c r="E317" t="s">
        <v>219</v>
      </c>
      <c r="F317" t="s">
        <v>274</v>
      </c>
      <c r="G317" t="str">
        <f t="shared" si="5"/>
        <v>Treasure Planet</v>
      </c>
      <c r="H317" t="s">
        <v>858</v>
      </c>
      <c r="I317">
        <v>71527</v>
      </c>
      <c r="J317">
        <v>351</v>
      </c>
      <c r="K317" t="s">
        <v>19</v>
      </c>
      <c r="L317" t="s">
        <v>20</v>
      </c>
      <c r="M317" t="s">
        <v>294</v>
      </c>
      <c r="N317">
        <v>10000000</v>
      </c>
      <c r="O317">
        <v>2005</v>
      </c>
      <c r="P317">
        <v>7.1</v>
      </c>
      <c r="S317" t="s">
        <v>32</v>
      </c>
      <c r="T317" t="s">
        <v>37</v>
      </c>
      <c r="U317" t="s">
        <v>65</v>
      </c>
      <c r="V317" t="s">
        <v>110</v>
      </c>
    </row>
    <row r="318" spans="1:23" x14ac:dyDescent="0.3">
      <c r="A318" t="s">
        <v>859</v>
      </c>
      <c r="B318">
        <v>163</v>
      </c>
      <c r="C318">
        <v>94</v>
      </c>
      <c r="D318">
        <v>77679638</v>
      </c>
      <c r="E318" t="s">
        <v>860</v>
      </c>
      <c r="F318" t="s">
        <v>861</v>
      </c>
      <c r="G318" t="str">
        <f t="shared" si="5"/>
        <v>Land of the Lost</v>
      </c>
      <c r="H318" t="s">
        <v>862</v>
      </c>
      <c r="I318">
        <v>52029</v>
      </c>
      <c r="J318">
        <v>163</v>
      </c>
      <c r="K318" t="s">
        <v>19</v>
      </c>
      <c r="L318" t="s">
        <v>20</v>
      </c>
      <c r="M318" t="s">
        <v>154</v>
      </c>
      <c r="N318">
        <v>98000000</v>
      </c>
      <c r="O318">
        <v>2015</v>
      </c>
      <c r="P318">
        <v>5.4</v>
      </c>
      <c r="S318" t="s">
        <v>32</v>
      </c>
      <c r="T318" t="s">
        <v>46</v>
      </c>
      <c r="U318" t="s">
        <v>110</v>
      </c>
    </row>
    <row r="319" spans="1:23" x14ac:dyDescent="0.3">
      <c r="A319" t="s">
        <v>863</v>
      </c>
      <c r="B319">
        <v>78</v>
      </c>
      <c r="C319">
        <v>122</v>
      </c>
      <c r="D319">
        <v>9213</v>
      </c>
      <c r="E319" t="s">
        <v>28</v>
      </c>
      <c r="F319" t="s">
        <v>185</v>
      </c>
      <c r="G319" t="str">
        <f t="shared" si="5"/>
        <v>The Expendables 3</v>
      </c>
      <c r="H319" t="s">
        <v>864</v>
      </c>
      <c r="I319">
        <v>127258</v>
      </c>
      <c r="J319">
        <v>239</v>
      </c>
      <c r="K319" t="s">
        <v>19</v>
      </c>
      <c r="L319" t="s">
        <v>20</v>
      </c>
      <c r="M319" t="s">
        <v>51</v>
      </c>
      <c r="N319">
        <v>100000000</v>
      </c>
      <c r="O319">
        <v>2002</v>
      </c>
      <c r="P319">
        <v>6.1</v>
      </c>
      <c r="S319" t="s">
        <v>26</v>
      </c>
      <c r="T319" t="s">
        <v>32</v>
      </c>
      <c r="U319" t="s">
        <v>122</v>
      </c>
    </row>
    <row r="320" spans="1:23" x14ac:dyDescent="0.3">
      <c r="A320" t="s">
        <v>416</v>
      </c>
      <c r="B320">
        <v>289</v>
      </c>
      <c r="C320">
        <v>95</v>
      </c>
      <c r="D320">
        <v>58867694</v>
      </c>
      <c r="E320" t="s">
        <v>865</v>
      </c>
      <c r="F320" t="s">
        <v>866</v>
      </c>
      <c r="G320" t="str">
        <f t="shared" si="5"/>
        <v>Point Break</v>
      </c>
      <c r="H320" t="s">
        <v>867</v>
      </c>
      <c r="I320">
        <v>33953</v>
      </c>
      <c r="J320">
        <v>161</v>
      </c>
      <c r="K320" t="s">
        <v>19</v>
      </c>
      <c r="L320" t="s">
        <v>20</v>
      </c>
      <c r="M320" t="s">
        <v>21</v>
      </c>
      <c r="N320">
        <v>94000000</v>
      </c>
      <c r="O320">
        <v>2010</v>
      </c>
      <c r="P320">
        <v>5.3</v>
      </c>
      <c r="S320" t="s">
        <v>26</v>
      </c>
      <c r="T320" t="s">
        <v>52</v>
      </c>
      <c r="U320" t="s">
        <v>117</v>
      </c>
      <c r="V320" t="s">
        <v>122</v>
      </c>
    </row>
    <row r="321" spans="1:24" x14ac:dyDescent="0.3">
      <c r="A321" t="s">
        <v>868</v>
      </c>
      <c r="B321">
        <v>66</v>
      </c>
      <c r="C321">
        <v>115</v>
      </c>
      <c r="D321">
        <v>59475623</v>
      </c>
      <c r="E321" t="s">
        <v>264</v>
      </c>
      <c r="F321" t="s">
        <v>869</v>
      </c>
      <c r="G321" t="str">
        <f t="shared" si="5"/>
        <v>Son of the Mask</v>
      </c>
      <c r="H321" t="s">
        <v>870</v>
      </c>
      <c r="I321">
        <v>40751</v>
      </c>
      <c r="J321">
        <v>164</v>
      </c>
      <c r="K321" t="s">
        <v>19</v>
      </c>
      <c r="L321" t="s">
        <v>20</v>
      </c>
      <c r="M321" t="s">
        <v>294</v>
      </c>
      <c r="N321">
        <v>100000000</v>
      </c>
      <c r="O321">
        <v>2015</v>
      </c>
      <c r="P321">
        <v>2.2000000000000002</v>
      </c>
      <c r="S321" t="s">
        <v>46</v>
      </c>
      <c r="T321" t="s">
        <v>65</v>
      </c>
      <c r="U321" t="s">
        <v>69</v>
      </c>
    </row>
    <row r="322" spans="1:24" x14ac:dyDescent="0.3">
      <c r="A322" t="s">
        <v>542</v>
      </c>
      <c r="B322">
        <v>266</v>
      </c>
      <c r="C322">
        <v>88</v>
      </c>
      <c r="D322">
        <v>108638745</v>
      </c>
      <c r="E322" t="s">
        <v>871</v>
      </c>
      <c r="F322" t="s">
        <v>58</v>
      </c>
      <c r="G322" t="str">
        <f t="shared" si="5"/>
        <v>In the Heart of the Sea</v>
      </c>
      <c r="H322" t="s">
        <v>872</v>
      </c>
      <c r="I322">
        <v>71782</v>
      </c>
      <c r="J322">
        <v>261</v>
      </c>
      <c r="K322" t="s">
        <v>19</v>
      </c>
      <c r="L322" t="s">
        <v>676</v>
      </c>
      <c r="M322" t="s">
        <v>294</v>
      </c>
      <c r="N322">
        <v>90000000</v>
      </c>
      <c r="O322">
        <v>1997</v>
      </c>
      <c r="P322">
        <v>7</v>
      </c>
      <c r="S322" t="s">
        <v>26</v>
      </c>
      <c r="T322" t="s">
        <v>32</v>
      </c>
      <c r="U322" t="s">
        <v>41</v>
      </c>
      <c r="V322" t="s">
        <v>60</v>
      </c>
      <c r="W322" t="s">
        <v>80</v>
      </c>
      <c r="X322" t="s">
        <v>122</v>
      </c>
    </row>
    <row r="323" spans="1:24" x14ac:dyDescent="0.3">
      <c r="A323" t="s">
        <v>873</v>
      </c>
      <c r="B323">
        <v>208</v>
      </c>
      <c r="C323">
        <v>110</v>
      </c>
      <c r="D323">
        <v>86897182</v>
      </c>
      <c r="E323" t="s">
        <v>874</v>
      </c>
      <c r="F323" t="s">
        <v>875</v>
      </c>
      <c r="G323" t="str">
        <f t="shared" ref="G323:G386" si="6">SUBSTITUTE(H323,"Â ","")</f>
        <v>The Adventures of Pluto Nash</v>
      </c>
      <c r="H323" t="s">
        <v>876</v>
      </c>
      <c r="I323">
        <v>20295</v>
      </c>
      <c r="J323">
        <v>155</v>
      </c>
      <c r="K323" t="s">
        <v>19</v>
      </c>
      <c r="L323" t="s">
        <v>20</v>
      </c>
      <c r="M323" t="s">
        <v>51</v>
      </c>
      <c r="N323">
        <v>92000000</v>
      </c>
      <c r="O323">
        <v>2001</v>
      </c>
      <c r="P323">
        <v>3.8</v>
      </c>
      <c r="S323" t="s">
        <v>26</v>
      </c>
      <c r="T323" t="s">
        <v>46</v>
      </c>
      <c r="U323" t="s">
        <v>110</v>
      </c>
    </row>
    <row r="324" spans="1:24" x14ac:dyDescent="0.3">
      <c r="A324" t="s">
        <v>877</v>
      </c>
      <c r="B324">
        <v>97</v>
      </c>
      <c r="C324">
        <v>130</v>
      </c>
      <c r="D324">
        <v>63540020</v>
      </c>
      <c r="E324" t="s">
        <v>878</v>
      </c>
      <c r="F324" t="s">
        <v>546</v>
      </c>
      <c r="G324" t="str">
        <f t="shared" si="6"/>
        <v>Green Zone</v>
      </c>
      <c r="H324" t="s">
        <v>879</v>
      </c>
      <c r="I324">
        <v>110364</v>
      </c>
      <c r="J324">
        <v>263</v>
      </c>
      <c r="K324" t="s">
        <v>19</v>
      </c>
      <c r="L324" t="s">
        <v>20</v>
      </c>
      <c r="M324" t="s">
        <v>21</v>
      </c>
      <c r="N324">
        <v>95000000</v>
      </c>
      <c r="O324">
        <v>2002</v>
      </c>
      <c r="P324">
        <v>6.9</v>
      </c>
      <c r="S324" t="s">
        <v>26</v>
      </c>
      <c r="T324" t="s">
        <v>60</v>
      </c>
      <c r="U324" t="s">
        <v>122</v>
      </c>
      <c r="V324" t="s">
        <v>126</v>
      </c>
    </row>
    <row r="325" spans="1:24" x14ac:dyDescent="0.3">
      <c r="A325" t="s">
        <v>273</v>
      </c>
      <c r="B325">
        <v>202</v>
      </c>
      <c r="C325">
        <v>216</v>
      </c>
      <c r="D325">
        <v>95328937</v>
      </c>
      <c r="E325" t="s">
        <v>242</v>
      </c>
      <c r="F325" t="s">
        <v>880</v>
      </c>
      <c r="G325" t="str">
        <f t="shared" si="6"/>
        <v>The Peanuts Movie</v>
      </c>
      <c r="H325" t="s">
        <v>881</v>
      </c>
      <c r="I325">
        <v>27918</v>
      </c>
      <c r="J325">
        <v>890</v>
      </c>
      <c r="K325" t="s">
        <v>19</v>
      </c>
      <c r="L325" t="s">
        <v>20</v>
      </c>
      <c r="M325" t="s">
        <v>294</v>
      </c>
      <c r="N325">
        <v>93000000</v>
      </c>
      <c r="O325">
        <v>2011</v>
      </c>
      <c r="P325">
        <v>7.2</v>
      </c>
      <c r="S325" t="s">
        <v>32</v>
      </c>
      <c r="T325" t="s">
        <v>37</v>
      </c>
      <c r="U325" t="s">
        <v>46</v>
      </c>
      <c r="V325" t="s">
        <v>65</v>
      </c>
    </row>
    <row r="326" spans="1:24" x14ac:dyDescent="0.3">
      <c r="A326" t="s">
        <v>250</v>
      </c>
      <c r="B326">
        <v>233</v>
      </c>
      <c r="C326">
        <v>146</v>
      </c>
      <c r="D326">
        <v>50802661</v>
      </c>
      <c r="E326" t="s">
        <v>882</v>
      </c>
      <c r="F326" t="s">
        <v>883</v>
      </c>
      <c r="G326" t="str">
        <f t="shared" si="6"/>
        <v>The Spanish Prisoner</v>
      </c>
      <c r="H326" t="s">
        <v>884</v>
      </c>
      <c r="I326">
        <v>18697</v>
      </c>
      <c r="J326">
        <v>1166</v>
      </c>
      <c r="K326" t="s">
        <v>19</v>
      </c>
      <c r="L326" t="s">
        <v>20</v>
      </c>
      <c r="M326" t="s">
        <v>294</v>
      </c>
      <c r="N326">
        <v>100000000</v>
      </c>
      <c r="O326">
        <v>2007</v>
      </c>
      <c r="P326">
        <v>7.3</v>
      </c>
      <c r="S326" t="s">
        <v>60</v>
      </c>
      <c r="T326" t="s">
        <v>92</v>
      </c>
      <c r="U326" t="s">
        <v>122</v>
      </c>
    </row>
    <row r="327" spans="1:24" x14ac:dyDescent="0.3">
      <c r="A327" t="s">
        <v>885</v>
      </c>
      <c r="B327">
        <v>136</v>
      </c>
      <c r="C327">
        <v>85</v>
      </c>
      <c r="D327">
        <v>161317423</v>
      </c>
      <c r="E327" t="s">
        <v>886</v>
      </c>
      <c r="F327" t="s">
        <v>701</v>
      </c>
      <c r="G327" t="str">
        <f t="shared" si="6"/>
        <v>The Mummy Returns</v>
      </c>
      <c r="H327" t="s">
        <v>887</v>
      </c>
      <c r="I327">
        <v>248045</v>
      </c>
      <c r="J327">
        <v>130</v>
      </c>
      <c r="K327" t="s">
        <v>888</v>
      </c>
      <c r="L327" t="s">
        <v>432</v>
      </c>
      <c r="M327" t="s">
        <v>21</v>
      </c>
      <c r="N327">
        <v>95000000</v>
      </c>
      <c r="O327">
        <v>2004</v>
      </c>
      <c r="P327">
        <v>6.3</v>
      </c>
      <c r="S327" t="s">
        <v>26</v>
      </c>
      <c r="T327" t="s">
        <v>32</v>
      </c>
      <c r="U327" t="s">
        <v>69</v>
      </c>
      <c r="V327" t="s">
        <v>122</v>
      </c>
    </row>
    <row r="328" spans="1:24" x14ac:dyDescent="0.3">
      <c r="A328" t="s">
        <v>889</v>
      </c>
      <c r="B328">
        <v>154</v>
      </c>
      <c r="C328">
        <v>93</v>
      </c>
      <c r="D328">
        <v>201148159</v>
      </c>
      <c r="E328" t="s">
        <v>890</v>
      </c>
      <c r="F328" t="s">
        <v>128</v>
      </c>
      <c r="G328" t="str">
        <f t="shared" si="6"/>
        <v>Gangs of New York</v>
      </c>
      <c r="H328" t="s">
        <v>891</v>
      </c>
      <c r="I328">
        <v>314033</v>
      </c>
      <c r="J328">
        <v>112</v>
      </c>
      <c r="K328" t="s">
        <v>19</v>
      </c>
      <c r="L328" t="s">
        <v>20</v>
      </c>
      <c r="M328" t="s">
        <v>294</v>
      </c>
      <c r="N328">
        <v>95000000</v>
      </c>
      <c r="O328">
        <v>2001</v>
      </c>
      <c r="P328">
        <v>7.5</v>
      </c>
      <c r="S328" t="s">
        <v>52</v>
      </c>
      <c r="T328" t="s">
        <v>60</v>
      </c>
    </row>
    <row r="329" spans="1:24" x14ac:dyDescent="0.3">
      <c r="A329" t="s">
        <v>892</v>
      </c>
      <c r="B329">
        <v>169</v>
      </c>
      <c r="C329">
        <v>152</v>
      </c>
      <c r="D329">
        <v>43982842</v>
      </c>
      <c r="E329" t="s">
        <v>893</v>
      </c>
      <c r="F329" t="s">
        <v>181</v>
      </c>
      <c r="G329" t="str">
        <f t="shared" si="6"/>
        <v>The Flowers of War</v>
      </c>
      <c r="H329" t="s">
        <v>894</v>
      </c>
      <c r="I329">
        <v>38690</v>
      </c>
      <c r="J329">
        <v>407</v>
      </c>
      <c r="K329" t="s">
        <v>19</v>
      </c>
      <c r="L329" t="s">
        <v>20</v>
      </c>
      <c r="M329" t="s">
        <v>51</v>
      </c>
      <c r="N329">
        <v>95000000</v>
      </c>
      <c r="O329">
        <v>2012</v>
      </c>
      <c r="P329">
        <v>7.6</v>
      </c>
      <c r="S329" t="s">
        <v>60</v>
      </c>
      <c r="T329" t="s">
        <v>80</v>
      </c>
      <c r="U329" t="s">
        <v>106</v>
      </c>
      <c r="V329" t="s">
        <v>126</v>
      </c>
    </row>
    <row r="330" spans="1:24" x14ac:dyDescent="0.3">
      <c r="A330" t="s">
        <v>111</v>
      </c>
      <c r="B330">
        <v>200</v>
      </c>
      <c r="C330">
        <v>85</v>
      </c>
      <c r="D330">
        <v>380838870</v>
      </c>
      <c r="E330" t="s">
        <v>895</v>
      </c>
      <c r="F330" t="s">
        <v>168</v>
      </c>
      <c r="G330" t="str">
        <f t="shared" si="6"/>
        <v>Surf's Up</v>
      </c>
      <c r="H330" t="s">
        <v>896</v>
      </c>
      <c r="I330">
        <v>54077</v>
      </c>
      <c r="J330">
        <v>1103</v>
      </c>
      <c r="K330" t="s">
        <v>19</v>
      </c>
      <c r="L330" t="s">
        <v>20</v>
      </c>
      <c r="M330" t="s">
        <v>51</v>
      </c>
      <c r="N330">
        <v>65000000</v>
      </c>
      <c r="O330">
        <v>1997</v>
      </c>
      <c r="P330">
        <v>6.8</v>
      </c>
      <c r="S330" t="s">
        <v>37</v>
      </c>
      <c r="T330" t="s">
        <v>46</v>
      </c>
      <c r="U330" t="s">
        <v>65</v>
      </c>
      <c r="V330" t="s">
        <v>117</v>
      </c>
    </row>
    <row r="331" spans="1:24" x14ac:dyDescent="0.3">
      <c r="A331" t="s">
        <v>897</v>
      </c>
      <c r="B331">
        <v>255</v>
      </c>
      <c r="C331">
        <v>126</v>
      </c>
      <c r="D331">
        <v>377019252</v>
      </c>
      <c r="E331" t="s">
        <v>898</v>
      </c>
      <c r="F331" t="s">
        <v>899</v>
      </c>
      <c r="G331" t="str">
        <f t="shared" si="6"/>
        <v>The Stepford Wives</v>
      </c>
      <c r="H331" t="s">
        <v>900</v>
      </c>
      <c r="I331">
        <v>49739</v>
      </c>
      <c r="J331">
        <v>177</v>
      </c>
      <c r="K331" t="s">
        <v>19</v>
      </c>
      <c r="L331" t="s">
        <v>20</v>
      </c>
      <c r="M331" t="s">
        <v>51</v>
      </c>
      <c r="N331">
        <v>94000000</v>
      </c>
      <c r="O331">
        <v>2010</v>
      </c>
      <c r="P331">
        <v>5.2</v>
      </c>
      <c r="S331" t="s">
        <v>46</v>
      </c>
      <c r="T331" t="s">
        <v>110</v>
      </c>
      <c r="U331" t="s">
        <v>122</v>
      </c>
    </row>
    <row r="332" spans="1:24" x14ac:dyDescent="0.3">
      <c r="A332" t="s">
        <v>901</v>
      </c>
      <c r="B332">
        <v>173</v>
      </c>
      <c r="C332">
        <v>146</v>
      </c>
      <c r="D332">
        <v>340478898</v>
      </c>
      <c r="E332" t="s">
        <v>902</v>
      </c>
      <c r="F332" t="s">
        <v>903</v>
      </c>
      <c r="G332" t="str">
        <f t="shared" si="6"/>
        <v>Black Hawk Down</v>
      </c>
      <c r="H332" t="s">
        <v>904</v>
      </c>
      <c r="I332">
        <v>292022</v>
      </c>
      <c r="J332">
        <v>742</v>
      </c>
      <c r="K332" t="s">
        <v>19</v>
      </c>
      <c r="L332" t="s">
        <v>676</v>
      </c>
      <c r="M332" t="s">
        <v>21</v>
      </c>
      <c r="N332">
        <v>94000000</v>
      </c>
      <c r="O332">
        <v>2000</v>
      </c>
      <c r="P332">
        <v>7.7</v>
      </c>
      <c r="S332" t="s">
        <v>60</v>
      </c>
      <c r="T332" t="s">
        <v>80</v>
      </c>
      <c r="U332" t="s">
        <v>126</v>
      </c>
    </row>
    <row r="333" spans="1:24" x14ac:dyDescent="0.3">
      <c r="A333" t="s">
        <v>905</v>
      </c>
      <c r="B333">
        <v>221</v>
      </c>
      <c r="C333">
        <v>89</v>
      </c>
      <c r="D333">
        <v>17176900</v>
      </c>
      <c r="E333" t="s">
        <v>46</v>
      </c>
      <c r="F333" t="s">
        <v>861</v>
      </c>
      <c r="G333" t="str">
        <f t="shared" si="6"/>
        <v>The Campaign</v>
      </c>
      <c r="H333" t="s">
        <v>906</v>
      </c>
      <c r="I333">
        <v>106790</v>
      </c>
      <c r="J333">
        <v>293</v>
      </c>
      <c r="K333" t="s">
        <v>19</v>
      </c>
      <c r="L333" t="s">
        <v>20</v>
      </c>
      <c r="M333" t="s">
        <v>154</v>
      </c>
      <c r="N333">
        <v>94000000</v>
      </c>
      <c r="O333">
        <v>2012</v>
      </c>
      <c r="P333">
        <v>6.2</v>
      </c>
      <c r="S333" t="s">
        <v>46</v>
      </c>
    </row>
    <row r="334" spans="1:24" x14ac:dyDescent="0.3">
      <c r="A334" t="s">
        <v>907</v>
      </c>
      <c r="B334">
        <v>82</v>
      </c>
      <c r="C334">
        <v>88</v>
      </c>
      <c r="D334">
        <v>131144183</v>
      </c>
      <c r="E334" t="s">
        <v>43</v>
      </c>
      <c r="F334" t="s">
        <v>908</v>
      </c>
      <c r="G334" t="str">
        <f t="shared" si="6"/>
        <v>The Fifth Element</v>
      </c>
      <c r="H334" t="s">
        <v>909</v>
      </c>
      <c r="I334">
        <v>343274</v>
      </c>
      <c r="J334">
        <v>139</v>
      </c>
      <c r="K334" t="s">
        <v>19</v>
      </c>
      <c r="L334" t="s">
        <v>20</v>
      </c>
      <c r="M334" t="s">
        <v>21</v>
      </c>
      <c r="N334">
        <v>95000000</v>
      </c>
      <c r="O334">
        <v>2015</v>
      </c>
      <c r="P334">
        <v>7.7</v>
      </c>
      <c r="S334" t="s">
        <v>26</v>
      </c>
      <c r="T334" t="s">
        <v>32</v>
      </c>
      <c r="U334" t="s">
        <v>110</v>
      </c>
    </row>
    <row r="335" spans="1:24" x14ac:dyDescent="0.3">
      <c r="A335" t="s">
        <v>873</v>
      </c>
      <c r="B335">
        <v>233</v>
      </c>
      <c r="C335">
        <v>105</v>
      </c>
      <c r="D335">
        <v>23014504</v>
      </c>
      <c r="E335" t="s">
        <v>657</v>
      </c>
      <c r="F335" t="s">
        <v>910</v>
      </c>
      <c r="G335" t="str">
        <f t="shared" si="6"/>
        <v>Sex and the City 2</v>
      </c>
      <c r="H335" t="s">
        <v>911</v>
      </c>
      <c r="I335">
        <v>59581</v>
      </c>
      <c r="J335">
        <v>139</v>
      </c>
      <c r="K335" t="s">
        <v>19</v>
      </c>
      <c r="L335" t="s">
        <v>20</v>
      </c>
      <c r="M335" t="s">
        <v>21</v>
      </c>
      <c r="N335">
        <v>115000000</v>
      </c>
      <c r="O335">
        <v>2009</v>
      </c>
      <c r="P335">
        <v>4.3</v>
      </c>
      <c r="S335" t="s">
        <v>46</v>
      </c>
      <c r="T335" t="s">
        <v>60</v>
      </c>
      <c r="U335" t="s">
        <v>106</v>
      </c>
    </row>
    <row r="336" spans="1:24" x14ac:dyDescent="0.3">
      <c r="A336" t="s">
        <v>419</v>
      </c>
      <c r="B336">
        <v>343</v>
      </c>
      <c r="C336">
        <v>135</v>
      </c>
      <c r="D336">
        <v>181166115</v>
      </c>
      <c r="E336" t="s">
        <v>912</v>
      </c>
      <c r="F336" t="s">
        <v>913</v>
      </c>
      <c r="G336" t="str">
        <f t="shared" si="6"/>
        <v>The Road to El Dorado</v>
      </c>
      <c r="H336" t="s">
        <v>914</v>
      </c>
      <c r="I336">
        <v>58300</v>
      </c>
      <c r="J336">
        <v>322</v>
      </c>
      <c r="K336" t="s">
        <v>19</v>
      </c>
      <c r="L336" t="s">
        <v>20</v>
      </c>
      <c r="M336" t="s">
        <v>21</v>
      </c>
      <c r="N336">
        <v>100000000</v>
      </c>
      <c r="O336">
        <v>2003</v>
      </c>
      <c r="P336">
        <v>6.9</v>
      </c>
      <c r="S336" t="s">
        <v>32</v>
      </c>
      <c r="T336" t="s">
        <v>37</v>
      </c>
      <c r="U336" t="s">
        <v>46</v>
      </c>
      <c r="V336" t="s">
        <v>65</v>
      </c>
      <c r="W336" t="s">
        <v>106</v>
      </c>
    </row>
    <row r="337" spans="1:23" x14ac:dyDescent="0.3">
      <c r="A337" t="s">
        <v>102</v>
      </c>
      <c r="B337">
        <v>308</v>
      </c>
      <c r="C337">
        <v>100</v>
      </c>
      <c r="D337">
        <v>176740650</v>
      </c>
      <c r="E337" t="s">
        <v>242</v>
      </c>
      <c r="F337" t="s">
        <v>88</v>
      </c>
      <c r="G337" t="str">
        <f t="shared" si="6"/>
        <v>Ice Age: Continental Drift</v>
      </c>
      <c r="H337" t="s">
        <v>915</v>
      </c>
      <c r="I337">
        <v>145321</v>
      </c>
      <c r="J337">
        <v>593</v>
      </c>
      <c r="K337" t="s">
        <v>19</v>
      </c>
      <c r="L337" t="s">
        <v>20</v>
      </c>
      <c r="M337" t="s">
        <v>21</v>
      </c>
      <c r="N337">
        <v>93000000</v>
      </c>
      <c r="O337">
        <v>2003</v>
      </c>
      <c r="P337">
        <v>6.6</v>
      </c>
      <c r="S337" t="s">
        <v>32</v>
      </c>
      <c r="T337" t="s">
        <v>37</v>
      </c>
      <c r="U337" t="s">
        <v>46</v>
      </c>
      <c r="V337" t="s">
        <v>65</v>
      </c>
    </row>
    <row r="338" spans="1:23" x14ac:dyDescent="0.3">
      <c r="A338" t="s">
        <v>42</v>
      </c>
      <c r="B338">
        <v>301</v>
      </c>
      <c r="C338">
        <v>192</v>
      </c>
      <c r="D338">
        <v>71148699</v>
      </c>
      <c r="E338" t="s">
        <v>916</v>
      </c>
      <c r="F338" t="s">
        <v>917</v>
      </c>
      <c r="G338" t="str">
        <f t="shared" si="6"/>
        <v>Cinderella</v>
      </c>
      <c r="H338" t="s">
        <v>918</v>
      </c>
      <c r="I338">
        <v>103737</v>
      </c>
      <c r="J338">
        <v>866</v>
      </c>
      <c r="K338" t="s">
        <v>19</v>
      </c>
      <c r="L338" t="s">
        <v>20</v>
      </c>
      <c r="M338" t="s">
        <v>21</v>
      </c>
      <c r="N338">
        <v>93000000</v>
      </c>
      <c r="O338">
        <v>2002</v>
      </c>
      <c r="P338">
        <v>7</v>
      </c>
      <c r="S338" t="s">
        <v>60</v>
      </c>
      <c r="T338" t="s">
        <v>65</v>
      </c>
      <c r="U338" t="s">
        <v>69</v>
      </c>
      <c r="V338" t="s">
        <v>106</v>
      </c>
    </row>
    <row r="339" spans="1:23" x14ac:dyDescent="0.3">
      <c r="A339" t="s">
        <v>102</v>
      </c>
      <c r="B339">
        <v>328</v>
      </c>
      <c r="C339">
        <v>172</v>
      </c>
      <c r="D339">
        <v>67344392</v>
      </c>
      <c r="E339" t="s">
        <v>919</v>
      </c>
      <c r="F339" t="s">
        <v>920</v>
      </c>
      <c r="G339" t="str">
        <f t="shared" si="6"/>
        <v>The Lovely Bones</v>
      </c>
      <c r="H339" t="s">
        <v>921</v>
      </c>
      <c r="I339">
        <v>125109</v>
      </c>
      <c r="J339">
        <v>3189</v>
      </c>
      <c r="K339" t="s">
        <v>19</v>
      </c>
      <c r="L339" t="s">
        <v>20</v>
      </c>
      <c r="M339" t="s">
        <v>21</v>
      </c>
      <c r="N339">
        <v>90000000</v>
      </c>
      <c r="O339">
        <v>2014</v>
      </c>
      <c r="P339">
        <v>6.7</v>
      </c>
      <c r="S339" t="s">
        <v>60</v>
      </c>
      <c r="T339" t="s">
        <v>69</v>
      </c>
      <c r="U339" t="s">
        <v>122</v>
      </c>
    </row>
    <row r="340" spans="1:23" x14ac:dyDescent="0.3">
      <c r="A340" t="s">
        <v>102</v>
      </c>
      <c r="B340">
        <v>294</v>
      </c>
      <c r="C340">
        <v>102</v>
      </c>
      <c r="D340">
        <v>22406362</v>
      </c>
      <c r="E340" t="s">
        <v>242</v>
      </c>
      <c r="F340" t="s">
        <v>922</v>
      </c>
      <c r="G340" t="str">
        <f t="shared" si="6"/>
        <v>Finding Nemo</v>
      </c>
      <c r="H340" t="s">
        <v>923</v>
      </c>
      <c r="I340">
        <v>692482</v>
      </c>
      <c r="J340">
        <v>2417</v>
      </c>
      <c r="K340" t="s">
        <v>19</v>
      </c>
      <c r="L340" t="s">
        <v>20</v>
      </c>
      <c r="M340" t="s">
        <v>21</v>
      </c>
      <c r="N340">
        <v>92000000</v>
      </c>
      <c r="O340">
        <v>2001</v>
      </c>
      <c r="P340">
        <v>8.1999999999999993</v>
      </c>
      <c r="S340" t="s">
        <v>32</v>
      </c>
      <c r="T340" t="s">
        <v>37</v>
      </c>
      <c r="U340" t="s">
        <v>46</v>
      </c>
      <c r="V340" t="s">
        <v>65</v>
      </c>
    </row>
    <row r="341" spans="1:23" x14ac:dyDescent="0.3">
      <c r="A341" t="s">
        <v>924</v>
      </c>
      <c r="B341">
        <v>175</v>
      </c>
      <c r="C341">
        <v>100</v>
      </c>
      <c r="D341">
        <v>261437578</v>
      </c>
      <c r="E341" t="s">
        <v>283</v>
      </c>
      <c r="F341" t="s">
        <v>925</v>
      </c>
      <c r="G341" t="str">
        <f t="shared" si="6"/>
        <v>The Lord of the Rings: The Return of the King</v>
      </c>
      <c r="H341" t="s">
        <v>926</v>
      </c>
      <c r="I341">
        <v>1215718</v>
      </c>
      <c r="J341">
        <v>154</v>
      </c>
      <c r="K341" t="s">
        <v>19</v>
      </c>
      <c r="L341" t="s">
        <v>20</v>
      </c>
      <c r="M341" t="s">
        <v>51</v>
      </c>
      <c r="N341">
        <v>107000000</v>
      </c>
      <c r="O341">
        <v>2014</v>
      </c>
      <c r="P341">
        <v>8.9</v>
      </c>
      <c r="S341" t="s">
        <v>26</v>
      </c>
      <c r="T341" t="s">
        <v>32</v>
      </c>
      <c r="U341" t="s">
        <v>60</v>
      </c>
      <c r="V341" t="s">
        <v>69</v>
      </c>
    </row>
    <row r="342" spans="1:23" x14ac:dyDescent="0.3">
      <c r="A342" t="s">
        <v>815</v>
      </c>
      <c r="B342">
        <v>199</v>
      </c>
      <c r="C342">
        <v>119</v>
      </c>
      <c r="D342">
        <v>11000000</v>
      </c>
      <c r="E342" t="s">
        <v>283</v>
      </c>
      <c r="F342" t="s">
        <v>120</v>
      </c>
      <c r="G342" t="str">
        <f t="shared" si="6"/>
        <v>The Lord of the Rings: The Two Towers</v>
      </c>
      <c r="H342" t="s">
        <v>927</v>
      </c>
      <c r="I342">
        <v>1100446</v>
      </c>
      <c r="J342">
        <v>824</v>
      </c>
      <c r="K342" t="s">
        <v>19</v>
      </c>
      <c r="L342" t="s">
        <v>20</v>
      </c>
      <c r="M342" t="s">
        <v>294</v>
      </c>
      <c r="N342">
        <v>92000000</v>
      </c>
      <c r="O342">
        <v>2001</v>
      </c>
      <c r="P342">
        <v>8.6999999999999993</v>
      </c>
      <c r="S342" t="s">
        <v>26</v>
      </c>
      <c r="T342" t="s">
        <v>32</v>
      </c>
      <c r="U342" t="s">
        <v>60</v>
      </c>
      <c r="V342" t="s">
        <v>69</v>
      </c>
    </row>
    <row r="343" spans="1:23" x14ac:dyDescent="0.3">
      <c r="A343" t="s">
        <v>928</v>
      </c>
      <c r="B343">
        <v>355</v>
      </c>
      <c r="C343">
        <v>92</v>
      </c>
      <c r="D343">
        <v>88761720</v>
      </c>
      <c r="E343" t="s">
        <v>23</v>
      </c>
      <c r="F343" t="s">
        <v>168</v>
      </c>
      <c r="G343" t="str">
        <f t="shared" si="6"/>
        <v>Seventh Son</v>
      </c>
      <c r="H343" t="s">
        <v>929</v>
      </c>
      <c r="I343">
        <v>54501</v>
      </c>
      <c r="J343">
        <v>462</v>
      </c>
      <c r="K343" t="s">
        <v>19</v>
      </c>
      <c r="L343" t="s">
        <v>31</v>
      </c>
      <c r="M343" t="s">
        <v>21</v>
      </c>
      <c r="N343">
        <v>98000000</v>
      </c>
      <c r="O343">
        <v>2011</v>
      </c>
      <c r="P343">
        <v>5.5</v>
      </c>
      <c r="S343" t="s">
        <v>26</v>
      </c>
      <c r="T343" t="s">
        <v>32</v>
      </c>
      <c r="U343" t="s">
        <v>69</v>
      </c>
    </row>
    <row r="344" spans="1:23" x14ac:dyDescent="0.3">
      <c r="A344" t="s">
        <v>435</v>
      </c>
      <c r="B344">
        <v>198</v>
      </c>
      <c r="C344">
        <v>105</v>
      </c>
      <c r="D344">
        <v>250147615</v>
      </c>
      <c r="E344" t="s">
        <v>886</v>
      </c>
      <c r="F344" t="s">
        <v>287</v>
      </c>
      <c r="G344" t="str">
        <f t="shared" si="6"/>
        <v>Lara Croft: Tomb Raider</v>
      </c>
      <c r="H344" t="s">
        <v>930</v>
      </c>
      <c r="I344">
        <v>157016</v>
      </c>
      <c r="J344">
        <v>1236</v>
      </c>
      <c r="K344" t="s">
        <v>19</v>
      </c>
      <c r="L344" t="s">
        <v>20</v>
      </c>
      <c r="M344" t="s">
        <v>51</v>
      </c>
      <c r="N344">
        <v>95000000</v>
      </c>
      <c r="O344">
        <v>2008</v>
      </c>
      <c r="P344">
        <v>5.7</v>
      </c>
      <c r="S344" t="s">
        <v>26</v>
      </c>
      <c r="T344" t="s">
        <v>32</v>
      </c>
      <c r="U344" t="s">
        <v>69</v>
      </c>
      <c r="V344" t="s">
        <v>122</v>
      </c>
    </row>
    <row r="345" spans="1:23" x14ac:dyDescent="0.3">
      <c r="A345" t="s">
        <v>931</v>
      </c>
      <c r="B345">
        <v>529</v>
      </c>
      <c r="C345">
        <v>107</v>
      </c>
      <c r="D345">
        <v>245823397</v>
      </c>
      <c r="E345" t="s">
        <v>932</v>
      </c>
      <c r="F345" t="s">
        <v>24</v>
      </c>
      <c r="G345" t="str">
        <f t="shared" si="6"/>
        <v>Transcendence</v>
      </c>
      <c r="H345" t="s">
        <v>933</v>
      </c>
      <c r="I345">
        <v>172707</v>
      </c>
      <c r="J345">
        <v>646</v>
      </c>
      <c r="K345" t="s">
        <v>19</v>
      </c>
      <c r="L345" t="s">
        <v>20</v>
      </c>
      <c r="M345" t="s">
        <v>21</v>
      </c>
      <c r="N345">
        <v>90000000</v>
      </c>
      <c r="O345">
        <v>2013</v>
      </c>
      <c r="P345">
        <v>6.3</v>
      </c>
      <c r="S345" t="s">
        <v>60</v>
      </c>
      <c r="T345" t="s">
        <v>92</v>
      </c>
      <c r="U345" t="s">
        <v>106</v>
      </c>
      <c r="V345" t="s">
        <v>110</v>
      </c>
      <c r="W345" t="s">
        <v>122</v>
      </c>
    </row>
    <row r="346" spans="1:23" x14ac:dyDescent="0.3">
      <c r="A346" t="s">
        <v>934</v>
      </c>
      <c r="B346">
        <v>198</v>
      </c>
      <c r="C346">
        <v>101</v>
      </c>
      <c r="D346">
        <v>81557479</v>
      </c>
      <c r="E346" t="s">
        <v>135</v>
      </c>
      <c r="F346" t="s">
        <v>935</v>
      </c>
      <c r="G346" t="str">
        <f t="shared" si="6"/>
        <v>Jurassic Park III</v>
      </c>
      <c r="H346" t="s">
        <v>936</v>
      </c>
      <c r="I346">
        <v>219501</v>
      </c>
      <c r="J346">
        <v>125</v>
      </c>
      <c r="K346" t="s">
        <v>19</v>
      </c>
      <c r="L346" t="s">
        <v>20</v>
      </c>
      <c r="M346" t="s">
        <v>51</v>
      </c>
      <c r="N346">
        <v>90000000</v>
      </c>
      <c r="O346">
        <v>2004</v>
      </c>
      <c r="P346">
        <v>5.9</v>
      </c>
      <c r="S346" t="s">
        <v>26</v>
      </c>
      <c r="T346" t="s">
        <v>32</v>
      </c>
      <c r="U346" t="s">
        <v>110</v>
      </c>
      <c r="V346" t="s">
        <v>122</v>
      </c>
    </row>
    <row r="347" spans="1:23" x14ac:dyDescent="0.3">
      <c r="A347" t="s">
        <v>937</v>
      </c>
      <c r="B347">
        <v>412</v>
      </c>
      <c r="C347">
        <v>137</v>
      </c>
      <c r="D347">
        <v>226138454</v>
      </c>
      <c r="E347" t="s">
        <v>645</v>
      </c>
      <c r="F347" t="s">
        <v>938</v>
      </c>
      <c r="G347" t="str">
        <f t="shared" si="6"/>
        <v>Rise of the Planet of the Apes</v>
      </c>
      <c r="H347" t="s">
        <v>939</v>
      </c>
      <c r="I347">
        <v>403836</v>
      </c>
      <c r="J347">
        <v>503</v>
      </c>
      <c r="K347" t="s">
        <v>19</v>
      </c>
      <c r="L347" t="s">
        <v>20</v>
      </c>
      <c r="M347" t="s">
        <v>21</v>
      </c>
      <c r="N347">
        <v>100000000</v>
      </c>
      <c r="O347">
        <v>2004</v>
      </c>
      <c r="P347">
        <v>7.6</v>
      </c>
      <c r="S347" t="s">
        <v>26</v>
      </c>
      <c r="T347" t="s">
        <v>60</v>
      </c>
      <c r="U347" t="s">
        <v>110</v>
      </c>
      <c r="V347" t="s">
        <v>122</v>
      </c>
    </row>
    <row r="348" spans="1:23" x14ac:dyDescent="0.3">
      <c r="A348" t="s">
        <v>940</v>
      </c>
      <c r="B348">
        <v>106</v>
      </c>
      <c r="C348">
        <v>115</v>
      </c>
      <c r="D348">
        <v>155370362</v>
      </c>
      <c r="E348" t="s">
        <v>119</v>
      </c>
      <c r="F348" t="s">
        <v>941</v>
      </c>
      <c r="G348" t="str">
        <f t="shared" si="6"/>
        <v>The Spiderwick Chronicles</v>
      </c>
      <c r="H348" t="s">
        <v>942</v>
      </c>
      <c r="I348">
        <v>68935</v>
      </c>
      <c r="J348">
        <v>267</v>
      </c>
      <c r="K348" t="s">
        <v>19</v>
      </c>
      <c r="L348" t="s">
        <v>20</v>
      </c>
      <c r="M348" t="s">
        <v>154</v>
      </c>
      <c r="N348">
        <v>90000000</v>
      </c>
      <c r="O348">
        <v>1995</v>
      </c>
      <c r="P348">
        <v>6.6</v>
      </c>
      <c r="S348" t="s">
        <v>32</v>
      </c>
      <c r="T348" t="s">
        <v>65</v>
      </c>
      <c r="U348" t="s">
        <v>69</v>
      </c>
    </row>
    <row r="349" spans="1:23" x14ac:dyDescent="0.3">
      <c r="A349" t="s">
        <v>306</v>
      </c>
      <c r="B349">
        <v>283</v>
      </c>
      <c r="C349">
        <v>124</v>
      </c>
      <c r="D349">
        <v>124870275</v>
      </c>
      <c r="E349" t="s">
        <v>34</v>
      </c>
      <c r="F349" t="s">
        <v>470</v>
      </c>
      <c r="G349" t="str">
        <f t="shared" si="6"/>
        <v>A Good Day to Die Hard</v>
      </c>
      <c r="H349" t="s">
        <v>943</v>
      </c>
      <c r="I349">
        <v>165618</v>
      </c>
      <c r="J349">
        <v>815</v>
      </c>
      <c r="K349" t="s">
        <v>19</v>
      </c>
      <c r="L349" t="s">
        <v>20</v>
      </c>
      <c r="M349" t="s">
        <v>21</v>
      </c>
      <c r="N349">
        <v>100000000</v>
      </c>
      <c r="O349">
        <v>2010</v>
      </c>
      <c r="P349">
        <v>5.3</v>
      </c>
      <c r="S349" t="s">
        <v>26</v>
      </c>
      <c r="T349" t="s">
        <v>122</v>
      </c>
    </row>
    <row r="350" spans="1:23" x14ac:dyDescent="0.3">
      <c r="A350" t="s">
        <v>944</v>
      </c>
      <c r="B350">
        <v>61</v>
      </c>
      <c r="C350">
        <v>118</v>
      </c>
      <c r="D350">
        <v>196573705</v>
      </c>
      <c r="E350" t="s">
        <v>945</v>
      </c>
      <c r="F350" t="s">
        <v>946</v>
      </c>
      <c r="G350" t="str">
        <f t="shared" si="6"/>
        <v>The Alamo</v>
      </c>
      <c r="H350" t="s">
        <v>947</v>
      </c>
      <c r="I350">
        <v>16832</v>
      </c>
      <c r="J350">
        <v>169</v>
      </c>
      <c r="K350" t="s">
        <v>19</v>
      </c>
      <c r="L350" t="s">
        <v>20</v>
      </c>
      <c r="M350" t="s">
        <v>21</v>
      </c>
      <c r="N350">
        <v>100000000</v>
      </c>
      <c r="O350">
        <v>1997</v>
      </c>
      <c r="P350">
        <v>6</v>
      </c>
      <c r="S350" t="s">
        <v>60</v>
      </c>
      <c r="T350" t="s">
        <v>80</v>
      </c>
      <c r="U350" t="s">
        <v>126</v>
      </c>
      <c r="V350" t="s">
        <v>130</v>
      </c>
    </row>
    <row r="351" spans="1:23" x14ac:dyDescent="0.3">
      <c r="A351" t="s">
        <v>585</v>
      </c>
      <c r="B351">
        <v>217</v>
      </c>
      <c r="C351">
        <v>98</v>
      </c>
      <c r="D351">
        <v>58229120</v>
      </c>
      <c r="E351" t="s">
        <v>948</v>
      </c>
      <c r="F351" t="s">
        <v>949</v>
      </c>
      <c r="G351" t="str">
        <f t="shared" si="6"/>
        <v>The Incredibles</v>
      </c>
      <c r="H351" t="s">
        <v>950</v>
      </c>
      <c r="I351">
        <v>479166</v>
      </c>
      <c r="J351">
        <v>419</v>
      </c>
      <c r="K351" t="s">
        <v>19</v>
      </c>
      <c r="L351" t="s">
        <v>31</v>
      </c>
      <c r="M351" t="s">
        <v>21</v>
      </c>
      <c r="N351">
        <v>90000000</v>
      </c>
      <c r="O351">
        <v>1999</v>
      </c>
      <c r="P351">
        <v>8</v>
      </c>
      <c r="S351" t="s">
        <v>26</v>
      </c>
      <c r="T351" t="s">
        <v>32</v>
      </c>
      <c r="U351" t="s">
        <v>37</v>
      </c>
      <c r="V351" t="s">
        <v>65</v>
      </c>
    </row>
    <row r="352" spans="1:23" x14ac:dyDescent="0.3">
      <c r="A352" t="s">
        <v>96</v>
      </c>
      <c r="B352">
        <v>175</v>
      </c>
      <c r="C352">
        <v>82</v>
      </c>
      <c r="D352">
        <v>125305545</v>
      </c>
      <c r="E352" t="s">
        <v>752</v>
      </c>
      <c r="F352" t="s">
        <v>951</v>
      </c>
      <c r="G352" t="str">
        <f t="shared" si="6"/>
        <v>Cutthroat Island</v>
      </c>
      <c r="H352" t="s">
        <v>952</v>
      </c>
      <c r="I352">
        <v>21102</v>
      </c>
      <c r="J352">
        <v>289</v>
      </c>
      <c r="K352" t="s">
        <v>19</v>
      </c>
      <c r="L352" t="s">
        <v>20</v>
      </c>
      <c r="M352" t="s">
        <v>51</v>
      </c>
      <c r="N352">
        <v>90000000</v>
      </c>
      <c r="O352">
        <v>2010</v>
      </c>
      <c r="P352">
        <v>5.6</v>
      </c>
      <c r="S352" t="s">
        <v>26</v>
      </c>
      <c r="T352" t="s">
        <v>32</v>
      </c>
      <c r="U352" t="s">
        <v>46</v>
      </c>
    </row>
    <row r="353" spans="1:24" x14ac:dyDescent="0.3">
      <c r="A353" t="s">
        <v>170</v>
      </c>
      <c r="B353">
        <v>191</v>
      </c>
      <c r="C353">
        <v>98</v>
      </c>
      <c r="D353">
        <v>132373442</v>
      </c>
      <c r="E353" t="s">
        <v>119</v>
      </c>
      <c r="F353" t="s">
        <v>953</v>
      </c>
      <c r="G353" t="str">
        <f t="shared" si="6"/>
        <v>Percy Jackson &amp; the Olympians: The Lightning Thief</v>
      </c>
      <c r="H353" t="s">
        <v>954</v>
      </c>
      <c r="I353">
        <v>141179</v>
      </c>
      <c r="J353">
        <v>515</v>
      </c>
      <c r="K353" t="s">
        <v>19</v>
      </c>
      <c r="L353" t="s">
        <v>20</v>
      </c>
      <c r="M353" t="s">
        <v>51</v>
      </c>
      <c r="N353">
        <v>92000000</v>
      </c>
      <c r="O353">
        <v>2001</v>
      </c>
      <c r="P353">
        <v>5.9</v>
      </c>
      <c r="S353" t="s">
        <v>32</v>
      </c>
      <c r="T353" t="s">
        <v>65</v>
      </c>
      <c r="U353" t="s">
        <v>69</v>
      </c>
    </row>
    <row r="354" spans="1:24" x14ac:dyDescent="0.3">
      <c r="A354" t="s">
        <v>792</v>
      </c>
      <c r="B354">
        <v>316</v>
      </c>
      <c r="C354">
        <v>90</v>
      </c>
      <c r="D354">
        <v>120618403</v>
      </c>
      <c r="E354" t="s">
        <v>955</v>
      </c>
      <c r="F354" t="s">
        <v>98</v>
      </c>
      <c r="G354" t="str">
        <f t="shared" si="6"/>
        <v>Men in Black</v>
      </c>
      <c r="H354" t="s">
        <v>956</v>
      </c>
      <c r="I354">
        <v>403014</v>
      </c>
      <c r="J354">
        <v>326</v>
      </c>
      <c r="K354" t="s">
        <v>19</v>
      </c>
      <c r="L354" t="s">
        <v>20</v>
      </c>
      <c r="M354" t="s">
        <v>51</v>
      </c>
      <c r="N354">
        <v>90000000</v>
      </c>
      <c r="O354">
        <v>2000</v>
      </c>
      <c r="P354">
        <v>7.3</v>
      </c>
      <c r="S354" t="s">
        <v>32</v>
      </c>
      <c r="T354" t="s">
        <v>46</v>
      </c>
      <c r="U354" t="s">
        <v>65</v>
      </c>
      <c r="V354" t="s">
        <v>92</v>
      </c>
      <c r="W354" t="s">
        <v>110</v>
      </c>
    </row>
    <row r="355" spans="1:24" x14ac:dyDescent="0.3">
      <c r="A355" t="s">
        <v>150</v>
      </c>
      <c r="B355">
        <v>127</v>
      </c>
      <c r="C355">
        <v>130</v>
      </c>
      <c r="D355">
        <v>110416702</v>
      </c>
      <c r="E355" t="s">
        <v>156</v>
      </c>
      <c r="F355" t="s">
        <v>178</v>
      </c>
      <c r="G355" t="str">
        <f t="shared" si="6"/>
        <v>Toy Story 2</v>
      </c>
      <c r="H355" t="s">
        <v>957</v>
      </c>
      <c r="I355">
        <v>385871</v>
      </c>
      <c r="J355">
        <v>394</v>
      </c>
      <c r="K355" t="s">
        <v>19</v>
      </c>
      <c r="L355" t="s">
        <v>20</v>
      </c>
      <c r="M355" t="s">
        <v>21</v>
      </c>
      <c r="N355">
        <v>90000000</v>
      </c>
      <c r="O355">
        <v>2009</v>
      </c>
      <c r="P355">
        <v>7.9</v>
      </c>
      <c r="S355" t="s">
        <v>32</v>
      </c>
      <c r="T355" t="s">
        <v>37</v>
      </c>
      <c r="U355" t="s">
        <v>46</v>
      </c>
      <c r="V355" t="s">
        <v>65</v>
      </c>
      <c r="W355" t="s">
        <v>69</v>
      </c>
    </row>
    <row r="356" spans="1:24" x14ac:dyDescent="0.3">
      <c r="A356" t="s">
        <v>228</v>
      </c>
      <c r="B356">
        <v>185</v>
      </c>
      <c r="C356">
        <v>90</v>
      </c>
      <c r="D356">
        <v>102515793</v>
      </c>
      <c r="E356" t="s">
        <v>34</v>
      </c>
      <c r="F356" t="s">
        <v>794</v>
      </c>
      <c r="G356" t="str">
        <f t="shared" si="6"/>
        <v>Unstoppable</v>
      </c>
      <c r="H356" t="s">
        <v>958</v>
      </c>
      <c r="I356">
        <v>149947</v>
      </c>
      <c r="J356">
        <v>683</v>
      </c>
      <c r="K356" t="s">
        <v>19</v>
      </c>
      <c r="L356" t="s">
        <v>20</v>
      </c>
      <c r="M356" t="s">
        <v>294</v>
      </c>
      <c r="N356">
        <v>92000000</v>
      </c>
      <c r="O356">
        <v>2009</v>
      </c>
      <c r="P356">
        <v>6.8</v>
      </c>
      <c r="S356" t="s">
        <v>26</v>
      </c>
      <c r="T356" t="s">
        <v>122</v>
      </c>
    </row>
    <row r="357" spans="1:24" x14ac:dyDescent="0.3">
      <c r="A357" t="s">
        <v>959</v>
      </c>
      <c r="B357">
        <v>191</v>
      </c>
      <c r="C357">
        <v>94</v>
      </c>
      <c r="D357">
        <v>100012500</v>
      </c>
      <c r="E357" t="s">
        <v>222</v>
      </c>
      <c r="F357" t="s">
        <v>960</v>
      </c>
      <c r="G357" t="str">
        <f t="shared" si="6"/>
        <v>Rush Hour 2</v>
      </c>
      <c r="H357" t="s">
        <v>961</v>
      </c>
      <c r="I357">
        <v>160440</v>
      </c>
      <c r="J357">
        <v>156</v>
      </c>
      <c r="K357" t="s">
        <v>19</v>
      </c>
      <c r="L357" t="s">
        <v>20</v>
      </c>
      <c r="M357" t="s">
        <v>154</v>
      </c>
      <c r="N357">
        <v>90000000</v>
      </c>
      <c r="O357">
        <v>2013</v>
      </c>
      <c r="P357">
        <v>6.6</v>
      </c>
      <c r="S357" t="s">
        <v>26</v>
      </c>
      <c r="T357" t="s">
        <v>46</v>
      </c>
      <c r="U357" t="s">
        <v>52</v>
      </c>
      <c r="V357" t="s">
        <v>122</v>
      </c>
    </row>
    <row r="358" spans="1:24" x14ac:dyDescent="0.3">
      <c r="A358" t="s">
        <v>595</v>
      </c>
      <c r="B358">
        <v>188</v>
      </c>
      <c r="C358">
        <v>114</v>
      </c>
      <c r="D358">
        <v>209019489</v>
      </c>
      <c r="E358" t="s">
        <v>962</v>
      </c>
      <c r="F358" t="s">
        <v>208</v>
      </c>
      <c r="G358" t="str">
        <f t="shared" si="6"/>
        <v>What Lies Beneath</v>
      </c>
      <c r="H358" t="s">
        <v>963</v>
      </c>
      <c r="I358">
        <v>98403</v>
      </c>
      <c r="J358">
        <v>132</v>
      </c>
      <c r="K358" t="s">
        <v>19</v>
      </c>
      <c r="L358" t="s">
        <v>20</v>
      </c>
      <c r="M358" t="s">
        <v>294</v>
      </c>
      <c r="N358">
        <v>90000000</v>
      </c>
      <c r="O358">
        <v>2000</v>
      </c>
      <c r="P358">
        <v>6.6</v>
      </c>
      <c r="S358" t="s">
        <v>60</v>
      </c>
      <c r="T358" t="s">
        <v>69</v>
      </c>
      <c r="U358" t="s">
        <v>83</v>
      </c>
      <c r="V358" t="s">
        <v>92</v>
      </c>
      <c r="W358" t="s">
        <v>122</v>
      </c>
    </row>
    <row r="359" spans="1:24" x14ac:dyDescent="0.3">
      <c r="A359" t="s">
        <v>964</v>
      </c>
      <c r="B359">
        <v>362</v>
      </c>
      <c r="C359">
        <v>94</v>
      </c>
      <c r="D359">
        <v>84037039</v>
      </c>
      <c r="E359" t="s">
        <v>965</v>
      </c>
      <c r="F359" t="s">
        <v>966</v>
      </c>
      <c r="G359" t="str">
        <f t="shared" si="6"/>
        <v>Cloudy with a Chance of Meatballs</v>
      </c>
      <c r="H359" t="s">
        <v>967</v>
      </c>
      <c r="I359">
        <v>152601</v>
      </c>
      <c r="J359">
        <v>515</v>
      </c>
      <c r="K359" t="s">
        <v>19</v>
      </c>
      <c r="L359" t="s">
        <v>20</v>
      </c>
      <c r="M359" t="s">
        <v>294</v>
      </c>
      <c r="N359">
        <v>90000000</v>
      </c>
      <c r="O359">
        <v>2006</v>
      </c>
      <c r="P359">
        <v>7</v>
      </c>
      <c r="S359" t="s">
        <v>37</v>
      </c>
      <c r="T359" t="s">
        <v>46</v>
      </c>
      <c r="U359" t="s">
        <v>65</v>
      </c>
      <c r="V359" t="s">
        <v>110</v>
      </c>
    </row>
    <row r="360" spans="1:24" x14ac:dyDescent="0.3">
      <c r="A360" t="s">
        <v>180</v>
      </c>
      <c r="B360">
        <v>181</v>
      </c>
      <c r="C360">
        <v>151</v>
      </c>
      <c r="D360">
        <v>85884815</v>
      </c>
      <c r="E360" t="s">
        <v>397</v>
      </c>
      <c r="F360" t="s">
        <v>968</v>
      </c>
      <c r="G360" t="str">
        <f t="shared" si="6"/>
        <v>Ice Age: Dawn of the Dinosaurs</v>
      </c>
      <c r="H360" t="s">
        <v>969</v>
      </c>
      <c r="I360">
        <v>166791</v>
      </c>
      <c r="J360">
        <v>643</v>
      </c>
      <c r="K360" t="s">
        <v>19</v>
      </c>
      <c r="L360" t="s">
        <v>20</v>
      </c>
      <c r="M360" t="s">
        <v>294</v>
      </c>
      <c r="N360">
        <v>120000000</v>
      </c>
      <c r="O360">
        <v>1998</v>
      </c>
      <c r="P360">
        <v>7</v>
      </c>
      <c r="S360" t="s">
        <v>26</v>
      </c>
      <c r="T360" t="s">
        <v>32</v>
      </c>
      <c r="U360" t="s">
        <v>37</v>
      </c>
      <c r="V360" t="s">
        <v>46</v>
      </c>
      <c r="W360" t="s">
        <v>65</v>
      </c>
    </row>
    <row r="361" spans="1:24" x14ac:dyDescent="0.3">
      <c r="A361" t="s">
        <v>250</v>
      </c>
      <c r="B361">
        <v>352</v>
      </c>
      <c r="C361">
        <v>88</v>
      </c>
      <c r="D361">
        <v>83077470</v>
      </c>
      <c r="E361" t="s">
        <v>970</v>
      </c>
      <c r="F361" t="s">
        <v>971</v>
      </c>
      <c r="G361" t="str">
        <f t="shared" si="6"/>
        <v>The Secret Life of Walter Mitty</v>
      </c>
      <c r="H361" t="s">
        <v>972</v>
      </c>
      <c r="I361">
        <v>236421</v>
      </c>
      <c r="J361">
        <v>2054</v>
      </c>
      <c r="K361" t="s">
        <v>19</v>
      </c>
      <c r="L361" t="s">
        <v>20</v>
      </c>
      <c r="M361" t="s">
        <v>21</v>
      </c>
      <c r="N361">
        <v>90000000</v>
      </c>
      <c r="O361">
        <v>2008</v>
      </c>
      <c r="P361">
        <v>7.3</v>
      </c>
      <c r="S361" t="s">
        <v>32</v>
      </c>
      <c r="T361" t="s">
        <v>46</v>
      </c>
      <c r="U361" t="s">
        <v>60</v>
      </c>
      <c r="V361" t="s">
        <v>69</v>
      </c>
      <c r="W361" t="s">
        <v>106</v>
      </c>
    </row>
    <row r="362" spans="1:24" x14ac:dyDescent="0.3">
      <c r="A362" t="s">
        <v>973</v>
      </c>
      <c r="B362">
        <v>143</v>
      </c>
      <c r="C362">
        <v>121</v>
      </c>
      <c r="D362">
        <v>100018837</v>
      </c>
      <c r="E362" t="s">
        <v>974</v>
      </c>
      <c r="F362" t="s">
        <v>975</v>
      </c>
      <c r="G362" t="str">
        <f t="shared" si="6"/>
        <v>Charlie's Angels</v>
      </c>
      <c r="H362" t="s">
        <v>976</v>
      </c>
      <c r="I362">
        <v>145350</v>
      </c>
      <c r="J362">
        <v>222</v>
      </c>
      <c r="K362" t="s">
        <v>19</v>
      </c>
      <c r="L362" t="s">
        <v>20</v>
      </c>
      <c r="M362" t="s">
        <v>21</v>
      </c>
      <c r="N362">
        <v>75000000</v>
      </c>
      <c r="O362">
        <v>2011</v>
      </c>
      <c r="P362">
        <v>5.5</v>
      </c>
      <c r="S362" t="s">
        <v>26</v>
      </c>
      <c r="T362" t="s">
        <v>32</v>
      </c>
      <c r="U362" t="s">
        <v>46</v>
      </c>
      <c r="V362" t="s">
        <v>52</v>
      </c>
      <c r="W362" t="s">
        <v>122</v>
      </c>
    </row>
    <row r="363" spans="1:24" x14ac:dyDescent="0.3">
      <c r="A363" t="s">
        <v>964</v>
      </c>
      <c r="B363">
        <v>308</v>
      </c>
      <c r="C363">
        <v>158</v>
      </c>
      <c r="D363">
        <v>78747585</v>
      </c>
      <c r="E363" t="s">
        <v>977</v>
      </c>
      <c r="F363" t="s">
        <v>128</v>
      </c>
      <c r="G363" t="str">
        <f t="shared" si="6"/>
        <v>The Departed</v>
      </c>
      <c r="H363" t="s">
        <v>978</v>
      </c>
      <c r="I363">
        <v>873649</v>
      </c>
      <c r="J363">
        <v>577</v>
      </c>
      <c r="K363" t="s">
        <v>19</v>
      </c>
      <c r="L363" t="s">
        <v>20</v>
      </c>
      <c r="M363" t="s">
        <v>51</v>
      </c>
      <c r="N363">
        <v>90000000</v>
      </c>
      <c r="O363">
        <v>1995</v>
      </c>
      <c r="P363">
        <v>8.5</v>
      </c>
      <c r="S363" t="s">
        <v>52</v>
      </c>
      <c r="T363" t="s">
        <v>60</v>
      </c>
      <c r="U363" t="s">
        <v>122</v>
      </c>
    </row>
    <row r="364" spans="1:24" x14ac:dyDescent="0.3">
      <c r="A364" t="s">
        <v>345</v>
      </c>
      <c r="B364">
        <v>517</v>
      </c>
      <c r="C364">
        <v>128</v>
      </c>
      <c r="D364">
        <v>78616689</v>
      </c>
      <c r="E364" t="s">
        <v>979</v>
      </c>
      <c r="F364" t="s">
        <v>980</v>
      </c>
      <c r="G364" t="str">
        <f t="shared" si="6"/>
        <v>Mulan</v>
      </c>
      <c r="H364" t="s">
        <v>981</v>
      </c>
      <c r="I364">
        <v>171792</v>
      </c>
      <c r="J364">
        <v>632</v>
      </c>
      <c r="K364" t="s">
        <v>19</v>
      </c>
      <c r="L364" t="s">
        <v>20</v>
      </c>
      <c r="M364" t="s">
        <v>51</v>
      </c>
      <c r="N364">
        <v>88000000</v>
      </c>
      <c r="O364">
        <v>2009</v>
      </c>
      <c r="P364">
        <v>7.5</v>
      </c>
      <c r="S364" t="s">
        <v>32</v>
      </c>
      <c r="T364" t="s">
        <v>37</v>
      </c>
      <c r="U364" t="s">
        <v>65</v>
      </c>
      <c r="V364" t="s">
        <v>69</v>
      </c>
      <c r="W364" t="s">
        <v>90</v>
      </c>
      <c r="X364" t="s">
        <v>126</v>
      </c>
    </row>
    <row r="365" spans="1:24" x14ac:dyDescent="0.3">
      <c r="A365" t="s">
        <v>607</v>
      </c>
      <c r="B365">
        <v>148</v>
      </c>
      <c r="C365">
        <v>128</v>
      </c>
      <c r="D365">
        <v>75817994</v>
      </c>
      <c r="E365" t="s">
        <v>982</v>
      </c>
      <c r="F365" t="s">
        <v>132</v>
      </c>
      <c r="G365" t="str">
        <f t="shared" si="6"/>
        <v>Tropic Thunder</v>
      </c>
      <c r="H365" t="s">
        <v>983</v>
      </c>
      <c r="I365">
        <v>307539</v>
      </c>
      <c r="J365">
        <v>346</v>
      </c>
      <c r="K365" t="s">
        <v>19</v>
      </c>
      <c r="L365" t="s">
        <v>20</v>
      </c>
      <c r="M365" t="s">
        <v>21</v>
      </c>
      <c r="N365">
        <v>100000000</v>
      </c>
      <c r="O365">
        <v>2016</v>
      </c>
      <c r="P365">
        <v>7</v>
      </c>
      <c r="S365" t="s">
        <v>26</v>
      </c>
      <c r="T365" t="s">
        <v>46</v>
      </c>
    </row>
    <row r="366" spans="1:24" x14ac:dyDescent="0.3">
      <c r="A366" t="s">
        <v>601</v>
      </c>
      <c r="B366">
        <v>415</v>
      </c>
      <c r="C366">
        <v>141</v>
      </c>
      <c r="D366">
        <v>100853835</v>
      </c>
      <c r="E366" t="s">
        <v>984</v>
      </c>
      <c r="F366" t="s">
        <v>230</v>
      </c>
      <c r="G366" t="str">
        <f t="shared" si="6"/>
        <v>The Girl with the Dragon Tattoo</v>
      </c>
      <c r="H366" t="s">
        <v>985</v>
      </c>
      <c r="I366">
        <v>330152</v>
      </c>
      <c r="J366">
        <v>621</v>
      </c>
      <c r="K366" t="s">
        <v>19</v>
      </c>
      <c r="L366" t="s">
        <v>20</v>
      </c>
      <c r="M366" t="s">
        <v>21</v>
      </c>
      <c r="N366">
        <v>90000000</v>
      </c>
      <c r="O366">
        <v>2001</v>
      </c>
      <c r="P366">
        <v>7.8</v>
      </c>
      <c r="S366" t="s">
        <v>52</v>
      </c>
      <c r="T366" t="s">
        <v>60</v>
      </c>
      <c r="U366" t="s">
        <v>92</v>
      </c>
      <c r="V366" t="s">
        <v>122</v>
      </c>
    </row>
    <row r="367" spans="1:24" x14ac:dyDescent="0.3">
      <c r="A367" t="s">
        <v>986</v>
      </c>
      <c r="B367">
        <v>1</v>
      </c>
      <c r="C367">
        <v>95</v>
      </c>
      <c r="D367">
        <v>73209340</v>
      </c>
      <c r="E367" t="s">
        <v>28</v>
      </c>
      <c r="F367" t="s">
        <v>470</v>
      </c>
      <c r="G367" t="str">
        <f t="shared" si="6"/>
        <v>Die Hard with a Vengeance</v>
      </c>
      <c r="H367" t="s">
        <v>987</v>
      </c>
      <c r="I367">
        <v>299258</v>
      </c>
      <c r="J367">
        <v>1</v>
      </c>
      <c r="K367" t="s">
        <v>19</v>
      </c>
      <c r="L367" t="s">
        <v>20</v>
      </c>
      <c r="M367" t="s">
        <v>21</v>
      </c>
      <c r="N367">
        <v>90000000</v>
      </c>
      <c r="O367">
        <v>2015</v>
      </c>
      <c r="P367">
        <v>7.6</v>
      </c>
      <c r="S367" t="s">
        <v>26</v>
      </c>
      <c r="T367" t="s">
        <v>32</v>
      </c>
      <c r="U367" t="s">
        <v>122</v>
      </c>
    </row>
    <row r="368" spans="1:24" x14ac:dyDescent="0.3">
      <c r="A368" t="s">
        <v>808</v>
      </c>
      <c r="B368">
        <v>146</v>
      </c>
      <c r="C368">
        <v>92</v>
      </c>
      <c r="D368">
        <v>72515360</v>
      </c>
      <c r="E368" t="s">
        <v>603</v>
      </c>
      <c r="F368" t="s">
        <v>132</v>
      </c>
      <c r="G368" t="str">
        <f t="shared" si="6"/>
        <v>Sherlock Holmes</v>
      </c>
      <c r="H368" t="s">
        <v>988</v>
      </c>
      <c r="I368">
        <v>477300</v>
      </c>
      <c r="J368">
        <v>289</v>
      </c>
      <c r="K368" t="s">
        <v>19</v>
      </c>
      <c r="L368" t="s">
        <v>20</v>
      </c>
      <c r="M368" t="s">
        <v>21</v>
      </c>
      <c r="N368">
        <v>95000000</v>
      </c>
      <c r="O368">
        <v>2008</v>
      </c>
      <c r="P368">
        <v>7.6</v>
      </c>
      <c r="S368" t="s">
        <v>26</v>
      </c>
      <c r="T368" t="s">
        <v>32</v>
      </c>
      <c r="U368" t="s">
        <v>52</v>
      </c>
      <c r="V368" t="s">
        <v>92</v>
      </c>
      <c r="W368" t="s">
        <v>122</v>
      </c>
    </row>
    <row r="369" spans="1:24" x14ac:dyDescent="0.3">
      <c r="A369" t="s">
        <v>989</v>
      </c>
      <c r="B369">
        <v>70</v>
      </c>
      <c r="C369">
        <v>121</v>
      </c>
      <c r="D369">
        <v>68558662</v>
      </c>
      <c r="E369" t="s">
        <v>990</v>
      </c>
      <c r="F369" t="s">
        <v>664</v>
      </c>
      <c r="G369" t="str">
        <f t="shared" si="6"/>
        <v>Ben-Hur</v>
      </c>
      <c r="H369" t="s">
        <v>991</v>
      </c>
      <c r="I369">
        <v>57</v>
      </c>
      <c r="J369">
        <v>53</v>
      </c>
      <c r="K369" t="s">
        <v>19</v>
      </c>
      <c r="L369" t="s">
        <v>20</v>
      </c>
      <c r="M369" t="s">
        <v>51</v>
      </c>
      <c r="N369">
        <v>80000000</v>
      </c>
      <c r="O369">
        <v>2008</v>
      </c>
      <c r="P369">
        <v>6.1</v>
      </c>
      <c r="S369" t="s">
        <v>32</v>
      </c>
      <c r="T369" t="s">
        <v>60</v>
      </c>
      <c r="U369" t="s">
        <v>80</v>
      </c>
    </row>
    <row r="370" spans="1:24" x14ac:dyDescent="0.3">
      <c r="A370" t="s">
        <v>70</v>
      </c>
      <c r="B370">
        <v>269</v>
      </c>
      <c r="C370">
        <v>113</v>
      </c>
      <c r="D370">
        <v>65653758</v>
      </c>
      <c r="E370" t="s">
        <v>992</v>
      </c>
      <c r="F370" t="s">
        <v>993</v>
      </c>
      <c r="G370" t="str">
        <f t="shared" si="6"/>
        <v>Atlantis: The Lost Empire</v>
      </c>
      <c r="H370" t="s">
        <v>994</v>
      </c>
      <c r="I370">
        <v>72591</v>
      </c>
      <c r="J370">
        <v>440</v>
      </c>
      <c r="K370" t="s">
        <v>19</v>
      </c>
      <c r="L370" t="s">
        <v>20</v>
      </c>
      <c r="M370" t="s">
        <v>51</v>
      </c>
      <c r="N370">
        <v>90000000</v>
      </c>
      <c r="O370">
        <v>2015</v>
      </c>
      <c r="P370">
        <v>6.8</v>
      </c>
      <c r="S370" t="s">
        <v>26</v>
      </c>
      <c r="T370" t="s">
        <v>32</v>
      </c>
      <c r="U370" t="s">
        <v>37</v>
      </c>
      <c r="V370" t="s">
        <v>65</v>
      </c>
      <c r="W370" t="s">
        <v>69</v>
      </c>
      <c r="X370" t="s">
        <v>110</v>
      </c>
    </row>
    <row r="371" spans="1:24" x14ac:dyDescent="0.3">
      <c r="A371" t="s">
        <v>995</v>
      </c>
      <c r="B371">
        <v>198</v>
      </c>
      <c r="C371">
        <v>106</v>
      </c>
      <c r="D371">
        <v>64685359</v>
      </c>
      <c r="E371" t="s">
        <v>996</v>
      </c>
      <c r="F371" t="s">
        <v>997</v>
      </c>
      <c r="G371" t="str">
        <f t="shared" si="6"/>
        <v>Alvin and the Chipmunks: The Road Chip</v>
      </c>
      <c r="H371" t="s">
        <v>998</v>
      </c>
      <c r="I371">
        <v>9418</v>
      </c>
      <c r="J371">
        <v>380</v>
      </c>
      <c r="K371" t="s">
        <v>19</v>
      </c>
      <c r="L371" t="s">
        <v>20</v>
      </c>
      <c r="M371" t="s">
        <v>294</v>
      </c>
      <c r="N371">
        <v>95000000</v>
      </c>
      <c r="O371">
        <v>2001</v>
      </c>
      <c r="P371">
        <v>5</v>
      </c>
      <c r="S371" t="s">
        <v>32</v>
      </c>
      <c r="T371" t="s">
        <v>37</v>
      </c>
      <c r="U371" t="s">
        <v>46</v>
      </c>
      <c r="V371" t="s">
        <v>65</v>
      </c>
      <c r="W371" t="s">
        <v>69</v>
      </c>
      <c r="X371" t="s">
        <v>85</v>
      </c>
    </row>
    <row r="372" spans="1:24" x14ac:dyDescent="0.3">
      <c r="A372" t="s">
        <v>585</v>
      </c>
      <c r="B372">
        <v>253</v>
      </c>
      <c r="C372">
        <v>146</v>
      </c>
      <c r="D372">
        <v>61355436</v>
      </c>
      <c r="E372" t="s">
        <v>999</v>
      </c>
      <c r="F372" t="s">
        <v>268</v>
      </c>
      <c r="G372" t="str">
        <f t="shared" si="6"/>
        <v>Valkyrie</v>
      </c>
      <c r="H372" t="s">
        <v>1000</v>
      </c>
      <c r="I372">
        <v>183247</v>
      </c>
      <c r="J372">
        <v>342</v>
      </c>
      <c r="K372" t="s">
        <v>19</v>
      </c>
      <c r="L372" t="s">
        <v>20</v>
      </c>
      <c r="M372" t="s">
        <v>21</v>
      </c>
      <c r="N372">
        <v>90000000</v>
      </c>
      <c r="O372">
        <v>2003</v>
      </c>
      <c r="P372">
        <v>7.1</v>
      </c>
      <c r="S372" t="s">
        <v>60</v>
      </c>
      <c r="T372" t="s">
        <v>80</v>
      </c>
      <c r="U372" t="s">
        <v>122</v>
      </c>
      <c r="V372" t="s">
        <v>126</v>
      </c>
    </row>
    <row r="373" spans="1:24" x14ac:dyDescent="0.3">
      <c r="A373" t="s">
        <v>207</v>
      </c>
      <c r="B373">
        <v>281</v>
      </c>
      <c r="C373">
        <v>88</v>
      </c>
      <c r="D373">
        <v>26871</v>
      </c>
      <c r="E373" t="s">
        <v>982</v>
      </c>
      <c r="F373" t="s">
        <v>1001</v>
      </c>
      <c r="G373" t="str">
        <f t="shared" si="6"/>
        <v>You Don't Mess with the Zohan</v>
      </c>
      <c r="H373" t="s">
        <v>1002</v>
      </c>
      <c r="I373">
        <v>156348</v>
      </c>
      <c r="J373">
        <v>2153</v>
      </c>
      <c r="K373" t="s">
        <v>19</v>
      </c>
      <c r="L373" t="s">
        <v>20</v>
      </c>
      <c r="M373" t="s">
        <v>51</v>
      </c>
      <c r="N373">
        <v>68000000</v>
      </c>
      <c r="O373">
        <v>1997</v>
      </c>
      <c r="P373">
        <v>5.5</v>
      </c>
      <c r="S373" t="s">
        <v>26</v>
      </c>
      <c r="T373" t="s">
        <v>46</v>
      </c>
    </row>
    <row r="374" spans="1:24" x14ac:dyDescent="0.3">
      <c r="A374" t="s">
        <v>457</v>
      </c>
      <c r="B374">
        <v>122</v>
      </c>
      <c r="C374">
        <v>150</v>
      </c>
      <c r="D374">
        <v>60874615</v>
      </c>
      <c r="E374" t="s">
        <v>1003</v>
      </c>
      <c r="F374" t="s">
        <v>88</v>
      </c>
      <c r="G374" t="str">
        <f t="shared" si="6"/>
        <v>Pixels</v>
      </c>
      <c r="H374" t="s">
        <v>1004</v>
      </c>
      <c r="I374">
        <v>89770</v>
      </c>
      <c r="J374">
        <v>179</v>
      </c>
      <c r="K374" t="s">
        <v>19</v>
      </c>
      <c r="L374" t="s">
        <v>20</v>
      </c>
      <c r="M374" t="s">
        <v>21</v>
      </c>
      <c r="N374">
        <v>92000000</v>
      </c>
      <c r="O374">
        <v>2000</v>
      </c>
      <c r="P374">
        <v>5.6</v>
      </c>
      <c r="S374" t="s">
        <v>26</v>
      </c>
      <c r="T374" t="s">
        <v>37</v>
      </c>
      <c r="U374" t="s">
        <v>46</v>
      </c>
      <c r="V374" t="s">
        <v>110</v>
      </c>
    </row>
    <row r="375" spans="1:24" x14ac:dyDescent="0.3">
      <c r="A375" t="s">
        <v>228</v>
      </c>
      <c r="B375">
        <v>159</v>
      </c>
      <c r="C375">
        <v>119</v>
      </c>
      <c r="D375">
        <v>143618384</v>
      </c>
      <c r="E375" t="s">
        <v>332</v>
      </c>
      <c r="F375" t="s">
        <v>1005</v>
      </c>
      <c r="G375" t="str">
        <f t="shared" si="6"/>
        <v>A.I. Artificial Intelligence</v>
      </c>
      <c r="H375" t="s">
        <v>1006</v>
      </c>
      <c r="I375">
        <v>238747</v>
      </c>
      <c r="J375">
        <v>611</v>
      </c>
      <c r="K375" t="s">
        <v>19</v>
      </c>
      <c r="L375" t="s">
        <v>20</v>
      </c>
      <c r="M375" t="s">
        <v>21</v>
      </c>
      <c r="N375">
        <v>90000000</v>
      </c>
      <c r="O375">
        <v>2005</v>
      </c>
      <c r="P375">
        <v>7.1</v>
      </c>
      <c r="S375" t="s">
        <v>32</v>
      </c>
      <c r="T375" t="s">
        <v>60</v>
      </c>
      <c r="U375" t="s">
        <v>110</v>
      </c>
    </row>
    <row r="376" spans="1:24" x14ac:dyDescent="0.3">
      <c r="A376" t="s">
        <v>605</v>
      </c>
      <c r="B376">
        <v>180</v>
      </c>
      <c r="C376">
        <v>128</v>
      </c>
      <c r="D376">
        <v>58220776</v>
      </c>
      <c r="E376" t="s">
        <v>1007</v>
      </c>
      <c r="F376" t="s">
        <v>1008</v>
      </c>
      <c r="G376" t="str">
        <f t="shared" si="6"/>
        <v>The Haunted Mansion</v>
      </c>
      <c r="H376" t="s">
        <v>1009</v>
      </c>
      <c r="I376">
        <v>32049</v>
      </c>
      <c r="J376">
        <v>628</v>
      </c>
      <c r="K376" t="s">
        <v>19</v>
      </c>
      <c r="L376" t="s">
        <v>20</v>
      </c>
      <c r="M376" t="s">
        <v>21</v>
      </c>
      <c r="N376">
        <v>90000000</v>
      </c>
      <c r="O376">
        <v>2013</v>
      </c>
      <c r="P376">
        <v>4.9000000000000004</v>
      </c>
      <c r="S376" t="s">
        <v>46</v>
      </c>
      <c r="T376" t="s">
        <v>65</v>
      </c>
      <c r="U376" t="s">
        <v>69</v>
      </c>
      <c r="V376" t="s">
        <v>83</v>
      </c>
      <c r="W376" t="s">
        <v>92</v>
      </c>
    </row>
    <row r="377" spans="1:24" x14ac:dyDescent="0.3">
      <c r="A377" t="s">
        <v>1010</v>
      </c>
      <c r="B377">
        <v>227</v>
      </c>
      <c r="C377">
        <v>106</v>
      </c>
      <c r="D377">
        <v>47474112</v>
      </c>
      <c r="E377" t="s">
        <v>1011</v>
      </c>
      <c r="F377" t="s">
        <v>333</v>
      </c>
      <c r="G377" t="str">
        <f t="shared" si="6"/>
        <v>Contact</v>
      </c>
      <c r="H377" t="s">
        <v>1012</v>
      </c>
      <c r="I377">
        <v>200556</v>
      </c>
      <c r="J377">
        <v>411</v>
      </c>
      <c r="K377" t="s">
        <v>1013</v>
      </c>
      <c r="L377" t="s">
        <v>31</v>
      </c>
      <c r="M377" t="s">
        <v>294</v>
      </c>
      <c r="N377">
        <v>100000000</v>
      </c>
      <c r="O377">
        <v>2003</v>
      </c>
      <c r="P377">
        <v>7.4</v>
      </c>
      <c r="S377" t="s">
        <v>60</v>
      </c>
      <c r="T377" t="s">
        <v>92</v>
      </c>
      <c r="U377" t="s">
        <v>110</v>
      </c>
      <c r="V377" t="s">
        <v>122</v>
      </c>
    </row>
    <row r="378" spans="1:24" x14ac:dyDescent="0.3">
      <c r="A378" t="s">
        <v>1014</v>
      </c>
      <c r="B378">
        <v>183</v>
      </c>
      <c r="C378">
        <v>117</v>
      </c>
      <c r="D378">
        <v>42877165</v>
      </c>
      <c r="E378" t="s">
        <v>1015</v>
      </c>
      <c r="F378" t="s">
        <v>1016</v>
      </c>
      <c r="G378" t="str">
        <f t="shared" si="6"/>
        <v>Hollow Man</v>
      </c>
      <c r="H378" t="s">
        <v>1017</v>
      </c>
      <c r="I378">
        <v>101834</v>
      </c>
      <c r="J378">
        <v>204</v>
      </c>
      <c r="K378" t="s">
        <v>19</v>
      </c>
      <c r="L378" t="s">
        <v>20</v>
      </c>
      <c r="M378" t="s">
        <v>51</v>
      </c>
      <c r="N378">
        <v>90000000</v>
      </c>
      <c r="O378">
        <v>2016</v>
      </c>
      <c r="P378">
        <v>5.7</v>
      </c>
      <c r="S378" t="s">
        <v>26</v>
      </c>
      <c r="T378" t="s">
        <v>83</v>
      </c>
      <c r="U378" t="s">
        <v>110</v>
      </c>
      <c r="V378" t="s">
        <v>122</v>
      </c>
    </row>
    <row r="379" spans="1:24" x14ac:dyDescent="0.3">
      <c r="A379" t="s">
        <v>737</v>
      </c>
      <c r="B379">
        <v>157</v>
      </c>
      <c r="C379">
        <v>129</v>
      </c>
      <c r="D379">
        <v>35168677</v>
      </c>
      <c r="E379" t="s">
        <v>1018</v>
      </c>
      <c r="F379" t="s">
        <v>1019</v>
      </c>
      <c r="G379" t="str">
        <f t="shared" si="6"/>
        <v>The Interpreter</v>
      </c>
      <c r="H379" t="s">
        <v>1020</v>
      </c>
      <c r="I379">
        <v>86152</v>
      </c>
      <c r="J379">
        <v>316</v>
      </c>
      <c r="K379" t="s">
        <v>19</v>
      </c>
      <c r="L379" t="s">
        <v>20</v>
      </c>
      <c r="M379" t="s">
        <v>154</v>
      </c>
      <c r="N379">
        <v>86000000</v>
      </c>
      <c r="O379">
        <v>1997</v>
      </c>
      <c r="P379">
        <v>6.4</v>
      </c>
      <c r="S379" t="s">
        <v>52</v>
      </c>
      <c r="T379" t="s">
        <v>92</v>
      </c>
      <c r="U379" t="s">
        <v>122</v>
      </c>
    </row>
    <row r="380" spans="1:24" x14ac:dyDescent="0.3">
      <c r="A380" t="s">
        <v>506</v>
      </c>
      <c r="B380">
        <v>196</v>
      </c>
      <c r="C380">
        <v>116</v>
      </c>
      <c r="D380">
        <v>56114221</v>
      </c>
      <c r="E380" t="s">
        <v>119</v>
      </c>
      <c r="F380" t="s">
        <v>953</v>
      </c>
      <c r="G380" t="str">
        <f t="shared" si="6"/>
        <v>Percy Jackson: Sea of Monsters</v>
      </c>
      <c r="H380" t="s">
        <v>1021</v>
      </c>
      <c r="I380">
        <v>86627</v>
      </c>
      <c r="J380">
        <v>139</v>
      </c>
      <c r="K380" t="s">
        <v>19</v>
      </c>
      <c r="L380" t="s">
        <v>20</v>
      </c>
      <c r="M380" t="s">
        <v>51</v>
      </c>
      <c r="N380">
        <v>100000000</v>
      </c>
      <c r="O380">
        <v>2001</v>
      </c>
      <c r="P380">
        <v>5.9</v>
      </c>
      <c r="S380" t="s">
        <v>32</v>
      </c>
      <c r="T380" t="s">
        <v>65</v>
      </c>
      <c r="U380" t="s">
        <v>69</v>
      </c>
    </row>
    <row r="381" spans="1:24" x14ac:dyDescent="0.3">
      <c r="A381" t="s">
        <v>559</v>
      </c>
      <c r="B381">
        <v>64</v>
      </c>
      <c r="C381">
        <v>114</v>
      </c>
      <c r="D381">
        <v>37567440</v>
      </c>
      <c r="E381" t="s">
        <v>23</v>
      </c>
      <c r="F381" t="s">
        <v>323</v>
      </c>
      <c r="G381" t="str">
        <f t="shared" si="6"/>
        <v>Lara Croft Tomb Raider: The Cradle of Life</v>
      </c>
      <c r="H381" t="s">
        <v>1022</v>
      </c>
      <c r="I381">
        <v>102747</v>
      </c>
      <c r="J381">
        <v>184</v>
      </c>
      <c r="K381" t="s">
        <v>19</v>
      </c>
      <c r="L381" t="s">
        <v>20</v>
      </c>
      <c r="M381" t="s">
        <v>21</v>
      </c>
      <c r="N381">
        <v>120000000</v>
      </c>
      <c r="O381">
        <v>2000</v>
      </c>
      <c r="P381">
        <v>5.5</v>
      </c>
      <c r="S381" t="s">
        <v>26</v>
      </c>
      <c r="T381" t="s">
        <v>32</v>
      </c>
      <c r="U381" t="s">
        <v>69</v>
      </c>
    </row>
    <row r="382" spans="1:24" x14ac:dyDescent="0.3">
      <c r="A382" t="s">
        <v>792</v>
      </c>
      <c r="B382">
        <v>142</v>
      </c>
      <c r="C382">
        <v>114</v>
      </c>
      <c r="D382">
        <v>61644321</v>
      </c>
      <c r="E382" t="s">
        <v>1023</v>
      </c>
      <c r="F382" t="s">
        <v>570</v>
      </c>
      <c r="G382" t="str">
        <f t="shared" si="6"/>
        <v>Now You See Me 2</v>
      </c>
      <c r="H382" t="s">
        <v>1024</v>
      </c>
      <c r="I382">
        <v>40862</v>
      </c>
      <c r="J382">
        <v>361</v>
      </c>
      <c r="K382" t="s">
        <v>19</v>
      </c>
      <c r="L382" t="s">
        <v>378</v>
      </c>
      <c r="M382" t="s">
        <v>294</v>
      </c>
      <c r="N382">
        <v>20000000</v>
      </c>
      <c r="O382">
        <v>2011</v>
      </c>
      <c r="P382">
        <v>6.9</v>
      </c>
      <c r="S382" t="s">
        <v>26</v>
      </c>
      <c r="T382" t="s">
        <v>32</v>
      </c>
      <c r="U382" t="s">
        <v>46</v>
      </c>
      <c r="V382" t="s">
        <v>52</v>
      </c>
      <c r="W382" t="s">
        <v>92</v>
      </c>
      <c r="X382" t="s">
        <v>122</v>
      </c>
    </row>
    <row r="383" spans="1:24" x14ac:dyDescent="0.3">
      <c r="A383" t="s">
        <v>1025</v>
      </c>
      <c r="B383">
        <v>181</v>
      </c>
      <c r="C383">
        <v>96</v>
      </c>
      <c r="D383">
        <v>190562</v>
      </c>
      <c r="E383" t="s">
        <v>774</v>
      </c>
      <c r="F383" t="s">
        <v>1026</v>
      </c>
      <c r="G383" t="str">
        <f t="shared" si="6"/>
        <v>The Saint</v>
      </c>
      <c r="H383" t="s">
        <v>1027</v>
      </c>
      <c r="I383">
        <v>52136</v>
      </c>
      <c r="J383">
        <v>949</v>
      </c>
      <c r="K383" t="s">
        <v>19</v>
      </c>
      <c r="L383" t="s">
        <v>20</v>
      </c>
      <c r="M383" t="s">
        <v>21</v>
      </c>
      <c r="N383">
        <v>88000000</v>
      </c>
      <c r="O383">
        <v>1999</v>
      </c>
      <c r="P383">
        <v>6.2</v>
      </c>
      <c r="S383" t="s">
        <v>26</v>
      </c>
      <c r="T383" t="s">
        <v>32</v>
      </c>
      <c r="U383" t="s">
        <v>106</v>
      </c>
      <c r="V383" t="s">
        <v>110</v>
      </c>
      <c r="W383" t="s">
        <v>122</v>
      </c>
    </row>
    <row r="384" spans="1:24" x14ac:dyDescent="0.3">
      <c r="A384" t="s">
        <v>595</v>
      </c>
      <c r="B384">
        <v>240</v>
      </c>
      <c r="C384">
        <v>132</v>
      </c>
      <c r="D384">
        <v>120147445</v>
      </c>
      <c r="E384" t="s">
        <v>184</v>
      </c>
      <c r="F384" t="s">
        <v>347</v>
      </c>
      <c r="G384" t="str">
        <f t="shared" si="6"/>
        <v>Spy Game</v>
      </c>
      <c r="H384" t="s">
        <v>1028</v>
      </c>
      <c r="I384">
        <v>121259</v>
      </c>
      <c r="J384">
        <v>186</v>
      </c>
      <c r="K384" t="s">
        <v>19</v>
      </c>
      <c r="L384" t="s">
        <v>20</v>
      </c>
      <c r="M384" t="s">
        <v>21</v>
      </c>
      <c r="N384">
        <v>90000000</v>
      </c>
      <c r="O384">
        <v>1997</v>
      </c>
      <c r="P384">
        <v>7</v>
      </c>
      <c r="S384" t="s">
        <v>26</v>
      </c>
      <c r="T384" t="s">
        <v>52</v>
      </c>
      <c r="U384" t="s">
        <v>122</v>
      </c>
    </row>
    <row r="385" spans="1:23" x14ac:dyDescent="0.3">
      <c r="A385" t="s">
        <v>585</v>
      </c>
      <c r="B385">
        <v>93</v>
      </c>
      <c r="C385">
        <v>104</v>
      </c>
      <c r="D385">
        <v>241688385</v>
      </c>
      <c r="E385" t="s">
        <v>551</v>
      </c>
      <c r="F385" t="s">
        <v>1029</v>
      </c>
      <c r="G385" t="str">
        <f t="shared" si="6"/>
        <v>Mission to Mars</v>
      </c>
      <c r="H385" t="s">
        <v>1030</v>
      </c>
      <c r="I385">
        <v>60467</v>
      </c>
      <c r="J385">
        <v>362</v>
      </c>
      <c r="K385" t="s">
        <v>19</v>
      </c>
      <c r="L385" t="s">
        <v>20</v>
      </c>
      <c r="M385" t="s">
        <v>294</v>
      </c>
      <c r="N385">
        <v>87000000</v>
      </c>
      <c r="O385">
        <v>1997</v>
      </c>
      <c r="P385">
        <v>5.6</v>
      </c>
      <c r="S385" t="s">
        <v>32</v>
      </c>
      <c r="T385" t="s">
        <v>110</v>
      </c>
      <c r="U385" t="s">
        <v>122</v>
      </c>
    </row>
    <row r="386" spans="1:23" x14ac:dyDescent="0.3">
      <c r="A386" t="s">
        <v>1031</v>
      </c>
      <c r="B386">
        <v>84</v>
      </c>
      <c r="C386">
        <v>111</v>
      </c>
      <c r="D386">
        <v>144512310</v>
      </c>
      <c r="E386" t="s">
        <v>597</v>
      </c>
      <c r="F386" t="s">
        <v>1032</v>
      </c>
      <c r="G386" t="str">
        <f t="shared" si="6"/>
        <v>Rio</v>
      </c>
      <c r="H386" t="s">
        <v>1033</v>
      </c>
      <c r="I386">
        <v>165333</v>
      </c>
      <c r="J386">
        <v>181</v>
      </c>
      <c r="K386" t="s">
        <v>19</v>
      </c>
      <c r="L386" t="s">
        <v>20</v>
      </c>
      <c r="M386" t="s">
        <v>21</v>
      </c>
      <c r="N386">
        <v>92000000</v>
      </c>
      <c r="O386">
        <v>2002</v>
      </c>
      <c r="P386">
        <v>7</v>
      </c>
      <c r="S386" t="s">
        <v>32</v>
      </c>
      <c r="T386" t="s">
        <v>37</v>
      </c>
      <c r="U386" t="s">
        <v>46</v>
      </c>
      <c r="V386" t="s">
        <v>65</v>
      </c>
      <c r="W386" t="s">
        <v>90</v>
      </c>
    </row>
    <row r="387" spans="1:23" x14ac:dyDescent="0.3">
      <c r="A387" t="s">
        <v>1034</v>
      </c>
      <c r="B387">
        <v>66</v>
      </c>
      <c r="C387">
        <v>138</v>
      </c>
      <c r="D387">
        <v>233630478</v>
      </c>
      <c r="E387" t="s">
        <v>1035</v>
      </c>
      <c r="F387" t="s">
        <v>401</v>
      </c>
      <c r="G387" t="str">
        <f t="shared" ref="G387:G450" si="7">SUBSTITUTE(H387,"Â ","")</f>
        <v>Bicentennial Man</v>
      </c>
      <c r="H387" t="s">
        <v>1036</v>
      </c>
      <c r="I387">
        <v>87785</v>
      </c>
      <c r="J387">
        <v>114</v>
      </c>
      <c r="K387" t="s">
        <v>19</v>
      </c>
      <c r="L387" t="s">
        <v>20</v>
      </c>
      <c r="M387" t="s">
        <v>51</v>
      </c>
      <c r="N387">
        <v>38000000</v>
      </c>
      <c r="O387">
        <v>2015</v>
      </c>
      <c r="P387">
        <v>6.8</v>
      </c>
      <c r="S387" t="s">
        <v>46</v>
      </c>
      <c r="T387" t="s">
        <v>60</v>
      </c>
      <c r="U387" t="s">
        <v>110</v>
      </c>
    </row>
    <row r="388" spans="1:23" x14ac:dyDescent="0.3">
      <c r="A388" t="s">
        <v>1037</v>
      </c>
      <c r="B388">
        <v>136</v>
      </c>
      <c r="C388">
        <v>100</v>
      </c>
      <c r="D388">
        <v>197992827</v>
      </c>
      <c r="E388" t="s">
        <v>645</v>
      </c>
      <c r="F388" t="s">
        <v>1029</v>
      </c>
      <c r="G388" t="str">
        <f t="shared" si="7"/>
        <v>Volcano</v>
      </c>
      <c r="H388" t="s">
        <v>1038</v>
      </c>
      <c r="I388">
        <v>58227</v>
      </c>
      <c r="J388">
        <v>278</v>
      </c>
      <c r="K388" t="s">
        <v>19</v>
      </c>
      <c r="L388" t="s">
        <v>31</v>
      </c>
      <c r="M388" t="s">
        <v>21</v>
      </c>
      <c r="N388">
        <v>90000000</v>
      </c>
      <c r="O388">
        <v>1982</v>
      </c>
      <c r="P388">
        <v>5.4</v>
      </c>
      <c r="S388" t="s">
        <v>26</v>
      </c>
      <c r="T388" t="s">
        <v>60</v>
      </c>
      <c r="U388" t="s">
        <v>110</v>
      </c>
      <c r="V388" t="s">
        <v>122</v>
      </c>
    </row>
    <row r="389" spans="1:23" x14ac:dyDescent="0.3">
      <c r="A389" t="s">
        <v>692</v>
      </c>
      <c r="B389">
        <v>369</v>
      </c>
      <c r="C389">
        <v>129</v>
      </c>
      <c r="D389">
        <v>176049130</v>
      </c>
      <c r="E389" t="s">
        <v>239</v>
      </c>
      <c r="F389" t="s">
        <v>208</v>
      </c>
      <c r="G389" t="str">
        <f t="shared" si="7"/>
        <v>The Devil's Own</v>
      </c>
      <c r="H389" t="s">
        <v>1039</v>
      </c>
      <c r="I389">
        <v>45602</v>
      </c>
      <c r="J389">
        <v>695</v>
      </c>
      <c r="K389" t="s">
        <v>19</v>
      </c>
      <c r="L389" t="s">
        <v>20</v>
      </c>
      <c r="M389" t="s">
        <v>21</v>
      </c>
      <c r="N389">
        <v>100000000</v>
      </c>
      <c r="O389">
        <v>2005</v>
      </c>
      <c r="P389">
        <v>6.1</v>
      </c>
      <c r="S389" t="s">
        <v>26</v>
      </c>
      <c r="T389" t="s">
        <v>52</v>
      </c>
      <c r="U389" t="s">
        <v>60</v>
      </c>
      <c r="V389" t="s">
        <v>122</v>
      </c>
    </row>
    <row r="390" spans="1:23" x14ac:dyDescent="0.3">
      <c r="A390" t="s">
        <v>1040</v>
      </c>
      <c r="B390">
        <v>166</v>
      </c>
      <c r="C390">
        <v>144</v>
      </c>
      <c r="D390">
        <v>172620724</v>
      </c>
      <c r="E390" t="s">
        <v>999</v>
      </c>
      <c r="F390" t="s">
        <v>136</v>
      </c>
      <c r="G390" t="str">
        <f t="shared" si="7"/>
        <v>K-19: The Widowmaker</v>
      </c>
      <c r="H390" t="s">
        <v>1041</v>
      </c>
      <c r="I390">
        <v>49311</v>
      </c>
      <c r="J390">
        <v>337</v>
      </c>
      <c r="K390" t="s">
        <v>19</v>
      </c>
      <c r="L390" t="s">
        <v>20</v>
      </c>
      <c r="M390" t="s">
        <v>21</v>
      </c>
      <c r="N390">
        <v>75000000</v>
      </c>
      <c r="O390">
        <v>2010</v>
      </c>
      <c r="P390">
        <v>6.7</v>
      </c>
      <c r="S390" t="s">
        <v>60</v>
      </c>
      <c r="T390" t="s">
        <v>80</v>
      </c>
      <c r="U390" t="s">
        <v>122</v>
      </c>
      <c r="V390" t="s">
        <v>126</v>
      </c>
    </row>
    <row r="391" spans="1:23" x14ac:dyDescent="0.3">
      <c r="A391" t="s">
        <v>416</v>
      </c>
      <c r="B391">
        <v>201</v>
      </c>
      <c r="C391">
        <v>110</v>
      </c>
      <c r="D391">
        <v>183405771</v>
      </c>
      <c r="E391" t="s">
        <v>43</v>
      </c>
      <c r="F391" t="s">
        <v>695</v>
      </c>
      <c r="G391" t="str">
        <f t="shared" si="7"/>
        <v>Fantastic Four</v>
      </c>
      <c r="H391" t="s">
        <v>696</v>
      </c>
      <c r="I391">
        <v>110486</v>
      </c>
      <c r="J391">
        <v>529</v>
      </c>
      <c r="K391" t="s">
        <v>19</v>
      </c>
      <c r="L391" t="s">
        <v>20</v>
      </c>
      <c r="M391" t="s">
        <v>21</v>
      </c>
      <c r="N391">
        <v>85000000</v>
      </c>
      <c r="O391">
        <v>2003</v>
      </c>
      <c r="P391">
        <v>4.3</v>
      </c>
      <c r="S391" t="s">
        <v>26</v>
      </c>
      <c r="T391" t="s">
        <v>32</v>
      </c>
      <c r="U391" t="s">
        <v>110</v>
      </c>
    </row>
    <row r="392" spans="1:23" x14ac:dyDescent="0.3">
      <c r="A392" t="s">
        <v>1042</v>
      </c>
      <c r="B392">
        <v>47</v>
      </c>
      <c r="C392">
        <v>140</v>
      </c>
      <c r="D392">
        <v>20315324</v>
      </c>
      <c r="E392" t="s">
        <v>103</v>
      </c>
      <c r="F392" t="s">
        <v>1043</v>
      </c>
      <c r="G392" t="str">
        <f t="shared" si="7"/>
        <v>Conan the Barbarian</v>
      </c>
      <c r="H392" t="s">
        <v>1044</v>
      </c>
      <c r="I392">
        <v>113065</v>
      </c>
      <c r="J392">
        <v>24</v>
      </c>
      <c r="K392" t="s">
        <v>19</v>
      </c>
      <c r="L392" t="s">
        <v>31</v>
      </c>
      <c r="M392" t="s">
        <v>51</v>
      </c>
      <c r="N392">
        <v>85000000</v>
      </c>
      <c r="O392">
        <v>1996</v>
      </c>
      <c r="P392">
        <v>6.9</v>
      </c>
      <c r="S392" t="s">
        <v>32</v>
      </c>
      <c r="T392" t="s">
        <v>69</v>
      </c>
    </row>
    <row r="393" spans="1:23" x14ac:dyDescent="0.3">
      <c r="A393" t="s">
        <v>1045</v>
      </c>
      <c r="B393">
        <v>175</v>
      </c>
      <c r="C393">
        <v>113</v>
      </c>
      <c r="D393">
        <v>148313048</v>
      </c>
      <c r="E393" t="s">
        <v>754</v>
      </c>
      <c r="F393" t="s">
        <v>1046</v>
      </c>
      <c r="G393" t="str">
        <f t="shared" si="7"/>
        <v>Cinderella Man</v>
      </c>
      <c r="H393" t="s">
        <v>1047</v>
      </c>
      <c r="I393">
        <v>148238</v>
      </c>
      <c r="J393">
        <v>455</v>
      </c>
      <c r="K393" t="s">
        <v>19</v>
      </c>
      <c r="L393" t="s">
        <v>20</v>
      </c>
      <c r="M393" t="s">
        <v>21</v>
      </c>
      <c r="N393">
        <v>75000000</v>
      </c>
      <c r="O393">
        <v>2001</v>
      </c>
      <c r="P393">
        <v>8</v>
      </c>
      <c r="S393" t="s">
        <v>41</v>
      </c>
      <c r="T393" t="s">
        <v>60</v>
      </c>
      <c r="U393" t="s">
        <v>117</v>
      </c>
    </row>
    <row r="394" spans="1:23" x14ac:dyDescent="0.3">
      <c r="A394" t="s">
        <v>737</v>
      </c>
      <c r="B394">
        <v>114</v>
      </c>
      <c r="C394">
        <v>106</v>
      </c>
      <c r="D394">
        <v>127706877</v>
      </c>
      <c r="E394" t="s">
        <v>1048</v>
      </c>
      <c r="F394" t="s">
        <v>1049</v>
      </c>
      <c r="G394" t="str">
        <f t="shared" si="7"/>
        <v>The Nutcracker in 3D</v>
      </c>
      <c r="H394" t="s">
        <v>1050</v>
      </c>
      <c r="I394">
        <v>2508</v>
      </c>
      <c r="J394">
        <v>395</v>
      </c>
      <c r="K394" t="s">
        <v>19</v>
      </c>
      <c r="L394" t="s">
        <v>20</v>
      </c>
      <c r="M394" t="s">
        <v>294</v>
      </c>
      <c r="N394">
        <v>85000000</v>
      </c>
      <c r="O394">
        <v>2000</v>
      </c>
      <c r="P394">
        <v>4.4000000000000004</v>
      </c>
      <c r="S394" t="s">
        <v>26</v>
      </c>
      <c r="T394" t="s">
        <v>65</v>
      </c>
      <c r="U394" t="s">
        <v>69</v>
      </c>
      <c r="V394" t="s">
        <v>90</v>
      </c>
    </row>
    <row r="395" spans="1:23" x14ac:dyDescent="0.3">
      <c r="A395" t="s">
        <v>256</v>
      </c>
      <c r="B395">
        <v>187</v>
      </c>
      <c r="C395">
        <v>143</v>
      </c>
      <c r="D395">
        <v>126149655</v>
      </c>
      <c r="E395" t="s">
        <v>1051</v>
      </c>
      <c r="F395" t="s">
        <v>168</v>
      </c>
      <c r="G395" t="str">
        <f t="shared" si="7"/>
        <v>Seabiscuit</v>
      </c>
      <c r="H395" t="s">
        <v>1052</v>
      </c>
      <c r="I395">
        <v>57661</v>
      </c>
      <c r="J395">
        <v>988</v>
      </c>
      <c r="K395" t="s">
        <v>19</v>
      </c>
      <c r="L395" t="s">
        <v>20</v>
      </c>
      <c r="M395" t="s">
        <v>21</v>
      </c>
      <c r="N395">
        <v>85000000</v>
      </c>
      <c r="O395">
        <v>2006</v>
      </c>
      <c r="P395">
        <v>7.3</v>
      </c>
      <c r="S395" t="s">
        <v>60</v>
      </c>
      <c r="T395" t="s">
        <v>80</v>
      </c>
      <c r="U395" t="s">
        <v>117</v>
      </c>
    </row>
    <row r="396" spans="1:23" x14ac:dyDescent="0.3">
      <c r="A396" t="s">
        <v>228</v>
      </c>
      <c r="B396">
        <v>221</v>
      </c>
      <c r="C396">
        <v>108</v>
      </c>
      <c r="D396">
        <v>66941559</v>
      </c>
      <c r="E396" t="s">
        <v>358</v>
      </c>
      <c r="F396" t="s">
        <v>446</v>
      </c>
      <c r="G396" t="str">
        <f t="shared" si="7"/>
        <v>Twister</v>
      </c>
      <c r="H396" t="s">
        <v>1053</v>
      </c>
      <c r="I396">
        <v>144053</v>
      </c>
      <c r="J396">
        <v>1051</v>
      </c>
      <c r="K396" t="s">
        <v>19</v>
      </c>
      <c r="L396" t="s">
        <v>20</v>
      </c>
      <c r="M396" t="s">
        <v>21</v>
      </c>
      <c r="N396">
        <v>85000000</v>
      </c>
      <c r="O396">
        <v>2004</v>
      </c>
      <c r="P396">
        <v>6.3</v>
      </c>
      <c r="S396" t="s">
        <v>26</v>
      </c>
      <c r="T396" t="s">
        <v>32</v>
      </c>
      <c r="U396" t="s">
        <v>60</v>
      </c>
      <c r="V396" t="s">
        <v>122</v>
      </c>
    </row>
    <row r="397" spans="1:23" x14ac:dyDescent="0.3">
      <c r="A397" t="s">
        <v>414</v>
      </c>
      <c r="B397">
        <v>206</v>
      </c>
      <c r="C397">
        <v>108</v>
      </c>
      <c r="D397">
        <v>78009155</v>
      </c>
      <c r="E397" t="s">
        <v>184</v>
      </c>
      <c r="F397" t="s">
        <v>343</v>
      </c>
      <c r="G397" t="str">
        <f t="shared" si="7"/>
        <v>The Fast and the Furious</v>
      </c>
      <c r="H397" t="s">
        <v>344</v>
      </c>
      <c r="I397">
        <v>272223</v>
      </c>
      <c r="J397">
        <v>548</v>
      </c>
      <c r="K397" t="s">
        <v>19</v>
      </c>
      <c r="L397" t="s">
        <v>20</v>
      </c>
      <c r="M397" t="s">
        <v>51</v>
      </c>
      <c r="N397">
        <v>85000000</v>
      </c>
      <c r="O397">
        <v>1997</v>
      </c>
      <c r="P397">
        <v>6.7</v>
      </c>
      <c r="S397" t="s">
        <v>26</v>
      </c>
      <c r="T397" t="s">
        <v>52</v>
      </c>
      <c r="U397" t="s">
        <v>122</v>
      </c>
    </row>
    <row r="398" spans="1:23" x14ac:dyDescent="0.3">
      <c r="A398" t="s">
        <v>542</v>
      </c>
      <c r="B398">
        <v>239</v>
      </c>
      <c r="C398">
        <v>124</v>
      </c>
      <c r="D398">
        <v>63224849</v>
      </c>
      <c r="E398" t="s">
        <v>1054</v>
      </c>
      <c r="F398" t="s">
        <v>178</v>
      </c>
      <c r="G398" t="str">
        <f t="shared" si="7"/>
        <v>Cast Away</v>
      </c>
      <c r="H398" t="s">
        <v>1055</v>
      </c>
      <c r="I398">
        <v>394317</v>
      </c>
      <c r="J398">
        <v>806</v>
      </c>
      <c r="K398" t="s">
        <v>19</v>
      </c>
      <c r="L398" t="s">
        <v>20</v>
      </c>
      <c r="M398" t="s">
        <v>51</v>
      </c>
      <c r="N398">
        <v>75000000</v>
      </c>
      <c r="O398">
        <v>2001</v>
      </c>
      <c r="P398">
        <v>7.7</v>
      </c>
      <c r="S398" t="s">
        <v>32</v>
      </c>
      <c r="T398" t="s">
        <v>60</v>
      </c>
      <c r="U398" t="s">
        <v>106</v>
      </c>
    </row>
    <row r="399" spans="1:23" x14ac:dyDescent="0.3">
      <c r="A399" t="s">
        <v>357</v>
      </c>
      <c r="B399">
        <v>142</v>
      </c>
      <c r="C399">
        <v>116</v>
      </c>
      <c r="D399">
        <v>111544445</v>
      </c>
      <c r="E399" t="s">
        <v>1056</v>
      </c>
      <c r="F399" t="s">
        <v>401</v>
      </c>
      <c r="G399" t="str">
        <f t="shared" si="7"/>
        <v>Happy Feet</v>
      </c>
      <c r="H399" t="s">
        <v>1057</v>
      </c>
      <c r="I399">
        <v>132501</v>
      </c>
      <c r="J399">
        <v>393</v>
      </c>
      <c r="K399" t="s">
        <v>19</v>
      </c>
      <c r="L399" t="s">
        <v>20</v>
      </c>
      <c r="M399" t="s">
        <v>527</v>
      </c>
      <c r="N399">
        <v>85000000</v>
      </c>
      <c r="O399">
        <v>2011</v>
      </c>
      <c r="P399">
        <v>6.5</v>
      </c>
      <c r="S399" t="s">
        <v>37</v>
      </c>
      <c r="T399" t="s">
        <v>46</v>
      </c>
      <c r="U399" t="s">
        <v>65</v>
      </c>
      <c r="V399" t="s">
        <v>85</v>
      </c>
      <c r="W399" t="s">
        <v>106</v>
      </c>
    </row>
    <row r="400" spans="1:23" x14ac:dyDescent="0.3">
      <c r="A400" t="s">
        <v>705</v>
      </c>
      <c r="B400">
        <v>186</v>
      </c>
      <c r="C400">
        <v>110</v>
      </c>
      <c r="D400">
        <v>112703470</v>
      </c>
      <c r="E400" t="s">
        <v>545</v>
      </c>
      <c r="F400" t="s">
        <v>546</v>
      </c>
      <c r="G400" t="str">
        <f t="shared" si="7"/>
        <v>The Bourne Supremacy</v>
      </c>
      <c r="H400" t="s">
        <v>1058</v>
      </c>
      <c r="I400">
        <v>348232</v>
      </c>
      <c r="J400">
        <v>845</v>
      </c>
      <c r="K400" t="s">
        <v>19</v>
      </c>
      <c r="L400" t="s">
        <v>20</v>
      </c>
      <c r="M400" t="s">
        <v>294</v>
      </c>
      <c r="N400">
        <v>90000000</v>
      </c>
      <c r="O400">
        <v>2012</v>
      </c>
      <c r="P400">
        <v>7.8</v>
      </c>
      <c r="S400" t="s">
        <v>26</v>
      </c>
      <c r="T400" t="s">
        <v>92</v>
      </c>
      <c r="U400" t="s">
        <v>122</v>
      </c>
    </row>
    <row r="401" spans="1:24" x14ac:dyDescent="0.3">
      <c r="A401" t="s">
        <v>1059</v>
      </c>
      <c r="B401">
        <v>228</v>
      </c>
      <c r="C401">
        <v>91</v>
      </c>
      <c r="D401">
        <v>117144465</v>
      </c>
      <c r="E401" t="s">
        <v>358</v>
      </c>
      <c r="F401" t="s">
        <v>208</v>
      </c>
      <c r="G401" t="str">
        <f t="shared" si="7"/>
        <v>Air Force One</v>
      </c>
      <c r="H401" t="s">
        <v>1060</v>
      </c>
      <c r="I401">
        <v>146134</v>
      </c>
      <c r="J401">
        <v>254</v>
      </c>
      <c r="K401" t="s">
        <v>19</v>
      </c>
      <c r="L401" t="s">
        <v>378</v>
      </c>
      <c r="M401" t="s">
        <v>154</v>
      </c>
      <c r="N401">
        <v>85000000</v>
      </c>
      <c r="O401">
        <v>2007</v>
      </c>
      <c r="P401">
        <v>6.4</v>
      </c>
      <c r="S401" t="s">
        <v>26</v>
      </c>
      <c r="T401" t="s">
        <v>32</v>
      </c>
      <c r="U401" t="s">
        <v>60</v>
      </c>
      <c r="V401" t="s">
        <v>122</v>
      </c>
    </row>
    <row r="402" spans="1:24" x14ac:dyDescent="0.3">
      <c r="A402" t="s">
        <v>1061</v>
      </c>
      <c r="B402">
        <v>256</v>
      </c>
      <c r="C402">
        <v>107</v>
      </c>
      <c r="D402">
        <v>84303558</v>
      </c>
      <c r="E402" t="s">
        <v>708</v>
      </c>
      <c r="F402" t="s">
        <v>347</v>
      </c>
      <c r="G402" t="str">
        <f t="shared" si="7"/>
        <v>Ocean's Eleven</v>
      </c>
      <c r="H402" t="s">
        <v>1062</v>
      </c>
      <c r="I402">
        <v>402645</v>
      </c>
      <c r="J402">
        <v>168</v>
      </c>
      <c r="K402" t="s">
        <v>19</v>
      </c>
      <c r="L402" t="s">
        <v>20</v>
      </c>
      <c r="M402" t="s">
        <v>21</v>
      </c>
      <c r="N402">
        <v>85000000</v>
      </c>
      <c r="O402">
        <v>2012</v>
      </c>
      <c r="P402">
        <v>7.8</v>
      </c>
      <c r="S402" t="s">
        <v>52</v>
      </c>
      <c r="T402" t="s">
        <v>122</v>
      </c>
    </row>
    <row r="403" spans="1:24" x14ac:dyDescent="0.3">
      <c r="A403" t="s">
        <v>1063</v>
      </c>
      <c r="B403">
        <v>222</v>
      </c>
      <c r="C403">
        <v>44</v>
      </c>
      <c r="D403">
        <v>150832203</v>
      </c>
      <c r="E403" t="s">
        <v>48</v>
      </c>
      <c r="F403" t="s">
        <v>908</v>
      </c>
      <c r="G403" t="str">
        <f t="shared" si="7"/>
        <v>The Three Musketeers</v>
      </c>
      <c r="H403" t="s">
        <v>1064</v>
      </c>
      <c r="I403">
        <v>88542</v>
      </c>
      <c r="J403">
        <v>399</v>
      </c>
      <c r="K403" t="s">
        <v>19</v>
      </c>
      <c r="L403" t="s">
        <v>20</v>
      </c>
      <c r="M403" t="s">
        <v>21</v>
      </c>
      <c r="N403">
        <v>85000000</v>
      </c>
      <c r="O403">
        <v>2000</v>
      </c>
      <c r="P403">
        <v>5.8</v>
      </c>
      <c r="S403" t="s">
        <v>26</v>
      </c>
      <c r="T403" t="s">
        <v>32</v>
      </c>
      <c r="U403" t="s">
        <v>106</v>
      </c>
    </row>
    <row r="404" spans="1:24" x14ac:dyDescent="0.3">
      <c r="A404" t="s">
        <v>1065</v>
      </c>
      <c r="B404">
        <v>103</v>
      </c>
      <c r="C404">
        <v>115</v>
      </c>
      <c r="D404">
        <v>51396781</v>
      </c>
      <c r="E404" t="s">
        <v>392</v>
      </c>
      <c r="F404" t="s">
        <v>157</v>
      </c>
      <c r="G404" t="str">
        <f t="shared" si="7"/>
        <v>Hotel Transylvania</v>
      </c>
      <c r="H404" t="s">
        <v>1066</v>
      </c>
      <c r="I404">
        <v>164148</v>
      </c>
      <c r="J404">
        <v>270</v>
      </c>
      <c r="K404" t="s">
        <v>19</v>
      </c>
      <c r="L404" t="s">
        <v>20</v>
      </c>
      <c r="M404" t="s">
        <v>294</v>
      </c>
      <c r="N404">
        <v>85000000</v>
      </c>
      <c r="O404">
        <v>2011</v>
      </c>
      <c r="P404">
        <v>7.1</v>
      </c>
      <c r="S404" t="s">
        <v>37</v>
      </c>
      <c r="T404" t="s">
        <v>46</v>
      </c>
      <c r="U404" t="s">
        <v>65</v>
      </c>
      <c r="V404" t="s">
        <v>69</v>
      </c>
    </row>
    <row r="405" spans="1:24" x14ac:dyDescent="0.3">
      <c r="A405" t="s">
        <v>1063</v>
      </c>
      <c r="B405">
        <v>298</v>
      </c>
      <c r="C405">
        <v>100</v>
      </c>
      <c r="D405">
        <v>47592825</v>
      </c>
      <c r="E405" t="s">
        <v>1067</v>
      </c>
      <c r="F405" t="s">
        <v>1068</v>
      </c>
      <c r="G405" t="str">
        <f t="shared" si="7"/>
        <v>Enchanted</v>
      </c>
      <c r="H405" t="s">
        <v>1069</v>
      </c>
      <c r="I405">
        <v>142496</v>
      </c>
      <c r="J405">
        <v>276</v>
      </c>
      <c r="K405" t="s">
        <v>19</v>
      </c>
      <c r="L405" t="s">
        <v>20</v>
      </c>
      <c r="M405" t="s">
        <v>294</v>
      </c>
      <c r="N405">
        <v>68000000</v>
      </c>
      <c r="O405">
        <v>2006</v>
      </c>
      <c r="P405">
        <v>7.1</v>
      </c>
      <c r="S405" t="s">
        <v>37</v>
      </c>
      <c r="T405" t="s">
        <v>46</v>
      </c>
      <c r="U405" t="s">
        <v>65</v>
      </c>
      <c r="V405" t="s">
        <v>69</v>
      </c>
      <c r="W405" t="s">
        <v>90</v>
      </c>
      <c r="X405" t="s">
        <v>106</v>
      </c>
    </row>
    <row r="406" spans="1:24" x14ac:dyDescent="0.3">
      <c r="A406" t="s">
        <v>150</v>
      </c>
      <c r="B406">
        <v>84</v>
      </c>
      <c r="C406">
        <v>104</v>
      </c>
      <c r="D406">
        <v>50016394</v>
      </c>
      <c r="E406" t="s">
        <v>1070</v>
      </c>
      <c r="F406" t="s">
        <v>1071</v>
      </c>
      <c r="G406" t="str">
        <f t="shared" si="7"/>
        <v xml:space="preserve">Hannibal            </v>
      </c>
      <c r="H406" t="s">
        <v>1072</v>
      </c>
      <c r="I406">
        <v>159910</v>
      </c>
      <c r="J406">
        <v>77</v>
      </c>
      <c r="K406" t="s">
        <v>19</v>
      </c>
      <c r="L406" t="s">
        <v>20</v>
      </c>
      <c r="M406" t="s">
        <v>21</v>
      </c>
      <c r="N406">
        <v>85000000</v>
      </c>
      <c r="O406">
        <v>1998</v>
      </c>
      <c r="P406">
        <v>8.6</v>
      </c>
      <c r="S406" t="s">
        <v>52</v>
      </c>
      <c r="T406" t="s">
        <v>60</v>
      </c>
      <c r="U406" t="s">
        <v>83</v>
      </c>
      <c r="V406" t="s">
        <v>92</v>
      </c>
      <c r="W406" t="s">
        <v>122</v>
      </c>
    </row>
    <row r="407" spans="1:24" x14ac:dyDescent="0.3">
      <c r="A407" t="s">
        <v>1073</v>
      </c>
      <c r="B407">
        <v>236</v>
      </c>
      <c r="C407">
        <v>138</v>
      </c>
      <c r="D407">
        <v>57010853</v>
      </c>
      <c r="E407" t="s">
        <v>563</v>
      </c>
      <c r="F407" t="s">
        <v>794</v>
      </c>
      <c r="G407" t="str">
        <f t="shared" si="7"/>
        <v>Safe House</v>
      </c>
      <c r="H407" t="s">
        <v>1074</v>
      </c>
      <c r="I407">
        <v>166693</v>
      </c>
      <c r="J407">
        <v>194</v>
      </c>
      <c r="K407" t="s">
        <v>19</v>
      </c>
      <c r="L407" t="s">
        <v>20</v>
      </c>
      <c r="M407" t="s">
        <v>51</v>
      </c>
      <c r="N407">
        <v>70000000</v>
      </c>
      <c r="O407">
        <v>2009</v>
      </c>
      <c r="P407">
        <v>6.8</v>
      </c>
      <c r="S407" t="s">
        <v>26</v>
      </c>
      <c r="T407" t="s">
        <v>52</v>
      </c>
      <c r="U407" t="s">
        <v>92</v>
      </c>
      <c r="V407" t="s">
        <v>122</v>
      </c>
    </row>
    <row r="408" spans="1:24" x14ac:dyDescent="0.3">
      <c r="A408" t="s">
        <v>792</v>
      </c>
      <c r="B408">
        <v>157</v>
      </c>
      <c r="C408">
        <v>140</v>
      </c>
      <c r="D408">
        <v>62494975</v>
      </c>
      <c r="E408" t="s">
        <v>1075</v>
      </c>
      <c r="F408" t="s">
        <v>903</v>
      </c>
      <c r="G408" t="str">
        <f t="shared" si="7"/>
        <v>102 Dalmatians</v>
      </c>
      <c r="H408" t="s">
        <v>1076</v>
      </c>
      <c r="I408">
        <v>26413</v>
      </c>
      <c r="J408">
        <v>483</v>
      </c>
      <c r="K408" t="s">
        <v>19</v>
      </c>
      <c r="L408" t="s">
        <v>20</v>
      </c>
      <c r="M408" t="s">
        <v>21</v>
      </c>
      <c r="N408">
        <v>85000000</v>
      </c>
      <c r="O408">
        <v>2007</v>
      </c>
      <c r="P408">
        <v>4.8</v>
      </c>
      <c r="S408" t="s">
        <v>32</v>
      </c>
      <c r="T408" t="s">
        <v>46</v>
      </c>
      <c r="U408" t="s">
        <v>65</v>
      </c>
    </row>
    <row r="409" spans="1:24" x14ac:dyDescent="0.3">
      <c r="A409" t="s">
        <v>1073</v>
      </c>
      <c r="B409">
        <v>81</v>
      </c>
      <c r="C409">
        <v>120</v>
      </c>
      <c r="D409">
        <v>46440491</v>
      </c>
      <c r="E409" t="s">
        <v>806</v>
      </c>
      <c r="F409" t="s">
        <v>439</v>
      </c>
      <c r="G409" t="str">
        <f t="shared" si="7"/>
        <v>Tower Heist</v>
      </c>
      <c r="H409" t="s">
        <v>1077</v>
      </c>
      <c r="I409">
        <v>110073</v>
      </c>
      <c r="J409">
        <v>415</v>
      </c>
      <c r="K409" t="s">
        <v>19</v>
      </c>
      <c r="L409" t="s">
        <v>20</v>
      </c>
      <c r="M409" t="s">
        <v>294</v>
      </c>
      <c r="N409">
        <v>85000000</v>
      </c>
      <c r="O409">
        <v>2006</v>
      </c>
      <c r="P409">
        <v>6.2</v>
      </c>
      <c r="S409" t="s">
        <v>26</v>
      </c>
      <c r="T409" t="s">
        <v>46</v>
      </c>
      <c r="U409" t="s">
        <v>52</v>
      </c>
    </row>
    <row r="410" spans="1:24" x14ac:dyDescent="0.3">
      <c r="A410" t="s">
        <v>705</v>
      </c>
      <c r="B410">
        <v>187</v>
      </c>
      <c r="C410">
        <v>122</v>
      </c>
      <c r="D410">
        <v>44606335</v>
      </c>
      <c r="E410" t="s">
        <v>776</v>
      </c>
      <c r="F410" t="s">
        <v>713</v>
      </c>
      <c r="G410" t="str">
        <f t="shared" si="7"/>
        <v>The Holiday</v>
      </c>
      <c r="H410" t="s">
        <v>1078</v>
      </c>
      <c r="I410">
        <v>182757</v>
      </c>
      <c r="J410">
        <v>214</v>
      </c>
      <c r="K410" t="s">
        <v>19</v>
      </c>
      <c r="L410" t="s">
        <v>20</v>
      </c>
      <c r="M410" t="s">
        <v>21</v>
      </c>
      <c r="N410">
        <v>100000000</v>
      </c>
      <c r="O410">
        <v>2014</v>
      </c>
      <c r="P410">
        <v>6.9</v>
      </c>
      <c r="S410" t="s">
        <v>46</v>
      </c>
      <c r="T410" t="s">
        <v>106</v>
      </c>
    </row>
    <row r="411" spans="1:24" x14ac:dyDescent="0.3">
      <c r="A411" t="s">
        <v>1079</v>
      </c>
      <c r="B411">
        <v>238</v>
      </c>
      <c r="C411">
        <v>83</v>
      </c>
      <c r="D411">
        <v>40048332</v>
      </c>
      <c r="E411" t="s">
        <v>530</v>
      </c>
      <c r="F411" t="s">
        <v>98</v>
      </c>
      <c r="G411" t="str">
        <f t="shared" si="7"/>
        <v>Enemy of the State</v>
      </c>
      <c r="H411" t="s">
        <v>1080</v>
      </c>
      <c r="I411">
        <v>188116</v>
      </c>
      <c r="J411">
        <v>288</v>
      </c>
      <c r="K411" t="s">
        <v>19</v>
      </c>
      <c r="L411" t="s">
        <v>20</v>
      </c>
      <c r="M411" t="s">
        <v>21</v>
      </c>
      <c r="N411">
        <v>90000000</v>
      </c>
      <c r="O411">
        <v>2001</v>
      </c>
      <c r="P411">
        <v>7.3</v>
      </c>
      <c r="S411" t="s">
        <v>26</v>
      </c>
      <c r="T411" t="s">
        <v>52</v>
      </c>
      <c r="U411" t="s">
        <v>60</v>
      </c>
      <c r="V411" t="s">
        <v>92</v>
      </c>
      <c r="W411" t="s">
        <v>122</v>
      </c>
    </row>
    <row r="412" spans="1:24" x14ac:dyDescent="0.3">
      <c r="A412" t="s">
        <v>1081</v>
      </c>
      <c r="B412">
        <v>107</v>
      </c>
      <c r="C412">
        <v>139</v>
      </c>
      <c r="D412">
        <v>64933670</v>
      </c>
      <c r="E412" t="s">
        <v>657</v>
      </c>
      <c r="F412" t="s">
        <v>1082</v>
      </c>
      <c r="G412" t="str">
        <f t="shared" si="7"/>
        <v>It's Complicated</v>
      </c>
      <c r="H412" t="s">
        <v>1083</v>
      </c>
      <c r="I412">
        <v>69860</v>
      </c>
      <c r="J412">
        <v>100</v>
      </c>
      <c r="K412" t="s">
        <v>19</v>
      </c>
      <c r="L412" t="s">
        <v>20</v>
      </c>
      <c r="M412" t="s">
        <v>21</v>
      </c>
      <c r="N412">
        <v>85000000</v>
      </c>
      <c r="O412">
        <v>2003</v>
      </c>
      <c r="P412">
        <v>6.6</v>
      </c>
      <c r="S412" t="s">
        <v>46</v>
      </c>
      <c r="T412" t="s">
        <v>60</v>
      </c>
      <c r="U412" t="s">
        <v>106</v>
      </c>
    </row>
    <row r="413" spans="1:24" x14ac:dyDescent="0.3">
      <c r="A413" t="s">
        <v>1084</v>
      </c>
      <c r="B413">
        <v>459</v>
      </c>
      <c r="C413">
        <v>131</v>
      </c>
      <c r="D413">
        <v>31494270</v>
      </c>
      <c r="E413" t="s">
        <v>708</v>
      </c>
      <c r="F413" t="s">
        <v>1085</v>
      </c>
      <c r="G413" t="str">
        <f t="shared" si="7"/>
        <v>Ocean's Thirteen</v>
      </c>
      <c r="H413" t="s">
        <v>1086</v>
      </c>
      <c r="I413">
        <v>256928</v>
      </c>
      <c r="J413">
        <v>713</v>
      </c>
      <c r="K413" t="s">
        <v>19</v>
      </c>
      <c r="L413" t="s">
        <v>20</v>
      </c>
      <c r="M413" t="s">
        <v>21</v>
      </c>
      <c r="N413">
        <v>85000000</v>
      </c>
      <c r="O413">
        <v>1993</v>
      </c>
      <c r="P413">
        <v>6.9</v>
      </c>
      <c r="S413" t="s">
        <v>52</v>
      </c>
      <c r="T413" t="s">
        <v>122</v>
      </c>
    </row>
    <row r="414" spans="1:24" x14ac:dyDescent="0.3">
      <c r="A414" t="s">
        <v>134</v>
      </c>
      <c r="B414">
        <v>187</v>
      </c>
      <c r="C414">
        <v>104</v>
      </c>
      <c r="D414">
        <v>31111260</v>
      </c>
      <c r="E414" t="s">
        <v>242</v>
      </c>
      <c r="F414" t="s">
        <v>248</v>
      </c>
      <c r="G414" t="str">
        <f t="shared" si="7"/>
        <v>Open Season</v>
      </c>
      <c r="H414" t="s">
        <v>1087</v>
      </c>
      <c r="I414">
        <v>65270</v>
      </c>
      <c r="J414">
        <v>662</v>
      </c>
      <c r="K414" t="s">
        <v>19</v>
      </c>
      <c r="L414" t="s">
        <v>20</v>
      </c>
      <c r="M414" t="s">
        <v>51</v>
      </c>
      <c r="N414">
        <v>60000000</v>
      </c>
      <c r="O414">
        <v>2005</v>
      </c>
      <c r="P414">
        <v>6.2</v>
      </c>
      <c r="S414" t="s">
        <v>32</v>
      </c>
      <c r="T414" t="s">
        <v>37</v>
      </c>
      <c r="U414" t="s">
        <v>46</v>
      </c>
      <c r="V414" t="s">
        <v>65</v>
      </c>
    </row>
    <row r="415" spans="1:24" x14ac:dyDescent="0.3">
      <c r="A415" t="s">
        <v>607</v>
      </c>
      <c r="B415">
        <v>151</v>
      </c>
      <c r="C415">
        <v>130</v>
      </c>
      <c r="D415">
        <v>123307945</v>
      </c>
      <c r="E415" t="s">
        <v>638</v>
      </c>
      <c r="F415" t="s">
        <v>713</v>
      </c>
      <c r="G415" t="str">
        <f t="shared" si="7"/>
        <v>Divergent</v>
      </c>
      <c r="H415" t="s">
        <v>1088</v>
      </c>
      <c r="I415">
        <v>341058</v>
      </c>
      <c r="J415">
        <v>255</v>
      </c>
      <c r="K415" t="s">
        <v>19</v>
      </c>
      <c r="L415" t="s">
        <v>20</v>
      </c>
      <c r="M415" t="s">
        <v>21</v>
      </c>
      <c r="N415">
        <v>60000000</v>
      </c>
      <c r="O415">
        <v>2006</v>
      </c>
      <c r="P415">
        <v>6.7</v>
      </c>
      <c r="S415" t="s">
        <v>32</v>
      </c>
      <c r="T415" t="s">
        <v>92</v>
      </c>
      <c r="U415" t="s">
        <v>110</v>
      </c>
    </row>
    <row r="416" spans="1:24" x14ac:dyDescent="0.3">
      <c r="A416" t="s">
        <v>93</v>
      </c>
      <c r="B416">
        <v>80</v>
      </c>
      <c r="C416">
        <v>145</v>
      </c>
      <c r="D416">
        <v>153288182</v>
      </c>
      <c r="E416" t="s">
        <v>902</v>
      </c>
      <c r="F416" t="s">
        <v>1089</v>
      </c>
      <c r="G416" t="str">
        <f t="shared" si="7"/>
        <v>Enemy at the Gates</v>
      </c>
      <c r="H416" t="s">
        <v>1090</v>
      </c>
      <c r="I416">
        <v>188887</v>
      </c>
      <c r="J416">
        <v>257</v>
      </c>
      <c r="K416" t="s">
        <v>19</v>
      </c>
      <c r="L416" t="s">
        <v>20</v>
      </c>
      <c r="M416" t="s">
        <v>294</v>
      </c>
      <c r="N416">
        <v>65000000</v>
      </c>
      <c r="O416">
        <v>2011</v>
      </c>
      <c r="P416">
        <v>7.6</v>
      </c>
      <c r="S416" t="s">
        <v>60</v>
      </c>
      <c r="T416" t="s">
        <v>80</v>
      </c>
      <c r="U416" t="s">
        <v>126</v>
      </c>
    </row>
    <row r="417" spans="1:23" x14ac:dyDescent="0.3">
      <c r="A417" t="s">
        <v>216</v>
      </c>
      <c r="B417">
        <v>229</v>
      </c>
      <c r="C417">
        <v>104</v>
      </c>
      <c r="D417">
        <v>13401683</v>
      </c>
      <c r="E417" t="s">
        <v>509</v>
      </c>
      <c r="F417" t="s">
        <v>701</v>
      </c>
      <c r="G417" t="str">
        <f t="shared" si="7"/>
        <v>The Rundown</v>
      </c>
      <c r="H417" t="s">
        <v>1091</v>
      </c>
      <c r="I417">
        <v>82731</v>
      </c>
      <c r="J417">
        <v>548</v>
      </c>
      <c r="K417" t="s">
        <v>19</v>
      </c>
      <c r="L417" t="s">
        <v>20</v>
      </c>
      <c r="M417" t="s">
        <v>294</v>
      </c>
      <c r="N417">
        <v>84000000</v>
      </c>
      <c r="O417">
        <v>1998</v>
      </c>
      <c r="P417">
        <v>6.7</v>
      </c>
      <c r="S417" t="s">
        <v>26</v>
      </c>
      <c r="T417" t="s">
        <v>32</v>
      </c>
      <c r="U417" t="s">
        <v>46</v>
      </c>
      <c r="V417" t="s">
        <v>122</v>
      </c>
    </row>
    <row r="418" spans="1:23" x14ac:dyDescent="0.3">
      <c r="A418" t="s">
        <v>1092</v>
      </c>
      <c r="B418">
        <v>158</v>
      </c>
      <c r="C418">
        <v>97</v>
      </c>
      <c r="D418">
        <v>137340146</v>
      </c>
      <c r="E418" t="s">
        <v>1093</v>
      </c>
      <c r="F418" t="s">
        <v>1094</v>
      </c>
      <c r="G418" t="str">
        <f t="shared" si="7"/>
        <v>Last Action Hero</v>
      </c>
      <c r="H418" t="s">
        <v>1095</v>
      </c>
      <c r="I418">
        <v>106528</v>
      </c>
      <c r="J418">
        <v>378</v>
      </c>
      <c r="K418" t="s">
        <v>19</v>
      </c>
      <c r="L418" t="s">
        <v>20</v>
      </c>
      <c r="M418" t="s">
        <v>51</v>
      </c>
      <c r="N418">
        <v>35000000</v>
      </c>
      <c r="O418">
        <v>2002</v>
      </c>
      <c r="P418">
        <v>6.2</v>
      </c>
      <c r="S418" t="s">
        <v>26</v>
      </c>
      <c r="T418" t="s">
        <v>32</v>
      </c>
      <c r="U418" t="s">
        <v>46</v>
      </c>
      <c r="V418" t="s">
        <v>69</v>
      </c>
    </row>
    <row r="419" spans="1:23" x14ac:dyDescent="0.3">
      <c r="A419" t="s">
        <v>1096</v>
      </c>
      <c r="B419">
        <v>190</v>
      </c>
      <c r="C419">
        <v>178</v>
      </c>
      <c r="D419">
        <v>43575716</v>
      </c>
      <c r="E419" t="s">
        <v>127</v>
      </c>
      <c r="F419" t="s">
        <v>1097</v>
      </c>
      <c r="G419" t="str">
        <f t="shared" si="7"/>
        <v>Memoirs of a Geisha</v>
      </c>
      <c r="H419" t="s">
        <v>1098</v>
      </c>
      <c r="I419">
        <v>119286</v>
      </c>
      <c r="J419">
        <v>78</v>
      </c>
      <c r="K419" t="s">
        <v>19</v>
      </c>
      <c r="L419" t="s">
        <v>31</v>
      </c>
      <c r="M419" t="s">
        <v>21</v>
      </c>
      <c r="N419">
        <v>70000000</v>
      </c>
      <c r="O419">
        <v>1979</v>
      </c>
      <c r="P419">
        <v>7.3</v>
      </c>
      <c r="S419" t="s">
        <v>60</v>
      </c>
      <c r="T419" t="s">
        <v>106</v>
      </c>
    </row>
    <row r="420" spans="1:23" x14ac:dyDescent="0.3">
      <c r="A420" t="s">
        <v>1099</v>
      </c>
      <c r="B420">
        <v>98</v>
      </c>
      <c r="C420">
        <v>108</v>
      </c>
      <c r="D420">
        <v>80170146</v>
      </c>
      <c r="E420" t="s">
        <v>184</v>
      </c>
      <c r="F420" t="s">
        <v>1100</v>
      </c>
      <c r="G420" t="str">
        <f t="shared" si="7"/>
        <v>The Fast and the Furious: Tokyo Drift</v>
      </c>
      <c r="H420" t="s">
        <v>1101</v>
      </c>
      <c r="I420">
        <v>179500</v>
      </c>
      <c r="J420">
        <v>703</v>
      </c>
      <c r="K420" t="s">
        <v>19</v>
      </c>
      <c r="L420" t="s">
        <v>20</v>
      </c>
      <c r="M420" t="s">
        <v>21</v>
      </c>
      <c r="N420">
        <v>8000000</v>
      </c>
      <c r="O420">
        <v>2012</v>
      </c>
      <c r="P420">
        <v>6</v>
      </c>
      <c r="S420" t="s">
        <v>26</v>
      </c>
      <c r="T420" t="s">
        <v>52</v>
      </c>
      <c r="U420" t="s">
        <v>122</v>
      </c>
    </row>
    <row r="421" spans="1:23" x14ac:dyDescent="0.3">
      <c r="A421" t="s">
        <v>1102</v>
      </c>
      <c r="B421">
        <v>135</v>
      </c>
      <c r="C421">
        <v>123</v>
      </c>
      <c r="D421">
        <v>75754670</v>
      </c>
      <c r="E421" t="s">
        <v>156</v>
      </c>
      <c r="F421" t="s">
        <v>236</v>
      </c>
      <c r="G421" t="str">
        <f t="shared" si="7"/>
        <v>Arthur Christmas</v>
      </c>
      <c r="H421" t="s">
        <v>1103</v>
      </c>
      <c r="I421">
        <v>35446</v>
      </c>
      <c r="J421">
        <v>339</v>
      </c>
      <c r="K421" t="s">
        <v>19</v>
      </c>
      <c r="L421" t="s">
        <v>20</v>
      </c>
      <c r="M421" t="s">
        <v>21</v>
      </c>
      <c r="N421">
        <v>85000000</v>
      </c>
      <c r="O421">
        <v>2010</v>
      </c>
      <c r="P421">
        <v>7.1</v>
      </c>
      <c r="S421" t="s">
        <v>32</v>
      </c>
      <c r="T421" t="s">
        <v>37</v>
      </c>
      <c r="U421" t="s">
        <v>46</v>
      </c>
      <c r="V421" t="s">
        <v>65</v>
      </c>
      <c r="W421" t="s">
        <v>69</v>
      </c>
    </row>
    <row r="422" spans="1:23" x14ac:dyDescent="0.3">
      <c r="A422" t="s">
        <v>1104</v>
      </c>
      <c r="B422">
        <v>84</v>
      </c>
      <c r="C422">
        <v>106</v>
      </c>
      <c r="D422">
        <v>33048353</v>
      </c>
      <c r="E422" t="s">
        <v>346</v>
      </c>
      <c r="F422" t="s">
        <v>381</v>
      </c>
      <c r="G422" t="str">
        <f t="shared" si="7"/>
        <v>Meet Joe Black</v>
      </c>
      <c r="H422" t="s">
        <v>1105</v>
      </c>
      <c r="I422">
        <v>169023</v>
      </c>
      <c r="J422">
        <v>146</v>
      </c>
      <c r="K422" t="s">
        <v>19</v>
      </c>
      <c r="L422" t="s">
        <v>20</v>
      </c>
      <c r="M422" t="s">
        <v>51</v>
      </c>
      <c r="N422">
        <v>85000000</v>
      </c>
      <c r="O422">
        <v>2003</v>
      </c>
      <c r="P422">
        <v>7.1</v>
      </c>
      <c r="S422" t="s">
        <v>60</v>
      </c>
      <c r="T422" t="s">
        <v>69</v>
      </c>
      <c r="U422" t="s">
        <v>106</v>
      </c>
    </row>
    <row r="423" spans="1:23" x14ac:dyDescent="0.3">
      <c r="A423" t="s">
        <v>1106</v>
      </c>
      <c r="B423">
        <v>382</v>
      </c>
      <c r="C423">
        <v>112</v>
      </c>
      <c r="D423">
        <v>34543701</v>
      </c>
      <c r="E423" t="s">
        <v>448</v>
      </c>
      <c r="F423" t="s">
        <v>1107</v>
      </c>
      <c r="G423" t="str">
        <f t="shared" si="7"/>
        <v>Collateral Damage</v>
      </c>
      <c r="H423" t="s">
        <v>1108</v>
      </c>
      <c r="I423">
        <v>61417</v>
      </c>
      <c r="J423">
        <v>208</v>
      </c>
      <c r="K423" t="s">
        <v>19</v>
      </c>
      <c r="L423" t="s">
        <v>20</v>
      </c>
      <c r="M423" t="s">
        <v>294</v>
      </c>
      <c r="N423">
        <v>85000000</v>
      </c>
      <c r="O423">
        <v>2000</v>
      </c>
      <c r="P423">
        <v>5.5</v>
      </c>
      <c r="S423" t="s">
        <v>26</v>
      </c>
      <c r="T423" t="s">
        <v>60</v>
      </c>
      <c r="U423" t="s">
        <v>122</v>
      </c>
    </row>
    <row r="424" spans="1:23" x14ac:dyDescent="0.3">
      <c r="A424" t="s">
        <v>1109</v>
      </c>
      <c r="B424">
        <v>393</v>
      </c>
      <c r="C424">
        <v>135</v>
      </c>
      <c r="D424">
        <v>242589580</v>
      </c>
      <c r="E424" t="s">
        <v>1110</v>
      </c>
      <c r="F424" t="s">
        <v>1111</v>
      </c>
      <c r="G424" t="str">
        <f t="shared" si="7"/>
        <v>All That Jazz</v>
      </c>
      <c r="H424" t="s">
        <v>1112</v>
      </c>
      <c r="I424">
        <v>19228</v>
      </c>
      <c r="J424">
        <v>522</v>
      </c>
      <c r="K424" t="s">
        <v>19</v>
      </c>
      <c r="L424" t="s">
        <v>20</v>
      </c>
      <c r="M424" t="s">
        <v>21</v>
      </c>
      <c r="N424">
        <v>65000000</v>
      </c>
      <c r="O424">
        <v>2002</v>
      </c>
      <c r="P424">
        <v>7.8</v>
      </c>
      <c r="S424" t="s">
        <v>46</v>
      </c>
      <c r="T424" t="s">
        <v>60</v>
      </c>
      <c r="U424" t="s">
        <v>85</v>
      </c>
      <c r="V424" t="s">
        <v>90</v>
      </c>
    </row>
    <row r="425" spans="1:23" x14ac:dyDescent="0.3">
      <c r="A425" t="s">
        <v>1113</v>
      </c>
      <c r="B425">
        <v>149</v>
      </c>
      <c r="C425">
        <v>109</v>
      </c>
      <c r="D425">
        <v>102981571</v>
      </c>
      <c r="E425" t="s">
        <v>1114</v>
      </c>
      <c r="F425" t="s">
        <v>1115</v>
      </c>
      <c r="G425" t="str">
        <f t="shared" si="7"/>
        <v>Mirror Mirror</v>
      </c>
      <c r="H425" t="s">
        <v>1116</v>
      </c>
      <c r="I425">
        <v>70838</v>
      </c>
      <c r="J425">
        <v>466</v>
      </c>
      <c r="K425" t="s">
        <v>19</v>
      </c>
      <c r="L425" t="s">
        <v>20</v>
      </c>
      <c r="M425" t="s">
        <v>294</v>
      </c>
      <c r="N425">
        <v>82000000</v>
      </c>
      <c r="O425">
        <v>2012</v>
      </c>
      <c r="P425">
        <v>5.6</v>
      </c>
      <c r="S425" t="s">
        <v>32</v>
      </c>
      <c r="T425" t="s">
        <v>46</v>
      </c>
      <c r="U425" t="s">
        <v>60</v>
      </c>
      <c r="V425" t="s">
        <v>65</v>
      </c>
      <c r="W425" t="s">
        <v>69</v>
      </c>
    </row>
    <row r="426" spans="1:23" x14ac:dyDescent="0.3">
      <c r="A426" t="s">
        <v>723</v>
      </c>
      <c r="B426">
        <v>94</v>
      </c>
      <c r="C426">
        <v>86</v>
      </c>
      <c r="D426">
        <v>180965237</v>
      </c>
      <c r="E426" t="s">
        <v>1117</v>
      </c>
      <c r="F426" t="s">
        <v>1118</v>
      </c>
      <c r="G426" t="str">
        <f t="shared" si="7"/>
        <v>Scott Pilgrim vs. the World</v>
      </c>
      <c r="H426" t="s">
        <v>1119</v>
      </c>
      <c r="I426">
        <v>273921</v>
      </c>
      <c r="J426">
        <v>171</v>
      </c>
      <c r="K426" t="s">
        <v>19</v>
      </c>
      <c r="L426" t="s">
        <v>20</v>
      </c>
      <c r="M426" t="s">
        <v>51</v>
      </c>
      <c r="N426">
        <v>81000000</v>
      </c>
      <c r="O426">
        <v>2006</v>
      </c>
      <c r="P426">
        <v>7.5</v>
      </c>
      <c r="S426" t="s">
        <v>26</v>
      </c>
      <c r="T426" t="s">
        <v>46</v>
      </c>
      <c r="U426" t="s">
        <v>69</v>
      </c>
      <c r="V426" t="s">
        <v>106</v>
      </c>
    </row>
    <row r="427" spans="1:23" x14ac:dyDescent="0.3">
      <c r="A427" t="s">
        <v>1120</v>
      </c>
      <c r="B427">
        <v>138</v>
      </c>
      <c r="C427">
        <v>95</v>
      </c>
      <c r="D427">
        <v>407999255</v>
      </c>
      <c r="E427" t="s">
        <v>135</v>
      </c>
      <c r="F427" t="s">
        <v>160</v>
      </c>
      <c r="G427" t="str">
        <f t="shared" si="7"/>
        <v>The Core</v>
      </c>
      <c r="H427" t="s">
        <v>1121</v>
      </c>
      <c r="I427">
        <v>77029</v>
      </c>
      <c r="J427">
        <v>521</v>
      </c>
      <c r="K427" t="s">
        <v>19</v>
      </c>
      <c r="L427" t="s">
        <v>20</v>
      </c>
      <c r="M427" t="s">
        <v>21</v>
      </c>
      <c r="N427">
        <v>80000000</v>
      </c>
      <c r="O427">
        <v>1982</v>
      </c>
      <c r="P427">
        <v>5.4</v>
      </c>
      <c r="S427" t="s">
        <v>26</v>
      </c>
      <c r="T427" t="s">
        <v>32</v>
      </c>
      <c r="U427" t="s">
        <v>110</v>
      </c>
      <c r="V427" t="s">
        <v>122</v>
      </c>
    </row>
    <row r="428" spans="1:23" x14ac:dyDescent="0.3">
      <c r="A428" t="s">
        <v>747</v>
      </c>
      <c r="B428">
        <v>432</v>
      </c>
      <c r="C428">
        <v>107</v>
      </c>
      <c r="D428">
        <v>254455986</v>
      </c>
      <c r="E428" t="s">
        <v>1122</v>
      </c>
      <c r="F428" t="s">
        <v>1123</v>
      </c>
      <c r="G428" t="str">
        <f t="shared" si="7"/>
        <v>Nutty Professor II: The Klumps</v>
      </c>
      <c r="H428" t="s">
        <v>1124</v>
      </c>
      <c r="I428">
        <v>39391</v>
      </c>
      <c r="J428">
        <v>588</v>
      </c>
      <c r="K428" t="s">
        <v>19</v>
      </c>
      <c r="L428" t="s">
        <v>31</v>
      </c>
      <c r="M428" t="s">
        <v>21</v>
      </c>
      <c r="N428">
        <v>80000000</v>
      </c>
      <c r="O428">
        <v>2010</v>
      </c>
      <c r="P428">
        <v>4.3</v>
      </c>
      <c r="S428" t="s">
        <v>46</v>
      </c>
      <c r="T428" t="s">
        <v>106</v>
      </c>
      <c r="U428" t="s">
        <v>110</v>
      </c>
    </row>
    <row r="429" spans="1:23" x14ac:dyDescent="0.3">
      <c r="A429" t="s">
        <v>1125</v>
      </c>
      <c r="B429">
        <v>173</v>
      </c>
      <c r="C429">
        <v>130</v>
      </c>
      <c r="D429">
        <v>162831698</v>
      </c>
      <c r="E429" t="s">
        <v>1126</v>
      </c>
      <c r="F429" t="s">
        <v>1127</v>
      </c>
      <c r="G429" t="str">
        <f t="shared" si="7"/>
        <v>Scooby-Doo</v>
      </c>
      <c r="H429" t="s">
        <v>1128</v>
      </c>
      <c r="I429">
        <v>71424</v>
      </c>
      <c r="J429">
        <v>685</v>
      </c>
      <c r="K429" t="s">
        <v>19</v>
      </c>
      <c r="L429" t="s">
        <v>20</v>
      </c>
      <c r="M429" t="s">
        <v>294</v>
      </c>
      <c r="N429">
        <v>78000000</v>
      </c>
      <c r="O429">
        <v>2008</v>
      </c>
      <c r="P429">
        <v>4.9000000000000004</v>
      </c>
      <c r="S429" t="s">
        <v>32</v>
      </c>
      <c r="T429" t="s">
        <v>46</v>
      </c>
      <c r="U429" t="s">
        <v>92</v>
      </c>
    </row>
    <row r="430" spans="1:23" x14ac:dyDescent="0.3">
      <c r="A430" t="s">
        <v>697</v>
      </c>
      <c r="B430">
        <v>127</v>
      </c>
      <c r="C430">
        <v>82</v>
      </c>
      <c r="D430">
        <v>155019340</v>
      </c>
      <c r="E430" t="s">
        <v>326</v>
      </c>
      <c r="F430" t="s">
        <v>1129</v>
      </c>
      <c r="G430" t="str">
        <f t="shared" si="7"/>
        <v>Dredd</v>
      </c>
      <c r="H430" t="s">
        <v>1130</v>
      </c>
      <c r="I430">
        <v>203458</v>
      </c>
      <c r="J430">
        <v>211</v>
      </c>
      <c r="K430" t="s">
        <v>19</v>
      </c>
      <c r="L430" t="s">
        <v>20</v>
      </c>
      <c r="M430" t="s">
        <v>21</v>
      </c>
      <c r="N430">
        <v>80000000</v>
      </c>
      <c r="O430">
        <v>2008</v>
      </c>
      <c r="P430">
        <v>7.1</v>
      </c>
      <c r="S430" t="s">
        <v>26</v>
      </c>
      <c r="T430" t="s">
        <v>110</v>
      </c>
    </row>
    <row r="431" spans="1:23" x14ac:dyDescent="0.3">
      <c r="A431" t="s">
        <v>267</v>
      </c>
      <c r="B431">
        <v>91</v>
      </c>
      <c r="C431">
        <v>88</v>
      </c>
      <c r="D431">
        <v>145771527</v>
      </c>
      <c r="E431" t="s">
        <v>1131</v>
      </c>
      <c r="F431" t="s">
        <v>1001</v>
      </c>
      <c r="G431" t="str">
        <f t="shared" si="7"/>
        <v>Click</v>
      </c>
      <c r="H431" t="s">
        <v>1132</v>
      </c>
      <c r="I431">
        <v>246492</v>
      </c>
      <c r="J431">
        <v>63</v>
      </c>
      <c r="K431" t="s">
        <v>19</v>
      </c>
      <c r="L431" t="s">
        <v>20</v>
      </c>
      <c r="M431" t="s">
        <v>21</v>
      </c>
      <c r="N431">
        <v>80000000</v>
      </c>
      <c r="O431">
        <v>2007</v>
      </c>
      <c r="P431">
        <v>6.4</v>
      </c>
      <c r="S431" t="s">
        <v>46</v>
      </c>
      <c r="T431" t="s">
        <v>60</v>
      </c>
      <c r="U431" t="s">
        <v>69</v>
      </c>
      <c r="V431" t="s">
        <v>106</v>
      </c>
    </row>
    <row r="432" spans="1:23" x14ac:dyDescent="0.3">
      <c r="A432" t="s">
        <v>203</v>
      </c>
      <c r="B432">
        <v>238</v>
      </c>
      <c r="C432">
        <v>120</v>
      </c>
      <c r="D432">
        <v>82506325</v>
      </c>
      <c r="E432" t="s">
        <v>430</v>
      </c>
      <c r="F432" t="s">
        <v>1133</v>
      </c>
      <c r="G432" t="str">
        <f t="shared" si="7"/>
        <v>Creepshow</v>
      </c>
      <c r="H432" t="s">
        <v>1134</v>
      </c>
      <c r="I432">
        <v>29932</v>
      </c>
      <c r="J432">
        <v>488</v>
      </c>
      <c r="K432" t="s">
        <v>19</v>
      </c>
      <c r="L432" t="s">
        <v>20</v>
      </c>
      <c r="M432" t="s">
        <v>294</v>
      </c>
      <c r="N432">
        <v>80000000</v>
      </c>
      <c r="O432">
        <v>2000</v>
      </c>
      <c r="P432">
        <v>6.9</v>
      </c>
      <c r="S432" t="s">
        <v>46</v>
      </c>
      <c r="T432" t="s">
        <v>69</v>
      </c>
      <c r="U432" t="s">
        <v>83</v>
      </c>
    </row>
    <row r="433" spans="1:25" x14ac:dyDescent="0.3">
      <c r="A433" t="s">
        <v>345</v>
      </c>
      <c r="B433">
        <v>345</v>
      </c>
      <c r="C433">
        <v>162</v>
      </c>
      <c r="D433">
        <v>140459099</v>
      </c>
      <c r="E433" t="s">
        <v>1135</v>
      </c>
      <c r="F433" t="s">
        <v>316</v>
      </c>
      <c r="G433" t="str">
        <f t="shared" si="7"/>
        <v>Cats &amp; Dogs: The Revenge of Kitty Galore</v>
      </c>
      <c r="H433" t="s">
        <v>1136</v>
      </c>
      <c r="I433">
        <v>10233</v>
      </c>
      <c r="J433">
        <v>342</v>
      </c>
      <c r="K433" t="s">
        <v>19</v>
      </c>
      <c r="L433" t="s">
        <v>20</v>
      </c>
      <c r="M433" t="s">
        <v>21</v>
      </c>
      <c r="N433">
        <v>80000000</v>
      </c>
      <c r="O433">
        <v>2003</v>
      </c>
      <c r="P433">
        <v>4.3</v>
      </c>
      <c r="S433" t="s">
        <v>26</v>
      </c>
      <c r="T433" t="s">
        <v>46</v>
      </c>
      <c r="U433" t="s">
        <v>65</v>
      </c>
      <c r="V433" t="s">
        <v>69</v>
      </c>
    </row>
    <row r="434" spans="1:25" x14ac:dyDescent="0.3">
      <c r="A434" t="s">
        <v>700</v>
      </c>
      <c r="B434">
        <v>377</v>
      </c>
      <c r="C434">
        <v>123</v>
      </c>
      <c r="D434">
        <v>53215979</v>
      </c>
      <c r="E434" t="s">
        <v>135</v>
      </c>
      <c r="F434" t="s">
        <v>1137</v>
      </c>
      <c r="G434" t="str">
        <f t="shared" si="7"/>
        <v>Jumper</v>
      </c>
      <c r="H434" t="s">
        <v>1138</v>
      </c>
      <c r="I434">
        <v>243053</v>
      </c>
      <c r="J434">
        <v>589</v>
      </c>
      <c r="K434" t="s">
        <v>19</v>
      </c>
      <c r="L434" t="s">
        <v>20</v>
      </c>
      <c r="M434" t="s">
        <v>21</v>
      </c>
      <c r="N434">
        <v>75000000</v>
      </c>
      <c r="O434">
        <v>2010</v>
      </c>
      <c r="P434">
        <v>6.1</v>
      </c>
      <c r="S434" t="s">
        <v>26</v>
      </c>
      <c r="T434" t="s">
        <v>32</v>
      </c>
      <c r="U434" t="s">
        <v>110</v>
      </c>
      <c r="V434" t="s">
        <v>122</v>
      </c>
    </row>
    <row r="435" spans="1:25" x14ac:dyDescent="0.3">
      <c r="A435" t="s">
        <v>263</v>
      </c>
      <c r="B435">
        <v>170</v>
      </c>
      <c r="C435">
        <v>101</v>
      </c>
      <c r="D435">
        <v>158115031</v>
      </c>
      <c r="E435" t="s">
        <v>1139</v>
      </c>
      <c r="F435" t="s">
        <v>1140</v>
      </c>
      <c r="G435" t="str">
        <f t="shared" si="7"/>
        <v>Hellboy II: The Golden Army</v>
      </c>
      <c r="H435" t="s">
        <v>1141</v>
      </c>
      <c r="I435">
        <v>208422</v>
      </c>
      <c r="J435">
        <v>289</v>
      </c>
      <c r="K435" t="s">
        <v>19</v>
      </c>
      <c r="L435" t="s">
        <v>20</v>
      </c>
      <c r="M435" t="s">
        <v>294</v>
      </c>
      <c r="N435">
        <v>84000000</v>
      </c>
      <c r="O435">
        <v>1996</v>
      </c>
      <c r="P435">
        <v>7</v>
      </c>
      <c r="S435" t="s">
        <v>26</v>
      </c>
      <c r="T435" t="s">
        <v>32</v>
      </c>
      <c r="U435" t="s">
        <v>69</v>
      </c>
      <c r="V435" t="s">
        <v>83</v>
      </c>
      <c r="W435" t="s">
        <v>110</v>
      </c>
    </row>
    <row r="436" spans="1:25" x14ac:dyDescent="0.3">
      <c r="A436" t="s">
        <v>1142</v>
      </c>
      <c r="B436">
        <v>191</v>
      </c>
      <c r="C436">
        <v>113</v>
      </c>
      <c r="D436">
        <v>133103929</v>
      </c>
      <c r="E436" t="s">
        <v>1143</v>
      </c>
      <c r="F436" t="s">
        <v>132</v>
      </c>
      <c r="G436" t="str">
        <f t="shared" si="7"/>
        <v>Zodiac</v>
      </c>
      <c r="H436" t="s">
        <v>1144</v>
      </c>
      <c r="I436">
        <v>301279</v>
      </c>
      <c r="J436">
        <v>604</v>
      </c>
      <c r="K436" t="s">
        <v>19</v>
      </c>
      <c r="L436" t="s">
        <v>20</v>
      </c>
      <c r="M436" t="s">
        <v>21</v>
      </c>
      <c r="N436">
        <v>82000000</v>
      </c>
      <c r="O436">
        <v>2012</v>
      </c>
      <c r="P436">
        <v>7.7</v>
      </c>
      <c r="S436" t="s">
        <v>52</v>
      </c>
      <c r="T436" t="s">
        <v>60</v>
      </c>
      <c r="U436" t="s">
        <v>80</v>
      </c>
      <c r="V436" t="s">
        <v>92</v>
      </c>
      <c r="W436" t="s">
        <v>122</v>
      </c>
    </row>
    <row r="437" spans="1:25" x14ac:dyDescent="0.3">
      <c r="A437" t="s">
        <v>1025</v>
      </c>
      <c r="B437">
        <v>424</v>
      </c>
      <c r="C437">
        <v>110</v>
      </c>
      <c r="D437">
        <v>133668525</v>
      </c>
      <c r="E437" t="s">
        <v>758</v>
      </c>
      <c r="F437" t="s">
        <v>1145</v>
      </c>
      <c r="G437" t="str">
        <f t="shared" si="7"/>
        <v>The 6th Day</v>
      </c>
      <c r="H437" t="s">
        <v>1146</v>
      </c>
      <c r="I437">
        <v>100001</v>
      </c>
      <c r="J437">
        <v>741</v>
      </c>
      <c r="K437" t="s">
        <v>19</v>
      </c>
      <c r="L437" t="s">
        <v>20</v>
      </c>
      <c r="M437" t="s">
        <v>51</v>
      </c>
      <c r="N437">
        <v>75000000</v>
      </c>
      <c r="O437">
        <v>2011</v>
      </c>
      <c r="P437">
        <v>5.9</v>
      </c>
      <c r="S437" t="s">
        <v>26</v>
      </c>
      <c r="T437" t="s">
        <v>92</v>
      </c>
      <c r="U437" t="s">
        <v>110</v>
      </c>
      <c r="V437" t="s">
        <v>122</v>
      </c>
    </row>
    <row r="438" spans="1:25" x14ac:dyDescent="0.3">
      <c r="A438" t="s">
        <v>1045</v>
      </c>
      <c r="B438">
        <v>154</v>
      </c>
      <c r="C438">
        <v>142</v>
      </c>
      <c r="D438">
        <v>130313314</v>
      </c>
      <c r="E438" t="s">
        <v>1147</v>
      </c>
      <c r="F438" t="s">
        <v>664</v>
      </c>
      <c r="G438" t="str">
        <f t="shared" si="7"/>
        <v>Bruce Almighty</v>
      </c>
      <c r="H438" t="s">
        <v>1148</v>
      </c>
      <c r="I438">
        <v>296904</v>
      </c>
      <c r="J438">
        <v>378</v>
      </c>
      <c r="K438" t="s">
        <v>19</v>
      </c>
      <c r="L438" t="s">
        <v>20</v>
      </c>
      <c r="M438" t="s">
        <v>51</v>
      </c>
      <c r="N438">
        <v>80000000</v>
      </c>
      <c r="O438">
        <v>1992</v>
      </c>
      <c r="P438">
        <v>6.7</v>
      </c>
      <c r="S438" t="s">
        <v>46</v>
      </c>
      <c r="T438" t="s">
        <v>60</v>
      </c>
    </row>
    <row r="439" spans="1:25" x14ac:dyDescent="0.3">
      <c r="A439" t="s">
        <v>1149</v>
      </c>
      <c r="B439">
        <v>673</v>
      </c>
      <c r="C439">
        <v>102</v>
      </c>
      <c r="D439">
        <v>124590960</v>
      </c>
      <c r="E439" t="s">
        <v>28</v>
      </c>
      <c r="F439" t="s">
        <v>185</v>
      </c>
      <c r="G439" t="str">
        <f t="shared" si="7"/>
        <v>The Expendables</v>
      </c>
      <c r="H439" t="s">
        <v>1150</v>
      </c>
      <c r="I439">
        <v>270226</v>
      </c>
      <c r="J439">
        <v>1959</v>
      </c>
      <c r="K439" t="s">
        <v>19</v>
      </c>
      <c r="L439" t="s">
        <v>20</v>
      </c>
      <c r="M439" t="s">
        <v>154</v>
      </c>
      <c r="N439">
        <v>80000000</v>
      </c>
      <c r="O439">
        <v>2006</v>
      </c>
      <c r="P439">
        <v>6.5</v>
      </c>
      <c r="S439" t="s">
        <v>26</v>
      </c>
      <c r="T439" t="s">
        <v>32</v>
      </c>
      <c r="U439" t="s">
        <v>122</v>
      </c>
    </row>
    <row r="440" spans="1:25" x14ac:dyDescent="0.3">
      <c r="A440" t="s">
        <v>147</v>
      </c>
      <c r="B440">
        <v>383</v>
      </c>
      <c r="C440">
        <v>126</v>
      </c>
      <c r="D440">
        <v>127968405</v>
      </c>
      <c r="E440" t="s">
        <v>28</v>
      </c>
      <c r="F440" t="s">
        <v>268</v>
      </c>
      <c r="G440" t="str">
        <f t="shared" si="7"/>
        <v>Mission: Impossible</v>
      </c>
      <c r="H440" t="s">
        <v>1151</v>
      </c>
      <c r="I440">
        <v>300542</v>
      </c>
      <c r="J440">
        <v>402</v>
      </c>
      <c r="K440" t="s">
        <v>19</v>
      </c>
      <c r="L440" t="s">
        <v>20</v>
      </c>
      <c r="M440" t="s">
        <v>21</v>
      </c>
      <c r="N440">
        <v>80000000</v>
      </c>
      <c r="O440">
        <v>2002</v>
      </c>
      <c r="P440">
        <v>7.1</v>
      </c>
      <c r="S440" t="s">
        <v>26</v>
      </c>
      <c r="T440" t="s">
        <v>32</v>
      </c>
      <c r="U440" t="s">
        <v>122</v>
      </c>
    </row>
    <row r="441" spans="1:25" x14ac:dyDescent="0.3">
      <c r="A441" t="s">
        <v>553</v>
      </c>
      <c r="B441">
        <v>153</v>
      </c>
      <c r="C441">
        <v>83</v>
      </c>
      <c r="D441">
        <v>120136047</v>
      </c>
      <c r="E441" t="s">
        <v>686</v>
      </c>
      <c r="F441" t="s">
        <v>190</v>
      </c>
      <c r="G441" t="str">
        <f t="shared" si="7"/>
        <v>The Hunger Games</v>
      </c>
      <c r="H441" t="s">
        <v>1152</v>
      </c>
      <c r="I441">
        <v>701607</v>
      </c>
      <c r="J441">
        <v>610</v>
      </c>
      <c r="K441" t="s">
        <v>19</v>
      </c>
      <c r="L441" t="s">
        <v>20</v>
      </c>
      <c r="M441" t="s">
        <v>21</v>
      </c>
      <c r="N441">
        <v>80000000</v>
      </c>
      <c r="O441">
        <v>2006</v>
      </c>
      <c r="P441">
        <v>7.3</v>
      </c>
      <c r="S441" t="s">
        <v>32</v>
      </c>
      <c r="T441" t="s">
        <v>60</v>
      </c>
      <c r="U441" t="s">
        <v>110</v>
      </c>
      <c r="V441" t="s">
        <v>122</v>
      </c>
    </row>
    <row r="442" spans="1:25" x14ac:dyDescent="0.3">
      <c r="A442" t="s">
        <v>322</v>
      </c>
      <c r="B442">
        <v>166</v>
      </c>
      <c r="C442">
        <v>85</v>
      </c>
      <c r="D442">
        <v>128200012</v>
      </c>
      <c r="E442" t="s">
        <v>46</v>
      </c>
      <c r="F442" t="s">
        <v>330</v>
      </c>
      <c r="G442" t="str">
        <f t="shared" si="7"/>
        <v>The Hangover Part II</v>
      </c>
      <c r="H442" t="s">
        <v>1153</v>
      </c>
      <c r="I442">
        <v>375879</v>
      </c>
      <c r="J442">
        <v>250</v>
      </c>
      <c r="K442" t="s">
        <v>19</v>
      </c>
      <c r="L442" t="s">
        <v>20</v>
      </c>
      <c r="M442" t="s">
        <v>21</v>
      </c>
      <c r="N442">
        <v>80000000</v>
      </c>
      <c r="O442">
        <v>1998</v>
      </c>
      <c r="P442">
        <v>6.5</v>
      </c>
      <c r="S442" t="s">
        <v>46</v>
      </c>
    </row>
    <row r="443" spans="1:25" x14ac:dyDescent="0.3">
      <c r="A443" t="s">
        <v>1154</v>
      </c>
      <c r="B443">
        <v>180</v>
      </c>
      <c r="C443">
        <v>97</v>
      </c>
      <c r="D443">
        <v>112225777</v>
      </c>
      <c r="E443" t="s">
        <v>26</v>
      </c>
      <c r="F443" t="s">
        <v>617</v>
      </c>
      <c r="G443" t="str">
        <f t="shared" si="7"/>
        <v>Batman Returns</v>
      </c>
      <c r="H443" t="s">
        <v>1155</v>
      </c>
      <c r="I443">
        <v>215255</v>
      </c>
      <c r="J443">
        <v>367</v>
      </c>
      <c r="K443" t="s">
        <v>19</v>
      </c>
      <c r="L443" t="s">
        <v>20</v>
      </c>
      <c r="M443" t="s">
        <v>154</v>
      </c>
      <c r="N443">
        <v>75000000</v>
      </c>
      <c r="O443">
        <v>2013</v>
      </c>
      <c r="P443">
        <v>7</v>
      </c>
      <c r="S443" t="s">
        <v>26</v>
      </c>
    </row>
    <row r="444" spans="1:25" x14ac:dyDescent="0.3">
      <c r="A444" t="s">
        <v>1156</v>
      </c>
      <c r="B444">
        <v>120</v>
      </c>
      <c r="C444">
        <v>120</v>
      </c>
      <c r="D444">
        <v>109993847</v>
      </c>
      <c r="E444" t="s">
        <v>242</v>
      </c>
      <c r="F444" t="s">
        <v>470</v>
      </c>
      <c r="G444" t="str">
        <f t="shared" si="7"/>
        <v>Over the Hedge</v>
      </c>
      <c r="H444" t="s">
        <v>1157</v>
      </c>
      <c r="I444">
        <v>127345</v>
      </c>
      <c r="J444">
        <v>102</v>
      </c>
      <c r="K444" t="s">
        <v>19</v>
      </c>
      <c r="L444" t="s">
        <v>20</v>
      </c>
      <c r="M444" t="s">
        <v>21</v>
      </c>
      <c r="N444">
        <v>80000000</v>
      </c>
      <c r="O444">
        <v>2005</v>
      </c>
      <c r="P444">
        <v>6.8</v>
      </c>
      <c r="S444" t="s">
        <v>32</v>
      </c>
      <c r="T444" t="s">
        <v>37</v>
      </c>
      <c r="U444" t="s">
        <v>46</v>
      </c>
      <c r="V444" t="s">
        <v>65</v>
      </c>
    </row>
    <row r="445" spans="1:25" x14ac:dyDescent="0.3">
      <c r="A445" t="s">
        <v>481</v>
      </c>
      <c r="B445">
        <v>125</v>
      </c>
      <c r="C445">
        <v>116</v>
      </c>
      <c r="D445">
        <v>104054514</v>
      </c>
      <c r="E445" t="s">
        <v>1158</v>
      </c>
      <c r="F445" t="s">
        <v>1159</v>
      </c>
      <c r="G445" t="str">
        <f t="shared" si="7"/>
        <v>Lilo &amp; Stitch</v>
      </c>
      <c r="H445" t="s">
        <v>1160</v>
      </c>
      <c r="I445">
        <v>117212</v>
      </c>
      <c r="J445">
        <v>493</v>
      </c>
      <c r="K445" t="s">
        <v>19</v>
      </c>
      <c r="L445" t="s">
        <v>20</v>
      </c>
      <c r="M445" t="s">
        <v>21</v>
      </c>
      <c r="N445">
        <v>80000000</v>
      </c>
      <c r="O445">
        <v>2011</v>
      </c>
      <c r="P445">
        <v>7.2</v>
      </c>
      <c r="S445" t="s">
        <v>32</v>
      </c>
      <c r="T445" t="s">
        <v>37</v>
      </c>
      <c r="U445" t="s">
        <v>46</v>
      </c>
      <c r="V445" t="s">
        <v>60</v>
      </c>
      <c r="W445" t="s">
        <v>65</v>
      </c>
      <c r="X445" t="s">
        <v>69</v>
      </c>
      <c r="Y445" t="s">
        <v>110</v>
      </c>
    </row>
    <row r="446" spans="1:25" x14ac:dyDescent="0.3">
      <c r="A446" t="s">
        <v>1113</v>
      </c>
      <c r="B446">
        <v>234</v>
      </c>
      <c r="C446">
        <v>113</v>
      </c>
      <c r="D446">
        <v>103028109</v>
      </c>
      <c r="E446" t="s">
        <v>264</v>
      </c>
      <c r="F446" t="s">
        <v>157</v>
      </c>
      <c r="G446" t="str">
        <f t="shared" si="7"/>
        <v>Charlotte's Web</v>
      </c>
      <c r="H446" t="s">
        <v>1161</v>
      </c>
      <c r="I446">
        <v>27838</v>
      </c>
      <c r="J446">
        <v>205</v>
      </c>
      <c r="K446" t="s">
        <v>19</v>
      </c>
      <c r="L446" t="s">
        <v>20</v>
      </c>
      <c r="M446" t="s">
        <v>21</v>
      </c>
      <c r="N446">
        <v>80000000</v>
      </c>
      <c r="O446">
        <v>2013</v>
      </c>
      <c r="P446">
        <v>6.4</v>
      </c>
      <c r="S446" t="s">
        <v>46</v>
      </c>
      <c r="T446" t="s">
        <v>65</v>
      </c>
      <c r="U446" t="s">
        <v>69</v>
      </c>
    </row>
    <row r="447" spans="1:25" x14ac:dyDescent="0.3">
      <c r="A447" t="s">
        <v>303</v>
      </c>
      <c r="B447">
        <v>134</v>
      </c>
      <c r="C447">
        <v>87</v>
      </c>
      <c r="D447">
        <v>101087161</v>
      </c>
      <c r="E447" t="s">
        <v>1162</v>
      </c>
      <c r="F447" t="s">
        <v>664</v>
      </c>
      <c r="G447" t="str">
        <f t="shared" si="7"/>
        <v>Deep Impact</v>
      </c>
      <c r="H447" t="s">
        <v>1163</v>
      </c>
      <c r="I447">
        <v>135601</v>
      </c>
      <c r="J447">
        <v>316</v>
      </c>
      <c r="K447" t="s">
        <v>19</v>
      </c>
      <c r="L447" t="s">
        <v>20</v>
      </c>
      <c r="M447" t="s">
        <v>294</v>
      </c>
      <c r="N447">
        <v>80000000</v>
      </c>
      <c r="O447">
        <v>2008</v>
      </c>
      <c r="P447">
        <v>6.1</v>
      </c>
      <c r="S447" t="s">
        <v>26</v>
      </c>
      <c r="T447" t="s">
        <v>60</v>
      </c>
      <c r="U447" t="s">
        <v>106</v>
      </c>
      <c r="V447" t="s">
        <v>110</v>
      </c>
      <c r="W447" t="s">
        <v>122</v>
      </c>
    </row>
    <row r="448" spans="1:25" x14ac:dyDescent="0.3">
      <c r="A448" t="s">
        <v>995</v>
      </c>
      <c r="B448">
        <v>91</v>
      </c>
      <c r="C448">
        <v>101</v>
      </c>
      <c r="D448">
        <v>101111837</v>
      </c>
      <c r="E448" t="s">
        <v>222</v>
      </c>
      <c r="F448" t="s">
        <v>470</v>
      </c>
      <c r="G448" t="str">
        <f t="shared" si="7"/>
        <v>RED 2</v>
      </c>
      <c r="H448" t="s">
        <v>1164</v>
      </c>
      <c r="I448">
        <v>125036</v>
      </c>
      <c r="J448">
        <v>56</v>
      </c>
      <c r="K448" t="s">
        <v>19</v>
      </c>
      <c r="L448" t="s">
        <v>20</v>
      </c>
      <c r="M448" t="s">
        <v>21</v>
      </c>
      <c r="N448">
        <v>75000000</v>
      </c>
      <c r="O448">
        <v>2003</v>
      </c>
      <c r="P448">
        <v>6.7</v>
      </c>
      <c r="S448" t="s">
        <v>26</v>
      </c>
      <c r="T448" t="s">
        <v>46</v>
      </c>
      <c r="U448" t="s">
        <v>52</v>
      </c>
      <c r="V448" t="s">
        <v>122</v>
      </c>
    </row>
    <row r="449" spans="1:24" x14ac:dyDescent="0.3">
      <c r="A449" t="s">
        <v>1113</v>
      </c>
      <c r="B449">
        <v>139</v>
      </c>
      <c r="C449">
        <v>110</v>
      </c>
      <c r="D449">
        <v>95632614</v>
      </c>
      <c r="E449" t="s">
        <v>1165</v>
      </c>
      <c r="F449" t="s">
        <v>1001</v>
      </c>
      <c r="G449" t="str">
        <f t="shared" si="7"/>
        <v>The Longest Yard</v>
      </c>
      <c r="H449" t="s">
        <v>1166</v>
      </c>
      <c r="I449">
        <v>130070</v>
      </c>
      <c r="J449">
        <v>255</v>
      </c>
      <c r="K449" t="s">
        <v>19</v>
      </c>
      <c r="L449" t="s">
        <v>20</v>
      </c>
      <c r="M449" t="s">
        <v>51</v>
      </c>
      <c r="N449">
        <v>80000000</v>
      </c>
      <c r="O449">
        <v>2010</v>
      </c>
      <c r="P449">
        <v>6.4</v>
      </c>
      <c r="S449" t="s">
        <v>46</v>
      </c>
      <c r="T449" t="s">
        <v>52</v>
      </c>
      <c r="U449" t="s">
        <v>117</v>
      </c>
    </row>
    <row r="450" spans="1:24" x14ac:dyDescent="0.3">
      <c r="A450" t="s">
        <v>1073</v>
      </c>
      <c r="B450">
        <v>265</v>
      </c>
      <c r="C450">
        <v>128</v>
      </c>
      <c r="D450">
        <v>94822707</v>
      </c>
      <c r="E450" t="s">
        <v>996</v>
      </c>
      <c r="F450" t="s">
        <v>246</v>
      </c>
      <c r="G450" t="str">
        <f t="shared" si="7"/>
        <v>Alvin and the Chipmunks: Chipwrecked</v>
      </c>
      <c r="H450" t="s">
        <v>1167</v>
      </c>
      <c r="I450">
        <v>22838</v>
      </c>
      <c r="J450">
        <v>380</v>
      </c>
      <c r="K450" t="s">
        <v>19</v>
      </c>
      <c r="L450" t="s">
        <v>20</v>
      </c>
      <c r="M450" t="s">
        <v>294</v>
      </c>
      <c r="N450">
        <v>79000000</v>
      </c>
      <c r="O450">
        <v>2008</v>
      </c>
      <c r="P450">
        <v>4.4000000000000004</v>
      </c>
      <c r="S450" t="s">
        <v>32</v>
      </c>
      <c r="T450" t="s">
        <v>37</v>
      </c>
      <c r="U450" t="s">
        <v>46</v>
      </c>
      <c r="V450" t="s">
        <v>65</v>
      </c>
      <c r="W450" t="s">
        <v>69</v>
      </c>
      <c r="X450" t="s">
        <v>85</v>
      </c>
    </row>
    <row r="451" spans="1:24" x14ac:dyDescent="0.3">
      <c r="A451" t="s">
        <v>250</v>
      </c>
      <c r="B451">
        <v>145</v>
      </c>
      <c r="C451">
        <v>138</v>
      </c>
      <c r="D451">
        <v>92969824</v>
      </c>
      <c r="E451" t="s">
        <v>46</v>
      </c>
      <c r="F451" t="s">
        <v>157</v>
      </c>
      <c r="G451" t="str">
        <f t="shared" ref="G451:G514" si="8">SUBSTITUTE(H451,"Â ","")</f>
        <v>Grown Ups 2</v>
      </c>
      <c r="H451" t="s">
        <v>1168</v>
      </c>
      <c r="I451">
        <v>107817</v>
      </c>
      <c r="J451">
        <v>402</v>
      </c>
      <c r="K451" t="s">
        <v>19</v>
      </c>
      <c r="L451" t="s">
        <v>20</v>
      </c>
      <c r="M451" t="s">
        <v>51</v>
      </c>
      <c r="N451">
        <v>80000000</v>
      </c>
      <c r="O451">
        <v>2005</v>
      </c>
      <c r="P451">
        <v>5.4</v>
      </c>
      <c r="S451" t="s">
        <v>46</v>
      </c>
    </row>
    <row r="452" spans="1:24" x14ac:dyDescent="0.3">
      <c r="A452" t="s">
        <v>1169</v>
      </c>
      <c r="B452">
        <v>490</v>
      </c>
      <c r="C452">
        <v>88</v>
      </c>
      <c r="D452">
        <v>91188905</v>
      </c>
      <c r="E452" t="s">
        <v>752</v>
      </c>
      <c r="F452" t="s">
        <v>975</v>
      </c>
      <c r="G452" t="str">
        <f t="shared" si="8"/>
        <v>Get Smart</v>
      </c>
      <c r="H452" t="s">
        <v>1170</v>
      </c>
      <c r="I452">
        <v>168172</v>
      </c>
      <c r="J452">
        <v>964</v>
      </c>
      <c r="K452" t="s">
        <v>19</v>
      </c>
      <c r="L452" t="s">
        <v>20</v>
      </c>
      <c r="M452" t="s">
        <v>294</v>
      </c>
      <c r="N452">
        <v>80000000</v>
      </c>
      <c r="O452">
        <v>1997</v>
      </c>
      <c r="P452">
        <v>6.5</v>
      </c>
      <c r="S452" t="s">
        <v>26</v>
      </c>
      <c r="T452" t="s">
        <v>32</v>
      </c>
      <c r="U452" t="s">
        <v>46</v>
      </c>
    </row>
    <row r="453" spans="1:24" x14ac:dyDescent="0.3">
      <c r="A453" t="s">
        <v>826</v>
      </c>
      <c r="B453">
        <v>141</v>
      </c>
      <c r="C453">
        <v>91</v>
      </c>
      <c r="D453">
        <v>90443603</v>
      </c>
      <c r="E453" t="s">
        <v>657</v>
      </c>
      <c r="F453" t="s">
        <v>300</v>
      </c>
      <c r="G453" t="str">
        <f t="shared" si="8"/>
        <v>Something's Gotta Give</v>
      </c>
      <c r="H453" t="s">
        <v>1171</v>
      </c>
      <c r="I453">
        <v>91092</v>
      </c>
      <c r="J453">
        <v>124</v>
      </c>
      <c r="K453" t="s">
        <v>19</v>
      </c>
      <c r="L453" t="s">
        <v>378</v>
      </c>
      <c r="M453" t="s">
        <v>21</v>
      </c>
      <c r="N453">
        <v>80000000</v>
      </c>
      <c r="O453">
        <v>2008</v>
      </c>
      <c r="P453">
        <v>6.7</v>
      </c>
      <c r="S453" t="s">
        <v>46</v>
      </c>
      <c r="T453" t="s">
        <v>60</v>
      </c>
      <c r="U453" t="s">
        <v>106</v>
      </c>
    </row>
    <row r="454" spans="1:24" x14ac:dyDescent="0.3">
      <c r="A454" t="s">
        <v>621</v>
      </c>
      <c r="B454">
        <v>163</v>
      </c>
      <c r="C454">
        <v>138</v>
      </c>
      <c r="D454">
        <v>82226474</v>
      </c>
      <c r="E454" t="s">
        <v>417</v>
      </c>
      <c r="F454" t="s">
        <v>128</v>
      </c>
      <c r="G454" t="str">
        <f t="shared" si="8"/>
        <v>Shutter Island</v>
      </c>
      <c r="H454" t="s">
        <v>1172</v>
      </c>
      <c r="I454">
        <v>786092</v>
      </c>
      <c r="J454">
        <v>269</v>
      </c>
      <c r="K454" t="s">
        <v>19</v>
      </c>
      <c r="L454" t="s">
        <v>20</v>
      </c>
      <c r="M454" t="s">
        <v>1173</v>
      </c>
      <c r="N454">
        <v>80000000</v>
      </c>
      <c r="O454">
        <v>2002</v>
      </c>
      <c r="P454">
        <v>8.1</v>
      </c>
      <c r="S454" t="s">
        <v>92</v>
      </c>
      <c r="T454" t="s">
        <v>122</v>
      </c>
    </row>
    <row r="455" spans="1:24" x14ac:dyDescent="0.3">
      <c r="A455" t="s">
        <v>1174</v>
      </c>
      <c r="B455">
        <v>155</v>
      </c>
      <c r="C455">
        <v>99</v>
      </c>
      <c r="D455">
        <v>79363785</v>
      </c>
      <c r="E455" t="s">
        <v>657</v>
      </c>
      <c r="F455" t="s">
        <v>248</v>
      </c>
      <c r="G455" t="str">
        <f t="shared" si="8"/>
        <v>Four Christmases</v>
      </c>
      <c r="H455" t="s">
        <v>1175</v>
      </c>
      <c r="I455">
        <v>48500</v>
      </c>
      <c r="J455">
        <v>535</v>
      </c>
      <c r="K455" t="s">
        <v>19</v>
      </c>
      <c r="L455" t="s">
        <v>20</v>
      </c>
      <c r="M455" t="s">
        <v>294</v>
      </c>
      <c r="N455">
        <v>65000000</v>
      </c>
      <c r="O455">
        <v>2011</v>
      </c>
      <c r="P455">
        <v>5.6</v>
      </c>
      <c r="S455" t="s">
        <v>46</v>
      </c>
      <c r="T455" t="s">
        <v>60</v>
      </c>
      <c r="U455" t="s">
        <v>106</v>
      </c>
    </row>
    <row r="456" spans="1:24" x14ac:dyDescent="0.3">
      <c r="A456" t="s">
        <v>27</v>
      </c>
      <c r="B456">
        <v>144</v>
      </c>
      <c r="C456">
        <v>117</v>
      </c>
      <c r="D456">
        <v>76081498</v>
      </c>
      <c r="E456" t="s">
        <v>315</v>
      </c>
      <c r="F456" t="s">
        <v>236</v>
      </c>
      <c r="G456" t="str">
        <f t="shared" si="8"/>
        <v>Robots</v>
      </c>
      <c r="H456" t="s">
        <v>1176</v>
      </c>
      <c r="I456">
        <v>103022</v>
      </c>
      <c r="J456">
        <v>116</v>
      </c>
      <c r="K456" t="s">
        <v>19</v>
      </c>
      <c r="L456" t="s">
        <v>20</v>
      </c>
      <c r="M456" t="s">
        <v>21</v>
      </c>
      <c r="N456">
        <v>80000000</v>
      </c>
      <c r="O456">
        <v>1997</v>
      </c>
      <c r="P456">
        <v>6.3</v>
      </c>
      <c r="S456" t="s">
        <v>32</v>
      </c>
      <c r="T456" t="s">
        <v>37</v>
      </c>
      <c r="U456" t="s">
        <v>46</v>
      </c>
      <c r="V456" t="s">
        <v>65</v>
      </c>
      <c r="W456" t="s">
        <v>110</v>
      </c>
    </row>
    <row r="457" spans="1:24" x14ac:dyDescent="0.3">
      <c r="A457" t="s">
        <v>995</v>
      </c>
      <c r="B457">
        <v>226</v>
      </c>
      <c r="C457">
        <v>117</v>
      </c>
      <c r="D457">
        <v>85707116</v>
      </c>
      <c r="E457" t="s">
        <v>650</v>
      </c>
      <c r="F457" t="s">
        <v>355</v>
      </c>
      <c r="G457" t="str">
        <f t="shared" si="8"/>
        <v>Face/Off</v>
      </c>
      <c r="H457" t="s">
        <v>1177</v>
      </c>
      <c r="I457">
        <v>283967</v>
      </c>
      <c r="J457">
        <v>1009</v>
      </c>
      <c r="K457" t="s">
        <v>19</v>
      </c>
      <c r="L457" t="s">
        <v>20</v>
      </c>
      <c r="M457" t="s">
        <v>294</v>
      </c>
      <c r="N457">
        <v>75000000</v>
      </c>
      <c r="O457">
        <v>2008</v>
      </c>
      <c r="P457">
        <v>7.3</v>
      </c>
      <c r="S457" t="s">
        <v>26</v>
      </c>
      <c r="T457" t="s">
        <v>52</v>
      </c>
      <c r="U457" t="s">
        <v>110</v>
      </c>
      <c r="V457" t="s">
        <v>122</v>
      </c>
    </row>
    <row r="458" spans="1:24" x14ac:dyDescent="0.3">
      <c r="A458" t="s">
        <v>815</v>
      </c>
      <c r="B458">
        <v>204</v>
      </c>
      <c r="C458">
        <v>54</v>
      </c>
      <c r="D458">
        <v>74329966</v>
      </c>
      <c r="E458" t="s">
        <v>1178</v>
      </c>
      <c r="F458" t="s">
        <v>1001</v>
      </c>
      <c r="G458" t="str">
        <f t="shared" si="8"/>
        <v>Bedtime Stories</v>
      </c>
      <c r="H458" t="s">
        <v>1179</v>
      </c>
      <c r="I458">
        <v>72326</v>
      </c>
      <c r="J458">
        <v>203</v>
      </c>
      <c r="K458" t="s">
        <v>19</v>
      </c>
      <c r="L458" t="s">
        <v>20</v>
      </c>
      <c r="M458" t="s">
        <v>294</v>
      </c>
      <c r="N458">
        <v>68000000</v>
      </c>
      <c r="O458">
        <v>2003</v>
      </c>
      <c r="P458">
        <v>6.1</v>
      </c>
      <c r="S458" t="s">
        <v>46</v>
      </c>
      <c r="T458" t="s">
        <v>65</v>
      </c>
      <c r="U458" t="s">
        <v>69</v>
      </c>
      <c r="V458" t="s">
        <v>106</v>
      </c>
    </row>
    <row r="459" spans="1:24" x14ac:dyDescent="0.3">
      <c r="A459" t="s">
        <v>1180</v>
      </c>
      <c r="B459">
        <v>95</v>
      </c>
      <c r="C459">
        <v>123</v>
      </c>
      <c r="D459">
        <v>100169068</v>
      </c>
      <c r="E459" t="s">
        <v>977</v>
      </c>
      <c r="F459" t="s">
        <v>178</v>
      </c>
      <c r="G459" t="str">
        <f t="shared" si="8"/>
        <v>Road to Perdition</v>
      </c>
      <c r="H459" t="s">
        <v>1181</v>
      </c>
      <c r="I459">
        <v>200359</v>
      </c>
      <c r="J459">
        <v>394</v>
      </c>
      <c r="K459" t="s">
        <v>19</v>
      </c>
      <c r="L459" t="s">
        <v>20</v>
      </c>
      <c r="M459" t="s">
        <v>51</v>
      </c>
      <c r="N459">
        <v>70000000</v>
      </c>
      <c r="O459">
        <v>2010</v>
      </c>
      <c r="P459">
        <v>7.7</v>
      </c>
      <c r="S459" t="s">
        <v>52</v>
      </c>
      <c r="T459" t="s">
        <v>60</v>
      </c>
      <c r="U459" t="s">
        <v>122</v>
      </c>
    </row>
    <row r="460" spans="1:24" x14ac:dyDescent="0.3">
      <c r="A460" t="s">
        <v>1182</v>
      </c>
      <c r="B460">
        <v>139</v>
      </c>
      <c r="C460">
        <v>118</v>
      </c>
      <c r="D460">
        <v>73215310</v>
      </c>
      <c r="E460" t="s">
        <v>776</v>
      </c>
      <c r="F460" t="s">
        <v>1001</v>
      </c>
      <c r="G460" t="str">
        <f t="shared" si="8"/>
        <v>Just Go with It</v>
      </c>
      <c r="H460" t="s">
        <v>1183</v>
      </c>
      <c r="I460">
        <v>172878</v>
      </c>
      <c r="J460">
        <v>339</v>
      </c>
      <c r="K460" t="s">
        <v>19</v>
      </c>
      <c r="L460" t="s">
        <v>20</v>
      </c>
      <c r="M460" t="s">
        <v>21</v>
      </c>
      <c r="N460">
        <v>80000000</v>
      </c>
      <c r="O460">
        <v>1997</v>
      </c>
      <c r="P460">
        <v>6.4</v>
      </c>
      <c r="S460" t="s">
        <v>46</v>
      </c>
      <c r="T460" t="s">
        <v>106</v>
      </c>
    </row>
    <row r="461" spans="1:24" x14ac:dyDescent="0.3">
      <c r="A461" t="s">
        <v>1184</v>
      </c>
      <c r="B461">
        <v>215</v>
      </c>
      <c r="C461">
        <v>154</v>
      </c>
      <c r="D461">
        <v>80360866</v>
      </c>
      <c r="E461" t="s">
        <v>1185</v>
      </c>
      <c r="F461" t="s">
        <v>1186</v>
      </c>
      <c r="G461" t="str">
        <f t="shared" si="8"/>
        <v xml:space="preserve">Daredevil            </v>
      </c>
      <c r="H461" t="s">
        <v>1187</v>
      </c>
      <c r="I461">
        <v>213483</v>
      </c>
      <c r="J461">
        <v>318</v>
      </c>
      <c r="K461" t="s">
        <v>19</v>
      </c>
      <c r="L461" t="s">
        <v>20</v>
      </c>
      <c r="M461" t="s">
        <v>51</v>
      </c>
      <c r="N461">
        <v>80000000</v>
      </c>
      <c r="O461">
        <v>1999</v>
      </c>
      <c r="P461">
        <v>8.8000000000000007</v>
      </c>
      <c r="S461" t="s">
        <v>26</v>
      </c>
      <c r="T461" t="s">
        <v>32</v>
      </c>
      <c r="U461" t="s">
        <v>52</v>
      </c>
      <c r="V461" t="s">
        <v>60</v>
      </c>
      <c r="W461" t="s">
        <v>110</v>
      </c>
      <c r="X461" t="s">
        <v>122</v>
      </c>
    </row>
    <row r="462" spans="1:24" x14ac:dyDescent="0.3">
      <c r="A462" t="s">
        <v>1188</v>
      </c>
      <c r="B462">
        <v>198</v>
      </c>
      <c r="C462">
        <v>118</v>
      </c>
      <c r="D462">
        <v>69102910</v>
      </c>
      <c r="E462" t="s">
        <v>184</v>
      </c>
      <c r="F462" t="s">
        <v>157</v>
      </c>
      <c r="G462" t="str">
        <f t="shared" si="8"/>
        <v>Con Air</v>
      </c>
      <c r="H462" t="s">
        <v>1189</v>
      </c>
      <c r="I462">
        <v>225282</v>
      </c>
      <c r="J462">
        <v>674</v>
      </c>
      <c r="K462" t="s">
        <v>19</v>
      </c>
      <c r="L462" t="s">
        <v>20</v>
      </c>
      <c r="M462" t="s">
        <v>51</v>
      </c>
      <c r="N462">
        <v>80000000</v>
      </c>
      <c r="O462">
        <v>1996</v>
      </c>
      <c r="P462">
        <v>6.8</v>
      </c>
      <c r="S462" t="s">
        <v>26</v>
      </c>
      <c r="T462" t="s">
        <v>52</v>
      </c>
      <c r="U462" t="s">
        <v>122</v>
      </c>
    </row>
    <row r="463" spans="1:24" x14ac:dyDescent="0.3">
      <c r="A463" t="s">
        <v>737</v>
      </c>
      <c r="B463">
        <v>325</v>
      </c>
      <c r="C463">
        <v>90</v>
      </c>
      <c r="D463">
        <v>65948711</v>
      </c>
      <c r="E463" t="s">
        <v>545</v>
      </c>
      <c r="F463" t="s">
        <v>875</v>
      </c>
      <c r="G463" t="str">
        <f t="shared" si="8"/>
        <v>Eagle Eye</v>
      </c>
      <c r="H463" t="s">
        <v>1190</v>
      </c>
      <c r="I463">
        <v>150764</v>
      </c>
      <c r="J463">
        <v>560</v>
      </c>
      <c r="K463" t="s">
        <v>19</v>
      </c>
      <c r="L463" t="s">
        <v>20</v>
      </c>
      <c r="M463" t="s">
        <v>21</v>
      </c>
      <c r="N463">
        <v>80000000</v>
      </c>
      <c r="O463">
        <v>2006</v>
      </c>
      <c r="P463">
        <v>6.6</v>
      </c>
      <c r="S463" t="s">
        <v>26</v>
      </c>
      <c r="T463" t="s">
        <v>92</v>
      </c>
      <c r="U463" t="s">
        <v>122</v>
      </c>
    </row>
    <row r="464" spans="1:24" x14ac:dyDescent="0.3">
      <c r="A464" t="s">
        <v>1191</v>
      </c>
      <c r="B464">
        <v>53</v>
      </c>
      <c r="C464">
        <v>113</v>
      </c>
      <c r="D464">
        <v>821997</v>
      </c>
      <c r="E464" t="s">
        <v>1192</v>
      </c>
      <c r="F464" t="s">
        <v>446</v>
      </c>
      <c r="G464" t="str">
        <f t="shared" si="8"/>
        <v>Cold Mountain</v>
      </c>
      <c r="H464" t="s">
        <v>1193</v>
      </c>
      <c r="I464">
        <v>118483</v>
      </c>
      <c r="J464">
        <v>64</v>
      </c>
      <c r="K464" t="s">
        <v>19</v>
      </c>
      <c r="L464" t="s">
        <v>20</v>
      </c>
      <c r="M464" t="s">
        <v>294</v>
      </c>
      <c r="N464">
        <v>80000000</v>
      </c>
      <c r="O464">
        <v>2008</v>
      </c>
      <c r="P464">
        <v>7.2</v>
      </c>
      <c r="S464" t="s">
        <v>32</v>
      </c>
      <c r="T464" t="s">
        <v>60</v>
      </c>
      <c r="U464" t="s">
        <v>80</v>
      </c>
      <c r="V464" t="s">
        <v>106</v>
      </c>
      <c r="W464" t="s">
        <v>126</v>
      </c>
    </row>
    <row r="465" spans="1:25" x14ac:dyDescent="0.3">
      <c r="A465" t="s">
        <v>400</v>
      </c>
      <c r="B465">
        <v>167</v>
      </c>
      <c r="C465">
        <v>88</v>
      </c>
      <c r="D465">
        <v>169692572</v>
      </c>
      <c r="E465" t="s">
        <v>358</v>
      </c>
      <c r="F465" t="s">
        <v>794</v>
      </c>
      <c r="G465" t="str">
        <f t="shared" si="8"/>
        <v>The Book of Eli</v>
      </c>
      <c r="H465" t="s">
        <v>1194</v>
      </c>
      <c r="I465">
        <v>227072</v>
      </c>
      <c r="J465">
        <v>805</v>
      </c>
      <c r="K465" t="s">
        <v>19</v>
      </c>
      <c r="L465" t="s">
        <v>20</v>
      </c>
      <c r="M465" t="s">
        <v>294</v>
      </c>
      <c r="N465">
        <v>80000000</v>
      </c>
      <c r="O465">
        <v>1997</v>
      </c>
      <c r="P465">
        <v>6.9</v>
      </c>
      <c r="S465" t="s">
        <v>26</v>
      </c>
      <c r="T465" t="s">
        <v>32</v>
      </c>
      <c r="U465" t="s">
        <v>60</v>
      </c>
      <c r="V465" t="s">
        <v>122</v>
      </c>
    </row>
    <row r="466" spans="1:25" x14ac:dyDescent="0.3">
      <c r="A466" t="s">
        <v>1195</v>
      </c>
      <c r="B466">
        <v>46</v>
      </c>
      <c r="C466">
        <v>93</v>
      </c>
      <c r="D466">
        <v>60507228</v>
      </c>
      <c r="E466" t="s">
        <v>1196</v>
      </c>
      <c r="F466" t="s">
        <v>401</v>
      </c>
      <c r="G466" t="str">
        <f t="shared" si="8"/>
        <v>Flubber</v>
      </c>
      <c r="H466" t="s">
        <v>1197</v>
      </c>
      <c r="I466">
        <v>63625</v>
      </c>
      <c r="J466">
        <v>123</v>
      </c>
      <c r="K466" t="s">
        <v>19</v>
      </c>
      <c r="L466" t="s">
        <v>20</v>
      </c>
      <c r="M466" t="s">
        <v>21</v>
      </c>
      <c r="N466">
        <v>80000000</v>
      </c>
      <c r="O466">
        <v>2014</v>
      </c>
      <c r="P466">
        <v>5.2</v>
      </c>
      <c r="S466" t="s">
        <v>46</v>
      </c>
      <c r="T466" t="s">
        <v>65</v>
      </c>
      <c r="U466" t="s">
        <v>110</v>
      </c>
    </row>
    <row r="467" spans="1:25" x14ac:dyDescent="0.3">
      <c r="A467" t="s">
        <v>501</v>
      </c>
      <c r="B467">
        <v>147</v>
      </c>
      <c r="C467">
        <v>104</v>
      </c>
      <c r="D467">
        <v>56684819</v>
      </c>
      <c r="E467" t="s">
        <v>1198</v>
      </c>
      <c r="F467" t="s">
        <v>136</v>
      </c>
      <c r="G467" t="str">
        <f t="shared" si="8"/>
        <v>The Haunting</v>
      </c>
      <c r="H467" t="s">
        <v>1199</v>
      </c>
      <c r="I467">
        <v>58184</v>
      </c>
      <c r="J467">
        <v>424</v>
      </c>
      <c r="K467" t="s">
        <v>19</v>
      </c>
      <c r="L467" t="s">
        <v>20</v>
      </c>
      <c r="M467" t="s">
        <v>51</v>
      </c>
      <c r="N467">
        <v>80000000</v>
      </c>
      <c r="O467">
        <v>1998</v>
      </c>
      <c r="P467">
        <v>4.9000000000000004</v>
      </c>
      <c r="S467" t="s">
        <v>69</v>
      </c>
      <c r="T467" t="s">
        <v>83</v>
      </c>
      <c r="U467" t="s">
        <v>92</v>
      </c>
      <c r="V467" t="s">
        <v>122</v>
      </c>
    </row>
    <row r="468" spans="1:25" x14ac:dyDescent="0.3">
      <c r="A468" t="s">
        <v>260</v>
      </c>
      <c r="B468">
        <v>276</v>
      </c>
      <c r="C468">
        <v>135</v>
      </c>
      <c r="D468">
        <v>50628009</v>
      </c>
      <c r="E468" t="s">
        <v>1200</v>
      </c>
      <c r="F468" t="s">
        <v>975</v>
      </c>
      <c r="G468" t="str">
        <f t="shared" si="8"/>
        <v>Space Jam</v>
      </c>
      <c r="H468" t="s">
        <v>1201</v>
      </c>
      <c r="I468">
        <v>112167</v>
      </c>
      <c r="J468">
        <v>698</v>
      </c>
      <c r="K468" t="s">
        <v>19</v>
      </c>
      <c r="L468" t="s">
        <v>20</v>
      </c>
      <c r="M468" t="s">
        <v>154</v>
      </c>
      <c r="N468">
        <v>90000000</v>
      </c>
      <c r="O468">
        <v>2010</v>
      </c>
      <c r="P468">
        <v>6.3</v>
      </c>
      <c r="S468" t="s">
        <v>32</v>
      </c>
      <c r="T468" t="s">
        <v>37</v>
      </c>
      <c r="U468" t="s">
        <v>46</v>
      </c>
      <c r="V468" t="s">
        <v>65</v>
      </c>
      <c r="W468" t="s">
        <v>69</v>
      </c>
      <c r="X468" t="s">
        <v>110</v>
      </c>
      <c r="Y468" t="s">
        <v>117</v>
      </c>
    </row>
    <row r="469" spans="1:25" x14ac:dyDescent="0.3">
      <c r="A469" t="s">
        <v>1202</v>
      </c>
      <c r="B469">
        <v>80</v>
      </c>
      <c r="C469">
        <v>134</v>
      </c>
      <c r="D469">
        <v>69772969</v>
      </c>
      <c r="E469" t="s">
        <v>1203</v>
      </c>
      <c r="F469" t="s">
        <v>1204</v>
      </c>
      <c r="G469" t="str">
        <f t="shared" si="8"/>
        <v>The Pink Panther</v>
      </c>
      <c r="H469" t="s">
        <v>1205</v>
      </c>
      <c r="I469">
        <v>65499</v>
      </c>
      <c r="J469">
        <v>162</v>
      </c>
      <c r="K469" t="s">
        <v>19</v>
      </c>
      <c r="L469" t="s">
        <v>20</v>
      </c>
      <c r="M469" t="s">
        <v>51</v>
      </c>
      <c r="N469">
        <v>80000000</v>
      </c>
      <c r="O469">
        <v>2002</v>
      </c>
      <c r="P469">
        <v>5.6</v>
      </c>
      <c r="S469" t="s">
        <v>32</v>
      </c>
      <c r="T469" t="s">
        <v>46</v>
      </c>
      <c r="U469" t="s">
        <v>52</v>
      </c>
      <c r="V469" t="s">
        <v>65</v>
      </c>
      <c r="W469" t="s">
        <v>92</v>
      </c>
    </row>
    <row r="470" spans="1:25" x14ac:dyDescent="0.3">
      <c r="A470" t="s">
        <v>1206</v>
      </c>
      <c r="B470">
        <v>406</v>
      </c>
      <c r="C470">
        <v>98</v>
      </c>
      <c r="D470">
        <v>45356386</v>
      </c>
      <c r="E470" t="s">
        <v>1207</v>
      </c>
      <c r="F470" t="s">
        <v>300</v>
      </c>
      <c r="G470" t="str">
        <f t="shared" si="8"/>
        <v>The Day the Earth Stood Still</v>
      </c>
      <c r="H470" t="s">
        <v>1208</v>
      </c>
      <c r="I470">
        <v>139423</v>
      </c>
      <c r="J470">
        <v>701</v>
      </c>
      <c r="K470" t="s">
        <v>19</v>
      </c>
      <c r="L470" t="s">
        <v>20</v>
      </c>
      <c r="M470" t="s">
        <v>21</v>
      </c>
      <c r="N470">
        <v>75000000</v>
      </c>
      <c r="O470">
        <v>2011</v>
      </c>
      <c r="P470">
        <v>5.5</v>
      </c>
      <c r="S470" t="s">
        <v>60</v>
      </c>
      <c r="T470" t="s">
        <v>110</v>
      </c>
      <c r="U470" t="s">
        <v>122</v>
      </c>
    </row>
    <row r="471" spans="1:25" x14ac:dyDescent="0.3">
      <c r="A471" t="s">
        <v>1209</v>
      </c>
      <c r="B471">
        <v>97</v>
      </c>
      <c r="C471">
        <v>80</v>
      </c>
      <c r="D471">
        <v>55350897</v>
      </c>
      <c r="E471" t="s">
        <v>1210</v>
      </c>
      <c r="F471" t="s">
        <v>1115</v>
      </c>
      <c r="G471" t="str">
        <f t="shared" si="8"/>
        <v>Conspiracy Theory</v>
      </c>
      <c r="H471" t="s">
        <v>1211</v>
      </c>
      <c r="I471">
        <v>76099</v>
      </c>
      <c r="J471">
        <v>164</v>
      </c>
      <c r="K471" t="s">
        <v>19</v>
      </c>
      <c r="L471" t="s">
        <v>20</v>
      </c>
      <c r="M471" t="s">
        <v>294</v>
      </c>
      <c r="N471">
        <v>85000000</v>
      </c>
      <c r="O471">
        <v>1998</v>
      </c>
      <c r="P471">
        <v>6.7</v>
      </c>
      <c r="S471" t="s">
        <v>26</v>
      </c>
      <c r="T471" t="s">
        <v>52</v>
      </c>
      <c r="U471" t="s">
        <v>92</v>
      </c>
      <c r="V471" t="s">
        <v>106</v>
      </c>
      <c r="W471" t="s">
        <v>122</v>
      </c>
    </row>
    <row r="472" spans="1:25" x14ac:dyDescent="0.3">
      <c r="A472" t="s">
        <v>747</v>
      </c>
      <c r="B472">
        <v>143</v>
      </c>
      <c r="C472">
        <v>83</v>
      </c>
      <c r="D472">
        <v>39442871</v>
      </c>
      <c r="E472" t="s">
        <v>680</v>
      </c>
      <c r="F472" t="s">
        <v>347</v>
      </c>
      <c r="G472" t="str">
        <f t="shared" si="8"/>
        <v>Fury</v>
      </c>
      <c r="H472" t="s">
        <v>1212</v>
      </c>
      <c r="I472">
        <v>303185</v>
      </c>
      <c r="J472">
        <v>100</v>
      </c>
      <c r="K472" t="s">
        <v>19</v>
      </c>
      <c r="L472" t="s">
        <v>20</v>
      </c>
      <c r="M472" t="s">
        <v>21</v>
      </c>
      <c r="N472">
        <v>80000000</v>
      </c>
      <c r="O472">
        <v>2004</v>
      </c>
      <c r="P472">
        <v>7.6</v>
      </c>
      <c r="S472" t="s">
        <v>26</v>
      </c>
      <c r="T472" t="s">
        <v>60</v>
      </c>
      <c r="U472" t="s">
        <v>126</v>
      </c>
    </row>
    <row r="473" spans="1:25" x14ac:dyDescent="0.3">
      <c r="A473" t="s">
        <v>1213</v>
      </c>
      <c r="B473">
        <v>106</v>
      </c>
      <c r="C473">
        <v>102</v>
      </c>
      <c r="D473">
        <v>37899638</v>
      </c>
      <c r="E473" t="s">
        <v>1214</v>
      </c>
      <c r="F473" t="s">
        <v>208</v>
      </c>
      <c r="G473" t="str">
        <f t="shared" si="8"/>
        <v>Six Days Seven Nights</v>
      </c>
      <c r="H473" t="s">
        <v>1215</v>
      </c>
      <c r="I473">
        <v>60910</v>
      </c>
      <c r="J473">
        <v>216</v>
      </c>
      <c r="K473" t="s">
        <v>19</v>
      </c>
      <c r="L473" t="s">
        <v>20</v>
      </c>
      <c r="M473" t="s">
        <v>51</v>
      </c>
      <c r="N473">
        <v>88000000</v>
      </c>
      <c r="O473">
        <v>1997</v>
      </c>
      <c r="P473">
        <v>5.7</v>
      </c>
      <c r="S473" t="s">
        <v>26</v>
      </c>
      <c r="T473" t="s">
        <v>32</v>
      </c>
      <c r="U473" t="s">
        <v>46</v>
      </c>
      <c r="V473" t="s">
        <v>106</v>
      </c>
    </row>
    <row r="474" spans="1:25" x14ac:dyDescent="0.3">
      <c r="A474" t="s">
        <v>1216</v>
      </c>
      <c r="B474">
        <v>178</v>
      </c>
      <c r="C474">
        <v>130</v>
      </c>
      <c r="D474">
        <v>37754208</v>
      </c>
      <c r="E474" t="s">
        <v>242</v>
      </c>
      <c r="F474" t="s">
        <v>363</v>
      </c>
      <c r="G474" t="str">
        <f t="shared" si="8"/>
        <v>Yogi Bear</v>
      </c>
      <c r="H474" t="s">
        <v>1217</v>
      </c>
      <c r="I474">
        <v>16385</v>
      </c>
      <c r="J474">
        <v>127</v>
      </c>
      <c r="K474" t="s">
        <v>19</v>
      </c>
      <c r="L474" t="s">
        <v>20</v>
      </c>
      <c r="M474" t="s">
        <v>1218</v>
      </c>
      <c r="N474">
        <v>70000000</v>
      </c>
      <c r="O474">
        <v>2015</v>
      </c>
      <c r="P474">
        <v>4.5999999999999996</v>
      </c>
      <c r="S474" t="s">
        <v>32</v>
      </c>
      <c r="T474" t="s">
        <v>37</v>
      </c>
      <c r="U474" t="s">
        <v>46</v>
      </c>
      <c r="V474" t="s">
        <v>65</v>
      </c>
    </row>
    <row r="475" spans="1:25" x14ac:dyDescent="0.3">
      <c r="A475" t="s">
        <v>1219</v>
      </c>
      <c r="B475">
        <v>102</v>
      </c>
      <c r="C475">
        <v>129</v>
      </c>
      <c r="D475">
        <v>27779888</v>
      </c>
      <c r="E475" t="s">
        <v>1220</v>
      </c>
      <c r="F475" t="s">
        <v>546</v>
      </c>
      <c r="G475" t="str">
        <f t="shared" si="8"/>
        <v>Spirit: Stallion of the Cimarron</v>
      </c>
      <c r="H475" t="s">
        <v>1221</v>
      </c>
      <c r="I475">
        <v>44143</v>
      </c>
      <c r="J475">
        <v>370</v>
      </c>
      <c r="K475" t="s">
        <v>19</v>
      </c>
      <c r="L475" t="s">
        <v>20</v>
      </c>
      <c r="M475" t="s">
        <v>154</v>
      </c>
      <c r="N475">
        <v>80000000</v>
      </c>
      <c r="O475">
        <v>1999</v>
      </c>
      <c r="P475">
        <v>7</v>
      </c>
      <c r="S475" t="s">
        <v>32</v>
      </c>
      <c r="T475" t="s">
        <v>37</v>
      </c>
      <c r="U475" t="s">
        <v>65</v>
      </c>
      <c r="V475" t="s">
        <v>130</v>
      </c>
    </row>
    <row r="476" spans="1:25" x14ac:dyDescent="0.3">
      <c r="A476" t="s">
        <v>1061</v>
      </c>
      <c r="B476">
        <v>209</v>
      </c>
      <c r="C476">
        <v>117</v>
      </c>
      <c r="D476">
        <v>38542418</v>
      </c>
      <c r="E476" t="s">
        <v>1222</v>
      </c>
      <c r="F476" t="s">
        <v>875</v>
      </c>
      <c r="G476" t="str">
        <f t="shared" si="8"/>
        <v>Zookeeper</v>
      </c>
      <c r="H476" t="s">
        <v>1223</v>
      </c>
      <c r="I476">
        <v>44662</v>
      </c>
      <c r="J476">
        <v>363</v>
      </c>
      <c r="K476" t="s">
        <v>19</v>
      </c>
      <c r="L476" t="s">
        <v>20</v>
      </c>
      <c r="M476" t="s">
        <v>21</v>
      </c>
      <c r="N476">
        <v>80000000</v>
      </c>
      <c r="O476">
        <v>2002</v>
      </c>
      <c r="P476">
        <v>5.2</v>
      </c>
      <c r="S476" t="s">
        <v>46</v>
      </c>
      <c r="T476" t="s">
        <v>65</v>
      </c>
      <c r="U476" t="s">
        <v>106</v>
      </c>
    </row>
    <row r="477" spans="1:25" x14ac:dyDescent="0.3">
      <c r="A477" t="s">
        <v>1224</v>
      </c>
      <c r="B477">
        <v>19</v>
      </c>
      <c r="C477">
        <v>89</v>
      </c>
      <c r="D477">
        <v>34566746</v>
      </c>
      <c r="E477" t="s">
        <v>1225</v>
      </c>
      <c r="F477" t="s">
        <v>291</v>
      </c>
      <c r="G477" t="str">
        <f t="shared" si="8"/>
        <v>Lost in Space</v>
      </c>
      <c r="H477" t="s">
        <v>1226</v>
      </c>
      <c r="I477">
        <v>58402</v>
      </c>
      <c r="J477">
        <v>40</v>
      </c>
      <c r="K477" t="s">
        <v>19</v>
      </c>
      <c r="L477" t="s">
        <v>20</v>
      </c>
      <c r="M477" t="s">
        <v>51</v>
      </c>
      <c r="N477">
        <v>80000000</v>
      </c>
      <c r="O477">
        <v>1998</v>
      </c>
      <c r="P477">
        <v>5.0999999999999996</v>
      </c>
      <c r="S477" t="s">
        <v>26</v>
      </c>
      <c r="T477" t="s">
        <v>32</v>
      </c>
      <c r="U477" t="s">
        <v>65</v>
      </c>
      <c r="V477" t="s">
        <v>110</v>
      </c>
      <c r="W477" t="s">
        <v>122</v>
      </c>
    </row>
    <row r="478" spans="1:25" x14ac:dyDescent="0.3">
      <c r="A478" t="s">
        <v>450</v>
      </c>
      <c r="B478">
        <v>152</v>
      </c>
      <c r="C478">
        <v>25</v>
      </c>
      <c r="D478">
        <v>32885565</v>
      </c>
      <c r="E478" t="s">
        <v>1011</v>
      </c>
      <c r="F478" t="s">
        <v>794</v>
      </c>
      <c r="G478" t="str">
        <f t="shared" si="8"/>
        <v>The Manchurian Candidate</v>
      </c>
      <c r="H478" t="s">
        <v>1227</v>
      </c>
      <c r="I478">
        <v>86422</v>
      </c>
      <c r="J478">
        <v>97</v>
      </c>
      <c r="K478" t="s">
        <v>19</v>
      </c>
      <c r="L478" t="s">
        <v>20</v>
      </c>
      <c r="M478" t="s">
        <v>294</v>
      </c>
      <c r="N478">
        <v>80000000</v>
      </c>
      <c r="O478">
        <v>2001</v>
      </c>
      <c r="P478">
        <v>6.6</v>
      </c>
      <c r="S478" t="s">
        <v>60</v>
      </c>
      <c r="T478" t="s">
        <v>92</v>
      </c>
      <c r="U478" t="s">
        <v>110</v>
      </c>
      <c r="V478" t="s">
        <v>122</v>
      </c>
    </row>
    <row r="479" spans="1:25" x14ac:dyDescent="0.3">
      <c r="A479" t="s">
        <v>868</v>
      </c>
      <c r="B479">
        <v>31</v>
      </c>
      <c r="C479">
        <v>74</v>
      </c>
      <c r="D479">
        <v>36073232</v>
      </c>
      <c r="E479" t="s">
        <v>127</v>
      </c>
      <c r="F479" t="s">
        <v>1228</v>
      </c>
      <c r="G479" t="str">
        <f t="shared" si="8"/>
        <v>DÃ©jÃ  Vu</v>
      </c>
      <c r="H479" t="s">
        <v>1229</v>
      </c>
      <c r="I479">
        <v>666</v>
      </c>
      <c r="J479">
        <v>71</v>
      </c>
      <c r="K479" t="s">
        <v>19</v>
      </c>
      <c r="L479" t="s">
        <v>20</v>
      </c>
      <c r="M479" t="s">
        <v>51</v>
      </c>
      <c r="N479">
        <v>44000000</v>
      </c>
      <c r="O479">
        <v>2005</v>
      </c>
      <c r="P479">
        <v>7</v>
      </c>
      <c r="S479" t="s">
        <v>60</v>
      </c>
      <c r="T479" t="s">
        <v>106</v>
      </c>
    </row>
    <row r="480" spans="1:25" x14ac:dyDescent="0.3">
      <c r="A480" t="s">
        <v>773</v>
      </c>
      <c r="B480">
        <v>129</v>
      </c>
      <c r="C480">
        <v>96</v>
      </c>
      <c r="D480">
        <v>21471685</v>
      </c>
      <c r="E480" t="s">
        <v>392</v>
      </c>
      <c r="F480" t="s">
        <v>157</v>
      </c>
      <c r="G480" t="str">
        <f t="shared" si="8"/>
        <v>Hotel Transylvania 2</v>
      </c>
      <c r="H480" t="s">
        <v>1230</v>
      </c>
      <c r="I480">
        <v>56501</v>
      </c>
      <c r="J480">
        <v>186</v>
      </c>
      <c r="K480" t="s">
        <v>19</v>
      </c>
      <c r="L480" t="s">
        <v>20</v>
      </c>
      <c r="M480" t="s">
        <v>21</v>
      </c>
      <c r="N480">
        <v>80000000</v>
      </c>
      <c r="O480">
        <v>1998</v>
      </c>
      <c r="P480">
        <v>6.7</v>
      </c>
      <c r="S480" t="s">
        <v>37</v>
      </c>
      <c r="T480" t="s">
        <v>46</v>
      </c>
      <c r="U480" t="s">
        <v>65</v>
      </c>
      <c r="V480" t="s">
        <v>69</v>
      </c>
    </row>
    <row r="481" spans="1:23" x14ac:dyDescent="0.3">
      <c r="A481" t="s">
        <v>174</v>
      </c>
      <c r="B481">
        <v>124</v>
      </c>
      <c r="C481">
        <v>114</v>
      </c>
      <c r="D481">
        <v>20950820</v>
      </c>
      <c r="E481" t="s">
        <v>264</v>
      </c>
      <c r="F481" t="s">
        <v>1231</v>
      </c>
      <c r="G481" t="str">
        <f t="shared" si="8"/>
        <v xml:space="preserve">Bewitched            </v>
      </c>
      <c r="H481" t="s">
        <v>1232</v>
      </c>
      <c r="I481">
        <v>11427</v>
      </c>
      <c r="J481">
        <v>615</v>
      </c>
      <c r="K481" t="s">
        <v>19</v>
      </c>
      <c r="L481" t="s">
        <v>20</v>
      </c>
      <c r="M481" t="s">
        <v>21</v>
      </c>
      <c r="N481">
        <v>80000000</v>
      </c>
      <c r="O481">
        <v>2000</v>
      </c>
      <c r="P481">
        <v>7.6</v>
      </c>
      <c r="S481" t="s">
        <v>46</v>
      </c>
      <c r="T481" t="s">
        <v>65</v>
      </c>
      <c r="U481" t="s">
        <v>69</v>
      </c>
    </row>
    <row r="482" spans="1:23" x14ac:dyDescent="0.3">
      <c r="A482" t="s">
        <v>1233</v>
      </c>
      <c r="B482">
        <v>35</v>
      </c>
      <c r="C482">
        <v>99</v>
      </c>
      <c r="D482">
        <v>19673424</v>
      </c>
      <c r="E482" t="s">
        <v>1234</v>
      </c>
      <c r="F482" t="s">
        <v>1235</v>
      </c>
      <c r="G482" t="str">
        <f t="shared" si="8"/>
        <v>Fantasia 2000</v>
      </c>
      <c r="H482" t="s">
        <v>1236</v>
      </c>
      <c r="I482">
        <v>27543</v>
      </c>
      <c r="J482">
        <v>88</v>
      </c>
      <c r="K482" t="s">
        <v>19</v>
      </c>
      <c r="L482" t="s">
        <v>20</v>
      </c>
      <c r="M482" t="s">
        <v>21</v>
      </c>
      <c r="N482">
        <v>80000000</v>
      </c>
      <c r="O482">
        <v>2005</v>
      </c>
      <c r="P482">
        <v>7.3</v>
      </c>
      <c r="S482" t="s">
        <v>37</v>
      </c>
      <c r="T482" t="s">
        <v>65</v>
      </c>
      <c r="U482" t="s">
        <v>69</v>
      </c>
      <c r="V482" t="s">
        <v>85</v>
      </c>
    </row>
    <row r="483" spans="1:23" x14ac:dyDescent="0.3">
      <c r="A483" t="s">
        <v>1237</v>
      </c>
      <c r="B483">
        <v>166</v>
      </c>
      <c r="C483">
        <v>129</v>
      </c>
      <c r="D483">
        <v>19480739</v>
      </c>
      <c r="E483" t="s">
        <v>43</v>
      </c>
      <c r="F483" t="s">
        <v>113</v>
      </c>
      <c r="G483" t="str">
        <f t="shared" si="8"/>
        <v>The Time Machine</v>
      </c>
      <c r="H483" t="s">
        <v>1238</v>
      </c>
      <c r="I483">
        <v>103787</v>
      </c>
      <c r="J483">
        <v>543</v>
      </c>
      <c r="K483" t="s">
        <v>19</v>
      </c>
      <c r="L483" t="s">
        <v>20</v>
      </c>
      <c r="M483" t="s">
        <v>21</v>
      </c>
      <c r="N483">
        <v>80000000</v>
      </c>
      <c r="O483">
        <v>1996</v>
      </c>
      <c r="P483">
        <v>5.9</v>
      </c>
      <c r="S483" t="s">
        <v>26</v>
      </c>
      <c r="T483" t="s">
        <v>32</v>
      </c>
      <c r="U483" t="s">
        <v>110</v>
      </c>
    </row>
    <row r="484" spans="1:23" x14ac:dyDescent="0.3">
      <c r="A484" t="s">
        <v>1239</v>
      </c>
      <c r="B484">
        <v>137</v>
      </c>
      <c r="C484">
        <v>113</v>
      </c>
      <c r="D484">
        <v>17593391</v>
      </c>
      <c r="E484" t="s">
        <v>1240</v>
      </c>
      <c r="F484" t="s">
        <v>1241</v>
      </c>
      <c r="G484" t="str">
        <f t="shared" si="8"/>
        <v>Mighty Joe Young</v>
      </c>
      <c r="H484" t="s">
        <v>1242</v>
      </c>
      <c r="I484">
        <v>22955</v>
      </c>
      <c r="J484">
        <v>244</v>
      </c>
      <c r="K484" t="s">
        <v>1243</v>
      </c>
      <c r="L484" t="s">
        <v>20</v>
      </c>
      <c r="M484" t="s">
        <v>294</v>
      </c>
      <c r="N484">
        <v>80000000</v>
      </c>
      <c r="O484">
        <v>2015</v>
      </c>
      <c r="P484">
        <v>5.6</v>
      </c>
      <c r="S484" t="s">
        <v>26</v>
      </c>
      <c r="T484" t="s">
        <v>32</v>
      </c>
      <c r="U484" t="s">
        <v>65</v>
      </c>
      <c r="V484" t="s">
        <v>69</v>
      </c>
      <c r="W484" t="s">
        <v>122</v>
      </c>
    </row>
    <row r="485" spans="1:23" x14ac:dyDescent="0.3">
      <c r="A485" t="s">
        <v>147</v>
      </c>
      <c r="B485">
        <v>121</v>
      </c>
      <c r="C485">
        <v>90</v>
      </c>
      <c r="D485">
        <v>18318000</v>
      </c>
      <c r="E485" t="s">
        <v>184</v>
      </c>
      <c r="F485" t="s">
        <v>152</v>
      </c>
      <c r="G485" t="str">
        <f t="shared" si="8"/>
        <v>Swordfish</v>
      </c>
      <c r="H485" t="s">
        <v>1244</v>
      </c>
      <c r="I485">
        <v>155532</v>
      </c>
      <c r="J485">
        <v>619</v>
      </c>
      <c r="K485" t="s">
        <v>19</v>
      </c>
      <c r="L485" t="s">
        <v>20</v>
      </c>
      <c r="M485" t="s">
        <v>21</v>
      </c>
      <c r="N485">
        <v>90000000</v>
      </c>
      <c r="O485">
        <v>1997</v>
      </c>
      <c r="P485">
        <v>6.5</v>
      </c>
      <c r="S485" t="s">
        <v>26</v>
      </c>
      <c r="T485" t="s">
        <v>52</v>
      </c>
      <c r="U485" t="s">
        <v>122</v>
      </c>
    </row>
    <row r="486" spans="1:23" x14ac:dyDescent="0.3">
      <c r="A486" t="s">
        <v>1245</v>
      </c>
      <c r="B486">
        <v>87</v>
      </c>
      <c r="C486">
        <v>118</v>
      </c>
      <c r="D486">
        <v>27356090</v>
      </c>
      <c r="E486" t="s">
        <v>81</v>
      </c>
      <c r="F486" t="s">
        <v>1246</v>
      </c>
      <c r="G486" t="str">
        <f t="shared" si="8"/>
        <v>The Legend of Zorro</v>
      </c>
      <c r="H486" t="s">
        <v>1247</v>
      </c>
      <c r="I486">
        <v>71574</v>
      </c>
      <c r="J486">
        <v>237</v>
      </c>
      <c r="K486" t="s">
        <v>19</v>
      </c>
      <c r="L486" t="s">
        <v>20</v>
      </c>
      <c r="M486" t="s">
        <v>21</v>
      </c>
      <c r="N486">
        <v>70000000</v>
      </c>
      <c r="O486">
        <v>2009</v>
      </c>
      <c r="P486">
        <v>5.9</v>
      </c>
      <c r="S486" t="s">
        <v>26</v>
      </c>
      <c r="T486" t="s">
        <v>32</v>
      </c>
      <c r="U486" t="s">
        <v>130</v>
      </c>
    </row>
    <row r="487" spans="1:23" x14ac:dyDescent="0.3">
      <c r="A487" t="s">
        <v>463</v>
      </c>
      <c r="B487">
        <v>233</v>
      </c>
      <c r="C487">
        <v>106</v>
      </c>
      <c r="D487">
        <v>17473245</v>
      </c>
      <c r="E487" t="s">
        <v>346</v>
      </c>
      <c r="F487" t="s">
        <v>401</v>
      </c>
      <c r="G487" t="str">
        <f t="shared" si="8"/>
        <v>What Dreams May Come</v>
      </c>
      <c r="H487" t="s">
        <v>1248</v>
      </c>
      <c r="I487">
        <v>83560</v>
      </c>
      <c r="J487">
        <v>492</v>
      </c>
      <c r="K487" t="s">
        <v>19</v>
      </c>
      <c r="L487" t="s">
        <v>20</v>
      </c>
      <c r="M487" t="s">
        <v>21</v>
      </c>
      <c r="N487">
        <v>86000000</v>
      </c>
      <c r="O487">
        <v>2000</v>
      </c>
      <c r="P487">
        <v>7</v>
      </c>
      <c r="S487" t="s">
        <v>60</v>
      </c>
      <c r="T487" t="s">
        <v>69</v>
      </c>
      <c r="U487" t="s">
        <v>106</v>
      </c>
    </row>
    <row r="488" spans="1:23" x14ac:dyDescent="0.3">
      <c r="A488" t="s">
        <v>325</v>
      </c>
      <c r="B488">
        <v>132</v>
      </c>
      <c r="C488">
        <v>81</v>
      </c>
      <c r="D488">
        <v>15131330</v>
      </c>
      <c r="E488" t="s">
        <v>1249</v>
      </c>
      <c r="F488" t="s">
        <v>1001</v>
      </c>
      <c r="G488" t="str">
        <f t="shared" si="8"/>
        <v>Little Nicky</v>
      </c>
      <c r="H488" t="s">
        <v>1250</v>
      </c>
      <c r="I488">
        <v>80639</v>
      </c>
      <c r="J488">
        <v>405</v>
      </c>
      <c r="K488" t="s">
        <v>19</v>
      </c>
      <c r="L488" t="s">
        <v>20</v>
      </c>
      <c r="M488" t="s">
        <v>51</v>
      </c>
      <c r="N488">
        <v>40000000</v>
      </c>
      <c r="O488">
        <v>1996</v>
      </c>
      <c r="P488">
        <v>5.3</v>
      </c>
      <c r="S488" t="s">
        <v>46</v>
      </c>
      <c r="T488" t="s">
        <v>69</v>
      </c>
    </row>
    <row r="489" spans="1:23" x14ac:dyDescent="0.3">
      <c r="A489" t="s">
        <v>685</v>
      </c>
      <c r="B489">
        <v>63</v>
      </c>
      <c r="C489">
        <v>117</v>
      </c>
      <c r="D489">
        <v>19406406</v>
      </c>
      <c r="E489" t="s">
        <v>1251</v>
      </c>
      <c r="F489" t="s">
        <v>546</v>
      </c>
      <c r="G489" t="str">
        <f t="shared" si="8"/>
        <v>The Brothers Grimm</v>
      </c>
      <c r="H489" t="s">
        <v>1252</v>
      </c>
      <c r="I489">
        <v>98472</v>
      </c>
      <c r="J489">
        <v>3</v>
      </c>
      <c r="K489" t="s">
        <v>675</v>
      </c>
      <c r="L489" t="s">
        <v>676</v>
      </c>
      <c r="M489" t="s">
        <v>21</v>
      </c>
      <c r="N489">
        <v>52000000</v>
      </c>
      <c r="O489">
        <v>2013</v>
      </c>
      <c r="P489">
        <v>5.9</v>
      </c>
      <c r="S489" t="s">
        <v>26</v>
      </c>
      <c r="T489" t="s">
        <v>32</v>
      </c>
      <c r="U489" t="s">
        <v>46</v>
      </c>
      <c r="V489" t="s">
        <v>69</v>
      </c>
      <c r="W489" t="s">
        <v>122</v>
      </c>
    </row>
    <row r="490" spans="1:23" x14ac:dyDescent="0.3">
      <c r="A490" t="s">
        <v>256</v>
      </c>
      <c r="B490">
        <v>95</v>
      </c>
      <c r="C490">
        <v>89</v>
      </c>
      <c r="D490">
        <v>1891821</v>
      </c>
      <c r="E490" t="s">
        <v>874</v>
      </c>
      <c r="F490" t="s">
        <v>666</v>
      </c>
      <c r="G490" t="str">
        <f t="shared" si="8"/>
        <v>Mars Attacks!</v>
      </c>
      <c r="H490" t="s">
        <v>1253</v>
      </c>
      <c r="I490">
        <v>172217</v>
      </c>
      <c r="J490">
        <v>182</v>
      </c>
      <c r="K490" t="s">
        <v>19</v>
      </c>
      <c r="L490" t="s">
        <v>20</v>
      </c>
      <c r="M490" t="s">
        <v>51</v>
      </c>
      <c r="N490">
        <v>80000000</v>
      </c>
      <c r="O490">
        <v>2000</v>
      </c>
      <c r="P490">
        <v>6.3</v>
      </c>
      <c r="S490" t="s">
        <v>26</v>
      </c>
      <c r="T490" t="s">
        <v>46</v>
      </c>
      <c r="U490" t="s">
        <v>110</v>
      </c>
    </row>
    <row r="491" spans="1:23" x14ac:dyDescent="0.3">
      <c r="A491" t="s">
        <v>1254</v>
      </c>
      <c r="B491">
        <v>258</v>
      </c>
      <c r="C491">
        <v>145</v>
      </c>
      <c r="D491">
        <v>23219748</v>
      </c>
      <c r="E491" t="s">
        <v>1255</v>
      </c>
      <c r="F491" t="s">
        <v>1256</v>
      </c>
      <c r="G491" t="str">
        <f t="shared" si="8"/>
        <v>Evolution</v>
      </c>
      <c r="H491" t="s">
        <v>1257</v>
      </c>
      <c r="I491">
        <v>979</v>
      </c>
      <c r="J491">
        <v>252</v>
      </c>
      <c r="K491" t="s">
        <v>19</v>
      </c>
      <c r="L491" t="s">
        <v>20</v>
      </c>
      <c r="M491" t="s">
        <v>21</v>
      </c>
      <c r="N491">
        <v>8000000</v>
      </c>
      <c r="O491">
        <v>2003</v>
      </c>
      <c r="P491">
        <v>6.4</v>
      </c>
      <c r="S491" t="s">
        <v>60</v>
      </c>
      <c r="T491" t="s">
        <v>83</v>
      </c>
      <c r="U491" t="s">
        <v>92</v>
      </c>
      <c r="V491" t="s">
        <v>110</v>
      </c>
    </row>
    <row r="492" spans="1:23" x14ac:dyDescent="0.3">
      <c r="A492" t="s">
        <v>1258</v>
      </c>
      <c r="B492">
        <v>162</v>
      </c>
      <c r="C492">
        <v>114</v>
      </c>
      <c r="D492">
        <v>170708996</v>
      </c>
      <c r="E492" t="s">
        <v>358</v>
      </c>
      <c r="F492" t="s">
        <v>381</v>
      </c>
      <c r="G492" t="str">
        <f t="shared" si="8"/>
        <v>The Edge</v>
      </c>
      <c r="H492" t="s">
        <v>1259</v>
      </c>
      <c r="I492">
        <v>55913</v>
      </c>
      <c r="J492">
        <v>315</v>
      </c>
      <c r="K492" t="s">
        <v>19</v>
      </c>
      <c r="L492" t="s">
        <v>20</v>
      </c>
      <c r="M492" t="s">
        <v>21</v>
      </c>
      <c r="N492">
        <v>58000000</v>
      </c>
      <c r="O492">
        <v>2009</v>
      </c>
      <c r="P492">
        <v>6.9</v>
      </c>
      <c r="S492" t="s">
        <v>26</v>
      </c>
      <c r="T492" t="s">
        <v>32</v>
      </c>
      <c r="U492" t="s">
        <v>60</v>
      </c>
      <c r="V492" t="s">
        <v>122</v>
      </c>
    </row>
    <row r="493" spans="1:23" x14ac:dyDescent="0.3">
      <c r="A493" t="s">
        <v>1260</v>
      </c>
      <c r="B493">
        <v>61</v>
      </c>
      <c r="C493">
        <v>87</v>
      </c>
      <c r="D493">
        <v>422783777</v>
      </c>
      <c r="E493" t="s">
        <v>1261</v>
      </c>
      <c r="F493" t="s">
        <v>470</v>
      </c>
      <c r="G493" t="str">
        <f t="shared" si="8"/>
        <v>Surrogates</v>
      </c>
      <c r="H493" t="s">
        <v>1262</v>
      </c>
      <c r="I493">
        <v>151424</v>
      </c>
      <c r="J493">
        <v>101</v>
      </c>
      <c r="K493" t="s">
        <v>19</v>
      </c>
      <c r="L493" t="s">
        <v>20</v>
      </c>
      <c r="M493" t="s">
        <v>294</v>
      </c>
      <c r="N493">
        <v>45000000</v>
      </c>
      <c r="O493">
        <v>2003</v>
      </c>
      <c r="P493">
        <v>6.3</v>
      </c>
      <c r="S493" t="s">
        <v>26</v>
      </c>
      <c r="T493" t="s">
        <v>110</v>
      </c>
      <c r="U493" t="s">
        <v>122</v>
      </c>
    </row>
    <row r="494" spans="1:23" x14ac:dyDescent="0.3">
      <c r="A494" t="s">
        <v>93</v>
      </c>
      <c r="B494">
        <v>113</v>
      </c>
      <c r="C494">
        <v>119</v>
      </c>
      <c r="D494">
        <v>103812241</v>
      </c>
      <c r="E494" t="s">
        <v>1263</v>
      </c>
      <c r="F494" t="s">
        <v>1264</v>
      </c>
      <c r="G494" t="str">
        <f t="shared" si="8"/>
        <v>Thirteen Days</v>
      </c>
      <c r="H494" t="s">
        <v>1265</v>
      </c>
      <c r="I494">
        <v>45231</v>
      </c>
      <c r="J494">
        <v>66</v>
      </c>
      <c r="K494" t="s">
        <v>19</v>
      </c>
      <c r="L494" t="s">
        <v>20</v>
      </c>
      <c r="M494" t="s">
        <v>154</v>
      </c>
      <c r="N494">
        <v>79000000</v>
      </c>
      <c r="O494">
        <v>1997</v>
      </c>
      <c r="P494">
        <v>7.3</v>
      </c>
      <c r="S494" t="s">
        <v>60</v>
      </c>
      <c r="T494" t="s">
        <v>80</v>
      </c>
      <c r="U494" t="s">
        <v>122</v>
      </c>
    </row>
    <row r="495" spans="1:23" x14ac:dyDescent="0.3">
      <c r="A495" t="s">
        <v>501</v>
      </c>
      <c r="B495">
        <v>174</v>
      </c>
      <c r="C495">
        <v>91</v>
      </c>
      <c r="D495">
        <v>119793567</v>
      </c>
      <c r="E495" t="s">
        <v>358</v>
      </c>
      <c r="F495" t="s">
        <v>1142</v>
      </c>
      <c r="G495" t="str">
        <f t="shared" si="8"/>
        <v>Daylight</v>
      </c>
      <c r="H495" t="s">
        <v>1266</v>
      </c>
      <c r="I495">
        <v>53132</v>
      </c>
      <c r="J495">
        <v>1308</v>
      </c>
      <c r="K495" t="s">
        <v>19</v>
      </c>
      <c r="L495" t="s">
        <v>20</v>
      </c>
      <c r="M495" t="s">
        <v>21</v>
      </c>
      <c r="N495">
        <v>78000000</v>
      </c>
      <c r="O495">
        <v>1998</v>
      </c>
      <c r="P495">
        <v>5.8</v>
      </c>
      <c r="S495" t="s">
        <v>26</v>
      </c>
      <c r="T495" t="s">
        <v>32</v>
      </c>
      <c r="U495" t="s">
        <v>60</v>
      </c>
      <c r="V495" t="s">
        <v>122</v>
      </c>
    </row>
    <row r="496" spans="1:23" x14ac:dyDescent="0.3">
      <c r="A496" t="s">
        <v>1267</v>
      </c>
      <c r="B496">
        <v>101</v>
      </c>
      <c r="C496">
        <v>118</v>
      </c>
      <c r="D496">
        <v>92930005</v>
      </c>
      <c r="E496" t="s">
        <v>1268</v>
      </c>
      <c r="F496" t="s">
        <v>1269</v>
      </c>
      <c r="G496" t="str">
        <f t="shared" si="8"/>
        <v>Walking with Dinosaurs 3D</v>
      </c>
      <c r="H496" t="s">
        <v>1270</v>
      </c>
      <c r="I496">
        <v>8913</v>
      </c>
      <c r="J496">
        <v>160</v>
      </c>
      <c r="K496" t="s">
        <v>19</v>
      </c>
      <c r="L496" t="s">
        <v>378</v>
      </c>
      <c r="M496" t="s">
        <v>21</v>
      </c>
      <c r="N496">
        <v>78000000</v>
      </c>
      <c r="O496">
        <v>2015</v>
      </c>
      <c r="P496">
        <v>5.2</v>
      </c>
      <c r="S496" t="s">
        <v>32</v>
      </c>
      <c r="T496" t="s">
        <v>37</v>
      </c>
      <c r="U496" t="s">
        <v>65</v>
      </c>
    </row>
    <row r="497" spans="1:24" x14ac:dyDescent="0.3">
      <c r="A497" t="s">
        <v>414</v>
      </c>
      <c r="B497">
        <v>205</v>
      </c>
      <c r="C497">
        <v>116</v>
      </c>
      <c r="D497">
        <v>67286731</v>
      </c>
      <c r="E497" t="s">
        <v>43</v>
      </c>
      <c r="F497" t="s">
        <v>1271</v>
      </c>
      <c r="G497" t="str">
        <f t="shared" si="8"/>
        <v>Battlefield Earth</v>
      </c>
      <c r="H497" t="s">
        <v>1272</v>
      </c>
      <c r="I497">
        <v>65464</v>
      </c>
      <c r="J497">
        <v>232</v>
      </c>
      <c r="K497" t="s">
        <v>19</v>
      </c>
      <c r="L497" t="s">
        <v>20</v>
      </c>
      <c r="M497" t="s">
        <v>51</v>
      </c>
      <c r="N497">
        <v>100000000</v>
      </c>
      <c r="O497">
        <v>2000</v>
      </c>
      <c r="P497">
        <v>2.4</v>
      </c>
      <c r="S497" t="s">
        <v>26</v>
      </c>
      <c r="T497" t="s">
        <v>32</v>
      </c>
      <c r="U497" t="s">
        <v>110</v>
      </c>
    </row>
    <row r="498" spans="1:24" x14ac:dyDescent="0.3">
      <c r="A498" t="s">
        <v>508</v>
      </c>
      <c r="B498">
        <v>123</v>
      </c>
      <c r="C498">
        <v>177</v>
      </c>
      <c r="D498">
        <v>74158157</v>
      </c>
      <c r="E498" t="s">
        <v>554</v>
      </c>
      <c r="F498" t="s">
        <v>1273</v>
      </c>
      <c r="G498" t="str">
        <f t="shared" si="8"/>
        <v>Looney Tunes: Back in Action</v>
      </c>
      <c r="H498" t="s">
        <v>1274</v>
      </c>
      <c r="I498">
        <v>24183</v>
      </c>
      <c r="J498">
        <v>457</v>
      </c>
      <c r="K498" t="s">
        <v>19</v>
      </c>
      <c r="L498" t="s">
        <v>20</v>
      </c>
      <c r="M498" t="s">
        <v>154</v>
      </c>
      <c r="N498">
        <v>79000000</v>
      </c>
      <c r="O498">
        <v>2006</v>
      </c>
      <c r="P498">
        <v>5.7</v>
      </c>
      <c r="S498" t="s">
        <v>32</v>
      </c>
      <c r="T498" t="s">
        <v>37</v>
      </c>
      <c r="U498" t="s">
        <v>46</v>
      </c>
      <c r="V498" t="s">
        <v>65</v>
      </c>
      <c r="W498" t="s">
        <v>69</v>
      </c>
      <c r="X498" t="s">
        <v>110</v>
      </c>
    </row>
    <row r="499" spans="1:24" x14ac:dyDescent="0.3">
      <c r="A499" t="s">
        <v>1275</v>
      </c>
      <c r="B499">
        <v>79</v>
      </c>
      <c r="C499">
        <v>97</v>
      </c>
      <c r="D499">
        <v>127083765</v>
      </c>
      <c r="E499" t="s">
        <v>1276</v>
      </c>
      <c r="F499" t="s">
        <v>1277</v>
      </c>
      <c r="G499" t="str">
        <f t="shared" si="8"/>
        <v>Nine</v>
      </c>
      <c r="H499" t="s">
        <v>1278</v>
      </c>
      <c r="I499">
        <v>37446</v>
      </c>
      <c r="J499">
        <v>376</v>
      </c>
      <c r="K499" t="s">
        <v>19</v>
      </c>
      <c r="L499" t="s">
        <v>20</v>
      </c>
      <c r="M499" t="s">
        <v>21</v>
      </c>
      <c r="N499">
        <v>76000000</v>
      </c>
      <c r="O499">
        <v>2009</v>
      </c>
      <c r="P499">
        <v>5.8</v>
      </c>
      <c r="S499" t="s">
        <v>60</v>
      </c>
      <c r="T499" t="s">
        <v>90</v>
      </c>
      <c r="U499" t="s">
        <v>106</v>
      </c>
    </row>
    <row r="500" spans="1:24" x14ac:dyDescent="0.3">
      <c r="A500" t="s">
        <v>901</v>
      </c>
      <c r="B500">
        <v>61</v>
      </c>
      <c r="C500">
        <v>106</v>
      </c>
      <c r="D500">
        <v>1339152</v>
      </c>
      <c r="E500" t="s">
        <v>43</v>
      </c>
      <c r="F500" t="s">
        <v>343</v>
      </c>
      <c r="G500" t="str">
        <f t="shared" si="8"/>
        <v>Timeline</v>
      </c>
      <c r="H500" t="s">
        <v>1279</v>
      </c>
      <c r="I500">
        <v>53057</v>
      </c>
      <c r="J500">
        <v>216</v>
      </c>
      <c r="K500" t="s">
        <v>19</v>
      </c>
      <c r="L500" t="s">
        <v>197</v>
      </c>
      <c r="M500" t="s">
        <v>21</v>
      </c>
      <c r="N500">
        <v>81200000</v>
      </c>
      <c r="O500">
        <v>2005</v>
      </c>
      <c r="P500">
        <v>5.6</v>
      </c>
      <c r="S500" t="s">
        <v>26</v>
      </c>
      <c r="T500" t="s">
        <v>32</v>
      </c>
      <c r="U500" t="s">
        <v>110</v>
      </c>
    </row>
    <row r="501" spans="1:24" x14ac:dyDescent="0.3">
      <c r="A501" t="s">
        <v>1280</v>
      </c>
      <c r="B501">
        <v>202</v>
      </c>
      <c r="C501">
        <v>106</v>
      </c>
      <c r="D501">
        <v>15071514</v>
      </c>
      <c r="E501" t="s">
        <v>290</v>
      </c>
      <c r="F501" t="s">
        <v>1281</v>
      </c>
      <c r="G501" t="str">
        <f t="shared" si="8"/>
        <v>The Postman</v>
      </c>
      <c r="H501" t="s">
        <v>1282</v>
      </c>
      <c r="I501">
        <v>56403</v>
      </c>
      <c r="J501">
        <v>117</v>
      </c>
      <c r="K501" t="s">
        <v>19</v>
      </c>
      <c r="L501" t="s">
        <v>20</v>
      </c>
      <c r="M501" t="s">
        <v>51</v>
      </c>
      <c r="N501">
        <v>80000000</v>
      </c>
      <c r="O501">
        <v>2014</v>
      </c>
      <c r="P501">
        <v>6</v>
      </c>
      <c r="S501" t="s">
        <v>26</v>
      </c>
      <c r="T501" t="s">
        <v>32</v>
      </c>
      <c r="U501" t="s">
        <v>60</v>
      </c>
      <c r="V501" t="s">
        <v>110</v>
      </c>
    </row>
    <row r="502" spans="1:24" x14ac:dyDescent="0.3">
      <c r="A502" t="s">
        <v>830</v>
      </c>
      <c r="B502">
        <v>145</v>
      </c>
      <c r="C502">
        <v>94</v>
      </c>
      <c r="D502">
        <v>26000610</v>
      </c>
      <c r="E502" t="s">
        <v>1114</v>
      </c>
      <c r="F502" t="s">
        <v>1283</v>
      </c>
      <c r="G502" t="str">
        <f t="shared" si="8"/>
        <v>Babe: Pig in the City</v>
      </c>
      <c r="H502" t="s">
        <v>1284</v>
      </c>
      <c r="I502">
        <v>24868</v>
      </c>
      <c r="J502">
        <v>348</v>
      </c>
      <c r="K502" t="s">
        <v>19</v>
      </c>
      <c r="L502" t="s">
        <v>20</v>
      </c>
      <c r="M502" t="s">
        <v>21</v>
      </c>
      <c r="N502">
        <v>76000000</v>
      </c>
      <c r="O502">
        <v>2015</v>
      </c>
      <c r="P502">
        <v>5.8</v>
      </c>
      <c r="S502" t="s">
        <v>32</v>
      </c>
      <c r="T502" t="s">
        <v>46</v>
      </c>
      <c r="U502" t="s">
        <v>60</v>
      </c>
      <c r="V502" t="s">
        <v>65</v>
      </c>
      <c r="W502" t="s">
        <v>69</v>
      </c>
    </row>
    <row r="503" spans="1:24" x14ac:dyDescent="0.3">
      <c r="A503" t="s">
        <v>1059</v>
      </c>
      <c r="B503">
        <v>101</v>
      </c>
      <c r="C503">
        <v>104</v>
      </c>
      <c r="D503">
        <v>323505540</v>
      </c>
      <c r="E503" t="s">
        <v>23</v>
      </c>
      <c r="F503" t="s">
        <v>648</v>
      </c>
      <c r="G503" t="str">
        <f t="shared" si="8"/>
        <v>The Last Witch Hunter</v>
      </c>
      <c r="H503" t="s">
        <v>1285</v>
      </c>
      <c r="I503">
        <v>58752</v>
      </c>
      <c r="J503">
        <v>64</v>
      </c>
      <c r="K503" t="s">
        <v>19</v>
      </c>
      <c r="L503" t="s">
        <v>676</v>
      </c>
      <c r="M503" t="s">
        <v>154</v>
      </c>
      <c r="N503">
        <v>75000000</v>
      </c>
      <c r="O503">
        <v>2001</v>
      </c>
      <c r="P503">
        <v>6</v>
      </c>
      <c r="S503" t="s">
        <v>26</v>
      </c>
      <c r="T503" t="s">
        <v>32</v>
      </c>
      <c r="U503" t="s">
        <v>69</v>
      </c>
    </row>
    <row r="504" spans="1:24" x14ac:dyDescent="0.3">
      <c r="A504" t="s">
        <v>1286</v>
      </c>
      <c r="B504">
        <v>113</v>
      </c>
      <c r="C504">
        <v>102</v>
      </c>
      <c r="D504">
        <v>66462600</v>
      </c>
      <c r="E504" t="s">
        <v>1261</v>
      </c>
      <c r="F504" t="s">
        <v>1287</v>
      </c>
      <c r="G504" t="str">
        <f t="shared" si="8"/>
        <v>Red Planet</v>
      </c>
      <c r="H504" t="s">
        <v>1288</v>
      </c>
      <c r="I504">
        <v>47612</v>
      </c>
      <c r="J504">
        <v>42</v>
      </c>
      <c r="K504" t="s">
        <v>675</v>
      </c>
      <c r="L504" t="s">
        <v>676</v>
      </c>
      <c r="M504" t="s">
        <v>51</v>
      </c>
      <c r="N504">
        <v>78000000</v>
      </c>
      <c r="O504">
        <v>1994</v>
      </c>
      <c r="P504">
        <v>5.7</v>
      </c>
      <c r="S504" t="s">
        <v>26</v>
      </c>
      <c r="T504" t="s">
        <v>110</v>
      </c>
      <c r="U504" t="s">
        <v>122</v>
      </c>
    </row>
    <row r="505" spans="1:24" x14ac:dyDescent="0.3">
      <c r="A505" t="s">
        <v>416</v>
      </c>
      <c r="B505">
        <v>113</v>
      </c>
      <c r="C505">
        <v>105</v>
      </c>
      <c r="D505">
        <v>368049635</v>
      </c>
      <c r="E505" t="s">
        <v>318</v>
      </c>
      <c r="F505" t="s">
        <v>1289</v>
      </c>
      <c r="G505" t="str">
        <f t="shared" si="8"/>
        <v>Arthur and the Invisibles</v>
      </c>
      <c r="H505" t="s">
        <v>1290</v>
      </c>
      <c r="I505">
        <v>25843</v>
      </c>
      <c r="J505">
        <v>301</v>
      </c>
      <c r="K505" t="s">
        <v>19</v>
      </c>
      <c r="L505" t="s">
        <v>31</v>
      </c>
      <c r="M505" t="s">
        <v>51</v>
      </c>
      <c r="N505">
        <v>76000000</v>
      </c>
      <c r="O505">
        <v>2012</v>
      </c>
      <c r="P505">
        <v>6</v>
      </c>
      <c r="S505" t="s">
        <v>32</v>
      </c>
      <c r="T505" t="s">
        <v>37</v>
      </c>
      <c r="U505" t="s">
        <v>65</v>
      </c>
      <c r="V505" t="s">
        <v>69</v>
      </c>
    </row>
    <row r="506" spans="1:24" x14ac:dyDescent="0.3">
      <c r="A506" t="s">
        <v>1079</v>
      </c>
      <c r="B506">
        <v>272</v>
      </c>
      <c r="C506">
        <v>89</v>
      </c>
      <c r="D506">
        <v>306124059</v>
      </c>
      <c r="E506" t="s">
        <v>1291</v>
      </c>
      <c r="F506" t="s">
        <v>1292</v>
      </c>
      <c r="G506" t="str">
        <f t="shared" si="8"/>
        <v>Oceans</v>
      </c>
      <c r="H506" t="s">
        <v>1293</v>
      </c>
      <c r="I506">
        <v>7630</v>
      </c>
      <c r="J506">
        <v>308</v>
      </c>
      <c r="K506" t="s">
        <v>19</v>
      </c>
      <c r="L506" t="s">
        <v>149</v>
      </c>
      <c r="M506" t="s">
        <v>294</v>
      </c>
      <c r="N506">
        <v>75000000</v>
      </c>
      <c r="O506">
        <v>2013</v>
      </c>
      <c r="P506">
        <v>7.8</v>
      </c>
      <c r="S506" t="s">
        <v>39</v>
      </c>
      <c r="T506" t="s">
        <v>60</v>
      </c>
    </row>
    <row r="507" spans="1:24" x14ac:dyDescent="0.3">
      <c r="A507" t="s">
        <v>697</v>
      </c>
      <c r="B507">
        <v>3</v>
      </c>
      <c r="C507">
        <v>135</v>
      </c>
      <c r="D507">
        <v>229074524</v>
      </c>
      <c r="E507" t="s">
        <v>187</v>
      </c>
      <c r="F507" t="s">
        <v>1294</v>
      </c>
      <c r="G507" t="str">
        <f t="shared" si="8"/>
        <v>A Sound of Thunder</v>
      </c>
      <c r="H507" t="s">
        <v>1295</v>
      </c>
      <c r="I507">
        <v>16474</v>
      </c>
      <c r="J507">
        <v>1</v>
      </c>
      <c r="K507" t="s">
        <v>1243</v>
      </c>
      <c r="L507" t="s">
        <v>1296</v>
      </c>
      <c r="M507" t="s">
        <v>21</v>
      </c>
      <c r="N507">
        <v>73000000</v>
      </c>
      <c r="O507">
        <v>2002</v>
      </c>
      <c r="P507">
        <v>4.2</v>
      </c>
      <c r="S507" t="s">
        <v>26</v>
      </c>
      <c r="T507" t="s">
        <v>32</v>
      </c>
      <c r="U507" t="s">
        <v>83</v>
      </c>
      <c r="V507" t="s">
        <v>110</v>
      </c>
      <c r="W507" t="s">
        <v>122</v>
      </c>
    </row>
    <row r="508" spans="1:24" x14ac:dyDescent="0.3">
      <c r="A508" t="s">
        <v>1297</v>
      </c>
      <c r="B508">
        <v>205</v>
      </c>
      <c r="C508">
        <v>73</v>
      </c>
      <c r="D508">
        <v>193136719</v>
      </c>
      <c r="E508" t="s">
        <v>1298</v>
      </c>
      <c r="F508" t="s">
        <v>1299</v>
      </c>
      <c r="G508" t="str">
        <f t="shared" si="8"/>
        <v>Pompeii</v>
      </c>
      <c r="H508" t="s">
        <v>1300</v>
      </c>
      <c r="I508">
        <v>84508</v>
      </c>
      <c r="J508">
        <v>1171</v>
      </c>
      <c r="K508" t="s">
        <v>19</v>
      </c>
      <c r="L508" t="s">
        <v>20</v>
      </c>
      <c r="M508" t="s">
        <v>51</v>
      </c>
      <c r="N508">
        <v>75000000</v>
      </c>
      <c r="O508">
        <v>2004</v>
      </c>
      <c r="P508">
        <v>5.6</v>
      </c>
      <c r="S508" t="s">
        <v>26</v>
      </c>
      <c r="T508" t="s">
        <v>32</v>
      </c>
      <c r="U508" t="s">
        <v>60</v>
      </c>
      <c r="V508" t="s">
        <v>80</v>
      </c>
      <c r="W508" t="s">
        <v>106</v>
      </c>
    </row>
    <row r="509" spans="1:24" x14ac:dyDescent="0.3">
      <c r="A509" t="s">
        <v>150</v>
      </c>
      <c r="B509">
        <v>186</v>
      </c>
      <c r="C509">
        <v>94</v>
      </c>
      <c r="D509">
        <v>35286428</v>
      </c>
      <c r="E509" t="s">
        <v>1301</v>
      </c>
      <c r="F509" t="s">
        <v>1302</v>
      </c>
      <c r="G509" t="str">
        <f t="shared" si="8"/>
        <v>Top Cat Begins</v>
      </c>
      <c r="H509" t="s">
        <v>1303</v>
      </c>
      <c r="I509">
        <v>230</v>
      </c>
      <c r="J509">
        <v>656</v>
      </c>
      <c r="K509" t="s">
        <v>19</v>
      </c>
      <c r="L509" t="s">
        <v>20</v>
      </c>
      <c r="M509" t="s">
        <v>21</v>
      </c>
      <c r="N509">
        <v>76000000</v>
      </c>
      <c r="O509">
        <v>2011</v>
      </c>
      <c r="P509">
        <v>4.4000000000000004</v>
      </c>
      <c r="S509" t="s">
        <v>37</v>
      </c>
      <c r="T509" t="s">
        <v>65</v>
      </c>
    </row>
    <row r="510" spans="1:24" x14ac:dyDescent="0.3">
      <c r="A510" t="s">
        <v>435</v>
      </c>
      <c r="B510">
        <v>178</v>
      </c>
      <c r="C510">
        <v>95</v>
      </c>
      <c r="D510">
        <v>157299717</v>
      </c>
      <c r="E510" t="s">
        <v>715</v>
      </c>
      <c r="F510" t="s">
        <v>1283</v>
      </c>
      <c r="G510" t="str">
        <f t="shared" si="8"/>
        <v>A Beautiful Mind</v>
      </c>
      <c r="H510" t="s">
        <v>1304</v>
      </c>
      <c r="I510">
        <v>610568</v>
      </c>
      <c r="J510">
        <v>133</v>
      </c>
      <c r="K510" t="s">
        <v>19</v>
      </c>
      <c r="L510" t="s">
        <v>20</v>
      </c>
      <c r="M510" t="s">
        <v>51</v>
      </c>
      <c r="N510">
        <v>75000000</v>
      </c>
      <c r="O510">
        <v>2003</v>
      </c>
      <c r="P510">
        <v>8.1999999999999993</v>
      </c>
      <c r="S510" t="s">
        <v>41</v>
      </c>
      <c r="T510" t="s">
        <v>60</v>
      </c>
    </row>
    <row r="511" spans="1:24" x14ac:dyDescent="0.3">
      <c r="A511" t="s">
        <v>995</v>
      </c>
      <c r="B511">
        <v>169</v>
      </c>
      <c r="C511">
        <v>124</v>
      </c>
      <c r="D511">
        <v>134568845</v>
      </c>
      <c r="E511" t="s">
        <v>1305</v>
      </c>
      <c r="F511" t="s">
        <v>439</v>
      </c>
      <c r="G511" t="str">
        <f t="shared" si="8"/>
        <v>The Lion King</v>
      </c>
      <c r="H511" t="s">
        <v>1306</v>
      </c>
      <c r="I511">
        <v>644348</v>
      </c>
      <c r="J511">
        <v>85</v>
      </c>
      <c r="K511" t="s">
        <v>19</v>
      </c>
      <c r="L511" t="s">
        <v>20</v>
      </c>
      <c r="M511" t="s">
        <v>21</v>
      </c>
      <c r="N511">
        <v>75000000</v>
      </c>
      <c r="O511">
        <v>2015</v>
      </c>
      <c r="P511">
        <v>8.5</v>
      </c>
      <c r="S511" t="s">
        <v>32</v>
      </c>
      <c r="T511" t="s">
        <v>37</v>
      </c>
      <c r="U511" t="s">
        <v>60</v>
      </c>
      <c r="V511" t="s">
        <v>65</v>
      </c>
      <c r="W511" t="s">
        <v>90</v>
      </c>
    </row>
    <row r="512" spans="1:24" x14ac:dyDescent="0.3">
      <c r="A512" t="s">
        <v>1307</v>
      </c>
      <c r="B512">
        <v>210</v>
      </c>
      <c r="C512">
        <v>136</v>
      </c>
      <c r="D512">
        <v>134006721</v>
      </c>
      <c r="E512" t="s">
        <v>97</v>
      </c>
      <c r="F512" t="s">
        <v>831</v>
      </c>
      <c r="G512" t="str">
        <f t="shared" si="8"/>
        <v>Journey 2: The Mysterious Island</v>
      </c>
      <c r="H512" t="s">
        <v>1308</v>
      </c>
      <c r="I512">
        <v>67296</v>
      </c>
      <c r="J512">
        <v>764</v>
      </c>
      <c r="K512" t="s">
        <v>19</v>
      </c>
      <c r="L512" t="s">
        <v>378</v>
      </c>
      <c r="M512" t="s">
        <v>51</v>
      </c>
      <c r="N512">
        <v>75000000</v>
      </c>
      <c r="O512">
        <v>2007</v>
      </c>
      <c r="P512">
        <v>5.8</v>
      </c>
      <c r="S512" t="s">
        <v>26</v>
      </c>
      <c r="T512" t="s">
        <v>32</v>
      </c>
      <c r="U512" t="s">
        <v>46</v>
      </c>
      <c r="V512" t="s">
        <v>65</v>
      </c>
      <c r="W512" t="s">
        <v>69</v>
      </c>
      <c r="X512" t="s">
        <v>110</v>
      </c>
    </row>
    <row r="513" spans="1:23" x14ac:dyDescent="0.3">
      <c r="A513" t="s">
        <v>544</v>
      </c>
      <c r="B513">
        <v>140</v>
      </c>
      <c r="C513">
        <v>91</v>
      </c>
      <c r="D513">
        <v>195329763</v>
      </c>
      <c r="E513" t="s">
        <v>1309</v>
      </c>
      <c r="F513" t="s">
        <v>966</v>
      </c>
      <c r="G513" t="str">
        <f t="shared" si="8"/>
        <v>Cloudy with a Chance of Meatballs 2</v>
      </c>
      <c r="H513" t="s">
        <v>1310</v>
      </c>
      <c r="I513">
        <v>64387</v>
      </c>
      <c r="J513">
        <v>345</v>
      </c>
      <c r="K513" t="s">
        <v>19</v>
      </c>
      <c r="L513" t="s">
        <v>20</v>
      </c>
      <c r="M513" t="s">
        <v>51</v>
      </c>
      <c r="N513">
        <v>80000000</v>
      </c>
      <c r="O513">
        <v>2000</v>
      </c>
      <c r="P513">
        <v>6.5</v>
      </c>
      <c r="S513" t="s">
        <v>37</v>
      </c>
      <c r="T513" t="s">
        <v>46</v>
      </c>
      <c r="U513" t="s">
        <v>65</v>
      </c>
      <c r="V513" t="s">
        <v>69</v>
      </c>
      <c r="W513" t="s">
        <v>110</v>
      </c>
    </row>
    <row r="514" spans="1:23" x14ac:dyDescent="0.3">
      <c r="A514" t="s">
        <v>1311</v>
      </c>
      <c r="B514">
        <v>156</v>
      </c>
      <c r="C514">
        <v>107</v>
      </c>
      <c r="D514">
        <v>120776832</v>
      </c>
      <c r="E514" t="s">
        <v>977</v>
      </c>
      <c r="F514" t="s">
        <v>446</v>
      </c>
      <c r="G514" t="str">
        <f t="shared" si="8"/>
        <v>Red Dragon</v>
      </c>
      <c r="H514" t="s">
        <v>1312</v>
      </c>
      <c r="I514">
        <v>204063</v>
      </c>
      <c r="J514">
        <v>264</v>
      </c>
      <c r="K514" t="s">
        <v>19</v>
      </c>
      <c r="L514" t="s">
        <v>20</v>
      </c>
      <c r="M514" t="s">
        <v>21</v>
      </c>
      <c r="N514">
        <v>75000000</v>
      </c>
      <c r="O514">
        <v>2016</v>
      </c>
      <c r="P514">
        <v>7.2</v>
      </c>
      <c r="S514" t="s">
        <v>52</v>
      </c>
      <c r="T514" t="s">
        <v>60</v>
      </c>
      <c r="U514" t="s">
        <v>122</v>
      </c>
    </row>
    <row r="515" spans="1:23" x14ac:dyDescent="0.3">
      <c r="A515" t="s">
        <v>1313</v>
      </c>
      <c r="B515">
        <v>150</v>
      </c>
      <c r="C515">
        <v>108</v>
      </c>
      <c r="D515">
        <v>118823091</v>
      </c>
      <c r="E515" t="s">
        <v>81</v>
      </c>
      <c r="F515" t="s">
        <v>49</v>
      </c>
      <c r="G515" t="str">
        <f t="shared" ref="G515:G578" si="9">SUBSTITUTE(H515,"Â ","")</f>
        <v>Hidalgo</v>
      </c>
      <c r="H515" t="s">
        <v>1314</v>
      </c>
      <c r="I515">
        <v>67856</v>
      </c>
      <c r="J515">
        <v>370</v>
      </c>
      <c r="K515" t="s">
        <v>19</v>
      </c>
      <c r="L515" t="s">
        <v>20</v>
      </c>
      <c r="M515" t="s">
        <v>51</v>
      </c>
      <c r="N515">
        <v>75000000</v>
      </c>
      <c r="O515">
        <v>2003</v>
      </c>
      <c r="P515">
        <v>6.7</v>
      </c>
      <c r="S515" t="s">
        <v>26</v>
      </c>
      <c r="T515" t="s">
        <v>32</v>
      </c>
      <c r="U515" t="s">
        <v>130</v>
      </c>
    </row>
    <row r="516" spans="1:23" x14ac:dyDescent="0.3">
      <c r="A516" t="s">
        <v>1315</v>
      </c>
      <c r="B516">
        <v>119</v>
      </c>
      <c r="C516">
        <v>99</v>
      </c>
      <c r="D516">
        <v>41814863</v>
      </c>
      <c r="E516" t="s">
        <v>46</v>
      </c>
      <c r="F516" t="s">
        <v>1085</v>
      </c>
      <c r="G516" t="str">
        <f t="shared" si="9"/>
        <v>Jack and Jill</v>
      </c>
      <c r="H516" t="s">
        <v>1316</v>
      </c>
      <c r="I516">
        <v>60370</v>
      </c>
      <c r="J516">
        <v>64</v>
      </c>
      <c r="K516" t="s">
        <v>19</v>
      </c>
      <c r="L516" t="s">
        <v>676</v>
      </c>
      <c r="M516" t="s">
        <v>21</v>
      </c>
      <c r="N516">
        <v>50000000</v>
      </c>
      <c r="O516">
        <v>2013</v>
      </c>
      <c r="P516">
        <v>3.4</v>
      </c>
      <c r="S516" t="s">
        <v>46</v>
      </c>
    </row>
    <row r="517" spans="1:23" x14ac:dyDescent="0.3">
      <c r="A517" t="s">
        <v>1317</v>
      </c>
      <c r="B517">
        <v>232</v>
      </c>
      <c r="C517">
        <v>92</v>
      </c>
      <c r="D517">
        <v>97360069</v>
      </c>
      <c r="E517" t="s">
        <v>184</v>
      </c>
      <c r="F517" t="s">
        <v>343</v>
      </c>
      <c r="G517" t="str">
        <f t="shared" si="9"/>
        <v>2 Fast 2 Furious</v>
      </c>
      <c r="H517" t="s">
        <v>1318</v>
      </c>
      <c r="I517">
        <v>191912</v>
      </c>
      <c r="J517">
        <v>273</v>
      </c>
      <c r="K517" t="s">
        <v>19</v>
      </c>
      <c r="L517" t="s">
        <v>20</v>
      </c>
      <c r="M517" t="s">
        <v>21</v>
      </c>
      <c r="N517">
        <v>75000000</v>
      </c>
      <c r="O517">
        <v>1996</v>
      </c>
      <c r="P517">
        <v>5.9</v>
      </c>
      <c r="S517" t="s">
        <v>26</v>
      </c>
      <c r="T517" t="s">
        <v>52</v>
      </c>
      <c r="U517" t="s">
        <v>122</v>
      </c>
    </row>
    <row r="518" spans="1:23" x14ac:dyDescent="0.3">
      <c r="A518" t="s">
        <v>1319</v>
      </c>
      <c r="B518">
        <v>49</v>
      </c>
      <c r="C518">
        <v>87</v>
      </c>
      <c r="D518">
        <v>117698894</v>
      </c>
      <c r="E518" t="s">
        <v>1320</v>
      </c>
      <c r="F518" t="s">
        <v>168</v>
      </c>
      <c r="G518" t="str">
        <f t="shared" si="9"/>
        <v>The Little Prince</v>
      </c>
      <c r="H518" t="s">
        <v>1321</v>
      </c>
      <c r="I518">
        <v>28276</v>
      </c>
      <c r="J518">
        <v>197</v>
      </c>
      <c r="K518" t="s">
        <v>19</v>
      </c>
      <c r="L518" t="s">
        <v>20</v>
      </c>
      <c r="M518" t="s">
        <v>51</v>
      </c>
      <c r="N518">
        <v>75000000</v>
      </c>
      <c r="O518">
        <v>1997</v>
      </c>
      <c r="P518">
        <v>7.8</v>
      </c>
      <c r="S518" t="s">
        <v>32</v>
      </c>
      <c r="T518" t="s">
        <v>37</v>
      </c>
      <c r="U518" t="s">
        <v>60</v>
      </c>
      <c r="V518" t="s">
        <v>65</v>
      </c>
      <c r="W518" t="s">
        <v>69</v>
      </c>
    </row>
    <row r="519" spans="1:23" x14ac:dyDescent="0.3">
      <c r="A519" t="s">
        <v>225</v>
      </c>
      <c r="B519">
        <v>165</v>
      </c>
      <c r="C519">
        <v>110</v>
      </c>
      <c r="D519">
        <v>162001186</v>
      </c>
      <c r="E519" t="s">
        <v>1322</v>
      </c>
      <c r="F519" t="s">
        <v>1204</v>
      </c>
      <c r="G519" t="str">
        <f t="shared" si="9"/>
        <v>The Invasion</v>
      </c>
      <c r="H519" t="s">
        <v>1323</v>
      </c>
      <c r="I519">
        <v>65037</v>
      </c>
      <c r="J519">
        <v>155</v>
      </c>
      <c r="K519" t="s">
        <v>19</v>
      </c>
      <c r="L519" t="s">
        <v>337</v>
      </c>
      <c r="M519" t="s">
        <v>294</v>
      </c>
      <c r="N519">
        <v>80000000</v>
      </c>
      <c r="O519">
        <v>2005</v>
      </c>
      <c r="P519">
        <v>5.9</v>
      </c>
      <c r="S519" t="s">
        <v>110</v>
      </c>
      <c r="T519" t="s">
        <v>122</v>
      </c>
    </row>
    <row r="520" spans="1:23" x14ac:dyDescent="0.3">
      <c r="A520" t="s">
        <v>207</v>
      </c>
      <c r="B520">
        <v>202</v>
      </c>
      <c r="C520">
        <v>98</v>
      </c>
      <c r="D520">
        <v>77032279</v>
      </c>
      <c r="E520" t="s">
        <v>156</v>
      </c>
      <c r="F520" t="s">
        <v>803</v>
      </c>
      <c r="G520" t="str">
        <f t="shared" si="9"/>
        <v>The Adventures of Rocky &amp; Bullwinkle</v>
      </c>
      <c r="H520" t="s">
        <v>1324</v>
      </c>
      <c r="I520">
        <v>16611</v>
      </c>
      <c r="J520">
        <v>786</v>
      </c>
      <c r="K520" t="s">
        <v>19</v>
      </c>
      <c r="L520" t="s">
        <v>20</v>
      </c>
      <c r="M520" t="s">
        <v>21</v>
      </c>
      <c r="N520">
        <v>60000000</v>
      </c>
      <c r="O520">
        <v>2006</v>
      </c>
      <c r="P520">
        <v>4.0999999999999996</v>
      </c>
      <c r="S520" t="s">
        <v>32</v>
      </c>
      <c r="T520" t="s">
        <v>37</v>
      </c>
      <c r="U520" t="s">
        <v>46</v>
      </c>
      <c r="V520" t="s">
        <v>65</v>
      </c>
      <c r="W520" t="s">
        <v>69</v>
      </c>
    </row>
    <row r="521" spans="1:23" x14ac:dyDescent="0.3">
      <c r="A521" t="s">
        <v>396</v>
      </c>
      <c r="B521">
        <v>306</v>
      </c>
      <c r="C521">
        <v>154</v>
      </c>
      <c r="D521">
        <v>73023275</v>
      </c>
      <c r="E521" t="s">
        <v>1325</v>
      </c>
      <c r="F521" t="s">
        <v>1326</v>
      </c>
      <c r="G521" t="str">
        <f t="shared" si="9"/>
        <v>The Secret Life of Pets</v>
      </c>
      <c r="H521" t="s">
        <v>1327</v>
      </c>
      <c r="I521">
        <v>24407</v>
      </c>
      <c r="J521">
        <v>284</v>
      </c>
      <c r="K521" t="s">
        <v>19</v>
      </c>
      <c r="L521" t="s">
        <v>20</v>
      </c>
      <c r="M521" t="s">
        <v>294</v>
      </c>
      <c r="N521">
        <v>35000000</v>
      </c>
      <c r="O521">
        <v>2000</v>
      </c>
      <c r="P521">
        <v>6.8</v>
      </c>
      <c r="S521" t="s">
        <v>37</v>
      </c>
      <c r="T521" t="s">
        <v>46</v>
      </c>
      <c r="U521" t="s">
        <v>65</v>
      </c>
    </row>
    <row r="522" spans="1:23" x14ac:dyDescent="0.3">
      <c r="A522" t="s">
        <v>566</v>
      </c>
      <c r="B522">
        <v>185</v>
      </c>
      <c r="C522">
        <v>129</v>
      </c>
      <c r="D522">
        <v>68473360</v>
      </c>
      <c r="E522" t="s">
        <v>16</v>
      </c>
      <c r="F522" t="s">
        <v>1328</v>
      </c>
      <c r="G522" t="str">
        <f t="shared" si="9"/>
        <v>The League of Extraordinary Gentlemen</v>
      </c>
      <c r="H522" t="s">
        <v>1329</v>
      </c>
      <c r="I522">
        <v>141533</v>
      </c>
      <c r="J522">
        <v>856</v>
      </c>
      <c r="K522" t="s">
        <v>19</v>
      </c>
      <c r="L522" t="s">
        <v>20</v>
      </c>
      <c r="M522" t="s">
        <v>294</v>
      </c>
      <c r="N522">
        <v>75000000</v>
      </c>
      <c r="O522">
        <v>2008</v>
      </c>
      <c r="P522">
        <v>5.8</v>
      </c>
      <c r="S522" t="s">
        <v>26</v>
      </c>
      <c r="T522" t="s">
        <v>32</v>
      </c>
      <c r="U522" t="s">
        <v>69</v>
      </c>
      <c r="V522" t="s">
        <v>110</v>
      </c>
    </row>
    <row r="523" spans="1:23" x14ac:dyDescent="0.3">
      <c r="A523" t="s">
        <v>70</v>
      </c>
      <c r="B523">
        <v>177</v>
      </c>
      <c r="C523">
        <v>86</v>
      </c>
      <c r="D523">
        <v>66636385</v>
      </c>
      <c r="E523" t="s">
        <v>965</v>
      </c>
      <c r="F523" t="s">
        <v>1330</v>
      </c>
      <c r="G523" t="str">
        <f t="shared" si="9"/>
        <v>Despicable Me 2</v>
      </c>
      <c r="H523" t="s">
        <v>1331</v>
      </c>
      <c r="I523">
        <v>286877</v>
      </c>
      <c r="J523">
        <v>552</v>
      </c>
      <c r="K523" t="s">
        <v>19</v>
      </c>
      <c r="L523" t="s">
        <v>20</v>
      </c>
      <c r="M523" t="s">
        <v>51</v>
      </c>
      <c r="N523">
        <v>75000000</v>
      </c>
      <c r="O523">
        <v>1996</v>
      </c>
      <c r="P523">
        <v>7.5</v>
      </c>
      <c r="S523" t="s">
        <v>37</v>
      </c>
      <c r="T523" t="s">
        <v>46</v>
      </c>
      <c r="U523" t="s">
        <v>65</v>
      </c>
      <c r="V523" t="s">
        <v>110</v>
      </c>
    </row>
    <row r="524" spans="1:23" x14ac:dyDescent="0.3">
      <c r="A524" t="s">
        <v>986</v>
      </c>
      <c r="B524">
        <v>181</v>
      </c>
      <c r="C524">
        <v>109</v>
      </c>
      <c r="D524">
        <v>160762022</v>
      </c>
      <c r="E524" t="s">
        <v>43</v>
      </c>
      <c r="F524" t="s">
        <v>98</v>
      </c>
      <c r="G524" t="str">
        <f t="shared" si="9"/>
        <v>Independence Day</v>
      </c>
      <c r="H524" t="s">
        <v>1332</v>
      </c>
      <c r="I524">
        <v>430055</v>
      </c>
      <c r="J524">
        <v>385</v>
      </c>
      <c r="K524" t="s">
        <v>19</v>
      </c>
      <c r="L524" t="s">
        <v>20</v>
      </c>
      <c r="M524" t="s">
        <v>21</v>
      </c>
      <c r="N524">
        <v>75000000</v>
      </c>
      <c r="O524">
        <v>2006</v>
      </c>
      <c r="P524">
        <v>6.9</v>
      </c>
      <c r="S524" t="s">
        <v>26</v>
      </c>
      <c r="T524" t="s">
        <v>32</v>
      </c>
      <c r="U524" t="s">
        <v>110</v>
      </c>
    </row>
    <row r="525" spans="1:23" x14ac:dyDescent="0.3">
      <c r="A525" t="s">
        <v>159</v>
      </c>
      <c r="B525">
        <v>372</v>
      </c>
      <c r="C525">
        <v>104</v>
      </c>
      <c r="D525">
        <v>103338338</v>
      </c>
      <c r="E525" t="s">
        <v>43</v>
      </c>
      <c r="F525" t="s">
        <v>1333</v>
      </c>
      <c r="G525" t="str">
        <f t="shared" si="9"/>
        <v>The Lost World: Jurassic Park</v>
      </c>
      <c r="H525" t="s">
        <v>1334</v>
      </c>
      <c r="I525">
        <v>278362</v>
      </c>
      <c r="J525">
        <v>1206</v>
      </c>
      <c r="K525" t="s">
        <v>19</v>
      </c>
      <c r="L525" t="s">
        <v>20</v>
      </c>
      <c r="M525" t="s">
        <v>51</v>
      </c>
      <c r="N525">
        <v>70000000</v>
      </c>
      <c r="O525">
        <v>2004</v>
      </c>
      <c r="P525">
        <v>6.5</v>
      </c>
      <c r="S525" t="s">
        <v>26</v>
      </c>
      <c r="T525" t="s">
        <v>32</v>
      </c>
      <c r="U525" t="s">
        <v>110</v>
      </c>
    </row>
    <row r="526" spans="1:23" x14ac:dyDescent="0.3">
      <c r="A526" t="s">
        <v>595</v>
      </c>
      <c r="B526">
        <v>290</v>
      </c>
      <c r="C526">
        <v>110</v>
      </c>
      <c r="D526">
        <v>55808744</v>
      </c>
      <c r="E526" t="s">
        <v>242</v>
      </c>
      <c r="F526" t="s">
        <v>461</v>
      </c>
      <c r="G526" t="str">
        <f t="shared" si="9"/>
        <v>Madagascar</v>
      </c>
      <c r="H526" t="s">
        <v>1335</v>
      </c>
      <c r="I526">
        <v>266636</v>
      </c>
      <c r="J526">
        <v>1401</v>
      </c>
      <c r="K526" t="s">
        <v>19</v>
      </c>
      <c r="L526" t="s">
        <v>20</v>
      </c>
      <c r="M526" t="s">
        <v>294</v>
      </c>
      <c r="N526">
        <v>53000000</v>
      </c>
      <c r="O526">
        <v>2007</v>
      </c>
      <c r="P526">
        <v>6.9</v>
      </c>
      <c r="S526" t="s">
        <v>32</v>
      </c>
      <c r="T526" t="s">
        <v>37</v>
      </c>
      <c r="U526" t="s">
        <v>46</v>
      </c>
      <c r="V526" t="s">
        <v>65</v>
      </c>
    </row>
    <row r="527" spans="1:23" x14ac:dyDescent="0.3">
      <c r="A527" t="s">
        <v>1113</v>
      </c>
      <c r="B527">
        <v>316</v>
      </c>
      <c r="C527">
        <v>136</v>
      </c>
      <c r="D527">
        <v>47379090</v>
      </c>
      <c r="E527" t="s">
        <v>1207</v>
      </c>
      <c r="F527" t="s">
        <v>204</v>
      </c>
      <c r="G527" t="str">
        <f t="shared" si="9"/>
        <v>Children of Men</v>
      </c>
      <c r="H527" t="s">
        <v>1336</v>
      </c>
      <c r="I527">
        <v>361767</v>
      </c>
      <c r="J527">
        <v>713</v>
      </c>
      <c r="K527" t="s">
        <v>19</v>
      </c>
      <c r="L527" t="s">
        <v>20</v>
      </c>
      <c r="M527" t="s">
        <v>51</v>
      </c>
      <c r="N527">
        <v>70000000</v>
      </c>
      <c r="O527">
        <v>2004</v>
      </c>
      <c r="P527">
        <v>7.9</v>
      </c>
      <c r="S527" t="s">
        <v>60</v>
      </c>
      <c r="T527" t="s">
        <v>110</v>
      </c>
      <c r="U527" t="s">
        <v>122</v>
      </c>
    </row>
    <row r="528" spans="1:23" x14ac:dyDescent="0.3">
      <c r="A528" t="s">
        <v>1174</v>
      </c>
      <c r="B528">
        <v>122</v>
      </c>
      <c r="C528">
        <v>115</v>
      </c>
      <c r="D528">
        <v>43426961</v>
      </c>
      <c r="E528" t="s">
        <v>43</v>
      </c>
      <c r="F528" t="s">
        <v>152</v>
      </c>
      <c r="G528" t="str">
        <f t="shared" si="9"/>
        <v>X-Men</v>
      </c>
      <c r="H528" t="s">
        <v>1337</v>
      </c>
      <c r="I528">
        <v>452928</v>
      </c>
      <c r="J528">
        <v>415</v>
      </c>
      <c r="K528" t="s">
        <v>19</v>
      </c>
      <c r="L528" t="s">
        <v>20</v>
      </c>
      <c r="M528" t="s">
        <v>21</v>
      </c>
      <c r="N528">
        <v>70000000</v>
      </c>
      <c r="O528">
        <v>1999</v>
      </c>
      <c r="P528">
        <v>7.4</v>
      </c>
      <c r="S528" t="s">
        <v>26</v>
      </c>
      <c r="T528" t="s">
        <v>32</v>
      </c>
      <c r="U528" t="s">
        <v>110</v>
      </c>
    </row>
    <row r="529" spans="1:24" x14ac:dyDescent="0.3">
      <c r="A529" t="s">
        <v>944</v>
      </c>
      <c r="B529">
        <v>164</v>
      </c>
      <c r="C529">
        <v>99</v>
      </c>
      <c r="D529">
        <v>47000485</v>
      </c>
      <c r="E529" t="s">
        <v>1338</v>
      </c>
      <c r="F529" t="s">
        <v>287</v>
      </c>
      <c r="G529" t="str">
        <f t="shared" si="9"/>
        <v>Wanted</v>
      </c>
      <c r="H529" t="s">
        <v>1339</v>
      </c>
      <c r="I529">
        <v>299852</v>
      </c>
      <c r="J529">
        <v>253</v>
      </c>
      <c r="K529" t="s">
        <v>19</v>
      </c>
      <c r="L529" t="s">
        <v>20</v>
      </c>
      <c r="M529" t="s">
        <v>21</v>
      </c>
      <c r="N529">
        <v>75000000</v>
      </c>
      <c r="O529">
        <v>2013</v>
      </c>
      <c r="P529">
        <v>6.7</v>
      </c>
      <c r="S529" t="s">
        <v>26</v>
      </c>
      <c r="T529" t="s">
        <v>52</v>
      </c>
      <c r="U529" t="s">
        <v>69</v>
      </c>
      <c r="V529" t="s">
        <v>122</v>
      </c>
    </row>
    <row r="530" spans="1:24" x14ac:dyDescent="0.3">
      <c r="A530" t="s">
        <v>1340</v>
      </c>
      <c r="B530">
        <v>147</v>
      </c>
      <c r="C530">
        <v>117</v>
      </c>
      <c r="D530">
        <v>45434443</v>
      </c>
      <c r="E530" t="s">
        <v>28</v>
      </c>
      <c r="F530" t="s">
        <v>355</v>
      </c>
      <c r="G530" t="str">
        <f t="shared" si="9"/>
        <v>The Rock</v>
      </c>
      <c r="H530" t="s">
        <v>1341</v>
      </c>
      <c r="I530">
        <v>259492</v>
      </c>
      <c r="J530">
        <v>456</v>
      </c>
      <c r="K530" t="s">
        <v>19</v>
      </c>
      <c r="L530" t="s">
        <v>20</v>
      </c>
      <c r="M530" t="s">
        <v>21</v>
      </c>
      <c r="N530">
        <v>75000000</v>
      </c>
      <c r="O530">
        <v>2010</v>
      </c>
      <c r="P530">
        <v>7.4</v>
      </c>
      <c r="S530" t="s">
        <v>26</v>
      </c>
      <c r="T530" t="s">
        <v>32</v>
      </c>
      <c r="U530" t="s">
        <v>122</v>
      </c>
    </row>
    <row r="531" spans="1:24" x14ac:dyDescent="0.3">
      <c r="A531" t="s">
        <v>528</v>
      </c>
      <c r="B531">
        <v>219</v>
      </c>
      <c r="C531">
        <v>125</v>
      </c>
      <c r="D531">
        <v>42044321</v>
      </c>
      <c r="E531" t="s">
        <v>492</v>
      </c>
      <c r="F531" t="s">
        <v>968</v>
      </c>
      <c r="G531" t="str">
        <f t="shared" si="9"/>
        <v>Ice Age: The Meltdown</v>
      </c>
      <c r="H531" t="s">
        <v>1342</v>
      </c>
      <c r="I531">
        <v>194249</v>
      </c>
      <c r="J531">
        <v>401</v>
      </c>
      <c r="K531" t="s">
        <v>19</v>
      </c>
      <c r="L531" t="s">
        <v>20</v>
      </c>
      <c r="M531" t="s">
        <v>527</v>
      </c>
      <c r="N531">
        <v>80000000</v>
      </c>
      <c r="O531">
        <v>2004</v>
      </c>
      <c r="P531">
        <v>6.9</v>
      </c>
      <c r="S531" t="s">
        <v>26</v>
      </c>
      <c r="T531" t="s">
        <v>32</v>
      </c>
      <c r="U531" t="s">
        <v>37</v>
      </c>
      <c r="V531" t="s">
        <v>46</v>
      </c>
      <c r="W531" t="s">
        <v>65</v>
      </c>
      <c r="X531" t="s">
        <v>69</v>
      </c>
    </row>
    <row r="532" spans="1:24" x14ac:dyDescent="0.3">
      <c r="A532" t="s">
        <v>995</v>
      </c>
      <c r="B532">
        <v>167</v>
      </c>
      <c r="C532">
        <v>110</v>
      </c>
      <c r="D532">
        <v>73661010</v>
      </c>
      <c r="E532" t="s">
        <v>776</v>
      </c>
      <c r="F532" t="s">
        <v>1001</v>
      </c>
      <c r="G532" t="str">
        <f t="shared" si="9"/>
        <v>50 First Dates</v>
      </c>
      <c r="H532" t="s">
        <v>1343</v>
      </c>
      <c r="I532">
        <v>266103</v>
      </c>
      <c r="J532">
        <v>308</v>
      </c>
      <c r="K532" t="s">
        <v>19</v>
      </c>
      <c r="L532" t="s">
        <v>20</v>
      </c>
      <c r="M532" t="s">
        <v>51</v>
      </c>
      <c r="N532">
        <v>75000000</v>
      </c>
      <c r="O532">
        <v>2009</v>
      </c>
      <c r="P532">
        <v>6.8</v>
      </c>
      <c r="S532" t="s">
        <v>46</v>
      </c>
      <c r="T532" t="s">
        <v>106</v>
      </c>
    </row>
    <row r="533" spans="1:24" x14ac:dyDescent="0.3">
      <c r="A533" t="s">
        <v>207</v>
      </c>
      <c r="B533">
        <v>70</v>
      </c>
      <c r="C533">
        <v>125</v>
      </c>
      <c r="D533">
        <v>41523271</v>
      </c>
      <c r="E533" t="s">
        <v>1344</v>
      </c>
      <c r="F533" t="s">
        <v>1345</v>
      </c>
      <c r="G533" t="str">
        <f t="shared" si="9"/>
        <v>Hairspray</v>
      </c>
      <c r="H533" t="s">
        <v>1346</v>
      </c>
      <c r="I533">
        <v>98693</v>
      </c>
      <c r="J533">
        <v>231</v>
      </c>
      <c r="K533" t="s">
        <v>19</v>
      </c>
      <c r="L533" t="s">
        <v>20</v>
      </c>
      <c r="M533" t="s">
        <v>21</v>
      </c>
      <c r="N533">
        <v>80000000</v>
      </c>
      <c r="O533">
        <v>2000</v>
      </c>
      <c r="P533">
        <v>6.7</v>
      </c>
      <c r="S533" t="s">
        <v>46</v>
      </c>
      <c r="T533" t="s">
        <v>60</v>
      </c>
      <c r="U533" t="s">
        <v>65</v>
      </c>
      <c r="V533" t="s">
        <v>85</v>
      </c>
      <c r="W533" t="s">
        <v>90</v>
      </c>
      <c r="X533" t="s">
        <v>106</v>
      </c>
    </row>
    <row r="534" spans="1:24" x14ac:dyDescent="0.3">
      <c r="A534" t="s">
        <v>1014</v>
      </c>
      <c r="B534">
        <v>384</v>
      </c>
      <c r="C534">
        <v>102</v>
      </c>
      <c r="D534">
        <v>37600435</v>
      </c>
      <c r="E534" t="s">
        <v>1347</v>
      </c>
      <c r="F534" t="s">
        <v>520</v>
      </c>
      <c r="G534" t="str">
        <f t="shared" si="9"/>
        <v>Exorcist: The Beginning</v>
      </c>
      <c r="H534" t="s">
        <v>1348</v>
      </c>
      <c r="I534">
        <v>28635</v>
      </c>
      <c r="J534">
        <v>629</v>
      </c>
      <c r="K534" t="s">
        <v>19</v>
      </c>
      <c r="L534" t="s">
        <v>20</v>
      </c>
      <c r="M534" t="s">
        <v>294</v>
      </c>
      <c r="N534">
        <v>55000000</v>
      </c>
      <c r="O534">
        <v>2007</v>
      </c>
      <c r="P534">
        <v>5.0999999999999996</v>
      </c>
      <c r="S534" t="s">
        <v>83</v>
      </c>
      <c r="T534" t="s">
        <v>92</v>
      </c>
      <c r="U534" t="s">
        <v>122</v>
      </c>
    </row>
    <row r="535" spans="1:24" x14ac:dyDescent="0.3">
      <c r="A535" t="s">
        <v>174</v>
      </c>
      <c r="B535">
        <v>179</v>
      </c>
      <c r="C535">
        <v>128</v>
      </c>
      <c r="D535">
        <v>39251128</v>
      </c>
      <c r="E535" t="s">
        <v>1349</v>
      </c>
      <c r="F535" t="s">
        <v>439</v>
      </c>
      <c r="G535" t="str">
        <f t="shared" si="9"/>
        <v>Inspector Gadget</v>
      </c>
      <c r="H535" t="s">
        <v>1350</v>
      </c>
      <c r="I535">
        <v>36491</v>
      </c>
      <c r="J535">
        <v>311</v>
      </c>
      <c r="K535" t="s">
        <v>19</v>
      </c>
      <c r="L535" t="s">
        <v>20</v>
      </c>
      <c r="M535" t="s">
        <v>51</v>
      </c>
      <c r="N535">
        <v>75000000</v>
      </c>
      <c r="O535">
        <v>2004</v>
      </c>
      <c r="P535">
        <v>4.0999999999999996</v>
      </c>
      <c r="S535" t="s">
        <v>26</v>
      </c>
      <c r="T535" t="s">
        <v>32</v>
      </c>
      <c r="U535" t="s">
        <v>46</v>
      </c>
      <c r="V535" t="s">
        <v>65</v>
      </c>
      <c r="W535" t="s">
        <v>110</v>
      </c>
    </row>
    <row r="536" spans="1:24" x14ac:dyDescent="0.3">
      <c r="A536" t="s">
        <v>1351</v>
      </c>
      <c r="B536">
        <v>151</v>
      </c>
      <c r="C536">
        <v>43</v>
      </c>
      <c r="D536">
        <v>83503161</v>
      </c>
      <c r="E536" t="s">
        <v>1018</v>
      </c>
      <c r="F536" t="s">
        <v>664</v>
      </c>
      <c r="G536" t="str">
        <f t="shared" si="9"/>
        <v>Now You See Me</v>
      </c>
      <c r="H536" t="s">
        <v>1352</v>
      </c>
      <c r="I536">
        <v>447979</v>
      </c>
      <c r="J536">
        <v>596</v>
      </c>
      <c r="K536" t="s">
        <v>19</v>
      </c>
      <c r="L536" t="s">
        <v>20</v>
      </c>
      <c r="M536" t="s">
        <v>21</v>
      </c>
      <c r="N536">
        <v>75000000</v>
      </c>
      <c r="O536">
        <v>2006</v>
      </c>
      <c r="P536">
        <v>7.3</v>
      </c>
      <c r="S536" t="s">
        <v>52</v>
      </c>
      <c r="T536" t="s">
        <v>92</v>
      </c>
      <c r="U536" t="s">
        <v>122</v>
      </c>
    </row>
    <row r="537" spans="1:24" x14ac:dyDescent="0.3">
      <c r="A537" t="s">
        <v>907</v>
      </c>
      <c r="B537">
        <v>12</v>
      </c>
      <c r="C537">
        <v>100</v>
      </c>
      <c r="D537">
        <v>34636443</v>
      </c>
      <c r="E537" t="s">
        <v>46</v>
      </c>
      <c r="F537" t="s">
        <v>157</v>
      </c>
      <c r="G537" t="str">
        <f t="shared" si="9"/>
        <v>Grown Ups</v>
      </c>
      <c r="H537" t="s">
        <v>1353</v>
      </c>
      <c r="I537">
        <v>181443</v>
      </c>
      <c r="J537">
        <v>94</v>
      </c>
      <c r="K537" t="s">
        <v>19</v>
      </c>
      <c r="L537" t="s">
        <v>20</v>
      </c>
      <c r="M537" t="s">
        <v>21</v>
      </c>
      <c r="N537">
        <v>52000000</v>
      </c>
      <c r="O537">
        <v>2005</v>
      </c>
      <c r="P537">
        <v>6</v>
      </c>
      <c r="S537" t="s">
        <v>46</v>
      </c>
    </row>
    <row r="538" spans="1:24" x14ac:dyDescent="0.3">
      <c r="A538" t="s">
        <v>522</v>
      </c>
      <c r="B538">
        <v>107</v>
      </c>
      <c r="C538">
        <v>124</v>
      </c>
      <c r="D538">
        <v>22751979</v>
      </c>
      <c r="E538" t="s">
        <v>1147</v>
      </c>
      <c r="F538" t="s">
        <v>178</v>
      </c>
      <c r="G538" t="str">
        <f t="shared" si="9"/>
        <v>The Terminal</v>
      </c>
      <c r="H538" t="s">
        <v>1354</v>
      </c>
      <c r="I538">
        <v>303864</v>
      </c>
      <c r="J538">
        <v>57</v>
      </c>
      <c r="K538" t="s">
        <v>19</v>
      </c>
      <c r="L538" t="s">
        <v>20</v>
      </c>
      <c r="M538" t="s">
        <v>294</v>
      </c>
      <c r="N538">
        <v>75000000</v>
      </c>
      <c r="O538">
        <v>2005</v>
      </c>
      <c r="P538">
        <v>7.3</v>
      </c>
      <c r="S538" t="s">
        <v>46</v>
      </c>
      <c r="T538" t="s">
        <v>60</v>
      </c>
    </row>
    <row r="539" spans="1:24" x14ac:dyDescent="0.3">
      <c r="A539" t="s">
        <v>1355</v>
      </c>
      <c r="B539">
        <v>134</v>
      </c>
      <c r="C539">
        <v>102</v>
      </c>
      <c r="D539">
        <v>30013346</v>
      </c>
      <c r="E539" t="s">
        <v>436</v>
      </c>
      <c r="F539" t="s">
        <v>1356</v>
      </c>
      <c r="G539" t="str">
        <f t="shared" si="9"/>
        <v xml:space="preserve">Constantine            </v>
      </c>
      <c r="H539" t="s">
        <v>1357</v>
      </c>
      <c r="I539">
        <v>36919</v>
      </c>
      <c r="J539">
        <v>379</v>
      </c>
      <c r="K539" t="s">
        <v>19</v>
      </c>
      <c r="L539" t="s">
        <v>20</v>
      </c>
      <c r="M539" t="s">
        <v>294</v>
      </c>
      <c r="N539">
        <v>75000000</v>
      </c>
      <c r="O539">
        <v>2003</v>
      </c>
      <c r="P539">
        <v>7.5</v>
      </c>
      <c r="S539" t="s">
        <v>60</v>
      </c>
      <c r="T539" t="s">
        <v>69</v>
      </c>
      <c r="U539" t="s">
        <v>83</v>
      </c>
      <c r="V539" t="s">
        <v>122</v>
      </c>
    </row>
    <row r="540" spans="1:24" x14ac:dyDescent="0.3">
      <c r="A540" t="s">
        <v>207</v>
      </c>
      <c r="B540">
        <v>269</v>
      </c>
      <c r="C540">
        <v>90</v>
      </c>
      <c r="D540">
        <v>14567883</v>
      </c>
      <c r="E540" t="s">
        <v>1358</v>
      </c>
      <c r="F540" t="s">
        <v>1029</v>
      </c>
      <c r="G540" t="str">
        <f t="shared" si="9"/>
        <v>Hotel for Dogs</v>
      </c>
      <c r="H540" t="s">
        <v>1359</v>
      </c>
      <c r="I540">
        <v>16271</v>
      </c>
      <c r="J540">
        <v>289</v>
      </c>
      <c r="K540" t="s">
        <v>19</v>
      </c>
      <c r="L540" t="s">
        <v>20</v>
      </c>
      <c r="M540" t="s">
        <v>21</v>
      </c>
      <c r="N540">
        <v>75000000</v>
      </c>
      <c r="O540">
        <v>2010</v>
      </c>
      <c r="P540">
        <v>5.4</v>
      </c>
      <c r="S540" t="s">
        <v>46</v>
      </c>
      <c r="T540" t="s">
        <v>65</v>
      </c>
    </row>
    <row r="541" spans="1:24" x14ac:dyDescent="0.3">
      <c r="A541" t="s">
        <v>1360</v>
      </c>
      <c r="B541">
        <v>143</v>
      </c>
      <c r="C541">
        <v>130</v>
      </c>
      <c r="D541">
        <v>90820</v>
      </c>
      <c r="E541" t="s">
        <v>358</v>
      </c>
      <c r="F541" t="s">
        <v>1361</v>
      </c>
      <c r="G541" t="str">
        <f t="shared" si="9"/>
        <v>Vertical Limit</v>
      </c>
      <c r="H541" t="s">
        <v>1362</v>
      </c>
      <c r="I541">
        <v>49536</v>
      </c>
      <c r="J541">
        <v>288</v>
      </c>
      <c r="K541" t="s">
        <v>19</v>
      </c>
      <c r="L541" t="s">
        <v>20</v>
      </c>
      <c r="M541" t="s">
        <v>21</v>
      </c>
      <c r="N541">
        <v>75000000</v>
      </c>
      <c r="O541">
        <v>2015</v>
      </c>
      <c r="P541">
        <v>5.9</v>
      </c>
      <c r="S541" t="s">
        <v>26</v>
      </c>
      <c r="T541" t="s">
        <v>32</v>
      </c>
      <c r="U541" t="s">
        <v>60</v>
      </c>
      <c r="V541" t="s">
        <v>122</v>
      </c>
    </row>
    <row r="542" spans="1:24" x14ac:dyDescent="0.3">
      <c r="A542" t="s">
        <v>1363</v>
      </c>
      <c r="B542">
        <v>241</v>
      </c>
      <c r="C542">
        <v>45</v>
      </c>
      <c r="D542">
        <v>5409517</v>
      </c>
      <c r="E542" t="s">
        <v>1364</v>
      </c>
      <c r="F542" t="s">
        <v>446</v>
      </c>
      <c r="G542" t="str">
        <f t="shared" si="9"/>
        <v>Charlie Wilson's War</v>
      </c>
      <c r="H542" t="s">
        <v>1365</v>
      </c>
      <c r="I542">
        <v>88451</v>
      </c>
      <c r="J542">
        <v>503</v>
      </c>
      <c r="K542" t="s">
        <v>19</v>
      </c>
      <c r="L542" t="s">
        <v>20</v>
      </c>
      <c r="M542" t="s">
        <v>21</v>
      </c>
      <c r="N542">
        <v>45000000</v>
      </c>
      <c r="O542">
        <v>2004</v>
      </c>
      <c r="P542">
        <v>7.1</v>
      </c>
      <c r="S542" t="s">
        <v>41</v>
      </c>
      <c r="T542" t="s">
        <v>46</v>
      </c>
      <c r="U542" t="s">
        <v>60</v>
      </c>
      <c r="V542" t="s">
        <v>80</v>
      </c>
    </row>
    <row r="543" spans="1:24" x14ac:dyDescent="0.3">
      <c r="A543" t="s">
        <v>601</v>
      </c>
      <c r="B543">
        <v>12</v>
      </c>
      <c r="C543">
        <v>118</v>
      </c>
      <c r="D543">
        <v>21009180</v>
      </c>
      <c r="E543" t="s">
        <v>242</v>
      </c>
      <c r="F543" t="s">
        <v>803</v>
      </c>
      <c r="G543" t="str">
        <f t="shared" si="9"/>
        <v>Shark Tale</v>
      </c>
      <c r="H543" t="s">
        <v>1366</v>
      </c>
      <c r="I543">
        <v>132415</v>
      </c>
      <c r="J543">
        <v>67</v>
      </c>
      <c r="K543" t="s">
        <v>19</v>
      </c>
      <c r="L543" t="s">
        <v>20</v>
      </c>
      <c r="M543" t="s">
        <v>51</v>
      </c>
      <c r="N543">
        <v>75000000</v>
      </c>
      <c r="O543">
        <v>2006</v>
      </c>
      <c r="P543">
        <v>6</v>
      </c>
      <c r="S543" t="s">
        <v>32</v>
      </c>
      <c r="T543" t="s">
        <v>37</v>
      </c>
      <c r="U543" t="s">
        <v>46</v>
      </c>
      <c r="V543" t="s">
        <v>65</v>
      </c>
    </row>
    <row r="544" spans="1:24" x14ac:dyDescent="0.3">
      <c r="A544" t="s">
        <v>652</v>
      </c>
      <c r="B544">
        <v>161</v>
      </c>
      <c r="C544">
        <v>163</v>
      </c>
      <c r="D544">
        <v>94999143</v>
      </c>
      <c r="E544" t="s">
        <v>1367</v>
      </c>
      <c r="F544" t="s">
        <v>1368</v>
      </c>
      <c r="G544" t="str">
        <f t="shared" si="9"/>
        <v>Dreamgirls</v>
      </c>
      <c r="H544" t="s">
        <v>1369</v>
      </c>
      <c r="I544">
        <v>55901</v>
      </c>
      <c r="J544">
        <v>323</v>
      </c>
      <c r="K544" t="s">
        <v>19</v>
      </c>
      <c r="L544" t="s">
        <v>20</v>
      </c>
      <c r="M544" t="s">
        <v>21</v>
      </c>
      <c r="N544">
        <v>74000000</v>
      </c>
      <c r="O544">
        <v>2001</v>
      </c>
      <c r="P544">
        <v>6.5</v>
      </c>
      <c r="S544" t="s">
        <v>60</v>
      </c>
      <c r="T544" t="s">
        <v>85</v>
      </c>
      <c r="U544" t="s">
        <v>90</v>
      </c>
    </row>
    <row r="545" spans="1:23" x14ac:dyDescent="0.3">
      <c r="A545" t="s">
        <v>1370</v>
      </c>
      <c r="B545">
        <v>298</v>
      </c>
      <c r="C545">
        <v>142</v>
      </c>
      <c r="D545">
        <v>336029560</v>
      </c>
      <c r="E545" t="s">
        <v>1371</v>
      </c>
      <c r="F545" t="s">
        <v>1372</v>
      </c>
      <c r="G545" t="str">
        <f t="shared" si="9"/>
        <v xml:space="preserve">Life            </v>
      </c>
      <c r="H545" t="s">
        <v>1373</v>
      </c>
      <c r="I545">
        <v>29450</v>
      </c>
      <c r="J545">
        <v>824</v>
      </c>
      <c r="K545" t="s">
        <v>19</v>
      </c>
      <c r="L545" t="s">
        <v>676</v>
      </c>
      <c r="M545" t="s">
        <v>21</v>
      </c>
      <c r="N545">
        <v>82000000</v>
      </c>
      <c r="O545">
        <v>1995</v>
      </c>
      <c r="P545">
        <v>8.3000000000000007</v>
      </c>
      <c r="S545" t="s">
        <v>52</v>
      </c>
      <c r="T545" t="s">
        <v>60</v>
      </c>
      <c r="U545" t="s">
        <v>92</v>
      </c>
    </row>
    <row r="546" spans="1:23" x14ac:dyDescent="0.3">
      <c r="A546" t="s">
        <v>1374</v>
      </c>
      <c r="B546">
        <v>89</v>
      </c>
      <c r="C546">
        <v>100</v>
      </c>
      <c r="D546">
        <v>36381716</v>
      </c>
      <c r="E546" t="s">
        <v>1375</v>
      </c>
      <c r="F546" t="s">
        <v>701</v>
      </c>
      <c r="G546" t="str">
        <f t="shared" si="9"/>
        <v>Be Cool</v>
      </c>
      <c r="H546" t="s">
        <v>1376</v>
      </c>
      <c r="I546">
        <v>59435</v>
      </c>
      <c r="J546">
        <v>394</v>
      </c>
      <c r="K546" t="s">
        <v>19</v>
      </c>
      <c r="L546" t="s">
        <v>20</v>
      </c>
      <c r="M546" t="s">
        <v>21</v>
      </c>
      <c r="N546">
        <v>69000000</v>
      </c>
      <c r="O546">
        <v>1999</v>
      </c>
      <c r="P546">
        <v>5.7</v>
      </c>
      <c r="S546" t="s">
        <v>46</v>
      </c>
      <c r="T546" t="s">
        <v>52</v>
      </c>
      <c r="U546" t="s">
        <v>85</v>
      </c>
    </row>
    <row r="547" spans="1:23" x14ac:dyDescent="0.3">
      <c r="A547" t="s">
        <v>1377</v>
      </c>
      <c r="B547">
        <v>140</v>
      </c>
      <c r="C547">
        <v>116</v>
      </c>
      <c r="D547">
        <v>55585389</v>
      </c>
      <c r="E547" t="s">
        <v>1263</v>
      </c>
      <c r="F547" t="s">
        <v>1378</v>
      </c>
      <c r="G547" t="str">
        <f t="shared" si="9"/>
        <v>Munich</v>
      </c>
      <c r="H547" t="s">
        <v>1379</v>
      </c>
      <c r="I547">
        <v>176936</v>
      </c>
      <c r="J547">
        <v>120</v>
      </c>
      <c r="K547" t="s">
        <v>19</v>
      </c>
      <c r="L547" t="s">
        <v>20</v>
      </c>
      <c r="M547" t="s">
        <v>294</v>
      </c>
      <c r="N547">
        <v>75000000</v>
      </c>
      <c r="O547">
        <v>2011</v>
      </c>
      <c r="P547">
        <v>7.6</v>
      </c>
      <c r="S547" t="s">
        <v>60</v>
      </c>
      <c r="T547" t="s">
        <v>80</v>
      </c>
      <c r="U547" t="s">
        <v>122</v>
      </c>
    </row>
    <row r="548" spans="1:23" x14ac:dyDescent="0.3">
      <c r="A548" t="s">
        <v>1380</v>
      </c>
      <c r="B548">
        <v>362</v>
      </c>
      <c r="C548">
        <v>131</v>
      </c>
      <c r="D548">
        <v>36976367</v>
      </c>
      <c r="E548" t="s">
        <v>878</v>
      </c>
      <c r="F548" t="s">
        <v>470</v>
      </c>
      <c r="G548" t="str">
        <f t="shared" si="9"/>
        <v>Tears of the Sun</v>
      </c>
      <c r="H548" t="s">
        <v>1381</v>
      </c>
      <c r="I548">
        <v>93494</v>
      </c>
      <c r="J548">
        <v>360</v>
      </c>
      <c r="K548" t="s">
        <v>19</v>
      </c>
      <c r="L548" t="s">
        <v>20</v>
      </c>
      <c r="M548" t="s">
        <v>294</v>
      </c>
      <c r="N548">
        <v>73000000</v>
      </c>
      <c r="O548">
        <v>2005</v>
      </c>
      <c r="P548">
        <v>6.6</v>
      </c>
      <c r="S548" t="s">
        <v>26</v>
      </c>
      <c r="T548" t="s">
        <v>60</v>
      </c>
      <c r="U548" t="s">
        <v>122</v>
      </c>
      <c r="V548" t="s">
        <v>126</v>
      </c>
    </row>
    <row r="549" spans="1:23" x14ac:dyDescent="0.3">
      <c r="A549" t="s">
        <v>1104</v>
      </c>
      <c r="B549">
        <v>124</v>
      </c>
      <c r="C549">
        <v>91</v>
      </c>
      <c r="D549">
        <v>107225164</v>
      </c>
      <c r="E549" t="s">
        <v>1382</v>
      </c>
      <c r="F549" t="s">
        <v>1383</v>
      </c>
      <c r="G549" t="str">
        <f t="shared" si="9"/>
        <v>Killers</v>
      </c>
      <c r="H549" t="s">
        <v>1384</v>
      </c>
      <c r="I549">
        <v>72867</v>
      </c>
      <c r="J549">
        <v>342</v>
      </c>
      <c r="K549" t="s">
        <v>19</v>
      </c>
      <c r="L549" t="s">
        <v>20</v>
      </c>
      <c r="M549" t="s">
        <v>51</v>
      </c>
      <c r="N549">
        <v>70000000</v>
      </c>
      <c r="O549">
        <v>2000</v>
      </c>
      <c r="P549">
        <v>5.4</v>
      </c>
      <c r="S549" t="s">
        <v>26</v>
      </c>
      <c r="T549" t="s">
        <v>46</v>
      </c>
      <c r="U549" t="s">
        <v>106</v>
      </c>
      <c r="V549" t="s">
        <v>122</v>
      </c>
    </row>
    <row r="550" spans="1:23" x14ac:dyDescent="0.3">
      <c r="A550" t="s">
        <v>1385</v>
      </c>
      <c r="B550">
        <v>190</v>
      </c>
      <c r="C550">
        <v>123</v>
      </c>
      <c r="D550">
        <v>70224196</v>
      </c>
      <c r="E550" t="s">
        <v>752</v>
      </c>
      <c r="F550" t="s">
        <v>67</v>
      </c>
      <c r="G550" t="str">
        <f t="shared" si="9"/>
        <v>The Man from U.N.C.L.E.</v>
      </c>
      <c r="H550" t="s">
        <v>1386</v>
      </c>
      <c r="I550">
        <v>175960</v>
      </c>
      <c r="J550">
        <v>229</v>
      </c>
      <c r="K550" t="s">
        <v>19</v>
      </c>
      <c r="L550" t="s">
        <v>20</v>
      </c>
      <c r="M550" t="s">
        <v>21</v>
      </c>
      <c r="N550">
        <v>75000000</v>
      </c>
      <c r="O550">
        <v>2003</v>
      </c>
      <c r="P550">
        <v>7.3</v>
      </c>
      <c r="S550" t="s">
        <v>26</v>
      </c>
      <c r="T550" t="s">
        <v>32</v>
      </c>
      <c r="U550" t="s">
        <v>46</v>
      </c>
    </row>
    <row r="551" spans="1:23" x14ac:dyDescent="0.3">
      <c r="A551" t="s">
        <v>1387</v>
      </c>
      <c r="B551">
        <v>132</v>
      </c>
      <c r="C551">
        <v>134</v>
      </c>
      <c r="D551">
        <v>51814190</v>
      </c>
      <c r="E551" t="s">
        <v>657</v>
      </c>
      <c r="F551" t="s">
        <v>1001</v>
      </c>
      <c r="G551" t="str">
        <f t="shared" si="9"/>
        <v>Spanglish</v>
      </c>
      <c r="H551" t="s">
        <v>1388</v>
      </c>
      <c r="I551">
        <v>65668</v>
      </c>
      <c r="J551">
        <v>261</v>
      </c>
      <c r="K551" t="s">
        <v>19</v>
      </c>
      <c r="L551" t="s">
        <v>20</v>
      </c>
      <c r="M551" t="s">
        <v>294</v>
      </c>
      <c r="N551">
        <v>70000000</v>
      </c>
      <c r="O551">
        <v>1998</v>
      </c>
      <c r="P551">
        <v>6.5</v>
      </c>
      <c r="S551" t="s">
        <v>46</v>
      </c>
      <c r="T551" t="s">
        <v>60</v>
      </c>
      <c r="U551" t="s">
        <v>106</v>
      </c>
    </row>
    <row r="552" spans="1:23" x14ac:dyDescent="0.3">
      <c r="A552" t="s">
        <v>1389</v>
      </c>
      <c r="B552">
        <v>53</v>
      </c>
      <c r="C552">
        <v>148</v>
      </c>
      <c r="D552">
        <v>47456450</v>
      </c>
      <c r="E552" t="s">
        <v>1390</v>
      </c>
      <c r="F552" t="s">
        <v>157</v>
      </c>
      <c r="G552" t="str">
        <f t="shared" si="9"/>
        <v>Monster House</v>
      </c>
      <c r="H552" t="s">
        <v>1391</v>
      </c>
      <c r="I552">
        <v>71137</v>
      </c>
      <c r="J552">
        <v>180</v>
      </c>
      <c r="K552" t="s">
        <v>19</v>
      </c>
      <c r="L552" t="s">
        <v>20</v>
      </c>
      <c r="M552" t="s">
        <v>21</v>
      </c>
      <c r="N552">
        <v>73000000</v>
      </c>
      <c r="O552">
        <v>2009</v>
      </c>
      <c r="P552">
        <v>6.6</v>
      </c>
      <c r="S552" t="s">
        <v>37</v>
      </c>
      <c r="T552" t="s">
        <v>46</v>
      </c>
      <c r="U552" t="s">
        <v>65</v>
      </c>
      <c r="V552" t="s">
        <v>69</v>
      </c>
      <c r="W552" t="s">
        <v>92</v>
      </c>
    </row>
    <row r="553" spans="1:23" x14ac:dyDescent="0.3">
      <c r="A553" t="s">
        <v>1059</v>
      </c>
      <c r="B553">
        <v>91</v>
      </c>
      <c r="C553">
        <v>110</v>
      </c>
      <c r="D553">
        <v>148213377</v>
      </c>
      <c r="E553" t="s">
        <v>1392</v>
      </c>
      <c r="F553" t="s">
        <v>470</v>
      </c>
      <c r="G553" t="str">
        <f t="shared" si="9"/>
        <v>Bandits</v>
      </c>
      <c r="H553" t="s">
        <v>1393</v>
      </c>
      <c r="I553">
        <v>57038</v>
      </c>
      <c r="J553">
        <v>217</v>
      </c>
      <c r="K553" t="s">
        <v>19</v>
      </c>
      <c r="L553" t="s">
        <v>20</v>
      </c>
      <c r="M553" t="s">
        <v>21</v>
      </c>
      <c r="N553">
        <v>72000000</v>
      </c>
      <c r="O553">
        <v>2001</v>
      </c>
      <c r="P553">
        <v>6.6</v>
      </c>
      <c r="S553" t="s">
        <v>46</v>
      </c>
      <c r="T553" t="s">
        <v>52</v>
      </c>
      <c r="U553" t="s">
        <v>60</v>
      </c>
      <c r="V553" t="s">
        <v>106</v>
      </c>
    </row>
    <row r="554" spans="1:23" x14ac:dyDescent="0.3">
      <c r="A554" t="s">
        <v>1394</v>
      </c>
      <c r="B554">
        <v>284</v>
      </c>
      <c r="C554">
        <v>113</v>
      </c>
      <c r="D554">
        <v>112950721</v>
      </c>
      <c r="E554" t="s">
        <v>1395</v>
      </c>
      <c r="F554" t="s">
        <v>1396</v>
      </c>
      <c r="G554" t="str">
        <f t="shared" si="9"/>
        <v>First Knight</v>
      </c>
      <c r="H554" t="s">
        <v>1397</v>
      </c>
      <c r="I554">
        <v>55350</v>
      </c>
      <c r="J554">
        <v>405</v>
      </c>
      <c r="K554" t="s">
        <v>19</v>
      </c>
      <c r="L554" t="s">
        <v>20</v>
      </c>
      <c r="M554" t="s">
        <v>21</v>
      </c>
      <c r="N554">
        <v>72000000</v>
      </c>
      <c r="O554">
        <v>2004</v>
      </c>
      <c r="P554">
        <v>5.9</v>
      </c>
      <c r="S554" t="s">
        <v>26</v>
      </c>
      <c r="T554" t="s">
        <v>32</v>
      </c>
      <c r="U554" t="s">
        <v>106</v>
      </c>
      <c r="V554" t="s">
        <v>122</v>
      </c>
    </row>
    <row r="555" spans="1:23" x14ac:dyDescent="0.3">
      <c r="A555" t="s">
        <v>1398</v>
      </c>
      <c r="B555">
        <v>152</v>
      </c>
      <c r="C555">
        <v>94</v>
      </c>
      <c r="D555">
        <v>75600000</v>
      </c>
      <c r="E555" t="s">
        <v>1399</v>
      </c>
      <c r="F555" t="s">
        <v>1400</v>
      </c>
      <c r="G555" t="str">
        <f t="shared" si="9"/>
        <v>Anna and the King</v>
      </c>
      <c r="H555" t="s">
        <v>1401</v>
      </c>
      <c r="I555">
        <v>31080</v>
      </c>
      <c r="J555">
        <v>288</v>
      </c>
      <c r="K555" t="s">
        <v>19</v>
      </c>
      <c r="L555" t="s">
        <v>20</v>
      </c>
      <c r="M555" t="s">
        <v>21</v>
      </c>
      <c r="N555">
        <v>70000000</v>
      </c>
      <c r="O555">
        <v>2000</v>
      </c>
      <c r="P555">
        <v>6.7</v>
      </c>
      <c r="S555" t="s">
        <v>60</v>
      </c>
      <c r="T555" t="s">
        <v>80</v>
      </c>
      <c r="U555" t="s">
        <v>106</v>
      </c>
    </row>
    <row r="556" spans="1:23" x14ac:dyDescent="0.3">
      <c r="A556" t="s">
        <v>937</v>
      </c>
      <c r="B556">
        <v>131</v>
      </c>
      <c r="C556">
        <v>116</v>
      </c>
      <c r="D556">
        <v>62647540</v>
      </c>
      <c r="E556" t="s">
        <v>1402</v>
      </c>
      <c r="F556" t="s">
        <v>67</v>
      </c>
      <c r="G556" t="str">
        <f t="shared" si="9"/>
        <v>Immortals</v>
      </c>
      <c r="H556" t="s">
        <v>1403</v>
      </c>
      <c r="I556">
        <v>138190</v>
      </c>
      <c r="J556">
        <v>377</v>
      </c>
      <c r="K556" t="s">
        <v>19</v>
      </c>
      <c r="L556" t="s">
        <v>20</v>
      </c>
      <c r="M556" t="s">
        <v>51</v>
      </c>
      <c r="N556">
        <v>75000000</v>
      </c>
      <c r="O556">
        <v>2015</v>
      </c>
      <c r="P556">
        <v>6.1</v>
      </c>
      <c r="S556" t="s">
        <v>26</v>
      </c>
      <c r="T556" t="s">
        <v>60</v>
      </c>
      <c r="U556" t="s">
        <v>69</v>
      </c>
      <c r="V556" t="s">
        <v>106</v>
      </c>
    </row>
    <row r="557" spans="1:23" x14ac:dyDescent="0.3">
      <c r="A557" t="s">
        <v>443</v>
      </c>
      <c r="B557">
        <v>132</v>
      </c>
      <c r="C557">
        <v>99</v>
      </c>
      <c r="D557">
        <v>183132370</v>
      </c>
      <c r="E557" t="s">
        <v>530</v>
      </c>
      <c r="F557" t="s">
        <v>265</v>
      </c>
      <c r="G557" t="str">
        <f t="shared" si="9"/>
        <v>Hostage</v>
      </c>
      <c r="H557" t="s">
        <v>1404</v>
      </c>
      <c r="I557">
        <v>93790</v>
      </c>
      <c r="J557">
        <v>254</v>
      </c>
      <c r="K557" t="s">
        <v>19</v>
      </c>
      <c r="L557" t="s">
        <v>20</v>
      </c>
      <c r="M557" t="s">
        <v>21</v>
      </c>
      <c r="N557">
        <v>72000000</v>
      </c>
      <c r="O557">
        <v>2011</v>
      </c>
      <c r="P557">
        <v>6.6</v>
      </c>
      <c r="S557" t="s">
        <v>26</v>
      </c>
      <c r="T557" t="s">
        <v>52</v>
      </c>
      <c r="U557" t="s">
        <v>60</v>
      </c>
      <c r="V557" t="s">
        <v>92</v>
      </c>
      <c r="W557" t="s">
        <v>122</v>
      </c>
    </row>
    <row r="558" spans="1:23" x14ac:dyDescent="0.3">
      <c r="A558" t="s">
        <v>1405</v>
      </c>
      <c r="B558">
        <v>67</v>
      </c>
      <c r="C558">
        <v>84</v>
      </c>
      <c r="D558">
        <v>27796042</v>
      </c>
      <c r="E558" t="s">
        <v>1406</v>
      </c>
      <c r="F558" t="s">
        <v>546</v>
      </c>
      <c r="G558" t="str">
        <f t="shared" si="9"/>
        <v>Titan A.E.</v>
      </c>
      <c r="H558" t="s">
        <v>1407</v>
      </c>
      <c r="I558">
        <v>52244</v>
      </c>
      <c r="J558">
        <v>373</v>
      </c>
      <c r="K558" t="s">
        <v>19</v>
      </c>
      <c r="L558" t="s">
        <v>31</v>
      </c>
      <c r="M558" t="s">
        <v>294</v>
      </c>
      <c r="N558">
        <v>72000000</v>
      </c>
      <c r="O558">
        <v>1998</v>
      </c>
      <c r="P558">
        <v>6.6</v>
      </c>
      <c r="S558" t="s">
        <v>26</v>
      </c>
      <c r="T558" t="s">
        <v>32</v>
      </c>
      <c r="U558" t="s">
        <v>37</v>
      </c>
      <c r="V558" t="s">
        <v>65</v>
      </c>
      <c r="W558" t="s">
        <v>110</v>
      </c>
    </row>
    <row r="559" spans="1:23" x14ac:dyDescent="0.3">
      <c r="A559" t="s">
        <v>66</v>
      </c>
      <c r="B559">
        <v>130</v>
      </c>
      <c r="C559">
        <v>93</v>
      </c>
      <c r="D559">
        <v>32616869</v>
      </c>
      <c r="E559" t="s">
        <v>222</v>
      </c>
      <c r="F559" t="s">
        <v>208</v>
      </c>
      <c r="G559" t="str">
        <f t="shared" si="9"/>
        <v>Hollywood Homicide</v>
      </c>
      <c r="H559" t="s">
        <v>1408</v>
      </c>
      <c r="I559">
        <v>31293</v>
      </c>
      <c r="J559">
        <v>119</v>
      </c>
      <c r="K559" t="s">
        <v>19</v>
      </c>
      <c r="L559" t="s">
        <v>20</v>
      </c>
      <c r="M559" t="s">
        <v>21</v>
      </c>
      <c r="N559">
        <v>59660000</v>
      </c>
      <c r="O559">
        <v>1998</v>
      </c>
      <c r="P559">
        <v>5.3</v>
      </c>
      <c r="S559" t="s">
        <v>26</v>
      </c>
      <c r="T559" t="s">
        <v>46</v>
      </c>
      <c r="U559" t="s">
        <v>52</v>
      </c>
      <c r="V559" t="s">
        <v>122</v>
      </c>
    </row>
    <row r="560" spans="1:23" x14ac:dyDescent="0.3">
      <c r="A560" t="s">
        <v>1025</v>
      </c>
      <c r="B560">
        <v>74</v>
      </c>
      <c r="C560">
        <v>113</v>
      </c>
      <c r="D560">
        <v>18947630</v>
      </c>
      <c r="E560" t="s">
        <v>1409</v>
      </c>
      <c r="F560" t="s">
        <v>1410</v>
      </c>
      <c r="G560" t="str">
        <f t="shared" si="9"/>
        <v>Soldier</v>
      </c>
      <c r="H560" t="s">
        <v>1411</v>
      </c>
      <c r="I560">
        <v>44248</v>
      </c>
      <c r="J560">
        <v>171</v>
      </c>
      <c r="K560" t="s">
        <v>19</v>
      </c>
      <c r="L560" t="s">
        <v>20</v>
      </c>
      <c r="M560" t="s">
        <v>51</v>
      </c>
      <c r="N560">
        <v>60000000</v>
      </c>
      <c r="O560">
        <v>2016</v>
      </c>
      <c r="P560">
        <v>6</v>
      </c>
      <c r="S560" t="s">
        <v>26</v>
      </c>
      <c r="T560" t="s">
        <v>60</v>
      </c>
      <c r="U560" t="s">
        <v>110</v>
      </c>
    </row>
    <row r="561" spans="1:23" x14ac:dyDescent="0.3">
      <c r="A561" t="s">
        <v>1374</v>
      </c>
      <c r="B561">
        <v>114</v>
      </c>
      <c r="C561">
        <v>106</v>
      </c>
      <c r="D561">
        <v>114195633</v>
      </c>
      <c r="E561" t="s">
        <v>1412</v>
      </c>
      <c r="F561" t="s">
        <v>1413</v>
      </c>
      <c r="G561" t="str">
        <f t="shared" si="9"/>
        <v>Carriers</v>
      </c>
      <c r="H561" t="s">
        <v>1414</v>
      </c>
      <c r="I561">
        <v>35510</v>
      </c>
      <c r="J561">
        <v>222</v>
      </c>
      <c r="K561" t="s">
        <v>19</v>
      </c>
      <c r="L561" t="s">
        <v>20</v>
      </c>
      <c r="M561" t="s">
        <v>21</v>
      </c>
      <c r="N561">
        <v>71500000</v>
      </c>
      <c r="O561">
        <v>2008</v>
      </c>
      <c r="P561">
        <v>6</v>
      </c>
      <c r="S561" t="s">
        <v>60</v>
      </c>
      <c r="T561" t="s">
        <v>83</v>
      </c>
      <c r="U561" t="s">
        <v>110</v>
      </c>
      <c r="V561" t="s">
        <v>122</v>
      </c>
    </row>
    <row r="562" spans="1:23" x14ac:dyDescent="0.3">
      <c r="A562" t="s">
        <v>1415</v>
      </c>
      <c r="B562">
        <v>294</v>
      </c>
      <c r="C562">
        <v>91</v>
      </c>
      <c r="D562">
        <v>144156464</v>
      </c>
      <c r="E562" t="s">
        <v>1416</v>
      </c>
      <c r="F562" t="s">
        <v>1273</v>
      </c>
      <c r="G562" t="str">
        <f t="shared" si="9"/>
        <v>Monkeybone</v>
      </c>
      <c r="H562" t="s">
        <v>1417</v>
      </c>
      <c r="I562">
        <v>14280</v>
      </c>
      <c r="J562">
        <v>1344</v>
      </c>
      <c r="K562" t="s">
        <v>19</v>
      </c>
      <c r="L562" t="s">
        <v>20</v>
      </c>
      <c r="M562" t="s">
        <v>294</v>
      </c>
      <c r="N562">
        <v>72000000</v>
      </c>
      <c r="O562">
        <v>2009</v>
      </c>
      <c r="P562">
        <v>4.7</v>
      </c>
      <c r="S562" t="s">
        <v>37</v>
      </c>
      <c r="T562" t="s">
        <v>46</v>
      </c>
      <c r="U562" t="s">
        <v>69</v>
      </c>
    </row>
    <row r="563" spans="1:23" x14ac:dyDescent="0.3">
      <c r="A563" t="s">
        <v>1380</v>
      </c>
      <c r="B563">
        <v>308</v>
      </c>
      <c r="C563">
        <v>128</v>
      </c>
      <c r="D563">
        <v>227965690</v>
      </c>
      <c r="E563" t="s">
        <v>358</v>
      </c>
      <c r="F563" t="s">
        <v>946</v>
      </c>
      <c r="G563" t="str">
        <f t="shared" si="9"/>
        <v>Flight of the Phoenix</v>
      </c>
      <c r="H563" t="s">
        <v>1418</v>
      </c>
      <c r="I563">
        <v>45815</v>
      </c>
      <c r="J563">
        <v>275</v>
      </c>
      <c r="K563" t="s">
        <v>19</v>
      </c>
      <c r="L563" t="s">
        <v>20</v>
      </c>
      <c r="M563" t="s">
        <v>294</v>
      </c>
      <c r="N563">
        <v>150000000</v>
      </c>
      <c r="O563">
        <v>2007</v>
      </c>
      <c r="P563">
        <v>6.1</v>
      </c>
      <c r="S563" t="s">
        <v>26</v>
      </c>
      <c r="T563" t="s">
        <v>32</v>
      </c>
      <c r="U563" t="s">
        <v>60</v>
      </c>
      <c r="V563" t="s">
        <v>122</v>
      </c>
    </row>
    <row r="564" spans="1:23" x14ac:dyDescent="0.3">
      <c r="A564" t="s">
        <v>1419</v>
      </c>
      <c r="B564">
        <v>435</v>
      </c>
      <c r="C564">
        <v>98</v>
      </c>
      <c r="D564">
        <v>436471036</v>
      </c>
      <c r="E564" t="s">
        <v>1011</v>
      </c>
      <c r="F564" t="s">
        <v>230</v>
      </c>
      <c r="G564" t="str">
        <f t="shared" si="9"/>
        <v>Unbreakable</v>
      </c>
      <c r="H564" t="s">
        <v>1420</v>
      </c>
      <c r="I564">
        <v>245152</v>
      </c>
      <c r="J564">
        <v>918</v>
      </c>
      <c r="K564" t="s">
        <v>19</v>
      </c>
      <c r="L564" t="s">
        <v>20</v>
      </c>
      <c r="M564" t="s">
        <v>21</v>
      </c>
      <c r="N564">
        <v>120000000</v>
      </c>
      <c r="O564">
        <v>2006</v>
      </c>
      <c r="P564">
        <v>7.2</v>
      </c>
      <c r="S564" t="s">
        <v>60</v>
      </c>
      <c r="T564" t="s">
        <v>92</v>
      </c>
      <c r="U564" t="s">
        <v>110</v>
      </c>
      <c r="V564" t="s">
        <v>122</v>
      </c>
    </row>
    <row r="565" spans="1:23" x14ac:dyDescent="0.3">
      <c r="A565" t="s">
        <v>134</v>
      </c>
      <c r="B565">
        <v>117</v>
      </c>
      <c r="C565">
        <v>134</v>
      </c>
      <c r="D565">
        <v>244052771</v>
      </c>
      <c r="E565" t="s">
        <v>586</v>
      </c>
      <c r="F565" t="s">
        <v>1330</v>
      </c>
      <c r="G565" t="str">
        <f t="shared" si="9"/>
        <v>Minions</v>
      </c>
      <c r="H565" t="s">
        <v>1421</v>
      </c>
      <c r="I565">
        <v>142403</v>
      </c>
      <c r="J565">
        <v>241</v>
      </c>
      <c r="K565" t="s">
        <v>19</v>
      </c>
      <c r="L565" t="s">
        <v>20</v>
      </c>
      <c r="M565" t="s">
        <v>51</v>
      </c>
      <c r="N565">
        <v>70000000</v>
      </c>
      <c r="O565">
        <v>2001</v>
      </c>
      <c r="P565">
        <v>6.4</v>
      </c>
      <c r="S565" t="s">
        <v>26</v>
      </c>
      <c r="T565" t="s">
        <v>37</v>
      </c>
      <c r="U565" t="s">
        <v>46</v>
      </c>
      <c r="V565" t="s">
        <v>65</v>
      </c>
      <c r="W565" t="s">
        <v>110</v>
      </c>
    </row>
    <row r="566" spans="1:23" x14ac:dyDescent="0.3">
      <c r="A566" t="s">
        <v>800</v>
      </c>
      <c r="B566">
        <v>108</v>
      </c>
      <c r="C566">
        <v>97</v>
      </c>
      <c r="D566">
        <v>152149590</v>
      </c>
      <c r="E566" t="s">
        <v>580</v>
      </c>
      <c r="F566" t="s">
        <v>304</v>
      </c>
      <c r="G566" t="str">
        <f t="shared" si="9"/>
        <v>Sucker Punch</v>
      </c>
      <c r="H566" t="s">
        <v>1422</v>
      </c>
      <c r="I566">
        <v>197584</v>
      </c>
      <c r="J566">
        <v>274</v>
      </c>
      <c r="K566" t="s">
        <v>19</v>
      </c>
      <c r="L566" t="s">
        <v>20</v>
      </c>
      <c r="M566" t="s">
        <v>294</v>
      </c>
      <c r="N566">
        <v>70000000</v>
      </c>
      <c r="O566">
        <v>1995</v>
      </c>
      <c r="P566">
        <v>6.1</v>
      </c>
      <c r="S566" t="s">
        <v>26</v>
      </c>
      <c r="T566" t="s">
        <v>69</v>
      </c>
    </row>
    <row r="567" spans="1:23" x14ac:dyDescent="0.3">
      <c r="A567" t="s">
        <v>1423</v>
      </c>
      <c r="B567">
        <v>141</v>
      </c>
      <c r="C567">
        <v>112</v>
      </c>
      <c r="D567">
        <v>141204016</v>
      </c>
      <c r="E567" t="s">
        <v>1018</v>
      </c>
      <c r="F567" t="s">
        <v>355</v>
      </c>
      <c r="G567" t="str">
        <f t="shared" si="9"/>
        <v>Snake Eyes</v>
      </c>
      <c r="H567" t="s">
        <v>1424</v>
      </c>
      <c r="I567">
        <v>64121</v>
      </c>
      <c r="J567">
        <v>126</v>
      </c>
      <c r="K567" t="s">
        <v>19</v>
      </c>
      <c r="L567" t="s">
        <v>20</v>
      </c>
      <c r="M567" t="s">
        <v>294</v>
      </c>
      <c r="N567">
        <v>74000000</v>
      </c>
      <c r="O567">
        <v>2005</v>
      </c>
      <c r="P567">
        <v>5.9</v>
      </c>
      <c r="S567" t="s">
        <v>52</v>
      </c>
      <c r="T567" t="s">
        <v>92</v>
      </c>
      <c r="U567" t="s">
        <v>122</v>
      </c>
    </row>
    <row r="568" spans="1:23" x14ac:dyDescent="0.3">
      <c r="A568" t="s">
        <v>1425</v>
      </c>
      <c r="B568">
        <v>176</v>
      </c>
      <c r="C568">
        <v>153</v>
      </c>
      <c r="D568">
        <v>162495848</v>
      </c>
      <c r="E568" t="s">
        <v>1011</v>
      </c>
      <c r="F568" t="s">
        <v>1426</v>
      </c>
      <c r="G568" t="str">
        <f t="shared" si="9"/>
        <v>Sphere</v>
      </c>
      <c r="H568" t="s">
        <v>1427</v>
      </c>
      <c r="I568">
        <v>81611</v>
      </c>
      <c r="J568">
        <v>138</v>
      </c>
      <c r="K568" t="s">
        <v>19</v>
      </c>
      <c r="L568" t="s">
        <v>20</v>
      </c>
      <c r="M568" t="s">
        <v>21</v>
      </c>
      <c r="N568">
        <v>80000000</v>
      </c>
      <c r="O568">
        <v>2007</v>
      </c>
      <c r="P568">
        <v>6</v>
      </c>
      <c r="S568" t="s">
        <v>60</v>
      </c>
      <c r="T568" t="s">
        <v>92</v>
      </c>
      <c r="U568" t="s">
        <v>110</v>
      </c>
      <c r="V568" t="s">
        <v>122</v>
      </c>
    </row>
    <row r="569" spans="1:23" x14ac:dyDescent="0.3">
      <c r="A569" t="s">
        <v>27</v>
      </c>
      <c r="B569">
        <v>230</v>
      </c>
      <c r="C569">
        <v>110</v>
      </c>
      <c r="D569">
        <v>136448821</v>
      </c>
      <c r="E569" t="s">
        <v>1428</v>
      </c>
      <c r="F569" t="s">
        <v>88</v>
      </c>
      <c r="G569" t="str">
        <f t="shared" si="9"/>
        <v>The Angry Birds Movie</v>
      </c>
      <c r="H569" t="s">
        <v>1429</v>
      </c>
      <c r="I569">
        <v>27130</v>
      </c>
      <c r="J569">
        <v>301</v>
      </c>
      <c r="K569" t="s">
        <v>19</v>
      </c>
      <c r="L569" t="s">
        <v>20</v>
      </c>
      <c r="M569" t="s">
        <v>51</v>
      </c>
      <c r="N569">
        <v>75000000</v>
      </c>
      <c r="O569">
        <v>2001</v>
      </c>
      <c r="P569">
        <v>6.3</v>
      </c>
      <c r="S569" t="s">
        <v>26</v>
      </c>
      <c r="T569" t="s">
        <v>37</v>
      </c>
      <c r="U569" t="s">
        <v>46</v>
      </c>
      <c r="V569" t="s">
        <v>65</v>
      </c>
    </row>
    <row r="570" spans="1:23" x14ac:dyDescent="0.3">
      <c r="A570" t="s">
        <v>1430</v>
      </c>
      <c r="B570">
        <v>234</v>
      </c>
      <c r="C570">
        <v>122</v>
      </c>
      <c r="D570">
        <v>120523073</v>
      </c>
      <c r="E570" t="s">
        <v>1431</v>
      </c>
      <c r="F570" t="s">
        <v>333</v>
      </c>
      <c r="G570" t="str">
        <f t="shared" si="9"/>
        <v>Fool's Gold</v>
      </c>
      <c r="H570" t="s">
        <v>1432</v>
      </c>
      <c r="I570">
        <v>59352</v>
      </c>
      <c r="J570">
        <v>289</v>
      </c>
      <c r="K570" t="s">
        <v>19</v>
      </c>
      <c r="L570" t="s">
        <v>20</v>
      </c>
      <c r="M570" t="s">
        <v>21</v>
      </c>
      <c r="N570">
        <v>70000000</v>
      </c>
      <c r="O570">
        <v>2001</v>
      </c>
      <c r="P570">
        <v>5.6</v>
      </c>
      <c r="S570" t="s">
        <v>26</v>
      </c>
      <c r="T570" t="s">
        <v>32</v>
      </c>
      <c r="U570" t="s">
        <v>46</v>
      </c>
      <c r="V570" t="s">
        <v>106</v>
      </c>
      <c r="W570" t="s">
        <v>122</v>
      </c>
    </row>
    <row r="571" spans="1:23" x14ac:dyDescent="0.3">
      <c r="A571" t="s">
        <v>1433</v>
      </c>
      <c r="B571">
        <v>164</v>
      </c>
      <c r="C571">
        <v>87</v>
      </c>
      <c r="D571">
        <v>119654900</v>
      </c>
      <c r="E571" t="s">
        <v>1147</v>
      </c>
      <c r="F571" t="s">
        <v>1001</v>
      </c>
      <c r="G571" t="str">
        <f t="shared" si="9"/>
        <v>Funny People</v>
      </c>
      <c r="H571" t="s">
        <v>1434</v>
      </c>
      <c r="I571">
        <v>100837</v>
      </c>
      <c r="J571">
        <v>437</v>
      </c>
      <c r="K571" t="s">
        <v>19</v>
      </c>
      <c r="L571" t="s">
        <v>20</v>
      </c>
      <c r="M571" t="s">
        <v>51</v>
      </c>
      <c r="N571">
        <v>100000000</v>
      </c>
      <c r="O571">
        <v>2004</v>
      </c>
      <c r="P571">
        <v>6.4</v>
      </c>
      <c r="S571" t="s">
        <v>46</v>
      </c>
      <c r="T571" t="s">
        <v>60</v>
      </c>
    </row>
    <row r="572" spans="1:23" x14ac:dyDescent="0.3">
      <c r="A572" t="s">
        <v>944</v>
      </c>
      <c r="B572">
        <v>91</v>
      </c>
      <c r="C572">
        <v>178</v>
      </c>
      <c r="D572">
        <v>72660029</v>
      </c>
      <c r="E572" t="s">
        <v>448</v>
      </c>
      <c r="F572" t="s">
        <v>374</v>
      </c>
      <c r="G572" t="str">
        <f t="shared" si="9"/>
        <v>The Kingdom</v>
      </c>
      <c r="H572" t="s">
        <v>1435</v>
      </c>
      <c r="I572">
        <v>101386</v>
      </c>
      <c r="J572">
        <v>79</v>
      </c>
      <c r="K572" t="s">
        <v>19</v>
      </c>
      <c r="L572" t="s">
        <v>20</v>
      </c>
      <c r="M572" t="s">
        <v>21</v>
      </c>
      <c r="N572">
        <v>70000000</v>
      </c>
      <c r="O572">
        <v>2004</v>
      </c>
      <c r="P572">
        <v>7.1</v>
      </c>
      <c r="S572" t="s">
        <v>26</v>
      </c>
      <c r="T572" t="s">
        <v>60</v>
      </c>
      <c r="U572" t="s">
        <v>122</v>
      </c>
    </row>
    <row r="573" spans="1:23" x14ac:dyDescent="0.3">
      <c r="A573" t="s">
        <v>1084</v>
      </c>
      <c r="B573">
        <v>132</v>
      </c>
      <c r="C573">
        <v>125</v>
      </c>
      <c r="D573">
        <v>117541000</v>
      </c>
      <c r="E573" t="s">
        <v>1436</v>
      </c>
      <c r="F573" t="s">
        <v>861</v>
      </c>
      <c r="G573" t="str">
        <f t="shared" si="9"/>
        <v>Talladega Nights: The Ballad of Ricky Bobby</v>
      </c>
      <c r="H573" t="s">
        <v>1437</v>
      </c>
      <c r="I573">
        <v>130776</v>
      </c>
      <c r="J573">
        <v>1065</v>
      </c>
      <c r="K573" t="s">
        <v>19</v>
      </c>
      <c r="L573" t="s">
        <v>20</v>
      </c>
      <c r="M573" t="s">
        <v>21</v>
      </c>
      <c r="N573">
        <v>80000000</v>
      </c>
      <c r="O573">
        <v>1998</v>
      </c>
      <c r="P573">
        <v>6.6</v>
      </c>
      <c r="S573" t="s">
        <v>26</v>
      </c>
      <c r="T573" t="s">
        <v>46</v>
      </c>
      <c r="U573" t="s">
        <v>117</v>
      </c>
    </row>
    <row r="574" spans="1:23" x14ac:dyDescent="0.3">
      <c r="A574" t="s">
        <v>443</v>
      </c>
      <c r="B574">
        <v>262</v>
      </c>
      <c r="C574">
        <v>87</v>
      </c>
      <c r="D574">
        <v>116643346</v>
      </c>
      <c r="E574" t="s">
        <v>264</v>
      </c>
      <c r="F574" t="s">
        <v>1438</v>
      </c>
      <c r="G574" t="str">
        <f t="shared" si="9"/>
        <v>Dr. Dolittle 2</v>
      </c>
      <c r="H574" t="s">
        <v>1439</v>
      </c>
      <c r="I574">
        <v>33884</v>
      </c>
      <c r="J574">
        <v>657</v>
      </c>
      <c r="K574" t="s">
        <v>19</v>
      </c>
      <c r="L574" t="s">
        <v>378</v>
      </c>
      <c r="M574" t="s">
        <v>21</v>
      </c>
      <c r="N574">
        <v>68000000</v>
      </c>
      <c r="O574">
        <v>2002</v>
      </c>
      <c r="P574">
        <v>4.5999999999999996</v>
      </c>
      <c r="S574" t="s">
        <v>46</v>
      </c>
      <c r="T574" t="s">
        <v>65</v>
      </c>
      <c r="U574" t="s">
        <v>69</v>
      </c>
    </row>
    <row r="575" spans="1:23" x14ac:dyDescent="0.3">
      <c r="A575" t="s">
        <v>1440</v>
      </c>
      <c r="B575">
        <v>299</v>
      </c>
      <c r="C575">
        <v>152</v>
      </c>
      <c r="D575">
        <v>100614858</v>
      </c>
      <c r="E575" t="s">
        <v>1441</v>
      </c>
      <c r="F575" t="s">
        <v>1442</v>
      </c>
      <c r="G575" t="str">
        <f t="shared" si="9"/>
        <v>Braveheart</v>
      </c>
      <c r="H575" t="s">
        <v>1443</v>
      </c>
      <c r="I575">
        <v>736638</v>
      </c>
      <c r="J575">
        <v>763</v>
      </c>
      <c r="K575" t="s">
        <v>19</v>
      </c>
      <c r="L575" t="s">
        <v>20</v>
      </c>
      <c r="M575" t="s">
        <v>51</v>
      </c>
      <c r="N575">
        <v>70000000</v>
      </c>
      <c r="O575">
        <v>2004</v>
      </c>
      <c r="P575">
        <v>8.4</v>
      </c>
      <c r="S575" t="s">
        <v>41</v>
      </c>
      <c r="T575" t="s">
        <v>60</v>
      </c>
      <c r="U575" t="s">
        <v>80</v>
      </c>
      <c r="V575" t="s">
        <v>126</v>
      </c>
    </row>
    <row r="576" spans="1:23" x14ac:dyDescent="0.3">
      <c r="A576" t="s">
        <v>443</v>
      </c>
      <c r="B576">
        <v>128</v>
      </c>
      <c r="C576">
        <v>116</v>
      </c>
      <c r="D576">
        <v>42272747</v>
      </c>
      <c r="E576" t="s">
        <v>680</v>
      </c>
      <c r="F576" t="s">
        <v>201</v>
      </c>
      <c r="G576" t="str">
        <f t="shared" si="9"/>
        <v>Jarhead</v>
      </c>
      <c r="H576" t="s">
        <v>1444</v>
      </c>
      <c r="I576">
        <v>143525</v>
      </c>
      <c r="J576">
        <v>376</v>
      </c>
      <c r="K576" t="s">
        <v>19</v>
      </c>
      <c r="L576" t="s">
        <v>20</v>
      </c>
      <c r="M576" t="s">
        <v>154</v>
      </c>
      <c r="N576">
        <v>60000000</v>
      </c>
      <c r="O576">
        <v>2006</v>
      </c>
      <c r="P576">
        <v>7.1</v>
      </c>
      <c r="S576" t="s">
        <v>26</v>
      </c>
      <c r="T576" t="s">
        <v>60</v>
      </c>
      <c r="U576" t="s">
        <v>126</v>
      </c>
    </row>
    <row r="577" spans="1:24" x14ac:dyDescent="0.3">
      <c r="A577" t="s">
        <v>86</v>
      </c>
      <c r="B577">
        <v>109</v>
      </c>
      <c r="C577">
        <v>109</v>
      </c>
      <c r="D577">
        <v>80281096</v>
      </c>
      <c r="E577" t="s">
        <v>1445</v>
      </c>
      <c r="F577" t="s">
        <v>1446</v>
      </c>
      <c r="G577" t="str">
        <f t="shared" si="9"/>
        <v>The Simpsons Movie</v>
      </c>
      <c r="H577" t="s">
        <v>1447</v>
      </c>
      <c r="I577">
        <v>259083</v>
      </c>
      <c r="J577">
        <v>346</v>
      </c>
      <c r="K577" t="s">
        <v>19</v>
      </c>
      <c r="L577" t="s">
        <v>20</v>
      </c>
      <c r="M577" t="s">
        <v>51</v>
      </c>
      <c r="N577">
        <v>75000000</v>
      </c>
      <c r="O577">
        <v>1999</v>
      </c>
      <c r="P577">
        <v>7.4</v>
      </c>
      <c r="S577" t="s">
        <v>32</v>
      </c>
      <c r="T577" t="s">
        <v>37</v>
      </c>
      <c r="U577" t="s">
        <v>46</v>
      </c>
    </row>
    <row r="578" spans="1:24" x14ac:dyDescent="0.3">
      <c r="A578" t="s">
        <v>170</v>
      </c>
      <c r="B578">
        <v>88</v>
      </c>
      <c r="C578">
        <v>108</v>
      </c>
      <c r="D578">
        <v>219613391</v>
      </c>
      <c r="E578" t="s">
        <v>127</v>
      </c>
      <c r="F578" t="s">
        <v>1448</v>
      </c>
      <c r="G578" t="str">
        <f t="shared" si="9"/>
        <v>The Majestic</v>
      </c>
      <c r="H578" t="s">
        <v>1449</v>
      </c>
      <c r="I578">
        <v>45031</v>
      </c>
      <c r="J578">
        <v>124</v>
      </c>
      <c r="K578" t="s">
        <v>19</v>
      </c>
      <c r="L578" t="s">
        <v>676</v>
      </c>
      <c r="M578" t="s">
        <v>21</v>
      </c>
      <c r="N578">
        <v>75000000</v>
      </c>
      <c r="O578">
        <v>2002</v>
      </c>
      <c r="P578">
        <v>6.9</v>
      </c>
      <c r="S578" t="s">
        <v>60</v>
      </c>
      <c r="T578" t="s">
        <v>106</v>
      </c>
    </row>
    <row r="579" spans="1:24" x14ac:dyDescent="0.3">
      <c r="A579" t="s">
        <v>1450</v>
      </c>
      <c r="B579">
        <v>261</v>
      </c>
      <c r="C579">
        <v>85</v>
      </c>
      <c r="D579">
        <v>78120196</v>
      </c>
      <c r="E579" t="s">
        <v>1451</v>
      </c>
      <c r="F579" t="s">
        <v>1142</v>
      </c>
      <c r="G579" t="str">
        <f t="shared" ref="G579:G642" si="10">SUBSTITUTE(H579,"Â ","")</f>
        <v>Driven</v>
      </c>
      <c r="H579" t="s">
        <v>1452</v>
      </c>
      <c r="I579">
        <v>34435</v>
      </c>
      <c r="J579">
        <v>2003</v>
      </c>
      <c r="K579" t="s">
        <v>19</v>
      </c>
      <c r="L579" t="s">
        <v>20</v>
      </c>
      <c r="M579" t="s">
        <v>51</v>
      </c>
      <c r="N579">
        <v>70000000</v>
      </c>
      <c r="O579">
        <v>2015</v>
      </c>
      <c r="P579">
        <v>4.5</v>
      </c>
      <c r="S579" t="s">
        <v>26</v>
      </c>
      <c r="T579" t="s">
        <v>60</v>
      </c>
      <c r="U579" t="s">
        <v>117</v>
      </c>
    </row>
    <row r="580" spans="1:24" x14ac:dyDescent="0.3">
      <c r="A580" t="s">
        <v>256</v>
      </c>
      <c r="B580">
        <v>73</v>
      </c>
      <c r="C580">
        <v>106</v>
      </c>
      <c r="D580">
        <v>98895417</v>
      </c>
      <c r="E580" t="s">
        <v>1453</v>
      </c>
      <c r="F580" t="s">
        <v>1454</v>
      </c>
      <c r="G580" t="str">
        <f t="shared" si="10"/>
        <v>Two Brothers</v>
      </c>
      <c r="H580" t="s">
        <v>1455</v>
      </c>
      <c r="I580">
        <v>11798</v>
      </c>
      <c r="J580">
        <v>98</v>
      </c>
      <c r="K580" t="s">
        <v>19</v>
      </c>
      <c r="L580" t="s">
        <v>20</v>
      </c>
      <c r="M580" t="s">
        <v>294</v>
      </c>
      <c r="N580">
        <v>58000000</v>
      </c>
      <c r="O580">
        <v>1996</v>
      </c>
      <c r="P580">
        <v>7.1</v>
      </c>
      <c r="S580" t="s">
        <v>32</v>
      </c>
      <c r="T580" t="s">
        <v>60</v>
      </c>
      <c r="U580" t="s">
        <v>65</v>
      </c>
    </row>
    <row r="581" spans="1:24" x14ac:dyDescent="0.3">
      <c r="A581" t="s">
        <v>1456</v>
      </c>
      <c r="B581">
        <v>208</v>
      </c>
      <c r="C581">
        <v>93</v>
      </c>
      <c r="D581">
        <v>70117571</v>
      </c>
      <c r="E581" t="s">
        <v>1457</v>
      </c>
      <c r="F581" t="s">
        <v>139</v>
      </c>
      <c r="G581" t="str">
        <f t="shared" si="10"/>
        <v>The Village</v>
      </c>
      <c r="H581" t="s">
        <v>1458</v>
      </c>
      <c r="I581">
        <v>193770</v>
      </c>
      <c r="J581">
        <v>2335</v>
      </c>
      <c r="K581" t="s">
        <v>19</v>
      </c>
      <c r="L581" t="s">
        <v>20</v>
      </c>
      <c r="M581" t="s">
        <v>294</v>
      </c>
      <c r="N581">
        <v>70000000</v>
      </c>
      <c r="O581">
        <v>2009</v>
      </c>
      <c r="P581">
        <v>6.5</v>
      </c>
      <c r="S581" t="s">
        <v>60</v>
      </c>
      <c r="T581" t="s">
        <v>92</v>
      </c>
      <c r="U581" t="s">
        <v>106</v>
      </c>
      <c r="V581" t="s">
        <v>122</v>
      </c>
    </row>
    <row r="582" spans="1:24" x14ac:dyDescent="0.3">
      <c r="A582" t="s">
        <v>416</v>
      </c>
      <c r="B582">
        <v>205</v>
      </c>
      <c r="C582">
        <v>117</v>
      </c>
      <c r="D582">
        <v>83552429</v>
      </c>
      <c r="E582" t="s">
        <v>264</v>
      </c>
      <c r="F582" t="s">
        <v>226</v>
      </c>
      <c r="G582" t="str">
        <f t="shared" si="10"/>
        <v>Doctor Dolittle</v>
      </c>
      <c r="H582" t="s">
        <v>1459</v>
      </c>
      <c r="I582">
        <v>74343</v>
      </c>
      <c r="J582">
        <v>483</v>
      </c>
      <c r="K582" t="s">
        <v>19</v>
      </c>
      <c r="L582" t="s">
        <v>20</v>
      </c>
      <c r="M582" t="s">
        <v>51</v>
      </c>
      <c r="N582">
        <v>70000000</v>
      </c>
      <c r="O582">
        <v>1991</v>
      </c>
      <c r="P582">
        <v>5.3</v>
      </c>
      <c r="S582" t="s">
        <v>46</v>
      </c>
      <c r="T582" t="s">
        <v>65</v>
      </c>
      <c r="U582" t="s">
        <v>69</v>
      </c>
    </row>
    <row r="583" spans="1:24" x14ac:dyDescent="0.3">
      <c r="A583" t="s">
        <v>805</v>
      </c>
      <c r="B583">
        <v>256</v>
      </c>
      <c r="C583">
        <v>116</v>
      </c>
      <c r="D583">
        <v>66257002</v>
      </c>
      <c r="E583" t="s">
        <v>1207</v>
      </c>
      <c r="F583" t="s">
        <v>1460</v>
      </c>
      <c r="G583" t="str">
        <f t="shared" si="10"/>
        <v>Signs</v>
      </c>
      <c r="H583" t="s">
        <v>1461</v>
      </c>
      <c r="I583">
        <v>271592</v>
      </c>
      <c r="J583">
        <v>584</v>
      </c>
      <c r="K583" t="s">
        <v>19</v>
      </c>
      <c r="L583" t="s">
        <v>20</v>
      </c>
      <c r="M583" t="s">
        <v>21</v>
      </c>
      <c r="N583">
        <v>70000000</v>
      </c>
      <c r="O583">
        <v>2014</v>
      </c>
      <c r="P583">
        <v>6.7</v>
      </c>
      <c r="S583" t="s">
        <v>60</v>
      </c>
      <c r="T583" t="s">
        <v>110</v>
      </c>
      <c r="U583" t="s">
        <v>122</v>
      </c>
    </row>
    <row r="584" spans="1:24" x14ac:dyDescent="0.3">
      <c r="A584" t="s">
        <v>207</v>
      </c>
      <c r="B584">
        <v>103</v>
      </c>
      <c r="C584">
        <v>132</v>
      </c>
      <c r="D584">
        <v>65012000</v>
      </c>
      <c r="E584" t="s">
        <v>1462</v>
      </c>
      <c r="F584" t="s">
        <v>1463</v>
      </c>
      <c r="G584" t="str">
        <f t="shared" si="10"/>
        <v>Shrek 2</v>
      </c>
      <c r="H584" t="s">
        <v>1464</v>
      </c>
      <c r="I584">
        <v>314630</v>
      </c>
      <c r="J584">
        <v>255</v>
      </c>
      <c r="K584" t="s">
        <v>19</v>
      </c>
      <c r="L584" t="s">
        <v>20</v>
      </c>
      <c r="M584" t="s">
        <v>294</v>
      </c>
      <c r="N584">
        <v>66000000</v>
      </c>
      <c r="O584">
        <v>1990</v>
      </c>
      <c r="P584">
        <v>7.2</v>
      </c>
      <c r="S584" t="s">
        <v>32</v>
      </c>
      <c r="T584" t="s">
        <v>37</v>
      </c>
      <c r="U584" t="s">
        <v>46</v>
      </c>
      <c r="V584" t="s">
        <v>65</v>
      </c>
      <c r="W584" t="s">
        <v>69</v>
      </c>
      <c r="X584" t="s">
        <v>106</v>
      </c>
    </row>
    <row r="585" spans="1:24" x14ac:dyDescent="0.3">
      <c r="A585" t="s">
        <v>150</v>
      </c>
      <c r="B585">
        <v>191</v>
      </c>
      <c r="C585">
        <v>92</v>
      </c>
      <c r="D585">
        <v>79883359</v>
      </c>
      <c r="E585" t="s">
        <v>171</v>
      </c>
      <c r="F585" t="s">
        <v>220</v>
      </c>
      <c r="G585" t="str">
        <f t="shared" si="10"/>
        <v>Cars</v>
      </c>
      <c r="H585" t="s">
        <v>1465</v>
      </c>
      <c r="I585">
        <v>263853</v>
      </c>
      <c r="J585">
        <v>737</v>
      </c>
      <c r="K585" t="s">
        <v>19</v>
      </c>
      <c r="L585" t="s">
        <v>20</v>
      </c>
      <c r="M585" t="s">
        <v>21</v>
      </c>
      <c r="N585">
        <v>70000000</v>
      </c>
      <c r="O585">
        <v>2003</v>
      </c>
      <c r="P585">
        <v>7.2</v>
      </c>
      <c r="S585" t="s">
        <v>32</v>
      </c>
      <c r="T585" t="s">
        <v>37</v>
      </c>
      <c r="U585" t="s">
        <v>46</v>
      </c>
      <c r="V585" t="s">
        <v>65</v>
      </c>
      <c r="W585" t="s">
        <v>117</v>
      </c>
    </row>
    <row r="586" spans="1:24" x14ac:dyDescent="0.3">
      <c r="A586" t="s">
        <v>944</v>
      </c>
      <c r="B586">
        <v>147</v>
      </c>
      <c r="C586">
        <v>139</v>
      </c>
      <c r="D586">
        <v>78031620</v>
      </c>
      <c r="E586" t="s">
        <v>776</v>
      </c>
      <c r="F586" t="s">
        <v>1115</v>
      </c>
      <c r="G586" t="str">
        <f t="shared" si="10"/>
        <v>Runaway Bride</v>
      </c>
      <c r="H586" t="s">
        <v>1466</v>
      </c>
      <c r="I586">
        <v>74274</v>
      </c>
      <c r="J586">
        <v>133</v>
      </c>
      <c r="K586" t="s">
        <v>19</v>
      </c>
      <c r="L586" t="s">
        <v>20</v>
      </c>
      <c r="M586" t="s">
        <v>527</v>
      </c>
      <c r="N586">
        <v>69500000</v>
      </c>
      <c r="O586">
        <v>2001</v>
      </c>
      <c r="P586">
        <v>5.5</v>
      </c>
      <c r="S586" t="s">
        <v>46</v>
      </c>
      <c r="T586" t="s">
        <v>106</v>
      </c>
    </row>
    <row r="587" spans="1:24" x14ac:dyDescent="0.3">
      <c r="A587" t="s">
        <v>1467</v>
      </c>
      <c r="B587">
        <v>79</v>
      </c>
      <c r="C587">
        <v>153</v>
      </c>
      <c r="D587">
        <v>54222000</v>
      </c>
      <c r="E587" t="s">
        <v>28</v>
      </c>
      <c r="F587" t="s">
        <v>648</v>
      </c>
      <c r="G587" t="str">
        <f t="shared" si="10"/>
        <v>xXx</v>
      </c>
      <c r="H587" t="s">
        <v>1468</v>
      </c>
      <c r="I587">
        <v>142569</v>
      </c>
      <c r="J587">
        <v>158</v>
      </c>
      <c r="K587" t="s">
        <v>19</v>
      </c>
      <c r="L587" t="s">
        <v>20</v>
      </c>
      <c r="M587" t="s">
        <v>294</v>
      </c>
      <c r="N587">
        <v>70000000</v>
      </c>
      <c r="O587">
        <v>2006</v>
      </c>
      <c r="P587">
        <v>5.8</v>
      </c>
      <c r="S587" t="s">
        <v>26</v>
      </c>
      <c r="T587" t="s">
        <v>32</v>
      </c>
      <c r="U587" t="s">
        <v>122</v>
      </c>
    </row>
    <row r="588" spans="1:24" x14ac:dyDescent="0.3">
      <c r="A588" t="s">
        <v>1469</v>
      </c>
      <c r="B588">
        <v>486</v>
      </c>
      <c r="C588">
        <v>142</v>
      </c>
      <c r="D588">
        <v>52474616</v>
      </c>
      <c r="E588" t="s">
        <v>156</v>
      </c>
      <c r="F588" t="s">
        <v>1470</v>
      </c>
      <c r="G588" t="str">
        <f t="shared" si="10"/>
        <v>The SpongeBob Movie: Sponge Out of Water</v>
      </c>
      <c r="H588" t="s">
        <v>1471</v>
      </c>
      <c r="I588">
        <v>34359</v>
      </c>
      <c r="J588">
        <v>1527</v>
      </c>
      <c r="K588" t="s">
        <v>19</v>
      </c>
      <c r="L588" t="s">
        <v>20</v>
      </c>
      <c r="M588" t="s">
        <v>21</v>
      </c>
      <c r="N588">
        <v>70000000</v>
      </c>
      <c r="O588">
        <v>2004</v>
      </c>
      <c r="P588">
        <v>6</v>
      </c>
      <c r="S588" t="s">
        <v>32</v>
      </c>
      <c r="T588" t="s">
        <v>37</v>
      </c>
      <c r="U588" t="s">
        <v>46</v>
      </c>
      <c r="V588" t="s">
        <v>65</v>
      </c>
      <c r="W588" t="s">
        <v>69</v>
      </c>
    </row>
    <row r="589" spans="1:24" x14ac:dyDescent="0.3">
      <c r="A589" t="s">
        <v>443</v>
      </c>
      <c r="B589">
        <v>75</v>
      </c>
      <c r="C589">
        <v>101</v>
      </c>
      <c r="D589">
        <v>55942830</v>
      </c>
      <c r="E589" t="s">
        <v>708</v>
      </c>
      <c r="F589" t="s">
        <v>1472</v>
      </c>
      <c r="G589" t="str">
        <f t="shared" si="10"/>
        <v>Ransom</v>
      </c>
      <c r="H589" t="s">
        <v>1473</v>
      </c>
      <c r="I589">
        <v>98989</v>
      </c>
      <c r="J589">
        <v>363</v>
      </c>
      <c r="K589" t="s">
        <v>19</v>
      </c>
      <c r="L589" t="s">
        <v>20</v>
      </c>
      <c r="M589" t="s">
        <v>21</v>
      </c>
      <c r="N589">
        <v>70000000</v>
      </c>
      <c r="O589">
        <v>2009</v>
      </c>
      <c r="P589">
        <v>6.6</v>
      </c>
      <c r="S589" t="s">
        <v>52</v>
      </c>
      <c r="T589" t="s">
        <v>122</v>
      </c>
    </row>
    <row r="590" spans="1:24" x14ac:dyDescent="0.3">
      <c r="A590" t="s">
        <v>1059</v>
      </c>
      <c r="B590">
        <v>245</v>
      </c>
      <c r="C590">
        <v>124</v>
      </c>
      <c r="D590">
        <v>40932372</v>
      </c>
      <c r="E590" t="s">
        <v>1474</v>
      </c>
      <c r="F590" t="s">
        <v>639</v>
      </c>
      <c r="G590" t="str">
        <f t="shared" si="10"/>
        <v>Inglourious Basterds</v>
      </c>
      <c r="H590" t="s">
        <v>1475</v>
      </c>
      <c r="I590">
        <v>885175</v>
      </c>
      <c r="J590">
        <v>269</v>
      </c>
      <c r="K590" t="s">
        <v>19</v>
      </c>
      <c r="L590" t="s">
        <v>20</v>
      </c>
      <c r="M590" t="s">
        <v>51</v>
      </c>
      <c r="N590">
        <v>70000000</v>
      </c>
      <c r="O590">
        <v>2002</v>
      </c>
      <c r="P590">
        <v>8.3000000000000007</v>
      </c>
      <c r="S590" t="s">
        <v>32</v>
      </c>
      <c r="T590" t="s">
        <v>60</v>
      </c>
      <c r="U590" t="s">
        <v>126</v>
      </c>
    </row>
    <row r="591" spans="1:24" x14ac:dyDescent="0.3">
      <c r="A591" t="s">
        <v>1440</v>
      </c>
      <c r="B591">
        <v>142</v>
      </c>
      <c r="C591">
        <v>117</v>
      </c>
      <c r="D591">
        <v>38345403</v>
      </c>
      <c r="E591" t="s">
        <v>390</v>
      </c>
      <c r="F591" t="s">
        <v>401</v>
      </c>
      <c r="G591" t="str">
        <f t="shared" si="10"/>
        <v>Hook</v>
      </c>
      <c r="H591" t="s">
        <v>1476</v>
      </c>
      <c r="I591">
        <v>182802</v>
      </c>
      <c r="J591">
        <v>316</v>
      </c>
      <c r="K591" t="s">
        <v>19</v>
      </c>
      <c r="L591" t="s">
        <v>20</v>
      </c>
      <c r="M591" t="s">
        <v>294</v>
      </c>
      <c r="N591">
        <v>70000000</v>
      </c>
      <c r="O591">
        <v>2013</v>
      </c>
      <c r="P591">
        <v>6.7</v>
      </c>
      <c r="S591" t="s">
        <v>32</v>
      </c>
      <c r="T591" t="s">
        <v>46</v>
      </c>
      <c r="U591" t="s">
        <v>65</v>
      </c>
      <c r="V591" t="s">
        <v>69</v>
      </c>
    </row>
    <row r="592" spans="1:24" x14ac:dyDescent="0.3">
      <c r="A592" t="s">
        <v>1477</v>
      </c>
      <c r="B592">
        <v>144</v>
      </c>
      <c r="C592">
        <v>45</v>
      </c>
      <c r="D592">
        <v>37901509</v>
      </c>
      <c r="E592" t="s">
        <v>75</v>
      </c>
      <c r="F592" t="s">
        <v>701</v>
      </c>
      <c r="G592" t="str">
        <f t="shared" si="10"/>
        <v>Hercules</v>
      </c>
      <c r="H592" t="s">
        <v>856</v>
      </c>
      <c r="I592">
        <v>115687</v>
      </c>
      <c r="J592">
        <v>340</v>
      </c>
      <c r="K592" t="s">
        <v>19</v>
      </c>
      <c r="L592" t="s">
        <v>20</v>
      </c>
      <c r="M592" t="s">
        <v>294</v>
      </c>
      <c r="N592">
        <v>70000000</v>
      </c>
      <c r="O592">
        <v>1998</v>
      </c>
      <c r="P592">
        <v>6</v>
      </c>
      <c r="S592" t="s">
        <v>26</v>
      </c>
      <c r="T592" t="s">
        <v>32</v>
      </c>
    </row>
    <row r="593" spans="1:23" x14ac:dyDescent="0.3">
      <c r="A593" t="s">
        <v>1360</v>
      </c>
      <c r="B593">
        <v>39</v>
      </c>
      <c r="C593">
        <v>141</v>
      </c>
      <c r="D593">
        <v>48430355</v>
      </c>
      <c r="E593" t="s">
        <v>34</v>
      </c>
      <c r="F593" t="s">
        <v>470</v>
      </c>
      <c r="G593" t="str">
        <f t="shared" si="10"/>
        <v>Die Hard 2</v>
      </c>
      <c r="H593" t="s">
        <v>1478</v>
      </c>
      <c r="I593">
        <v>269858</v>
      </c>
      <c r="J593">
        <v>110</v>
      </c>
      <c r="K593" t="s">
        <v>19</v>
      </c>
      <c r="L593" t="s">
        <v>20</v>
      </c>
      <c r="M593" t="s">
        <v>51</v>
      </c>
      <c r="N593">
        <v>70000000</v>
      </c>
      <c r="O593">
        <v>2011</v>
      </c>
      <c r="P593">
        <v>7.1</v>
      </c>
      <c r="S593" t="s">
        <v>26</v>
      </c>
      <c r="T593" t="s">
        <v>122</v>
      </c>
    </row>
    <row r="594" spans="1:23" x14ac:dyDescent="0.3">
      <c r="A594" t="s">
        <v>1479</v>
      </c>
      <c r="B594">
        <v>153</v>
      </c>
      <c r="C594">
        <v>110</v>
      </c>
      <c r="D594">
        <v>30157016</v>
      </c>
      <c r="E594" t="s">
        <v>1480</v>
      </c>
      <c r="F594" t="s">
        <v>615</v>
      </c>
      <c r="G594" t="str">
        <f t="shared" si="10"/>
        <v>S.W.A.T.</v>
      </c>
      <c r="H594" t="s">
        <v>1481</v>
      </c>
      <c r="I594">
        <v>119807</v>
      </c>
      <c r="J594">
        <v>1248</v>
      </c>
      <c r="K594" t="s">
        <v>19</v>
      </c>
      <c r="L594" t="s">
        <v>20</v>
      </c>
      <c r="M594" t="s">
        <v>21</v>
      </c>
      <c r="N594">
        <v>60000000</v>
      </c>
      <c r="O594">
        <v>2003</v>
      </c>
      <c r="P594">
        <v>6</v>
      </c>
      <c r="S594" t="s">
        <v>26</v>
      </c>
      <c r="T594" t="s">
        <v>32</v>
      </c>
      <c r="U594" t="s">
        <v>52</v>
      </c>
      <c r="V594" t="s">
        <v>122</v>
      </c>
    </row>
    <row r="595" spans="1:23" x14ac:dyDescent="0.3">
      <c r="A595" t="s">
        <v>428</v>
      </c>
      <c r="B595">
        <v>284</v>
      </c>
      <c r="C595">
        <v>109</v>
      </c>
      <c r="D595">
        <v>28031250</v>
      </c>
      <c r="E595" t="s">
        <v>1482</v>
      </c>
      <c r="F595" t="s">
        <v>1483</v>
      </c>
      <c r="G595" t="str">
        <f t="shared" si="10"/>
        <v xml:space="preserve">Sleepy Hollow            </v>
      </c>
      <c r="H595" t="s">
        <v>1484</v>
      </c>
      <c r="I595">
        <v>49049</v>
      </c>
      <c r="J595">
        <v>1040</v>
      </c>
      <c r="K595" t="s">
        <v>19</v>
      </c>
      <c r="L595" t="s">
        <v>20</v>
      </c>
      <c r="M595" t="s">
        <v>21</v>
      </c>
      <c r="N595">
        <v>70000000</v>
      </c>
      <c r="O595">
        <v>1994</v>
      </c>
      <c r="P595">
        <v>7.5</v>
      </c>
      <c r="S595" t="s">
        <v>32</v>
      </c>
      <c r="T595" t="s">
        <v>60</v>
      </c>
      <c r="U595" t="s">
        <v>69</v>
      </c>
      <c r="V595" t="s">
        <v>92</v>
      </c>
      <c r="W595" t="s">
        <v>122</v>
      </c>
    </row>
    <row r="596" spans="1:23" x14ac:dyDescent="0.3">
      <c r="A596" t="s">
        <v>147</v>
      </c>
      <c r="B596">
        <v>247</v>
      </c>
      <c r="C596">
        <v>88</v>
      </c>
      <c r="D596">
        <v>33105600</v>
      </c>
      <c r="E596" t="s">
        <v>1485</v>
      </c>
      <c r="F596" t="s">
        <v>268</v>
      </c>
      <c r="G596" t="str">
        <f t="shared" si="10"/>
        <v>Vanilla Sky</v>
      </c>
      <c r="H596" t="s">
        <v>1486</v>
      </c>
      <c r="I596">
        <v>206776</v>
      </c>
      <c r="J596">
        <v>1283</v>
      </c>
      <c r="K596" t="s">
        <v>19</v>
      </c>
      <c r="L596" t="s">
        <v>20</v>
      </c>
      <c r="M596" t="s">
        <v>294</v>
      </c>
      <c r="N596">
        <v>70000000</v>
      </c>
      <c r="O596">
        <v>2011</v>
      </c>
      <c r="P596">
        <v>6.9</v>
      </c>
      <c r="S596" t="s">
        <v>69</v>
      </c>
      <c r="T596" t="s">
        <v>92</v>
      </c>
      <c r="U596" t="s">
        <v>106</v>
      </c>
      <c r="V596" t="s">
        <v>110</v>
      </c>
      <c r="W596" t="s">
        <v>122</v>
      </c>
    </row>
    <row r="597" spans="1:23" x14ac:dyDescent="0.3">
      <c r="A597" t="s">
        <v>1351</v>
      </c>
      <c r="B597">
        <v>107</v>
      </c>
      <c r="C597">
        <v>124</v>
      </c>
      <c r="D597">
        <v>62321039</v>
      </c>
      <c r="E597" t="s">
        <v>1487</v>
      </c>
      <c r="F597" t="s">
        <v>139</v>
      </c>
      <c r="G597" t="str">
        <f t="shared" si="10"/>
        <v>Lady in the Water</v>
      </c>
      <c r="H597" t="s">
        <v>1488</v>
      </c>
      <c r="I597">
        <v>78635</v>
      </c>
      <c r="J597">
        <v>98</v>
      </c>
      <c r="K597" t="s">
        <v>19</v>
      </c>
      <c r="L597" t="s">
        <v>20</v>
      </c>
      <c r="M597" t="s">
        <v>21</v>
      </c>
      <c r="N597">
        <v>75000000</v>
      </c>
      <c r="O597">
        <v>2014</v>
      </c>
      <c r="P597">
        <v>5.6</v>
      </c>
      <c r="S597" t="s">
        <v>60</v>
      </c>
      <c r="T597" t="s">
        <v>69</v>
      </c>
      <c r="U597" t="s">
        <v>92</v>
      </c>
      <c r="V597" t="s">
        <v>122</v>
      </c>
    </row>
    <row r="598" spans="1:23" x14ac:dyDescent="0.3">
      <c r="A598" t="s">
        <v>207</v>
      </c>
      <c r="B598">
        <v>141</v>
      </c>
      <c r="C598">
        <v>119</v>
      </c>
      <c r="D598">
        <v>38509342</v>
      </c>
      <c r="E598" t="s">
        <v>1015</v>
      </c>
      <c r="F598" t="s">
        <v>1489</v>
      </c>
      <c r="G598" t="str">
        <f t="shared" si="10"/>
        <v>AVP: Alien vs. Predator</v>
      </c>
      <c r="H598" t="s">
        <v>1490</v>
      </c>
      <c r="I598">
        <v>143628</v>
      </c>
      <c r="J598">
        <v>742</v>
      </c>
      <c r="K598" t="s">
        <v>19</v>
      </c>
      <c r="L598" t="s">
        <v>20</v>
      </c>
      <c r="M598" t="s">
        <v>21</v>
      </c>
      <c r="N598">
        <v>60000000</v>
      </c>
      <c r="O598">
        <v>1989</v>
      </c>
      <c r="P598">
        <v>5.6</v>
      </c>
      <c r="S598" t="s">
        <v>26</v>
      </c>
      <c r="T598" t="s">
        <v>83</v>
      </c>
      <c r="U598" t="s">
        <v>110</v>
      </c>
      <c r="V598" t="s">
        <v>122</v>
      </c>
    </row>
    <row r="599" spans="1:23" x14ac:dyDescent="0.3">
      <c r="A599" t="s">
        <v>1491</v>
      </c>
      <c r="B599">
        <v>358</v>
      </c>
      <c r="C599">
        <v>103</v>
      </c>
      <c r="D599">
        <v>19076815</v>
      </c>
      <c r="E599" t="s">
        <v>1492</v>
      </c>
      <c r="F599" t="s">
        <v>246</v>
      </c>
      <c r="G599" t="str">
        <f t="shared" si="10"/>
        <v>Alvin and the Chipmunks: The Squeakquel</v>
      </c>
      <c r="H599" t="s">
        <v>1493</v>
      </c>
      <c r="I599">
        <v>31649</v>
      </c>
      <c r="J599">
        <v>698</v>
      </c>
      <c r="K599" t="s">
        <v>19</v>
      </c>
      <c r="L599" t="s">
        <v>20</v>
      </c>
      <c r="M599" t="s">
        <v>21</v>
      </c>
      <c r="N599">
        <v>35000000</v>
      </c>
      <c r="O599">
        <v>2010</v>
      </c>
      <c r="P599">
        <v>4.5</v>
      </c>
      <c r="S599" t="s">
        <v>37</v>
      </c>
      <c r="T599" t="s">
        <v>46</v>
      </c>
      <c r="U599" t="s">
        <v>65</v>
      </c>
      <c r="V599" t="s">
        <v>69</v>
      </c>
      <c r="W599" t="s">
        <v>85</v>
      </c>
    </row>
    <row r="600" spans="1:23" x14ac:dyDescent="0.3">
      <c r="A600" t="s">
        <v>15</v>
      </c>
      <c r="B600">
        <v>160</v>
      </c>
      <c r="C600">
        <v>116</v>
      </c>
      <c r="D600">
        <v>25093607</v>
      </c>
      <c r="E600" t="s">
        <v>486</v>
      </c>
      <c r="F600" t="s">
        <v>304</v>
      </c>
      <c r="G600" t="str">
        <f t="shared" si="10"/>
        <v>We Were Soldiers</v>
      </c>
      <c r="H600" t="s">
        <v>1494</v>
      </c>
      <c r="I600">
        <v>103241</v>
      </c>
      <c r="J600">
        <v>515</v>
      </c>
      <c r="K600" t="s">
        <v>19</v>
      </c>
      <c r="L600" t="s">
        <v>20</v>
      </c>
      <c r="M600" t="s">
        <v>21</v>
      </c>
      <c r="N600">
        <v>70000000</v>
      </c>
      <c r="O600">
        <v>2014</v>
      </c>
      <c r="P600">
        <v>7.1</v>
      </c>
      <c r="S600" t="s">
        <v>26</v>
      </c>
      <c r="T600" t="s">
        <v>60</v>
      </c>
      <c r="U600" t="s">
        <v>80</v>
      </c>
      <c r="V600" t="s">
        <v>126</v>
      </c>
    </row>
    <row r="601" spans="1:23" x14ac:dyDescent="0.3">
      <c r="A601" t="s">
        <v>379</v>
      </c>
      <c r="B601">
        <v>355</v>
      </c>
      <c r="C601">
        <v>125</v>
      </c>
      <c r="D601">
        <v>18990542</v>
      </c>
      <c r="E601" t="s">
        <v>34</v>
      </c>
      <c r="F601" t="s">
        <v>323</v>
      </c>
      <c r="G601" t="str">
        <f t="shared" si="10"/>
        <v>Olympus Has Fallen</v>
      </c>
      <c r="H601" t="s">
        <v>1495</v>
      </c>
      <c r="I601">
        <v>203154</v>
      </c>
      <c r="J601">
        <v>800</v>
      </c>
      <c r="K601" t="s">
        <v>19</v>
      </c>
      <c r="L601" t="s">
        <v>20</v>
      </c>
      <c r="M601" t="s">
        <v>21</v>
      </c>
      <c r="N601">
        <v>70000000</v>
      </c>
      <c r="O601">
        <v>1998</v>
      </c>
      <c r="P601">
        <v>6.5</v>
      </c>
      <c r="S601" t="s">
        <v>26</v>
      </c>
      <c r="T601" t="s">
        <v>122</v>
      </c>
    </row>
    <row r="602" spans="1:23" x14ac:dyDescent="0.3">
      <c r="A602" t="s">
        <v>1496</v>
      </c>
      <c r="B602">
        <v>235</v>
      </c>
      <c r="C602">
        <v>125</v>
      </c>
      <c r="D602">
        <v>14294842</v>
      </c>
      <c r="E602" t="s">
        <v>135</v>
      </c>
      <c r="F602" t="s">
        <v>1497</v>
      </c>
      <c r="G602" t="str">
        <f t="shared" si="10"/>
        <v>Star Trek: Insurrection</v>
      </c>
      <c r="H602" t="s">
        <v>1498</v>
      </c>
      <c r="I602">
        <v>56741</v>
      </c>
      <c r="J602">
        <v>816</v>
      </c>
      <c r="K602" t="s">
        <v>19</v>
      </c>
      <c r="L602" t="s">
        <v>20</v>
      </c>
      <c r="M602" t="s">
        <v>294</v>
      </c>
      <c r="N602">
        <v>70000000</v>
      </c>
      <c r="O602">
        <v>2007</v>
      </c>
      <c r="P602">
        <v>6.4</v>
      </c>
      <c r="S602" t="s">
        <v>26</v>
      </c>
      <c r="T602" t="s">
        <v>32</v>
      </c>
      <c r="U602" t="s">
        <v>110</v>
      </c>
      <c r="V602" t="s">
        <v>122</v>
      </c>
    </row>
    <row r="603" spans="1:23" x14ac:dyDescent="0.3">
      <c r="A603" t="s">
        <v>485</v>
      </c>
      <c r="B603">
        <v>59</v>
      </c>
      <c r="C603">
        <v>146</v>
      </c>
      <c r="D603">
        <v>19819494</v>
      </c>
      <c r="E603" t="s">
        <v>326</v>
      </c>
      <c r="F603" t="s">
        <v>683</v>
      </c>
      <c r="G603" t="str">
        <f t="shared" si="10"/>
        <v>Battle Los Angeles</v>
      </c>
      <c r="H603" t="s">
        <v>1499</v>
      </c>
      <c r="I603">
        <v>154955</v>
      </c>
      <c r="J603">
        <v>137</v>
      </c>
      <c r="K603" t="s">
        <v>19</v>
      </c>
      <c r="L603" t="s">
        <v>20</v>
      </c>
      <c r="M603" t="s">
        <v>21</v>
      </c>
      <c r="N603">
        <v>70000000</v>
      </c>
      <c r="O603">
        <v>1997</v>
      </c>
      <c r="P603">
        <v>5.8</v>
      </c>
      <c r="S603" t="s">
        <v>26</v>
      </c>
      <c r="T603" t="s">
        <v>110</v>
      </c>
    </row>
    <row r="604" spans="1:23" x14ac:dyDescent="0.3">
      <c r="A604" t="s">
        <v>349</v>
      </c>
      <c r="B604">
        <v>388</v>
      </c>
      <c r="C604">
        <v>118</v>
      </c>
      <c r="D604">
        <v>13596911</v>
      </c>
      <c r="E604" t="s">
        <v>629</v>
      </c>
      <c r="F604" t="s">
        <v>157</v>
      </c>
      <c r="G604" t="str">
        <f t="shared" si="10"/>
        <v>Big Fish</v>
      </c>
      <c r="H604" t="s">
        <v>1500</v>
      </c>
      <c r="I604">
        <v>350698</v>
      </c>
      <c r="J604">
        <v>488</v>
      </c>
      <c r="K604" t="s">
        <v>19</v>
      </c>
      <c r="L604" t="s">
        <v>20</v>
      </c>
      <c r="M604" t="s">
        <v>21</v>
      </c>
      <c r="N604">
        <v>70000000</v>
      </c>
      <c r="O604">
        <v>2011</v>
      </c>
      <c r="P604">
        <v>8</v>
      </c>
      <c r="S604" t="s">
        <v>32</v>
      </c>
      <c r="T604" t="s">
        <v>60</v>
      </c>
      <c r="U604" t="s">
        <v>69</v>
      </c>
    </row>
    <row r="605" spans="1:23" x14ac:dyDescent="0.3">
      <c r="A605" t="s">
        <v>1084</v>
      </c>
      <c r="B605">
        <v>371</v>
      </c>
      <c r="C605">
        <v>171</v>
      </c>
      <c r="D605">
        <v>8460990</v>
      </c>
      <c r="E605" t="s">
        <v>1501</v>
      </c>
      <c r="F605" t="s">
        <v>1502</v>
      </c>
      <c r="G605" t="str">
        <f t="shared" si="10"/>
        <v>Wolf</v>
      </c>
      <c r="H605" t="s">
        <v>1503</v>
      </c>
      <c r="I605">
        <v>43559</v>
      </c>
      <c r="J605">
        <v>403</v>
      </c>
      <c r="K605" t="s">
        <v>19</v>
      </c>
      <c r="L605" t="s">
        <v>20</v>
      </c>
      <c r="M605" t="s">
        <v>21</v>
      </c>
      <c r="N605">
        <v>70000000</v>
      </c>
      <c r="O605">
        <v>2002</v>
      </c>
      <c r="P605">
        <v>6.2</v>
      </c>
      <c r="S605" t="s">
        <v>60</v>
      </c>
      <c r="T605" t="s">
        <v>83</v>
      </c>
      <c r="U605" t="s">
        <v>106</v>
      </c>
      <c r="V605" t="s">
        <v>122</v>
      </c>
    </row>
    <row r="606" spans="1:23" x14ac:dyDescent="0.3">
      <c r="A606" t="s">
        <v>416</v>
      </c>
      <c r="B606">
        <v>82</v>
      </c>
      <c r="C606">
        <v>136</v>
      </c>
      <c r="D606">
        <v>7097125</v>
      </c>
      <c r="E606" t="s">
        <v>1504</v>
      </c>
      <c r="F606" t="s">
        <v>1505</v>
      </c>
      <c r="G606" t="str">
        <f t="shared" si="10"/>
        <v>War Horse</v>
      </c>
      <c r="H606" t="s">
        <v>1506</v>
      </c>
      <c r="I606">
        <v>116159</v>
      </c>
      <c r="J606">
        <v>380</v>
      </c>
      <c r="K606" t="s">
        <v>19</v>
      </c>
      <c r="L606" t="s">
        <v>20</v>
      </c>
      <c r="M606" t="s">
        <v>21</v>
      </c>
      <c r="N606">
        <v>70000000</v>
      </c>
      <c r="O606">
        <v>2005</v>
      </c>
      <c r="P606">
        <v>7.2</v>
      </c>
      <c r="S606" t="s">
        <v>60</v>
      </c>
      <c r="T606" t="s">
        <v>126</v>
      </c>
    </row>
    <row r="607" spans="1:23" x14ac:dyDescent="0.3">
      <c r="A607" t="s">
        <v>614</v>
      </c>
      <c r="B607">
        <v>297</v>
      </c>
      <c r="C607">
        <v>92</v>
      </c>
      <c r="D607">
        <v>37760080</v>
      </c>
      <c r="E607" t="s">
        <v>1504</v>
      </c>
      <c r="F607" t="s">
        <v>975</v>
      </c>
      <c r="G607" t="str">
        <f t="shared" si="10"/>
        <v>The Monuments Men</v>
      </c>
      <c r="H607" t="s">
        <v>1507</v>
      </c>
      <c r="I607">
        <v>102248</v>
      </c>
      <c r="J607">
        <v>245</v>
      </c>
      <c r="K607" t="s">
        <v>19</v>
      </c>
      <c r="L607" t="s">
        <v>20</v>
      </c>
      <c r="M607" t="s">
        <v>294</v>
      </c>
      <c r="N607">
        <v>70000000</v>
      </c>
      <c r="O607">
        <v>2002</v>
      </c>
      <c r="P607">
        <v>6.1</v>
      </c>
      <c r="S607" t="s">
        <v>60</v>
      </c>
      <c r="T607" t="s">
        <v>126</v>
      </c>
    </row>
    <row r="608" spans="1:23" x14ac:dyDescent="0.3">
      <c r="A608" t="s">
        <v>1508</v>
      </c>
      <c r="B608">
        <v>261</v>
      </c>
      <c r="C608">
        <v>116</v>
      </c>
      <c r="D608">
        <v>5851188</v>
      </c>
      <c r="E608" t="s">
        <v>686</v>
      </c>
      <c r="F608" t="s">
        <v>1509</v>
      </c>
      <c r="G608" t="str">
        <f t="shared" si="10"/>
        <v>The Abyss</v>
      </c>
      <c r="H608" t="s">
        <v>1510</v>
      </c>
      <c r="I608">
        <v>131217</v>
      </c>
      <c r="J608">
        <v>423</v>
      </c>
      <c r="K608" t="s">
        <v>19</v>
      </c>
      <c r="L608" t="s">
        <v>20</v>
      </c>
      <c r="M608" t="s">
        <v>21</v>
      </c>
      <c r="N608">
        <v>50000000</v>
      </c>
      <c r="O608">
        <v>2012</v>
      </c>
      <c r="P608">
        <v>7.6</v>
      </c>
      <c r="S608" t="s">
        <v>32</v>
      </c>
      <c r="T608" t="s">
        <v>60</v>
      </c>
      <c r="U608" t="s">
        <v>110</v>
      </c>
      <c r="V608" t="s">
        <v>122</v>
      </c>
    </row>
    <row r="609" spans="1:23" x14ac:dyDescent="0.3">
      <c r="A609" t="s">
        <v>1440</v>
      </c>
      <c r="B609">
        <v>120</v>
      </c>
      <c r="C609">
        <v>127</v>
      </c>
      <c r="D609">
        <v>25121291</v>
      </c>
      <c r="E609" t="s">
        <v>60</v>
      </c>
      <c r="F609" t="s">
        <v>1511</v>
      </c>
      <c r="G609" t="str">
        <f t="shared" si="10"/>
        <v>Wall Street: Money Never Sleeps</v>
      </c>
      <c r="H609" t="s">
        <v>1512</v>
      </c>
      <c r="I609">
        <v>84118</v>
      </c>
      <c r="J609">
        <v>281</v>
      </c>
      <c r="K609" t="s">
        <v>19</v>
      </c>
      <c r="L609" t="s">
        <v>20</v>
      </c>
      <c r="M609" t="s">
        <v>294</v>
      </c>
      <c r="N609">
        <v>70000000</v>
      </c>
      <c r="O609">
        <v>2012</v>
      </c>
      <c r="P609">
        <v>6.3</v>
      </c>
      <c r="S609" t="s">
        <v>60</v>
      </c>
    </row>
    <row r="610" spans="1:23" x14ac:dyDescent="0.3">
      <c r="A610" t="s">
        <v>1513</v>
      </c>
      <c r="B610">
        <v>228</v>
      </c>
      <c r="C610">
        <v>136</v>
      </c>
      <c r="D610">
        <v>18821279</v>
      </c>
      <c r="E610" t="s">
        <v>1514</v>
      </c>
      <c r="F610" t="s">
        <v>366</v>
      </c>
      <c r="G610" t="str">
        <f t="shared" si="10"/>
        <v>Dracula Untold</v>
      </c>
      <c r="H610" t="s">
        <v>1515</v>
      </c>
      <c r="I610">
        <v>138582</v>
      </c>
      <c r="J610">
        <v>492</v>
      </c>
      <c r="K610" t="s">
        <v>19</v>
      </c>
      <c r="L610" t="s">
        <v>31</v>
      </c>
      <c r="M610" t="s">
        <v>21</v>
      </c>
      <c r="N610">
        <v>68000000</v>
      </c>
      <c r="O610">
        <v>2002</v>
      </c>
      <c r="P610">
        <v>6.3</v>
      </c>
      <c r="S610" t="s">
        <v>26</v>
      </c>
      <c r="T610" t="s">
        <v>60</v>
      </c>
      <c r="U610" t="s">
        <v>69</v>
      </c>
      <c r="V610" t="s">
        <v>83</v>
      </c>
      <c r="W610" t="s">
        <v>126</v>
      </c>
    </row>
    <row r="611" spans="1:23" x14ac:dyDescent="0.3">
      <c r="A611" t="s">
        <v>1174</v>
      </c>
      <c r="B611">
        <v>76</v>
      </c>
      <c r="C611">
        <v>111</v>
      </c>
      <c r="D611">
        <v>118471320</v>
      </c>
      <c r="E611" t="s">
        <v>34</v>
      </c>
      <c r="F611" t="s">
        <v>794</v>
      </c>
      <c r="G611" t="str">
        <f t="shared" si="10"/>
        <v>The Siege</v>
      </c>
      <c r="H611" t="s">
        <v>1516</v>
      </c>
      <c r="I611">
        <v>58023</v>
      </c>
      <c r="J611">
        <v>119</v>
      </c>
      <c r="K611" t="s">
        <v>19</v>
      </c>
      <c r="L611" t="s">
        <v>20</v>
      </c>
      <c r="M611" t="s">
        <v>294</v>
      </c>
      <c r="N611">
        <v>68000000</v>
      </c>
      <c r="O611">
        <v>2011</v>
      </c>
      <c r="P611">
        <v>6.3</v>
      </c>
      <c r="S611" t="s">
        <v>26</v>
      </c>
      <c r="T611" t="s">
        <v>122</v>
      </c>
    </row>
    <row r="612" spans="1:23" x14ac:dyDescent="0.3">
      <c r="A612" t="s">
        <v>1517</v>
      </c>
      <c r="B612">
        <v>185</v>
      </c>
      <c r="C612">
        <v>116</v>
      </c>
      <c r="D612">
        <v>300523113</v>
      </c>
      <c r="E612" t="s">
        <v>1518</v>
      </c>
      <c r="F612" t="s">
        <v>67</v>
      </c>
      <c r="G612" t="str">
        <f t="shared" si="10"/>
        <v>Stardust</v>
      </c>
      <c r="H612" t="s">
        <v>1519</v>
      </c>
      <c r="I612">
        <v>212085</v>
      </c>
      <c r="J612">
        <v>141</v>
      </c>
      <c r="K612" t="s">
        <v>19</v>
      </c>
      <c r="L612" t="s">
        <v>20</v>
      </c>
      <c r="M612" t="s">
        <v>294</v>
      </c>
      <c r="N612">
        <v>68000000</v>
      </c>
      <c r="O612">
        <v>2002</v>
      </c>
      <c r="P612">
        <v>7.7</v>
      </c>
      <c r="S612" t="s">
        <v>32</v>
      </c>
      <c r="T612" t="s">
        <v>65</v>
      </c>
      <c r="U612" t="s">
        <v>69</v>
      </c>
      <c r="V612" t="s">
        <v>106</v>
      </c>
    </row>
    <row r="613" spans="1:23" x14ac:dyDescent="0.3">
      <c r="A613" t="s">
        <v>1520</v>
      </c>
      <c r="B613">
        <v>128</v>
      </c>
      <c r="C613">
        <v>113</v>
      </c>
      <c r="D613">
        <v>71069884</v>
      </c>
      <c r="E613" t="s">
        <v>1521</v>
      </c>
      <c r="F613" t="s">
        <v>347</v>
      </c>
      <c r="G613" t="str">
        <f t="shared" si="10"/>
        <v>Seven Years in Tibet</v>
      </c>
      <c r="H613" t="s">
        <v>1522</v>
      </c>
      <c r="I613">
        <v>96385</v>
      </c>
      <c r="J613">
        <v>189</v>
      </c>
      <c r="K613" t="s">
        <v>19</v>
      </c>
      <c r="L613" t="s">
        <v>20</v>
      </c>
      <c r="M613" t="s">
        <v>294</v>
      </c>
      <c r="N613">
        <v>69000000</v>
      </c>
      <c r="O613">
        <v>2002</v>
      </c>
      <c r="P613">
        <v>7</v>
      </c>
      <c r="S613" t="s">
        <v>32</v>
      </c>
      <c r="T613" t="s">
        <v>41</v>
      </c>
      <c r="U613" t="s">
        <v>60</v>
      </c>
      <c r="V613" t="s">
        <v>80</v>
      </c>
      <c r="W613" t="s">
        <v>126</v>
      </c>
    </row>
    <row r="614" spans="1:23" x14ac:dyDescent="0.3">
      <c r="A614" t="s">
        <v>607</v>
      </c>
      <c r="B614">
        <v>237</v>
      </c>
      <c r="C614">
        <v>97</v>
      </c>
      <c r="D614">
        <v>251501645</v>
      </c>
      <c r="E614" t="s">
        <v>1147</v>
      </c>
      <c r="F614" t="s">
        <v>233</v>
      </c>
      <c r="G614" t="str">
        <f t="shared" si="10"/>
        <v>The Dilemma</v>
      </c>
      <c r="H614" t="s">
        <v>1523</v>
      </c>
      <c r="I614">
        <v>43709</v>
      </c>
      <c r="J614">
        <v>814</v>
      </c>
      <c r="K614" t="s">
        <v>19</v>
      </c>
      <c r="L614" t="s">
        <v>31</v>
      </c>
      <c r="M614" t="s">
        <v>294</v>
      </c>
      <c r="N614">
        <v>68000000</v>
      </c>
      <c r="O614">
        <v>1998</v>
      </c>
      <c r="P614">
        <v>5.3</v>
      </c>
      <c r="S614" t="s">
        <v>46</v>
      </c>
      <c r="T614" t="s">
        <v>60</v>
      </c>
    </row>
    <row r="615" spans="1:23" x14ac:dyDescent="0.3">
      <c r="A615" t="s">
        <v>1524</v>
      </c>
      <c r="B615">
        <v>105</v>
      </c>
      <c r="C615">
        <v>88</v>
      </c>
      <c r="D615">
        <v>35324232</v>
      </c>
      <c r="E615" t="s">
        <v>509</v>
      </c>
      <c r="F615" t="s">
        <v>381</v>
      </c>
      <c r="G615" t="str">
        <f t="shared" si="10"/>
        <v>Bad Company</v>
      </c>
      <c r="H615" t="s">
        <v>1525</v>
      </c>
      <c r="I615">
        <v>39659</v>
      </c>
      <c r="J615">
        <v>141</v>
      </c>
      <c r="K615" t="s">
        <v>19</v>
      </c>
      <c r="L615" t="s">
        <v>20</v>
      </c>
      <c r="M615" t="s">
        <v>294</v>
      </c>
      <c r="N615">
        <v>68000000</v>
      </c>
      <c r="O615">
        <v>2001</v>
      </c>
      <c r="P615">
        <v>5.6</v>
      </c>
      <c r="S615" t="s">
        <v>26</v>
      </c>
      <c r="T615" t="s">
        <v>32</v>
      </c>
      <c r="U615" t="s">
        <v>46</v>
      </c>
      <c r="V615" t="s">
        <v>122</v>
      </c>
    </row>
    <row r="616" spans="1:23" x14ac:dyDescent="0.3">
      <c r="A616" t="s">
        <v>1526</v>
      </c>
      <c r="B616">
        <v>242</v>
      </c>
      <c r="C616">
        <v>136</v>
      </c>
      <c r="D616">
        <v>81257500</v>
      </c>
      <c r="E616" t="s">
        <v>1527</v>
      </c>
      <c r="F616" t="s">
        <v>701</v>
      </c>
      <c r="G616" t="str">
        <f t="shared" si="10"/>
        <v>Doom</v>
      </c>
      <c r="H616" t="s">
        <v>1528</v>
      </c>
      <c r="I616">
        <v>88146</v>
      </c>
      <c r="J616">
        <v>271</v>
      </c>
      <c r="K616" t="s">
        <v>19</v>
      </c>
      <c r="L616" t="s">
        <v>20</v>
      </c>
      <c r="M616" t="s">
        <v>51</v>
      </c>
      <c r="N616">
        <v>70000000</v>
      </c>
      <c r="O616">
        <v>2013</v>
      </c>
      <c r="P616">
        <v>5.2</v>
      </c>
      <c r="S616" t="s">
        <v>26</v>
      </c>
      <c r="T616" t="s">
        <v>32</v>
      </c>
      <c r="U616" t="s">
        <v>83</v>
      </c>
      <c r="V616" t="s">
        <v>110</v>
      </c>
    </row>
    <row r="617" spans="1:23" x14ac:dyDescent="0.3">
      <c r="A617" t="s">
        <v>1529</v>
      </c>
      <c r="B617">
        <v>360</v>
      </c>
      <c r="C617">
        <v>125</v>
      </c>
      <c r="D617">
        <v>617840</v>
      </c>
      <c r="E617" t="s">
        <v>509</v>
      </c>
      <c r="F617" t="s">
        <v>1530</v>
      </c>
      <c r="G617" t="str">
        <f t="shared" si="10"/>
        <v>I Spy</v>
      </c>
      <c r="H617" t="s">
        <v>1531</v>
      </c>
      <c r="I617">
        <v>41663</v>
      </c>
      <c r="J617">
        <v>356</v>
      </c>
      <c r="K617" t="s">
        <v>19</v>
      </c>
      <c r="L617" t="s">
        <v>20</v>
      </c>
      <c r="M617" t="s">
        <v>51</v>
      </c>
      <c r="N617">
        <v>65000000</v>
      </c>
      <c r="O617">
        <v>2015</v>
      </c>
      <c r="P617">
        <v>5.4</v>
      </c>
      <c r="S617" t="s">
        <v>26</v>
      </c>
      <c r="T617" t="s">
        <v>32</v>
      </c>
      <c r="U617" t="s">
        <v>46</v>
      </c>
      <c r="V617" t="s">
        <v>122</v>
      </c>
    </row>
    <row r="618" spans="1:23" x14ac:dyDescent="0.3">
      <c r="A618" t="s">
        <v>727</v>
      </c>
      <c r="B618">
        <v>112</v>
      </c>
      <c r="C618">
        <v>116</v>
      </c>
      <c r="D618">
        <v>29655590</v>
      </c>
      <c r="E618" t="s">
        <v>1532</v>
      </c>
      <c r="F618" t="s">
        <v>1533</v>
      </c>
      <c r="G618" t="str">
        <f t="shared" si="10"/>
        <v>Underworld: Awakening</v>
      </c>
      <c r="H618" t="s">
        <v>1534</v>
      </c>
      <c r="I618">
        <v>117096</v>
      </c>
      <c r="J618">
        <v>196</v>
      </c>
      <c r="K618" t="s">
        <v>19</v>
      </c>
      <c r="L618" t="s">
        <v>20</v>
      </c>
      <c r="M618" t="s">
        <v>294</v>
      </c>
      <c r="N618">
        <v>36000000</v>
      </c>
      <c r="O618">
        <v>2004</v>
      </c>
      <c r="P618">
        <v>6.4</v>
      </c>
      <c r="S618" t="s">
        <v>26</v>
      </c>
      <c r="T618" t="s">
        <v>69</v>
      </c>
      <c r="U618" t="s">
        <v>83</v>
      </c>
    </row>
    <row r="619" spans="1:23" x14ac:dyDescent="0.3">
      <c r="A619" t="s">
        <v>749</v>
      </c>
      <c r="B619">
        <v>189</v>
      </c>
      <c r="C619">
        <v>98</v>
      </c>
      <c r="D619">
        <v>45045037</v>
      </c>
      <c r="E619" t="s">
        <v>1535</v>
      </c>
      <c r="F619" t="s">
        <v>1536</v>
      </c>
      <c r="G619" t="str">
        <f t="shared" si="10"/>
        <v>Rock of Ages</v>
      </c>
      <c r="H619" t="s">
        <v>1537</v>
      </c>
      <c r="I619">
        <v>61995</v>
      </c>
      <c r="J619">
        <v>157</v>
      </c>
      <c r="K619" t="s">
        <v>19</v>
      </c>
      <c r="L619" t="s">
        <v>31</v>
      </c>
      <c r="M619" t="s">
        <v>51</v>
      </c>
      <c r="N619">
        <v>68000000</v>
      </c>
      <c r="O619">
        <v>2006</v>
      </c>
      <c r="P619">
        <v>5.9</v>
      </c>
      <c r="S619" t="s">
        <v>46</v>
      </c>
      <c r="T619" t="s">
        <v>60</v>
      </c>
      <c r="U619" t="s">
        <v>90</v>
      </c>
      <c r="V619" t="s">
        <v>106</v>
      </c>
    </row>
    <row r="620" spans="1:23" x14ac:dyDescent="0.3">
      <c r="A620" t="s">
        <v>1538</v>
      </c>
      <c r="B620">
        <v>151</v>
      </c>
      <c r="C620">
        <v>91</v>
      </c>
      <c r="D620">
        <v>28965197</v>
      </c>
      <c r="E620" t="s">
        <v>1504</v>
      </c>
      <c r="F620" t="s">
        <v>470</v>
      </c>
      <c r="G620" t="str">
        <f t="shared" si="10"/>
        <v>Hart's War</v>
      </c>
      <c r="H620" t="s">
        <v>1539</v>
      </c>
      <c r="I620">
        <v>43651</v>
      </c>
      <c r="J620">
        <v>289</v>
      </c>
      <c r="K620" t="s">
        <v>19</v>
      </c>
      <c r="L620" t="s">
        <v>20</v>
      </c>
      <c r="M620" t="s">
        <v>294</v>
      </c>
      <c r="N620">
        <v>70000000</v>
      </c>
      <c r="O620">
        <v>2013</v>
      </c>
      <c r="P620">
        <v>6.3</v>
      </c>
      <c r="S620" t="s">
        <v>60</v>
      </c>
      <c r="T620" t="s">
        <v>126</v>
      </c>
    </row>
    <row r="621" spans="1:23" x14ac:dyDescent="0.3">
      <c r="A621" t="s">
        <v>1540</v>
      </c>
      <c r="B621">
        <v>92</v>
      </c>
      <c r="C621">
        <v>97</v>
      </c>
      <c r="D621">
        <v>27550735</v>
      </c>
      <c r="E621" t="s">
        <v>184</v>
      </c>
      <c r="F621" t="s">
        <v>185</v>
      </c>
      <c r="G621" t="str">
        <f t="shared" si="10"/>
        <v>Killer Elite</v>
      </c>
      <c r="H621" t="s">
        <v>1541</v>
      </c>
      <c r="I621">
        <v>105556</v>
      </c>
      <c r="J621">
        <v>277</v>
      </c>
      <c r="K621" t="s">
        <v>19</v>
      </c>
      <c r="L621" t="s">
        <v>20</v>
      </c>
      <c r="M621" t="s">
        <v>294</v>
      </c>
      <c r="N621">
        <v>69000000</v>
      </c>
      <c r="O621">
        <v>2014</v>
      </c>
      <c r="P621">
        <v>6.5</v>
      </c>
      <c r="S621" t="s">
        <v>26</v>
      </c>
      <c r="T621" t="s">
        <v>52</v>
      </c>
      <c r="U621" t="s">
        <v>122</v>
      </c>
    </row>
    <row r="622" spans="1:23" x14ac:dyDescent="0.3">
      <c r="A622" t="s">
        <v>1542</v>
      </c>
      <c r="B622">
        <v>79</v>
      </c>
      <c r="C622">
        <v>95</v>
      </c>
      <c r="D622">
        <v>39380442</v>
      </c>
      <c r="E622" t="s">
        <v>1543</v>
      </c>
      <c r="F622" t="s">
        <v>1544</v>
      </c>
      <c r="G622" t="str">
        <f t="shared" si="10"/>
        <v>Rollerball</v>
      </c>
      <c r="H622" t="s">
        <v>1545</v>
      </c>
      <c r="I622">
        <v>22264</v>
      </c>
      <c r="J622">
        <v>126</v>
      </c>
      <c r="K622" t="s">
        <v>19</v>
      </c>
      <c r="L622" t="s">
        <v>20</v>
      </c>
      <c r="M622" t="s">
        <v>21</v>
      </c>
      <c r="N622">
        <v>66000000</v>
      </c>
      <c r="O622">
        <v>2002</v>
      </c>
      <c r="P622">
        <v>3</v>
      </c>
      <c r="S622" t="s">
        <v>26</v>
      </c>
      <c r="T622" t="s">
        <v>110</v>
      </c>
      <c r="U622" t="s">
        <v>117</v>
      </c>
    </row>
    <row r="623" spans="1:23" x14ac:dyDescent="0.3">
      <c r="A623" t="s">
        <v>944</v>
      </c>
      <c r="B623">
        <v>81</v>
      </c>
      <c r="C623">
        <v>88</v>
      </c>
      <c r="D623">
        <v>72980108</v>
      </c>
      <c r="E623" t="s">
        <v>650</v>
      </c>
      <c r="F623" t="s">
        <v>1546</v>
      </c>
      <c r="G623" t="str">
        <f t="shared" si="10"/>
        <v>Ballistic: Ecks vs. Sever</v>
      </c>
      <c r="H623" t="s">
        <v>1547</v>
      </c>
      <c r="I623">
        <v>16761</v>
      </c>
      <c r="J623">
        <v>123</v>
      </c>
      <c r="K623" t="s">
        <v>19</v>
      </c>
      <c r="L623" t="s">
        <v>20</v>
      </c>
      <c r="M623" t="s">
        <v>21</v>
      </c>
      <c r="N623">
        <v>66000000</v>
      </c>
      <c r="O623">
        <v>2010</v>
      </c>
      <c r="P623">
        <v>3.6</v>
      </c>
      <c r="S623" t="s">
        <v>26</v>
      </c>
      <c r="T623" t="s">
        <v>52</v>
      </c>
      <c r="U623" t="s">
        <v>110</v>
      </c>
      <c r="V623" t="s">
        <v>122</v>
      </c>
    </row>
    <row r="624" spans="1:23" x14ac:dyDescent="0.3">
      <c r="A624" t="s">
        <v>1548</v>
      </c>
      <c r="B624">
        <v>51</v>
      </c>
      <c r="C624">
        <v>133</v>
      </c>
      <c r="D624">
        <v>37516013</v>
      </c>
      <c r="E624" t="s">
        <v>239</v>
      </c>
      <c r="F624" t="s">
        <v>664</v>
      </c>
      <c r="G624" t="str">
        <f t="shared" si="10"/>
        <v>Hard Rain</v>
      </c>
      <c r="H624" t="s">
        <v>1549</v>
      </c>
      <c r="I624">
        <v>26893</v>
      </c>
      <c r="J624">
        <v>54</v>
      </c>
      <c r="K624" t="s">
        <v>19</v>
      </c>
      <c r="L624" t="s">
        <v>20</v>
      </c>
      <c r="M624" t="s">
        <v>21</v>
      </c>
      <c r="N624">
        <v>35000000</v>
      </c>
      <c r="O624">
        <v>2001</v>
      </c>
      <c r="P624">
        <v>5.8</v>
      </c>
      <c r="S624" t="s">
        <v>26</v>
      </c>
      <c r="T624" t="s">
        <v>52</v>
      </c>
      <c r="U624" t="s">
        <v>60</v>
      </c>
      <c r="V624" t="s">
        <v>122</v>
      </c>
    </row>
    <row r="625" spans="1:25" x14ac:dyDescent="0.3">
      <c r="A625" t="s">
        <v>1550</v>
      </c>
      <c r="B625">
        <v>261</v>
      </c>
      <c r="C625">
        <v>106</v>
      </c>
      <c r="D625">
        <v>87704396</v>
      </c>
      <c r="E625" t="s">
        <v>1551</v>
      </c>
      <c r="F625" t="s">
        <v>416</v>
      </c>
      <c r="G625" t="str">
        <f t="shared" si="10"/>
        <v>Osmosis Jones</v>
      </c>
      <c r="H625" t="s">
        <v>1552</v>
      </c>
      <c r="I625">
        <v>25572</v>
      </c>
      <c r="J625">
        <v>207</v>
      </c>
      <c r="K625" t="s">
        <v>19</v>
      </c>
      <c r="L625" t="s">
        <v>20</v>
      </c>
      <c r="M625" t="s">
        <v>294</v>
      </c>
      <c r="N625">
        <v>70000000</v>
      </c>
      <c r="O625">
        <v>2010</v>
      </c>
      <c r="P625">
        <v>6.2</v>
      </c>
      <c r="S625" t="s">
        <v>26</v>
      </c>
      <c r="T625" t="s">
        <v>32</v>
      </c>
      <c r="U625" t="s">
        <v>37</v>
      </c>
      <c r="V625" t="s">
        <v>46</v>
      </c>
      <c r="W625" t="s">
        <v>52</v>
      </c>
      <c r="X625" t="s">
        <v>65</v>
      </c>
      <c r="Y625" t="s">
        <v>69</v>
      </c>
    </row>
    <row r="626" spans="1:25" x14ac:dyDescent="0.3">
      <c r="A626" t="s">
        <v>892</v>
      </c>
      <c r="B626">
        <v>197</v>
      </c>
      <c r="C626">
        <v>116</v>
      </c>
      <c r="D626">
        <v>83892374</v>
      </c>
      <c r="E626" t="s">
        <v>1553</v>
      </c>
      <c r="F626" t="s">
        <v>1554</v>
      </c>
      <c r="G626" t="str">
        <f t="shared" si="10"/>
        <v>Legends of Oz: Dorothy's Return</v>
      </c>
      <c r="H626" t="s">
        <v>1555</v>
      </c>
      <c r="I626">
        <v>5116</v>
      </c>
      <c r="J626">
        <v>618</v>
      </c>
      <c r="K626" t="s">
        <v>19</v>
      </c>
      <c r="L626" t="s">
        <v>20</v>
      </c>
      <c r="M626" t="s">
        <v>51</v>
      </c>
      <c r="N626">
        <v>66000000</v>
      </c>
      <c r="O626">
        <v>1995</v>
      </c>
      <c r="P626">
        <v>5.6</v>
      </c>
      <c r="S626" t="s">
        <v>32</v>
      </c>
      <c r="T626" t="s">
        <v>37</v>
      </c>
      <c r="U626" t="s">
        <v>65</v>
      </c>
      <c r="V626" t="s">
        <v>69</v>
      </c>
      <c r="W626" t="s">
        <v>90</v>
      </c>
    </row>
    <row r="627" spans="1:25" x14ac:dyDescent="0.3">
      <c r="A627" t="s">
        <v>1319</v>
      </c>
      <c r="B627">
        <v>159</v>
      </c>
      <c r="C627">
        <v>115</v>
      </c>
      <c r="D627">
        <v>5932060</v>
      </c>
      <c r="E627" t="s">
        <v>530</v>
      </c>
      <c r="F627" t="s">
        <v>58</v>
      </c>
      <c r="G627" t="str">
        <f t="shared" si="10"/>
        <v>Blackhat</v>
      </c>
      <c r="H627" t="s">
        <v>1556</v>
      </c>
      <c r="I627">
        <v>38983</v>
      </c>
      <c r="J627">
        <v>313</v>
      </c>
      <c r="K627" t="s">
        <v>19</v>
      </c>
      <c r="L627" t="s">
        <v>31</v>
      </c>
      <c r="M627" t="s">
        <v>294</v>
      </c>
      <c r="N627">
        <v>70000000</v>
      </c>
      <c r="O627">
        <v>2015</v>
      </c>
      <c r="P627">
        <v>5.4</v>
      </c>
      <c r="S627" t="s">
        <v>26</v>
      </c>
      <c r="T627" t="s">
        <v>52</v>
      </c>
      <c r="U627" t="s">
        <v>60</v>
      </c>
      <c r="V627" t="s">
        <v>92</v>
      </c>
      <c r="W627" t="s">
        <v>122</v>
      </c>
    </row>
    <row r="628" spans="1:25" x14ac:dyDescent="0.3">
      <c r="A628" t="s">
        <v>1557</v>
      </c>
      <c r="B628">
        <v>286</v>
      </c>
      <c r="C628">
        <v>99</v>
      </c>
      <c r="D628">
        <v>216119491</v>
      </c>
      <c r="E628" t="s">
        <v>735</v>
      </c>
      <c r="F628" t="s">
        <v>287</v>
      </c>
      <c r="G628" t="str">
        <f t="shared" si="10"/>
        <v>Sky Captain and the World of Tomorrow</v>
      </c>
      <c r="H628" t="s">
        <v>1558</v>
      </c>
      <c r="I628">
        <v>72868</v>
      </c>
      <c r="J628">
        <v>279</v>
      </c>
      <c r="K628" t="s">
        <v>19</v>
      </c>
      <c r="L628" t="s">
        <v>20</v>
      </c>
      <c r="M628" t="s">
        <v>294</v>
      </c>
      <c r="N628">
        <v>59000000</v>
      </c>
      <c r="O628">
        <v>2009</v>
      </c>
      <c r="P628">
        <v>6.1</v>
      </c>
      <c r="S628" t="s">
        <v>26</v>
      </c>
      <c r="T628" t="s">
        <v>32</v>
      </c>
      <c r="U628" t="s">
        <v>92</v>
      </c>
      <c r="V628" t="s">
        <v>110</v>
      </c>
      <c r="W628" t="s">
        <v>122</v>
      </c>
    </row>
    <row r="629" spans="1:25" x14ac:dyDescent="0.3">
      <c r="A629" t="s">
        <v>1140</v>
      </c>
      <c r="B629">
        <v>156</v>
      </c>
      <c r="C629">
        <v>124</v>
      </c>
      <c r="D629">
        <v>43568507</v>
      </c>
      <c r="E629" t="s">
        <v>1018</v>
      </c>
      <c r="F629" t="s">
        <v>1559</v>
      </c>
      <c r="G629" t="str">
        <f t="shared" si="10"/>
        <v>Basic Instinct 2</v>
      </c>
      <c r="H629" t="s">
        <v>1560</v>
      </c>
      <c r="I629">
        <v>31124</v>
      </c>
      <c r="J629">
        <v>202</v>
      </c>
      <c r="K629" t="s">
        <v>19</v>
      </c>
      <c r="L629" t="s">
        <v>20</v>
      </c>
      <c r="M629" t="s">
        <v>294</v>
      </c>
      <c r="N629">
        <v>68000000</v>
      </c>
      <c r="O629">
        <v>1999</v>
      </c>
      <c r="P629">
        <v>4.2</v>
      </c>
      <c r="S629" t="s">
        <v>52</v>
      </c>
      <c r="T629" t="s">
        <v>92</v>
      </c>
      <c r="U629" t="s">
        <v>122</v>
      </c>
    </row>
    <row r="630" spans="1:25" x14ac:dyDescent="0.3">
      <c r="A630" t="s">
        <v>1561</v>
      </c>
      <c r="B630">
        <v>176</v>
      </c>
      <c r="C630">
        <v>124</v>
      </c>
      <c r="D630">
        <v>182805123</v>
      </c>
      <c r="E630" t="s">
        <v>1562</v>
      </c>
      <c r="F630" t="s">
        <v>1142</v>
      </c>
      <c r="G630" t="str">
        <f t="shared" si="10"/>
        <v>Escape Plan</v>
      </c>
      <c r="H630" t="s">
        <v>1563</v>
      </c>
      <c r="I630">
        <v>177653</v>
      </c>
      <c r="J630">
        <v>568</v>
      </c>
      <c r="K630" t="s">
        <v>19</v>
      </c>
      <c r="L630" t="s">
        <v>20</v>
      </c>
      <c r="M630" t="s">
        <v>21</v>
      </c>
      <c r="N630">
        <v>65000000</v>
      </c>
      <c r="O630">
        <v>2011</v>
      </c>
      <c r="P630">
        <v>6.7</v>
      </c>
      <c r="S630" t="s">
        <v>26</v>
      </c>
      <c r="T630" t="s">
        <v>52</v>
      </c>
      <c r="U630" t="s">
        <v>92</v>
      </c>
      <c r="V630" t="s">
        <v>110</v>
      </c>
      <c r="W630" t="s">
        <v>122</v>
      </c>
    </row>
    <row r="631" spans="1:25" x14ac:dyDescent="0.3">
      <c r="A631" t="s">
        <v>1564</v>
      </c>
      <c r="B631">
        <v>293</v>
      </c>
      <c r="C631">
        <v>124</v>
      </c>
      <c r="D631">
        <v>176387405</v>
      </c>
      <c r="E631" t="s">
        <v>23</v>
      </c>
      <c r="F631" t="s">
        <v>1565</v>
      </c>
      <c r="G631" t="str">
        <f t="shared" si="10"/>
        <v>The Legend of Hercules</v>
      </c>
      <c r="H631" t="s">
        <v>1566</v>
      </c>
      <c r="I631">
        <v>44891</v>
      </c>
      <c r="J631">
        <v>498</v>
      </c>
      <c r="K631" t="s">
        <v>19</v>
      </c>
      <c r="L631" t="s">
        <v>20</v>
      </c>
      <c r="M631" t="s">
        <v>294</v>
      </c>
      <c r="N631">
        <v>63000000</v>
      </c>
      <c r="O631">
        <v>1999</v>
      </c>
      <c r="P631">
        <v>4.2</v>
      </c>
      <c r="S631" t="s">
        <v>26</v>
      </c>
      <c r="T631" t="s">
        <v>32</v>
      </c>
      <c r="U631" t="s">
        <v>69</v>
      </c>
    </row>
    <row r="632" spans="1:25" x14ac:dyDescent="0.3">
      <c r="A632" t="s">
        <v>1529</v>
      </c>
      <c r="B632">
        <v>141</v>
      </c>
      <c r="C632">
        <v>87</v>
      </c>
      <c r="D632">
        <v>33685268</v>
      </c>
      <c r="E632" t="s">
        <v>448</v>
      </c>
      <c r="F632" t="s">
        <v>664</v>
      </c>
      <c r="G632" t="str">
        <f t="shared" si="10"/>
        <v>The Sum of All Fears</v>
      </c>
      <c r="H632" t="s">
        <v>1567</v>
      </c>
      <c r="I632">
        <v>86504</v>
      </c>
      <c r="J632">
        <v>445</v>
      </c>
      <c r="K632" t="s">
        <v>19</v>
      </c>
      <c r="L632" t="s">
        <v>20</v>
      </c>
      <c r="M632" t="s">
        <v>294</v>
      </c>
      <c r="N632">
        <v>62000000</v>
      </c>
      <c r="O632">
        <v>2016</v>
      </c>
      <c r="P632">
        <v>6.4</v>
      </c>
      <c r="S632" t="s">
        <v>26</v>
      </c>
      <c r="T632" t="s">
        <v>60</v>
      </c>
      <c r="U632" t="s">
        <v>122</v>
      </c>
    </row>
    <row r="633" spans="1:25" x14ac:dyDescent="0.3">
      <c r="A633" t="s">
        <v>749</v>
      </c>
      <c r="B633">
        <v>304</v>
      </c>
      <c r="C633">
        <v>105</v>
      </c>
      <c r="D633">
        <v>182204440</v>
      </c>
      <c r="E633" t="s">
        <v>523</v>
      </c>
      <c r="F633" t="s">
        <v>383</v>
      </c>
      <c r="G633" t="str">
        <f t="shared" si="10"/>
        <v>The Twilight Saga: Eclipse</v>
      </c>
      <c r="H633" t="s">
        <v>1568</v>
      </c>
      <c r="I633">
        <v>184637</v>
      </c>
      <c r="J633">
        <v>296</v>
      </c>
      <c r="K633" t="s">
        <v>19</v>
      </c>
      <c r="L633" t="s">
        <v>20</v>
      </c>
      <c r="M633" t="s">
        <v>21</v>
      </c>
      <c r="N633">
        <v>65000000</v>
      </c>
      <c r="O633">
        <v>2008</v>
      </c>
      <c r="P633">
        <v>4.9000000000000004</v>
      </c>
      <c r="S633" t="s">
        <v>32</v>
      </c>
      <c r="T633" t="s">
        <v>60</v>
      </c>
      <c r="U633" t="s">
        <v>69</v>
      </c>
      <c r="V633" t="s">
        <v>106</v>
      </c>
    </row>
    <row r="634" spans="1:25" x14ac:dyDescent="0.3">
      <c r="A634" t="s">
        <v>1569</v>
      </c>
      <c r="B634">
        <v>40</v>
      </c>
      <c r="C634">
        <v>125</v>
      </c>
      <c r="D634">
        <v>171383253</v>
      </c>
      <c r="E634" t="s">
        <v>977</v>
      </c>
      <c r="F634" t="s">
        <v>803</v>
      </c>
      <c r="G634" t="str">
        <f t="shared" si="10"/>
        <v>The Score</v>
      </c>
      <c r="H634" t="s">
        <v>1570</v>
      </c>
      <c r="I634">
        <v>101899</v>
      </c>
      <c r="J634">
        <v>62</v>
      </c>
      <c r="K634" t="s">
        <v>19</v>
      </c>
      <c r="L634" t="s">
        <v>20</v>
      </c>
      <c r="M634" t="s">
        <v>294</v>
      </c>
      <c r="N634">
        <v>60000000</v>
      </c>
      <c r="O634">
        <v>2010</v>
      </c>
      <c r="P634">
        <v>6.8</v>
      </c>
      <c r="S634" t="s">
        <v>52</v>
      </c>
      <c r="T634" t="s">
        <v>60</v>
      </c>
      <c r="U634" t="s">
        <v>122</v>
      </c>
    </row>
    <row r="635" spans="1:25" x14ac:dyDescent="0.3">
      <c r="A635" t="s">
        <v>111</v>
      </c>
      <c r="B635">
        <v>280</v>
      </c>
      <c r="C635">
        <v>141</v>
      </c>
      <c r="D635">
        <v>172071312</v>
      </c>
      <c r="E635" t="s">
        <v>1325</v>
      </c>
      <c r="F635" t="s">
        <v>1330</v>
      </c>
      <c r="G635" t="str">
        <f t="shared" si="10"/>
        <v>Despicable Me</v>
      </c>
      <c r="H635" t="s">
        <v>1571</v>
      </c>
      <c r="I635">
        <v>385943</v>
      </c>
      <c r="J635">
        <v>229</v>
      </c>
      <c r="K635" t="s">
        <v>19</v>
      </c>
      <c r="L635" t="s">
        <v>20</v>
      </c>
      <c r="M635" t="s">
        <v>21</v>
      </c>
      <c r="N635">
        <v>61000000</v>
      </c>
      <c r="O635">
        <v>2012</v>
      </c>
      <c r="P635">
        <v>7.7</v>
      </c>
      <c r="S635" t="s">
        <v>37</v>
      </c>
      <c r="T635" t="s">
        <v>46</v>
      </c>
      <c r="U635" t="s">
        <v>65</v>
      </c>
    </row>
    <row r="636" spans="1:25" x14ac:dyDescent="0.3">
      <c r="A636" t="s">
        <v>897</v>
      </c>
      <c r="B636">
        <v>180</v>
      </c>
      <c r="C636">
        <v>121</v>
      </c>
      <c r="D636">
        <v>119412921</v>
      </c>
      <c r="E636" t="s">
        <v>1572</v>
      </c>
      <c r="F636" t="s">
        <v>1573</v>
      </c>
      <c r="G636" t="str">
        <f t="shared" si="10"/>
        <v>Money Train</v>
      </c>
      <c r="H636" t="s">
        <v>1574</v>
      </c>
      <c r="I636">
        <v>32224</v>
      </c>
      <c r="J636">
        <v>172</v>
      </c>
      <c r="K636" t="s">
        <v>19</v>
      </c>
      <c r="L636" t="s">
        <v>1575</v>
      </c>
      <c r="M636" t="s">
        <v>294</v>
      </c>
      <c r="N636">
        <v>65000000</v>
      </c>
      <c r="O636">
        <v>1999</v>
      </c>
      <c r="P636">
        <v>5.6</v>
      </c>
      <c r="S636" t="s">
        <v>26</v>
      </c>
      <c r="T636" t="s">
        <v>46</v>
      </c>
      <c r="U636" t="s">
        <v>52</v>
      </c>
      <c r="V636" t="s">
        <v>60</v>
      </c>
      <c r="W636" t="s">
        <v>122</v>
      </c>
    </row>
    <row r="637" spans="1:25" x14ac:dyDescent="0.3">
      <c r="A637" t="s">
        <v>986</v>
      </c>
      <c r="B637">
        <v>125</v>
      </c>
      <c r="C637">
        <v>111</v>
      </c>
      <c r="D637">
        <v>139225854</v>
      </c>
      <c r="E637" t="s">
        <v>46</v>
      </c>
      <c r="F637" t="s">
        <v>136</v>
      </c>
      <c r="G637" t="str">
        <f t="shared" si="10"/>
        <v>Ted 2</v>
      </c>
      <c r="H637" t="s">
        <v>1576</v>
      </c>
      <c r="I637">
        <v>117739</v>
      </c>
      <c r="J637">
        <v>435</v>
      </c>
      <c r="K637" t="s">
        <v>19</v>
      </c>
      <c r="L637" t="s">
        <v>20</v>
      </c>
      <c r="M637" t="s">
        <v>21</v>
      </c>
      <c r="N637">
        <v>65000000</v>
      </c>
      <c r="O637">
        <v>1998</v>
      </c>
      <c r="P637">
        <v>6.4</v>
      </c>
      <c r="S637" t="s">
        <v>46</v>
      </c>
    </row>
    <row r="638" spans="1:25" x14ac:dyDescent="0.3">
      <c r="A638" t="s">
        <v>1109</v>
      </c>
      <c r="B638">
        <v>237</v>
      </c>
      <c r="C638">
        <v>157</v>
      </c>
      <c r="D638">
        <v>148775460</v>
      </c>
      <c r="E638" t="s">
        <v>1577</v>
      </c>
      <c r="F638" t="s">
        <v>1578</v>
      </c>
      <c r="G638" t="str">
        <f t="shared" si="10"/>
        <v>Agora</v>
      </c>
      <c r="H638" t="s">
        <v>1579</v>
      </c>
      <c r="I638">
        <v>52496</v>
      </c>
      <c r="J638">
        <v>143</v>
      </c>
      <c r="K638" t="s">
        <v>19</v>
      </c>
      <c r="L638" t="s">
        <v>20</v>
      </c>
      <c r="M638" t="s">
        <v>710</v>
      </c>
      <c r="N638">
        <v>65000000</v>
      </c>
      <c r="O638">
        <v>2007</v>
      </c>
      <c r="P638">
        <v>7.2</v>
      </c>
      <c r="S638" t="s">
        <v>32</v>
      </c>
      <c r="T638" t="s">
        <v>60</v>
      </c>
      <c r="U638" t="s">
        <v>80</v>
      </c>
      <c r="V638" t="s">
        <v>106</v>
      </c>
    </row>
    <row r="639" spans="1:25" x14ac:dyDescent="0.3">
      <c r="A639" t="s">
        <v>1580</v>
      </c>
      <c r="B639">
        <v>209</v>
      </c>
      <c r="C639">
        <v>117</v>
      </c>
      <c r="D639">
        <v>115731542</v>
      </c>
      <c r="E639" t="s">
        <v>467</v>
      </c>
      <c r="F639" t="s">
        <v>393</v>
      </c>
      <c r="G639" t="str">
        <f t="shared" si="10"/>
        <v>Mystery Men</v>
      </c>
      <c r="H639" t="s">
        <v>1581</v>
      </c>
      <c r="I639">
        <v>53970</v>
      </c>
      <c r="J639">
        <v>521</v>
      </c>
      <c r="K639" t="s">
        <v>19</v>
      </c>
      <c r="L639" t="s">
        <v>20</v>
      </c>
      <c r="M639" t="s">
        <v>21</v>
      </c>
      <c r="N639">
        <v>65000000</v>
      </c>
      <c r="O639">
        <v>1998</v>
      </c>
      <c r="P639">
        <v>6</v>
      </c>
      <c r="S639" t="s">
        <v>26</v>
      </c>
      <c r="T639" t="s">
        <v>46</v>
      </c>
      <c r="U639" t="s">
        <v>69</v>
      </c>
      <c r="V639" t="s">
        <v>110</v>
      </c>
    </row>
    <row r="640" spans="1:25" x14ac:dyDescent="0.3">
      <c r="A640" t="s">
        <v>1582</v>
      </c>
      <c r="B640">
        <v>178</v>
      </c>
      <c r="C640">
        <v>128</v>
      </c>
      <c r="D640">
        <v>100468793</v>
      </c>
      <c r="E640" t="s">
        <v>776</v>
      </c>
      <c r="F640" t="s">
        <v>1583</v>
      </c>
      <c r="G640" t="str">
        <f t="shared" si="10"/>
        <v>Hall Pass</v>
      </c>
      <c r="H640" t="s">
        <v>1584</v>
      </c>
      <c r="I640">
        <v>103230</v>
      </c>
      <c r="J640">
        <v>113</v>
      </c>
      <c r="K640" t="s">
        <v>19</v>
      </c>
      <c r="L640" t="s">
        <v>20</v>
      </c>
      <c r="M640" t="s">
        <v>21</v>
      </c>
      <c r="N640">
        <v>65000000</v>
      </c>
      <c r="O640">
        <v>2014</v>
      </c>
      <c r="P640">
        <v>5.9</v>
      </c>
      <c r="S640" t="s">
        <v>46</v>
      </c>
      <c r="T640" t="s">
        <v>106</v>
      </c>
    </row>
    <row r="641" spans="1:22" x14ac:dyDescent="0.3">
      <c r="A641" t="s">
        <v>207</v>
      </c>
      <c r="B641">
        <v>238</v>
      </c>
      <c r="C641">
        <v>114</v>
      </c>
      <c r="D641">
        <v>93771072</v>
      </c>
      <c r="E641" t="s">
        <v>1585</v>
      </c>
      <c r="F641" t="s">
        <v>1085</v>
      </c>
      <c r="G641" t="str">
        <f t="shared" si="10"/>
        <v>The Insider</v>
      </c>
      <c r="H641" t="s">
        <v>1586</v>
      </c>
      <c r="I641">
        <v>133526</v>
      </c>
      <c r="J641">
        <v>263</v>
      </c>
      <c r="K641" t="s">
        <v>19</v>
      </c>
      <c r="L641" t="s">
        <v>20</v>
      </c>
      <c r="M641" t="s">
        <v>294</v>
      </c>
      <c r="N641">
        <v>65000000</v>
      </c>
      <c r="O641">
        <v>2000</v>
      </c>
      <c r="P641">
        <v>7.9</v>
      </c>
      <c r="S641" t="s">
        <v>41</v>
      </c>
      <c r="T641" t="s">
        <v>60</v>
      </c>
      <c r="U641" t="s">
        <v>122</v>
      </c>
    </row>
    <row r="642" spans="1:22" x14ac:dyDescent="0.3">
      <c r="A642" t="s">
        <v>1587</v>
      </c>
      <c r="B642">
        <v>190</v>
      </c>
      <c r="C642">
        <v>105</v>
      </c>
      <c r="D642">
        <v>100448498</v>
      </c>
      <c r="E642" t="s">
        <v>1588</v>
      </c>
      <c r="F642" t="s">
        <v>1589</v>
      </c>
      <c r="G642" t="str">
        <f t="shared" si="10"/>
        <v>The Finest Hours</v>
      </c>
      <c r="H642" t="s">
        <v>1590</v>
      </c>
      <c r="I642">
        <v>27481</v>
      </c>
      <c r="J642">
        <v>264</v>
      </c>
      <c r="K642" t="s">
        <v>19</v>
      </c>
      <c r="L642" t="s">
        <v>20</v>
      </c>
      <c r="M642" t="s">
        <v>21</v>
      </c>
      <c r="N642">
        <v>70000000</v>
      </c>
      <c r="O642">
        <v>2002</v>
      </c>
      <c r="P642">
        <v>6.8</v>
      </c>
      <c r="S642" t="s">
        <v>26</v>
      </c>
      <c r="T642" t="s">
        <v>60</v>
      </c>
      <c r="U642" t="s">
        <v>80</v>
      </c>
      <c r="V642" t="s">
        <v>122</v>
      </c>
    </row>
    <row r="643" spans="1:22" x14ac:dyDescent="0.3">
      <c r="A643" t="s">
        <v>1073</v>
      </c>
      <c r="B643">
        <v>393</v>
      </c>
      <c r="C643">
        <v>113</v>
      </c>
      <c r="D643">
        <v>115603980</v>
      </c>
      <c r="E643" t="s">
        <v>448</v>
      </c>
      <c r="F643" t="s">
        <v>128</v>
      </c>
      <c r="G643" t="str">
        <f t="shared" ref="G643:G706" si="11">SUBSTITUTE(H643,"Â ","")</f>
        <v>Body of Lies</v>
      </c>
      <c r="H643" t="s">
        <v>1591</v>
      </c>
      <c r="I643">
        <v>174248</v>
      </c>
      <c r="J643">
        <v>348</v>
      </c>
      <c r="K643" t="s">
        <v>19</v>
      </c>
      <c r="L643" t="s">
        <v>20</v>
      </c>
      <c r="M643" t="s">
        <v>21</v>
      </c>
      <c r="N643">
        <v>50000000</v>
      </c>
      <c r="O643">
        <v>2003</v>
      </c>
      <c r="P643">
        <v>7.1</v>
      </c>
      <c r="S643" t="s">
        <v>26</v>
      </c>
      <c r="T643" t="s">
        <v>60</v>
      </c>
      <c r="U643" t="s">
        <v>122</v>
      </c>
    </row>
    <row r="644" spans="1:22" x14ac:dyDescent="0.3">
      <c r="A644" t="s">
        <v>826</v>
      </c>
      <c r="B644">
        <v>138</v>
      </c>
      <c r="C644">
        <v>30</v>
      </c>
      <c r="D644">
        <v>90454043</v>
      </c>
      <c r="E644" t="s">
        <v>46</v>
      </c>
      <c r="F644" t="s">
        <v>1330</v>
      </c>
      <c r="G644" t="str">
        <f t="shared" si="11"/>
        <v>Dinner for Schmucks</v>
      </c>
      <c r="H644" t="s">
        <v>1592</v>
      </c>
      <c r="I644">
        <v>80338</v>
      </c>
      <c r="J644">
        <v>274</v>
      </c>
      <c r="K644" t="s">
        <v>19</v>
      </c>
      <c r="L644" t="s">
        <v>20</v>
      </c>
      <c r="M644" t="s">
        <v>51</v>
      </c>
      <c r="N644">
        <v>60000000</v>
      </c>
      <c r="O644">
        <v>2012</v>
      </c>
      <c r="P644">
        <v>5.9</v>
      </c>
      <c r="S644" t="s">
        <v>46</v>
      </c>
    </row>
    <row r="645" spans="1:22" x14ac:dyDescent="0.3">
      <c r="A645" t="s">
        <v>1593</v>
      </c>
      <c r="B645">
        <v>4</v>
      </c>
      <c r="C645">
        <v>121</v>
      </c>
      <c r="D645">
        <v>84049211</v>
      </c>
      <c r="E645" t="s">
        <v>1532</v>
      </c>
      <c r="F645" t="s">
        <v>1594</v>
      </c>
      <c r="G645" t="str">
        <f t="shared" si="11"/>
        <v>Abraham Lincoln: Vampire Hunter</v>
      </c>
      <c r="H645" t="s">
        <v>1595</v>
      </c>
      <c r="I645">
        <v>128629</v>
      </c>
      <c r="J645">
        <v>87</v>
      </c>
      <c r="K645" t="s">
        <v>19</v>
      </c>
      <c r="L645" t="s">
        <v>20</v>
      </c>
      <c r="M645" t="s">
        <v>294</v>
      </c>
      <c r="N645">
        <v>63000000</v>
      </c>
      <c r="O645">
        <v>1999</v>
      </c>
      <c r="P645">
        <v>5.9</v>
      </c>
      <c r="S645" t="s">
        <v>26</v>
      </c>
      <c r="T645" t="s">
        <v>69</v>
      </c>
      <c r="U645" t="s">
        <v>83</v>
      </c>
    </row>
    <row r="646" spans="1:22" x14ac:dyDescent="0.3">
      <c r="A646" t="s">
        <v>207</v>
      </c>
      <c r="B646">
        <v>142</v>
      </c>
      <c r="C646">
        <v>102</v>
      </c>
      <c r="D646">
        <v>70450000</v>
      </c>
      <c r="E646" t="s">
        <v>743</v>
      </c>
      <c r="F646" t="s">
        <v>1596</v>
      </c>
      <c r="G646" t="str">
        <f t="shared" si="11"/>
        <v>Entrapment</v>
      </c>
      <c r="H646" t="s">
        <v>1597</v>
      </c>
      <c r="I646">
        <v>88132</v>
      </c>
      <c r="J646">
        <v>297</v>
      </c>
      <c r="K646" t="s">
        <v>19</v>
      </c>
      <c r="L646" t="s">
        <v>20</v>
      </c>
      <c r="M646" t="s">
        <v>21</v>
      </c>
      <c r="N646">
        <v>65000000</v>
      </c>
      <c r="O646">
        <v>1995</v>
      </c>
      <c r="P646">
        <v>6.2</v>
      </c>
      <c r="S646" t="s">
        <v>26</v>
      </c>
      <c r="T646" t="s">
        <v>52</v>
      </c>
      <c r="U646" t="s">
        <v>106</v>
      </c>
      <c r="V646" t="s">
        <v>122</v>
      </c>
    </row>
    <row r="647" spans="1:22" x14ac:dyDescent="0.3">
      <c r="A647" t="s">
        <v>232</v>
      </c>
      <c r="B647">
        <v>90</v>
      </c>
      <c r="C647">
        <v>169</v>
      </c>
      <c r="D647">
        <v>69688384</v>
      </c>
      <c r="E647" t="s">
        <v>46</v>
      </c>
      <c r="F647" t="s">
        <v>1598</v>
      </c>
      <c r="G647" t="str">
        <f t="shared" si="11"/>
        <v xml:space="preserve">Last Man Standing            </v>
      </c>
      <c r="H647" t="s">
        <v>1599</v>
      </c>
      <c r="I647">
        <v>15114</v>
      </c>
      <c r="J647">
        <v>174</v>
      </c>
      <c r="K647" t="s">
        <v>19</v>
      </c>
      <c r="L647" t="s">
        <v>31</v>
      </c>
      <c r="M647" t="s">
        <v>294</v>
      </c>
      <c r="N647">
        <v>65000000</v>
      </c>
      <c r="O647">
        <v>1990</v>
      </c>
      <c r="P647">
        <v>7.4</v>
      </c>
      <c r="S647" t="s">
        <v>46</v>
      </c>
    </row>
    <row r="648" spans="1:22" x14ac:dyDescent="0.3">
      <c r="A648" t="s">
        <v>416</v>
      </c>
      <c r="B648">
        <v>219</v>
      </c>
      <c r="C648">
        <v>132</v>
      </c>
      <c r="D648">
        <v>70236496</v>
      </c>
      <c r="E648" t="s">
        <v>1011</v>
      </c>
      <c r="F648" t="s">
        <v>1448</v>
      </c>
      <c r="G648" t="str">
        <f t="shared" si="11"/>
        <v>The X Files</v>
      </c>
      <c r="H648" t="s">
        <v>1600</v>
      </c>
      <c r="I648">
        <v>85720</v>
      </c>
      <c r="J648">
        <v>2277</v>
      </c>
      <c r="K648" t="s">
        <v>19</v>
      </c>
      <c r="L648" t="s">
        <v>20</v>
      </c>
      <c r="M648" t="s">
        <v>51</v>
      </c>
      <c r="N648">
        <v>65000000</v>
      </c>
      <c r="O648">
        <v>2002</v>
      </c>
      <c r="P648">
        <v>7</v>
      </c>
      <c r="S648" t="s">
        <v>60</v>
      </c>
      <c r="T648" t="s">
        <v>92</v>
      </c>
      <c r="U648" t="s">
        <v>110</v>
      </c>
      <c r="V648" t="s">
        <v>122</v>
      </c>
    </row>
    <row r="649" spans="1:22" x14ac:dyDescent="0.3">
      <c r="A649" t="s">
        <v>605</v>
      </c>
      <c r="B649">
        <v>327</v>
      </c>
      <c r="C649">
        <v>127</v>
      </c>
      <c r="D649">
        <v>63695760</v>
      </c>
      <c r="E649" t="s">
        <v>1601</v>
      </c>
      <c r="F649" t="s">
        <v>1602</v>
      </c>
      <c r="G649" t="str">
        <f t="shared" si="11"/>
        <v>The Last Legion</v>
      </c>
      <c r="H649" t="s">
        <v>1603</v>
      </c>
      <c r="I649">
        <v>29285</v>
      </c>
      <c r="J649">
        <v>346</v>
      </c>
      <c r="K649" t="s">
        <v>19</v>
      </c>
      <c r="L649" t="s">
        <v>20</v>
      </c>
      <c r="M649" t="s">
        <v>294</v>
      </c>
      <c r="N649">
        <v>65000000</v>
      </c>
      <c r="O649">
        <v>2012</v>
      </c>
      <c r="P649">
        <v>5.4</v>
      </c>
      <c r="S649" t="s">
        <v>26</v>
      </c>
      <c r="T649" t="s">
        <v>32</v>
      </c>
      <c r="U649" t="s">
        <v>69</v>
      </c>
      <c r="V649" t="s">
        <v>126</v>
      </c>
    </row>
    <row r="650" spans="1:22" x14ac:dyDescent="0.3">
      <c r="A650" t="s">
        <v>1604</v>
      </c>
      <c r="B650">
        <v>149</v>
      </c>
      <c r="C650">
        <v>103</v>
      </c>
      <c r="D650">
        <v>59617068</v>
      </c>
      <c r="E650" t="s">
        <v>680</v>
      </c>
      <c r="F650" t="s">
        <v>178</v>
      </c>
      <c r="G650" t="str">
        <f t="shared" si="11"/>
        <v>Saving Private Ryan</v>
      </c>
      <c r="H650" t="s">
        <v>1605</v>
      </c>
      <c r="I650">
        <v>881236</v>
      </c>
      <c r="J650">
        <v>395</v>
      </c>
      <c r="K650" t="s">
        <v>19</v>
      </c>
      <c r="L650" t="s">
        <v>20</v>
      </c>
      <c r="M650" t="s">
        <v>154</v>
      </c>
      <c r="N650">
        <v>50100000</v>
      </c>
      <c r="O650">
        <v>1998</v>
      </c>
      <c r="P650">
        <v>8.6</v>
      </c>
      <c r="S650" t="s">
        <v>26</v>
      </c>
      <c r="T650" t="s">
        <v>60</v>
      </c>
      <c r="U650" t="s">
        <v>126</v>
      </c>
    </row>
    <row r="651" spans="1:22" x14ac:dyDescent="0.3">
      <c r="A651" t="s">
        <v>1606</v>
      </c>
      <c r="B651">
        <v>193</v>
      </c>
      <c r="C651">
        <v>136</v>
      </c>
      <c r="D651">
        <v>55637680</v>
      </c>
      <c r="E651" t="s">
        <v>239</v>
      </c>
      <c r="F651" t="s">
        <v>1607</v>
      </c>
      <c r="G651" t="str">
        <f t="shared" si="11"/>
        <v>Need for Speed</v>
      </c>
      <c r="H651" t="s">
        <v>1608</v>
      </c>
      <c r="I651">
        <v>136954</v>
      </c>
      <c r="J651">
        <v>467</v>
      </c>
      <c r="K651" t="s">
        <v>19</v>
      </c>
      <c r="L651" t="s">
        <v>20</v>
      </c>
      <c r="M651" t="s">
        <v>21</v>
      </c>
      <c r="N651">
        <v>65000000</v>
      </c>
      <c r="O651">
        <v>2008</v>
      </c>
      <c r="P651">
        <v>6.5</v>
      </c>
      <c r="S651" t="s">
        <v>26</v>
      </c>
      <c r="T651" t="s">
        <v>52</v>
      </c>
      <c r="U651" t="s">
        <v>60</v>
      </c>
      <c r="V651" t="s">
        <v>122</v>
      </c>
    </row>
    <row r="652" spans="1:22" x14ac:dyDescent="0.3">
      <c r="A652" t="s">
        <v>1609</v>
      </c>
      <c r="B652">
        <v>175</v>
      </c>
      <c r="C652">
        <v>150</v>
      </c>
      <c r="D652">
        <v>85911262</v>
      </c>
      <c r="E652" t="s">
        <v>1610</v>
      </c>
      <c r="F652" t="s">
        <v>308</v>
      </c>
      <c r="G652" t="str">
        <f t="shared" si="11"/>
        <v>What Women Want</v>
      </c>
      <c r="H652" t="s">
        <v>1611</v>
      </c>
      <c r="I652">
        <v>158864</v>
      </c>
      <c r="J652">
        <v>662</v>
      </c>
      <c r="K652" t="s">
        <v>19</v>
      </c>
      <c r="L652" t="s">
        <v>20</v>
      </c>
      <c r="M652" t="s">
        <v>51</v>
      </c>
      <c r="N652">
        <v>65000000</v>
      </c>
      <c r="O652">
        <v>1998</v>
      </c>
      <c r="P652">
        <v>6.4</v>
      </c>
      <c r="S652" t="s">
        <v>46</v>
      </c>
      <c r="T652" t="s">
        <v>69</v>
      </c>
      <c r="U652" t="s">
        <v>106</v>
      </c>
    </row>
    <row r="653" spans="1:22" x14ac:dyDescent="0.3">
      <c r="A653" t="s">
        <v>800</v>
      </c>
      <c r="B653">
        <v>538</v>
      </c>
      <c r="C653">
        <v>136</v>
      </c>
      <c r="D653">
        <v>53846915</v>
      </c>
      <c r="E653" t="s">
        <v>242</v>
      </c>
      <c r="F653" t="s">
        <v>1612</v>
      </c>
      <c r="G653" t="str">
        <f t="shared" si="11"/>
        <v>Ice Age</v>
      </c>
      <c r="H653" t="s">
        <v>1613</v>
      </c>
      <c r="I653">
        <v>328159</v>
      </c>
      <c r="J653">
        <v>720</v>
      </c>
      <c r="K653" t="s">
        <v>19</v>
      </c>
      <c r="L653" t="s">
        <v>20</v>
      </c>
      <c r="M653" t="s">
        <v>294</v>
      </c>
      <c r="N653">
        <v>16900000</v>
      </c>
      <c r="O653">
        <v>2010</v>
      </c>
      <c r="P653">
        <v>7.6</v>
      </c>
      <c r="S653" t="s">
        <v>32</v>
      </c>
      <c r="T653" t="s">
        <v>37</v>
      </c>
      <c r="U653" t="s">
        <v>46</v>
      </c>
      <c r="V653" t="s">
        <v>65</v>
      </c>
    </row>
    <row r="654" spans="1:22" x14ac:dyDescent="0.3">
      <c r="A654" t="s">
        <v>174</v>
      </c>
      <c r="B654">
        <v>313</v>
      </c>
      <c r="C654">
        <v>140</v>
      </c>
      <c r="D654">
        <v>54758461</v>
      </c>
      <c r="E654" t="s">
        <v>1412</v>
      </c>
      <c r="F654" t="s">
        <v>664</v>
      </c>
      <c r="G654" t="str">
        <f t="shared" si="11"/>
        <v>Dreamcatcher</v>
      </c>
      <c r="H654" t="s">
        <v>1614</v>
      </c>
      <c r="I654">
        <v>75573</v>
      </c>
      <c r="J654">
        <v>3646</v>
      </c>
      <c r="K654" t="s">
        <v>19</v>
      </c>
      <c r="L654" t="s">
        <v>20</v>
      </c>
      <c r="M654" t="s">
        <v>21</v>
      </c>
      <c r="N654">
        <v>65000000</v>
      </c>
      <c r="O654">
        <v>2014</v>
      </c>
      <c r="P654">
        <v>5.5</v>
      </c>
      <c r="S654" t="s">
        <v>60</v>
      </c>
      <c r="T654" t="s">
        <v>83</v>
      </c>
      <c r="U654" t="s">
        <v>110</v>
      </c>
      <c r="V654" t="s">
        <v>122</v>
      </c>
    </row>
    <row r="655" spans="1:22" x14ac:dyDescent="0.3">
      <c r="A655" t="s">
        <v>1149</v>
      </c>
      <c r="B655">
        <v>159</v>
      </c>
      <c r="C655">
        <v>113</v>
      </c>
      <c r="D655">
        <v>52397389</v>
      </c>
      <c r="E655" t="s">
        <v>1441</v>
      </c>
      <c r="F655" t="s">
        <v>274</v>
      </c>
      <c r="G655" t="str">
        <f t="shared" si="11"/>
        <v>Lincoln</v>
      </c>
      <c r="H655" t="s">
        <v>1615</v>
      </c>
      <c r="I655">
        <v>197412</v>
      </c>
      <c r="J655">
        <v>296</v>
      </c>
      <c r="K655" t="s">
        <v>19</v>
      </c>
      <c r="L655" t="s">
        <v>20</v>
      </c>
      <c r="M655" t="s">
        <v>294</v>
      </c>
      <c r="N655">
        <v>65000000</v>
      </c>
      <c r="O655">
        <v>2000</v>
      </c>
      <c r="P655">
        <v>7.4</v>
      </c>
      <c r="S655" t="s">
        <v>41</v>
      </c>
      <c r="T655" t="s">
        <v>60</v>
      </c>
      <c r="U655" t="s">
        <v>80</v>
      </c>
      <c r="V655" t="s">
        <v>126</v>
      </c>
    </row>
    <row r="656" spans="1:22" x14ac:dyDescent="0.3">
      <c r="A656" t="s">
        <v>287</v>
      </c>
      <c r="B656">
        <v>196</v>
      </c>
      <c r="C656">
        <v>104</v>
      </c>
      <c r="D656">
        <v>38966057</v>
      </c>
      <c r="E656" t="s">
        <v>326</v>
      </c>
      <c r="F656" t="s">
        <v>300</v>
      </c>
      <c r="G656" t="str">
        <f t="shared" si="11"/>
        <v>The Matrix</v>
      </c>
      <c r="H656" t="s">
        <v>1616</v>
      </c>
      <c r="I656">
        <v>1217752</v>
      </c>
      <c r="J656">
        <v>391</v>
      </c>
      <c r="K656" t="s">
        <v>19</v>
      </c>
      <c r="L656" t="s">
        <v>20</v>
      </c>
      <c r="M656" t="s">
        <v>21</v>
      </c>
      <c r="N656">
        <v>45000000</v>
      </c>
      <c r="O656">
        <v>1993</v>
      </c>
      <c r="P656">
        <v>8.6999999999999993</v>
      </c>
      <c r="S656" t="s">
        <v>26</v>
      </c>
      <c r="T656" t="s">
        <v>110</v>
      </c>
    </row>
    <row r="657" spans="1:24" x14ac:dyDescent="0.3">
      <c r="A657" t="s">
        <v>1617</v>
      </c>
      <c r="B657">
        <v>80</v>
      </c>
      <c r="C657">
        <v>158</v>
      </c>
      <c r="D657">
        <v>42345531</v>
      </c>
      <c r="E657" t="s">
        <v>990</v>
      </c>
      <c r="F657" t="s">
        <v>178</v>
      </c>
      <c r="G657" t="str">
        <f t="shared" si="11"/>
        <v>Apollo 13</v>
      </c>
      <c r="H657" t="s">
        <v>1618</v>
      </c>
      <c r="I657">
        <v>208817</v>
      </c>
      <c r="J657">
        <v>116</v>
      </c>
      <c r="K657" t="s">
        <v>19</v>
      </c>
      <c r="L657" t="s">
        <v>20</v>
      </c>
      <c r="M657" t="s">
        <v>21</v>
      </c>
      <c r="N657">
        <v>65000000</v>
      </c>
      <c r="O657">
        <v>1996</v>
      </c>
      <c r="P657">
        <v>7.6</v>
      </c>
      <c r="S657" t="s">
        <v>32</v>
      </c>
      <c r="T657" t="s">
        <v>60</v>
      </c>
      <c r="U657" t="s">
        <v>80</v>
      </c>
    </row>
    <row r="658" spans="1:24" x14ac:dyDescent="0.3">
      <c r="A658" t="s">
        <v>944</v>
      </c>
      <c r="B658">
        <v>488</v>
      </c>
      <c r="C658">
        <v>119</v>
      </c>
      <c r="D658">
        <v>36064910</v>
      </c>
      <c r="E658" t="s">
        <v>326</v>
      </c>
      <c r="F658" t="s">
        <v>608</v>
      </c>
      <c r="G658" t="str">
        <f t="shared" si="11"/>
        <v>Total Recall</v>
      </c>
      <c r="H658" t="s">
        <v>609</v>
      </c>
      <c r="I658">
        <v>240241</v>
      </c>
      <c r="J658">
        <v>845</v>
      </c>
      <c r="K658" t="s">
        <v>19</v>
      </c>
      <c r="L658" t="s">
        <v>20</v>
      </c>
      <c r="M658" t="s">
        <v>294</v>
      </c>
      <c r="N658">
        <v>65000000</v>
      </c>
      <c r="O658">
        <v>2000</v>
      </c>
      <c r="P658">
        <v>7.5</v>
      </c>
      <c r="S658" t="s">
        <v>26</v>
      </c>
      <c r="T658" t="s">
        <v>110</v>
      </c>
    </row>
    <row r="659" spans="1:24" x14ac:dyDescent="0.3">
      <c r="A659" t="s">
        <v>621</v>
      </c>
      <c r="B659">
        <v>153</v>
      </c>
      <c r="C659">
        <v>106</v>
      </c>
      <c r="D659">
        <v>33328051</v>
      </c>
      <c r="E659" t="s">
        <v>264</v>
      </c>
      <c r="F659" t="s">
        <v>1619</v>
      </c>
      <c r="G659" t="str">
        <f t="shared" si="11"/>
        <v>The Santa Clause 2</v>
      </c>
      <c r="H659" t="s">
        <v>1620</v>
      </c>
      <c r="I659">
        <v>34561</v>
      </c>
      <c r="J659">
        <v>556</v>
      </c>
      <c r="K659" t="s">
        <v>19</v>
      </c>
      <c r="L659" t="s">
        <v>20</v>
      </c>
      <c r="M659" t="s">
        <v>294</v>
      </c>
      <c r="N659">
        <v>65000000</v>
      </c>
      <c r="O659">
        <v>2006</v>
      </c>
      <c r="P659">
        <v>5.5</v>
      </c>
      <c r="S659" t="s">
        <v>46</v>
      </c>
      <c r="T659" t="s">
        <v>65</v>
      </c>
      <c r="U659" t="s">
        <v>69</v>
      </c>
    </row>
    <row r="660" spans="1:24" x14ac:dyDescent="0.3">
      <c r="A660" t="s">
        <v>354</v>
      </c>
      <c r="B660">
        <v>173</v>
      </c>
      <c r="C660">
        <v>136</v>
      </c>
      <c r="D660">
        <v>32598931</v>
      </c>
      <c r="E660" t="s">
        <v>1276</v>
      </c>
      <c r="F660" t="s">
        <v>152</v>
      </c>
      <c r="G660" t="str">
        <f t="shared" si="11"/>
        <v>Les MisÃ©rables</v>
      </c>
      <c r="H660" t="s">
        <v>1621</v>
      </c>
      <c r="I660">
        <v>243834</v>
      </c>
      <c r="J660">
        <v>277</v>
      </c>
      <c r="K660" t="s">
        <v>19</v>
      </c>
      <c r="L660" t="s">
        <v>20</v>
      </c>
      <c r="M660" t="s">
        <v>51</v>
      </c>
      <c r="N660">
        <v>63000000</v>
      </c>
      <c r="O660">
        <v>2003</v>
      </c>
      <c r="P660">
        <v>7.6</v>
      </c>
      <c r="S660" t="s">
        <v>60</v>
      </c>
      <c r="T660" t="s">
        <v>90</v>
      </c>
      <c r="U660" t="s">
        <v>106</v>
      </c>
    </row>
    <row r="661" spans="1:24" x14ac:dyDescent="0.3">
      <c r="A661" t="s">
        <v>379</v>
      </c>
      <c r="B661">
        <v>156</v>
      </c>
      <c r="C661">
        <v>95</v>
      </c>
      <c r="D661">
        <v>28045540</v>
      </c>
      <c r="E661" t="s">
        <v>657</v>
      </c>
      <c r="F661" t="s">
        <v>178</v>
      </c>
      <c r="G661" t="str">
        <f t="shared" si="11"/>
        <v>You've Got Mail</v>
      </c>
      <c r="H661" t="s">
        <v>1622</v>
      </c>
      <c r="I661">
        <v>151812</v>
      </c>
      <c r="J661">
        <v>318</v>
      </c>
      <c r="K661" t="s">
        <v>19</v>
      </c>
      <c r="L661" t="s">
        <v>20</v>
      </c>
      <c r="M661" t="s">
        <v>21</v>
      </c>
      <c r="N661">
        <v>65000000</v>
      </c>
      <c r="O661">
        <v>2012</v>
      </c>
      <c r="P661">
        <v>6.5</v>
      </c>
      <c r="S661" t="s">
        <v>46</v>
      </c>
      <c r="T661" t="s">
        <v>60</v>
      </c>
      <c r="U661" t="s">
        <v>106</v>
      </c>
    </row>
    <row r="662" spans="1:24" x14ac:dyDescent="0.3">
      <c r="A662" t="s">
        <v>200</v>
      </c>
      <c r="B662">
        <v>307</v>
      </c>
      <c r="C662">
        <v>137</v>
      </c>
      <c r="D662">
        <v>37023395</v>
      </c>
      <c r="E662" t="s">
        <v>46</v>
      </c>
      <c r="F662" t="s">
        <v>861</v>
      </c>
      <c r="G662" t="str">
        <f t="shared" si="11"/>
        <v>Step Brothers</v>
      </c>
      <c r="H662" t="s">
        <v>1623</v>
      </c>
      <c r="I662">
        <v>212499</v>
      </c>
      <c r="J662">
        <v>285</v>
      </c>
      <c r="K662" t="s">
        <v>19</v>
      </c>
      <c r="L662" t="s">
        <v>20</v>
      </c>
      <c r="M662" t="s">
        <v>21</v>
      </c>
      <c r="N662">
        <v>70000000</v>
      </c>
      <c r="O662">
        <v>1999</v>
      </c>
      <c r="P662">
        <v>6.9</v>
      </c>
      <c r="S662" t="s">
        <v>46</v>
      </c>
    </row>
    <row r="663" spans="1:24" x14ac:dyDescent="0.3">
      <c r="A663" t="s">
        <v>1624</v>
      </c>
      <c r="B663">
        <v>322</v>
      </c>
      <c r="C663">
        <v>130</v>
      </c>
      <c r="D663">
        <v>43532294</v>
      </c>
      <c r="E663" t="s">
        <v>1625</v>
      </c>
      <c r="F663" t="s">
        <v>381</v>
      </c>
      <c r="G663" t="str">
        <f t="shared" si="11"/>
        <v>The Mask of Zorro</v>
      </c>
      <c r="H663" t="s">
        <v>1626</v>
      </c>
      <c r="I663">
        <v>135404</v>
      </c>
      <c r="J663">
        <v>351</v>
      </c>
      <c r="K663" t="s">
        <v>19</v>
      </c>
      <c r="L663" t="s">
        <v>20</v>
      </c>
      <c r="M663" t="s">
        <v>294</v>
      </c>
      <c r="N663">
        <v>65000000</v>
      </c>
      <c r="O663">
        <v>2014</v>
      </c>
      <c r="P663">
        <v>6.7</v>
      </c>
      <c r="S663" t="s">
        <v>26</v>
      </c>
      <c r="T663" t="s">
        <v>32</v>
      </c>
      <c r="U663" t="s">
        <v>46</v>
      </c>
      <c r="V663" t="s">
        <v>106</v>
      </c>
      <c r="W663" t="s">
        <v>122</v>
      </c>
      <c r="X663" t="s">
        <v>130</v>
      </c>
    </row>
    <row r="664" spans="1:24" x14ac:dyDescent="0.3">
      <c r="A664" t="s">
        <v>1627</v>
      </c>
      <c r="B664">
        <v>169</v>
      </c>
      <c r="C664">
        <v>124</v>
      </c>
      <c r="D664">
        <v>17218080</v>
      </c>
      <c r="E664" t="s">
        <v>1147</v>
      </c>
      <c r="F664" t="s">
        <v>132</v>
      </c>
      <c r="G664" t="str">
        <f t="shared" si="11"/>
        <v>Due Date</v>
      </c>
      <c r="H664" t="s">
        <v>1628</v>
      </c>
      <c r="I664">
        <v>272789</v>
      </c>
      <c r="J664">
        <v>326</v>
      </c>
      <c r="K664" t="s">
        <v>19</v>
      </c>
      <c r="L664" t="s">
        <v>20</v>
      </c>
      <c r="M664" t="s">
        <v>294</v>
      </c>
      <c r="N664">
        <v>65000000</v>
      </c>
      <c r="O664">
        <v>2015</v>
      </c>
      <c r="P664">
        <v>6.6</v>
      </c>
      <c r="S664" t="s">
        <v>46</v>
      </c>
      <c r="T664" t="s">
        <v>60</v>
      </c>
    </row>
    <row r="665" spans="1:24" x14ac:dyDescent="0.3">
      <c r="A665" t="s">
        <v>1629</v>
      </c>
      <c r="B665">
        <v>74</v>
      </c>
      <c r="C665">
        <v>108</v>
      </c>
      <c r="D665">
        <v>10014234</v>
      </c>
      <c r="E665" t="s">
        <v>1630</v>
      </c>
      <c r="F665" t="s">
        <v>1631</v>
      </c>
      <c r="G665" t="str">
        <f t="shared" si="11"/>
        <v>Unbroken</v>
      </c>
      <c r="H665" t="s">
        <v>1632</v>
      </c>
      <c r="I665">
        <v>103589</v>
      </c>
      <c r="J665">
        <v>172</v>
      </c>
      <c r="K665" t="s">
        <v>19</v>
      </c>
      <c r="L665" t="s">
        <v>20</v>
      </c>
      <c r="M665" t="s">
        <v>51</v>
      </c>
      <c r="N665">
        <v>50000000</v>
      </c>
      <c r="O665">
        <v>2012</v>
      </c>
      <c r="P665">
        <v>7.2</v>
      </c>
      <c r="S665" t="s">
        <v>41</v>
      </c>
      <c r="T665" t="s">
        <v>60</v>
      </c>
      <c r="U665" t="s">
        <v>117</v>
      </c>
      <c r="V665" t="s">
        <v>126</v>
      </c>
    </row>
    <row r="666" spans="1:24" x14ac:dyDescent="0.3">
      <c r="A666" t="s">
        <v>1633</v>
      </c>
      <c r="B666">
        <v>72</v>
      </c>
      <c r="C666">
        <v>104</v>
      </c>
      <c r="D666">
        <v>19059018</v>
      </c>
      <c r="E666" t="s">
        <v>28</v>
      </c>
      <c r="F666" t="s">
        <v>1617</v>
      </c>
      <c r="G666" t="str">
        <f t="shared" si="11"/>
        <v>Space Cowboys</v>
      </c>
      <c r="H666" t="s">
        <v>1634</v>
      </c>
      <c r="I666">
        <v>60165</v>
      </c>
      <c r="J666">
        <v>189</v>
      </c>
      <c r="K666" t="s">
        <v>19</v>
      </c>
      <c r="L666" t="s">
        <v>20</v>
      </c>
      <c r="M666" t="s">
        <v>294</v>
      </c>
      <c r="N666">
        <v>43000000</v>
      </c>
      <c r="O666">
        <v>2004</v>
      </c>
      <c r="P666">
        <v>6.4</v>
      </c>
      <c r="S666" t="s">
        <v>26</v>
      </c>
      <c r="T666" t="s">
        <v>32</v>
      </c>
      <c r="U666" t="s">
        <v>122</v>
      </c>
    </row>
    <row r="667" spans="1:24" x14ac:dyDescent="0.3">
      <c r="A667" t="s">
        <v>180</v>
      </c>
      <c r="B667">
        <v>86</v>
      </c>
      <c r="C667">
        <v>129</v>
      </c>
      <c r="D667">
        <v>1987287</v>
      </c>
      <c r="E667" t="s">
        <v>28</v>
      </c>
      <c r="F667" t="s">
        <v>1142</v>
      </c>
      <c r="G667" t="str">
        <f t="shared" si="11"/>
        <v>Cliffhanger</v>
      </c>
      <c r="H667" t="s">
        <v>1635</v>
      </c>
      <c r="I667">
        <v>96096</v>
      </c>
      <c r="J667">
        <v>139</v>
      </c>
      <c r="K667" t="s">
        <v>19</v>
      </c>
      <c r="L667" t="s">
        <v>20</v>
      </c>
      <c r="M667" t="s">
        <v>21</v>
      </c>
      <c r="N667">
        <v>65000000</v>
      </c>
      <c r="O667">
        <v>1984</v>
      </c>
      <c r="P667">
        <v>6.4</v>
      </c>
      <c r="S667" t="s">
        <v>26</v>
      </c>
      <c r="T667" t="s">
        <v>32</v>
      </c>
      <c r="U667" t="s">
        <v>122</v>
      </c>
    </row>
    <row r="668" spans="1:24" x14ac:dyDescent="0.3">
      <c r="A668" t="s">
        <v>1636</v>
      </c>
      <c r="B668">
        <v>242</v>
      </c>
      <c r="C668">
        <v>117</v>
      </c>
      <c r="D668">
        <v>24407944</v>
      </c>
      <c r="E668" t="s">
        <v>184</v>
      </c>
      <c r="F668" t="s">
        <v>1637</v>
      </c>
      <c r="G668" t="str">
        <f t="shared" si="11"/>
        <v>Broken Arrow</v>
      </c>
      <c r="H668" t="s">
        <v>1638</v>
      </c>
      <c r="I668">
        <v>77390</v>
      </c>
      <c r="J668">
        <v>564</v>
      </c>
      <c r="K668" t="s">
        <v>19</v>
      </c>
      <c r="L668" t="s">
        <v>20</v>
      </c>
      <c r="M668" t="s">
        <v>294</v>
      </c>
      <c r="N668">
        <v>64000000</v>
      </c>
      <c r="O668">
        <v>1998</v>
      </c>
      <c r="P668">
        <v>6</v>
      </c>
      <c r="S668" t="s">
        <v>26</v>
      </c>
      <c r="T668" t="s">
        <v>52</v>
      </c>
      <c r="U668" t="s">
        <v>122</v>
      </c>
    </row>
    <row r="669" spans="1:24" x14ac:dyDescent="0.3">
      <c r="A669" t="s">
        <v>1040</v>
      </c>
      <c r="B669">
        <v>141</v>
      </c>
      <c r="C669">
        <v>99</v>
      </c>
      <c r="D669">
        <v>13750556</v>
      </c>
      <c r="E669" t="s">
        <v>264</v>
      </c>
      <c r="F669" t="s">
        <v>470</v>
      </c>
      <c r="G669" t="str">
        <f t="shared" si="11"/>
        <v>The Kid</v>
      </c>
      <c r="H669" t="s">
        <v>1639</v>
      </c>
      <c r="I669">
        <v>34473</v>
      </c>
      <c r="J669">
        <v>264</v>
      </c>
      <c r="K669" t="s">
        <v>19</v>
      </c>
      <c r="L669" t="s">
        <v>20</v>
      </c>
      <c r="M669" t="s">
        <v>21</v>
      </c>
      <c r="N669">
        <v>55000000</v>
      </c>
      <c r="O669">
        <v>2012</v>
      </c>
      <c r="P669">
        <v>6.1</v>
      </c>
      <c r="S669" t="s">
        <v>46</v>
      </c>
      <c r="T669" t="s">
        <v>65</v>
      </c>
      <c r="U669" t="s">
        <v>69</v>
      </c>
    </row>
    <row r="670" spans="1:24" x14ac:dyDescent="0.3">
      <c r="A670" t="s">
        <v>1351</v>
      </c>
      <c r="B670">
        <v>313</v>
      </c>
      <c r="C670">
        <v>159</v>
      </c>
      <c r="D670">
        <v>31054924</v>
      </c>
      <c r="E670" t="s">
        <v>1263</v>
      </c>
      <c r="F670" t="s">
        <v>355</v>
      </c>
      <c r="G670" t="str">
        <f t="shared" si="11"/>
        <v>World Trade Center</v>
      </c>
      <c r="H670" t="s">
        <v>1640</v>
      </c>
      <c r="I670">
        <v>67395</v>
      </c>
      <c r="J670">
        <v>310</v>
      </c>
      <c r="K670" t="s">
        <v>19</v>
      </c>
      <c r="L670" t="s">
        <v>20</v>
      </c>
      <c r="M670" t="s">
        <v>294</v>
      </c>
      <c r="N670">
        <v>50000000</v>
      </c>
      <c r="O670">
        <v>2008</v>
      </c>
      <c r="P670">
        <v>6</v>
      </c>
      <c r="S670" t="s">
        <v>60</v>
      </c>
      <c r="T670" t="s">
        <v>80</v>
      </c>
      <c r="U670" t="s">
        <v>122</v>
      </c>
    </row>
    <row r="671" spans="1:24" x14ac:dyDescent="0.3">
      <c r="A671" t="s">
        <v>1059</v>
      </c>
      <c r="B671">
        <v>280</v>
      </c>
      <c r="C671">
        <v>118</v>
      </c>
      <c r="D671">
        <v>43247140</v>
      </c>
      <c r="E671" t="s">
        <v>60</v>
      </c>
      <c r="F671" t="s">
        <v>1115</v>
      </c>
      <c r="G671" t="str">
        <f t="shared" si="11"/>
        <v>Mona Lisa Smile</v>
      </c>
      <c r="H671" t="s">
        <v>1641</v>
      </c>
      <c r="I671">
        <v>61490</v>
      </c>
      <c r="J671">
        <v>1500</v>
      </c>
      <c r="K671" t="s">
        <v>19</v>
      </c>
      <c r="L671" t="s">
        <v>31</v>
      </c>
      <c r="M671" t="s">
        <v>294</v>
      </c>
      <c r="N671">
        <v>63000000</v>
      </c>
      <c r="O671">
        <v>1996</v>
      </c>
      <c r="P671">
        <v>6.4</v>
      </c>
      <c r="S671" t="s">
        <v>60</v>
      </c>
    </row>
    <row r="672" spans="1:24" x14ac:dyDescent="0.3">
      <c r="A672" t="s">
        <v>1059</v>
      </c>
      <c r="B672">
        <v>176</v>
      </c>
      <c r="C672">
        <v>105</v>
      </c>
      <c r="D672">
        <v>2208939</v>
      </c>
      <c r="E672" t="s">
        <v>776</v>
      </c>
      <c r="F672" t="s">
        <v>1642</v>
      </c>
      <c r="G672" t="str">
        <f t="shared" si="11"/>
        <v>The Dictator</v>
      </c>
      <c r="H672" t="s">
        <v>1643</v>
      </c>
      <c r="I672">
        <v>213863</v>
      </c>
      <c r="J672">
        <v>213</v>
      </c>
      <c r="K672" t="s">
        <v>19</v>
      </c>
      <c r="L672" t="s">
        <v>20</v>
      </c>
      <c r="M672" t="s">
        <v>294</v>
      </c>
      <c r="N672">
        <v>65000000</v>
      </c>
      <c r="O672">
        <v>2000</v>
      </c>
      <c r="P672">
        <v>6.4</v>
      </c>
      <c r="S672" t="s">
        <v>46</v>
      </c>
      <c r="T672" t="s">
        <v>106</v>
      </c>
    </row>
    <row r="673" spans="1:24" x14ac:dyDescent="0.3">
      <c r="A673" t="s">
        <v>944</v>
      </c>
      <c r="B673">
        <v>279</v>
      </c>
      <c r="C673">
        <v>103</v>
      </c>
      <c r="D673">
        <v>213079163</v>
      </c>
      <c r="E673" t="s">
        <v>882</v>
      </c>
      <c r="F673" t="s">
        <v>268</v>
      </c>
      <c r="G673" t="str">
        <f t="shared" si="11"/>
        <v>Eyes Wide Shut</v>
      </c>
      <c r="H673" t="s">
        <v>1644</v>
      </c>
      <c r="I673">
        <v>227071</v>
      </c>
      <c r="J673">
        <v>221</v>
      </c>
      <c r="K673" t="s">
        <v>19</v>
      </c>
      <c r="L673" t="s">
        <v>20</v>
      </c>
      <c r="M673" t="s">
        <v>294</v>
      </c>
      <c r="N673">
        <v>63000000</v>
      </c>
      <c r="O673">
        <v>2005</v>
      </c>
      <c r="P673">
        <v>7.3</v>
      </c>
      <c r="S673" t="s">
        <v>60</v>
      </c>
      <c r="T673" t="s">
        <v>92</v>
      </c>
      <c r="U673" t="s">
        <v>122</v>
      </c>
    </row>
    <row r="674" spans="1:24" x14ac:dyDescent="0.3">
      <c r="A674" t="s">
        <v>1645</v>
      </c>
      <c r="B674">
        <v>241</v>
      </c>
      <c r="C674">
        <v>122</v>
      </c>
      <c r="D674">
        <v>19548064</v>
      </c>
      <c r="E674" t="s">
        <v>1646</v>
      </c>
      <c r="F674" t="s">
        <v>1647</v>
      </c>
      <c r="G674" t="str">
        <f t="shared" si="11"/>
        <v>Annie</v>
      </c>
      <c r="H674" t="s">
        <v>1648</v>
      </c>
      <c r="I674">
        <v>24735</v>
      </c>
      <c r="J674">
        <v>238</v>
      </c>
      <c r="K674" t="s">
        <v>19</v>
      </c>
      <c r="L674" t="s">
        <v>20</v>
      </c>
      <c r="M674" t="s">
        <v>294</v>
      </c>
      <c r="N674">
        <v>63000000</v>
      </c>
      <c r="O674">
        <v>1999</v>
      </c>
      <c r="P674">
        <v>5.2</v>
      </c>
      <c r="S674" t="s">
        <v>46</v>
      </c>
      <c r="T674" t="s">
        <v>60</v>
      </c>
      <c r="U674" t="s">
        <v>65</v>
      </c>
      <c r="V674" t="s">
        <v>90</v>
      </c>
    </row>
    <row r="675" spans="1:24" x14ac:dyDescent="0.3">
      <c r="A675" t="s">
        <v>248</v>
      </c>
      <c r="B675">
        <v>185</v>
      </c>
      <c r="C675">
        <v>114</v>
      </c>
      <c r="D675">
        <v>356784000</v>
      </c>
      <c r="E675" t="s">
        <v>1392</v>
      </c>
      <c r="F675" t="s">
        <v>98</v>
      </c>
      <c r="G675" t="str">
        <f t="shared" si="11"/>
        <v>Focus</v>
      </c>
      <c r="H675" t="s">
        <v>1649</v>
      </c>
      <c r="I675">
        <v>149337</v>
      </c>
      <c r="J675">
        <v>514</v>
      </c>
      <c r="K675" t="s">
        <v>19</v>
      </c>
      <c r="L675" t="s">
        <v>20</v>
      </c>
      <c r="M675" t="s">
        <v>51</v>
      </c>
      <c r="N675">
        <v>62000000</v>
      </c>
      <c r="O675">
        <v>2006</v>
      </c>
      <c r="P675">
        <v>6.6</v>
      </c>
      <c r="S675" t="s">
        <v>46</v>
      </c>
      <c r="T675" t="s">
        <v>52</v>
      </c>
      <c r="U675" t="s">
        <v>60</v>
      </c>
      <c r="V675" t="s">
        <v>106</v>
      </c>
    </row>
    <row r="676" spans="1:24" x14ac:dyDescent="0.3">
      <c r="A676" t="s">
        <v>345</v>
      </c>
      <c r="B676">
        <v>97</v>
      </c>
      <c r="C676">
        <v>143</v>
      </c>
      <c r="D676">
        <v>25052000</v>
      </c>
      <c r="E676" t="s">
        <v>660</v>
      </c>
      <c r="F676" t="s">
        <v>35</v>
      </c>
      <c r="G676" t="str">
        <f t="shared" si="11"/>
        <v>This Means War</v>
      </c>
      <c r="H676" t="s">
        <v>1650</v>
      </c>
      <c r="I676">
        <v>147641</v>
      </c>
      <c r="J676">
        <v>383</v>
      </c>
      <c r="K676" t="s">
        <v>19</v>
      </c>
      <c r="L676" t="s">
        <v>20</v>
      </c>
      <c r="M676" t="s">
        <v>294</v>
      </c>
      <c r="N676">
        <v>65000000</v>
      </c>
      <c r="O676">
        <v>1991</v>
      </c>
      <c r="P676">
        <v>6.3</v>
      </c>
      <c r="S676" t="s">
        <v>26</v>
      </c>
      <c r="T676" t="s">
        <v>46</v>
      </c>
      <c r="U676" t="s">
        <v>106</v>
      </c>
    </row>
    <row r="677" spans="1:24" x14ac:dyDescent="0.3">
      <c r="A677" t="s">
        <v>180</v>
      </c>
      <c r="B677">
        <v>117</v>
      </c>
      <c r="C677">
        <v>96</v>
      </c>
      <c r="D677">
        <v>122012710</v>
      </c>
      <c r="E677" t="s">
        <v>1651</v>
      </c>
      <c r="F677" t="s">
        <v>175</v>
      </c>
      <c r="G677" t="str">
        <f t="shared" si="11"/>
        <v>Blade: Trinity</v>
      </c>
      <c r="H677" t="s">
        <v>1652</v>
      </c>
      <c r="I677">
        <v>132954</v>
      </c>
      <c r="J677">
        <v>157</v>
      </c>
      <c r="K677" t="s">
        <v>19</v>
      </c>
      <c r="L677" t="s">
        <v>676</v>
      </c>
      <c r="M677" t="s">
        <v>51</v>
      </c>
      <c r="N677">
        <v>64000000</v>
      </c>
      <c r="O677">
        <v>2000</v>
      </c>
      <c r="P677">
        <v>5.9</v>
      </c>
      <c r="S677" t="s">
        <v>26</v>
      </c>
      <c r="T677" t="s">
        <v>32</v>
      </c>
      <c r="U677" t="s">
        <v>69</v>
      </c>
      <c r="V677" t="s">
        <v>83</v>
      </c>
      <c r="W677" t="s">
        <v>110</v>
      </c>
      <c r="X677" t="s">
        <v>122</v>
      </c>
    </row>
    <row r="678" spans="1:24" x14ac:dyDescent="0.3">
      <c r="A678" t="s">
        <v>1653</v>
      </c>
      <c r="B678">
        <v>239</v>
      </c>
      <c r="C678">
        <v>111</v>
      </c>
      <c r="D678">
        <v>72413</v>
      </c>
      <c r="E678" t="s">
        <v>680</v>
      </c>
      <c r="F678" t="s">
        <v>1654</v>
      </c>
      <c r="G678" t="str">
        <f t="shared" si="11"/>
        <v>Red Dawn</v>
      </c>
      <c r="H678" t="s">
        <v>1655</v>
      </c>
      <c r="I678">
        <v>41776</v>
      </c>
      <c r="J678">
        <v>423</v>
      </c>
      <c r="K678" t="s">
        <v>19</v>
      </c>
      <c r="L678" t="s">
        <v>378</v>
      </c>
      <c r="M678" t="s">
        <v>294</v>
      </c>
      <c r="N678">
        <v>62000000</v>
      </c>
      <c r="O678">
        <v>2014</v>
      </c>
      <c r="P678">
        <v>6.4</v>
      </c>
      <c r="S678" t="s">
        <v>26</v>
      </c>
      <c r="T678" t="s">
        <v>60</v>
      </c>
      <c r="U678" t="s">
        <v>126</v>
      </c>
    </row>
    <row r="679" spans="1:24" x14ac:dyDescent="0.3">
      <c r="A679" t="s">
        <v>1609</v>
      </c>
      <c r="B679">
        <v>230</v>
      </c>
      <c r="C679">
        <v>121</v>
      </c>
      <c r="D679">
        <v>58255287</v>
      </c>
      <c r="E679" t="s">
        <v>1147</v>
      </c>
      <c r="F679" t="s">
        <v>1656</v>
      </c>
      <c r="G679" t="str">
        <f t="shared" si="11"/>
        <v>Primary Colors</v>
      </c>
      <c r="H679" t="s">
        <v>1657</v>
      </c>
      <c r="I679">
        <v>23940</v>
      </c>
      <c r="J679">
        <v>211</v>
      </c>
      <c r="K679" t="s">
        <v>19</v>
      </c>
      <c r="L679" t="s">
        <v>20</v>
      </c>
      <c r="M679" t="s">
        <v>294</v>
      </c>
      <c r="N679">
        <v>62000000</v>
      </c>
      <c r="O679">
        <v>2005</v>
      </c>
      <c r="P679">
        <v>6.7</v>
      </c>
      <c r="S679" t="s">
        <v>46</v>
      </c>
      <c r="T679" t="s">
        <v>60</v>
      </c>
    </row>
    <row r="680" spans="1:24" x14ac:dyDescent="0.3">
      <c r="A680" t="s">
        <v>1658</v>
      </c>
      <c r="B680">
        <v>94</v>
      </c>
      <c r="C680">
        <v>135</v>
      </c>
      <c r="D680">
        <v>77086030</v>
      </c>
      <c r="E680" t="s">
        <v>1015</v>
      </c>
      <c r="F680" t="s">
        <v>908</v>
      </c>
      <c r="G680" t="str">
        <f t="shared" si="11"/>
        <v>Resident Evil: Retribution</v>
      </c>
      <c r="H680" t="s">
        <v>1659</v>
      </c>
      <c r="I680">
        <v>104831</v>
      </c>
      <c r="J680">
        <v>285</v>
      </c>
      <c r="K680" t="s">
        <v>19</v>
      </c>
      <c r="L680" t="s">
        <v>20</v>
      </c>
      <c r="M680" t="s">
        <v>21</v>
      </c>
      <c r="N680">
        <v>62000000</v>
      </c>
      <c r="O680">
        <v>2005</v>
      </c>
      <c r="P680">
        <v>5.4</v>
      </c>
      <c r="S680" t="s">
        <v>26</v>
      </c>
      <c r="T680" t="s">
        <v>83</v>
      </c>
      <c r="U680" t="s">
        <v>110</v>
      </c>
      <c r="V680" t="s">
        <v>122</v>
      </c>
    </row>
    <row r="681" spans="1:24" x14ac:dyDescent="0.3">
      <c r="A681" t="s">
        <v>1660</v>
      </c>
      <c r="B681">
        <v>134</v>
      </c>
      <c r="C681">
        <v>101</v>
      </c>
      <c r="D681">
        <v>65000000</v>
      </c>
      <c r="E681" t="s">
        <v>1261</v>
      </c>
      <c r="F681" t="s">
        <v>185</v>
      </c>
      <c r="G681" t="str">
        <f t="shared" si="11"/>
        <v>Death Race</v>
      </c>
      <c r="H681" t="s">
        <v>1661</v>
      </c>
      <c r="I681">
        <v>166610</v>
      </c>
      <c r="J681">
        <v>265</v>
      </c>
      <c r="K681" t="s">
        <v>19</v>
      </c>
      <c r="L681" t="s">
        <v>20</v>
      </c>
      <c r="M681" t="s">
        <v>21</v>
      </c>
      <c r="N681">
        <v>42000000</v>
      </c>
      <c r="O681">
        <v>2014</v>
      </c>
      <c r="P681">
        <v>6.4</v>
      </c>
      <c r="S681" t="s">
        <v>26</v>
      </c>
      <c r="T681" t="s">
        <v>110</v>
      </c>
      <c r="U681" t="s">
        <v>122</v>
      </c>
    </row>
    <row r="682" spans="1:24" x14ac:dyDescent="0.3">
      <c r="A682" t="s">
        <v>1580</v>
      </c>
      <c r="B682">
        <v>136</v>
      </c>
      <c r="C682">
        <v>151</v>
      </c>
      <c r="D682">
        <v>32178777</v>
      </c>
      <c r="E682" t="s">
        <v>530</v>
      </c>
      <c r="F682" t="s">
        <v>1662</v>
      </c>
      <c r="G682" t="str">
        <f t="shared" si="11"/>
        <v>The Long Kiss Goodnight</v>
      </c>
      <c r="H682" t="s">
        <v>1663</v>
      </c>
      <c r="I682">
        <v>60508</v>
      </c>
      <c r="J682">
        <v>202</v>
      </c>
      <c r="K682" t="s">
        <v>19</v>
      </c>
      <c r="L682" t="s">
        <v>20</v>
      </c>
      <c r="M682" t="s">
        <v>21</v>
      </c>
      <c r="N682">
        <v>44000000</v>
      </c>
      <c r="O682">
        <v>1999</v>
      </c>
      <c r="P682">
        <v>6.7</v>
      </c>
      <c r="S682" t="s">
        <v>26</v>
      </c>
      <c r="T682" t="s">
        <v>52</v>
      </c>
      <c r="U682" t="s">
        <v>60</v>
      </c>
      <c r="V682" t="s">
        <v>92</v>
      </c>
      <c r="W682" t="s">
        <v>122</v>
      </c>
    </row>
    <row r="683" spans="1:24" x14ac:dyDescent="0.3">
      <c r="A683" t="s">
        <v>1664</v>
      </c>
      <c r="B683">
        <v>315</v>
      </c>
      <c r="C683">
        <v>131</v>
      </c>
      <c r="D683">
        <v>15738632</v>
      </c>
      <c r="E683" t="s">
        <v>448</v>
      </c>
      <c r="F683" t="s">
        <v>1665</v>
      </c>
      <c r="G683" t="str">
        <f t="shared" si="11"/>
        <v>Proof of Life</v>
      </c>
      <c r="H683" t="s">
        <v>1666</v>
      </c>
      <c r="I683">
        <v>49300</v>
      </c>
      <c r="J683">
        <v>2968</v>
      </c>
      <c r="K683" t="s">
        <v>19</v>
      </c>
      <c r="L683" t="s">
        <v>20</v>
      </c>
      <c r="M683" t="s">
        <v>294</v>
      </c>
      <c r="N683">
        <v>61000000</v>
      </c>
      <c r="O683">
        <v>2015</v>
      </c>
      <c r="P683">
        <v>6.2</v>
      </c>
      <c r="S683" t="s">
        <v>26</v>
      </c>
      <c r="T683" t="s">
        <v>60</v>
      </c>
      <c r="U683" t="s">
        <v>122</v>
      </c>
    </row>
    <row r="684" spans="1:24" x14ac:dyDescent="0.3">
      <c r="A684" t="s">
        <v>1010</v>
      </c>
      <c r="B684">
        <v>96</v>
      </c>
      <c r="C684">
        <v>60</v>
      </c>
      <c r="D684">
        <v>54116191</v>
      </c>
      <c r="E684" t="s">
        <v>97</v>
      </c>
      <c r="F684" t="s">
        <v>1137</v>
      </c>
      <c r="G684" t="str">
        <f t="shared" si="11"/>
        <v>Zathura: A Space Adventure</v>
      </c>
      <c r="H684" t="s">
        <v>1667</v>
      </c>
      <c r="I684">
        <v>67707</v>
      </c>
      <c r="J684">
        <v>175</v>
      </c>
      <c r="K684" t="s">
        <v>19</v>
      </c>
      <c r="L684" t="s">
        <v>20</v>
      </c>
      <c r="M684" t="s">
        <v>294</v>
      </c>
      <c r="N684">
        <v>63000000</v>
      </c>
      <c r="O684">
        <v>2006</v>
      </c>
      <c r="P684">
        <v>6.1</v>
      </c>
      <c r="S684" t="s">
        <v>26</v>
      </c>
      <c r="T684" t="s">
        <v>32</v>
      </c>
      <c r="U684" t="s">
        <v>46</v>
      </c>
      <c r="V684" t="s">
        <v>65</v>
      </c>
      <c r="W684" t="s">
        <v>69</v>
      </c>
      <c r="X684" t="s">
        <v>110</v>
      </c>
    </row>
    <row r="685" spans="1:24" x14ac:dyDescent="0.3">
      <c r="A685" t="s">
        <v>1668</v>
      </c>
      <c r="B685">
        <v>14</v>
      </c>
      <c r="C685">
        <v>100</v>
      </c>
      <c r="D685">
        <v>118153533</v>
      </c>
      <c r="E685" t="s">
        <v>60</v>
      </c>
      <c r="F685" t="s">
        <v>347</v>
      </c>
      <c r="G685" t="str">
        <f t="shared" si="11"/>
        <v>Fight Club</v>
      </c>
      <c r="H685" t="s">
        <v>1669</v>
      </c>
      <c r="I685">
        <v>1347461</v>
      </c>
      <c r="J685">
        <v>28</v>
      </c>
      <c r="K685" t="s">
        <v>19</v>
      </c>
      <c r="L685" t="s">
        <v>31</v>
      </c>
      <c r="M685" t="s">
        <v>21</v>
      </c>
      <c r="N685">
        <v>65000000</v>
      </c>
      <c r="O685">
        <v>2002</v>
      </c>
      <c r="P685">
        <v>8.8000000000000007</v>
      </c>
      <c r="S685" t="s">
        <v>60</v>
      </c>
    </row>
    <row r="686" spans="1:24" x14ac:dyDescent="0.3">
      <c r="A686" t="s">
        <v>841</v>
      </c>
      <c r="B686">
        <v>60</v>
      </c>
      <c r="C686">
        <v>105</v>
      </c>
      <c r="D686">
        <v>108012170</v>
      </c>
      <c r="E686" t="s">
        <v>1670</v>
      </c>
      <c r="F686" t="s">
        <v>333</v>
      </c>
      <c r="G686" t="str">
        <f t="shared" si="11"/>
        <v>We Are Marshall</v>
      </c>
      <c r="H686" t="s">
        <v>1671</v>
      </c>
      <c r="I686">
        <v>46951</v>
      </c>
      <c r="J686">
        <v>249</v>
      </c>
      <c r="K686" t="s">
        <v>19</v>
      </c>
      <c r="L686" t="s">
        <v>20</v>
      </c>
      <c r="M686" t="s">
        <v>294</v>
      </c>
      <c r="N686">
        <v>80000000</v>
      </c>
      <c r="O686">
        <v>2009</v>
      </c>
      <c r="P686">
        <v>7.1</v>
      </c>
      <c r="S686" t="s">
        <v>60</v>
      </c>
      <c r="T686" t="s">
        <v>117</v>
      </c>
    </row>
    <row r="687" spans="1:24" x14ac:dyDescent="0.3">
      <c r="A687" t="s">
        <v>897</v>
      </c>
      <c r="B687">
        <v>60</v>
      </c>
      <c r="C687">
        <v>92</v>
      </c>
      <c r="D687">
        <v>210592590</v>
      </c>
      <c r="E687" t="s">
        <v>1371</v>
      </c>
      <c r="F687" t="s">
        <v>1328</v>
      </c>
      <c r="G687" t="str">
        <f t="shared" si="11"/>
        <v xml:space="preserve">The Missing            </v>
      </c>
      <c r="H687" t="s">
        <v>1672</v>
      </c>
      <c r="I687">
        <v>8739</v>
      </c>
      <c r="J687">
        <v>69</v>
      </c>
      <c r="K687" t="s">
        <v>19</v>
      </c>
      <c r="L687" t="s">
        <v>676</v>
      </c>
      <c r="M687" t="s">
        <v>21</v>
      </c>
      <c r="N687">
        <v>60000000</v>
      </c>
      <c r="O687">
        <v>1993</v>
      </c>
      <c r="P687">
        <v>8.1</v>
      </c>
      <c r="S687" t="s">
        <v>52</v>
      </c>
      <c r="T687" t="s">
        <v>60</v>
      </c>
      <c r="U687" t="s">
        <v>92</v>
      </c>
    </row>
    <row r="688" spans="1:24" x14ac:dyDescent="0.3">
      <c r="A688" t="s">
        <v>453</v>
      </c>
      <c r="B688">
        <v>308</v>
      </c>
      <c r="C688">
        <v>130</v>
      </c>
      <c r="D688">
        <v>279167575</v>
      </c>
      <c r="E688" t="s">
        <v>752</v>
      </c>
      <c r="F688" t="s">
        <v>470</v>
      </c>
      <c r="G688" t="str">
        <f t="shared" si="11"/>
        <v>Hudson Hawk</v>
      </c>
      <c r="H688" t="s">
        <v>1673</v>
      </c>
      <c r="I688">
        <v>43376</v>
      </c>
      <c r="J688">
        <v>194</v>
      </c>
      <c r="K688" t="s">
        <v>19</v>
      </c>
      <c r="L688" t="s">
        <v>197</v>
      </c>
      <c r="M688" t="s">
        <v>51</v>
      </c>
      <c r="N688">
        <v>60000000</v>
      </c>
      <c r="O688">
        <v>1994</v>
      </c>
      <c r="P688">
        <v>5.7</v>
      </c>
      <c r="S688" t="s">
        <v>26</v>
      </c>
      <c r="T688" t="s">
        <v>32</v>
      </c>
      <c r="U688" t="s">
        <v>46</v>
      </c>
    </row>
    <row r="689" spans="1:24" x14ac:dyDescent="0.3">
      <c r="A689" t="s">
        <v>207</v>
      </c>
      <c r="B689">
        <v>127</v>
      </c>
      <c r="C689">
        <v>100</v>
      </c>
      <c r="D689">
        <v>143151473</v>
      </c>
      <c r="E689" t="s">
        <v>482</v>
      </c>
      <c r="F689" t="s">
        <v>1674</v>
      </c>
      <c r="G689" t="str">
        <f t="shared" si="11"/>
        <v>Lucky Numbers</v>
      </c>
      <c r="H689" t="s">
        <v>1675</v>
      </c>
      <c r="I689">
        <v>8560</v>
      </c>
      <c r="J689">
        <v>138</v>
      </c>
      <c r="K689" t="s">
        <v>19</v>
      </c>
      <c r="L689" t="s">
        <v>31</v>
      </c>
      <c r="M689" t="s">
        <v>21</v>
      </c>
      <c r="N689">
        <v>150000000</v>
      </c>
      <c r="O689">
        <v>1994</v>
      </c>
      <c r="P689">
        <v>5</v>
      </c>
      <c r="S689" t="s">
        <v>46</v>
      </c>
      <c r="T689" t="s">
        <v>52</v>
      </c>
    </row>
    <row r="690" spans="1:24" x14ac:dyDescent="0.3">
      <c r="A690" t="s">
        <v>1593</v>
      </c>
      <c r="B690">
        <v>196</v>
      </c>
      <c r="C690">
        <v>102</v>
      </c>
      <c r="D690">
        <v>136801374</v>
      </c>
      <c r="E690" t="s">
        <v>1676</v>
      </c>
      <c r="F690" t="s">
        <v>1677</v>
      </c>
      <c r="G690" t="str">
        <f t="shared" si="11"/>
        <v>I, Frankenstein</v>
      </c>
      <c r="H690" t="s">
        <v>1678</v>
      </c>
      <c r="I690">
        <v>65709</v>
      </c>
      <c r="J690">
        <v>380</v>
      </c>
      <c r="K690" t="s">
        <v>19</v>
      </c>
      <c r="L690" t="s">
        <v>149</v>
      </c>
      <c r="M690" t="s">
        <v>21</v>
      </c>
      <c r="N690">
        <v>61000000</v>
      </c>
      <c r="O690">
        <v>2015</v>
      </c>
      <c r="P690">
        <v>5.0999999999999996</v>
      </c>
      <c r="S690" t="s">
        <v>26</v>
      </c>
      <c r="T690" t="s">
        <v>69</v>
      </c>
      <c r="U690" t="s">
        <v>110</v>
      </c>
      <c r="V690" t="s">
        <v>122</v>
      </c>
    </row>
    <row r="691" spans="1:24" x14ac:dyDescent="0.3">
      <c r="A691" t="s">
        <v>559</v>
      </c>
      <c r="B691">
        <v>339</v>
      </c>
      <c r="C691">
        <v>133</v>
      </c>
      <c r="D691">
        <v>168213584</v>
      </c>
      <c r="E691" t="s">
        <v>890</v>
      </c>
      <c r="F691" t="s">
        <v>1679</v>
      </c>
      <c r="G691" t="str">
        <f t="shared" si="11"/>
        <v>Oliver Twist</v>
      </c>
      <c r="H691" t="s">
        <v>1680</v>
      </c>
      <c r="I691">
        <v>25474</v>
      </c>
      <c r="J691">
        <v>239</v>
      </c>
      <c r="K691" t="s">
        <v>19</v>
      </c>
      <c r="L691" t="s">
        <v>20</v>
      </c>
      <c r="M691" t="s">
        <v>21</v>
      </c>
      <c r="N691">
        <v>60000000</v>
      </c>
      <c r="O691">
        <v>2006</v>
      </c>
      <c r="P691">
        <v>6.9</v>
      </c>
      <c r="S691" t="s">
        <v>52</v>
      </c>
      <c r="T691" t="s">
        <v>60</v>
      </c>
    </row>
    <row r="692" spans="1:24" x14ac:dyDescent="0.3">
      <c r="A692" t="s">
        <v>1681</v>
      </c>
      <c r="B692">
        <v>96</v>
      </c>
      <c r="C692">
        <v>121</v>
      </c>
      <c r="D692">
        <v>135381507</v>
      </c>
      <c r="E692" t="s">
        <v>1338</v>
      </c>
      <c r="F692" t="s">
        <v>374</v>
      </c>
      <c r="G692" t="str">
        <f t="shared" si="11"/>
        <v>Elektra</v>
      </c>
      <c r="H692" t="s">
        <v>1682</v>
      </c>
      <c r="I692">
        <v>71202</v>
      </c>
      <c r="J692">
        <v>290</v>
      </c>
      <c r="K692" t="s">
        <v>19</v>
      </c>
      <c r="L692" t="s">
        <v>20</v>
      </c>
      <c r="M692" t="s">
        <v>294</v>
      </c>
      <c r="N692">
        <v>58000000</v>
      </c>
      <c r="O692">
        <v>2000</v>
      </c>
      <c r="P692">
        <v>4.8</v>
      </c>
      <c r="S692" t="s">
        <v>26</v>
      </c>
      <c r="T692" t="s">
        <v>52</v>
      </c>
      <c r="U692" t="s">
        <v>69</v>
      </c>
      <c r="V692" t="s">
        <v>122</v>
      </c>
    </row>
    <row r="693" spans="1:24" x14ac:dyDescent="0.3">
      <c r="A693" t="s">
        <v>1683</v>
      </c>
      <c r="B693">
        <v>361</v>
      </c>
      <c r="C693">
        <v>147</v>
      </c>
      <c r="D693">
        <v>167735396</v>
      </c>
      <c r="E693" t="s">
        <v>184</v>
      </c>
      <c r="F693" t="s">
        <v>274</v>
      </c>
      <c r="G693" t="str">
        <f t="shared" si="11"/>
        <v>Sin City: A Dame to Kill For</v>
      </c>
      <c r="H693" t="s">
        <v>1684</v>
      </c>
      <c r="I693">
        <v>111102</v>
      </c>
      <c r="J693">
        <v>265</v>
      </c>
      <c r="K693" t="s">
        <v>19</v>
      </c>
      <c r="L693" t="s">
        <v>31</v>
      </c>
      <c r="M693" t="s">
        <v>21</v>
      </c>
      <c r="N693">
        <v>95000000</v>
      </c>
      <c r="O693">
        <v>1995</v>
      </c>
      <c r="P693">
        <v>6.5</v>
      </c>
      <c r="S693" t="s">
        <v>26</v>
      </c>
      <c r="T693" t="s">
        <v>52</v>
      </c>
      <c r="U693" t="s">
        <v>122</v>
      </c>
    </row>
    <row r="694" spans="1:24" x14ac:dyDescent="0.3">
      <c r="A694" t="s">
        <v>325</v>
      </c>
      <c r="B694">
        <v>226</v>
      </c>
      <c r="C694">
        <v>94</v>
      </c>
      <c r="D694">
        <v>121468960</v>
      </c>
      <c r="E694" t="s">
        <v>1685</v>
      </c>
      <c r="F694" t="s">
        <v>208</v>
      </c>
      <c r="G694" t="str">
        <f t="shared" si="11"/>
        <v>Random Hearts</v>
      </c>
      <c r="H694" t="s">
        <v>1686</v>
      </c>
      <c r="I694">
        <v>17025</v>
      </c>
      <c r="J694">
        <v>482</v>
      </c>
      <c r="K694" t="s">
        <v>19</v>
      </c>
      <c r="L694" t="s">
        <v>378</v>
      </c>
      <c r="M694" t="s">
        <v>21</v>
      </c>
      <c r="N694">
        <v>60000000</v>
      </c>
      <c r="O694">
        <v>2008</v>
      </c>
      <c r="P694">
        <v>5.0999999999999996</v>
      </c>
      <c r="S694" t="s">
        <v>60</v>
      </c>
      <c r="T694" t="s">
        <v>92</v>
      </c>
      <c r="U694" t="s">
        <v>106</v>
      </c>
    </row>
    <row r="695" spans="1:24" x14ac:dyDescent="0.3">
      <c r="A695" t="s">
        <v>1687</v>
      </c>
      <c r="B695">
        <v>194</v>
      </c>
      <c r="C695">
        <v>94</v>
      </c>
      <c r="D695">
        <v>106635996</v>
      </c>
      <c r="E695" t="s">
        <v>1688</v>
      </c>
      <c r="F695" t="s">
        <v>1689</v>
      </c>
      <c r="G695" t="str">
        <f t="shared" si="11"/>
        <v>Everest</v>
      </c>
      <c r="H695" t="s">
        <v>1690</v>
      </c>
      <c r="I695">
        <v>134625</v>
      </c>
      <c r="J695">
        <v>795</v>
      </c>
      <c r="K695" t="s">
        <v>19</v>
      </c>
      <c r="L695" t="s">
        <v>20</v>
      </c>
      <c r="M695" t="s">
        <v>21</v>
      </c>
      <c r="N695">
        <v>70000000</v>
      </c>
      <c r="O695">
        <v>2001</v>
      </c>
      <c r="P695">
        <v>7.1</v>
      </c>
      <c r="S695" t="s">
        <v>32</v>
      </c>
      <c r="T695" t="s">
        <v>41</v>
      </c>
      <c r="U695" t="s">
        <v>60</v>
      </c>
      <c r="V695" t="s">
        <v>80</v>
      </c>
      <c r="W695" t="s">
        <v>117</v>
      </c>
      <c r="X695" t="s">
        <v>122</v>
      </c>
    </row>
    <row r="696" spans="1:24" x14ac:dyDescent="0.3">
      <c r="A696" t="s">
        <v>1691</v>
      </c>
      <c r="B696">
        <v>138</v>
      </c>
      <c r="C696">
        <v>127</v>
      </c>
      <c r="D696">
        <v>102678089</v>
      </c>
      <c r="E696" t="s">
        <v>1692</v>
      </c>
      <c r="F696" t="s">
        <v>1693</v>
      </c>
      <c r="G696" t="str">
        <f t="shared" si="11"/>
        <v>Perfume: The Story of a Murderer</v>
      </c>
      <c r="H696" t="s">
        <v>1694</v>
      </c>
      <c r="I696">
        <v>190490</v>
      </c>
      <c r="J696">
        <v>77</v>
      </c>
      <c r="K696" t="s">
        <v>19</v>
      </c>
      <c r="L696" t="s">
        <v>1695</v>
      </c>
      <c r="M696" t="s">
        <v>21</v>
      </c>
      <c r="N696">
        <v>60000000</v>
      </c>
      <c r="O696">
        <v>2015</v>
      </c>
      <c r="P696">
        <v>7.5</v>
      </c>
      <c r="S696" t="s">
        <v>52</v>
      </c>
      <c r="T696" t="s">
        <v>60</v>
      </c>
      <c r="U696" t="s">
        <v>69</v>
      </c>
    </row>
    <row r="697" spans="1:24" x14ac:dyDescent="0.3">
      <c r="A697" t="s">
        <v>1696</v>
      </c>
      <c r="B697">
        <v>308</v>
      </c>
      <c r="C697">
        <v>212</v>
      </c>
      <c r="D697">
        <v>125603360</v>
      </c>
      <c r="E697" t="s">
        <v>806</v>
      </c>
      <c r="F697" t="s">
        <v>1697</v>
      </c>
      <c r="G697" t="str">
        <f t="shared" si="11"/>
        <v>Austin Powers in Goldmember</v>
      </c>
      <c r="H697" t="s">
        <v>1698</v>
      </c>
      <c r="I697">
        <v>162909</v>
      </c>
      <c r="J697">
        <v>895</v>
      </c>
      <c r="K697" t="s">
        <v>19</v>
      </c>
      <c r="L697" t="s">
        <v>20</v>
      </c>
      <c r="M697" t="s">
        <v>294</v>
      </c>
      <c r="N697">
        <v>61000000</v>
      </c>
      <c r="O697">
        <v>2007</v>
      </c>
      <c r="P697">
        <v>6.2</v>
      </c>
      <c r="S697" t="s">
        <v>26</v>
      </c>
      <c r="T697" t="s">
        <v>46</v>
      </c>
      <c r="U697" t="s">
        <v>52</v>
      </c>
    </row>
    <row r="698" spans="1:24" x14ac:dyDescent="0.3">
      <c r="A698" t="s">
        <v>805</v>
      </c>
      <c r="B698">
        <v>40</v>
      </c>
      <c r="C698">
        <v>141</v>
      </c>
      <c r="D698">
        <v>101217900</v>
      </c>
      <c r="E698" t="s">
        <v>586</v>
      </c>
      <c r="F698" t="s">
        <v>355</v>
      </c>
      <c r="G698" t="str">
        <f t="shared" si="11"/>
        <v>Astro Boy</v>
      </c>
      <c r="H698" t="s">
        <v>1699</v>
      </c>
      <c r="I698">
        <v>25681</v>
      </c>
      <c r="J698">
        <v>145</v>
      </c>
      <c r="K698" t="s">
        <v>19</v>
      </c>
      <c r="L698" t="s">
        <v>20</v>
      </c>
      <c r="M698" t="s">
        <v>294</v>
      </c>
      <c r="N698">
        <v>60000000</v>
      </c>
      <c r="O698">
        <v>2011</v>
      </c>
      <c r="P698">
        <v>6.3</v>
      </c>
      <c r="S698" t="s">
        <v>26</v>
      </c>
      <c r="T698" t="s">
        <v>37</v>
      </c>
      <c r="U698" t="s">
        <v>46</v>
      </c>
      <c r="V698" t="s">
        <v>65</v>
      </c>
      <c r="W698" t="s">
        <v>110</v>
      </c>
    </row>
    <row r="699" spans="1:24" x14ac:dyDescent="0.3">
      <c r="A699" t="s">
        <v>1700</v>
      </c>
      <c r="B699">
        <v>42</v>
      </c>
      <c r="C699">
        <v>103</v>
      </c>
      <c r="D699">
        <v>104148781</v>
      </c>
      <c r="E699" t="s">
        <v>551</v>
      </c>
      <c r="F699" t="s">
        <v>1701</v>
      </c>
      <c r="G699" t="str">
        <f t="shared" si="11"/>
        <v>Jurassic Park</v>
      </c>
      <c r="H699" t="s">
        <v>1702</v>
      </c>
      <c r="I699">
        <v>613473</v>
      </c>
      <c r="J699">
        <v>133</v>
      </c>
      <c r="K699" t="s">
        <v>19</v>
      </c>
      <c r="L699" t="s">
        <v>20</v>
      </c>
      <c r="M699" t="s">
        <v>21</v>
      </c>
      <c r="N699">
        <v>60000000</v>
      </c>
      <c r="O699">
        <v>2006</v>
      </c>
      <c r="P699">
        <v>8.1</v>
      </c>
      <c r="S699" t="s">
        <v>32</v>
      </c>
      <c r="T699" t="s">
        <v>110</v>
      </c>
      <c r="U699" t="s">
        <v>122</v>
      </c>
    </row>
    <row r="700" spans="1:24" x14ac:dyDescent="0.3">
      <c r="A700" t="s">
        <v>1703</v>
      </c>
      <c r="B700">
        <v>68</v>
      </c>
      <c r="C700">
        <v>98</v>
      </c>
      <c r="D700">
        <v>75573300</v>
      </c>
      <c r="E700" t="s">
        <v>1704</v>
      </c>
      <c r="F700" t="s">
        <v>946</v>
      </c>
      <c r="G700" t="str">
        <f t="shared" si="11"/>
        <v>Wyatt Earp</v>
      </c>
      <c r="H700" t="s">
        <v>1705</v>
      </c>
      <c r="I700">
        <v>35314</v>
      </c>
      <c r="J700">
        <v>86</v>
      </c>
      <c r="K700" t="s">
        <v>888</v>
      </c>
      <c r="L700" t="s">
        <v>432</v>
      </c>
      <c r="M700" t="s">
        <v>51</v>
      </c>
      <c r="N700">
        <v>60000000</v>
      </c>
      <c r="O700">
        <v>2004</v>
      </c>
      <c r="P700">
        <v>6.6</v>
      </c>
      <c r="S700" t="s">
        <v>32</v>
      </c>
      <c r="T700" t="s">
        <v>41</v>
      </c>
      <c r="U700" t="s">
        <v>52</v>
      </c>
      <c r="V700" t="s">
        <v>60</v>
      </c>
      <c r="W700" t="s">
        <v>130</v>
      </c>
    </row>
    <row r="701" spans="1:24" x14ac:dyDescent="0.3">
      <c r="A701" t="s">
        <v>66</v>
      </c>
      <c r="B701">
        <v>78</v>
      </c>
      <c r="C701">
        <v>116</v>
      </c>
      <c r="D701">
        <v>93375151</v>
      </c>
      <c r="E701" t="s">
        <v>239</v>
      </c>
      <c r="F701" t="s">
        <v>208</v>
      </c>
      <c r="G701" t="str">
        <f t="shared" si="11"/>
        <v>Clear and Present Danger</v>
      </c>
      <c r="H701" t="s">
        <v>1706</v>
      </c>
      <c r="I701">
        <v>69663</v>
      </c>
      <c r="J701">
        <v>187</v>
      </c>
      <c r="K701" t="s">
        <v>19</v>
      </c>
      <c r="L701" t="s">
        <v>20</v>
      </c>
      <c r="M701" t="s">
        <v>294</v>
      </c>
      <c r="N701">
        <v>105000000</v>
      </c>
      <c r="O701">
        <v>2008</v>
      </c>
      <c r="P701">
        <v>6.9</v>
      </c>
      <c r="S701" t="s">
        <v>26</v>
      </c>
      <c r="T701" t="s">
        <v>52</v>
      </c>
      <c r="U701" t="s">
        <v>60</v>
      </c>
      <c r="V701" t="s">
        <v>122</v>
      </c>
    </row>
    <row r="702" spans="1:24" x14ac:dyDescent="0.3">
      <c r="A702" t="s">
        <v>897</v>
      </c>
      <c r="B702">
        <v>178</v>
      </c>
      <c r="C702">
        <v>114</v>
      </c>
      <c r="D702">
        <v>106126012</v>
      </c>
      <c r="E702" t="s">
        <v>112</v>
      </c>
      <c r="F702" t="s">
        <v>1707</v>
      </c>
      <c r="G702" t="str">
        <f t="shared" si="11"/>
        <v>Dragon Blade</v>
      </c>
      <c r="H702" t="s">
        <v>1708</v>
      </c>
      <c r="I702">
        <v>11584</v>
      </c>
      <c r="J702">
        <v>602</v>
      </c>
      <c r="K702" t="s">
        <v>19</v>
      </c>
      <c r="L702" t="s">
        <v>676</v>
      </c>
      <c r="M702" t="s">
        <v>21</v>
      </c>
      <c r="N702">
        <v>60000000</v>
      </c>
      <c r="O702">
        <v>1999</v>
      </c>
      <c r="P702">
        <v>6.1</v>
      </c>
      <c r="S702" t="s">
        <v>26</v>
      </c>
      <c r="T702" t="s">
        <v>32</v>
      </c>
      <c r="U702" t="s">
        <v>60</v>
      </c>
      <c r="V702" t="s">
        <v>80</v>
      </c>
    </row>
    <row r="703" spans="1:24" x14ac:dyDescent="0.3">
      <c r="A703" t="s">
        <v>1709</v>
      </c>
      <c r="B703">
        <v>75</v>
      </c>
      <c r="C703">
        <v>87</v>
      </c>
      <c r="D703">
        <v>93307796</v>
      </c>
      <c r="E703" t="s">
        <v>482</v>
      </c>
      <c r="F703" t="s">
        <v>762</v>
      </c>
      <c r="G703" t="str">
        <f t="shared" si="11"/>
        <v>Littleman</v>
      </c>
      <c r="H703" t="s">
        <v>1710</v>
      </c>
      <c r="I703">
        <v>39471</v>
      </c>
      <c r="J703">
        <v>214</v>
      </c>
      <c r="K703" t="s">
        <v>19</v>
      </c>
      <c r="L703" t="s">
        <v>20</v>
      </c>
      <c r="M703" t="s">
        <v>51</v>
      </c>
      <c r="N703">
        <v>60000000</v>
      </c>
      <c r="O703">
        <v>2007</v>
      </c>
      <c r="P703">
        <v>4.3</v>
      </c>
      <c r="S703" t="s">
        <v>46</v>
      </c>
      <c r="T703" t="s">
        <v>52</v>
      </c>
    </row>
    <row r="704" spans="1:24" x14ac:dyDescent="0.3">
      <c r="A704" t="s">
        <v>1433</v>
      </c>
      <c r="B704">
        <v>150</v>
      </c>
      <c r="C704">
        <v>125</v>
      </c>
      <c r="D704">
        <v>90646554</v>
      </c>
      <c r="E704" t="s">
        <v>1711</v>
      </c>
      <c r="F704" t="s">
        <v>333</v>
      </c>
      <c r="G704" t="str">
        <f t="shared" si="11"/>
        <v>U-571</v>
      </c>
      <c r="H704" t="s">
        <v>1712</v>
      </c>
      <c r="I704">
        <v>65297</v>
      </c>
      <c r="J704">
        <v>250</v>
      </c>
      <c r="K704" t="s">
        <v>19</v>
      </c>
      <c r="L704" t="s">
        <v>20</v>
      </c>
      <c r="M704" t="s">
        <v>294</v>
      </c>
      <c r="N704">
        <v>60000000</v>
      </c>
      <c r="O704">
        <v>2005</v>
      </c>
      <c r="P704">
        <v>6.6</v>
      </c>
      <c r="S704" t="s">
        <v>26</v>
      </c>
      <c r="T704" t="s">
        <v>126</v>
      </c>
    </row>
    <row r="705" spans="1:23" x14ac:dyDescent="0.3">
      <c r="A705" t="s">
        <v>989</v>
      </c>
      <c r="B705">
        <v>113</v>
      </c>
      <c r="C705">
        <v>187</v>
      </c>
      <c r="D705">
        <v>109176215</v>
      </c>
      <c r="E705" t="s">
        <v>657</v>
      </c>
      <c r="F705" t="s">
        <v>1713</v>
      </c>
      <c r="G705" t="str">
        <f t="shared" si="11"/>
        <v>The American President</v>
      </c>
      <c r="H705" t="s">
        <v>1714</v>
      </c>
      <c r="I705">
        <v>43027</v>
      </c>
      <c r="J705">
        <v>399</v>
      </c>
      <c r="K705" t="s">
        <v>19</v>
      </c>
      <c r="L705" t="s">
        <v>20</v>
      </c>
      <c r="M705" t="s">
        <v>21</v>
      </c>
      <c r="N705">
        <v>61000000</v>
      </c>
      <c r="O705">
        <v>2014</v>
      </c>
      <c r="P705">
        <v>6.8</v>
      </c>
      <c r="S705" t="s">
        <v>46</v>
      </c>
      <c r="T705" t="s">
        <v>60</v>
      </c>
      <c r="U705" t="s">
        <v>106</v>
      </c>
    </row>
    <row r="706" spans="1:23" x14ac:dyDescent="0.3">
      <c r="A706" t="s">
        <v>812</v>
      </c>
      <c r="B706">
        <v>596</v>
      </c>
      <c r="C706">
        <v>93</v>
      </c>
      <c r="D706">
        <v>82670733</v>
      </c>
      <c r="E706" t="s">
        <v>1715</v>
      </c>
      <c r="F706" t="s">
        <v>363</v>
      </c>
      <c r="G706" t="str">
        <f t="shared" si="11"/>
        <v>The Love Guru</v>
      </c>
      <c r="H706" t="s">
        <v>1716</v>
      </c>
      <c r="I706">
        <v>43300</v>
      </c>
      <c r="J706">
        <v>1018</v>
      </c>
      <c r="K706" t="s">
        <v>19</v>
      </c>
      <c r="L706" t="s">
        <v>20</v>
      </c>
      <c r="M706" t="s">
        <v>154</v>
      </c>
      <c r="N706">
        <v>60000000</v>
      </c>
      <c r="O706">
        <v>2002</v>
      </c>
      <c r="P706">
        <v>3.8</v>
      </c>
      <c r="S706" t="s">
        <v>46</v>
      </c>
      <c r="T706" t="s">
        <v>106</v>
      </c>
      <c r="U706" t="s">
        <v>117</v>
      </c>
    </row>
    <row r="707" spans="1:23" x14ac:dyDescent="0.3">
      <c r="A707" t="s">
        <v>345</v>
      </c>
      <c r="B707">
        <v>191</v>
      </c>
      <c r="C707">
        <v>95</v>
      </c>
      <c r="D707">
        <v>82569532</v>
      </c>
      <c r="E707" t="s">
        <v>222</v>
      </c>
      <c r="F707" t="s">
        <v>899</v>
      </c>
      <c r="G707" t="str">
        <f t="shared" ref="G707:G770" si="12">SUBSTITUTE(H707,"Â ","")</f>
        <v>3000 Miles to Graceland</v>
      </c>
      <c r="H707" t="s">
        <v>1717</v>
      </c>
      <c r="I707">
        <v>38076</v>
      </c>
      <c r="J707">
        <v>246</v>
      </c>
      <c r="K707" t="s">
        <v>19</v>
      </c>
      <c r="L707" t="s">
        <v>20</v>
      </c>
      <c r="M707" t="s">
        <v>294</v>
      </c>
      <c r="N707">
        <v>60000000</v>
      </c>
      <c r="O707">
        <v>1995</v>
      </c>
      <c r="P707">
        <v>5.9</v>
      </c>
      <c r="S707" t="s">
        <v>26</v>
      </c>
      <c r="T707" t="s">
        <v>46</v>
      </c>
      <c r="U707" t="s">
        <v>52</v>
      </c>
      <c r="V707" t="s">
        <v>122</v>
      </c>
    </row>
    <row r="708" spans="1:23" x14ac:dyDescent="0.3">
      <c r="A708" t="s">
        <v>267</v>
      </c>
      <c r="B708">
        <v>156</v>
      </c>
      <c r="C708">
        <v>117</v>
      </c>
      <c r="D708">
        <v>81687587</v>
      </c>
      <c r="E708" t="s">
        <v>1718</v>
      </c>
      <c r="F708" t="s">
        <v>1719</v>
      </c>
      <c r="G708" t="str">
        <f t="shared" si="12"/>
        <v>The Hateful Eight</v>
      </c>
      <c r="H708" t="s">
        <v>1720</v>
      </c>
      <c r="I708">
        <v>272839</v>
      </c>
      <c r="J708">
        <v>82</v>
      </c>
      <c r="K708" t="s">
        <v>19</v>
      </c>
      <c r="L708" t="s">
        <v>20</v>
      </c>
      <c r="M708" t="s">
        <v>21</v>
      </c>
      <c r="N708">
        <v>58000000</v>
      </c>
      <c r="O708">
        <v>1999</v>
      </c>
      <c r="P708">
        <v>7.9</v>
      </c>
      <c r="S708" t="s">
        <v>52</v>
      </c>
      <c r="T708" t="s">
        <v>60</v>
      </c>
      <c r="U708" t="s">
        <v>92</v>
      </c>
      <c r="V708" t="s">
        <v>122</v>
      </c>
      <c r="W708" t="s">
        <v>130</v>
      </c>
    </row>
    <row r="709" spans="1:23" x14ac:dyDescent="0.3">
      <c r="A709" t="s">
        <v>174</v>
      </c>
      <c r="B709">
        <v>460</v>
      </c>
      <c r="C709">
        <v>106</v>
      </c>
      <c r="D709">
        <v>80574010</v>
      </c>
      <c r="E709" t="s">
        <v>1721</v>
      </c>
      <c r="F709" t="s">
        <v>861</v>
      </c>
      <c r="G709" t="str">
        <f t="shared" si="12"/>
        <v>Blades of Glory</v>
      </c>
      <c r="H709" t="s">
        <v>1722</v>
      </c>
      <c r="I709">
        <v>129995</v>
      </c>
      <c r="J709">
        <v>2073</v>
      </c>
      <c r="K709" t="s">
        <v>19</v>
      </c>
      <c r="L709" t="s">
        <v>20</v>
      </c>
      <c r="M709" t="s">
        <v>21</v>
      </c>
      <c r="N709">
        <v>55000000</v>
      </c>
      <c r="O709">
        <v>1998</v>
      </c>
      <c r="P709">
        <v>6.3</v>
      </c>
      <c r="S709" t="s">
        <v>46</v>
      </c>
      <c r="T709" t="s">
        <v>117</v>
      </c>
    </row>
    <row r="710" spans="1:23" x14ac:dyDescent="0.3">
      <c r="A710" t="s">
        <v>815</v>
      </c>
      <c r="B710">
        <v>141</v>
      </c>
      <c r="C710">
        <v>115</v>
      </c>
      <c r="D710">
        <v>75764085</v>
      </c>
      <c r="E710" t="s">
        <v>156</v>
      </c>
      <c r="F710" t="s">
        <v>1530</v>
      </c>
      <c r="G710" t="str">
        <f t="shared" si="12"/>
        <v>Hop</v>
      </c>
      <c r="H710" t="s">
        <v>1723</v>
      </c>
      <c r="I710">
        <v>24089</v>
      </c>
      <c r="J710">
        <v>428</v>
      </c>
      <c r="K710" t="s">
        <v>19</v>
      </c>
      <c r="L710" t="s">
        <v>20</v>
      </c>
      <c r="M710" t="s">
        <v>294</v>
      </c>
      <c r="N710">
        <v>60000000</v>
      </c>
      <c r="O710">
        <v>1998</v>
      </c>
      <c r="P710">
        <v>5.5</v>
      </c>
      <c r="S710" t="s">
        <v>32</v>
      </c>
      <c r="T710" t="s">
        <v>37</v>
      </c>
      <c r="U710" t="s">
        <v>46</v>
      </c>
      <c r="V710" t="s">
        <v>65</v>
      </c>
      <c r="W710" t="s">
        <v>69</v>
      </c>
    </row>
    <row r="711" spans="1:23" x14ac:dyDescent="0.3">
      <c r="A711" t="s">
        <v>518</v>
      </c>
      <c r="B711">
        <v>180</v>
      </c>
      <c r="C711">
        <v>189</v>
      </c>
      <c r="D711">
        <v>90356857</v>
      </c>
      <c r="E711" t="s">
        <v>728</v>
      </c>
      <c r="F711" t="s">
        <v>323</v>
      </c>
      <c r="G711" t="str">
        <f t="shared" si="12"/>
        <v>300</v>
      </c>
      <c r="H711" t="s">
        <v>1724</v>
      </c>
      <c r="I711">
        <v>607235</v>
      </c>
      <c r="J711">
        <v>320</v>
      </c>
      <c r="K711" t="s">
        <v>19</v>
      </c>
      <c r="L711" t="s">
        <v>20</v>
      </c>
      <c r="M711" t="s">
        <v>51</v>
      </c>
      <c r="N711">
        <v>65000000</v>
      </c>
      <c r="O711">
        <v>2003</v>
      </c>
      <c r="P711">
        <v>7.7</v>
      </c>
      <c r="S711" t="s">
        <v>26</v>
      </c>
      <c r="T711" t="s">
        <v>60</v>
      </c>
      <c r="U711" t="s">
        <v>69</v>
      </c>
      <c r="V711" t="s">
        <v>126</v>
      </c>
    </row>
    <row r="712" spans="1:23" x14ac:dyDescent="0.3">
      <c r="A712" t="s">
        <v>1725</v>
      </c>
      <c r="B712">
        <v>186</v>
      </c>
      <c r="C712">
        <v>100</v>
      </c>
      <c r="D712">
        <v>75530832</v>
      </c>
      <c r="E712" t="s">
        <v>776</v>
      </c>
      <c r="F712" t="s">
        <v>803</v>
      </c>
      <c r="G712" t="str">
        <f t="shared" si="12"/>
        <v>Meet the Fockers</v>
      </c>
      <c r="H712" t="s">
        <v>1726</v>
      </c>
      <c r="I712">
        <v>211296</v>
      </c>
      <c r="J712">
        <v>1377</v>
      </c>
      <c r="K712" t="s">
        <v>19</v>
      </c>
      <c r="L712" t="s">
        <v>20</v>
      </c>
      <c r="M712" t="s">
        <v>51</v>
      </c>
      <c r="N712">
        <v>60000000</v>
      </c>
      <c r="O712">
        <v>2013</v>
      </c>
      <c r="P712">
        <v>6.3</v>
      </c>
      <c r="S712" t="s">
        <v>46</v>
      </c>
      <c r="T712" t="s">
        <v>106</v>
      </c>
    </row>
    <row r="713" spans="1:23" x14ac:dyDescent="0.3">
      <c r="A713" t="s">
        <v>1423</v>
      </c>
      <c r="B713">
        <v>177</v>
      </c>
      <c r="C713">
        <v>81</v>
      </c>
      <c r="D713">
        <v>75370763</v>
      </c>
      <c r="E713" t="s">
        <v>1727</v>
      </c>
      <c r="F713" t="s">
        <v>1728</v>
      </c>
      <c r="G713" t="str">
        <f t="shared" si="12"/>
        <v>Marley &amp; Me</v>
      </c>
      <c r="H713" t="s">
        <v>1729</v>
      </c>
      <c r="I713">
        <v>116681</v>
      </c>
      <c r="J713">
        <v>255</v>
      </c>
      <c r="K713" t="s">
        <v>19</v>
      </c>
      <c r="L713" t="s">
        <v>20</v>
      </c>
      <c r="M713" t="s">
        <v>51</v>
      </c>
      <c r="N713">
        <v>55000000</v>
      </c>
      <c r="O713">
        <v>2001</v>
      </c>
      <c r="P713">
        <v>7.1</v>
      </c>
      <c r="S713" t="s">
        <v>46</v>
      </c>
      <c r="T713" t="s">
        <v>60</v>
      </c>
      <c r="U713" t="s">
        <v>65</v>
      </c>
    </row>
    <row r="714" spans="1:23" x14ac:dyDescent="0.3">
      <c r="A714" t="s">
        <v>1668</v>
      </c>
      <c r="B714">
        <v>161</v>
      </c>
      <c r="C714">
        <v>149</v>
      </c>
      <c r="D714">
        <v>100003492</v>
      </c>
      <c r="E714" t="s">
        <v>1730</v>
      </c>
      <c r="F714" t="s">
        <v>178</v>
      </c>
      <c r="G714" t="str">
        <f t="shared" si="12"/>
        <v>The Green Mile</v>
      </c>
      <c r="H714" t="s">
        <v>1731</v>
      </c>
      <c r="I714">
        <v>782610</v>
      </c>
      <c r="J714">
        <v>251</v>
      </c>
      <c r="K714" t="s">
        <v>19</v>
      </c>
      <c r="L714" t="s">
        <v>20</v>
      </c>
      <c r="M714" t="s">
        <v>294</v>
      </c>
      <c r="N714">
        <v>60000000</v>
      </c>
      <c r="O714">
        <v>2003</v>
      </c>
      <c r="P714">
        <v>8.5</v>
      </c>
      <c r="S714" t="s">
        <v>52</v>
      </c>
      <c r="T714" t="s">
        <v>60</v>
      </c>
      <c r="U714" t="s">
        <v>69</v>
      </c>
      <c r="V714" t="s">
        <v>92</v>
      </c>
    </row>
    <row r="715" spans="1:23" x14ac:dyDescent="0.3">
      <c r="A715" t="s">
        <v>863</v>
      </c>
      <c r="B715">
        <v>568</v>
      </c>
      <c r="C715">
        <v>119</v>
      </c>
      <c r="D715">
        <v>90341670</v>
      </c>
      <c r="E715" t="s">
        <v>752</v>
      </c>
      <c r="F715" t="s">
        <v>1732</v>
      </c>
      <c r="G715" t="str">
        <f t="shared" si="12"/>
        <v>Wild Hogs</v>
      </c>
      <c r="H715" t="s">
        <v>1733</v>
      </c>
      <c r="I715">
        <v>99989</v>
      </c>
      <c r="J715">
        <v>1127</v>
      </c>
      <c r="K715" t="s">
        <v>19</v>
      </c>
      <c r="L715" t="s">
        <v>20</v>
      </c>
      <c r="M715" t="s">
        <v>51</v>
      </c>
      <c r="N715">
        <v>60000000</v>
      </c>
      <c r="O715">
        <v>2002</v>
      </c>
      <c r="P715">
        <v>5.9</v>
      </c>
      <c r="S715" t="s">
        <v>26</v>
      </c>
      <c r="T715" t="s">
        <v>32</v>
      </c>
      <c r="U715" t="s">
        <v>46</v>
      </c>
    </row>
    <row r="716" spans="1:23" x14ac:dyDescent="0.3">
      <c r="A716" t="s">
        <v>1355</v>
      </c>
      <c r="B716">
        <v>249</v>
      </c>
      <c r="C716">
        <v>130</v>
      </c>
      <c r="D716">
        <v>74540762</v>
      </c>
      <c r="E716" t="s">
        <v>315</v>
      </c>
      <c r="F716" t="s">
        <v>827</v>
      </c>
      <c r="G716" t="str">
        <f t="shared" si="12"/>
        <v>Chicken Little</v>
      </c>
      <c r="H716" t="s">
        <v>1734</v>
      </c>
      <c r="I716">
        <v>63912</v>
      </c>
      <c r="J716">
        <v>849</v>
      </c>
      <c r="K716" t="s">
        <v>19</v>
      </c>
      <c r="L716" t="s">
        <v>20</v>
      </c>
      <c r="M716" t="s">
        <v>21</v>
      </c>
      <c r="N716">
        <v>60000000</v>
      </c>
      <c r="O716">
        <v>1998</v>
      </c>
      <c r="P716">
        <v>5.8</v>
      </c>
      <c r="S716" t="s">
        <v>32</v>
      </c>
      <c r="T716" t="s">
        <v>37</v>
      </c>
      <c r="U716" t="s">
        <v>46</v>
      </c>
      <c r="V716" t="s">
        <v>65</v>
      </c>
      <c r="W716" t="s">
        <v>110</v>
      </c>
    </row>
    <row r="717" spans="1:23" x14ac:dyDescent="0.3">
      <c r="A717" t="s">
        <v>1735</v>
      </c>
      <c r="B717">
        <v>137</v>
      </c>
      <c r="C717">
        <v>116</v>
      </c>
      <c r="D717">
        <v>80033643</v>
      </c>
      <c r="E717" t="s">
        <v>984</v>
      </c>
      <c r="F717" t="s">
        <v>1736</v>
      </c>
      <c r="G717" t="str">
        <f t="shared" si="12"/>
        <v>Gone Girl</v>
      </c>
      <c r="H717" t="s">
        <v>1737</v>
      </c>
      <c r="I717">
        <v>569841</v>
      </c>
      <c r="J717">
        <v>416</v>
      </c>
      <c r="K717" t="s">
        <v>19</v>
      </c>
      <c r="L717" t="s">
        <v>31</v>
      </c>
      <c r="M717" t="s">
        <v>21</v>
      </c>
      <c r="N717">
        <v>60000000</v>
      </c>
      <c r="O717">
        <v>2009</v>
      </c>
      <c r="P717">
        <v>8.1</v>
      </c>
      <c r="S717" t="s">
        <v>52</v>
      </c>
      <c r="T717" t="s">
        <v>60</v>
      </c>
      <c r="U717" t="s">
        <v>92</v>
      </c>
      <c r="V717" t="s">
        <v>122</v>
      </c>
    </row>
    <row r="718" spans="1:23" x14ac:dyDescent="0.3">
      <c r="A718" t="s">
        <v>396</v>
      </c>
      <c r="B718">
        <v>113</v>
      </c>
      <c r="C718">
        <v>103</v>
      </c>
      <c r="D718">
        <v>73648142</v>
      </c>
      <c r="E718" t="s">
        <v>545</v>
      </c>
      <c r="F718" t="s">
        <v>546</v>
      </c>
      <c r="G718" t="str">
        <f t="shared" si="12"/>
        <v>The Bourne Identity</v>
      </c>
      <c r="H718" t="s">
        <v>1738</v>
      </c>
      <c r="I718">
        <v>407601</v>
      </c>
      <c r="J718">
        <v>274</v>
      </c>
      <c r="K718" t="s">
        <v>19</v>
      </c>
      <c r="L718" t="s">
        <v>20</v>
      </c>
      <c r="M718" t="s">
        <v>51</v>
      </c>
      <c r="N718">
        <v>60000000</v>
      </c>
      <c r="O718">
        <v>1990</v>
      </c>
      <c r="P718">
        <v>7.9</v>
      </c>
      <c r="S718" t="s">
        <v>26</v>
      </c>
      <c r="T718" t="s">
        <v>92</v>
      </c>
      <c r="U718" t="s">
        <v>122</v>
      </c>
    </row>
    <row r="719" spans="1:23" x14ac:dyDescent="0.3">
      <c r="A719" t="s">
        <v>1739</v>
      </c>
      <c r="B719">
        <v>213</v>
      </c>
      <c r="C719">
        <v>99</v>
      </c>
      <c r="D719">
        <v>71844424</v>
      </c>
      <c r="E719" t="s">
        <v>28</v>
      </c>
      <c r="F719" t="s">
        <v>1740</v>
      </c>
      <c r="G719" t="str">
        <f t="shared" si="12"/>
        <v>GoldenEye</v>
      </c>
      <c r="H719" t="s">
        <v>1741</v>
      </c>
      <c r="I719">
        <v>199025</v>
      </c>
      <c r="J719">
        <v>877</v>
      </c>
      <c r="K719" t="s">
        <v>19</v>
      </c>
      <c r="L719" t="s">
        <v>20</v>
      </c>
      <c r="M719" t="s">
        <v>21</v>
      </c>
      <c r="N719">
        <v>60000000</v>
      </c>
      <c r="O719">
        <v>2005</v>
      </c>
      <c r="P719">
        <v>7.2</v>
      </c>
      <c r="S719" t="s">
        <v>26</v>
      </c>
      <c r="T719" t="s">
        <v>32</v>
      </c>
      <c r="U719" t="s">
        <v>122</v>
      </c>
    </row>
    <row r="720" spans="1:23" x14ac:dyDescent="0.3">
      <c r="A720" t="s">
        <v>792</v>
      </c>
      <c r="B720">
        <v>120</v>
      </c>
      <c r="C720">
        <v>92</v>
      </c>
      <c r="D720">
        <v>75638743</v>
      </c>
      <c r="E720" t="s">
        <v>882</v>
      </c>
      <c r="F720" t="s">
        <v>1742</v>
      </c>
      <c r="G720" t="str">
        <f t="shared" si="12"/>
        <v>The General's Daughter</v>
      </c>
      <c r="H720" t="s">
        <v>1743</v>
      </c>
      <c r="I720">
        <v>42705</v>
      </c>
      <c r="J720">
        <v>353</v>
      </c>
      <c r="K720" t="s">
        <v>19</v>
      </c>
      <c r="L720" t="s">
        <v>20</v>
      </c>
      <c r="M720" t="s">
        <v>21</v>
      </c>
      <c r="N720">
        <v>48000000</v>
      </c>
      <c r="O720">
        <v>2015</v>
      </c>
      <c r="P720">
        <v>6.3</v>
      </c>
      <c r="S720" t="s">
        <v>60</v>
      </c>
      <c r="T720" t="s">
        <v>92</v>
      </c>
      <c r="U720" t="s">
        <v>122</v>
      </c>
    </row>
    <row r="721" spans="1:25" x14ac:dyDescent="0.3">
      <c r="A721" t="s">
        <v>1174</v>
      </c>
      <c r="B721">
        <v>81</v>
      </c>
      <c r="C721">
        <v>109</v>
      </c>
      <c r="D721">
        <v>66734992</v>
      </c>
      <c r="E721" t="s">
        <v>1035</v>
      </c>
      <c r="F721" t="s">
        <v>1744</v>
      </c>
      <c r="G721" t="str">
        <f t="shared" si="12"/>
        <v>The Truman Show</v>
      </c>
      <c r="H721" t="s">
        <v>1745</v>
      </c>
      <c r="I721">
        <v>667983</v>
      </c>
      <c r="J721">
        <v>116</v>
      </c>
      <c r="K721" t="s">
        <v>19</v>
      </c>
      <c r="L721" t="s">
        <v>20</v>
      </c>
      <c r="M721" t="s">
        <v>51</v>
      </c>
      <c r="N721">
        <v>70000000</v>
      </c>
      <c r="O721">
        <v>2010</v>
      </c>
      <c r="P721">
        <v>8.1</v>
      </c>
      <c r="S721" t="s">
        <v>46</v>
      </c>
      <c r="T721" t="s">
        <v>60</v>
      </c>
      <c r="U721" t="s">
        <v>110</v>
      </c>
    </row>
    <row r="722" spans="1:25" x14ac:dyDescent="0.3">
      <c r="A722" t="s">
        <v>1746</v>
      </c>
      <c r="B722">
        <v>265</v>
      </c>
      <c r="C722">
        <v>87</v>
      </c>
      <c r="D722">
        <v>75280058</v>
      </c>
      <c r="E722" t="s">
        <v>1747</v>
      </c>
      <c r="F722" t="s">
        <v>941</v>
      </c>
      <c r="G722" t="str">
        <f t="shared" si="12"/>
        <v>The Prince of Egypt</v>
      </c>
      <c r="H722" t="s">
        <v>1748</v>
      </c>
      <c r="I722">
        <v>91093</v>
      </c>
      <c r="J722">
        <v>172</v>
      </c>
      <c r="K722" t="s">
        <v>19</v>
      </c>
      <c r="L722" t="s">
        <v>20</v>
      </c>
      <c r="M722" t="s">
        <v>21</v>
      </c>
      <c r="N722">
        <v>50000000</v>
      </c>
      <c r="O722">
        <v>2000</v>
      </c>
      <c r="P722">
        <v>7</v>
      </c>
      <c r="S722" t="s">
        <v>32</v>
      </c>
      <c r="T722" t="s">
        <v>37</v>
      </c>
      <c r="U722" t="s">
        <v>41</v>
      </c>
      <c r="V722" t="s">
        <v>60</v>
      </c>
      <c r="W722" t="s">
        <v>65</v>
      </c>
      <c r="X722" t="s">
        <v>69</v>
      </c>
      <c r="Y722" t="s">
        <v>90</v>
      </c>
    </row>
    <row r="723" spans="1:25" x14ac:dyDescent="0.3">
      <c r="A723" t="s">
        <v>1749</v>
      </c>
      <c r="B723">
        <v>105</v>
      </c>
      <c r="C723">
        <v>111</v>
      </c>
      <c r="D723">
        <v>64505912</v>
      </c>
      <c r="E723" t="s">
        <v>1358</v>
      </c>
      <c r="F723" t="s">
        <v>1750</v>
      </c>
      <c r="G723" t="str">
        <f t="shared" si="12"/>
        <v>Daddy Day Care</v>
      </c>
      <c r="H723" t="s">
        <v>1751</v>
      </c>
      <c r="I723">
        <v>49486</v>
      </c>
      <c r="J723">
        <v>235</v>
      </c>
      <c r="K723" t="s">
        <v>19</v>
      </c>
      <c r="L723" t="s">
        <v>20</v>
      </c>
      <c r="M723" t="s">
        <v>21</v>
      </c>
      <c r="N723">
        <v>60000000</v>
      </c>
      <c r="O723">
        <v>2010</v>
      </c>
      <c r="P723">
        <v>5.5</v>
      </c>
      <c r="S723" t="s">
        <v>46</v>
      </c>
      <c r="T723" t="s">
        <v>65</v>
      </c>
    </row>
    <row r="724" spans="1:25" x14ac:dyDescent="0.3">
      <c r="A724" t="s">
        <v>150</v>
      </c>
      <c r="B724">
        <v>155</v>
      </c>
      <c r="C724">
        <v>101</v>
      </c>
      <c r="D724">
        <v>77862546</v>
      </c>
      <c r="E724" t="s">
        <v>1572</v>
      </c>
      <c r="F724" t="s">
        <v>794</v>
      </c>
      <c r="G724" t="str">
        <f t="shared" si="12"/>
        <v>2 Guns</v>
      </c>
      <c r="H724" t="s">
        <v>1752</v>
      </c>
      <c r="I724">
        <v>156898</v>
      </c>
      <c r="J724">
        <v>497</v>
      </c>
      <c r="K724" t="s">
        <v>19</v>
      </c>
      <c r="L724" t="s">
        <v>20</v>
      </c>
      <c r="M724" t="s">
        <v>21</v>
      </c>
      <c r="N724">
        <v>60000000</v>
      </c>
      <c r="O724">
        <v>1999</v>
      </c>
      <c r="P724">
        <v>6.7</v>
      </c>
      <c r="S724" t="s">
        <v>26</v>
      </c>
      <c r="T724" t="s">
        <v>46</v>
      </c>
      <c r="U724" t="s">
        <v>52</v>
      </c>
      <c r="V724" t="s">
        <v>60</v>
      </c>
      <c r="W724" t="s">
        <v>122</v>
      </c>
    </row>
    <row r="725" spans="1:25" x14ac:dyDescent="0.3">
      <c r="A725" t="s">
        <v>588</v>
      </c>
      <c r="B725">
        <v>118</v>
      </c>
      <c r="C725">
        <v>83</v>
      </c>
      <c r="D725">
        <v>61112916</v>
      </c>
      <c r="E725" t="s">
        <v>1135</v>
      </c>
      <c r="F725" t="s">
        <v>1753</v>
      </c>
      <c r="G725" t="str">
        <f t="shared" si="12"/>
        <v>Cats &amp; Dogs</v>
      </c>
      <c r="H725" t="s">
        <v>1754</v>
      </c>
      <c r="I725">
        <v>46031</v>
      </c>
      <c r="J725">
        <v>269</v>
      </c>
      <c r="K725" t="s">
        <v>19</v>
      </c>
      <c r="L725" t="s">
        <v>20</v>
      </c>
      <c r="M725" t="s">
        <v>21</v>
      </c>
      <c r="N725">
        <v>66000000</v>
      </c>
      <c r="O725">
        <v>1998</v>
      </c>
      <c r="P725">
        <v>5.2</v>
      </c>
      <c r="S725" t="s">
        <v>26</v>
      </c>
      <c r="T725" t="s">
        <v>46</v>
      </c>
      <c r="U725" t="s">
        <v>65</v>
      </c>
      <c r="V725" t="s">
        <v>69</v>
      </c>
    </row>
    <row r="726" spans="1:25" x14ac:dyDescent="0.3">
      <c r="A726" t="s">
        <v>379</v>
      </c>
      <c r="B726">
        <v>131</v>
      </c>
      <c r="C726">
        <v>113</v>
      </c>
      <c r="D726">
        <v>88200225</v>
      </c>
      <c r="E726" t="s">
        <v>184</v>
      </c>
      <c r="F726" t="s">
        <v>185</v>
      </c>
      <c r="G726" t="str">
        <f t="shared" si="12"/>
        <v>The Italian Job</v>
      </c>
      <c r="H726" t="s">
        <v>1755</v>
      </c>
      <c r="I726">
        <v>285623</v>
      </c>
      <c r="J726">
        <v>289</v>
      </c>
      <c r="K726" t="s">
        <v>19</v>
      </c>
      <c r="L726" t="s">
        <v>20</v>
      </c>
      <c r="M726" t="s">
        <v>294</v>
      </c>
      <c r="N726">
        <v>60000000</v>
      </c>
      <c r="O726">
        <v>2004</v>
      </c>
      <c r="P726">
        <v>7</v>
      </c>
      <c r="S726" t="s">
        <v>26</v>
      </c>
      <c r="T726" t="s">
        <v>52</v>
      </c>
      <c r="U726" t="s">
        <v>122</v>
      </c>
    </row>
    <row r="727" spans="1:25" x14ac:dyDescent="0.3">
      <c r="A727" t="s">
        <v>1756</v>
      </c>
      <c r="B727">
        <v>166</v>
      </c>
      <c r="C727">
        <v>107</v>
      </c>
      <c r="D727">
        <v>60573641</v>
      </c>
      <c r="E727" t="s">
        <v>776</v>
      </c>
      <c r="F727" t="s">
        <v>1757</v>
      </c>
      <c r="G727" t="str">
        <f t="shared" si="12"/>
        <v>Two Weeks Notice</v>
      </c>
      <c r="H727" t="s">
        <v>1758</v>
      </c>
      <c r="I727">
        <v>85673</v>
      </c>
      <c r="J727">
        <v>144</v>
      </c>
      <c r="K727" t="s">
        <v>19</v>
      </c>
      <c r="L727" t="s">
        <v>20</v>
      </c>
      <c r="M727" t="s">
        <v>21</v>
      </c>
      <c r="N727">
        <v>60000000</v>
      </c>
      <c r="O727">
        <v>2002</v>
      </c>
      <c r="P727">
        <v>6.1</v>
      </c>
      <c r="S727" t="s">
        <v>46</v>
      </c>
      <c r="T727" t="s">
        <v>106</v>
      </c>
    </row>
    <row r="728" spans="1:25" x14ac:dyDescent="0.3">
      <c r="A728" t="s">
        <v>749</v>
      </c>
      <c r="B728">
        <v>60</v>
      </c>
      <c r="C728">
        <v>94</v>
      </c>
      <c r="D728">
        <v>59035104</v>
      </c>
      <c r="E728" t="s">
        <v>242</v>
      </c>
      <c r="F728" t="s">
        <v>1142</v>
      </c>
      <c r="G728" t="str">
        <f t="shared" si="12"/>
        <v>Antz</v>
      </c>
      <c r="H728" t="s">
        <v>1759</v>
      </c>
      <c r="I728">
        <v>124641</v>
      </c>
      <c r="J728">
        <v>97</v>
      </c>
      <c r="K728" t="s">
        <v>19</v>
      </c>
      <c r="L728" t="s">
        <v>20</v>
      </c>
      <c r="M728" t="s">
        <v>294</v>
      </c>
      <c r="N728">
        <v>60000000</v>
      </c>
      <c r="O728">
        <v>2004</v>
      </c>
      <c r="P728">
        <v>6.6</v>
      </c>
      <c r="S728" t="s">
        <v>32</v>
      </c>
      <c r="T728" t="s">
        <v>37</v>
      </c>
      <c r="U728" t="s">
        <v>46</v>
      </c>
      <c r="V728" t="s">
        <v>65</v>
      </c>
    </row>
    <row r="729" spans="1:25" x14ac:dyDescent="0.3">
      <c r="A729" t="s">
        <v>802</v>
      </c>
      <c r="B729">
        <v>77</v>
      </c>
      <c r="C729">
        <v>132</v>
      </c>
      <c r="D729">
        <v>56702901</v>
      </c>
      <c r="E729" t="s">
        <v>46</v>
      </c>
      <c r="F729" t="s">
        <v>248</v>
      </c>
      <c r="G729" t="str">
        <f t="shared" si="12"/>
        <v>Couples Retreat</v>
      </c>
      <c r="H729" t="s">
        <v>1760</v>
      </c>
      <c r="I729">
        <v>83506</v>
      </c>
      <c r="J729">
        <v>128</v>
      </c>
      <c r="K729" t="s">
        <v>19</v>
      </c>
      <c r="L729" t="s">
        <v>20</v>
      </c>
      <c r="M729" t="s">
        <v>21</v>
      </c>
      <c r="N729">
        <v>60000000</v>
      </c>
      <c r="O729">
        <v>2012</v>
      </c>
      <c r="P729">
        <v>5.5</v>
      </c>
      <c r="S729" t="s">
        <v>46</v>
      </c>
    </row>
    <row r="730" spans="1:25" x14ac:dyDescent="0.3">
      <c r="A730" t="s">
        <v>1761</v>
      </c>
      <c r="B730">
        <v>249</v>
      </c>
      <c r="C730">
        <v>140</v>
      </c>
      <c r="D730">
        <v>55994557</v>
      </c>
      <c r="E730" t="s">
        <v>1451</v>
      </c>
      <c r="F730" t="s">
        <v>268</v>
      </c>
      <c r="G730" t="str">
        <f t="shared" si="12"/>
        <v>Days of Thunder</v>
      </c>
      <c r="H730" t="s">
        <v>1762</v>
      </c>
      <c r="I730">
        <v>60476</v>
      </c>
      <c r="J730">
        <v>360</v>
      </c>
      <c r="K730" t="s">
        <v>19</v>
      </c>
      <c r="L730" t="s">
        <v>20</v>
      </c>
      <c r="M730" t="s">
        <v>21</v>
      </c>
      <c r="N730">
        <v>60000000</v>
      </c>
      <c r="O730">
        <v>1999</v>
      </c>
      <c r="P730">
        <v>5.9</v>
      </c>
      <c r="S730" t="s">
        <v>26</v>
      </c>
      <c r="T730" t="s">
        <v>60</v>
      </c>
      <c r="U730" t="s">
        <v>117</v>
      </c>
    </row>
    <row r="731" spans="1:25" x14ac:dyDescent="0.3">
      <c r="A731" t="s">
        <v>433</v>
      </c>
      <c r="B731">
        <v>213</v>
      </c>
      <c r="C731">
        <v>125</v>
      </c>
      <c r="D731">
        <v>54910560</v>
      </c>
      <c r="E731" t="s">
        <v>1075</v>
      </c>
      <c r="F731" t="s">
        <v>1763</v>
      </c>
      <c r="G731" t="str">
        <f t="shared" si="12"/>
        <v>Cheaper by the Dozen 2</v>
      </c>
      <c r="H731" t="s">
        <v>1764</v>
      </c>
      <c r="I731">
        <v>42737</v>
      </c>
      <c r="J731">
        <v>302</v>
      </c>
      <c r="K731" t="s">
        <v>19</v>
      </c>
      <c r="L731" t="s">
        <v>20</v>
      </c>
      <c r="M731" t="s">
        <v>21</v>
      </c>
      <c r="N731">
        <v>60000000</v>
      </c>
      <c r="O731">
        <v>2009</v>
      </c>
      <c r="P731">
        <v>5.4</v>
      </c>
      <c r="S731" t="s">
        <v>32</v>
      </c>
      <c r="T731" t="s">
        <v>46</v>
      </c>
      <c r="U731" t="s">
        <v>65</v>
      </c>
    </row>
    <row r="732" spans="1:25" x14ac:dyDescent="0.3">
      <c r="A732" t="s">
        <v>944</v>
      </c>
      <c r="B732">
        <v>121</v>
      </c>
      <c r="C732">
        <v>111</v>
      </c>
      <c r="D732">
        <v>53789313</v>
      </c>
      <c r="E732" t="s">
        <v>1261</v>
      </c>
      <c r="F732" t="s">
        <v>1765</v>
      </c>
      <c r="G732" t="str">
        <f t="shared" si="12"/>
        <v>The Scorch Trials</v>
      </c>
      <c r="H732" t="s">
        <v>1766</v>
      </c>
      <c r="I732">
        <v>138246</v>
      </c>
      <c r="J732">
        <v>322</v>
      </c>
      <c r="K732" t="s">
        <v>19</v>
      </c>
      <c r="L732" t="s">
        <v>20</v>
      </c>
      <c r="M732" t="s">
        <v>294</v>
      </c>
      <c r="N732">
        <v>60000000</v>
      </c>
      <c r="O732">
        <v>2011</v>
      </c>
      <c r="P732">
        <v>6.4</v>
      </c>
      <c r="S732" t="s">
        <v>26</v>
      </c>
      <c r="T732" t="s">
        <v>110</v>
      </c>
      <c r="U732" t="s">
        <v>122</v>
      </c>
    </row>
    <row r="733" spans="1:25" x14ac:dyDescent="0.3">
      <c r="A733" t="s">
        <v>1767</v>
      </c>
      <c r="B733">
        <v>315</v>
      </c>
      <c r="C733">
        <v>156</v>
      </c>
      <c r="D733">
        <v>51045801</v>
      </c>
      <c r="E733" t="s">
        <v>127</v>
      </c>
      <c r="F733" t="s">
        <v>938</v>
      </c>
      <c r="G733" t="str">
        <f t="shared" si="12"/>
        <v>Eat Pray Love</v>
      </c>
      <c r="H733" t="s">
        <v>1768</v>
      </c>
      <c r="I733">
        <v>63493</v>
      </c>
      <c r="J733">
        <v>328</v>
      </c>
      <c r="K733" t="s">
        <v>19</v>
      </c>
      <c r="L733" t="s">
        <v>20</v>
      </c>
      <c r="M733" t="s">
        <v>51</v>
      </c>
      <c r="N733">
        <v>60000000</v>
      </c>
      <c r="O733">
        <v>2003</v>
      </c>
      <c r="P733">
        <v>5.7</v>
      </c>
      <c r="S733" t="s">
        <v>60</v>
      </c>
      <c r="T733" t="s">
        <v>106</v>
      </c>
    </row>
    <row r="734" spans="1:25" x14ac:dyDescent="0.3">
      <c r="A734" t="s">
        <v>705</v>
      </c>
      <c r="B734">
        <v>171</v>
      </c>
      <c r="C734">
        <v>170</v>
      </c>
      <c r="D734">
        <v>50818750</v>
      </c>
      <c r="E734" t="s">
        <v>1131</v>
      </c>
      <c r="F734" t="s">
        <v>355</v>
      </c>
      <c r="G734" t="str">
        <f t="shared" si="12"/>
        <v>The Family Man</v>
      </c>
      <c r="H734" t="s">
        <v>1769</v>
      </c>
      <c r="I734">
        <v>85844</v>
      </c>
      <c r="J734">
        <v>452</v>
      </c>
      <c r="K734" t="s">
        <v>19</v>
      </c>
      <c r="L734" t="s">
        <v>20</v>
      </c>
      <c r="M734" t="s">
        <v>21</v>
      </c>
      <c r="N734">
        <v>60000000</v>
      </c>
      <c r="O734">
        <v>2009</v>
      </c>
      <c r="P734">
        <v>6.7</v>
      </c>
      <c r="S734" t="s">
        <v>46</v>
      </c>
      <c r="T734" t="s">
        <v>60</v>
      </c>
      <c r="U734" t="s">
        <v>69</v>
      </c>
      <c r="V734" t="s">
        <v>106</v>
      </c>
    </row>
    <row r="735" spans="1:25" x14ac:dyDescent="0.3">
      <c r="A735" t="s">
        <v>1770</v>
      </c>
      <c r="B735">
        <v>96</v>
      </c>
      <c r="C735">
        <v>120</v>
      </c>
      <c r="D735">
        <v>50189179</v>
      </c>
      <c r="E735" t="s">
        <v>222</v>
      </c>
      <c r="F735" t="s">
        <v>470</v>
      </c>
      <c r="G735" t="str">
        <f t="shared" si="12"/>
        <v>RED</v>
      </c>
      <c r="H735" t="s">
        <v>1771</v>
      </c>
      <c r="I735">
        <v>238916</v>
      </c>
      <c r="J735">
        <v>263</v>
      </c>
      <c r="K735" t="s">
        <v>19</v>
      </c>
      <c r="L735" t="s">
        <v>20</v>
      </c>
      <c r="M735" t="s">
        <v>51</v>
      </c>
      <c r="N735">
        <v>60000000</v>
      </c>
      <c r="O735">
        <v>2008</v>
      </c>
      <c r="P735">
        <v>7.1</v>
      </c>
      <c r="S735" t="s">
        <v>26</v>
      </c>
      <c r="T735" t="s">
        <v>46</v>
      </c>
      <c r="U735" t="s">
        <v>52</v>
      </c>
      <c r="V735" t="s">
        <v>122</v>
      </c>
    </row>
    <row r="736" spans="1:25" x14ac:dyDescent="0.3">
      <c r="A736" t="s">
        <v>1398</v>
      </c>
      <c r="B736">
        <v>299</v>
      </c>
      <c r="C736">
        <v>100</v>
      </c>
      <c r="D736">
        <v>50024083</v>
      </c>
      <c r="E736" t="s">
        <v>1670</v>
      </c>
      <c r="F736" t="s">
        <v>1085</v>
      </c>
      <c r="G736" t="str">
        <f t="shared" si="12"/>
        <v>Any Given Sunday</v>
      </c>
      <c r="H736" t="s">
        <v>1772</v>
      </c>
      <c r="I736">
        <v>97047</v>
      </c>
      <c r="J736">
        <v>836</v>
      </c>
      <c r="K736" t="s">
        <v>19</v>
      </c>
      <c r="L736" t="s">
        <v>20</v>
      </c>
      <c r="M736" t="s">
        <v>51</v>
      </c>
      <c r="N736">
        <v>60000000</v>
      </c>
      <c r="O736">
        <v>2004</v>
      </c>
      <c r="P736">
        <v>6.8</v>
      </c>
      <c r="S736" t="s">
        <v>60</v>
      </c>
      <c r="T736" t="s">
        <v>117</v>
      </c>
    </row>
    <row r="737" spans="1:22" x14ac:dyDescent="0.3">
      <c r="A737" t="s">
        <v>443</v>
      </c>
      <c r="B737">
        <v>167</v>
      </c>
      <c r="C737">
        <v>115</v>
      </c>
      <c r="D737">
        <v>50549107</v>
      </c>
      <c r="E737" t="s">
        <v>1773</v>
      </c>
      <c r="F737" t="s">
        <v>279</v>
      </c>
      <c r="G737" t="str">
        <f t="shared" si="12"/>
        <v>The Horse Whisperer</v>
      </c>
      <c r="H737" t="s">
        <v>1774</v>
      </c>
      <c r="I737">
        <v>32353</v>
      </c>
      <c r="J737">
        <v>432</v>
      </c>
      <c r="K737" t="s">
        <v>19</v>
      </c>
      <c r="L737" t="s">
        <v>20</v>
      </c>
      <c r="M737" t="s">
        <v>294</v>
      </c>
      <c r="N737">
        <v>75000000</v>
      </c>
      <c r="O737">
        <v>2006</v>
      </c>
      <c r="P737">
        <v>6.5</v>
      </c>
      <c r="S737" t="s">
        <v>60</v>
      </c>
      <c r="T737" t="s">
        <v>106</v>
      </c>
      <c r="U737" t="s">
        <v>130</v>
      </c>
    </row>
    <row r="738" spans="1:22" x14ac:dyDescent="0.3">
      <c r="A738" t="s">
        <v>792</v>
      </c>
      <c r="B738">
        <v>125</v>
      </c>
      <c r="C738">
        <v>130</v>
      </c>
      <c r="D738">
        <v>56443482</v>
      </c>
      <c r="E738" t="s">
        <v>977</v>
      </c>
      <c r="F738" t="s">
        <v>268</v>
      </c>
      <c r="G738" t="str">
        <f t="shared" si="12"/>
        <v>Collateral</v>
      </c>
      <c r="H738" t="s">
        <v>1775</v>
      </c>
      <c r="I738">
        <v>293662</v>
      </c>
      <c r="J738">
        <v>323</v>
      </c>
      <c r="K738" t="s">
        <v>19</v>
      </c>
      <c r="L738" t="s">
        <v>20</v>
      </c>
      <c r="M738" t="s">
        <v>294</v>
      </c>
      <c r="N738">
        <v>61000000</v>
      </c>
      <c r="O738">
        <v>2004</v>
      </c>
      <c r="P738">
        <v>7.6</v>
      </c>
      <c r="S738" t="s">
        <v>52</v>
      </c>
      <c r="T738" t="s">
        <v>60</v>
      </c>
      <c r="U738" t="s">
        <v>122</v>
      </c>
    </row>
    <row r="739" spans="1:22" x14ac:dyDescent="0.3">
      <c r="A739" t="s">
        <v>1776</v>
      </c>
      <c r="B739">
        <v>387</v>
      </c>
      <c r="C739">
        <v>105</v>
      </c>
      <c r="D739">
        <v>62401264</v>
      </c>
      <c r="E739" t="s">
        <v>886</v>
      </c>
      <c r="F739" t="s">
        <v>701</v>
      </c>
      <c r="G739" t="str">
        <f t="shared" si="12"/>
        <v>The Scorpion King</v>
      </c>
      <c r="H739" t="s">
        <v>1777</v>
      </c>
      <c r="I739">
        <v>102129</v>
      </c>
      <c r="J739">
        <v>448</v>
      </c>
      <c r="K739" t="s">
        <v>19</v>
      </c>
      <c r="L739" t="s">
        <v>20</v>
      </c>
      <c r="M739" t="s">
        <v>51</v>
      </c>
      <c r="N739">
        <v>60000000</v>
      </c>
      <c r="O739">
        <v>1996</v>
      </c>
      <c r="P739">
        <v>5.5</v>
      </c>
      <c r="S739" t="s">
        <v>26</v>
      </c>
      <c r="T739" t="s">
        <v>32</v>
      </c>
      <c r="U739" t="s">
        <v>69</v>
      </c>
      <c r="V739" t="s">
        <v>122</v>
      </c>
    </row>
    <row r="740" spans="1:22" x14ac:dyDescent="0.3">
      <c r="A740" t="s">
        <v>1149</v>
      </c>
      <c r="B740">
        <v>199</v>
      </c>
      <c r="C740">
        <v>111</v>
      </c>
      <c r="D740">
        <v>47748610</v>
      </c>
      <c r="E740" t="s">
        <v>448</v>
      </c>
      <c r="F740" t="s">
        <v>1778</v>
      </c>
      <c r="G740" t="str">
        <f t="shared" si="12"/>
        <v>Ladder 49</v>
      </c>
      <c r="H740" t="s">
        <v>1779</v>
      </c>
      <c r="I740">
        <v>48753</v>
      </c>
      <c r="J740">
        <v>643</v>
      </c>
      <c r="K740" t="s">
        <v>19</v>
      </c>
      <c r="L740" t="s">
        <v>20</v>
      </c>
      <c r="M740" t="s">
        <v>21</v>
      </c>
      <c r="N740">
        <v>48000000</v>
      </c>
      <c r="O740">
        <v>2004</v>
      </c>
      <c r="P740">
        <v>6.5</v>
      </c>
      <c r="S740" t="s">
        <v>26</v>
      </c>
      <c r="T740" t="s">
        <v>60</v>
      </c>
      <c r="U740" t="s">
        <v>122</v>
      </c>
    </row>
    <row r="741" spans="1:22" x14ac:dyDescent="0.3">
      <c r="A741" t="s">
        <v>1780</v>
      </c>
      <c r="B741">
        <v>136</v>
      </c>
      <c r="C741">
        <v>106</v>
      </c>
      <c r="D741">
        <v>46975183</v>
      </c>
      <c r="E741" t="s">
        <v>563</v>
      </c>
      <c r="F741" t="s">
        <v>268</v>
      </c>
      <c r="G741" t="str">
        <f t="shared" si="12"/>
        <v>Jack Reacher</v>
      </c>
      <c r="H741" t="s">
        <v>1781</v>
      </c>
      <c r="I741">
        <v>226570</v>
      </c>
      <c r="J741">
        <v>223</v>
      </c>
      <c r="K741" t="s">
        <v>19</v>
      </c>
      <c r="L741" t="s">
        <v>20</v>
      </c>
      <c r="M741" t="s">
        <v>51</v>
      </c>
      <c r="N741">
        <v>60000000</v>
      </c>
      <c r="O741">
        <v>1998</v>
      </c>
      <c r="P741">
        <v>7</v>
      </c>
      <c r="S741" t="s">
        <v>26</v>
      </c>
      <c r="T741" t="s">
        <v>52</v>
      </c>
      <c r="U741" t="s">
        <v>92</v>
      </c>
      <c r="V741" t="s">
        <v>122</v>
      </c>
    </row>
    <row r="742" spans="1:22" x14ac:dyDescent="0.3">
      <c r="A742" t="s">
        <v>203</v>
      </c>
      <c r="B742">
        <v>436</v>
      </c>
      <c r="C742">
        <v>89</v>
      </c>
      <c r="D742">
        <v>50807639</v>
      </c>
      <c r="E742" t="s">
        <v>1261</v>
      </c>
      <c r="F742" t="s">
        <v>1544</v>
      </c>
      <c r="G742" t="str">
        <f t="shared" si="12"/>
        <v>Deep Blue Sea</v>
      </c>
      <c r="H742" t="s">
        <v>1782</v>
      </c>
      <c r="I742">
        <v>99043</v>
      </c>
      <c r="J742">
        <v>411</v>
      </c>
      <c r="K742" t="s">
        <v>19</v>
      </c>
      <c r="L742" t="s">
        <v>20</v>
      </c>
      <c r="M742" t="s">
        <v>21</v>
      </c>
      <c r="N742">
        <v>45000000</v>
      </c>
      <c r="O742">
        <v>2012</v>
      </c>
      <c r="P742">
        <v>5.8</v>
      </c>
      <c r="S742" t="s">
        <v>26</v>
      </c>
      <c r="T742" t="s">
        <v>110</v>
      </c>
      <c r="U742" t="s">
        <v>122</v>
      </c>
    </row>
    <row r="743" spans="1:22" x14ac:dyDescent="0.3">
      <c r="A743" t="s">
        <v>1783</v>
      </c>
      <c r="B743">
        <v>73</v>
      </c>
      <c r="C743">
        <v>100</v>
      </c>
      <c r="D743">
        <v>46611204</v>
      </c>
      <c r="E743" t="s">
        <v>1784</v>
      </c>
      <c r="F743" t="s">
        <v>1785</v>
      </c>
      <c r="G743" t="str">
        <f t="shared" si="12"/>
        <v>This Is It</v>
      </c>
      <c r="H743" t="s">
        <v>1786</v>
      </c>
      <c r="I743">
        <v>33158</v>
      </c>
      <c r="J743">
        <v>181</v>
      </c>
      <c r="K743" t="s">
        <v>19</v>
      </c>
      <c r="L743" t="s">
        <v>20</v>
      </c>
      <c r="M743" t="s">
        <v>21</v>
      </c>
      <c r="N743">
        <v>60000000</v>
      </c>
      <c r="O743">
        <v>1997</v>
      </c>
      <c r="P743">
        <v>7.3</v>
      </c>
      <c r="S743" t="s">
        <v>39</v>
      </c>
      <c r="T743" t="s">
        <v>85</v>
      </c>
    </row>
    <row r="744" spans="1:22" x14ac:dyDescent="0.3">
      <c r="A744" t="s">
        <v>1787</v>
      </c>
      <c r="B744">
        <v>310</v>
      </c>
      <c r="C744">
        <v>91</v>
      </c>
      <c r="D744">
        <v>257756197</v>
      </c>
      <c r="E744" t="s">
        <v>1788</v>
      </c>
      <c r="F744" t="s">
        <v>546</v>
      </c>
      <c r="G744" t="str">
        <f t="shared" si="12"/>
        <v>Contagion</v>
      </c>
      <c r="H744" t="s">
        <v>1789</v>
      </c>
      <c r="I744">
        <v>180479</v>
      </c>
      <c r="J744">
        <v>279</v>
      </c>
      <c r="K744" t="s">
        <v>19</v>
      </c>
      <c r="L744" t="s">
        <v>20</v>
      </c>
      <c r="M744" t="s">
        <v>51</v>
      </c>
      <c r="N744">
        <v>60000000</v>
      </c>
      <c r="O744">
        <v>2003</v>
      </c>
      <c r="P744">
        <v>6.6</v>
      </c>
      <c r="S744" t="s">
        <v>60</v>
      </c>
      <c r="T744" t="s">
        <v>122</v>
      </c>
    </row>
    <row r="745" spans="1:22" x14ac:dyDescent="0.3">
      <c r="A745" t="s">
        <v>1540</v>
      </c>
      <c r="B745">
        <v>323</v>
      </c>
      <c r="C745">
        <v>146</v>
      </c>
      <c r="D745">
        <v>48472213</v>
      </c>
      <c r="E745" t="s">
        <v>635</v>
      </c>
      <c r="F745" t="s">
        <v>1790</v>
      </c>
      <c r="G745" t="str">
        <f t="shared" si="12"/>
        <v>Kangaroo Jack</v>
      </c>
      <c r="H745" t="s">
        <v>1791</v>
      </c>
      <c r="I745">
        <v>23476</v>
      </c>
      <c r="J745">
        <v>1264</v>
      </c>
      <c r="K745" t="s">
        <v>19</v>
      </c>
      <c r="L745" t="s">
        <v>20</v>
      </c>
      <c r="M745" t="s">
        <v>294</v>
      </c>
      <c r="N745">
        <v>60000000</v>
      </c>
      <c r="O745">
        <v>1996</v>
      </c>
      <c r="P745">
        <v>4.4000000000000004</v>
      </c>
      <c r="S745" t="s">
        <v>26</v>
      </c>
      <c r="T745" t="s">
        <v>32</v>
      </c>
      <c r="U745" t="s">
        <v>46</v>
      </c>
      <c r="V745" t="s">
        <v>52</v>
      </c>
    </row>
    <row r="746" spans="1:22" x14ac:dyDescent="0.3">
      <c r="A746" t="s">
        <v>621</v>
      </c>
      <c r="B746">
        <v>171</v>
      </c>
      <c r="C746">
        <v>98</v>
      </c>
      <c r="D746">
        <v>43060566</v>
      </c>
      <c r="E746" t="s">
        <v>1792</v>
      </c>
      <c r="F746" t="s">
        <v>1793</v>
      </c>
      <c r="G746" t="str">
        <f t="shared" si="12"/>
        <v>Coraline</v>
      </c>
      <c r="H746" t="s">
        <v>1794</v>
      </c>
      <c r="I746">
        <v>143121</v>
      </c>
      <c r="J746">
        <v>690</v>
      </c>
      <c r="K746" t="s">
        <v>19</v>
      </c>
      <c r="L746" t="s">
        <v>20</v>
      </c>
      <c r="M746" t="s">
        <v>21</v>
      </c>
      <c r="N746">
        <v>60000000</v>
      </c>
      <c r="O746">
        <v>2008</v>
      </c>
      <c r="P746">
        <v>7.7</v>
      </c>
      <c r="S746" t="s">
        <v>37</v>
      </c>
      <c r="T746" t="s">
        <v>65</v>
      </c>
      <c r="U746" t="s">
        <v>69</v>
      </c>
    </row>
    <row r="747" spans="1:22" x14ac:dyDescent="0.3">
      <c r="A747" t="s">
        <v>1795</v>
      </c>
      <c r="B747">
        <v>76</v>
      </c>
      <c r="C747">
        <v>101</v>
      </c>
      <c r="D747">
        <v>45996718</v>
      </c>
      <c r="E747" t="s">
        <v>1322</v>
      </c>
      <c r="F747" t="s">
        <v>1796</v>
      </c>
      <c r="G747" t="str">
        <f t="shared" si="12"/>
        <v>The Happening</v>
      </c>
      <c r="H747" t="s">
        <v>1797</v>
      </c>
      <c r="I747">
        <v>163130</v>
      </c>
      <c r="J747">
        <v>83</v>
      </c>
      <c r="K747" t="s">
        <v>19</v>
      </c>
      <c r="L747" t="s">
        <v>20</v>
      </c>
      <c r="M747" t="s">
        <v>21</v>
      </c>
      <c r="N747">
        <v>60000000</v>
      </c>
      <c r="O747">
        <v>2002</v>
      </c>
      <c r="P747">
        <v>5</v>
      </c>
      <c r="S747" t="s">
        <v>110</v>
      </c>
      <c r="T747" t="s">
        <v>122</v>
      </c>
    </row>
    <row r="748" spans="1:22" x14ac:dyDescent="0.3">
      <c r="A748" t="s">
        <v>1798</v>
      </c>
      <c r="B748">
        <v>173</v>
      </c>
      <c r="C748">
        <v>94</v>
      </c>
      <c r="D748">
        <v>43337279</v>
      </c>
      <c r="E748" t="s">
        <v>239</v>
      </c>
      <c r="F748" t="s">
        <v>794</v>
      </c>
      <c r="G748" t="str">
        <f t="shared" si="12"/>
        <v>Man on Fire</v>
      </c>
      <c r="H748" t="s">
        <v>1799</v>
      </c>
      <c r="I748">
        <v>266310</v>
      </c>
      <c r="J748">
        <v>308</v>
      </c>
      <c r="K748" t="s">
        <v>19</v>
      </c>
      <c r="L748" t="s">
        <v>20</v>
      </c>
      <c r="M748" t="s">
        <v>154</v>
      </c>
      <c r="N748">
        <v>65000000</v>
      </c>
      <c r="O748">
        <v>1995</v>
      </c>
      <c r="P748">
        <v>7.7</v>
      </c>
      <c r="S748" t="s">
        <v>26</v>
      </c>
      <c r="T748" t="s">
        <v>52</v>
      </c>
      <c r="U748" t="s">
        <v>60</v>
      </c>
      <c r="V748" t="s">
        <v>122</v>
      </c>
    </row>
    <row r="749" spans="1:22" x14ac:dyDescent="0.3">
      <c r="A749" t="s">
        <v>1800</v>
      </c>
      <c r="B749">
        <v>81</v>
      </c>
      <c r="C749">
        <v>132</v>
      </c>
      <c r="D749">
        <v>37479778</v>
      </c>
      <c r="E749" t="s">
        <v>264</v>
      </c>
      <c r="F749" t="s">
        <v>132</v>
      </c>
      <c r="G749" t="str">
        <f t="shared" si="12"/>
        <v>The Shaggy Dog</v>
      </c>
      <c r="H749" t="s">
        <v>1801</v>
      </c>
      <c r="I749">
        <v>14888</v>
      </c>
      <c r="J749">
        <v>162</v>
      </c>
      <c r="K749" t="s">
        <v>19</v>
      </c>
      <c r="L749" t="s">
        <v>20</v>
      </c>
      <c r="M749" t="s">
        <v>710</v>
      </c>
      <c r="N749">
        <v>60000000</v>
      </c>
      <c r="O749">
        <v>2014</v>
      </c>
      <c r="P749">
        <v>4.4000000000000004</v>
      </c>
      <c r="S749" t="s">
        <v>46</v>
      </c>
      <c r="T749" t="s">
        <v>65</v>
      </c>
      <c r="U749" t="s">
        <v>69</v>
      </c>
    </row>
    <row r="750" spans="1:22" x14ac:dyDescent="0.3">
      <c r="A750" t="s">
        <v>1802</v>
      </c>
      <c r="B750">
        <v>242</v>
      </c>
      <c r="C750">
        <v>115</v>
      </c>
      <c r="D750">
        <v>36965395</v>
      </c>
      <c r="E750" t="s">
        <v>482</v>
      </c>
      <c r="F750" t="s">
        <v>1803</v>
      </c>
      <c r="G750" t="str">
        <f t="shared" si="12"/>
        <v>Starsky &amp; Hutch</v>
      </c>
      <c r="H750" t="s">
        <v>1804</v>
      </c>
      <c r="I750">
        <v>120795</v>
      </c>
      <c r="J750">
        <v>597</v>
      </c>
      <c r="K750" t="s">
        <v>19</v>
      </c>
      <c r="L750" t="s">
        <v>20</v>
      </c>
      <c r="M750" t="s">
        <v>21</v>
      </c>
      <c r="N750">
        <v>70000000</v>
      </c>
      <c r="O750">
        <v>2015</v>
      </c>
      <c r="P750">
        <v>6.1</v>
      </c>
      <c r="S750" t="s">
        <v>46</v>
      </c>
      <c r="T750" t="s">
        <v>52</v>
      </c>
    </row>
    <row r="751" spans="1:22" x14ac:dyDescent="0.3">
      <c r="A751" t="s">
        <v>419</v>
      </c>
      <c r="B751">
        <v>110</v>
      </c>
      <c r="C751">
        <v>92</v>
      </c>
      <c r="D751">
        <v>40559930</v>
      </c>
      <c r="E751" t="s">
        <v>1358</v>
      </c>
      <c r="F751" t="s">
        <v>1805</v>
      </c>
      <c r="G751" t="str">
        <f t="shared" si="12"/>
        <v>Jingle All the Way</v>
      </c>
      <c r="H751" t="s">
        <v>1806</v>
      </c>
      <c r="I751">
        <v>68406</v>
      </c>
      <c r="J751">
        <v>181</v>
      </c>
      <c r="K751" t="s">
        <v>19</v>
      </c>
      <c r="L751" t="s">
        <v>20</v>
      </c>
      <c r="M751" t="s">
        <v>294</v>
      </c>
      <c r="N751">
        <v>60000000</v>
      </c>
      <c r="O751">
        <v>2016</v>
      </c>
      <c r="P751">
        <v>5.4</v>
      </c>
      <c r="S751" t="s">
        <v>46</v>
      </c>
      <c r="T751" t="s">
        <v>65</v>
      </c>
    </row>
    <row r="752" spans="1:22" x14ac:dyDescent="0.3">
      <c r="A752" t="s">
        <v>1807</v>
      </c>
      <c r="B752">
        <v>328</v>
      </c>
      <c r="C752">
        <v>124</v>
      </c>
      <c r="D752">
        <v>36830057</v>
      </c>
      <c r="E752" t="s">
        <v>1808</v>
      </c>
      <c r="F752" t="s">
        <v>1809</v>
      </c>
      <c r="G752" t="str">
        <f t="shared" si="12"/>
        <v>Hellboy</v>
      </c>
      <c r="H752" t="s">
        <v>1810</v>
      </c>
      <c r="I752">
        <v>244566</v>
      </c>
      <c r="J752">
        <v>176</v>
      </c>
      <c r="K752" t="s">
        <v>19</v>
      </c>
      <c r="L752" t="s">
        <v>20</v>
      </c>
      <c r="M752" t="s">
        <v>21</v>
      </c>
      <c r="N752">
        <v>60000000</v>
      </c>
      <c r="O752">
        <v>1997</v>
      </c>
      <c r="P752">
        <v>6.8</v>
      </c>
      <c r="S752" t="s">
        <v>26</v>
      </c>
      <c r="T752" t="s">
        <v>69</v>
      </c>
      <c r="U752" t="s">
        <v>83</v>
      </c>
      <c r="V752" t="s">
        <v>110</v>
      </c>
    </row>
    <row r="753" spans="1:23" x14ac:dyDescent="0.3">
      <c r="A753" t="s">
        <v>1811</v>
      </c>
      <c r="B753">
        <v>83</v>
      </c>
      <c r="C753">
        <v>119</v>
      </c>
      <c r="D753">
        <v>36279230</v>
      </c>
      <c r="E753" t="s">
        <v>60</v>
      </c>
      <c r="F753" t="s">
        <v>1145</v>
      </c>
      <c r="G753" t="str">
        <f t="shared" si="12"/>
        <v>A Civil Action</v>
      </c>
      <c r="H753" t="s">
        <v>1812</v>
      </c>
      <c r="I753">
        <v>23302</v>
      </c>
      <c r="J753">
        <v>227</v>
      </c>
      <c r="K753" t="s">
        <v>19</v>
      </c>
      <c r="L753" t="s">
        <v>20</v>
      </c>
      <c r="M753" t="s">
        <v>21</v>
      </c>
      <c r="N753">
        <v>80000000</v>
      </c>
      <c r="O753">
        <v>2007</v>
      </c>
      <c r="P753">
        <v>6.5</v>
      </c>
      <c r="S753" t="s">
        <v>60</v>
      </c>
    </row>
    <row r="754" spans="1:23" x14ac:dyDescent="0.3">
      <c r="A754" t="s">
        <v>1813</v>
      </c>
      <c r="B754">
        <v>196</v>
      </c>
      <c r="C754">
        <v>124</v>
      </c>
      <c r="D754">
        <v>42194060</v>
      </c>
      <c r="E754" t="s">
        <v>156</v>
      </c>
      <c r="F754" t="s">
        <v>1118</v>
      </c>
      <c r="G754" t="str">
        <f t="shared" si="12"/>
        <v>ParaNorman</v>
      </c>
      <c r="H754" t="s">
        <v>1814</v>
      </c>
      <c r="I754">
        <v>72287</v>
      </c>
      <c r="J754">
        <v>347</v>
      </c>
      <c r="K754" t="s">
        <v>19</v>
      </c>
      <c r="L754" t="s">
        <v>20</v>
      </c>
      <c r="M754" t="s">
        <v>294</v>
      </c>
      <c r="N754">
        <v>40000000</v>
      </c>
      <c r="O754">
        <v>2014</v>
      </c>
      <c r="P754">
        <v>7</v>
      </c>
      <c r="S754" t="s">
        <v>32</v>
      </c>
      <c r="T754" t="s">
        <v>37</v>
      </c>
      <c r="U754" t="s">
        <v>46</v>
      </c>
      <c r="V754" t="s">
        <v>65</v>
      </c>
      <c r="W754" t="s">
        <v>69</v>
      </c>
    </row>
    <row r="755" spans="1:23" x14ac:dyDescent="0.3">
      <c r="A755" t="s">
        <v>1360</v>
      </c>
      <c r="B755">
        <v>34</v>
      </c>
      <c r="C755">
        <v>93</v>
      </c>
      <c r="D755">
        <v>43119879</v>
      </c>
      <c r="E755" t="s">
        <v>1480</v>
      </c>
      <c r="F755" t="s">
        <v>49</v>
      </c>
      <c r="G755" t="str">
        <f t="shared" si="12"/>
        <v>The Jackal</v>
      </c>
      <c r="H755" t="s">
        <v>1815</v>
      </c>
      <c r="I755">
        <v>88225</v>
      </c>
      <c r="J755">
        <v>54</v>
      </c>
      <c r="K755" t="s">
        <v>19</v>
      </c>
      <c r="L755" t="s">
        <v>20</v>
      </c>
      <c r="M755" t="s">
        <v>294</v>
      </c>
      <c r="N755">
        <v>60000000</v>
      </c>
      <c r="O755">
        <v>1998</v>
      </c>
      <c r="P755">
        <v>6.3</v>
      </c>
      <c r="S755" t="s">
        <v>26</v>
      </c>
      <c r="T755" t="s">
        <v>32</v>
      </c>
      <c r="U755" t="s">
        <v>52</v>
      </c>
      <c r="V755" t="s">
        <v>122</v>
      </c>
    </row>
    <row r="756" spans="1:23" x14ac:dyDescent="0.3">
      <c r="A756" t="s">
        <v>1816</v>
      </c>
      <c r="B756">
        <v>118</v>
      </c>
      <c r="C756">
        <v>22</v>
      </c>
      <c r="D756">
        <v>35096190</v>
      </c>
      <c r="E756" t="s">
        <v>758</v>
      </c>
      <c r="F756" t="s">
        <v>1817</v>
      </c>
      <c r="G756" t="str">
        <f t="shared" si="12"/>
        <v>Paycheck</v>
      </c>
      <c r="H756" t="s">
        <v>1818</v>
      </c>
      <c r="I756">
        <v>89816</v>
      </c>
      <c r="J756">
        <v>106</v>
      </c>
      <c r="K756" t="s">
        <v>19</v>
      </c>
      <c r="L756" t="s">
        <v>31</v>
      </c>
      <c r="M756" t="s">
        <v>294</v>
      </c>
      <c r="N756">
        <v>60000000</v>
      </c>
      <c r="O756">
        <v>2014</v>
      </c>
      <c r="P756">
        <v>6.3</v>
      </c>
      <c r="S756" t="s">
        <v>26</v>
      </c>
      <c r="T756" t="s">
        <v>92</v>
      </c>
      <c r="U756" t="s">
        <v>110</v>
      </c>
      <c r="V756" t="s">
        <v>122</v>
      </c>
    </row>
    <row r="757" spans="1:23" x14ac:dyDescent="0.3">
      <c r="A757" t="s">
        <v>1819</v>
      </c>
      <c r="B757">
        <v>8</v>
      </c>
      <c r="C757">
        <v>98</v>
      </c>
      <c r="D757">
        <v>35754555</v>
      </c>
      <c r="E757" t="s">
        <v>127</v>
      </c>
      <c r="F757" t="s">
        <v>172</v>
      </c>
      <c r="G757" t="str">
        <f t="shared" si="12"/>
        <v>Up Close &amp; Personal</v>
      </c>
      <c r="H757" t="s">
        <v>1820</v>
      </c>
      <c r="I757">
        <v>11370</v>
      </c>
      <c r="J757">
        <v>41</v>
      </c>
      <c r="K757" t="s">
        <v>19</v>
      </c>
      <c r="L757" t="s">
        <v>20</v>
      </c>
      <c r="M757" t="s">
        <v>51</v>
      </c>
      <c r="N757">
        <v>60000000</v>
      </c>
      <c r="O757">
        <v>2005</v>
      </c>
      <c r="P757">
        <v>6.1</v>
      </c>
      <c r="S757" t="s">
        <v>60</v>
      </c>
      <c r="T757" t="s">
        <v>106</v>
      </c>
    </row>
    <row r="758" spans="1:23" x14ac:dyDescent="0.3">
      <c r="A758" t="s">
        <v>959</v>
      </c>
      <c r="B758">
        <v>81</v>
      </c>
      <c r="C758">
        <v>92</v>
      </c>
      <c r="D758">
        <v>43290977</v>
      </c>
      <c r="E758" t="s">
        <v>156</v>
      </c>
      <c r="F758" t="s">
        <v>1821</v>
      </c>
      <c r="G758" t="str">
        <f t="shared" si="12"/>
        <v>The Tale of Despereaux</v>
      </c>
      <c r="H758" t="s">
        <v>1822</v>
      </c>
      <c r="I758">
        <v>31209</v>
      </c>
      <c r="J758">
        <v>207</v>
      </c>
      <c r="K758" t="s">
        <v>19</v>
      </c>
      <c r="L758" t="s">
        <v>20</v>
      </c>
      <c r="M758" t="s">
        <v>21</v>
      </c>
      <c r="N758">
        <v>60000000</v>
      </c>
      <c r="O758">
        <v>2002</v>
      </c>
      <c r="P758">
        <v>6.1</v>
      </c>
      <c r="S758" t="s">
        <v>32</v>
      </c>
      <c r="T758" t="s">
        <v>37</v>
      </c>
      <c r="U758" t="s">
        <v>46</v>
      </c>
      <c r="V758" t="s">
        <v>65</v>
      </c>
      <c r="W758" t="s">
        <v>69</v>
      </c>
    </row>
    <row r="759" spans="1:23" x14ac:dyDescent="0.3">
      <c r="A759" t="s">
        <v>1823</v>
      </c>
      <c r="B759">
        <v>47</v>
      </c>
      <c r="C759">
        <v>105</v>
      </c>
      <c r="D759">
        <v>33927476</v>
      </c>
      <c r="E759" t="s">
        <v>776</v>
      </c>
      <c r="F759" t="s">
        <v>1824</v>
      </c>
      <c r="G759" t="str">
        <f t="shared" si="12"/>
        <v xml:space="preserve">Rules of Engagement            </v>
      </c>
      <c r="H759" t="s">
        <v>1825</v>
      </c>
      <c r="I759">
        <v>26404</v>
      </c>
      <c r="J759">
        <v>126</v>
      </c>
      <c r="K759" t="s">
        <v>19</v>
      </c>
      <c r="L759" t="s">
        <v>20</v>
      </c>
      <c r="M759" t="s">
        <v>51</v>
      </c>
      <c r="N759">
        <v>60000000</v>
      </c>
      <c r="O759">
        <v>2013</v>
      </c>
      <c r="P759">
        <v>7.3</v>
      </c>
      <c r="S759" t="s">
        <v>46</v>
      </c>
      <c r="T759" t="s">
        <v>106</v>
      </c>
    </row>
    <row r="760" spans="1:23" x14ac:dyDescent="0.3">
      <c r="A760" t="s">
        <v>1580</v>
      </c>
      <c r="B760">
        <v>313</v>
      </c>
      <c r="C760">
        <v>124</v>
      </c>
      <c r="D760">
        <v>32122249</v>
      </c>
      <c r="E760" t="s">
        <v>874</v>
      </c>
      <c r="F760" t="s">
        <v>1826</v>
      </c>
      <c r="G760" t="str">
        <f t="shared" si="12"/>
        <v>The Tuxedo</v>
      </c>
      <c r="H760" t="s">
        <v>1827</v>
      </c>
      <c r="I760">
        <v>61966</v>
      </c>
      <c r="J760">
        <v>289</v>
      </c>
      <c r="K760" t="s">
        <v>19</v>
      </c>
      <c r="L760" t="s">
        <v>20</v>
      </c>
      <c r="M760" t="s">
        <v>21</v>
      </c>
      <c r="N760">
        <v>60000000</v>
      </c>
      <c r="O760">
        <v>2009</v>
      </c>
      <c r="P760">
        <v>5.3</v>
      </c>
      <c r="S760" t="s">
        <v>26</v>
      </c>
      <c r="T760" t="s">
        <v>46</v>
      </c>
      <c r="U760" t="s">
        <v>110</v>
      </c>
    </row>
    <row r="761" spans="1:23" x14ac:dyDescent="0.3">
      <c r="A761" t="s">
        <v>1828</v>
      </c>
      <c r="B761">
        <v>315</v>
      </c>
      <c r="C761">
        <v>99</v>
      </c>
      <c r="D761">
        <v>40076438</v>
      </c>
      <c r="E761" t="s">
        <v>34</v>
      </c>
      <c r="F761" t="s">
        <v>1829</v>
      </c>
      <c r="G761" t="str">
        <f t="shared" si="12"/>
        <v>Under Siege 2: Dark Territory</v>
      </c>
      <c r="H761" t="s">
        <v>1830</v>
      </c>
      <c r="I761">
        <v>35918</v>
      </c>
      <c r="J761">
        <v>256</v>
      </c>
      <c r="K761" t="s">
        <v>19</v>
      </c>
      <c r="L761" t="s">
        <v>20</v>
      </c>
      <c r="M761" t="s">
        <v>21</v>
      </c>
      <c r="N761">
        <v>87000000</v>
      </c>
      <c r="O761">
        <v>2009</v>
      </c>
      <c r="P761">
        <v>5.4</v>
      </c>
      <c r="S761" t="s">
        <v>26</v>
      </c>
      <c r="T761" t="s">
        <v>122</v>
      </c>
    </row>
    <row r="762" spans="1:23" x14ac:dyDescent="0.3">
      <c r="A762" t="s">
        <v>1831</v>
      </c>
      <c r="B762">
        <v>225</v>
      </c>
      <c r="C762">
        <v>116</v>
      </c>
      <c r="D762">
        <v>32940507</v>
      </c>
      <c r="E762" t="s">
        <v>448</v>
      </c>
      <c r="F762" t="s">
        <v>1832</v>
      </c>
      <c r="G762" t="str">
        <f t="shared" si="12"/>
        <v>Jack Ryan: Shadow Recruit</v>
      </c>
      <c r="H762" t="s">
        <v>1833</v>
      </c>
      <c r="I762">
        <v>99035</v>
      </c>
      <c r="J762">
        <v>323</v>
      </c>
      <c r="K762" t="s">
        <v>19</v>
      </c>
      <c r="L762" t="s">
        <v>31</v>
      </c>
      <c r="M762" t="s">
        <v>294</v>
      </c>
      <c r="N762">
        <v>60000000</v>
      </c>
      <c r="O762">
        <v>2009</v>
      </c>
      <c r="P762">
        <v>6.2</v>
      </c>
      <c r="S762" t="s">
        <v>26</v>
      </c>
      <c r="T762" t="s">
        <v>60</v>
      </c>
      <c r="U762" t="s">
        <v>122</v>
      </c>
    </row>
    <row r="763" spans="1:23" x14ac:dyDescent="0.3">
      <c r="A763" t="s">
        <v>1617</v>
      </c>
      <c r="B763">
        <v>223</v>
      </c>
      <c r="C763">
        <v>124</v>
      </c>
      <c r="D763">
        <v>31670931</v>
      </c>
      <c r="E763" t="s">
        <v>1834</v>
      </c>
      <c r="F763" t="s">
        <v>190</v>
      </c>
      <c r="G763" t="str">
        <f t="shared" si="12"/>
        <v>Joy</v>
      </c>
      <c r="H763" t="s">
        <v>1835</v>
      </c>
      <c r="I763">
        <v>75329</v>
      </c>
      <c r="J763">
        <v>656</v>
      </c>
      <c r="K763" t="s">
        <v>19</v>
      </c>
      <c r="L763" t="s">
        <v>20</v>
      </c>
      <c r="M763" t="s">
        <v>21</v>
      </c>
      <c r="N763">
        <v>60000000</v>
      </c>
      <c r="O763">
        <v>2009</v>
      </c>
      <c r="P763">
        <v>6.6</v>
      </c>
      <c r="S763" t="s">
        <v>41</v>
      </c>
      <c r="T763" t="s">
        <v>46</v>
      </c>
      <c r="U763" t="s">
        <v>60</v>
      </c>
    </row>
    <row r="764" spans="1:23" x14ac:dyDescent="0.3">
      <c r="A764" t="s">
        <v>1836</v>
      </c>
      <c r="B764">
        <v>198</v>
      </c>
      <c r="C764">
        <v>96</v>
      </c>
      <c r="D764">
        <v>30695227</v>
      </c>
      <c r="E764" t="s">
        <v>239</v>
      </c>
      <c r="F764" t="s">
        <v>323</v>
      </c>
      <c r="G764" t="str">
        <f t="shared" si="12"/>
        <v>London Has Fallen</v>
      </c>
      <c r="H764" t="s">
        <v>1837</v>
      </c>
      <c r="I764">
        <v>69484</v>
      </c>
      <c r="J764">
        <v>338</v>
      </c>
      <c r="K764" t="s">
        <v>19</v>
      </c>
      <c r="L764" t="s">
        <v>20</v>
      </c>
      <c r="M764" t="s">
        <v>21</v>
      </c>
      <c r="N764">
        <v>60000000</v>
      </c>
      <c r="O764">
        <v>1999</v>
      </c>
      <c r="P764">
        <v>5.9</v>
      </c>
      <c r="S764" t="s">
        <v>26</v>
      </c>
      <c r="T764" t="s">
        <v>52</v>
      </c>
      <c r="U764" t="s">
        <v>60</v>
      </c>
      <c r="V764" t="s">
        <v>122</v>
      </c>
    </row>
    <row r="765" spans="1:23" x14ac:dyDescent="0.3">
      <c r="A765" t="s">
        <v>610</v>
      </c>
      <c r="B765">
        <v>219</v>
      </c>
      <c r="C765">
        <v>104</v>
      </c>
      <c r="D765">
        <v>32522352</v>
      </c>
      <c r="E765" t="s">
        <v>1838</v>
      </c>
      <c r="F765" t="s">
        <v>1839</v>
      </c>
      <c r="G765" t="str">
        <f t="shared" si="12"/>
        <v>Alien: Resurrection</v>
      </c>
      <c r="H765" t="s">
        <v>1840</v>
      </c>
      <c r="I765">
        <v>170179</v>
      </c>
      <c r="J765">
        <v>122</v>
      </c>
      <c r="K765" t="s">
        <v>19</v>
      </c>
      <c r="L765" t="s">
        <v>20</v>
      </c>
      <c r="M765" t="s">
        <v>21</v>
      </c>
      <c r="N765">
        <v>220000000</v>
      </c>
      <c r="O765">
        <v>2006</v>
      </c>
      <c r="P765">
        <v>6.3</v>
      </c>
      <c r="S765" t="s">
        <v>26</v>
      </c>
      <c r="T765" t="s">
        <v>83</v>
      </c>
      <c r="U765" t="s">
        <v>110</v>
      </c>
    </row>
    <row r="766" spans="1:23" x14ac:dyDescent="0.3">
      <c r="A766" t="s">
        <v>1841</v>
      </c>
      <c r="B766">
        <v>92</v>
      </c>
      <c r="C766">
        <v>100</v>
      </c>
      <c r="D766">
        <v>28424210</v>
      </c>
      <c r="E766" t="s">
        <v>530</v>
      </c>
      <c r="F766" t="s">
        <v>1842</v>
      </c>
      <c r="G766" t="str">
        <f t="shared" si="12"/>
        <v>Shooter</v>
      </c>
      <c r="H766" t="s">
        <v>1843</v>
      </c>
      <c r="I766">
        <v>256213</v>
      </c>
      <c r="J766">
        <v>257</v>
      </c>
      <c r="K766" t="s">
        <v>19</v>
      </c>
      <c r="L766" t="s">
        <v>20</v>
      </c>
      <c r="M766" t="s">
        <v>21</v>
      </c>
      <c r="N766">
        <v>60000000</v>
      </c>
      <c r="O766">
        <v>2009</v>
      </c>
      <c r="P766">
        <v>7.2</v>
      </c>
      <c r="S766" t="s">
        <v>26</v>
      </c>
      <c r="T766" t="s">
        <v>52</v>
      </c>
      <c r="U766" t="s">
        <v>60</v>
      </c>
      <c r="V766" t="s">
        <v>92</v>
      </c>
      <c r="W766" t="s">
        <v>122</v>
      </c>
    </row>
    <row r="767" spans="1:23" x14ac:dyDescent="0.3">
      <c r="A767" t="s">
        <v>1467</v>
      </c>
      <c r="B767">
        <v>435</v>
      </c>
      <c r="C767">
        <v>115</v>
      </c>
      <c r="D767">
        <v>26082914</v>
      </c>
      <c r="E767" t="s">
        <v>156</v>
      </c>
      <c r="F767" t="s">
        <v>1844</v>
      </c>
      <c r="G767" t="str">
        <f t="shared" si="12"/>
        <v>The Boxtrolls</v>
      </c>
      <c r="H767" t="s">
        <v>1845</v>
      </c>
      <c r="I767">
        <v>40883</v>
      </c>
      <c r="J767">
        <v>471</v>
      </c>
      <c r="K767" t="s">
        <v>19</v>
      </c>
      <c r="L767" t="s">
        <v>197</v>
      </c>
      <c r="M767" t="s">
        <v>51</v>
      </c>
      <c r="N767">
        <v>50000000</v>
      </c>
      <c r="O767">
        <v>2002</v>
      </c>
      <c r="P767">
        <v>6.8</v>
      </c>
      <c r="S767" t="s">
        <v>32</v>
      </c>
      <c r="T767" t="s">
        <v>37</v>
      </c>
      <c r="U767" t="s">
        <v>46</v>
      </c>
      <c r="V767" t="s">
        <v>65</v>
      </c>
      <c r="W767" t="s">
        <v>69</v>
      </c>
    </row>
    <row r="768" spans="1:23" x14ac:dyDescent="0.3">
      <c r="A768" t="s">
        <v>1846</v>
      </c>
      <c r="B768">
        <v>111</v>
      </c>
      <c r="C768">
        <v>101</v>
      </c>
      <c r="D768">
        <v>29136626</v>
      </c>
      <c r="E768" t="s">
        <v>1131</v>
      </c>
      <c r="F768" t="s">
        <v>1612</v>
      </c>
      <c r="G768" t="str">
        <f t="shared" si="12"/>
        <v>Practical Magic</v>
      </c>
      <c r="H768" t="s">
        <v>1847</v>
      </c>
      <c r="I768">
        <v>55749</v>
      </c>
      <c r="J768">
        <v>156</v>
      </c>
      <c r="K768" t="s">
        <v>19</v>
      </c>
      <c r="L768" t="s">
        <v>20</v>
      </c>
      <c r="M768" t="s">
        <v>21</v>
      </c>
      <c r="N768">
        <v>60000000</v>
      </c>
      <c r="O768">
        <v>2003</v>
      </c>
      <c r="P768">
        <v>6.1</v>
      </c>
      <c r="S768" t="s">
        <v>46</v>
      </c>
      <c r="T768" t="s">
        <v>60</v>
      </c>
      <c r="U768" t="s">
        <v>69</v>
      </c>
      <c r="V768" t="s">
        <v>106</v>
      </c>
    </row>
    <row r="769" spans="1:24" x14ac:dyDescent="0.3">
      <c r="A769" t="s">
        <v>1848</v>
      </c>
      <c r="B769">
        <v>138</v>
      </c>
      <c r="C769">
        <v>113</v>
      </c>
      <c r="D769">
        <v>26288320</v>
      </c>
      <c r="E769" t="s">
        <v>492</v>
      </c>
      <c r="F769" t="s">
        <v>664</v>
      </c>
      <c r="G769" t="str">
        <f t="shared" si="12"/>
        <v>The Lego Movie</v>
      </c>
      <c r="H769" t="s">
        <v>1849</v>
      </c>
      <c r="I769">
        <v>246698</v>
      </c>
      <c r="J769">
        <v>569</v>
      </c>
      <c r="K769" t="s">
        <v>19</v>
      </c>
      <c r="L769" t="s">
        <v>20</v>
      </c>
      <c r="M769" t="s">
        <v>51</v>
      </c>
      <c r="N769">
        <v>60000000</v>
      </c>
      <c r="O769">
        <v>2012</v>
      </c>
      <c r="P769">
        <v>7.8</v>
      </c>
      <c r="S769" t="s">
        <v>26</v>
      </c>
      <c r="T769" t="s">
        <v>32</v>
      </c>
      <c r="U769" t="s">
        <v>37</v>
      </c>
      <c r="V769" t="s">
        <v>46</v>
      </c>
      <c r="W769" t="s">
        <v>65</v>
      </c>
      <c r="X769" t="s">
        <v>69</v>
      </c>
    </row>
    <row r="770" spans="1:24" x14ac:dyDescent="0.3">
      <c r="A770" t="s">
        <v>1850</v>
      </c>
      <c r="B770">
        <v>415</v>
      </c>
      <c r="C770">
        <v>100</v>
      </c>
      <c r="D770">
        <v>26616590</v>
      </c>
      <c r="E770" t="s">
        <v>806</v>
      </c>
      <c r="F770" t="s">
        <v>1851</v>
      </c>
      <c r="G770" t="str">
        <f t="shared" si="12"/>
        <v>Miss Congeniality 2: Armed and Fabulous</v>
      </c>
      <c r="H770" t="s">
        <v>1852</v>
      </c>
      <c r="I770">
        <v>51252</v>
      </c>
      <c r="J770">
        <v>264</v>
      </c>
      <c r="K770" t="s">
        <v>19</v>
      </c>
      <c r="L770" t="s">
        <v>20</v>
      </c>
      <c r="M770" t="s">
        <v>21</v>
      </c>
      <c r="N770">
        <v>65000000</v>
      </c>
      <c r="O770">
        <v>2010</v>
      </c>
      <c r="P770">
        <v>5</v>
      </c>
      <c r="S770" t="s">
        <v>26</v>
      </c>
      <c r="T770" t="s">
        <v>46</v>
      </c>
      <c r="U770" t="s">
        <v>52</v>
      </c>
    </row>
    <row r="771" spans="1:24" x14ac:dyDescent="0.3">
      <c r="A771" t="s">
        <v>1853</v>
      </c>
      <c r="B771">
        <v>170</v>
      </c>
      <c r="C771">
        <v>134</v>
      </c>
      <c r="D771">
        <v>623279547</v>
      </c>
      <c r="E771" t="s">
        <v>151</v>
      </c>
      <c r="F771" t="s">
        <v>181</v>
      </c>
      <c r="G771" t="str">
        <f t="shared" ref="G771:G834" si="13">SUBSTITUTE(H771,"Â ","")</f>
        <v>Reign of Fire</v>
      </c>
      <c r="H771" t="s">
        <v>1854</v>
      </c>
      <c r="I771">
        <v>107859</v>
      </c>
      <c r="J771">
        <v>203</v>
      </c>
      <c r="K771" t="s">
        <v>19</v>
      </c>
      <c r="L771" t="s">
        <v>20</v>
      </c>
      <c r="M771" t="s">
        <v>21</v>
      </c>
      <c r="N771">
        <v>60000000</v>
      </c>
      <c r="O771">
        <v>1997</v>
      </c>
      <c r="P771">
        <v>6.2</v>
      </c>
      <c r="S771" t="s">
        <v>26</v>
      </c>
      <c r="T771" t="s">
        <v>32</v>
      </c>
      <c r="U771" t="s">
        <v>69</v>
      </c>
      <c r="V771" t="s">
        <v>110</v>
      </c>
      <c r="W771" t="s">
        <v>122</v>
      </c>
    </row>
    <row r="772" spans="1:24" x14ac:dyDescent="0.3">
      <c r="A772" t="s">
        <v>174</v>
      </c>
      <c r="B772">
        <v>306</v>
      </c>
      <c r="C772">
        <v>127</v>
      </c>
      <c r="D772">
        <v>30063805</v>
      </c>
      <c r="E772" t="s">
        <v>239</v>
      </c>
      <c r="F772" t="s">
        <v>1855</v>
      </c>
      <c r="G772" t="str">
        <f t="shared" si="13"/>
        <v>Gangster Squad</v>
      </c>
      <c r="H772" t="s">
        <v>1856</v>
      </c>
      <c r="I772">
        <v>173530</v>
      </c>
      <c r="J772">
        <v>259</v>
      </c>
      <c r="K772" t="s">
        <v>19</v>
      </c>
      <c r="L772" t="s">
        <v>20</v>
      </c>
      <c r="M772" t="s">
        <v>21</v>
      </c>
      <c r="N772">
        <v>60000000</v>
      </c>
      <c r="O772">
        <v>2002</v>
      </c>
      <c r="P772">
        <v>6.7</v>
      </c>
      <c r="S772" t="s">
        <v>26</v>
      </c>
      <c r="T772" t="s">
        <v>52</v>
      </c>
      <c r="U772" t="s">
        <v>60</v>
      </c>
      <c r="V772" t="s">
        <v>122</v>
      </c>
    </row>
    <row r="773" spans="1:24" x14ac:dyDescent="0.3">
      <c r="A773" t="s">
        <v>830</v>
      </c>
      <c r="B773">
        <v>252</v>
      </c>
      <c r="C773">
        <v>125</v>
      </c>
      <c r="D773">
        <v>22518325</v>
      </c>
      <c r="E773" t="s">
        <v>1857</v>
      </c>
      <c r="F773" t="s">
        <v>1858</v>
      </c>
      <c r="G773" t="str">
        <f t="shared" si="13"/>
        <v>Year One</v>
      </c>
      <c r="H773" t="s">
        <v>1859</v>
      </c>
      <c r="I773">
        <v>76770</v>
      </c>
      <c r="J773">
        <v>235</v>
      </c>
      <c r="K773" t="s">
        <v>19</v>
      </c>
      <c r="L773" t="s">
        <v>20</v>
      </c>
      <c r="M773" t="s">
        <v>294</v>
      </c>
      <c r="N773">
        <v>60000000</v>
      </c>
      <c r="O773">
        <v>2008</v>
      </c>
      <c r="P773">
        <v>4.9000000000000004</v>
      </c>
      <c r="S773" t="s">
        <v>32</v>
      </c>
      <c r="T773" t="s">
        <v>46</v>
      </c>
    </row>
    <row r="774" spans="1:24" x14ac:dyDescent="0.3">
      <c r="A774" t="s">
        <v>1831</v>
      </c>
      <c r="B774">
        <v>211</v>
      </c>
      <c r="C774">
        <v>94</v>
      </c>
      <c r="D774">
        <v>13082288</v>
      </c>
      <c r="E774" t="s">
        <v>1860</v>
      </c>
      <c r="F774" t="s">
        <v>546</v>
      </c>
      <c r="G774" t="str">
        <f t="shared" si="13"/>
        <v>Invictus</v>
      </c>
      <c r="H774" t="s">
        <v>1861</v>
      </c>
      <c r="I774">
        <v>124222</v>
      </c>
      <c r="J774">
        <v>184</v>
      </c>
      <c r="K774" t="s">
        <v>19</v>
      </c>
      <c r="L774" t="s">
        <v>20</v>
      </c>
      <c r="M774" t="s">
        <v>294</v>
      </c>
      <c r="N774">
        <v>30000000</v>
      </c>
      <c r="O774">
        <v>1998</v>
      </c>
      <c r="P774">
        <v>7.4</v>
      </c>
      <c r="S774" t="s">
        <v>41</v>
      </c>
      <c r="T774" t="s">
        <v>60</v>
      </c>
      <c r="U774" t="s">
        <v>80</v>
      </c>
      <c r="V774" t="s">
        <v>117</v>
      </c>
    </row>
    <row r="775" spans="1:24" x14ac:dyDescent="0.3">
      <c r="A775" t="s">
        <v>1795</v>
      </c>
      <c r="B775">
        <v>49</v>
      </c>
      <c r="C775">
        <v>107</v>
      </c>
      <c r="D775">
        <v>18208078</v>
      </c>
      <c r="E775" t="s">
        <v>984</v>
      </c>
      <c r="F775" t="s">
        <v>230</v>
      </c>
      <c r="G775" t="str">
        <f t="shared" si="13"/>
        <v>State of Play</v>
      </c>
      <c r="H775" t="s">
        <v>1862</v>
      </c>
      <c r="I775">
        <v>113295</v>
      </c>
      <c r="J775">
        <v>73</v>
      </c>
      <c r="K775" t="s">
        <v>19</v>
      </c>
      <c r="L775" t="s">
        <v>20</v>
      </c>
      <c r="M775" t="s">
        <v>294</v>
      </c>
      <c r="N775">
        <v>55000000</v>
      </c>
      <c r="O775">
        <v>2009</v>
      </c>
      <c r="P775">
        <v>7.1</v>
      </c>
      <c r="S775" t="s">
        <v>52</v>
      </c>
      <c r="T775" t="s">
        <v>60</v>
      </c>
      <c r="U775" t="s">
        <v>92</v>
      </c>
      <c r="V775" t="s">
        <v>122</v>
      </c>
    </row>
    <row r="776" spans="1:24" x14ac:dyDescent="0.3">
      <c r="A776" t="s">
        <v>1863</v>
      </c>
      <c r="B776">
        <v>161</v>
      </c>
      <c r="C776">
        <v>91</v>
      </c>
      <c r="D776">
        <v>14218868</v>
      </c>
      <c r="E776" t="s">
        <v>1864</v>
      </c>
      <c r="F776" t="s">
        <v>1115</v>
      </c>
      <c r="G776" t="str">
        <f t="shared" si="13"/>
        <v>Duplicity</v>
      </c>
      <c r="H776" t="s">
        <v>1865</v>
      </c>
      <c r="I776">
        <v>41727</v>
      </c>
      <c r="J776">
        <v>213</v>
      </c>
      <c r="K776" t="s">
        <v>19</v>
      </c>
      <c r="L776" t="s">
        <v>20</v>
      </c>
      <c r="M776" t="s">
        <v>294</v>
      </c>
      <c r="N776">
        <v>60000000</v>
      </c>
      <c r="O776">
        <v>2000</v>
      </c>
      <c r="P776">
        <v>6.2</v>
      </c>
      <c r="S776" t="s">
        <v>46</v>
      </c>
      <c r="T776" t="s">
        <v>52</v>
      </c>
      <c r="U776" t="s">
        <v>106</v>
      </c>
      <c r="V776" t="s">
        <v>122</v>
      </c>
    </row>
    <row r="777" spans="1:24" x14ac:dyDescent="0.3">
      <c r="A777" t="s">
        <v>455</v>
      </c>
      <c r="B777">
        <v>156</v>
      </c>
      <c r="C777">
        <v>116</v>
      </c>
      <c r="D777">
        <v>22451</v>
      </c>
      <c r="E777" t="s">
        <v>1196</v>
      </c>
      <c r="F777" t="s">
        <v>1866</v>
      </c>
      <c r="G777" t="str">
        <f t="shared" si="13"/>
        <v>My Favorite Martian</v>
      </c>
      <c r="H777" t="s">
        <v>1867</v>
      </c>
      <c r="I777">
        <v>10883</v>
      </c>
      <c r="J777">
        <v>72</v>
      </c>
      <c r="K777" t="s">
        <v>19</v>
      </c>
      <c r="L777" t="s">
        <v>1575</v>
      </c>
      <c r="M777" t="s">
        <v>294</v>
      </c>
      <c r="N777">
        <v>60000000</v>
      </c>
      <c r="O777">
        <v>2000</v>
      </c>
      <c r="P777">
        <v>4.9000000000000004</v>
      </c>
      <c r="S777" t="s">
        <v>46</v>
      </c>
      <c r="T777" t="s">
        <v>65</v>
      </c>
      <c r="U777" t="s">
        <v>110</v>
      </c>
    </row>
    <row r="778" spans="1:24" x14ac:dyDescent="0.3">
      <c r="A778" t="s">
        <v>1756</v>
      </c>
      <c r="B778">
        <v>172</v>
      </c>
      <c r="C778">
        <v>100</v>
      </c>
      <c r="D778">
        <v>31165421</v>
      </c>
      <c r="E778" t="s">
        <v>184</v>
      </c>
      <c r="F778" t="s">
        <v>1868</v>
      </c>
      <c r="G778" t="str">
        <f t="shared" si="13"/>
        <v>The Sentinel</v>
      </c>
      <c r="H778" t="s">
        <v>1869</v>
      </c>
      <c r="I778">
        <v>42144</v>
      </c>
      <c r="J778">
        <v>842</v>
      </c>
      <c r="K778" t="s">
        <v>19</v>
      </c>
      <c r="L778" t="s">
        <v>20</v>
      </c>
      <c r="M778" t="s">
        <v>21</v>
      </c>
      <c r="N778">
        <v>60000000</v>
      </c>
      <c r="O778">
        <v>2006</v>
      </c>
      <c r="P778">
        <v>6.1</v>
      </c>
      <c r="S778" t="s">
        <v>26</v>
      </c>
      <c r="T778" t="s">
        <v>52</v>
      </c>
      <c r="U778" t="s">
        <v>122</v>
      </c>
    </row>
    <row r="779" spans="1:24" x14ac:dyDescent="0.3">
      <c r="A779" t="s">
        <v>1469</v>
      </c>
      <c r="B779">
        <v>161</v>
      </c>
      <c r="C779">
        <v>111</v>
      </c>
      <c r="D779">
        <v>11802056</v>
      </c>
      <c r="E779" t="s">
        <v>315</v>
      </c>
      <c r="F779" t="s">
        <v>701</v>
      </c>
      <c r="G779" t="str">
        <f t="shared" si="13"/>
        <v>Planet 51</v>
      </c>
      <c r="H779" t="s">
        <v>1870</v>
      </c>
      <c r="I779">
        <v>41259</v>
      </c>
      <c r="J779">
        <v>322</v>
      </c>
      <c r="K779" t="s">
        <v>19</v>
      </c>
      <c r="L779" t="s">
        <v>20</v>
      </c>
      <c r="M779" t="s">
        <v>21</v>
      </c>
      <c r="N779">
        <v>60000000</v>
      </c>
      <c r="O779">
        <v>2005</v>
      </c>
      <c r="P779">
        <v>6.1</v>
      </c>
      <c r="S779" t="s">
        <v>32</v>
      </c>
      <c r="T779" t="s">
        <v>37</v>
      </c>
      <c r="U779" t="s">
        <v>46</v>
      </c>
      <c r="V779" t="s">
        <v>65</v>
      </c>
      <c r="W779" t="s">
        <v>110</v>
      </c>
    </row>
    <row r="780" spans="1:24" x14ac:dyDescent="0.3">
      <c r="A780" t="s">
        <v>1703</v>
      </c>
      <c r="B780">
        <v>239</v>
      </c>
      <c r="C780">
        <v>117</v>
      </c>
      <c r="D780">
        <v>25472967</v>
      </c>
      <c r="E780" t="s">
        <v>135</v>
      </c>
      <c r="F780" t="s">
        <v>35</v>
      </c>
      <c r="G780" t="str">
        <f t="shared" si="13"/>
        <v>Star Trek: Nemesis</v>
      </c>
      <c r="H780" t="s">
        <v>1871</v>
      </c>
      <c r="I780">
        <v>58450</v>
      </c>
      <c r="J780">
        <v>150</v>
      </c>
      <c r="K780" t="s">
        <v>19</v>
      </c>
      <c r="L780" t="s">
        <v>20</v>
      </c>
      <c r="M780" t="s">
        <v>294</v>
      </c>
      <c r="N780">
        <v>35000000</v>
      </c>
      <c r="O780">
        <v>2011</v>
      </c>
      <c r="P780">
        <v>6.4</v>
      </c>
      <c r="S780" t="s">
        <v>26</v>
      </c>
      <c r="T780" t="s">
        <v>32</v>
      </c>
      <c r="U780" t="s">
        <v>110</v>
      </c>
      <c r="V780" t="s">
        <v>122</v>
      </c>
    </row>
    <row r="781" spans="1:24" x14ac:dyDescent="0.3">
      <c r="A781" t="s">
        <v>463</v>
      </c>
      <c r="B781">
        <v>258</v>
      </c>
      <c r="C781">
        <v>110</v>
      </c>
      <c r="D781">
        <v>22362500</v>
      </c>
      <c r="E781" t="s">
        <v>1872</v>
      </c>
      <c r="F781" t="s">
        <v>1873</v>
      </c>
      <c r="G781" t="str">
        <f t="shared" si="13"/>
        <v>Intolerable Cruelty</v>
      </c>
      <c r="H781" t="s">
        <v>1874</v>
      </c>
      <c r="I781">
        <v>76560</v>
      </c>
      <c r="J781">
        <v>256</v>
      </c>
      <c r="K781" t="s">
        <v>19</v>
      </c>
      <c r="L781" t="s">
        <v>31</v>
      </c>
      <c r="M781" t="s">
        <v>51</v>
      </c>
      <c r="N781">
        <v>68005000</v>
      </c>
      <c r="O781">
        <v>2003</v>
      </c>
      <c r="P781">
        <v>6.3</v>
      </c>
      <c r="S781" t="s">
        <v>46</v>
      </c>
      <c r="T781" t="s">
        <v>52</v>
      </c>
      <c r="U781" t="s">
        <v>106</v>
      </c>
    </row>
    <row r="782" spans="1:24" x14ac:dyDescent="0.3">
      <c r="A782" t="s">
        <v>1875</v>
      </c>
      <c r="B782">
        <v>95</v>
      </c>
      <c r="C782">
        <v>96</v>
      </c>
      <c r="D782">
        <v>17281832</v>
      </c>
      <c r="E782" t="s">
        <v>1670</v>
      </c>
      <c r="F782" t="s">
        <v>1617</v>
      </c>
      <c r="G782" t="str">
        <f t="shared" si="13"/>
        <v>Trouble with the Curve</v>
      </c>
      <c r="H782" t="s">
        <v>1876</v>
      </c>
      <c r="I782">
        <v>47954</v>
      </c>
      <c r="J782">
        <v>165</v>
      </c>
      <c r="K782" t="s">
        <v>19</v>
      </c>
      <c r="L782" t="s">
        <v>31</v>
      </c>
      <c r="M782" t="s">
        <v>21</v>
      </c>
      <c r="N782">
        <v>80000000</v>
      </c>
      <c r="O782">
        <v>1997</v>
      </c>
      <c r="P782">
        <v>6.8</v>
      </c>
      <c r="S782" t="s">
        <v>60</v>
      </c>
      <c r="T782" t="s">
        <v>117</v>
      </c>
    </row>
    <row r="783" spans="1:24" x14ac:dyDescent="0.3">
      <c r="A783" t="s">
        <v>1877</v>
      </c>
      <c r="B783">
        <v>105</v>
      </c>
      <c r="C783">
        <v>101</v>
      </c>
      <c r="D783">
        <v>19781879</v>
      </c>
      <c r="E783" t="s">
        <v>984</v>
      </c>
      <c r="F783" t="s">
        <v>1878</v>
      </c>
      <c r="G783" t="str">
        <f t="shared" si="13"/>
        <v>Edge of Darkness</v>
      </c>
      <c r="H783" t="s">
        <v>1879</v>
      </c>
      <c r="I783">
        <v>75201</v>
      </c>
      <c r="J783">
        <v>138</v>
      </c>
      <c r="K783" t="s">
        <v>19</v>
      </c>
      <c r="L783" t="s">
        <v>20</v>
      </c>
      <c r="M783" t="s">
        <v>21</v>
      </c>
      <c r="N783">
        <v>58000000</v>
      </c>
      <c r="O783">
        <v>2012</v>
      </c>
      <c r="P783">
        <v>6.6</v>
      </c>
      <c r="S783" t="s">
        <v>52</v>
      </c>
      <c r="T783" t="s">
        <v>60</v>
      </c>
      <c r="U783" t="s">
        <v>92</v>
      </c>
      <c r="V783" t="s">
        <v>122</v>
      </c>
    </row>
    <row r="784" spans="1:24" x14ac:dyDescent="0.3">
      <c r="A784" t="s">
        <v>1059</v>
      </c>
      <c r="B784">
        <v>198</v>
      </c>
      <c r="C784">
        <v>111</v>
      </c>
      <c r="D784">
        <v>7605668</v>
      </c>
      <c r="E784" t="s">
        <v>1880</v>
      </c>
      <c r="F784" t="s">
        <v>1881</v>
      </c>
      <c r="G784" t="str">
        <f t="shared" si="13"/>
        <v>The Relic</v>
      </c>
      <c r="H784" t="s">
        <v>1882</v>
      </c>
      <c r="I784">
        <v>19176</v>
      </c>
      <c r="J784">
        <v>248</v>
      </c>
      <c r="K784" t="s">
        <v>19</v>
      </c>
      <c r="L784" t="s">
        <v>20</v>
      </c>
      <c r="M784" t="s">
        <v>51</v>
      </c>
      <c r="N784">
        <v>60000000</v>
      </c>
      <c r="O784">
        <v>2002</v>
      </c>
      <c r="P784">
        <v>5.7</v>
      </c>
      <c r="S784" t="s">
        <v>83</v>
      </c>
      <c r="T784" t="s">
        <v>92</v>
      </c>
      <c r="U784" t="s">
        <v>110</v>
      </c>
      <c r="V784" t="s">
        <v>122</v>
      </c>
    </row>
    <row r="785" spans="1:25" x14ac:dyDescent="0.3">
      <c r="A785" t="s">
        <v>57</v>
      </c>
      <c r="B785">
        <v>79</v>
      </c>
      <c r="C785">
        <v>117</v>
      </c>
      <c r="D785">
        <v>4535117</v>
      </c>
      <c r="E785" t="s">
        <v>482</v>
      </c>
      <c r="F785" t="s">
        <v>803</v>
      </c>
      <c r="G785" t="str">
        <f t="shared" si="13"/>
        <v>Analyze That</v>
      </c>
      <c r="H785" t="s">
        <v>1883</v>
      </c>
      <c r="I785">
        <v>69319</v>
      </c>
      <c r="J785">
        <v>127</v>
      </c>
      <c r="K785" t="s">
        <v>19</v>
      </c>
      <c r="L785" t="s">
        <v>20</v>
      </c>
      <c r="M785" t="s">
        <v>294</v>
      </c>
      <c r="N785">
        <v>58800000</v>
      </c>
      <c r="O785">
        <v>2006</v>
      </c>
      <c r="P785">
        <v>5.9</v>
      </c>
      <c r="S785" t="s">
        <v>46</v>
      </c>
      <c r="T785" t="s">
        <v>52</v>
      </c>
    </row>
    <row r="786" spans="1:25" x14ac:dyDescent="0.3">
      <c r="A786" t="s">
        <v>263</v>
      </c>
      <c r="B786">
        <v>210</v>
      </c>
      <c r="C786">
        <v>126</v>
      </c>
      <c r="D786">
        <v>4426297</v>
      </c>
      <c r="E786" t="s">
        <v>530</v>
      </c>
      <c r="F786" t="s">
        <v>803</v>
      </c>
      <c r="G786" t="str">
        <f t="shared" si="13"/>
        <v>Righteous Kill</v>
      </c>
      <c r="H786" t="s">
        <v>1884</v>
      </c>
      <c r="I786">
        <v>73368</v>
      </c>
      <c r="J786">
        <v>143</v>
      </c>
      <c r="K786" t="s">
        <v>19</v>
      </c>
      <c r="L786" t="s">
        <v>31</v>
      </c>
      <c r="M786" t="s">
        <v>21</v>
      </c>
      <c r="N786">
        <v>58000000</v>
      </c>
      <c r="O786">
        <v>2006</v>
      </c>
      <c r="P786">
        <v>6</v>
      </c>
      <c r="S786" t="s">
        <v>26</v>
      </c>
      <c r="T786" t="s">
        <v>52</v>
      </c>
      <c r="U786" t="s">
        <v>60</v>
      </c>
      <c r="V786" t="s">
        <v>92</v>
      </c>
      <c r="W786" t="s">
        <v>122</v>
      </c>
    </row>
    <row r="787" spans="1:25" x14ac:dyDescent="0.3">
      <c r="A787" t="s">
        <v>1025</v>
      </c>
      <c r="B787">
        <v>125</v>
      </c>
      <c r="C787">
        <v>152</v>
      </c>
      <c r="D787">
        <v>10166502</v>
      </c>
      <c r="E787" t="s">
        <v>239</v>
      </c>
      <c r="F787" t="s">
        <v>470</v>
      </c>
      <c r="G787" t="str">
        <f t="shared" si="13"/>
        <v>Mercury Rising</v>
      </c>
      <c r="H787" t="s">
        <v>1885</v>
      </c>
      <c r="I787">
        <v>54314</v>
      </c>
      <c r="J787">
        <v>267</v>
      </c>
      <c r="K787" t="s">
        <v>19</v>
      </c>
      <c r="L787" t="s">
        <v>20</v>
      </c>
      <c r="M787" t="s">
        <v>21</v>
      </c>
      <c r="N787">
        <v>3000000</v>
      </c>
      <c r="O787">
        <v>2001</v>
      </c>
      <c r="P787">
        <v>6.1</v>
      </c>
      <c r="S787" t="s">
        <v>26</v>
      </c>
      <c r="T787" t="s">
        <v>52</v>
      </c>
      <c r="U787" t="s">
        <v>60</v>
      </c>
      <c r="V787" t="s">
        <v>122</v>
      </c>
    </row>
    <row r="788" spans="1:25" x14ac:dyDescent="0.3">
      <c r="A788" t="s">
        <v>1886</v>
      </c>
      <c r="B788">
        <v>149</v>
      </c>
      <c r="C788">
        <v>86</v>
      </c>
      <c r="D788">
        <v>363024263</v>
      </c>
      <c r="E788" t="s">
        <v>1887</v>
      </c>
      <c r="F788" t="s">
        <v>132</v>
      </c>
      <c r="G788" t="str">
        <f t="shared" si="13"/>
        <v>The Soloist</v>
      </c>
      <c r="H788" t="s">
        <v>1888</v>
      </c>
      <c r="I788">
        <v>44099</v>
      </c>
      <c r="J788">
        <v>822</v>
      </c>
      <c r="K788" t="s">
        <v>19</v>
      </c>
      <c r="L788" t="s">
        <v>20</v>
      </c>
      <c r="M788" t="s">
        <v>294</v>
      </c>
      <c r="N788">
        <v>58000000</v>
      </c>
      <c r="O788">
        <v>2000</v>
      </c>
      <c r="P788">
        <v>6.7</v>
      </c>
      <c r="S788" t="s">
        <v>41</v>
      </c>
      <c r="T788" t="s">
        <v>60</v>
      </c>
      <c r="U788" t="s">
        <v>85</v>
      </c>
    </row>
    <row r="789" spans="1:25" x14ac:dyDescent="0.3">
      <c r="A789" t="s">
        <v>1889</v>
      </c>
      <c r="B789">
        <v>77</v>
      </c>
      <c r="C789">
        <v>101</v>
      </c>
      <c r="D789">
        <v>12065985</v>
      </c>
      <c r="E789" t="s">
        <v>1890</v>
      </c>
      <c r="F789" t="s">
        <v>546</v>
      </c>
      <c r="G789" t="str">
        <f t="shared" si="13"/>
        <v>The Legend of Bagger Vance</v>
      </c>
      <c r="H789" t="s">
        <v>1891</v>
      </c>
      <c r="I789">
        <v>45296</v>
      </c>
      <c r="J789">
        <v>74</v>
      </c>
      <c r="K789" t="s">
        <v>19</v>
      </c>
      <c r="L789" t="s">
        <v>31</v>
      </c>
      <c r="M789" t="s">
        <v>21</v>
      </c>
      <c r="N789">
        <v>60000000</v>
      </c>
      <c r="O789">
        <v>2014</v>
      </c>
      <c r="P789">
        <v>6.7</v>
      </c>
      <c r="S789" t="s">
        <v>60</v>
      </c>
      <c r="T789" t="s">
        <v>69</v>
      </c>
      <c r="U789" t="s">
        <v>117</v>
      </c>
    </row>
    <row r="790" spans="1:25" x14ac:dyDescent="0.3">
      <c r="A790" t="s">
        <v>1892</v>
      </c>
      <c r="B790">
        <v>77</v>
      </c>
      <c r="C790">
        <v>87</v>
      </c>
      <c r="D790">
        <v>350123553</v>
      </c>
      <c r="E790" t="s">
        <v>1893</v>
      </c>
      <c r="F790" t="s">
        <v>446</v>
      </c>
      <c r="G790" t="str">
        <f t="shared" si="13"/>
        <v>Almost Famous</v>
      </c>
      <c r="H790" t="s">
        <v>1894</v>
      </c>
      <c r="I790">
        <v>207287</v>
      </c>
      <c r="J790">
        <v>213</v>
      </c>
      <c r="K790" t="s">
        <v>19</v>
      </c>
      <c r="L790" t="s">
        <v>20</v>
      </c>
      <c r="M790" t="s">
        <v>294</v>
      </c>
      <c r="N790">
        <v>63000000</v>
      </c>
      <c r="O790">
        <v>2013</v>
      </c>
      <c r="P790">
        <v>7.9</v>
      </c>
      <c r="S790" t="s">
        <v>32</v>
      </c>
      <c r="T790" t="s">
        <v>46</v>
      </c>
      <c r="U790" t="s">
        <v>60</v>
      </c>
      <c r="V790" t="s">
        <v>85</v>
      </c>
    </row>
    <row r="791" spans="1:25" x14ac:dyDescent="0.3">
      <c r="A791" t="s">
        <v>1895</v>
      </c>
      <c r="B791">
        <v>225</v>
      </c>
      <c r="C791">
        <v>85</v>
      </c>
      <c r="D791">
        <v>80021740</v>
      </c>
      <c r="E791" t="s">
        <v>392</v>
      </c>
      <c r="F791" t="s">
        <v>975</v>
      </c>
      <c r="G791" t="str">
        <f t="shared" si="13"/>
        <v>Garfield 2</v>
      </c>
      <c r="H791" t="s">
        <v>1896</v>
      </c>
      <c r="I791">
        <v>27517</v>
      </c>
      <c r="J791">
        <v>233</v>
      </c>
      <c r="K791" t="s">
        <v>19</v>
      </c>
      <c r="L791" t="s">
        <v>20</v>
      </c>
      <c r="M791" t="s">
        <v>21</v>
      </c>
      <c r="N791">
        <v>58000000</v>
      </c>
      <c r="O791">
        <v>2008</v>
      </c>
      <c r="P791">
        <v>5</v>
      </c>
      <c r="S791" t="s">
        <v>37</v>
      </c>
      <c r="T791" t="s">
        <v>46</v>
      </c>
      <c r="U791" t="s">
        <v>65</v>
      </c>
      <c r="V791" t="s">
        <v>69</v>
      </c>
    </row>
    <row r="792" spans="1:25" x14ac:dyDescent="0.3">
      <c r="A792" t="s">
        <v>1897</v>
      </c>
      <c r="B792">
        <v>98</v>
      </c>
      <c r="C792">
        <v>130</v>
      </c>
      <c r="D792">
        <v>48291624</v>
      </c>
      <c r="E792" t="s">
        <v>1480</v>
      </c>
      <c r="F792" t="s">
        <v>1898</v>
      </c>
      <c r="G792" t="str">
        <f t="shared" si="13"/>
        <v>xXx: State of the Union</v>
      </c>
      <c r="H792" t="s">
        <v>1899</v>
      </c>
      <c r="I792">
        <v>51349</v>
      </c>
      <c r="J792">
        <v>91</v>
      </c>
      <c r="K792" t="s">
        <v>19</v>
      </c>
      <c r="L792" t="s">
        <v>20</v>
      </c>
      <c r="M792" t="s">
        <v>21</v>
      </c>
      <c r="N792">
        <v>58000000</v>
      </c>
      <c r="O792">
        <v>2005</v>
      </c>
      <c r="P792">
        <v>4.3</v>
      </c>
      <c r="S792" t="s">
        <v>26</v>
      </c>
      <c r="T792" t="s">
        <v>32</v>
      </c>
      <c r="U792" t="s">
        <v>52</v>
      </c>
      <c r="V792" t="s">
        <v>122</v>
      </c>
    </row>
    <row r="793" spans="1:25" x14ac:dyDescent="0.3">
      <c r="A793" t="s">
        <v>1776</v>
      </c>
      <c r="B793">
        <v>172</v>
      </c>
      <c r="C793">
        <v>173</v>
      </c>
      <c r="D793">
        <v>35231365</v>
      </c>
      <c r="E793" t="s">
        <v>1900</v>
      </c>
      <c r="F793" t="s">
        <v>1901</v>
      </c>
      <c r="G793" t="str">
        <f t="shared" si="13"/>
        <v>Priest</v>
      </c>
      <c r="H793" t="s">
        <v>1902</v>
      </c>
      <c r="I793">
        <v>97089</v>
      </c>
      <c r="J793">
        <v>857</v>
      </c>
      <c r="K793" t="s">
        <v>19</v>
      </c>
      <c r="L793" t="s">
        <v>31</v>
      </c>
      <c r="M793" t="s">
        <v>21</v>
      </c>
      <c r="N793">
        <v>58000000</v>
      </c>
      <c r="O793">
        <v>1999</v>
      </c>
      <c r="P793">
        <v>5.7</v>
      </c>
      <c r="S793" t="s">
        <v>26</v>
      </c>
      <c r="T793" t="s">
        <v>69</v>
      </c>
      <c r="U793" t="s">
        <v>83</v>
      </c>
      <c r="V793" t="s">
        <v>110</v>
      </c>
      <c r="W793" t="s">
        <v>122</v>
      </c>
    </row>
    <row r="794" spans="1:25" x14ac:dyDescent="0.3">
      <c r="A794" t="s">
        <v>1903</v>
      </c>
      <c r="B794">
        <v>703</v>
      </c>
      <c r="C794">
        <v>104</v>
      </c>
      <c r="D794">
        <v>53715611</v>
      </c>
      <c r="E794" t="s">
        <v>1904</v>
      </c>
      <c r="F794" t="s">
        <v>347</v>
      </c>
      <c r="G794" t="str">
        <f t="shared" si="13"/>
        <v>Sinbad: Legend of the Seven Seas</v>
      </c>
      <c r="H794" t="s">
        <v>1905</v>
      </c>
      <c r="I794">
        <v>36144</v>
      </c>
      <c r="J794">
        <v>1722</v>
      </c>
      <c r="K794" t="s">
        <v>19</v>
      </c>
      <c r="L794" t="s">
        <v>20</v>
      </c>
      <c r="M794" t="s">
        <v>51</v>
      </c>
      <c r="N794">
        <v>60000000</v>
      </c>
      <c r="O794">
        <v>2008</v>
      </c>
      <c r="P794">
        <v>6.7</v>
      </c>
      <c r="S794" t="s">
        <v>32</v>
      </c>
      <c r="T794" t="s">
        <v>37</v>
      </c>
      <c r="U794" t="s">
        <v>46</v>
      </c>
      <c r="V794" t="s">
        <v>60</v>
      </c>
      <c r="W794" t="s">
        <v>65</v>
      </c>
      <c r="X794" t="s">
        <v>69</v>
      </c>
      <c r="Y794" t="s">
        <v>106</v>
      </c>
    </row>
    <row r="795" spans="1:25" x14ac:dyDescent="0.3">
      <c r="A795" t="s">
        <v>416</v>
      </c>
      <c r="B795">
        <v>117</v>
      </c>
      <c r="C795">
        <v>121</v>
      </c>
      <c r="D795">
        <v>31199215</v>
      </c>
      <c r="E795" t="s">
        <v>1906</v>
      </c>
      <c r="F795" t="s">
        <v>1907</v>
      </c>
      <c r="G795" t="str">
        <f t="shared" si="13"/>
        <v>Event Horizon</v>
      </c>
      <c r="H795" t="s">
        <v>1908</v>
      </c>
      <c r="I795">
        <v>120416</v>
      </c>
      <c r="J795">
        <v>243</v>
      </c>
      <c r="K795" t="s">
        <v>19</v>
      </c>
      <c r="L795" t="s">
        <v>20</v>
      </c>
      <c r="M795" t="s">
        <v>21</v>
      </c>
      <c r="N795">
        <v>58000000</v>
      </c>
      <c r="O795">
        <v>2008</v>
      </c>
      <c r="P795">
        <v>6.7</v>
      </c>
      <c r="S795" t="s">
        <v>83</v>
      </c>
      <c r="T795" t="s">
        <v>110</v>
      </c>
      <c r="U795" t="s">
        <v>122</v>
      </c>
    </row>
    <row r="796" spans="1:25" x14ac:dyDescent="0.3">
      <c r="A796" t="s">
        <v>1909</v>
      </c>
      <c r="B796">
        <v>240</v>
      </c>
      <c r="C796">
        <v>140</v>
      </c>
      <c r="D796">
        <v>29580087</v>
      </c>
      <c r="E796" t="s">
        <v>43</v>
      </c>
      <c r="F796" t="s">
        <v>58</v>
      </c>
      <c r="G796" t="str">
        <f t="shared" si="13"/>
        <v>The Avengers</v>
      </c>
      <c r="H796" t="s">
        <v>91</v>
      </c>
      <c r="I796">
        <v>995415</v>
      </c>
      <c r="J796">
        <v>644</v>
      </c>
      <c r="K796" t="s">
        <v>19</v>
      </c>
      <c r="L796" t="s">
        <v>378</v>
      </c>
      <c r="M796" t="s">
        <v>21</v>
      </c>
      <c r="N796">
        <v>57000000</v>
      </c>
      <c r="O796">
        <v>2015</v>
      </c>
      <c r="P796">
        <v>8.1</v>
      </c>
      <c r="S796" t="s">
        <v>26</v>
      </c>
      <c r="T796" t="s">
        <v>32</v>
      </c>
      <c r="U796" t="s">
        <v>110</v>
      </c>
    </row>
    <row r="797" spans="1:25" x14ac:dyDescent="0.3">
      <c r="A797" t="s">
        <v>1664</v>
      </c>
      <c r="B797">
        <v>123</v>
      </c>
      <c r="C797">
        <v>131</v>
      </c>
      <c r="D797">
        <v>44665963</v>
      </c>
      <c r="E797" t="s">
        <v>1910</v>
      </c>
      <c r="F797" t="s">
        <v>788</v>
      </c>
      <c r="G797" t="str">
        <f t="shared" si="13"/>
        <v>Dragonfly</v>
      </c>
      <c r="H797" t="s">
        <v>1911</v>
      </c>
      <c r="I797">
        <v>31788</v>
      </c>
      <c r="J797">
        <v>247</v>
      </c>
      <c r="K797" t="s">
        <v>19</v>
      </c>
      <c r="L797" t="s">
        <v>31</v>
      </c>
      <c r="M797" t="s">
        <v>51</v>
      </c>
      <c r="N797">
        <v>70000000</v>
      </c>
      <c r="O797">
        <v>2007</v>
      </c>
      <c r="P797">
        <v>6.1</v>
      </c>
      <c r="S797" t="s">
        <v>60</v>
      </c>
      <c r="T797" t="s">
        <v>69</v>
      </c>
      <c r="U797" t="s">
        <v>92</v>
      </c>
      <c r="V797" t="s">
        <v>106</v>
      </c>
      <c r="W797" t="s">
        <v>122</v>
      </c>
    </row>
    <row r="798" spans="1:25" x14ac:dyDescent="0.3">
      <c r="A798" t="s">
        <v>1912</v>
      </c>
      <c r="B798">
        <v>110</v>
      </c>
      <c r="C798">
        <v>91</v>
      </c>
      <c r="D798">
        <v>60128566</v>
      </c>
      <c r="E798" t="s">
        <v>984</v>
      </c>
      <c r="F798" t="s">
        <v>279</v>
      </c>
      <c r="G798" t="str">
        <f t="shared" si="13"/>
        <v>The Black Dahlia</v>
      </c>
      <c r="H798" t="s">
        <v>1913</v>
      </c>
      <c r="I798">
        <v>63363</v>
      </c>
      <c r="J798">
        <v>281</v>
      </c>
      <c r="K798" t="s">
        <v>19</v>
      </c>
      <c r="L798" t="s">
        <v>20</v>
      </c>
      <c r="M798" t="s">
        <v>21</v>
      </c>
      <c r="N798">
        <v>57000000</v>
      </c>
      <c r="O798">
        <v>2003</v>
      </c>
      <c r="P798">
        <v>5.6</v>
      </c>
      <c r="S798" t="s">
        <v>52</v>
      </c>
      <c r="T798" t="s">
        <v>60</v>
      </c>
      <c r="U798" t="s">
        <v>92</v>
      </c>
      <c r="V798" t="s">
        <v>122</v>
      </c>
    </row>
    <row r="799" spans="1:25" x14ac:dyDescent="0.3">
      <c r="A799" t="s">
        <v>1914</v>
      </c>
      <c r="B799">
        <v>100</v>
      </c>
      <c r="C799">
        <v>118</v>
      </c>
      <c r="D799">
        <v>49875589</v>
      </c>
      <c r="E799" t="s">
        <v>1915</v>
      </c>
      <c r="F799" t="s">
        <v>938</v>
      </c>
      <c r="G799" t="str">
        <f t="shared" si="13"/>
        <v>Flyboys</v>
      </c>
      <c r="H799" t="s">
        <v>1916</v>
      </c>
      <c r="I799">
        <v>35565</v>
      </c>
      <c r="J799">
        <v>282</v>
      </c>
      <c r="K799" t="s">
        <v>19</v>
      </c>
      <c r="L799" t="s">
        <v>20</v>
      </c>
      <c r="M799" t="s">
        <v>294</v>
      </c>
      <c r="N799">
        <v>58000000</v>
      </c>
      <c r="O799">
        <v>2016</v>
      </c>
      <c r="P799">
        <v>6.6</v>
      </c>
      <c r="S799" t="s">
        <v>26</v>
      </c>
      <c r="T799" t="s">
        <v>32</v>
      </c>
      <c r="U799" t="s">
        <v>60</v>
      </c>
      <c r="V799" t="s">
        <v>80</v>
      </c>
      <c r="W799" t="s">
        <v>106</v>
      </c>
      <c r="X799" t="s">
        <v>126</v>
      </c>
    </row>
    <row r="800" spans="1:25" x14ac:dyDescent="0.3">
      <c r="A800" t="s">
        <v>174</v>
      </c>
      <c r="B800">
        <v>189</v>
      </c>
      <c r="C800">
        <v>130</v>
      </c>
      <c r="D800">
        <v>60984028</v>
      </c>
      <c r="E800" t="s">
        <v>448</v>
      </c>
      <c r="F800" t="s">
        <v>1917</v>
      </c>
      <c r="G800" t="str">
        <f t="shared" si="13"/>
        <v>The Last Castle</v>
      </c>
      <c r="H800" t="s">
        <v>1918</v>
      </c>
      <c r="I800">
        <v>57100</v>
      </c>
      <c r="J800">
        <v>126</v>
      </c>
      <c r="K800" t="s">
        <v>19</v>
      </c>
      <c r="L800" t="s">
        <v>20</v>
      </c>
      <c r="M800" t="s">
        <v>21</v>
      </c>
      <c r="N800">
        <v>57000000</v>
      </c>
      <c r="O800">
        <v>2005</v>
      </c>
      <c r="P800">
        <v>6.9</v>
      </c>
      <c r="S800" t="s">
        <v>26</v>
      </c>
      <c r="T800" t="s">
        <v>60</v>
      </c>
      <c r="U800" t="s">
        <v>122</v>
      </c>
    </row>
    <row r="801" spans="1:24" x14ac:dyDescent="0.3">
      <c r="A801" t="s">
        <v>1919</v>
      </c>
      <c r="B801">
        <v>212</v>
      </c>
      <c r="C801">
        <v>90</v>
      </c>
      <c r="D801">
        <v>36931089</v>
      </c>
      <c r="E801" t="s">
        <v>1906</v>
      </c>
      <c r="F801" t="s">
        <v>1920</v>
      </c>
      <c r="G801" t="str">
        <f t="shared" si="13"/>
        <v>Supernova</v>
      </c>
      <c r="H801" t="s">
        <v>1921</v>
      </c>
      <c r="I801">
        <v>14596</v>
      </c>
      <c r="J801">
        <v>457</v>
      </c>
      <c r="K801" t="s">
        <v>19</v>
      </c>
      <c r="L801" t="s">
        <v>20</v>
      </c>
      <c r="M801" t="s">
        <v>294</v>
      </c>
      <c r="N801">
        <v>57000000</v>
      </c>
      <c r="O801">
        <v>2016</v>
      </c>
      <c r="P801">
        <v>4.8</v>
      </c>
      <c r="S801" t="s">
        <v>83</v>
      </c>
      <c r="T801" t="s">
        <v>110</v>
      </c>
      <c r="U801" t="s">
        <v>122</v>
      </c>
    </row>
    <row r="802" spans="1:24" x14ac:dyDescent="0.3">
      <c r="A802" t="s">
        <v>1922</v>
      </c>
      <c r="B802">
        <v>127</v>
      </c>
      <c r="C802">
        <v>103</v>
      </c>
      <c r="D802">
        <v>51317350</v>
      </c>
      <c r="E802" t="s">
        <v>1923</v>
      </c>
      <c r="F802" t="s">
        <v>1924</v>
      </c>
      <c r="G802" t="str">
        <f t="shared" si="13"/>
        <v>Winter's Tale</v>
      </c>
      <c r="H802" t="s">
        <v>1925</v>
      </c>
      <c r="I802">
        <v>41288</v>
      </c>
      <c r="J802">
        <v>109</v>
      </c>
      <c r="K802" t="s">
        <v>19</v>
      </c>
      <c r="L802" t="s">
        <v>20</v>
      </c>
      <c r="M802" t="s">
        <v>294</v>
      </c>
      <c r="N802">
        <v>56000000</v>
      </c>
      <c r="O802">
        <v>1998</v>
      </c>
      <c r="P802">
        <v>6.2</v>
      </c>
      <c r="S802" t="s">
        <v>60</v>
      </c>
      <c r="T802" t="s">
        <v>69</v>
      </c>
      <c r="U802" t="s">
        <v>92</v>
      </c>
      <c r="V802" t="s">
        <v>106</v>
      </c>
    </row>
    <row r="803" spans="1:24" x14ac:dyDescent="0.3">
      <c r="A803" t="s">
        <v>1926</v>
      </c>
      <c r="B803">
        <v>196</v>
      </c>
      <c r="C803">
        <v>122</v>
      </c>
      <c r="D803">
        <v>28328132</v>
      </c>
      <c r="E803" t="s">
        <v>1927</v>
      </c>
      <c r="F803" t="s">
        <v>104</v>
      </c>
      <c r="G803" t="str">
        <f t="shared" si="13"/>
        <v>The Mortal Instruments: City of Bones</v>
      </c>
      <c r="H803" t="s">
        <v>1928</v>
      </c>
      <c r="I803">
        <v>107028</v>
      </c>
      <c r="J803">
        <v>411</v>
      </c>
      <c r="K803" t="s">
        <v>19</v>
      </c>
      <c r="L803" t="s">
        <v>20</v>
      </c>
      <c r="M803" t="s">
        <v>294</v>
      </c>
      <c r="N803">
        <v>56000000</v>
      </c>
      <c r="O803">
        <v>2014</v>
      </c>
      <c r="P803">
        <v>6</v>
      </c>
      <c r="S803" t="s">
        <v>69</v>
      </c>
      <c r="T803" t="s">
        <v>83</v>
      </c>
      <c r="U803" t="s">
        <v>92</v>
      </c>
      <c r="V803" t="s">
        <v>106</v>
      </c>
    </row>
    <row r="804" spans="1:24" x14ac:dyDescent="0.3">
      <c r="A804" t="s">
        <v>1929</v>
      </c>
      <c r="B804">
        <v>115</v>
      </c>
      <c r="C804">
        <v>106</v>
      </c>
      <c r="D804">
        <v>51774002</v>
      </c>
      <c r="E804" t="s">
        <v>1930</v>
      </c>
      <c r="F804" t="s">
        <v>1931</v>
      </c>
      <c r="G804" t="str">
        <f t="shared" si="13"/>
        <v>Meet Dave</v>
      </c>
      <c r="H804" t="s">
        <v>1932</v>
      </c>
      <c r="I804">
        <v>31640</v>
      </c>
      <c r="J804">
        <v>195</v>
      </c>
      <c r="K804" t="s">
        <v>19</v>
      </c>
      <c r="L804" t="s">
        <v>20</v>
      </c>
      <c r="M804" t="s">
        <v>51</v>
      </c>
      <c r="N804">
        <v>55000000</v>
      </c>
      <c r="O804">
        <v>2015</v>
      </c>
      <c r="P804">
        <v>4.9000000000000004</v>
      </c>
      <c r="S804" t="s">
        <v>32</v>
      </c>
      <c r="T804" t="s">
        <v>46</v>
      </c>
      <c r="U804" t="s">
        <v>65</v>
      </c>
      <c r="V804" t="s">
        <v>106</v>
      </c>
      <c r="W804" t="s">
        <v>110</v>
      </c>
    </row>
    <row r="805" spans="1:24" x14ac:dyDescent="0.3">
      <c r="A805" t="s">
        <v>1617</v>
      </c>
      <c r="B805">
        <v>161</v>
      </c>
      <c r="C805">
        <v>103</v>
      </c>
      <c r="D805">
        <v>25528495</v>
      </c>
      <c r="E805" t="s">
        <v>1933</v>
      </c>
      <c r="F805" t="s">
        <v>1934</v>
      </c>
      <c r="G805" t="str">
        <f t="shared" si="13"/>
        <v>Dark Water</v>
      </c>
      <c r="H805" t="s">
        <v>1935</v>
      </c>
      <c r="I805">
        <v>44966</v>
      </c>
      <c r="J805">
        <v>110</v>
      </c>
      <c r="K805" t="s">
        <v>19</v>
      </c>
      <c r="L805" t="s">
        <v>378</v>
      </c>
      <c r="M805" t="s">
        <v>294</v>
      </c>
      <c r="N805">
        <v>60000000</v>
      </c>
      <c r="O805">
        <v>2005</v>
      </c>
      <c r="P805">
        <v>5.6</v>
      </c>
      <c r="S805" t="s">
        <v>60</v>
      </c>
      <c r="T805" t="s">
        <v>83</v>
      </c>
      <c r="U805" t="s">
        <v>122</v>
      </c>
    </row>
    <row r="806" spans="1:24" x14ac:dyDescent="0.3">
      <c r="A806" t="s">
        <v>244</v>
      </c>
      <c r="B806">
        <v>223</v>
      </c>
      <c r="C806">
        <v>107</v>
      </c>
      <c r="D806">
        <v>113006880</v>
      </c>
      <c r="E806" t="s">
        <v>1147</v>
      </c>
      <c r="F806" t="s">
        <v>333</v>
      </c>
      <c r="G806" t="str">
        <f t="shared" si="13"/>
        <v>Edtv</v>
      </c>
      <c r="H806" t="s">
        <v>1936</v>
      </c>
      <c r="I806">
        <v>35599</v>
      </c>
      <c r="J806">
        <v>290</v>
      </c>
      <c r="K806" t="s">
        <v>19</v>
      </c>
      <c r="L806" t="s">
        <v>20</v>
      </c>
      <c r="M806" t="s">
        <v>51</v>
      </c>
      <c r="N806">
        <v>55000000</v>
      </c>
      <c r="O806">
        <v>2000</v>
      </c>
      <c r="P806">
        <v>6.1</v>
      </c>
      <c r="S806" t="s">
        <v>46</v>
      </c>
      <c r="T806" t="s">
        <v>60</v>
      </c>
    </row>
    <row r="807" spans="1:24" x14ac:dyDescent="0.3">
      <c r="A807" t="s">
        <v>934</v>
      </c>
      <c r="B807">
        <v>181</v>
      </c>
      <c r="C807">
        <v>156</v>
      </c>
      <c r="D807">
        <v>45860039</v>
      </c>
      <c r="E807" t="s">
        <v>119</v>
      </c>
      <c r="F807" t="s">
        <v>1273</v>
      </c>
      <c r="G807" t="str">
        <f t="shared" si="13"/>
        <v>Inkheart</v>
      </c>
      <c r="H807" t="s">
        <v>1937</v>
      </c>
      <c r="I807">
        <v>60232</v>
      </c>
      <c r="J807">
        <v>188</v>
      </c>
      <c r="K807" t="s">
        <v>19</v>
      </c>
      <c r="L807" t="s">
        <v>31</v>
      </c>
      <c r="M807" t="s">
        <v>1218</v>
      </c>
      <c r="N807">
        <v>55000000</v>
      </c>
      <c r="O807">
        <v>1988</v>
      </c>
      <c r="P807">
        <v>6.1</v>
      </c>
      <c r="S807" t="s">
        <v>32</v>
      </c>
      <c r="T807" t="s">
        <v>65</v>
      </c>
      <c r="U807" t="s">
        <v>69</v>
      </c>
    </row>
    <row r="808" spans="1:24" x14ac:dyDescent="0.3">
      <c r="A808" t="s">
        <v>1780</v>
      </c>
      <c r="B808">
        <v>140</v>
      </c>
      <c r="C808">
        <v>127</v>
      </c>
      <c r="D808">
        <v>329691196</v>
      </c>
      <c r="E808" t="s">
        <v>1338</v>
      </c>
      <c r="F808" t="s">
        <v>279</v>
      </c>
      <c r="G808" t="str">
        <f t="shared" si="13"/>
        <v>The Spirit</v>
      </c>
      <c r="H808" t="s">
        <v>1938</v>
      </c>
      <c r="I808">
        <v>53864</v>
      </c>
      <c r="J808">
        <v>368</v>
      </c>
      <c r="K808" t="s">
        <v>19</v>
      </c>
      <c r="L808" t="s">
        <v>378</v>
      </c>
      <c r="M808" t="s">
        <v>21</v>
      </c>
      <c r="N808">
        <v>55000000</v>
      </c>
      <c r="O808">
        <v>2008</v>
      </c>
      <c r="P808">
        <v>4.8</v>
      </c>
      <c r="S808" t="s">
        <v>26</v>
      </c>
      <c r="T808" t="s">
        <v>52</v>
      </c>
      <c r="U808" t="s">
        <v>69</v>
      </c>
      <c r="V808" t="s">
        <v>122</v>
      </c>
    </row>
    <row r="809" spans="1:24" x14ac:dyDescent="0.3">
      <c r="A809" t="s">
        <v>1939</v>
      </c>
      <c r="B809">
        <v>54</v>
      </c>
      <c r="C809">
        <v>119</v>
      </c>
      <c r="D809">
        <v>217326336</v>
      </c>
      <c r="E809" t="s">
        <v>1940</v>
      </c>
      <c r="F809" t="s">
        <v>24</v>
      </c>
      <c r="G809" t="str">
        <f t="shared" si="13"/>
        <v>Mortdecai</v>
      </c>
      <c r="H809" t="s">
        <v>1941</v>
      </c>
      <c r="I809">
        <v>47320</v>
      </c>
      <c r="J809">
        <v>156</v>
      </c>
      <c r="K809" t="s">
        <v>19</v>
      </c>
      <c r="L809" t="s">
        <v>20</v>
      </c>
      <c r="M809" t="s">
        <v>51</v>
      </c>
      <c r="N809">
        <v>54000000</v>
      </c>
      <c r="O809">
        <v>2015</v>
      </c>
      <c r="P809">
        <v>5.5</v>
      </c>
      <c r="S809" t="s">
        <v>26</v>
      </c>
      <c r="T809" t="s">
        <v>46</v>
      </c>
      <c r="U809" t="s">
        <v>92</v>
      </c>
      <c r="V809" t="s">
        <v>106</v>
      </c>
    </row>
    <row r="810" spans="1:24" x14ac:dyDescent="0.3">
      <c r="A810" t="s">
        <v>1491</v>
      </c>
      <c r="B810">
        <v>14</v>
      </c>
      <c r="C810">
        <v>132</v>
      </c>
      <c r="D810">
        <v>166225040</v>
      </c>
      <c r="E810" t="s">
        <v>886</v>
      </c>
      <c r="F810" t="s">
        <v>185</v>
      </c>
      <c r="G810" t="str">
        <f t="shared" si="13"/>
        <v>In the Name of the King: A Dungeon Siege Tale</v>
      </c>
      <c r="H810" t="s">
        <v>1942</v>
      </c>
      <c r="I810">
        <v>38398</v>
      </c>
      <c r="J810">
        <v>9</v>
      </c>
      <c r="K810" t="s">
        <v>19</v>
      </c>
      <c r="L810" t="s">
        <v>432</v>
      </c>
      <c r="M810" t="s">
        <v>294</v>
      </c>
      <c r="N810">
        <v>70000000</v>
      </c>
      <c r="O810">
        <v>2009</v>
      </c>
      <c r="P810">
        <v>3.8</v>
      </c>
      <c r="S810" t="s">
        <v>26</v>
      </c>
      <c r="T810" t="s">
        <v>32</v>
      </c>
      <c r="U810" t="s">
        <v>69</v>
      </c>
      <c r="V810" t="s">
        <v>122</v>
      </c>
    </row>
    <row r="811" spans="1:24" x14ac:dyDescent="0.3">
      <c r="A811" t="s">
        <v>747</v>
      </c>
      <c r="B811">
        <v>81</v>
      </c>
      <c r="C811">
        <v>108</v>
      </c>
      <c r="D811">
        <v>141600000</v>
      </c>
      <c r="E811" t="s">
        <v>572</v>
      </c>
      <c r="F811" t="s">
        <v>287</v>
      </c>
      <c r="G811" t="str">
        <f t="shared" si="13"/>
        <v>Beyond Borders</v>
      </c>
      <c r="H811" t="s">
        <v>1943</v>
      </c>
      <c r="I811">
        <v>22570</v>
      </c>
      <c r="J811">
        <v>183</v>
      </c>
      <c r="K811" t="s">
        <v>1944</v>
      </c>
      <c r="L811" t="s">
        <v>20</v>
      </c>
      <c r="M811" t="s">
        <v>21</v>
      </c>
      <c r="N811">
        <v>55000000</v>
      </c>
      <c r="O811">
        <v>2013</v>
      </c>
      <c r="P811">
        <v>6.5</v>
      </c>
      <c r="S811" t="s">
        <v>32</v>
      </c>
      <c r="T811" t="s">
        <v>60</v>
      </c>
      <c r="U811" t="s">
        <v>106</v>
      </c>
      <c r="V811" t="s">
        <v>126</v>
      </c>
    </row>
    <row r="812" spans="1:24" x14ac:dyDescent="0.3">
      <c r="A812" t="s">
        <v>1735</v>
      </c>
      <c r="B812">
        <v>579</v>
      </c>
      <c r="C812">
        <v>114</v>
      </c>
      <c r="D812">
        <v>134218018</v>
      </c>
      <c r="E812" t="s">
        <v>23</v>
      </c>
      <c r="F812" t="s">
        <v>1097</v>
      </c>
      <c r="G812" t="str">
        <f t="shared" si="13"/>
        <v>Xi you ji zhi: Sun Wukong san da Baigu Jing</v>
      </c>
      <c r="H812" t="s">
        <v>1945</v>
      </c>
      <c r="I812">
        <v>1212</v>
      </c>
      <c r="J812">
        <v>1058</v>
      </c>
      <c r="K812" t="s">
        <v>19</v>
      </c>
      <c r="L812" t="s">
        <v>20</v>
      </c>
      <c r="M812" t="s">
        <v>527</v>
      </c>
      <c r="N812">
        <v>55000000</v>
      </c>
      <c r="O812">
        <v>2010</v>
      </c>
      <c r="P812">
        <v>6</v>
      </c>
      <c r="S812" t="s">
        <v>26</v>
      </c>
      <c r="T812" t="s">
        <v>32</v>
      </c>
      <c r="U812" t="s">
        <v>69</v>
      </c>
    </row>
    <row r="813" spans="1:24" x14ac:dyDescent="0.3">
      <c r="A813" t="s">
        <v>400</v>
      </c>
      <c r="B813">
        <v>56</v>
      </c>
      <c r="C813">
        <v>133</v>
      </c>
      <c r="D813">
        <v>128769345</v>
      </c>
      <c r="E813" t="s">
        <v>680</v>
      </c>
      <c r="F813" t="s">
        <v>938</v>
      </c>
      <c r="G813" t="str">
        <f t="shared" si="13"/>
        <v>The Great Raid</v>
      </c>
      <c r="H813" t="s">
        <v>1946</v>
      </c>
      <c r="I813">
        <v>18209</v>
      </c>
      <c r="J813">
        <v>88</v>
      </c>
      <c r="K813" t="s">
        <v>19</v>
      </c>
      <c r="L813" t="s">
        <v>20</v>
      </c>
      <c r="M813" t="s">
        <v>21</v>
      </c>
      <c r="N813">
        <v>55000000</v>
      </c>
      <c r="O813">
        <v>2012</v>
      </c>
      <c r="P813">
        <v>6.7</v>
      </c>
      <c r="S813" t="s">
        <v>26</v>
      </c>
      <c r="T813" t="s">
        <v>60</v>
      </c>
      <c r="U813" t="s">
        <v>126</v>
      </c>
    </row>
    <row r="814" spans="1:24" x14ac:dyDescent="0.3">
      <c r="A814" t="s">
        <v>1059</v>
      </c>
      <c r="B814">
        <v>490</v>
      </c>
      <c r="C814">
        <v>103</v>
      </c>
      <c r="D814">
        <v>177575142</v>
      </c>
      <c r="E814" t="s">
        <v>1947</v>
      </c>
      <c r="F814" t="s">
        <v>175</v>
      </c>
      <c r="G814" t="str">
        <f t="shared" si="13"/>
        <v>Deadpool</v>
      </c>
      <c r="H814" t="s">
        <v>1948</v>
      </c>
      <c r="I814">
        <v>479047</v>
      </c>
      <c r="J814">
        <v>916</v>
      </c>
      <c r="K814" t="s">
        <v>19</v>
      </c>
      <c r="L814" t="s">
        <v>20</v>
      </c>
      <c r="M814" t="s">
        <v>21</v>
      </c>
      <c r="N814">
        <v>55000000</v>
      </c>
      <c r="O814">
        <v>1997</v>
      </c>
      <c r="P814">
        <v>8.1</v>
      </c>
      <c r="S814" t="s">
        <v>26</v>
      </c>
      <c r="T814" t="s">
        <v>32</v>
      </c>
      <c r="U814" t="s">
        <v>46</v>
      </c>
      <c r="V814" t="s">
        <v>106</v>
      </c>
      <c r="W814" t="s">
        <v>110</v>
      </c>
    </row>
    <row r="815" spans="1:24" x14ac:dyDescent="0.3">
      <c r="A815" t="s">
        <v>1949</v>
      </c>
      <c r="B815">
        <v>218</v>
      </c>
      <c r="C815">
        <v>22</v>
      </c>
      <c r="D815">
        <v>105263257</v>
      </c>
      <c r="E815" t="s">
        <v>1147</v>
      </c>
      <c r="F815" t="s">
        <v>1950</v>
      </c>
      <c r="G815" t="str">
        <f t="shared" si="13"/>
        <v>Holy Man</v>
      </c>
      <c r="H815" t="s">
        <v>1951</v>
      </c>
      <c r="I815">
        <v>16260</v>
      </c>
      <c r="J815">
        <v>154</v>
      </c>
      <c r="K815" t="s">
        <v>19</v>
      </c>
      <c r="L815" t="s">
        <v>20</v>
      </c>
      <c r="M815" t="s">
        <v>294</v>
      </c>
      <c r="N815">
        <v>50000000</v>
      </c>
      <c r="O815">
        <v>2012</v>
      </c>
      <c r="P815">
        <v>4.9000000000000004</v>
      </c>
      <c r="S815" t="s">
        <v>46</v>
      </c>
      <c r="T815" t="s">
        <v>60</v>
      </c>
    </row>
    <row r="816" spans="1:24" x14ac:dyDescent="0.3">
      <c r="A816" t="s">
        <v>1645</v>
      </c>
      <c r="B816">
        <v>20</v>
      </c>
      <c r="C816">
        <v>95</v>
      </c>
      <c r="D816">
        <v>104354205</v>
      </c>
      <c r="E816" t="s">
        <v>1952</v>
      </c>
      <c r="F816" t="s">
        <v>330</v>
      </c>
      <c r="G816" t="str">
        <f t="shared" si="13"/>
        <v>American Sniper</v>
      </c>
      <c r="H816" t="s">
        <v>1953</v>
      </c>
      <c r="I816">
        <v>325264</v>
      </c>
      <c r="J816">
        <v>94</v>
      </c>
      <c r="K816" t="s">
        <v>19</v>
      </c>
      <c r="L816" t="s">
        <v>20</v>
      </c>
      <c r="M816" t="s">
        <v>21</v>
      </c>
      <c r="N816">
        <v>55000000</v>
      </c>
      <c r="O816">
        <v>1996</v>
      </c>
      <c r="P816">
        <v>7.3</v>
      </c>
      <c r="S816" t="s">
        <v>26</v>
      </c>
      <c r="T816" t="s">
        <v>41</v>
      </c>
      <c r="U816" t="s">
        <v>60</v>
      </c>
      <c r="V816" t="s">
        <v>80</v>
      </c>
      <c r="W816" t="s">
        <v>122</v>
      </c>
      <c r="X816" t="s">
        <v>126</v>
      </c>
    </row>
    <row r="817" spans="1:23" x14ac:dyDescent="0.3">
      <c r="A817" t="s">
        <v>1954</v>
      </c>
      <c r="B817">
        <v>142</v>
      </c>
      <c r="C817">
        <v>90</v>
      </c>
      <c r="D817">
        <v>107100855</v>
      </c>
      <c r="E817" t="s">
        <v>1955</v>
      </c>
      <c r="F817" t="s">
        <v>1956</v>
      </c>
      <c r="G817" t="str">
        <f t="shared" si="13"/>
        <v>Goosebumps</v>
      </c>
      <c r="H817" t="s">
        <v>1957</v>
      </c>
      <c r="I817">
        <v>47968</v>
      </c>
      <c r="J817">
        <v>263</v>
      </c>
      <c r="K817" t="s">
        <v>19</v>
      </c>
      <c r="L817" t="s">
        <v>20</v>
      </c>
      <c r="M817" t="s">
        <v>1173</v>
      </c>
      <c r="N817">
        <v>55000000</v>
      </c>
      <c r="O817">
        <v>2004</v>
      </c>
      <c r="P817">
        <v>6.4</v>
      </c>
      <c r="S817" t="s">
        <v>32</v>
      </c>
      <c r="T817" t="s">
        <v>46</v>
      </c>
      <c r="U817" t="s">
        <v>65</v>
      </c>
      <c r="V817" t="s">
        <v>69</v>
      </c>
      <c r="W817" t="s">
        <v>83</v>
      </c>
    </row>
    <row r="818" spans="1:23" x14ac:dyDescent="0.3">
      <c r="A818" t="s">
        <v>256</v>
      </c>
      <c r="B818">
        <v>57</v>
      </c>
      <c r="C818">
        <v>87</v>
      </c>
      <c r="D818">
        <v>98711404</v>
      </c>
      <c r="E818" t="s">
        <v>264</v>
      </c>
      <c r="F818" t="s">
        <v>1958</v>
      </c>
      <c r="G818" t="str">
        <f t="shared" si="13"/>
        <v xml:space="preserve">Sabrina, the Teenage Witch            </v>
      </c>
      <c r="H818" t="s">
        <v>1959</v>
      </c>
      <c r="I818">
        <v>24420</v>
      </c>
      <c r="J818">
        <v>85</v>
      </c>
      <c r="K818" t="s">
        <v>19</v>
      </c>
      <c r="L818" t="s">
        <v>20</v>
      </c>
      <c r="M818" t="s">
        <v>294</v>
      </c>
      <c r="N818">
        <v>53000000</v>
      </c>
      <c r="O818">
        <v>2011</v>
      </c>
      <c r="P818">
        <v>6.6</v>
      </c>
      <c r="S818" t="s">
        <v>46</v>
      </c>
      <c r="T818" t="s">
        <v>65</v>
      </c>
      <c r="U818" t="s">
        <v>69</v>
      </c>
    </row>
    <row r="819" spans="1:23" x14ac:dyDescent="0.3">
      <c r="A819" t="s">
        <v>150</v>
      </c>
      <c r="B819">
        <v>84</v>
      </c>
      <c r="C819">
        <v>114</v>
      </c>
      <c r="D819">
        <v>100328194</v>
      </c>
      <c r="E819" t="s">
        <v>1610</v>
      </c>
      <c r="F819" t="s">
        <v>1960</v>
      </c>
      <c r="G819" t="str">
        <f t="shared" si="13"/>
        <v>Just Like Heaven</v>
      </c>
      <c r="H819" t="s">
        <v>1961</v>
      </c>
      <c r="I819">
        <v>82819</v>
      </c>
      <c r="J819">
        <v>171</v>
      </c>
      <c r="K819" t="s">
        <v>19</v>
      </c>
      <c r="L819" t="s">
        <v>20</v>
      </c>
      <c r="M819" t="s">
        <v>294</v>
      </c>
      <c r="N819">
        <v>55000000</v>
      </c>
      <c r="O819">
        <v>2001</v>
      </c>
      <c r="P819">
        <v>6.7</v>
      </c>
      <c r="S819" t="s">
        <v>46</v>
      </c>
      <c r="T819" t="s">
        <v>69</v>
      </c>
      <c r="U819" t="s">
        <v>106</v>
      </c>
    </row>
    <row r="820" spans="1:23" x14ac:dyDescent="0.3">
      <c r="A820" t="s">
        <v>1962</v>
      </c>
      <c r="B820">
        <v>186</v>
      </c>
      <c r="C820">
        <v>119</v>
      </c>
      <c r="D820">
        <v>101530738</v>
      </c>
      <c r="E820" t="s">
        <v>1963</v>
      </c>
      <c r="F820" t="s">
        <v>1964</v>
      </c>
      <c r="G820" t="str">
        <f t="shared" si="13"/>
        <v>The Flintstones in Viva Rock Vegas</v>
      </c>
      <c r="H820" t="s">
        <v>1965</v>
      </c>
      <c r="I820">
        <v>15517</v>
      </c>
      <c r="J820">
        <v>120</v>
      </c>
      <c r="K820" t="s">
        <v>19</v>
      </c>
      <c r="L820" t="s">
        <v>20</v>
      </c>
      <c r="M820" t="s">
        <v>21</v>
      </c>
      <c r="N820">
        <v>55000000</v>
      </c>
      <c r="O820">
        <v>2005</v>
      </c>
      <c r="P820">
        <v>3.6</v>
      </c>
      <c r="S820" t="s">
        <v>46</v>
      </c>
      <c r="T820" t="s">
        <v>65</v>
      </c>
      <c r="U820" t="s">
        <v>106</v>
      </c>
      <c r="V820" t="s">
        <v>110</v>
      </c>
    </row>
    <row r="821" spans="1:23" x14ac:dyDescent="0.3">
      <c r="A821" t="s">
        <v>1966</v>
      </c>
      <c r="B821">
        <v>53</v>
      </c>
      <c r="C821">
        <v>103</v>
      </c>
      <c r="D821">
        <v>93815117</v>
      </c>
      <c r="E821" t="s">
        <v>1967</v>
      </c>
      <c r="F821" t="s">
        <v>1142</v>
      </c>
      <c r="G821" t="str">
        <f t="shared" si="13"/>
        <v>Rambo III</v>
      </c>
      <c r="H821" t="s">
        <v>1968</v>
      </c>
      <c r="I821">
        <v>92106</v>
      </c>
      <c r="J821">
        <v>143</v>
      </c>
      <c r="K821" t="s">
        <v>19</v>
      </c>
      <c r="L821" t="s">
        <v>20</v>
      </c>
      <c r="M821" t="s">
        <v>21</v>
      </c>
      <c r="N821">
        <v>55000000</v>
      </c>
      <c r="O821">
        <v>2004</v>
      </c>
      <c r="P821">
        <v>5.7</v>
      </c>
      <c r="S821" t="s">
        <v>26</v>
      </c>
      <c r="T821" t="s">
        <v>32</v>
      </c>
      <c r="U821" t="s">
        <v>122</v>
      </c>
      <c r="V821" t="s">
        <v>126</v>
      </c>
    </row>
    <row r="822" spans="1:23" x14ac:dyDescent="0.3">
      <c r="A822" t="s">
        <v>1174</v>
      </c>
      <c r="B822">
        <v>133</v>
      </c>
      <c r="C822">
        <v>125</v>
      </c>
      <c r="D822">
        <v>91400000</v>
      </c>
      <c r="E822" t="s">
        <v>1969</v>
      </c>
      <c r="F822" t="s">
        <v>1970</v>
      </c>
      <c r="G822" t="str">
        <f t="shared" si="13"/>
        <v>Leatherheads</v>
      </c>
      <c r="H822" t="s">
        <v>1971</v>
      </c>
      <c r="I822">
        <v>27664</v>
      </c>
      <c r="J822">
        <v>121</v>
      </c>
      <c r="K822" t="s">
        <v>19</v>
      </c>
      <c r="L822" t="s">
        <v>20</v>
      </c>
      <c r="M822" t="s">
        <v>21</v>
      </c>
      <c r="N822">
        <v>55000000</v>
      </c>
      <c r="O822">
        <v>1994</v>
      </c>
      <c r="P822">
        <v>6</v>
      </c>
      <c r="S822" t="s">
        <v>46</v>
      </c>
      <c r="T822" t="s">
        <v>60</v>
      </c>
      <c r="U822" t="s">
        <v>106</v>
      </c>
      <c r="V822" t="s">
        <v>117</v>
      </c>
    </row>
    <row r="823" spans="1:23" x14ac:dyDescent="0.3">
      <c r="A823" t="s">
        <v>1972</v>
      </c>
      <c r="B823">
        <v>246</v>
      </c>
      <c r="C823">
        <v>97</v>
      </c>
      <c r="D823">
        <v>162586036</v>
      </c>
      <c r="E823" t="s">
        <v>1973</v>
      </c>
      <c r="F823" t="s">
        <v>1763</v>
      </c>
      <c r="G823" t="str">
        <f t="shared" si="13"/>
        <v>The Ridiculous 6</v>
      </c>
      <c r="H823" t="s">
        <v>1974</v>
      </c>
      <c r="I823">
        <v>27019</v>
      </c>
      <c r="J823">
        <v>281</v>
      </c>
      <c r="K823" t="s">
        <v>19</v>
      </c>
      <c r="L823" t="s">
        <v>20</v>
      </c>
      <c r="M823" t="s">
        <v>294</v>
      </c>
      <c r="N823">
        <v>30000000</v>
      </c>
      <c r="O823">
        <v>2007</v>
      </c>
      <c r="P823">
        <v>4.9000000000000004</v>
      </c>
      <c r="S823" t="s">
        <v>46</v>
      </c>
      <c r="T823" t="s">
        <v>130</v>
      </c>
    </row>
    <row r="824" spans="1:23" x14ac:dyDescent="0.3">
      <c r="A824" t="s">
        <v>228</v>
      </c>
      <c r="B824">
        <v>253</v>
      </c>
      <c r="C824">
        <v>125</v>
      </c>
      <c r="D824">
        <v>89706988</v>
      </c>
      <c r="E824" t="s">
        <v>657</v>
      </c>
      <c r="F824" t="s">
        <v>1689</v>
      </c>
      <c r="G824" t="str">
        <f t="shared" si="13"/>
        <v>Did You Hear About the Morgans?</v>
      </c>
      <c r="H824" t="s">
        <v>1975</v>
      </c>
      <c r="I824">
        <v>29523</v>
      </c>
      <c r="J824">
        <v>410</v>
      </c>
      <c r="K824" t="s">
        <v>19</v>
      </c>
      <c r="L824" t="s">
        <v>378</v>
      </c>
      <c r="M824" t="s">
        <v>51</v>
      </c>
      <c r="N824">
        <v>55000000</v>
      </c>
      <c r="O824">
        <v>2000</v>
      </c>
      <c r="P824">
        <v>4.7</v>
      </c>
      <c r="S824" t="s">
        <v>46</v>
      </c>
      <c r="T824" t="s">
        <v>60</v>
      </c>
      <c r="U824" t="s">
        <v>106</v>
      </c>
    </row>
    <row r="825" spans="1:23" x14ac:dyDescent="0.3">
      <c r="A825" t="s">
        <v>1703</v>
      </c>
      <c r="B825">
        <v>144</v>
      </c>
      <c r="C825">
        <v>30</v>
      </c>
      <c r="D825">
        <v>83000000</v>
      </c>
      <c r="E825" t="s">
        <v>46</v>
      </c>
      <c r="F825" t="s">
        <v>409</v>
      </c>
      <c r="G825" t="str">
        <f t="shared" si="13"/>
        <v>The Internship</v>
      </c>
      <c r="H825" t="s">
        <v>1976</v>
      </c>
      <c r="I825">
        <v>159931</v>
      </c>
      <c r="J825">
        <v>273</v>
      </c>
      <c r="K825" t="s">
        <v>19</v>
      </c>
      <c r="L825" t="s">
        <v>20</v>
      </c>
      <c r="M825" t="s">
        <v>21</v>
      </c>
      <c r="N825">
        <v>1400000</v>
      </c>
      <c r="O825">
        <v>1995</v>
      </c>
      <c r="P825">
        <v>6.3</v>
      </c>
      <c r="S825" t="s">
        <v>46</v>
      </c>
    </row>
    <row r="826" spans="1:23" x14ac:dyDescent="0.3">
      <c r="A826" t="s">
        <v>897</v>
      </c>
      <c r="B826">
        <v>46</v>
      </c>
      <c r="C826">
        <v>136</v>
      </c>
      <c r="D826">
        <v>78745923</v>
      </c>
      <c r="E826" t="s">
        <v>1527</v>
      </c>
      <c r="F826" t="s">
        <v>908</v>
      </c>
      <c r="G826" t="str">
        <f t="shared" si="13"/>
        <v>Resident Evil: Afterlife</v>
      </c>
      <c r="H826" t="s">
        <v>1977</v>
      </c>
      <c r="I826">
        <v>131447</v>
      </c>
      <c r="J826">
        <v>238</v>
      </c>
      <c r="K826" t="s">
        <v>19</v>
      </c>
      <c r="L826" t="s">
        <v>20</v>
      </c>
      <c r="M826" t="s">
        <v>21</v>
      </c>
      <c r="N826">
        <v>30000000</v>
      </c>
      <c r="O826">
        <v>1978</v>
      </c>
      <c r="P826">
        <v>5.9</v>
      </c>
      <c r="S826" t="s">
        <v>26</v>
      </c>
      <c r="T826" t="s">
        <v>32</v>
      </c>
      <c r="U826" t="s">
        <v>83</v>
      </c>
      <c r="V826" t="s">
        <v>110</v>
      </c>
    </row>
    <row r="827" spans="1:23" x14ac:dyDescent="0.3">
      <c r="A827" t="s">
        <v>1978</v>
      </c>
      <c r="B827">
        <v>117</v>
      </c>
      <c r="C827">
        <v>116</v>
      </c>
      <c r="D827">
        <v>70098138</v>
      </c>
      <c r="E827" t="s">
        <v>519</v>
      </c>
      <c r="F827" t="s">
        <v>1294</v>
      </c>
      <c r="G827" t="str">
        <f t="shared" si="13"/>
        <v>Red Tails</v>
      </c>
      <c r="H827" t="s">
        <v>1979</v>
      </c>
      <c r="I827">
        <v>28807</v>
      </c>
      <c r="J827">
        <v>431</v>
      </c>
      <c r="K827" t="s">
        <v>19</v>
      </c>
      <c r="L827" t="s">
        <v>20</v>
      </c>
      <c r="M827" t="s">
        <v>51</v>
      </c>
      <c r="N827">
        <v>55000000</v>
      </c>
      <c r="O827">
        <v>1996</v>
      </c>
      <c r="P827">
        <v>5.9</v>
      </c>
      <c r="S827" t="s">
        <v>26</v>
      </c>
      <c r="T827" t="s">
        <v>32</v>
      </c>
      <c r="U827" t="s">
        <v>60</v>
      </c>
      <c r="V827" t="s">
        <v>80</v>
      </c>
      <c r="W827" t="s">
        <v>126</v>
      </c>
    </row>
    <row r="828" spans="1:23" x14ac:dyDescent="0.3">
      <c r="A828" t="s">
        <v>501</v>
      </c>
      <c r="B828">
        <v>157</v>
      </c>
      <c r="C828">
        <v>103</v>
      </c>
      <c r="D828">
        <v>66365290</v>
      </c>
      <c r="E828" t="s">
        <v>776</v>
      </c>
      <c r="F828" t="s">
        <v>910</v>
      </c>
      <c r="G828" t="str">
        <f t="shared" si="13"/>
        <v xml:space="preserve">Sex and the City            </v>
      </c>
      <c r="H828" t="s">
        <v>1980</v>
      </c>
      <c r="I828">
        <v>80025</v>
      </c>
      <c r="J828">
        <v>198</v>
      </c>
      <c r="K828" t="s">
        <v>19</v>
      </c>
      <c r="L828" t="s">
        <v>20</v>
      </c>
      <c r="M828" t="s">
        <v>21</v>
      </c>
      <c r="N828">
        <v>55000000</v>
      </c>
      <c r="O828">
        <v>2005</v>
      </c>
      <c r="P828">
        <v>7</v>
      </c>
      <c r="S828" t="s">
        <v>46</v>
      </c>
      <c r="T828" t="s">
        <v>106</v>
      </c>
    </row>
    <row r="829" spans="1:23" x14ac:dyDescent="0.3">
      <c r="A829" t="s">
        <v>263</v>
      </c>
      <c r="B829">
        <v>60</v>
      </c>
      <c r="C829">
        <v>97</v>
      </c>
      <c r="D829">
        <v>66207920</v>
      </c>
      <c r="E829" t="s">
        <v>882</v>
      </c>
      <c r="F829" t="s">
        <v>300</v>
      </c>
      <c r="G829" t="str">
        <f t="shared" si="13"/>
        <v>The Devil's Advocate</v>
      </c>
      <c r="H829" t="s">
        <v>1981</v>
      </c>
      <c r="I829">
        <v>259519</v>
      </c>
      <c r="J829">
        <v>139</v>
      </c>
      <c r="K829" t="s">
        <v>19</v>
      </c>
      <c r="L829" t="s">
        <v>20</v>
      </c>
      <c r="M829" t="s">
        <v>154</v>
      </c>
      <c r="N829">
        <v>55000000</v>
      </c>
      <c r="O829">
        <v>1997</v>
      </c>
      <c r="P829">
        <v>7.5</v>
      </c>
      <c r="S829" t="s">
        <v>60</v>
      </c>
      <c r="T829" t="s">
        <v>92</v>
      </c>
      <c r="U829" t="s">
        <v>122</v>
      </c>
    </row>
    <row r="830" spans="1:23" x14ac:dyDescent="0.3">
      <c r="A830" t="s">
        <v>1380</v>
      </c>
      <c r="B830">
        <v>117</v>
      </c>
      <c r="C830">
        <v>96</v>
      </c>
      <c r="D830">
        <v>63408614</v>
      </c>
      <c r="E830" t="s">
        <v>46</v>
      </c>
      <c r="F830" t="s">
        <v>1001</v>
      </c>
      <c r="G830" t="str">
        <f t="shared" si="13"/>
        <v>That's My Boy</v>
      </c>
      <c r="H830" t="s">
        <v>1982</v>
      </c>
      <c r="I830">
        <v>70681</v>
      </c>
      <c r="J830">
        <v>147</v>
      </c>
      <c r="K830" t="s">
        <v>19</v>
      </c>
      <c r="L830" t="s">
        <v>20</v>
      </c>
      <c r="M830" t="s">
        <v>51</v>
      </c>
      <c r="N830">
        <v>55000000</v>
      </c>
      <c r="O830">
        <v>2003</v>
      </c>
      <c r="P830">
        <v>5.6</v>
      </c>
      <c r="S830" t="s">
        <v>46</v>
      </c>
    </row>
    <row r="831" spans="1:23" x14ac:dyDescent="0.3">
      <c r="A831" t="s">
        <v>1983</v>
      </c>
      <c r="B831">
        <v>287</v>
      </c>
      <c r="C831">
        <v>131</v>
      </c>
      <c r="D831">
        <v>58422650</v>
      </c>
      <c r="E831" t="s">
        <v>23</v>
      </c>
      <c r="F831" t="s">
        <v>946</v>
      </c>
      <c r="G831" t="str">
        <f t="shared" si="13"/>
        <v>DragonHeart</v>
      </c>
      <c r="H831" t="s">
        <v>1984</v>
      </c>
      <c r="I831">
        <v>78343</v>
      </c>
      <c r="J831">
        <v>331</v>
      </c>
      <c r="K831" t="s">
        <v>19</v>
      </c>
      <c r="L831" t="s">
        <v>20</v>
      </c>
      <c r="M831" t="s">
        <v>21</v>
      </c>
      <c r="N831">
        <v>55000000</v>
      </c>
      <c r="O831">
        <v>2013</v>
      </c>
      <c r="P831">
        <v>6.4</v>
      </c>
      <c r="S831" t="s">
        <v>26</v>
      </c>
      <c r="T831" t="s">
        <v>32</v>
      </c>
      <c r="U831" t="s">
        <v>69</v>
      </c>
    </row>
    <row r="832" spans="1:23" x14ac:dyDescent="0.3">
      <c r="A832" t="s">
        <v>1985</v>
      </c>
      <c r="B832">
        <v>96</v>
      </c>
      <c r="C832">
        <v>22</v>
      </c>
      <c r="D832">
        <v>56932305</v>
      </c>
      <c r="E832" t="s">
        <v>1986</v>
      </c>
      <c r="F832" t="s">
        <v>560</v>
      </c>
      <c r="G832" t="str">
        <f t="shared" si="13"/>
        <v>After the Sunset</v>
      </c>
      <c r="H832" t="s">
        <v>1987</v>
      </c>
      <c r="I832">
        <v>38298</v>
      </c>
      <c r="J832">
        <v>220</v>
      </c>
      <c r="K832" t="s">
        <v>19</v>
      </c>
      <c r="L832" t="s">
        <v>31</v>
      </c>
      <c r="M832" t="s">
        <v>21</v>
      </c>
      <c r="N832">
        <v>55000000</v>
      </c>
      <c r="O832">
        <v>2010</v>
      </c>
      <c r="P832">
        <v>6.3</v>
      </c>
      <c r="S832" t="s">
        <v>26</v>
      </c>
      <c r="T832" t="s">
        <v>46</v>
      </c>
      <c r="U832" t="s">
        <v>52</v>
      </c>
      <c r="V832" t="s">
        <v>60</v>
      </c>
    </row>
    <row r="833" spans="1:25" x14ac:dyDescent="0.3">
      <c r="A833" t="s">
        <v>542</v>
      </c>
      <c r="B833">
        <v>26</v>
      </c>
      <c r="C833">
        <v>95</v>
      </c>
      <c r="D833">
        <v>68750000</v>
      </c>
      <c r="E833" t="s">
        <v>632</v>
      </c>
      <c r="F833" t="s">
        <v>355</v>
      </c>
      <c r="G833" t="str">
        <f t="shared" si="13"/>
        <v>Ghost Rider: Spirit of Vengeance</v>
      </c>
      <c r="H833" t="s">
        <v>1988</v>
      </c>
      <c r="I833">
        <v>87745</v>
      </c>
      <c r="J833">
        <v>54</v>
      </c>
      <c r="K833" t="s">
        <v>19</v>
      </c>
      <c r="L833" t="s">
        <v>20</v>
      </c>
      <c r="M833" t="s">
        <v>51</v>
      </c>
      <c r="N833">
        <v>55000000</v>
      </c>
      <c r="O833">
        <v>1995</v>
      </c>
      <c r="P833">
        <v>4.3</v>
      </c>
      <c r="S833" t="s">
        <v>26</v>
      </c>
      <c r="T833" t="s">
        <v>69</v>
      </c>
      <c r="U833" t="s">
        <v>122</v>
      </c>
    </row>
    <row r="834" spans="1:25" x14ac:dyDescent="0.3">
      <c r="A834" t="s">
        <v>400</v>
      </c>
      <c r="B834">
        <v>125</v>
      </c>
      <c r="C834">
        <v>86</v>
      </c>
      <c r="D834">
        <v>68218041</v>
      </c>
      <c r="E834" t="s">
        <v>1989</v>
      </c>
      <c r="F834" t="s">
        <v>181</v>
      </c>
      <c r="G834" t="str">
        <f t="shared" si="13"/>
        <v>Captain Corelli's Mandolin</v>
      </c>
      <c r="H834" t="s">
        <v>1990</v>
      </c>
      <c r="I834">
        <v>28099</v>
      </c>
      <c r="J834">
        <v>225</v>
      </c>
      <c r="K834" t="s">
        <v>19</v>
      </c>
      <c r="L834" t="s">
        <v>149</v>
      </c>
      <c r="M834" t="s">
        <v>294</v>
      </c>
      <c r="N834">
        <v>50000000</v>
      </c>
      <c r="O834">
        <v>2014</v>
      </c>
      <c r="P834">
        <v>5.9</v>
      </c>
      <c r="S834" t="s">
        <v>60</v>
      </c>
      <c r="T834" t="s">
        <v>85</v>
      </c>
      <c r="U834" t="s">
        <v>106</v>
      </c>
      <c r="V834" t="s">
        <v>126</v>
      </c>
    </row>
    <row r="835" spans="1:25" x14ac:dyDescent="0.3">
      <c r="A835" t="s">
        <v>855</v>
      </c>
      <c r="B835">
        <v>117</v>
      </c>
      <c r="C835">
        <v>142</v>
      </c>
      <c r="D835">
        <v>25040293</v>
      </c>
      <c r="E835" t="s">
        <v>776</v>
      </c>
      <c r="F835" t="s">
        <v>1991</v>
      </c>
      <c r="G835" t="str">
        <f t="shared" ref="G835:G898" si="14">SUBSTITUTE(H835,"Â ","")</f>
        <v xml:space="preserve">Anger Management            </v>
      </c>
      <c r="H835" t="s">
        <v>1992</v>
      </c>
      <c r="I835">
        <v>26992</v>
      </c>
      <c r="J835">
        <v>221</v>
      </c>
      <c r="K835" t="s">
        <v>19</v>
      </c>
      <c r="L835" t="s">
        <v>20</v>
      </c>
      <c r="M835" t="s">
        <v>21</v>
      </c>
      <c r="N835">
        <v>55000000</v>
      </c>
      <c r="O835">
        <v>2002</v>
      </c>
      <c r="P835">
        <v>6.7</v>
      </c>
      <c r="S835" t="s">
        <v>46</v>
      </c>
      <c r="T835" t="s">
        <v>106</v>
      </c>
    </row>
    <row r="836" spans="1:25" x14ac:dyDescent="0.3">
      <c r="A836" t="s">
        <v>1360</v>
      </c>
      <c r="B836">
        <v>149</v>
      </c>
      <c r="C836">
        <v>92</v>
      </c>
      <c r="D836">
        <v>55747724</v>
      </c>
      <c r="E836" t="s">
        <v>1993</v>
      </c>
      <c r="F836" t="s">
        <v>648</v>
      </c>
      <c r="G836" t="str">
        <f t="shared" si="14"/>
        <v>The Pacifier</v>
      </c>
      <c r="H836" t="s">
        <v>1994</v>
      </c>
      <c r="I836">
        <v>66308</v>
      </c>
      <c r="J836">
        <v>1398</v>
      </c>
      <c r="K836" t="s">
        <v>19</v>
      </c>
      <c r="L836" t="s">
        <v>20</v>
      </c>
      <c r="M836" t="s">
        <v>21</v>
      </c>
      <c r="N836">
        <v>55000000</v>
      </c>
      <c r="O836">
        <v>1995</v>
      </c>
      <c r="P836">
        <v>5.5</v>
      </c>
      <c r="S836" t="s">
        <v>26</v>
      </c>
      <c r="T836" t="s">
        <v>46</v>
      </c>
      <c r="U836" t="s">
        <v>60</v>
      </c>
      <c r="V836" t="s">
        <v>65</v>
      </c>
      <c r="W836" t="s">
        <v>122</v>
      </c>
    </row>
    <row r="837" spans="1:25" x14ac:dyDescent="0.3">
      <c r="A837" t="s">
        <v>1995</v>
      </c>
      <c r="B837">
        <v>131</v>
      </c>
      <c r="C837">
        <v>108</v>
      </c>
      <c r="D837">
        <v>55473600</v>
      </c>
      <c r="E837" t="s">
        <v>1996</v>
      </c>
      <c r="F837" t="s">
        <v>701</v>
      </c>
      <c r="G837" t="str">
        <f t="shared" si="14"/>
        <v>Walking Tall</v>
      </c>
      <c r="H837" t="s">
        <v>1997</v>
      </c>
      <c r="I837">
        <v>53118</v>
      </c>
      <c r="J837">
        <v>146</v>
      </c>
      <c r="K837" t="s">
        <v>19</v>
      </c>
      <c r="L837" t="s">
        <v>20</v>
      </c>
      <c r="M837" t="s">
        <v>51</v>
      </c>
      <c r="N837">
        <v>55000000</v>
      </c>
      <c r="O837">
        <v>2006</v>
      </c>
      <c r="P837">
        <v>6.2</v>
      </c>
      <c r="S837" t="s">
        <v>26</v>
      </c>
      <c r="T837" t="s">
        <v>52</v>
      </c>
    </row>
    <row r="838" spans="1:25" x14ac:dyDescent="0.3">
      <c r="A838" t="s">
        <v>792</v>
      </c>
      <c r="B838">
        <v>150</v>
      </c>
      <c r="C838">
        <v>84</v>
      </c>
      <c r="D838">
        <v>49994804</v>
      </c>
      <c r="E838" t="s">
        <v>1147</v>
      </c>
      <c r="F838" t="s">
        <v>178</v>
      </c>
      <c r="G838" t="str">
        <f t="shared" si="14"/>
        <v>Forrest Gump</v>
      </c>
      <c r="H838" t="s">
        <v>1998</v>
      </c>
      <c r="I838">
        <v>1251222</v>
      </c>
      <c r="J838">
        <v>507</v>
      </c>
      <c r="K838" t="s">
        <v>19</v>
      </c>
      <c r="L838" t="s">
        <v>20</v>
      </c>
      <c r="M838" t="s">
        <v>294</v>
      </c>
      <c r="N838">
        <v>55000000</v>
      </c>
      <c r="O838">
        <v>2005</v>
      </c>
      <c r="P838">
        <v>8.8000000000000007</v>
      </c>
      <c r="S838" t="s">
        <v>46</v>
      </c>
      <c r="T838" t="s">
        <v>60</v>
      </c>
    </row>
    <row r="839" spans="1:25" x14ac:dyDescent="0.3">
      <c r="A839" t="s">
        <v>1999</v>
      </c>
      <c r="B839">
        <v>92</v>
      </c>
      <c r="C839">
        <v>188</v>
      </c>
      <c r="D839">
        <v>41609593</v>
      </c>
      <c r="E839" t="s">
        <v>1492</v>
      </c>
      <c r="F839" t="s">
        <v>2000</v>
      </c>
      <c r="G839" t="str">
        <f t="shared" si="14"/>
        <v>Alvin and the Chipmunks</v>
      </c>
      <c r="H839" t="s">
        <v>2001</v>
      </c>
      <c r="I839">
        <v>57276</v>
      </c>
      <c r="J839">
        <v>216</v>
      </c>
      <c r="K839" t="s">
        <v>19</v>
      </c>
      <c r="L839" t="s">
        <v>20</v>
      </c>
      <c r="M839" t="s">
        <v>21</v>
      </c>
      <c r="N839">
        <v>68000000</v>
      </c>
      <c r="O839">
        <v>1994</v>
      </c>
      <c r="P839">
        <v>5.2</v>
      </c>
      <c r="S839" t="s">
        <v>37</v>
      </c>
      <c r="T839" t="s">
        <v>46</v>
      </c>
      <c r="U839" t="s">
        <v>65</v>
      </c>
      <c r="V839" t="s">
        <v>69</v>
      </c>
      <c r="W839" t="s">
        <v>85</v>
      </c>
    </row>
    <row r="840" spans="1:25" x14ac:dyDescent="0.3">
      <c r="A840" t="s">
        <v>588</v>
      </c>
      <c r="B840">
        <v>169</v>
      </c>
      <c r="C840">
        <v>95</v>
      </c>
      <c r="D840">
        <v>38553833</v>
      </c>
      <c r="E840" t="s">
        <v>46</v>
      </c>
      <c r="F840" t="s">
        <v>803</v>
      </c>
      <c r="G840" t="str">
        <f t="shared" si="14"/>
        <v>Meet the Parents</v>
      </c>
      <c r="H840" t="s">
        <v>2002</v>
      </c>
      <c r="I840">
        <v>260442</v>
      </c>
      <c r="J840">
        <v>497</v>
      </c>
      <c r="K840" t="s">
        <v>19</v>
      </c>
      <c r="L840" t="s">
        <v>20</v>
      </c>
      <c r="M840" t="s">
        <v>294</v>
      </c>
      <c r="N840">
        <v>55000000</v>
      </c>
      <c r="O840">
        <v>1998</v>
      </c>
      <c r="P840">
        <v>7</v>
      </c>
      <c r="S840" t="s">
        <v>46</v>
      </c>
    </row>
    <row r="841" spans="1:25" x14ac:dyDescent="0.3">
      <c r="A841" t="s">
        <v>1374</v>
      </c>
      <c r="B841">
        <v>57</v>
      </c>
      <c r="C841">
        <v>118</v>
      </c>
      <c r="D841">
        <v>76137505</v>
      </c>
      <c r="E841" t="s">
        <v>2003</v>
      </c>
      <c r="F841" t="s">
        <v>181</v>
      </c>
      <c r="G841" t="str">
        <f t="shared" si="14"/>
        <v>Pocahontas</v>
      </c>
      <c r="H841" t="s">
        <v>2004</v>
      </c>
      <c r="I841">
        <v>119675</v>
      </c>
      <c r="J841">
        <v>99</v>
      </c>
      <c r="K841" t="s">
        <v>19</v>
      </c>
      <c r="L841" t="s">
        <v>20</v>
      </c>
      <c r="M841" t="s">
        <v>21</v>
      </c>
      <c r="N841">
        <v>55000000</v>
      </c>
      <c r="O841">
        <v>2003</v>
      </c>
      <c r="P841">
        <v>6.6</v>
      </c>
      <c r="S841" t="s">
        <v>32</v>
      </c>
      <c r="T841" t="s">
        <v>37</v>
      </c>
      <c r="U841" t="s">
        <v>60</v>
      </c>
      <c r="V841" t="s">
        <v>65</v>
      </c>
      <c r="W841" t="s">
        <v>80</v>
      </c>
      <c r="X841" t="s">
        <v>90</v>
      </c>
      <c r="Y841" t="s">
        <v>106</v>
      </c>
    </row>
    <row r="842" spans="1:25" x14ac:dyDescent="0.3">
      <c r="A842" t="s">
        <v>855</v>
      </c>
      <c r="B842">
        <v>171</v>
      </c>
      <c r="C842">
        <v>92</v>
      </c>
      <c r="D842">
        <v>34350553</v>
      </c>
      <c r="E842" t="s">
        <v>2005</v>
      </c>
      <c r="F842" t="s">
        <v>2006</v>
      </c>
      <c r="G842" t="str">
        <f t="shared" si="14"/>
        <v>Superman</v>
      </c>
      <c r="H842" t="s">
        <v>2007</v>
      </c>
      <c r="I842">
        <v>126357</v>
      </c>
      <c r="J842">
        <v>372</v>
      </c>
      <c r="K842" t="s">
        <v>19</v>
      </c>
      <c r="L842" t="s">
        <v>20</v>
      </c>
      <c r="M842" t="s">
        <v>21</v>
      </c>
      <c r="N842">
        <v>55000000</v>
      </c>
      <c r="O842">
        <v>1999</v>
      </c>
      <c r="P842">
        <v>7.3</v>
      </c>
      <c r="S842" t="s">
        <v>26</v>
      </c>
      <c r="T842" t="s">
        <v>32</v>
      </c>
      <c r="U842" t="s">
        <v>60</v>
      </c>
      <c r="V842" t="s">
        <v>106</v>
      </c>
      <c r="W842" t="s">
        <v>110</v>
      </c>
    </row>
    <row r="843" spans="1:25" x14ac:dyDescent="0.3">
      <c r="A843" t="s">
        <v>805</v>
      </c>
      <c r="B843">
        <v>53</v>
      </c>
      <c r="C843">
        <v>74</v>
      </c>
      <c r="D843">
        <v>34238611</v>
      </c>
      <c r="E843" t="s">
        <v>1122</v>
      </c>
      <c r="F843" t="s">
        <v>461</v>
      </c>
      <c r="G843" t="str">
        <f t="shared" si="14"/>
        <v>The Nutty Professor</v>
      </c>
      <c r="H843" t="s">
        <v>2008</v>
      </c>
      <c r="I843">
        <v>86556</v>
      </c>
      <c r="J843">
        <v>103</v>
      </c>
      <c r="K843" t="s">
        <v>19</v>
      </c>
      <c r="L843" t="s">
        <v>20</v>
      </c>
      <c r="M843" t="s">
        <v>294</v>
      </c>
      <c r="N843">
        <v>55000000</v>
      </c>
      <c r="O843">
        <v>2004</v>
      </c>
      <c r="P843">
        <v>5.6</v>
      </c>
      <c r="S843" t="s">
        <v>46</v>
      </c>
      <c r="T843" t="s">
        <v>106</v>
      </c>
      <c r="U843" t="s">
        <v>110</v>
      </c>
    </row>
    <row r="844" spans="1:25" x14ac:dyDescent="0.3">
      <c r="A844" t="s">
        <v>892</v>
      </c>
      <c r="B844">
        <v>153</v>
      </c>
      <c r="C844">
        <v>134</v>
      </c>
      <c r="D844">
        <v>34098563</v>
      </c>
      <c r="E844" t="s">
        <v>776</v>
      </c>
      <c r="F844" t="s">
        <v>98</v>
      </c>
      <c r="G844" t="str">
        <f t="shared" si="14"/>
        <v>Hitch</v>
      </c>
      <c r="H844" t="s">
        <v>2009</v>
      </c>
      <c r="I844">
        <v>244840</v>
      </c>
      <c r="J844">
        <v>332</v>
      </c>
      <c r="K844" t="s">
        <v>19</v>
      </c>
      <c r="L844" t="s">
        <v>20</v>
      </c>
      <c r="M844" t="s">
        <v>21</v>
      </c>
      <c r="N844">
        <v>55000000</v>
      </c>
      <c r="O844">
        <v>1989</v>
      </c>
      <c r="P844">
        <v>6.6</v>
      </c>
      <c r="S844" t="s">
        <v>46</v>
      </c>
      <c r="T844" t="s">
        <v>106</v>
      </c>
    </row>
    <row r="845" spans="1:25" x14ac:dyDescent="0.3">
      <c r="A845" t="s">
        <v>805</v>
      </c>
      <c r="B845">
        <v>491</v>
      </c>
      <c r="C845">
        <v>101</v>
      </c>
      <c r="D845">
        <v>33828318</v>
      </c>
      <c r="E845" t="s">
        <v>2010</v>
      </c>
      <c r="F845" t="s">
        <v>1273</v>
      </c>
      <c r="G845" t="str">
        <f t="shared" si="14"/>
        <v>George of the Jungle</v>
      </c>
      <c r="H845" t="s">
        <v>2011</v>
      </c>
      <c r="I845">
        <v>56168</v>
      </c>
      <c r="J845">
        <v>527</v>
      </c>
      <c r="K845" t="s">
        <v>19</v>
      </c>
      <c r="L845" t="s">
        <v>20</v>
      </c>
      <c r="M845" t="s">
        <v>294</v>
      </c>
      <c r="N845">
        <v>55000000</v>
      </c>
      <c r="O845">
        <v>1992</v>
      </c>
      <c r="P845">
        <v>5.4</v>
      </c>
      <c r="S845" t="s">
        <v>26</v>
      </c>
      <c r="T845" t="s">
        <v>32</v>
      </c>
      <c r="U845" t="s">
        <v>46</v>
      </c>
      <c r="V845" t="s">
        <v>65</v>
      </c>
      <c r="W845" t="s">
        <v>106</v>
      </c>
    </row>
    <row r="846" spans="1:25" x14ac:dyDescent="0.3">
      <c r="A846" t="s">
        <v>1042</v>
      </c>
      <c r="B846">
        <v>247</v>
      </c>
      <c r="C846">
        <v>100</v>
      </c>
      <c r="D846">
        <v>33472850</v>
      </c>
      <c r="E846" t="s">
        <v>776</v>
      </c>
      <c r="F846" t="s">
        <v>2012</v>
      </c>
      <c r="G846" t="str">
        <f t="shared" si="14"/>
        <v>American Wedding</v>
      </c>
      <c r="H846" t="s">
        <v>2013</v>
      </c>
      <c r="I846">
        <v>162331</v>
      </c>
      <c r="J846">
        <v>207</v>
      </c>
      <c r="K846" t="s">
        <v>19</v>
      </c>
      <c r="L846" t="s">
        <v>20</v>
      </c>
      <c r="M846" t="s">
        <v>21</v>
      </c>
      <c r="N846">
        <v>50000000</v>
      </c>
      <c r="O846">
        <v>2000</v>
      </c>
      <c r="P846">
        <v>6.3</v>
      </c>
      <c r="S846" t="s">
        <v>46</v>
      </c>
      <c r="T846" t="s">
        <v>106</v>
      </c>
    </row>
    <row r="847" spans="1:25" x14ac:dyDescent="0.3">
      <c r="A847" t="s">
        <v>228</v>
      </c>
      <c r="B847">
        <v>26</v>
      </c>
      <c r="C847">
        <v>132</v>
      </c>
      <c r="D847">
        <v>31051126</v>
      </c>
      <c r="E847" t="s">
        <v>1585</v>
      </c>
      <c r="F847" t="s">
        <v>178</v>
      </c>
      <c r="G847" t="str">
        <f t="shared" si="14"/>
        <v>Captain Phillips</v>
      </c>
      <c r="H847" t="s">
        <v>2014</v>
      </c>
      <c r="I847">
        <v>323353</v>
      </c>
      <c r="J847">
        <v>92</v>
      </c>
      <c r="K847" t="s">
        <v>19</v>
      </c>
      <c r="L847" t="s">
        <v>20</v>
      </c>
      <c r="M847" t="s">
        <v>527</v>
      </c>
      <c r="N847">
        <v>55000000</v>
      </c>
      <c r="O847">
        <v>1996</v>
      </c>
      <c r="P847">
        <v>7.9</v>
      </c>
      <c r="S847" t="s">
        <v>41</v>
      </c>
      <c r="T847" t="s">
        <v>60</v>
      </c>
      <c r="U847" t="s">
        <v>122</v>
      </c>
    </row>
    <row r="848" spans="1:25" x14ac:dyDescent="0.3">
      <c r="A848" t="s">
        <v>2015</v>
      </c>
      <c r="B848">
        <v>292</v>
      </c>
      <c r="C848">
        <v>105</v>
      </c>
      <c r="D848">
        <v>35707327</v>
      </c>
      <c r="E848" t="s">
        <v>1864</v>
      </c>
      <c r="F848" t="s">
        <v>2016</v>
      </c>
      <c r="G848" t="str">
        <f t="shared" si="14"/>
        <v>Date Night</v>
      </c>
      <c r="H848" t="s">
        <v>2017</v>
      </c>
      <c r="I848">
        <v>127571</v>
      </c>
      <c r="J848">
        <v>436</v>
      </c>
      <c r="K848" t="s">
        <v>19</v>
      </c>
      <c r="L848" t="s">
        <v>20</v>
      </c>
      <c r="M848" t="s">
        <v>294</v>
      </c>
      <c r="N848">
        <v>70000000</v>
      </c>
      <c r="O848">
        <v>2011</v>
      </c>
      <c r="P848">
        <v>6.3</v>
      </c>
      <c r="S848" t="s">
        <v>46</v>
      </c>
      <c r="T848" t="s">
        <v>52</v>
      </c>
      <c r="U848" t="s">
        <v>106</v>
      </c>
      <c r="V848" t="s">
        <v>122</v>
      </c>
    </row>
    <row r="849" spans="1:22" x14ac:dyDescent="0.3">
      <c r="A849" t="s">
        <v>1848</v>
      </c>
      <c r="B849">
        <v>114</v>
      </c>
      <c r="C849">
        <v>123</v>
      </c>
      <c r="D849">
        <v>20550712</v>
      </c>
      <c r="E849" t="s">
        <v>264</v>
      </c>
      <c r="F849" t="s">
        <v>2018</v>
      </c>
      <c r="G849" t="str">
        <f t="shared" si="14"/>
        <v>Casper</v>
      </c>
      <c r="H849" t="s">
        <v>2019</v>
      </c>
      <c r="I849">
        <v>85903</v>
      </c>
      <c r="J849">
        <v>242</v>
      </c>
      <c r="K849" t="s">
        <v>19</v>
      </c>
      <c r="L849" t="s">
        <v>20</v>
      </c>
      <c r="M849" t="s">
        <v>294</v>
      </c>
      <c r="N849">
        <v>55000000</v>
      </c>
      <c r="O849">
        <v>2008</v>
      </c>
      <c r="P849">
        <v>6</v>
      </c>
      <c r="S849" t="s">
        <v>46</v>
      </c>
      <c r="T849" t="s">
        <v>65</v>
      </c>
      <c r="U849" t="s">
        <v>69</v>
      </c>
    </row>
    <row r="850" spans="1:22" x14ac:dyDescent="0.3">
      <c r="A850" t="s">
        <v>934</v>
      </c>
      <c r="B850">
        <v>82</v>
      </c>
      <c r="C850">
        <v>117</v>
      </c>
      <c r="D850">
        <v>18573791</v>
      </c>
      <c r="E850" t="s">
        <v>184</v>
      </c>
      <c r="F850" t="s">
        <v>794</v>
      </c>
      <c r="G850" t="str">
        <f t="shared" si="14"/>
        <v>The Equalizer</v>
      </c>
      <c r="H850" t="s">
        <v>2020</v>
      </c>
      <c r="I850">
        <v>229574</v>
      </c>
      <c r="J850">
        <v>194</v>
      </c>
      <c r="K850" t="s">
        <v>19</v>
      </c>
      <c r="L850" t="s">
        <v>20</v>
      </c>
      <c r="M850" t="s">
        <v>21</v>
      </c>
      <c r="N850">
        <v>62000000</v>
      </c>
      <c r="O850">
        <v>2013</v>
      </c>
      <c r="P850">
        <v>7.2</v>
      </c>
      <c r="S850" t="s">
        <v>26</v>
      </c>
      <c r="T850" t="s">
        <v>52</v>
      </c>
      <c r="U850" t="s">
        <v>122</v>
      </c>
    </row>
    <row r="851" spans="1:22" x14ac:dyDescent="0.3">
      <c r="A851" t="s">
        <v>457</v>
      </c>
      <c r="B851">
        <v>201</v>
      </c>
      <c r="C851">
        <v>98</v>
      </c>
      <c r="D851">
        <v>51225796</v>
      </c>
      <c r="E851" t="s">
        <v>657</v>
      </c>
      <c r="F851" t="s">
        <v>1089</v>
      </c>
      <c r="G851" t="str">
        <f t="shared" si="14"/>
        <v>Maid in Manhattan</v>
      </c>
      <c r="H851" t="s">
        <v>2021</v>
      </c>
      <c r="I851">
        <v>68417</v>
      </c>
      <c r="J851">
        <v>611</v>
      </c>
      <c r="K851" t="s">
        <v>19</v>
      </c>
      <c r="L851" t="s">
        <v>20</v>
      </c>
      <c r="M851" t="s">
        <v>21</v>
      </c>
      <c r="N851">
        <v>56000000</v>
      </c>
      <c r="O851">
        <v>1992</v>
      </c>
      <c r="P851">
        <v>5.0999999999999996</v>
      </c>
      <c r="S851" t="s">
        <v>46</v>
      </c>
      <c r="T851" t="s">
        <v>60</v>
      </c>
      <c r="U851" t="s">
        <v>106</v>
      </c>
    </row>
    <row r="852" spans="1:22" x14ac:dyDescent="0.3">
      <c r="A852" t="s">
        <v>2022</v>
      </c>
      <c r="B852">
        <v>231</v>
      </c>
      <c r="C852">
        <v>128</v>
      </c>
      <c r="D852">
        <v>16264475</v>
      </c>
      <c r="E852" t="s">
        <v>878</v>
      </c>
      <c r="F852" t="s">
        <v>794</v>
      </c>
      <c r="G852" t="str">
        <f t="shared" si="14"/>
        <v>Crimson Tide</v>
      </c>
      <c r="H852" t="s">
        <v>2023</v>
      </c>
      <c r="I852">
        <v>81026</v>
      </c>
      <c r="J852">
        <v>600</v>
      </c>
      <c r="K852" t="s">
        <v>19</v>
      </c>
      <c r="L852" t="s">
        <v>20</v>
      </c>
      <c r="M852" t="s">
        <v>294</v>
      </c>
      <c r="N852">
        <v>71000000</v>
      </c>
      <c r="O852">
        <v>1996</v>
      </c>
      <c r="P852">
        <v>7.3</v>
      </c>
      <c r="S852" t="s">
        <v>26</v>
      </c>
      <c r="T852" t="s">
        <v>60</v>
      </c>
      <c r="U852" t="s">
        <v>122</v>
      </c>
      <c r="V852" t="s">
        <v>126</v>
      </c>
    </row>
    <row r="853" spans="1:22" x14ac:dyDescent="0.3">
      <c r="A853" t="s">
        <v>345</v>
      </c>
      <c r="B853">
        <v>55</v>
      </c>
      <c r="C853">
        <v>114</v>
      </c>
      <c r="D853">
        <v>25857987</v>
      </c>
      <c r="E853" t="s">
        <v>715</v>
      </c>
      <c r="F853" t="s">
        <v>98</v>
      </c>
      <c r="G853" t="str">
        <f t="shared" si="14"/>
        <v>The Pursuit of Happyness</v>
      </c>
      <c r="H853" t="s">
        <v>2024</v>
      </c>
      <c r="I853">
        <v>338383</v>
      </c>
      <c r="J853">
        <v>95</v>
      </c>
      <c r="K853" t="s">
        <v>19</v>
      </c>
      <c r="L853" t="s">
        <v>20</v>
      </c>
      <c r="M853" t="s">
        <v>51</v>
      </c>
      <c r="N853">
        <v>55000000</v>
      </c>
      <c r="O853">
        <v>1998</v>
      </c>
      <c r="P853">
        <v>8</v>
      </c>
      <c r="S853" t="s">
        <v>41</v>
      </c>
      <c r="T853" t="s">
        <v>60</v>
      </c>
    </row>
    <row r="854" spans="1:22" x14ac:dyDescent="0.3">
      <c r="A854" t="s">
        <v>2025</v>
      </c>
      <c r="B854">
        <v>110</v>
      </c>
      <c r="C854">
        <v>111</v>
      </c>
      <c r="D854">
        <v>12870569</v>
      </c>
      <c r="E854" t="s">
        <v>882</v>
      </c>
      <c r="F854" t="s">
        <v>2026</v>
      </c>
      <c r="G854" t="str">
        <f t="shared" si="14"/>
        <v>Flightplan</v>
      </c>
      <c r="H854" t="s">
        <v>2027</v>
      </c>
      <c r="I854">
        <v>126746</v>
      </c>
      <c r="J854">
        <v>322</v>
      </c>
      <c r="K854" t="s">
        <v>19</v>
      </c>
      <c r="L854" t="s">
        <v>378</v>
      </c>
      <c r="M854" t="s">
        <v>21</v>
      </c>
      <c r="N854">
        <v>50000000</v>
      </c>
      <c r="O854">
        <v>1996</v>
      </c>
      <c r="P854">
        <v>6.2</v>
      </c>
      <c r="S854" t="s">
        <v>60</v>
      </c>
      <c r="T854" t="s">
        <v>92</v>
      </c>
      <c r="U854" t="s">
        <v>122</v>
      </c>
    </row>
    <row r="855" spans="1:22" x14ac:dyDescent="0.3">
      <c r="A855" t="s">
        <v>2028</v>
      </c>
      <c r="B855">
        <v>354</v>
      </c>
      <c r="C855">
        <v>85</v>
      </c>
      <c r="D855">
        <v>11466088</v>
      </c>
      <c r="E855" t="s">
        <v>1788</v>
      </c>
      <c r="F855" t="s">
        <v>636</v>
      </c>
      <c r="G855" t="str">
        <f t="shared" si="14"/>
        <v>Disclosure</v>
      </c>
      <c r="H855" t="s">
        <v>2029</v>
      </c>
      <c r="I855">
        <v>36587</v>
      </c>
      <c r="J855">
        <v>2105</v>
      </c>
      <c r="K855" t="s">
        <v>19</v>
      </c>
      <c r="L855" t="s">
        <v>20</v>
      </c>
      <c r="M855" t="s">
        <v>51</v>
      </c>
      <c r="N855">
        <v>57000000</v>
      </c>
      <c r="O855">
        <v>2014</v>
      </c>
      <c r="P855">
        <v>6</v>
      </c>
      <c r="S855" t="s">
        <v>60</v>
      </c>
      <c r="T855" t="s">
        <v>122</v>
      </c>
    </row>
    <row r="856" spans="1:22" x14ac:dyDescent="0.3">
      <c r="A856" t="s">
        <v>1213</v>
      </c>
      <c r="B856">
        <v>140</v>
      </c>
      <c r="C856">
        <v>44</v>
      </c>
      <c r="D856">
        <v>16088610</v>
      </c>
      <c r="E856" t="s">
        <v>346</v>
      </c>
      <c r="F856" t="s">
        <v>355</v>
      </c>
      <c r="G856" t="str">
        <f t="shared" si="14"/>
        <v>City of Angels</v>
      </c>
      <c r="H856" t="s">
        <v>2030</v>
      </c>
      <c r="I856">
        <v>94407</v>
      </c>
      <c r="J856">
        <v>358</v>
      </c>
      <c r="K856" t="s">
        <v>19</v>
      </c>
      <c r="L856" t="s">
        <v>20</v>
      </c>
      <c r="M856" t="s">
        <v>294</v>
      </c>
      <c r="N856">
        <v>55000000</v>
      </c>
      <c r="O856">
        <v>2012</v>
      </c>
      <c r="P856">
        <v>6.7</v>
      </c>
      <c r="S856" t="s">
        <v>60</v>
      </c>
      <c r="T856" t="s">
        <v>69</v>
      </c>
      <c r="U856" t="s">
        <v>106</v>
      </c>
    </row>
    <row r="857" spans="1:22" x14ac:dyDescent="0.3">
      <c r="A857" t="s">
        <v>2031</v>
      </c>
      <c r="B857">
        <v>77</v>
      </c>
      <c r="C857">
        <v>137</v>
      </c>
      <c r="D857">
        <v>51178893</v>
      </c>
      <c r="E857" t="s">
        <v>26</v>
      </c>
      <c r="F857" t="s">
        <v>2032</v>
      </c>
      <c r="G857" t="str">
        <f t="shared" si="14"/>
        <v>Kill Bill: Vol. 1</v>
      </c>
      <c r="H857" t="s">
        <v>2033</v>
      </c>
      <c r="I857">
        <v>735784</v>
      </c>
      <c r="J857">
        <v>181</v>
      </c>
      <c r="K857" t="s">
        <v>19</v>
      </c>
      <c r="L857" t="s">
        <v>20</v>
      </c>
      <c r="M857" t="s">
        <v>51</v>
      </c>
      <c r="N857">
        <v>47000000</v>
      </c>
      <c r="O857">
        <v>2003</v>
      </c>
      <c r="P857">
        <v>8.1</v>
      </c>
      <c r="S857" t="s">
        <v>26</v>
      </c>
    </row>
    <row r="858" spans="1:22" x14ac:dyDescent="0.3">
      <c r="A858" t="s">
        <v>2034</v>
      </c>
      <c r="B858">
        <v>304</v>
      </c>
      <c r="C858">
        <v>97</v>
      </c>
      <c r="D858">
        <v>6768055</v>
      </c>
      <c r="E858" t="s">
        <v>46</v>
      </c>
      <c r="F858" t="s">
        <v>132</v>
      </c>
      <c r="G858" t="str">
        <f t="shared" si="14"/>
        <v>Bowfinger</v>
      </c>
      <c r="H858" t="s">
        <v>2035</v>
      </c>
      <c r="I858">
        <v>56874</v>
      </c>
      <c r="J858">
        <v>935</v>
      </c>
      <c r="K858" t="s">
        <v>19</v>
      </c>
      <c r="L858" t="s">
        <v>20</v>
      </c>
      <c r="M858" t="s">
        <v>294</v>
      </c>
      <c r="N858">
        <v>2000000</v>
      </c>
      <c r="O858">
        <v>1999</v>
      </c>
      <c r="P858">
        <v>6.4</v>
      </c>
      <c r="S858" t="s">
        <v>46</v>
      </c>
    </row>
    <row r="859" spans="1:22" x14ac:dyDescent="0.3">
      <c r="A859" t="s">
        <v>2036</v>
      </c>
      <c r="B859">
        <v>45</v>
      </c>
      <c r="C859">
        <v>104</v>
      </c>
      <c r="D859">
        <v>39440655</v>
      </c>
      <c r="E859" t="s">
        <v>290</v>
      </c>
      <c r="F859" t="s">
        <v>2037</v>
      </c>
      <c r="G859" t="str">
        <f t="shared" si="14"/>
        <v xml:space="preserve">Stargate SG-1            </v>
      </c>
      <c r="H859" t="s">
        <v>2038</v>
      </c>
      <c r="I859">
        <v>63982</v>
      </c>
      <c r="J859">
        <v>149</v>
      </c>
      <c r="K859" t="s">
        <v>19</v>
      </c>
      <c r="L859" t="s">
        <v>20</v>
      </c>
      <c r="M859" t="s">
        <v>294</v>
      </c>
      <c r="N859">
        <v>55000000</v>
      </c>
      <c r="O859">
        <v>2003</v>
      </c>
      <c r="P859">
        <v>8.4</v>
      </c>
      <c r="S859" t="s">
        <v>26</v>
      </c>
      <c r="T859" t="s">
        <v>32</v>
      </c>
      <c r="U859" t="s">
        <v>60</v>
      </c>
      <c r="V859" t="s">
        <v>110</v>
      </c>
    </row>
    <row r="860" spans="1:22" x14ac:dyDescent="0.3">
      <c r="A860" t="s">
        <v>354</v>
      </c>
      <c r="B860">
        <v>49</v>
      </c>
      <c r="C860">
        <v>110</v>
      </c>
      <c r="D860">
        <v>6167817</v>
      </c>
      <c r="E860" t="s">
        <v>239</v>
      </c>
      <c r="F860" t="s">
        <v>320</v>
      </c>
      <c r="G860" t="str">
        <f t="shared" si="14"/>
        <v>Kill Bill: Vol. 2</v>
      </c>
      <c r="H860" t="s">
        <v>2039</v>
      </c>
      <c r="I860">
        <v>512749</v>
      </c>
      <c r="J860">
        <v>173</v>
      </c>
      <c r="K860" t="s">
        <v>19</v>
      </c>
      <c r="L860" t="s">
        <v>20</v>
      </c>
      <c r="M860" t="s">
        <v>51</v>
      </c>
      <c r="N860">
        <v>54000000</v>
      </c>
      <c r="O860">
        <v>2008</v>
      </c>
      <c r="P860">
        <v>8</v>
      </c>
      <c r="S860" t="s">
        <v>26</v>
      </c>
      <c r="T860" t="s">
        <v>52</v>
      </c>
      <c r="U860" t="s">
        <v>60</v>
      </c>
      <c r="V860" t="s">
        <v>122</v>
      </c>
    </row>
    <row r="861" spans="1:22" x14ac:dyDescent="0.3">
      <c r="A861" t="s">
        <v>1529</v>
      </c>
      <c r="B861">
        <v>146</v>
      </c>
      <c r="C861">
        <v>133</v>
      </c>
      <c r="D861">
        <v>81645152</v>
      </c>
      <c r="E861" t="s">
        <v>222</v>
      </c>
      <c r="F861" t="s">
        <v>1142</v>
      </c>
      <c r="G861" t="str">
        <f t="shared" si="14"/>
        <v>Tango &amp; Cash</v>
      </c>
      <c r="H861" t="s">
        <v>2040</v>
      </c>
      <c r="I861">
        <v>75365</v>
      </c>
      <c r="J861">
        <v>293</v>
      </c>
      <c r="K861" t="s">
        <v>19</v>
      </c>
      <c r="L861" t="s">
        <v>20</v>
      </c>
      <c r="M861" t="s">
        <v>294</v>
      </c>
      <c r="N861">
        <v>55000000</v>
      </c>
      <c r="O861">
        <v>2012</v>
      </c>
      <c r="P861">
        <v>6.3</v>
      </c>
      <c r="S861" t="s">
        <v>26</v>
      </c>
      <c r="T861" t="s">
        <v>46</v>
      </c>
      <c r="U861" t="s">
        <v>52</v>
      </c>
      <c r="V861" t="s">
        <v>122</v>
      </c>
    </row>
    <row r="862" spans="1:22" x14ac:dyDescent="0.3">
      <c r="A862" t="s">
        <v>2041</v>
      </c>
      <c r="B862">
        <v>60</v>
      </c>
      <c r="C862">
        <v>94</v>
      </c>
      <c r="D862">
        <v>69951824</v>
      </c>
      <c r="E862" t="s">
        <v>430</v>
      </c>
      <c r="F862" t="s">
        <v>470</v>
      </c>
      <c r="G862" t="str">
        <f t="shared" si="14"/>
        <v>Death Becomes Her</v>
      </c>
      <c r="H862" t="s">
        <v>2042</v>
      </c>
      <c r="I862">
        <v>78974</v>
      </c>
      <c r="J862">
        <v>144</v>
      </c>
      <c r="K862" t="s">
        <v>19</v>
      </c>
      <c r="L862" t="s">
        <v>20</v>
      </c>
      <c r="M862" t="s">
        <v>294</v>
      </c>
      <c r="N862">
        <v>55000000</v>
      </c>
      <c r="O862">
        <v>2008</v>
      </c>
      <c r="P862">
        <v>6.4</v>
      </c>
      <c r="S862" t="s">
        <v>46</v>
      </c>
      <c r="T862" t="s">
        <v>69</v>
      </c>
      <c r="U862" t="s">
        <v>83</v>
      </c>
    </row>
    <row r="863" spans="1:22" x14ac:dyDescent="0.3">
      <c r="A863" t="s">
        <v>2043</v>
      </c>
      <c r="B863">
        <v>189</v>
      </c>
      <c r="C863">
        <v>104</v>
      </c>
      <c r="D863">
        <v>9483821</v>
      </c>
      <c r="E863" t="s">
        <v>2044</v>
      </c>
      <c r="F863" t="s">
        <v>2045</v>
      </c>
      <c r="G863" t="str">
        <f t="shared" si="14"/>
        <v>Shanghai Noon</v>
      </c>
      <c r="H863" t="s">
        <v>2046</v>
      </c>
      <c r="I863">
        <v>96690</v>
      </c>
      <c r="J863">
        <v>108</v>
      </c>
      <c r="K863" t="s">
        <v>19</v>
      </c>
      <c r="L863" t="s">
        <v>20</v>
      </c>
      <c r="M863" t="s">
        <v>294</v>
      </c>
      <c r="N863">
        <v>54000000</v>
      </c>
      <c r="O863">
        <v>1996</v>
      </c>
      <c r="P863">
        <v>6.6</v>
      </c>
      <c r="S863" t="s">
        <v>26</v>
      </c>
      <c r="T863" t="s">
        <v>32</v>
      </c>
      <c r="U863" t="s">
        <v>46</v>
      </c>
      <c r="V863" t="s">
        <v>130</v>
      </c>
    </row>
    <row r="864" spans="1:22" x14ac:dyDescent="0.3">
      <c r="A864" t="s">
        <v>1617</v>
      </c>
      <c r="B864">
        <v>206</v>
      </c>
      <c r="C864">
        <v>91</v>
      </c>
      <c r="D864">
        <v>66676062</v>
      </c>
      <c r="E864" t="s">
        <v>28</v>
      </c>
      <c r="F864" t="s">
        <v>226</v>
      </c>
      <c r="G864" t="str">
        <f t="shared" si="14"/>
        <v>Executive Decision</v>
      </c>
      <c r="H864" t="s">
        <v>2047</v>
      </c>
      <c r="I864">
        <v>40858</v>
      </c>
      <c r="J864">
        <v>279</v>
      </c>
      <c r="K864" t="s">
        <v>19</v>
      </c>
      <c r="L864" t="s">
        <v>20</v>
      </c>
      <c r="M864" t="s">
        <v>21</v>
      </c>
      <c r="N864">
        <v>57000000</v>
      </c>
      <c r="O864">
        <v>1996</v>
      </c>
      <c r="P864">
        <v>6.4</v>
      </c>
      <c r="S864" t="s">
        <v>26</v>
      </c>
      <c r="T864" t="s">
        <v>32</v>
      </c>
      <c r="U864" t="s">
        <v>122</v>
      </c>
    </row>
    <row r="865" spans="1:22" x14ac:dyDescent="0.3">
      <c r="A865" t="s">
        <v>1099</v>
      </c>
      <c r="B865">
        <v>118</v>
      </c>
      <c r="C865">
        <v>145</v>
      </c>
      <c r="D865">
        <v>26838389</v>
      </c>
      <c r="E865" t="s">
        <v>264</v>
      </c>
      <c r="F865" t="s">
        <v>2048</v>
      </c>
      <c r="G865" t="str">
        <f t="shared" si="14"/>
        <v>Mr. Popper's Penguins</v>
      </c>
      <c r="H865" t="s">
        <v>2049</v>
      </c>
      <c r="I865">
        <v>67191</v>
      </c>
      <c r="J865">
        <v>73</v>
      </c>
      <c r="K865" t="s">
        <v>19</v>
      </c>
      <c r="L865" t="s">
        <v>20</v>
      </c>
      <c r="M865" t="s">
        <v>294</v>
      </c>
      <c r="N865">
        <v>54000000</v>
      </c>
      <c r="O865">
        <v>2004</v>
      </c>
      <c r="P865">
        <v>6</v>
      </c>
      <c r="S865" t="s">
        <v>46</v>
      </c>
      <c r="T865" t="s">
        <v>65</v>
      </c>
      <c r="U865" t="s">
        <v>69</v>
      </c>
    </row>
    <row r="866" spans="1:22" x14ac:dyDescent="0.3">
      <c r="A866" t="s">
        <v>792</v>
      </c>
      <c r="B866">
        <v>210</v>
      </c>
      <c r="C866">
        <v>135</v>
      </c>
      <c r="D866">
        <v>75604320</v>
      </c>
      <c r="E866" t="s">
        <v>23</v>
      </c>
      <c r="F866" t="s">
        <v>258</v>
      </c>
      <c r="G866" t="str">
        <f t="shared" si="14"/>
        <v>The Forbidden Kingdom</v>
      </c>
      <c r="H866" t="s">
        <v>2050</v>
      </c>
      <c r="I866">
        <v>88049</v>
      </c>
      <c r="J866">
        <v>776</v>
      </c>
      <c r="K866" t="s">
        <v>19</v>
      </c>
      <c r="L866" t="s">
        <v>20</v>
      </c>
      <c r="M866" t="s">
        <v>51</v>
      </c>
      <c r="N866">
        <v>54000000</v>
      </c>
      <c r="O866">
        <v>2007</v>
      </c>
      <c r="P866">
        <v>6.6</v>
      </c>
      <c r="S866" t="s">
        <v>26</v>
      </c>
      <c r="T866" t="s">
        <v>32</v>
      </c>
      <c r="U866" t="s">
        <v>69</v>
      </c>
    </row>
    <row r="867" spans="1:22" x14ac:dyDescent="0.3">
      <c r="A867" t="s">
        <v>614</v>
      </c>
      <c r="B867">
        <v>76</v>
      </c>
      <c r="C867">
        <v>122</v>
      </c>
      <c r="D867">
        <v>108200000</v>
      </c>
      <c r="E867" t="s">
        <v>242</v>
      </c>
      <c r="F867" t="s">
        <v>246</v>
      </c>
      <c r="G867" t="str">
        <f t="shared" si="14"/>
        <v>Free Birds</v>
      </c>
      <c r="H867" t="s">
        <v>2051</v>
      </c>
      <c r="I867">
        <v>18042</v>
      </c>
      <c r="J867">
        <v>194</v>
      </c>
      <c r="K867" t="s">
        <v>19</v>
      </c>
      <c r="L867" t="s">
        <v>20</v>
      </c>
      <c r="M867" t="s">
        <v>294</v>
      </c>
      <c r="N867">
        <v>54000000</v>
      </c>
      <c r="O867">
        <v>2005</v>
      </c>
      <c r="P867">
        <v>5.9</v>
      </c>
      <c r="S867" t="s">
        <v>32</v>
      </c>
      <c r="T867" t="s">
        <v>37</v>
      </c>
      <c r="U867" t="s">
        <v>46</v>
      </c>
      <c r="V867" t="s">
        <v>65</v>
      </c>
    </row>
    <row r="868" spans="1:22" x14ac:dyDescent="0.3">
      <c r="A868" t="s">
        <v>2052</v>
      </c>
      <c r="B868">
        <v>149</v>
      </c>
      <c r="C868">
        <v>110</v>
      </c>
      <c r="D868">
        <v>5660084</v>
      </c>
      <c r="E868" t="s">
        <v>1838</v>
      </c>
      <c r="F868" t="s">
        <v>2053</v>
      </c>
      <c r="G868" t="str">
        <f t="shared" si="14"/>
        <v>Alien 3</v>
      </c>
      <c r="H868" t="s">
        <v>2054</v>
      </c>
      <c r="I868">
        <v>207686</v>
      </c>
      <c r="J868">
        <v>572</v>
      </c>
      <c r="K868" t="s">
        <v>19</v>
      </c>
      <c r="L868" t="s">
        <v>31</v>
      </c>
      <c r="M868" t="s">
        <v>21</v>
      </c>
      <c r="N868">
        <v>55000000</v>
      </c>
      <c r="O868">
        <v>2003</v>
      </c>
      <c r="P868">
        <v>6.4</v>
      </c>
      <c r="S868" t="s">
        <v>26</v>
      </c>
      <c r="T868" t="s">
        <v>83</v>
      </c>
      <c r="U868" t="s">
        <v>110</v>
      </c>
    </row>
    <row r="869" spans="1:22" x14ac:dyDescent="0.3">
      <c r="A869" t="s">
        <v>2055</v>
      </c>
      <c r="B869">
        <v>62</v>
      </c>
      <c r="C869">
        <v>95</v>
      </c>
      <c r="D869">
        <v>7221458</v>
      </c>
      <c r="E869" t="s">
        <v>2056</v>
      </c>
      <c r="F869" t="s">
        <v>2057</v>
      </c>
      <c r="G869" t="str">
        <f t="shared" si="14"/>
        <v>Evita</v>
      </c>
      <c r="H869" t="s">
        <v>2058</v>
      </c>
      <c r="I869">
        <v>29205</v>
      </c>
      <c r="J869">
        <v>155</v>
      </c>
      <c r="K869" t="s">
        <v>19</v>
      </c>
      <c r="L869" t="s">
        <v>20</v>
      </c>
      <c r="M869" t="s">
        <v>294</v>
      </c>
      <c r="N869">
        <v>46000000</v>
      </c>
      <c r="O869">
        <v>1997</v>
      </c>
      <c r="P869">
        <v>6.3</v>
      </c>
      <c r="S869" t="s">
        <v>41</v>
      </c>
      <c r="T869" t="s">
        <v>60</v>
      </c>
      <c r="U869" t="s">
        <v>80</v>
      </c>
      <c r="V869" t="s">
        <v>90</v>
      </c>
    </row>
    <row r="870" spans="1:22" x14ac:dyDescent="0.3">
      <c r="A870" t="s">
        <v>2059</v>
      </c>
      <c r="B870">
        <v>224</v>
      </c>
      <c r="C870">
        <v>102</v>
      </c>
      <c r="D870">
        <v>70327868</v>
      </c>
      <c r="E870" t="s">
        <v>1480</v>
      </c>
      <c r="F870" t="s">
        <v>803</v>
      </c>
      <c r="G870" t="str">
        <f t="shared" si="14"/>
        <v>Ronin</v>
      </c>
      <c r="H870" t="s">
        <v>2060</v>
      </c>
      <c r="I870">
        <v>145422</v>
      </c>
      <c r="J870">
        <v>174</v>
      </c>
      <c r="K870" t="s">
        <v>19</v>
      </c>
      <c r="L870" t="s">
        <v>31</v>
      </c>
      <c r="M870" t="s">
        <v>21</v>
      </c>
      <c r="N870">
        <v>50000000</v>
      </c>
      <c r="O870">
        <v>2009</v>
      </c>
      <c r="P870">
        <v>7.3</v>
      </c>
      <c r="S870" t="s">
        <v>26</v>
      </c>
      <c r="T870" t="s">
        <v>32</v>
      </c>
      <c r="U870" t="s">
        <v>52</v>
      </c>
      <c r="V870" t="s">
        <v>122</v>
      </c>
    </row>
    <row r="871" spans="1:22" x14ac:dyDescent="0.3">
      <c r="A871" t="s">
        <v>2061</v>
      </c>
      <c r="B871">
        <v>265</v>
      </c>
      <c r="C871">
        <v>94</v>
      </c>
      <c r="D871">
        <v>58297830</v>
      </c>
      <c r="E871" t="s">
        <v>2062</v>
      </c>
      <c r="F871" t="s">
        <v>2063</v>
      </c>
      <c r="G871" t="str">
        <f t="shared" si="14"/>
        <v>The Ghost and the Darkness</v>
      </c>
      <c r="H871" t="s">
        <v>2064</v>
      </c>
      <c r="I871">
        <v>46239</v>
      </c>
      <c r="J871">
        <v>207</v>
      </c>
      <c r="K871" t="s">
        <v>19</v>
      </c>
      <c r="L871" t="s">
        <v>20</v>
      </c>
      <c r="M871" t="s">
        <v>21</v>
      </c>
      <c r="N871">
        <v>52500000</v>
      </c>
      <c r="O871">
        <v>2014</v>
      </c>
      <c r="P871">
        <v>6.8</v>
      </c>
      <c r="S871" t="s">
        <v>32</v>
      </c>
      <c r="T871" t="s">
        <v>60</v>
      </c>
      <c r="U871" t="s">
        <v>83</v>
      </c>
      <c r="V871" t="s">
        <v>122</v>
      </c>
    </row>
    <row r="872" spans="1:22" x14ac:dyDescent="0.3">
      <c r="A872" t="s">
        <v>2065</v>
      </c>
      <c r="B872">
        <v>135</v>
      </c>
      <c r="C872">
        <v>126</v>
      </c>
      <c r="D872">
        <v>57386369</v>
      </c>
      <c r="E872" t="s">
        <v>392</v>
      </c>
      <c r="F872" t="s">
        <v>2066</v>
      </c>
      <c r="G872" t="str">
        <f t="shared" si="14"/>
        <v>Paddington</v>
      </c>
      <c r="H872" t="s">
        <v>2067</v>
      </c>
      <c r="I872">
        <v>49207</v>
      </c>
      <c r="J872">
        <v>321</v>
      </c>
      <c r="K872" t="s">
        <v>19</v>
      </c>
      <c r="L872" t="s">
        <v>20</v>
      </c>
      <c r="M872" t="s">
        <v>21</v>
      </c>
      <c r="N872">
        <v>53000000</v>
      </c>
      <c r="O872">
        <v>2004</v>
      </c>
      <c r="P872">
        <v>7.2</v>
      </c>
      <c r="S872" t="s">
        <v>37</v>
      </c>
      <c r="T872" t="s">
        <v>46</v>
      </c>
      <c r="U872" t="s">
        <v>65</v>
      </c>
      <c r="V872" t="s">
        <v>69</v>
      </c>
    </row>
    <row r="873" spans="1:22" x14ac:dyDescent="0.3">
      <c r="A873" t="s">
        <v>360</v>
      </c>
      <c r="B873">
        <v>100</v>
      </c>
      <c r="C873">
        <v>118</v>
      </c>
      <c r="D873">
        <v>45207112</v>
      </c>
      <c r="E873" t="s">
        <v>874</v>
      </c>
      <c r="F873" t="s">
        <v>966</v>
      </c>
      <c r="G873" t="str">
        <f t="shared" si="14"/>
        <v>The Watch</v>
      </c>
      <c r="H873" t="s">
        <v>2068</v>
      </c>
      <c r="I873">
        <v>104066</v>
      </c>
      <c r="J873">
        <v>232</v>
      </c>
      <c r="K873" t="s">
        <v>19</v>
      </c>
      <c r="L873" t="s">
        <v>20</v>
      </c>
      <c r="M873" t="s">
        <v>21</v>
      </c>
      <c r="N873">
        <v>53000000</v>
      </c>
      <c r="O873">
        <v>2010</v>
      </c>
      <c r="P873">
        <v>5.7</v>
      </c>
      <c r="S873" t="s">
        <v>26</v>
      </c>
      <c r="T873" t="s">
        <v>46</v>
      </c>
      <c r="U873" t="s">
        <v>110</v>
      </c>
    </row>
    <row r="874" spans="1:22" x14ac:dyDescent="0.3">
      <c r="A874" t="s">
        <v>1479</v>
      </c>
      <c r="B874">
        <v>123</v>
      </c>
      <c r="C874">
        <v>99</v>
      </c>
      <c r="D874">
        <v>62563543</v>
      </c>
      <c r="E874" t="s">
        <v>239</v>
      </c>
      <c r="F874" t="s">
        <v>1410</v>
      </c>
      <c r="G874" t="str">
        <f t="shared" si="14"/>
        <v>The Hunted</v>
      </c>
      <c r="H874" t="s">
        <v>2069</v>
      </c>
      <c r="I874">
        <v>35830</v>
      </c>
      <c r="J874">
        <v>154</v>
      </c>
      <c r="K874" t="s">
        <v>19</v>
      </c>
      <c r="L874" t="s">
        <v>20</v>
      </c>
      <c r="M874" t="s">
        <v>294</v>
      </c>
      <c r="N874">
        <v>90000000</v>
      </c>
      <c r="O874">
        <v>2004</v>
      </c>
      <c r="P874">
        <v>6</v>
      </c>
      <c r="S874" t="s">
        <v>26</v>
      </c>
      <c r="T874" t="s">
        <v>52</v>
      </c>
      <c r="U874" t="s">
        <v>60</v>
      </c>
      <c r="V874" t="s">
        <v>122</v>
      </c>
    </row>
    <row r="875" spans="1:22" x14ac:dyDescent="0.3">
      <c r="A875" t="s">
        <v>2070</v>
      </c>
      <c r="B875">
        <v>164</v>
      </c>
      <c r="C875">
        <v>88</v>
      </c>
      <c r="D875">
        <v>33574332</v>
      </c>
      <c r="E875" t="s">
        <v>1788</v>
      </c>
      <c r="F875" t="s">
        <v>381</v>
      </c>
      <c r="G875" t="str">
        <f t="shared" si="14"/>
        <v>Instinct</v>
      </c>
      <c r="H875" t="s">
        <v>2071</v>
      </c>
      <c r="I875">
        <v>27191</v>
      </c>
      <c r="J875">
        <v>119</v>
      </c>
      <c r="K875" t="s">
        <v>19</v>
      </c>
      <c r="L875" t="s">
        <v>20</v>
      </c>
      <c r="M875" t="s">
        <v>51</v>
      </c>
      <c r="N875">
        <v>50000000</v>
      </c>
      <c r="O875">
        <v>1962</v>
      </c>
      <c r="P875">
        <v>6.5</v>
      </c>
      <c r="S875" t="s">
        <v>60</v>
      </c>
      <c r="T875" t="s">
        <v>122</v>
      </c>
    </row>
    <row r="876" spans="1:22" x14ac:dyDescent="0.3">
      <c r="A876" t="s">
        <v>1813</v>
      </c>
      <c r="B876">
        <v>238</v>
      </c>
      <c r="C876">
        <v>141</v>
      </c>
      <c r="D876">
        <v>73343413</v>
      </c>
      <c r="E876" t="s">
        <v>46</v>
      </c>
      <c r="F876" t="s">
        <v>546</v>
      </c>
      <c r="G876" t="str">
        <f t="shared" si="14"/>
        <v>Stuck on You</v>
      </c>
      <c r="H876" t="s">
        <v>2072</v>
      </c>
      <c r="I876">
        <v>44453</v>
      </c>
      <c r="J876">
        <v>101</v>
      </c>
      <c r="K876" t="s">
        <v>19</v>
      </c>
      <c r="L876" t="s">
        <v>31</v>
      </c>
      <c r="M876" t="s">
        <v>51</v>
      </c>
      <c r="N876">
        <v>53000000</v>
      </c>
      <c r="O876">
        <v>2002</v>
      </c>
      <c r="P876">
        <v>5.8</v>
      </c>
      <c r="S876" t="s">
        <v>46</v>
      </c>
    </row>
    <row r="877" spans="1:22" x14ac:dyDescent="0.3">
      <c r="A877" t="s">
        <v>1627</v>
      </c>
      <c r="B877">
        <v>264</v>
      </c>
      <c r="C877">
        <v>107</v>
      </c>
      <c r="D877">
        <v>25031037</v>
      </c>
      <c r="E877" t="s">
        <v>1721</v>
      </c>
      <c r="F877" t="s">
        <v>861</v>
      </c>
      <c r="G877" t="str">
        <f t="shared" si="14"/>
        <v>Semi-Pro</v>
      </c>
      <c r="H877" t="s">
        <v>2073</v>
      </c>
      <c r="I877">
        <v>67005</v>
      </c>
      <c r="J877">
        <v>387</v>
      </c>
      <c r="K877" t="s">
        <v>19</v>
      </c>
      <c r="L877" t="s">
        <v>20</v>
      </c>
      <c r="M877" t="s">
        <v>51</v>
      </c>
      <c r="N877">
        <v>55000000</v>
      </c>
      <c r="O877">
        <v>2002</v>
      </c>
      <c r="P877">
        <v>5.8</v>
      </c>
      <c r="S877" t="s">
        <v>46</v>
      </c>
      <c r="T877" t="s">
        <v>117</v>
      </c>
    </row>
    <row r="878" spans="1:22" x14ac:dyDescent="0.3">
      <c r="A878" t="s">
        <v>2074</v>
      </c>
      <c r="B878">
        <v>47</v>
      </c>
      <c r="C878">
        <v>116</v>
      </c>
      <c r="D878">
        <v>22843047</v>
      </c>
      <c r="E878" t="s">
        <v>242</v>
      </c>
      <c r="F878" t="s">
        <v>560</v>
      </c>
      <c r="G878" t="str">
        <f t="shared" si="14"/>
        <v>The Pirates! Band of Misfits</v>
      </c>
      <c r="H878" t="s">
        <v>2075</v>
      </c>
      <c r="I878">
        <v>36877</v>
      </c>
      <c r="J878">
        <v>95</v>
      </c>
      <c r="K878" t="s">
        <v>19</v>
      </c>
      <c r="L878" t="s">
        <v>20</v>
      </c>
      <c r="M878" t="s">
        <v>21</v>
      </c>
      <c r="N878">
        <v>55000000</v>
      </c>
      <c r="O878">
        <v>2008</v>
      </c>
      <c r="P878">
        <v>6.7</v>
      </c>
      <c r="S878" t="s">
        <v>32</v>
      </c>
      <c r="T878" t="s">
        <v>37</v>
      </c>
      <c r="U878" t="s">
        <v>46</v>
      </c>
      <c r="V878" t="s">
        <v>65</v>
      </c>
    </row>
    <row r="879" spans="1:22" x14ac:dyDescent="0.3">
      <c r="A879" t="s">
        <v>203</v>
      </c>
      <c r="B879">
        <v>50</v>
      </c>
      <c r="C879">
        <v>143</v>
      </c>
      <c r="D879">
        <v>5755286</v>
      </c>
      <c r="E879" t="s">
        <v>984</v>
      </c>
      <c r="F879" t="s">
        <v>287</v>
      </c>
      <c r="G879" t="str">
        <f t="shared" si="14"/>
        <v>Changeling</v>
      </c>
      <c r="H879" t="s">
        <v>2076</v>
      </c>
      <c r="I879">
        <v>199056</v>
      </c>
      <c r="J879">
        <v>89</v>
      </c>
      <c r="K879" t="s">
        <v>19</v>
      </c>
      <c r="L879" t="s">
        <v>20</v>
      </c>
      <c r="M879" t="s">
        <v>294</v>
      </c>
      <c r="N879">
        <v>52000000</v>
      </c>
      <c r="O879">
        <v>2012</v>
      </c>
      <c r="P879">
        <v>7.8</v>
      </c>
      <c r="S879" t="s">
        <v>52</v>
      </c>
      <c r="T879" t="s">
        <v>60</v>
      </c>
      <c r="U879" t="s">
        <v>92</v>
      </c>
      <c r="V879" t="s">
        <v>122</v>
      </c>
    </row>
    <row r="880" spans="1:22" x14ac:dyDescent="0.3">
      <c r="A880" t="s">
        <v>1999</v>
      </c>
      <c r="B880">
        <v>153</v>
      </c>
      <c r="C880">
        <v>114</v>
      </c>
      <c r="D880">
        <v>164435221</v>
      </c>
      <c r="E880" t="s">
        <v>645</v>
      </c>
      <c r="F880" t="s">
        <v>300</v>
      </c>
      <c r="G880" t="str">
        <f t="shared" si="14"/>
        <v>Chain Reaction</v>
      </c>
      <c r="H880" t="s">
        <v>2077</v>
      </c>
      <c r="I880">
        <v>40346</v>
      </c>
      <c r="J880">
        <v>2047</v>
      </c>
      <c r="K880" t="s">
        <v>19</v>
      </c>
      <c r="L880" t="s">
        <v>31</v>
      </c>
      <c r="M880" t="s">
        <v>2078</v>
      </c>
      <c r="N880">
        <v>40000000</v>
      </c>
      <c r="O880">
        <v>1990</v>
      </c>
      <c r="P880">
        <v>5.6</v>
      </c>
      <c r="S880" t="s">
        <v>26</v>
      </c>
      <c r="T880" t="s">
        <v>60</v>
      </c>
      <c r="U880" t="s">
        <v>110</v>
      </c>
      <c r="V880" t="s">
        <v>122</v>
      </c>
    </row>
    <row r="881" spans="1:23" x14ac:dyDescent="0.3">
      <c r="A881" t="s">
        <v>1892</v>
      </c>
      <c r="B881">
        <v>202</v>
      </c>
      <c r="C881">
        <v>93</v>
      </c>
      <c r="D881">
        <v>95720716</v>
      </c>
      <c r="E881" t="s">
        <v>2079</v>
      </c>
      <c r="F881" t="s">
        <v>803</v>
      </c>
      <c r="G881" t="str">
        <f t="shared" si="14"/>
        <v>The Fan</v>
      </c>
      <c r="H881" t="s">
        <v>2080</v>
      </c>
      <c r="I881">
        <v>38533</v>
      </c>
      <c r="J881">
        <v>216</v>
      </c>
      <c r="K881" t="s">
        <v>19</v>
      </c>
      <c r="L881" t="s">
        <v>31</v>
      </c>
      <c r="M881" t="s">
        <v>294</v>
      </c>
      <c r="N881">
        <v>52000000</v>
      </c>
      <c r="O881">
        <v>2005</v>
      </c>
      <c r="P881">
        <v>5.8</v>
      </c>
      <c r="S881" t="s">
        <v>26</v>
      </c>
      <c r="T881" t="s">
        <v>60</v>
      </c>
      <c r="U881" t="s">
        <v>117</v>
      </c>
      <c r="V881" t="s">
        <v>122</v>
      </c>
    </row>
    <row r="882" spans="1:23" x14ac:dyDescent="0.3">
      <c r="A882" t="s">
        <v>2081</v>
      </c>
      <c r="B882">
        <v>178</v>
      </c>
      <c r="C882">
        <v>280</v>
      </c>
      <c r="D882">
        <v>118683135</v>
      </c>
      <c r="E882" t="s">
        <v>2082</v>
      </c>
      <c r="F882" t="s">
        <v>323</v>
      </c>
      <c r="G882" t="str">
        <f t="shared" si="14"/>
        <v>The Phantom of the Opera</v>
      </c>
      <c r="H882" t="s">
        <v>2083</v>
      </c>
      <c r="I882">
        <v>96654</v>
      </c>
      <c r="J882">
        <v>532</v>
      </c>
      <c r="K882" t="s">
        <v>19</v>
      </c>
      <c r="L882" t="s">
        <v>20</v>
      </c>
      <c r="M882" t="s">
        <v>294</v>
      </c>
      <c r="N882">
        <v>52000000</v>
      </c>
      <c r="O882">
        <v>2006</v>
      </c>
      <c r="P882">
        <v>7.4</v>
      </c>
      <c r="S882" t="s">
        <v>60</v>
      </c>
      <c r="T882" t="s">
        <v>90</v>
      </c>
      <c r="U882" t="s">
        <v>106</v>
      </c>
      <c r="V882" t="s">
        <v>122</v>
      </c>
    </row>
    <row r="883" spans="1:23" x14ac:dyDescent="0.3">
      <c r="A883" t="s">
        <v>1469</v>
      </c>
      <c r="B883">
        <v>84</v>
      </c>
      <c r="C883">
        <v>100</v>
      </c>
      <c r="D883">
        <v>143704210</v>
      </c>
      <c r="E883" t="s">
        <v>1441</v>
      </c>
      <c r="F883" t="s">
        <v>2084</v>
      </c>
      <c r="G883" t="str">
        <f t="shared" si="14"/>
        <v>Elizabeth: The Golden Age</v>
      </c>
      <c r="H883" t="s">
        <v>2085</v>
      </c>
      <c r="I883">
        <v>54787</v>
      </c>
      <c r="J883">
        <v>497</v>
      </c>
      <c r="K883" t="s">
        <v>19</v>
      </c>
      <c r="L883" t="s">
        <v>20</v>
      </c>
      <c r="M883" t="s">
        <v>21</v>
      </c>
      <c r="N883">
        <v>52000000</v>
      </c>
      <c r="O883">
        <v>1980</v>
      </c>
      <c r="P883">
        <v>6.9</v>
      </c>
      <c r="S883" t="s">
        <v>41</v>
      </c>
      <c r="T883" t="s">
        <v>60</v>
      </c>
      <c r="U883" t="s">
        <v>80</v>
      </c>
      <c r="V883" t="s">
        <v>126</v>
      </c>
    </row>
    <row r="884" spans="1:23" x14ac:dyDescent="0.3">
      <c r="A884" t="s">
        <v>131</v>
      </c>
      <c r="B884">
        <v>44</v>
      </c>
      <c r="C884">
        <v>107</v>
      </c>
      <c r="D884">
        <v>110476776</v>
      </c>
      <c r="E884" t="s">
        <v>326</v>
      </c>
      <c r="F884" t="s">
        <v>1241</v>
      </c>
      <c r="G884" t="str">
        <f t="shared" si="14"/>
        <v>Ã†on Flux</v>
      </c>
      <c r="H884" t="s">
        <v>2086</v>
      </c>
      <c r="I884">
        <v>110614</v>
      </c>
      <c r="J884">
        <v>84</v>
      </c>
      <c r="K884" t="s">
        <v>19</v>
      </c>
      <c r="L884" t="s">
        <v>20</v>
      </c>
      <c r="M884" t="s">
        <v>294</v>
      </c>
      <c r="N884">
        <v>50000000</v>
      </c>
      <c r="O884">
        <v>2003</v>
      </c>
      <c r="P884">
        <v>5.5</v>
      </c>
      <c r="S884" t="s">
        <v>26</v>
      </c>
      <c r="T884" t="s">
        <v>110</v>
      </c>
    </row>
    <row r="885" spans="1:23" x14ac:dyDescent="0.3">
      <c r="A885" t="s">
        <v>2087</v>
      </c>
      <c r="B885">
        <v>93</v>
      </c>
      <c r="C885">
        <v>119</v>
      </c>
      <c r="D885">
        <v>80270227</v>
      </c>
      <c r="E885" t="s">
        <v>902</v>
      </c>
      <c r="F885" t="s">
        <v>2088</v>
      </c>
      <c r="G885" t="str">
        <f t="shared" si="14"/>
        <v>Gods and Generals</v>
      </c>
      <c r="H885" t="s">
        <v>2089</v>
      </c>
      <c r="I885">
        <v>13215</v>
      </c>
      <c r="J885">
        <v>39</v>
      </c>
      <c r="K885" t="s">
        <v>19</v>
      </c>
      <c r="L885" t="s">
        <v>20</v>
      </c>
      <c r="M885" t="s">
        <v>294</v>
      </c>
      <c r="N885">
        <v>52000000</v>
      </c>
      <c r="O885">
        <v>2006</v>
      </c>
      <c r="P885">
        <v>6.3</v>
      </c>
      <c r="S885" t="s">
        <v>60</v>
      </c>
      <c r="T885" t="s">
        <v>80</v>
      </c>
      <c r="U885" t="s">
        <v>126</v>
      </c>
    </row>
    <row r="886" spans="1:23" x14ac:dyDescent="0.3">
      <c r="A886" t="s">
        <v>1096</v>
      </c>
      <c r="B886">
        <v>277</v>
      </c>
      <c r="C886">
        <v>95</v>
      </c>
      <c r="D886">
        <v>36385763</v>
      </c>
      <c r="E886" t="s">
        <v>34</v>
      </c>
      <c r="F886" t="s">
        <v>1598</v>
      </c>
      <c r="G886" t="str">
        <f t="shared" si="14"/>
        <v>Turbulence</v>
      </c>
      <c r="H886" t="s">
        <v>2090</v>
      </c>
      <c r="I886">
        <v>8983</v>
      </c>
      <c r="J886">
        <v>110</v>
      </c>
      <c r="K886" t="s">
        <v>19</v>
      </c>
      <c r="L886" t="s">
        <v>20</v>
      </c>
      <c r="M886" t="s">
        <v>21</v>
      </c>
      <c r="N886">
        <v>52000000</v>
      </c>
      <c r="O886">
        <v>2000</v>
      </c>
      <c r="P886">
        <v>4.7</v>
      </c>
      <c r="S886" t="s">
        <v>26</v>
      </c>
      <c r="T886" t="s">
        <v>122</v>
      </c>
    </row>
    <row r="887" spans="1:23" x14ac:dyDescent="0.3">
      <c r="A887" t="s">
        <v>1783</v>
      </c>
      <c r="B887">
        <v>76</v>
      </c>
      <c r="C887">
        <v>119</v>
      </c>
      <c r="D887">
        <v>37035845</v>
      </c>
      <c r="E887" t="s">
        <v>2091</v>
      </c>
      <c r="F887" t="s">
        <v>2092</v>
      </c>
      <c r="G887" t="str">
        <f t="shared" si="14"/>
        <v>Imagine That</v>
      </c>
      <c r="H887" t="s">
        <v>2093</v>
      </c>
      <c r="I887">
        <v>10417</v>
      </c>
      <c r="J887">
        <v>229</v>
      </c>
      <c r="K887" t="s">
        <v>19</v>
      </c>
      <c r="L887" t="s">
        <v>31</v>
      </c>
      <c r="M887" t="s">
        <v>21</v>
      </c>
      <c r="N887">
        <v>52000000</v>
      </c>
      <c r="O887">
        <v>1997</v>
      </c>
      <c r="P887">
        <v>5.6</v>
      </c>
      <c r="S887" t="s">
        <v>46</v>
      </c>
      <c r="T887" t="s">
        <v>60</v>
      </c>
      <c r="U887" t="s">
        <v>65</v>
      </c>
      <c r="V887" t="s">
        <v>69</v>
      </c>
    </row>
    <row r="888" spans="1:23" x14ac:dyDescent="0.3">
      <c r="A888" t="s">
        <v>1307</v>
      </c>
      <c r="B888">
        <v>197</v>
      </c>
      <c r="C888">
        <v>133</v>
      </c>
      <c r="D888">
        <v>34580635</v>
      </c>
      <c r="E888" t="s">
        <v>2094</v>
      </c>
      <c r="F888" t="s">
        <v>458</v>
      </c>
      <c r="G888" t="str">
        <f t="shared" si="14"/>
        <v>Muppets Most Wanted</v>
      </c>
      <c r="H888" t="s">
        <v>2095</v>
      </c>
      <c r="I888">
        <v>24285</v>
      </c>
      <c r="J888">
        <v>222</v>
      </c>
      <c r="K888" t="s">
        <v>19</v>
      </c>
      <c r="L888" t="s">
        <v>20</v>
      </c>
      <c r="M888" t="s">
        <v>51</v>
      </c>
      <c r="N888">
        <v>52000000</v>
      </c>
      <c r="O888">
        <v>2001</v>
      </c>
      <c r="P888">
        <v>6.4</v>
      </c>
      <c r="S888" t="s">
        <v>32</v>
      </c>
      <c r="T888" t="s">
        <v>46</v>
      </c>
      <c r="U888" t="s">
        <v>52</v>
      </c>
      <c r="V888" t="s">
        <v>65</v>
      </c>
      <c r="W888" t="s">
        <v>90</v>
      </c>
    </row>
    <row r="889" spans="1:23" x14ac:dyDescent="0.3">
      <c r="A889" t="s">
        <v>1387</v>
      </c>
      <c r="B889">
        <v>186</v>
      </c>
      <c r="C889">
        <v>152</v>
      </c>
      <c r="D889">
        <v>42438300</v>
      </c>
      <c r="E889" t="s">
        <v>1349</v>
      </c>
      <c r="F889" t="s">
        <v>2096</v>
      </c>
      <c r="G889" t="str">
        <f t="shared" si="14"/>
        <v>Thunderbirds</v>
      </c>
      <c r="H889" t="s">
        <v>2097</v>
      </c>
      <c r="I889">
        <v>11148</v>
      </c>
      <c r="J889">
        <v>239</v>
      </c>
      <c r="K889" t="s">
        <v>675</v>
      </c>
      <c r="L889" t="s">
        <v>676</v>
      </c>
      <c r="M889" t="s">
        <v>294</v>
      </c>
      <c r="N889">
        <v>52000000</v>
      </c>
      <c r="O889">
        <v>2001</v>
      </c>
      <c r="P889">
        <v>4.2</v>
      </c>
      <c r="S889" t="s">
        <v>26</v>
      </c>
      <c r="T889" t="s">
        <v>32</v>
      </c>
      <c r="U889" t="s">
        <v>46</v>
      </c>
      <c r="V889" t="s">
        <v>65</v>
      </c>
      <c r="W889" t="s">
        <v>110</v>
      </c>
    </row>
    <row r="890" spans="1:23" x14ac:dyDescent="0.3">
      <c r="A890" t="s">
        <v>198</v>
      </c>
      <c r="B890">
        <v>103</v>
      </c>
      <c r="C890">
        <v>96</v>
      </c>
      <c r="D890">
        <v>23324666</v>
      </c>
      <c r="E890" t="s">
        <v>2098</v>
      </c>
      <c r="F890" t="s">
        <v>1728</v>
      </c>
      <c r="G890" t="str">
        <f t="shared" si="14"/>
        <v>Burlesque</v>
      </c>
      <c r="H890" t="s">
        <v>2099</v>
      </c>
      <c r="I890">
        <v>61680</v>
      </c>
      <c r="J890">
        <v>207</v>
      </c>
      <c r="K890" t="s">
        <v>19</v>
      </c>
      <c r="L890" t="s">
        <v>31</v>
      </c>
      <c r="M890" t="s">
        <v>21</v>
      </c>
      <c r="N890">
        <v>52000000</v>
      </c>
      <c r="O890">
        <v>2015</v>
      </c>
      <c r="P890">
        <v>6.4</v>
      </c>
      <c r="S890" t="s">
        <v>60</v>
      </c>
      <c r="T890" t="s">
        <v>85</v>
      </c>
      <c r="U890" t="s">
        <v>90</v>
      </c>
      <c r="V890" t="s">
        <v>106</v>
      </c>
    </row>
    <row r="891" spans="1:23" x14ac:dyDescent="0.3">
      <c r="A891" t="s">
        <v>1863</v>
      </c>
      <c r="B891">
        <v>66</v>
      </c>
      <c r="C891">
        <v>117</v>
      </c>
      <c r="D891">
        <v>23020488</v>
      </c>
      <c r="E891" t="s">
        <v>2100</v>
      </c>
      <c r="F891" t="s">
        <v>2101</v>
      </c>
      <c r="G891" t="str">
        <f t="shared" si="14"/>
        <v>A Very Long Engagement</v>
      </c>
      <c r="H891" t="s">
        <v>2102</v>
      </c>
      <c r="I891">
        <v>62607</v>
      </c>
      <c r="J891">
        <v>142</v>
      </c>
      <c r="K891" t="s">
        <v>19</v>
      </c>
      <c r="L891" t="s">
        <v>20</v>
      </c>
      <c r="M891" t="s">
        <v>294</v>
      </c>
      <c r="N891">
        <v>51000000</v>
      </c>
      <c r="O891">
        <v>2006</v>
      </c>
      <c r="P891">
        <v>7.7</v>
      </c>
      <c r="S891" t="s">
        <v>60</v>
      </c>
      <c r="T891" t="s">
        <v>92</v>
      </c>
      <c r="U891" t="s">
        <v>106</v>
      </c>
      <c r="V891" t="s">
        <v>126</v>
      </c>
    </row>
    <row r="892" spans="1:23" x14ac:dyDescent="0.3">
      <c r="A892" t="s">
        <v>2103</v>
      </c>
      <c r="B892">
        <v>224</v>
      </c>
      <c r="C892">
        <v>123</v>
      </c>
      <c r="D892">
        <v>90567722</v>
      </c>
      <c r="E892" t="s">
        <v>2104</v>
      </c>
      <c r="F892" t="s">
        <v>2105</v>
      </c>
      <c r="G892" t="str">
        <f t="shared" si="14"/>
        <v>Lolita</v>
      </c>
      <c r="H892" t="s">
        <v>2106</v>
      </c>
      <c r="I892">
        <v>67822</v>
      </c>
      <c r="J892">
        <v>559</v>
      </c>
      <c r="K892" t="s">
        <v>19</v>
      </c>
      <c r="L892" t="s">
        <v>20</v>
      </c>
      <c r="M892" t="s">
        <v>154</v>
      </c>
      <c r="N892">
        <v>51000000</v>
      </c>
      <c r="O892">
        <v>2009</v>
      </c>
      <c r="P892">
        <v>7.7</v>
      </c>
      <c r="S892" t="s">
        <v>52</v>
      </c>
      <c r="T892" t="s">
        <v>60</v>
      </c>
      <c r="U892" t="s">
        <v>106</v>
      </c>
    </row>
    <row r="893" spans="1:23" x14ac:dyDescent="0.3">
      <c r="A893" t="s">
        <v>1617</v>
      </c>
      <c r="B893">
        <v>202</v>
      </c>
      <c r="C893">
        <v>92</v>
      </c>
      <c r="D893">
        <v>72601713</v>
      </c>
      <c r="E893" t="s">
        <v>2107</v>
      </c>
      <c r="F893" t="s">
        <v>1142</v>
      </c>
      <c r="G893" t="str">
        <f t="shared" si="14"/>
        <v>Eye See You</v>
      </c>
      <c r="H893" t="s">
        <v>2108</v>
      </c>
      <c r="I893">
        <v>19706</v>
      </c>
      <c r="J893">
        <v>599</v>
      </c>
      <c r="K893" t="s">
        <v>19</v>
      </c>
      <c r="L893" t="s">
        <v>20</v>
      </c>
      <c r="M893" t="s">
        <v>21</v>
      </c>
      <c r="N893">
        <v>50000000</v>
      </c>
      <c r="O893">
        <v>2007</v>
      </c>
      <c r="P893">
        <v>5.3</v>
      </c>
      <c r="S893" t="s">
        <v>52</v>
      </c>
      <c r="T893" t="s">
        <v>83</v>
      </c>
      <c r="U893" t="s">
        <v>92</v>
      </c>
      <c r="V893" t="s">
        <v>122</v>
      </c>
    </row>
    <row r="894" spans="1:23" x14ac:dyDescent="0.3">
      <c r="A894" t="s">
        <v>1355</v>
      </c>
      <c r="B894">
        <v>279</v>
      </c>
      <c r="C894">
        <v>170</v>
      </c>
      <c r="D894">
        <v>35092918</v>
      </c>
      <c r="E894" t="s">
        <v>1015</v>
      </c>
      <c r="F894" t="s">
        <v>2109</v>
      </c>
      <c r="G894" t="str">
        <f t="shared" si="14"/>
        <v>Blade II</v>
      </c>
      <c r="H894" t="s">
        <v>2110</v>
      </c>
      <c r="I894">
        <v>158267</v>
      </c>
      <c r="J894">
        <v>131</v>
      </c>
      <c r="K894" t="s">
        <v>19</v>
      </c>
      <c r="L894" t="s">
        <v>20</v>
      </c>
      <c r="M894" t="s">
        <v>21</v>
      </c>
      <c r="N894">
        <v>60000000</v>
      </c>
      <c r="O894">
        <v>1998</v>
      </c>
      <c r="P894">
        <v>6.7</v>
      </c>
      <c r="S894" t="s">
        <v>26</v>
      </c>
      <c r="T894" t="s">
        <v>83</v>
      </c>
      <c r="U894" t="s">
        <v>110</v>
      </c>
      <c r="V894" t="s">
        <v>122</v>
      </c>
    </row>
    <row r="895" spans="1:23" x14ac:dyDescent="0.3">
      <c r="A895" t="s">
        <v>2111</v>
      </c>
      <c r="B895">
        <v>110</v>
      </c>
      <c r="C895">
        <v>123</v>
      </c>
      <c r="D895">
        <v>296623634</v>
      </c>
      <c r="E895" t="s">
        <v>127</v>
      </c>
      <c r="F895" t="s">
        <v>98</v>
      </c>
      <c r="G895" t="str">
        <f t="shared" si="14"/>
        <v>Seven Pounds</v>
      </c>
      <c r="H895" t="s">
        <v>2112</v>
      </c>
      <c r="I895">
        <v>232710</v>
      </c>
      <c r="J895">
        <v>545</v>
      </c>
      <c r="K895" t="s">
        <v>19</v>
      </c>
      <c r="L895" t="s">
        <v>20</v>
      </c>
      <c r="M895" t="s">
        <v>294</v>
      </c>
      <c r="N895">
        <v>50200000</v>
      </c>
      <c r="O895">
        <v>2007</v>
      </c>
      <c r="P895">
        <v>7.7</v>
      </c>
      <c r="S895" t="s">
        <v>60</v>
      </c>
      <c r="T895" t="s">
        <v>106</v>
      </c>
    </row>
    <row r="896" spans="1:23" x14ac:dyDescent="0.3">
      <c r="A896" t="s">
        <v>1216</v>
      </c>
      <c r="B896">
        <v>190</v>
      </c>
      <c r="C896">
        <v>110</v>
      </c>
      <c r="D896">
        <v>267652016</v>
      </c>
      <c r="E896" t="s">
        <v>34</v>
      </c>
      <c r="F896" t="s">
        <v>1142</v>
      </c>
      <c r="G896" t="str">
        <f t="shared" si="14"/>
        <v>Bullet to the Head</v>
      </c>
      <c r="H896" t="s">
        <v>2113</v>
      </c>
      <c r="I896">
        <v>39247</v>
      </c>
      <c r="J896">
        <v>495</v>
      </c>
      <c r="K896" t="s">
        <v>19</v>
      </c>
      <c r="L896" t="s">
        <v>20</v>
      </c>
      <c r="M896" t="s">
        <v>294</v>
      </c>
      <c r="N896">
        <v>48000000</v>
      </c>
      <c r="O896">
        <v>2002</v>
      </c>
      <c r="P896">
        <v>5.7</v>
      </c>
      <c r="S896" t="s">
        <v>26</v>
      </c>
      <c r="T896" t="s">
        <v>122</v>
      </c>
    </row>
    <row r="897" spans="1:26" x14ac:dyDescent="0.3">
      <c r="A897" t="s">
        <v>2114</v>
      </c>
      <c r="B897">
        <v>136</v>
      </c>
      <c r="C897">
        <v>116</v>
      </c>
      <c r="D897">
        <v>62453315</v>
      </c>
      <c r="E897" t="s">
        <v>890</v>
      </c>
      <c r="F897" t="s">
        <v>1085</v>
      </c>
      <c r="G897" t="str">
        <f t="shared" si="14"/>
        <v>The Godfather: Part III</v>
      </c>
      <c r="H897" t="s">
        <v>2115</v>
      </c>
      <c r="I897">
        <v>267980</v>
      </c>
      <c r="J897">
        <v>195</v>
      </c>
      <c r="K897" t="s">
        <v>19</v>
      </c>
      <c r="L897" t="s">
        <v>20</v>
      </c>
      <c r="M897" t="s">
        <v>294</v>
      </c>
      <c r="N897">
        <v>50000000</v>
      </c>
      <c r="O897">
        <v>2012</v>
      </c>
      <c r="P897">
        <v>7.6</v>
      </c>
      <c r="S897" t="s">
        <v>52</v>
      </c>
      <c r="T897" t="s">
        <v>60</v>
      </c>
    </row>
    <row r="898" spans="1:26" x14ac:dyDescent="0.3">
      <c r="A898" t="s">
        <v>207</v>
      </c>
      <c r="B898">
        <v>121</v>
      </c>
      <c r="C898">
        <v>121</v>
      </c>
      <c r="D898">
        <v>165500000</v>
      </c>
      <c r="E898" t="s">
        <v>657</v>
      </c>
      <c r="F898" t="s">
        <v>925</v>
      </c>
      <c r="G898" t="str">
        <f t="shared" si="14"/>
        <v>Elizabethtown</v>
      </c>
      <c r="H898" t="s">
        <v>2116</v>
      </c>
      <c r="I898">
        <v>58658</v>
      </c>
      <c r="J898">
        <v>269</v>
      </c>
      <c r="K898" t="s">
        <v>19</v>
      </c>
      <c r="L898" t="s">
        <v>20</v>
      </c>
      <c r="M898" t="s">
        <v>294</v>
      </c>
      <c r="N898">
        <v>50000000</v>
      </c>
      <c r="O898">
        <v>2006</v>
      </c>
      <c r="P898">
        <v>6.4</v>
      </c>
      <c r="S898" t="s">
        <v>46</v>
      </c>
      <c r="T898" t="s">
        <v>60</v>
      </c>
      <c r="U898" t="s">
        <v>106</v>
      </c>
    </row>
    <row r="899" spans="1:26" x14ac:dyDescent="0.3">
      <c r="A899" t="s">
        <v>1037</v>
      </c>
      <c r="B899">
        <v>131</v>
      </c>
      <c r="C899">
        <v>128</v>
      </c>
      <c r="D899">
        <v>153620822</v>
      </c>
      <c r="E899" t="s">
        <v>776</v>
      </c>
      <c r="F899" t="s">
        <v>2117</v>
      </c>
      <c r="G899" t="str">
        <f t="shared" ref="G899:G962" si="15">SUBSTITUTE(H899,"Â ","")</f>
        <v>You, Me and Dupree</v>
      </c>
      <c r="H899" t="s">
        <v>2118</v>
      </c>
      <c r="I899">
        <v>68417</v>
      </c>
      <c r="J899">
        <v>418</v>
      </c>
      <c r="K899" t="s">
        <v>19</v>
      </c>
      <c r="L899" t="s">
        <v>20</v>
      </c>
      <c r="M899" t="s">
        <v>294</v>
      </c>
      <c r="N899">
        <v>50000000</v>
      </c>
      <c r="O899">
        <v>2008</v>
      </c>
      <c r="P899">
        <v>5.6</v>
      </c>
      <c r="S899" t="s">
        <v>46</v>
      </c>
      <c r="T899" t="s">
        <v>106</v>
      </c>
    </row>
    <row r="900" spans="1:26" x14ac:dyDescent="0.3">
      <c r="A900" t="s">
        <v>548</v>
      </c>
      <c r="B900">
        <v>127</v>
      </c>
      <c r="C900">
        <v>99</v>
      </c>
      <c r="D900">
        <v>218628680</v>
      </c>
      <c r="E900" t="s">
        <v>296</v>
      </c>
      <c r="F900" t="s">
        <v>2119</v>
      </c>
      <c r="G900" t="str">
        <f t="shared" si="15"/>
        <v>Superman II</v>
      </c>
      <c r="H900" t="s">
        <v>2120</v>
      </c>
      <c r="I900">
        <v>76331</v>
      </c>
      <c r="J900">
        <v>178</v>
      </c>
      <c r="K900" t="s">
        <v>19</v>
      </c>
      <c r="L900" t="s">
        <v>378</v>
      </c>
      <c r="M900" t="s">
        <v>21</v>
      </c>
      <c r="N900">
        <v>50000000</v>
      </c>
      <c r="O900">
        <v>2010</v>
      </c>
      <c r="P900">
        <v>6.8</v>
      </c>
      <c r="S900" t="s">
        <v>26</v>
      </c>
      <c r="T900" t="s">
        <v>32</v>
      </c>
      <c r="U900" t="s">
        <v>106</v>
      </c>
      <c r="V900" t="s">
        <v>110</v>
      </c>
    </row>
    <row r="901" spans="1:26" x14ac:dyDescent="0.3">
      <c r="A901" t="s">
        <v>2121</v>
      </c>
      <c r="B901">
        <v>160</v>
      </c>
      <c r="C901">
        <v>94</v>
      </c>
      <c r="D901">
        <v>147637474</v>
      </c>
      <c r="E901" t="s">
        <v>1872</v>
      </c>
      <c r="F901" t="s">
        <v>2122</v>
      </c>
      <c r="G901" t="str">
        <f t="shared" si="15"/>
        <v>Gigli</v>
      </c>
      <c r="H901" t="s">
        <v>2123</v>
      </c>
      <c r="I901">
        <v>41620</v>
      </c>
      <c r="J901">
        <v>301</v>
      </c>
      <c r="K901" t="s">
        <v>19</v>
      </c>
      <c r="L901" t="s">
        <v>378</v>
      </c>
      <c r="M901" t="s">
        <v>21</v>
      </c>
      <c r="N901">
        <v>50000000</v>
      </c>
      <c r="O901">
        <v>2005</v>
      </c>
      <c r="P901">
        <v>2.4</v>
      </c>
      <c r="S901" t="s">
        <v>46</v>
      </c>
      <c r="T901" t="s">
        <v>52</v>
      </c>
      <c r="U901" t="s">
        <v>106</v>
      </c>
    </row>
    <row r="902" spans="1:26" x14ac:dyDescent="0.3">
      <c r="A902" t="s">
        <v>1450</v>
      </c>
      <c r="B902">
        <v>78</v>
      </c>
      <c r="C902">
        <v>127</v>
      </c>
      <c r="D902">
        <v>135014968</v>
      </c>
      <c r="E902" t="s">
        <v>1788</v>
      </c>
      <c r="F902" t="s">
        <v>713</v>
      </c>
      <c r="G902" t="str">
        <f t="shared" si="15"/>
        <v>All the King's Men</v>
      </c>
      <c r="H902" t="s">
        <v>2124</v>
      </c>
      <c r="I902">
        <v>20740</v>
      </c>
      <c r="J902">
        <v>191</v>
      </c>
      <c r="K902" t="s">
        <v>19</v>
      </c>
      <c r="L902" t="s">
        <v>20</v>
      </c>
      <c r="M902" t="s">
        <v>294</v>
      </c>
      <c r="N902">
        <v>50000000</v>
      </c>
      <c r="O902">
        <v>1998</v>
      </c>
      <c r="P902">
        <v>6.2</v>
      </c>
      <c r="S902" t="s">
        <v>60</v>
      </c>
      <c r="T902" t="s">
        <v>122</v>
      </c>
    </row>
    <row r="903" spans="1:26" x14ac:dyDescent="0.3">
      <c r="A903" t="s">
        <v>2125</v>
      </c>
      <c r="B903">
        <v>209</v>
      </c>
      <c r="C903">
        <v>89</v>
      </c>
      <c r="D903">
        <v>2175312</v>
      </c>
      <c r="E903" t="s">
        <v>184</v>
      </c>
      <c r="F903" t="s">
        <v>181</v>
      </c>
      <c r="G903" t="str">
        <f t="shared" si="15"/>
        <v>Shaft</v>
      </c>
      <c r="H903" t="s">
        <v>2126</v>
      </c>
      <c r="I903">
        <v>58416</v>
      </c>
      <c r="J903">
        <v>2319</v>
      </c>
      <c r="K903" t="s">
        <v>19</v>
      </c>
      <c r="L903" t="s">
        <v>20</v>
      </c>
      <c r="M903" t="s">
        <v>21</v>
      </c>
      <c r="N903">
        <v>50000000</v>
      </c>
      <c r="O903">
        <v>2011</v>
      </c>
      <c r="P903">
        <v>5.9</v>
      </c>
      <c r="S903" t="s">
        <v>26</v>
      </c>
      <c r="T903" t="s">
        <v>52</v>
      </c>
      <c r="U903" t="s">
        <v>122</v>
      </c>
    </row>
    <row r="904" spans="1:26" x14ac:dyDescent="0.3">
      <c r="A904" t="s">
        <v>2127</v>
      </c>
      <c r="B904">
        <v>98</v>
      </c>
      <c r="C904">
        <v>123</v>
      </c>
      <c r="D904">
        <v>126203320</v>
      </c>
      <c r="E904" t="s">
        <v>2128</v>
      </c>
      <c r="F904" t="s">
        <v>2129</v>
      </c>
      <c r="G904" t="str">
        <f t="shared" si="15"/>
        <v>Anastasia</v>
      </c>
      <c r="H904" t="s">
        <v>2130</v>
      </c>
      <c r="I904">
        <v>86347</v>
      </c>
      <c r="J904">
        <v>190</v>
      </c>
      <c r="K904" t="s">
        <v>19</v>
      </c>
      <c r="L904" t="s">
        <v>20</v>
      </c>
      <c r="M904" t="s">
        <v>21</v>
      </c>
      <c r="N904">
        <v>52000000</v>
      </c>
      <c r="O904">
        <v>1999</v>
      </c>
      <c r="P904">
        <v>7.1</v>
      </c>
      <c r="S904" t="s">
        <v>32</v>
      </c>
      <c r="T904" t="s">
        <v>37</v>
      </c>
      <c r="U904" t="s">
        <v>60</v>
      </c>
      <c r="V904" t="s">
        <v>65</v>
      </c>
      <c r="W904" t="s">
        <v>69</v>
      </c>
      <c r="X904" t="s">
        <v>90</v>
      </c>
      <c r="Y904" t="s">
        <v>92</v>
      </c>
      <c r="Z904" t="s">
        <v>106</v>
      </c>
    </row>
    <row r="905" spans="1:26" x14ac:dyDescent="0.3">
      <c r="A905" t="s">
        <v>2131</v>
      </c>
      <c r="B905">
        <v>391</v>
      </c>
      <c r="C905">
        <v>135</v>
      </c>
      <c r="D905">
        <v>126975169</v>
      </c>
      <c r="E905" t="s">
        <v>1276</v>
      </c>
      <c r="F905" t="s">
        <v>236</v>
      </c>
      <c r="G905" t="str">
        <f t="shared" si="15"/>
        <v>Moulin Rouge!</v>
      </c>
      <c r="H905" t="s">
        <v>2132</v>
      </c>
      <c r="I905">
        <v>224013</v>
      </c>
      <c r="J905">
        <v>289</v>
      </c>
      <c r="K905" t="s">
        <v>19</v>
      </c>
      <c r="L905" t="s">
        <v>20</v>
      </c>
      <c r="M905" t="s">
        <v>21</v>
      </c>
      <c r="N905">
        <v>50000000</v>
      </c>
      <c r="O905">
        <v>1995</v>
      </c>
      <c r="P905">
        <v>7.6</v>
      </c>
      <c r="S905" t="s">
        <v>60</v>
      </c>
      <c r="T905" t="s">
        <v>90</v>
      </c>
      <c r="U905" t="s">
        <v>106</v>
      </c>
    </row>
    <row r="906" spans="1:26" x14ac:dyDescent="0.3">
      <c r="A906" t="s">
        <v>2133</v>
      </c>
      <c r="B906">
        <v>279</v>
      </c>
      <c r="C906">
        <v>118</v>
      </c>
      <c r="D906">
        <v>125548685</v>
      </c>
      <c r="E906" t="s">
        <v>1018</v>
      </c>
      <c r="F906" t="s">
        <v>157</v>
      </c>
      <c r="G906" t="str">
        <f t="shared" si="15"/>
        <v>Domestic Disturbance</v>
      </c>
      <c r="H906" t="s">
        <v>2134</v>
      </c>
      <c r="I906">
        <v>21283</v>
      </c>
      <c r="J906">
        <v>415</v>
      </c>
      <c r="K906" t="s">
        <v>19</v>
      </c>
      <c r="L906" t="s">
        <v>20</v>
      </c>
      <c r="M906" t="s">
        <v>21</v>
      </c>
      <c r="N906">
        <v>50000000</v>
      </c>
      <c r="O906">
        <v>2010</v>
      </c>
      <c r="P906">
        <v>5.5</v>
      </c>
      <c r="S906" t="s">
        <v>52</v>
      </c>
      <c r="T906" t="s">
        <v>92</v>
      </c>
      <c r="U906" t="s">
        <v>122</v>
      </c>
    </row>
    <row r="907" spans="1:26" x14ac:dyDescent="0.3">
      <c r="A907" t="s">
        <v>250</v>
      </c>
      <c r="B907">
        <v>216</v>
      </c>
      <c r="C907">
        <v>189</v>
      </c>
      <c r="D907">
        <v>105807520</v>
      </c>
      <c r="E907" t="s">
        <v>793</v>
      </c>
      <c r="F907" t="s">
        <v>24</v>
      </c>
      <c r="G907" t="str">
        <f t="shared" si="15"/>
        <v>Black Mass</v>
      </c>
      <c r="H907" t="s">
        <v>2135</v>
      </c>
      <c r="I907">
        <v>115216</v>
      </c>
      <c r="J907">
        <v>429</v>
      </c>
      <c r="K907" t="s">
        <v>19</v>
      </c>
      <c r="L907" t="s">
        <v>20</v>
      </c>
      <c r="M907" t="s">
        <v>294</v>
      </c>
      <c r="N907">
        <v>60000000</v>
      </c>
      <c r="O907">
        <v>2003</v>
      </c>
      <c r="P907">
        <v>7</v>
      </c>
      <c r="S907" t="s">
        <v>41</v>
      </c>
      <c r="T907" t="s">
        <v>52</v>
      </c>
      <c r="U907" t="s">
        <v>60</v>
      </c>
    </row>
    <row r="908" spans="1:26" x14ac:dyDescent="0.3">
      <c r="A908" t="s">
        <v>2136</v>
      </c>
      <c r="B908">
        <v>250</v>
      </c>
      <c r="C908">
        <v>172</v>
      </c>
      <c r="D908">
        <v>191616238</v>
      </c>
      <c r="E908" t="s">
        <v>902</v>
      </c>
      <c r="F908" t="s">
        <v>343</v>
      </c>
      <c r="G908" t="str">
        <f t="shared" si="15"/>
        <v>Flags of Our Fathers</v>
      </c>
      <c r="H908" t="s">
        <v>2137</v>
      </c>
      <c r="I908">
        <v>101221</v>
      </c>
      <c r="J908">
        <v>532</v>
      </c>
      <c r="K908" t="s">
        <v>19</v>
      </c>
      <c r="L908" t="s">
        <v>20</v>
      </c>
      <c r="M908" t="s">
        <v>294</v>
      </c>
      <c r="N908">
        <v>70000000</v>
      </c>
      <c r="O908">
        <v>2000</v>
      </c>
      <c r="P908">
        <v>7.1</v>
      </c>
      <c r="S908" t="s">
        <v>60</v>
      </c>
      <c r="T908" t="s">
        <v>80</v>
      </c>
      <c r="U908" t="s">
        <v>126</v>
      </c>
    </row>
    <row r="909" spans="1:26" x14ac:dyDescent="0.3">
      <c r="A909" t="s">
        <v>2138</v>
      </c>
      <c r="B909">
        <v>78</v>
      </c>
      <c r="C909">
        <v>124</v>
      </c>
      <c r="D909">
        <v>105264608</v>
      </c>
      <c r="E909" t="s">
        <v>977</v>
      </c>
      <c r="F909" t="s">
        <v>323</v>
      </c>
      <c r="G909" t="str">
        <f t="shared" si="15"/>
        <v>Law Abiding Citizen</v>
      </c>
      <c r="H909" t="s">
        <v>2139</v>
      </c>
      <c r="I909">
        <v>217480</v>
      </c>
      <c r="J909">
        <v>207</v>
      </c>
      <c r="K909" t="s">
        <v>19</v>
      </c>
      <c r="L909" t="s">
        <v>20</v>
      </c>
      <c r="M909" t="s">
        <v>294</v>
      </c>
      <c r="N909">
        <v>50000000</v>
      </c>
      <c r="O909">
        <v>2006</v>
      </c>
      <c r="P909">
        <v>7.4</v>
      </c>
      <c r="S909" t="s">
        <v>52</v>
      </c>
      <c r="T909" t="s">
        <v>60</v>
      </c>
      <c r="U909" t="s">
        <v>122</v>
      </c>
    </row>
    <row r="910" spans="1:26" x14ac:dyDescent="0.3">
      <c r="A910" t="s">
        <v>1529</v>
      </c>
      <c r="B910">
        <v>106</v>
      </c>
      <c r="C910">
        <v>141</v>
      </c>
      <c r="D910">
        <v>97680195</v>
      </c>
      <c r="E910" t="s">
        <v>2140</v>
      </c>
      <c r="F910" t="s">
        <v>805</v>
      </c>
      <c r="G910" t="str">
        <f t="shared" si="15"/>
        <v>Grindhouse</v>
      </c>
      <c r="H910" t="s">
        <v>2141</v>
      </c>
      <c r="I910">
        <v>155496</v>
      </c>
      <c r="J910">
        <v>63</v>
      </c>
      <c r="K910" t="s">
        <v>19</v>
      </c>
      <c r="L910" t="s">
        <v>20</v>
      </c>
      <c r="M910" t="s">
        <v>294</v>
      </c>
      <c r="N910">
        <v>50000000</v>
      </c>
      <c r="O910">
        <v>2006</v>
      </c>
      <c r="P910">
        <v>7.6</v>
      </c>
      <c r="S910" t="s">
        <v>26</v>
      </c>
      <c r="T910" t="s">
        <v>83</v>
      </c>
      <c r="U910" t="s">
        <v>122</v>
      </c>
    </row>
    <row r="911" spans="1:26" x14ac:dyDescent="0.3">
      <c r="A911" t="s">
        <v>2142</v>
      </c>
      <c r="B911">
        <v>194</v>
      </c>
      <c r="C911">
        <v>157</v>
      </c>
      <c r="D911">
        <v>126088877</v>
      </c>
      <c r="E911" t="s">
        <v>2143</v>
      </c>
      <c r="F911" t="s">
        <v>766</v>
      </c>
      <c r="G911" t="str">
        <f t="shared" si="15"/>
        <v>Beloved</v>
      </c>
      <c r="H911" t="s">
        <v>2144</v>
      </c>
      <c r="I911">
        <v>6082</v>
      </c>
      <c r="J911">
        <v>667</v>
      </c>
      <c r="K911" t="s">
        <v>19</v>
      </c>
      <c r="L911" t="s">
        <v>20</v>
      </c>
      <c r="M911" t="s">
        <v>294</v>
      </c>
      <c r="N911">
        <v>50000000</v>
      </c>
      <c r="O911">
        <v>2009</v>
      </c>
      <c r="P911">
        <v>5.9</v>
      </c>
      <c r="S911" t="s">
        <v>60</v>
      </c>
      <c r="T911" t="s">
        <v>80</v>
      </c>
      <c r="U911" t="s">
        <v>83</v>
      </c>
    </row>
    <row r="912" spans="1:26" x14ac:dyDescent="0.3">
      <c r="A912" t="s">
        <v>2145</v>
      </c>
      <c r="B912">
        <v>558</v>
      </c>
      <c r="C912">
        <v>106</v>
      </c>
      <c r="D912">
        <v>91030827</v>
      </c>
      <c r="E912" t="s">
        <v>2146</v>
      </c>
      <c r="F912" t="s">
        <v>132</v>
      </c>
      <c r="G912" t="str">
        <f t="shared" si="15"/>
        <v>Lucky You</v>
      </c>
      <c r="H912" t="s">
        <v>2147</v>
      </c>
      <c r="I912">
        <v>18310</v>
      </c>
      <c r="J912">
        <v>640</v>
      </c>
      <c r="K912" t="s">
        <v>19</v>
      </c>
      <c r="L912" t="s">
        <v>20</v>
      </c>
      <c r="M912" t="s">
        <v>21</v>
      </c>
      <c r="N912">
        <v>50000000</v>
      </c>
      <c r="O912">
        <v>2001</v>
      </c>
      <c r="P912">
        <v>5.9</v>
      </c>
      <c r="S912" t="s">
        <v>60</v>
      </c>
      <c r="T912" t="s">
        <v>106</v>
      </c>
      <c r="U912" t="s">
        <v>117</v>
      </c>
    </row>
    <row r="913" spans="1:22" x14ac:dyDescent="0.3">
      <c r="A913" t="s">
        <v>118</v>
      </c>
      <c r="B913">
        <v>183</v>
      </c>
      <c r="C913">
        <v>108</v>
      </c>
      <c r="D913">
        <v>150315155</v>
      </c>
      <c r="E913" t="s">
        <v>793</v>
      </c>
      <c r="F913" t="s">
        <v>128</v>
      </c>
      <c r="G913" t="str">
        <f t="shared" si="15"/>
        <v>Catch Me If You Can</v>
      </c>
      <c r="H913" t="s">
        <v>2148</v>
      </c>
      <c r="I913">
        <v>525801</v>
      </c>
      <c r="J913">
        <v>483</v>
      </c>
      <c r="K913" t="s">
        <v>19</v>
      </c>
      <c r="L913" t="s">
        <v>20</v>
      </c>
      <c r="M913" t="s">
        <v>294</v>
      </c>
      <c r="N913">
        <v>45000000</v>
      </c>
      <c r="O913">
        <v>2011</v>
      </c>
      <c r="P913">
        <v>8</v>
      </c>
      <c r="S913" t="s">
        <v>41</v>
      </c>
      <c r="T913" t="s">
        <v>52</v>
      </c>
      <c r="U913" t="s">
        <v>60</v>
      </c>
    </row>
    <row r="914" spans="1:22" x14ac:dyDescent="0.3">
      <c r="A914" t="s">
        <v>86</v>
      </c>
      <c r="B914">
        <v>238</v>
      </c>
      <c r="C914">
        <v>125</v>
      </c>
      <c r="D914">
        <v>127997349</v>
      </c>
      <c r="E914" t="s">
        <v>1263</v>
      </c>
      <c r="F914" t="s">
        <v>2149</v>
      </c>
      <c r="G914" t="str">
        <f t="shared" si="15"/>
        <v>Zero Dark Thirty</v>
      </c>
      <c r="H914" t="s">
        <v>2150</v>
      </c>
      <c r="I914">
        <v>216032</v>
      </c>
      <c r="J914">
        <v>611</v>
      </c>
      <c r="K914" t="s">
        <v>19</v>
      </c>
      <c r="L914" t="s">
        <v>20</v>
      </c>
      <c r="M914" t="s">
        <v>51</v>
      </c>
      <c r="N914">
        <v>50000000</v>
      </c>
      <c r="O914">
        <v>1991</v>
      </c>
      <c r="P914">
        <v>7.4</v>
      </c>
      <c r="S914" t="s">
        <v>60</v>
      </c>
      <c r="T914" t="s">
        <v>80</v>
      </c>
      <c r="U914" t="s">
        <v>122</v>
      </c>
    </row>
    <row r="915" spans="1:22" x14ac:dyDescent="0.3">
      <c r="A915" t="s">
        <v>2151</v>
      </c>
      <c r="B915">
        <v>186</v>
      </c>
      <c r="C915">
        <v>107</v>
      </c>
      <c r="D915">
        <v>88504640</v>
      </c>
      <c r="E915" t="s">
        <v>657</v>
      </c>
      <c r="F915" t="s">
        <v>248</v>
      </c>
      <c r="G915" t="str">
        <f t="shared" si="15"/>
        <v>The Break-Up</v>
      </c>
      <c r="H915" t="s">
        <v>2152</v>
      </c>
      <c r="I915">
        <v>102167</v>
      </c>
      <c r="J915">
        <v>211</v>
      </c>
      <c r="K915" t="s">
        <v>19</v>
      </c>
      <c r="L915" t="s">
        <v>20</v>
      </c>
      <c r="M915" t="s">
        <v>51</v>
      </c>
      <c r="N915">
        <v>50000000</v>
      </c>
      <c r="O915">
        <v>1996</v>
      </c>
      <c r="P915">
        <v>5.8</v>
      </c>
      <c r="S915" t="s">
        <v>46</v>
      </c>
      <c r="T915" t="s">
        <v>60</v>
      </c>
      <c r="U915" t="s">
        <v>106</v>
      </c>
    </row>
    <row r="916" spans="1:22" x14ac:dyDescent="0.3">
      <c r="A916" t="s">
        <v>270</v>
      </c>
      <c r="B916">
        <v>144</v>
      </c>
      <c r="C916">
        <v>215</v>
      </c>
      <c r="D916">
        <v>81517441</v>
      </c>
      <c r="E916" t="s">
        <v>2153</v>
      </c>
      <c r="F916" t="s">
        <v>1602</v>
      </c>
      <c r="G916" t="str">
        <f t="shared" si="15"/>
        <v>Mamma Mia!</v>
      </c>
      <c r="H916" t="s">
        <v>2154</v>
      </c>
      <c r="I916">
        <v>145974</v>
      </c>
      <c r="J916">
        <v>612</v>
      </c>
      <c r="K916" t="s">
        <v>19</v>
      </c>
      <c r="L916" t="s">
        <v>20</v>
      </c>
      <c r="M916" t="s">
        <v>21</v>
      </c>
      <c r="N916">
        <v>50000000</v>
      </c>
      <c r="O916">
        <v>2012</v>
      </c>
      <c r="P916">
        <v>6.3</v>
      </c>
      <c r="S916" t="s">
        <v>46</v>
      </c>
      <c r="T916" t="s">
        <v>65</v>
      </c>
      <c r="U916" t="s">
        <v>90</v>
      </c>
      <c r="V916" t="s">
        <v>106</v>
      </c>
    </row>
    <row r="917" spans="1:22" x14ac:dyDescent="0.3">
      <c r="A917" t="s">
        <v>1469</v>
      </c>
      <c r="B917">
        <v>156</v>
      </c>
      <c r="C917">
        <v>118</v>
      </c>
      <c r="D917">
        <v>81022333</v>
      </c>
      <c r="E917" t="s">
        <v>776</v>
      </c>
      <c r="F917" t="s">
        <v>330</v>
      </c>
      <c r="G917" t="str">
        <f t="shared" si="15"/>
        <v>Valentine's Day</v>
      </c>
      <c r="H917" t="s">
        <v>2155</v>
      </c>
      <c r="I917">
        <v>95437</v>
      </c>
      <c r="J917">
        <v>1448</v>
      </c>
      <c r="K917" t="s">
        <v>19</v>
      </c>
      <c r="L917" t="s">
        <v>20</v>
      </c>
      <c r="M917" t="s">
        <v>51</v>
      </c>
      <c r="N917">
        <v>50000000</v>
      </c>
      <c r="O917">
        <v>1997</v>
      </c>
      <c r="P917">
        <v>5.7</v>
      </c>
      <c r="S917" t="s">
        <v>46</v>
      </c>
      <c r="T917" t="s">
        <v>106</v>
      </c>
    </row>
    <row r="918" spans="1:22" x14ac:dyDescent="0.3">
      <c r="A918" t="s">
        <v>1140</v>
      </c>
      <c r="B918">
        <v>215</v>
      </c>
      <c r="C918">
        <v>118</v>
      </c>
      <c r="D918">
        <v>75621915</v>
      </c>
      <c r="E918" t="s">
        <v>752</v>
      </c>
      <c r="F918" t="s">
        <v>2156</v>
      </c>
      <c r="G918" t="str">
        <f t="shared" si="15"/>
        <v>The Dukes of Hazzard</v>
      </c>
      <c r="H918" t="s">
        <v>2157</v>
      </c>
      <c r="I918">
        <v>66382</v>
      </c>
      <c r="J918">
        <v>149</v>
      </c>
      <c r="K918" t="s">
        <v>19</v>
      </c>
      <c r="L918" t="s">
        <v>20</v>
      </c>
      <c r="M918" t="s">
        <v>21</v>
      </c>
      <c r="N918">
        <v>50000000</v>
      </c>
      <c r="O918">
        <v>1998</v>
      </c>
      <c r="P918">
        <v>5.0999999999999996</v>
      </c>
      <c r="S918" t="s">
        <v>26</v>
      </c>
      <c r="T918" t="s">
        <v>32</v>
      </c>
      <c r="U918" t="s">
        <v>46</v>
      </c>
    </row>
    <row r="919" spans="1:22" x14ac:dyDescent="0.3">
      <c r="A919" t="s">
        <v>652</v>
      </c>
      <c r="B919">
        <v>140</v>
      </c>
      <c r="C919">
        <v>178</v>
      </c>
      <c r="D919">
        <v>79948113</v>
      </c>
      <c r="E919" t="s">
        <v>1504</v>
      </c>
      <c r="F919" t="s">
        <v>327</v>
      </c>
      <c r="G919" t="str">
        <f t="shared" si="15"/>
        <v>The Thin Red Line</v>
      </c>
      <c r="H919" t="s">
        <v>2158</v>
      </c>
      <c r="I919">
        <v>138941</v>
      </c>
      <c r="J919">
        <v>549</v>
      </c>
      <c r="K919" t="s">
        <v>19</v>
      </c>
      <c r="L919" t="s">
        <v>31</v>
      </c>
      <c r="M919" t="s">
        <v>21</v>
      </c>
      <c r="N919">
        <v>35000000</v>
      </c>
      <c r="O919">
        <v>2013</v>
      </c>
      <c r="P919">
        <v>7.6</v>
      </c>
      <c r="S919" t="s">
        <v>60</v>
      </c>
      <c r="T919" t="s">
        <v>126</v>
      </c>
    </row>
    <row r="920" spans="1:22" x14ac:dyDescent="0.3">
      <c r="A920" t="s">
        <v>263</v>
      </c>
      <c r="B920">
        <v>133</v>
      </c>
      <c r="C920">
        <v>92</v>
      </c>
      <c r="D920">
        <v>88658172</v>
      </c>
      <c r="E920" t="s">
        <v>1249</v>
      </c>
      <c r="F920" t="s">
        <v>175</v>
      </c>
      <c r="G920" t="str">
        <f t="shared" si="15"/>
        <v>The Change-Up</v>
      </c>
      <c r="H920" t="s">
        <v>2159</v>
      </c>
      <c r="I920">
        <v>136680</v>
      </c>
      <c r="J920">
        <v>533</v>
      </c>
      <c r="K920" t="s">
        <v>19</v>
      </c>
      <c r="L920" t="s">
        <v>20</v>
      </c>
      <c r="M920" t="s">
        <v>294</v>
      </c>
      <c r="N920">
        <v>60000000</v>
      </c>
      <c r="O920">
        <v>2002</v>
      </c>
      <c r="P920">
        <v>6.4</v>
      </c>
      <c r="S920" t="s">
        <v>46</v>
      </c>
      <c r="T920" t="s">
        <v>69</v>
      </c>
    </row>
    <row r="921" spans="1:22" x14ac:dyDescent="0.3">
      <c r="A921" t="s">
        <v>800</v>
      </c>
      <c r="B921">
        <v>203</v>
      </c>
      <c r="C921">
        <v>104</v>
      </c>
      <c r="D921">
        <v>75888270</v>
      </c>
      <c r="E921" t="s">
        <v>1834</v>
      </c>
      <c r="F921" t="s">
        <v>2160</v>
      </c>
      <c r="G921" t="str">
        <f t="shared" si="15"/>
        <v>Man on the Moon</v>
      </c>
      <c r="H921" t="s">
        <v>2161</v>
      </c>
      <c r="I921">
        <v>100743</v>
      </c>
      <c r="J921">
        <v>211</v>
      </c>
      <c r="K921" t="s">
        <v>19</v>
      </c>
      <c r="L921" t="s">
        <v>676</v>
      </c>
      <c r="M921" t="s">
        <v>294</v>
      </c>
      <c r="N921">
        <v>50000000</v>
      </c>
      <c r="O921">
        <v>2011</v>
      </c>
      <c r="P921">
        <v>7.4</v>
      </c>
      <c r="S921" t="s">
        <v>41</v>
      </c>
      <c r="T921" t="s">
        <v>46</v>
      </c>
      <c r="U921" t="s">
        <v>60</v>
      </c>
    </row>
    <row r="922" spans="1:22" x14ac:dyDescent="0.3">
      <c r="A922" t="s">
        <v>1237</v>
      </c>
      <c r="B922">
        <v>127</v>
      </c>
      <c r="C922">
        <v>116</v>
      </c>
      <c r="D922">
        <v>84244877</v>
      </c>
      <c r="E922" t="s">
        <v>793</v>
      </c>
      <c r="F922" t="s">
        <v>803</v>
      </c>
      <c r="G922" t="str">
        <f t="shared" si="15"/>
        <v>Casino</v>
      </c>
      <c r="H922" t="s">
        <v>2162</v>
      </c>
      <c r="I922">
        <v>333542</v>
      </c>
      <c r="J922">
        <v>180</v>
      </c>
      <c r="K922" t="s">
        <v>19</v>
      </c>
      <c r="L922" t="s">
        <v>20</v>
      </c>
      <c r="M922" t="s">
        <v>21</v>
      </c>
      <c r="N922">
        <v>50000000</v>
      </c>
      <c r="O922">
        <v>2000</v>
      </c>
      <c r="P922">
        <v>8.1999999999999993</v>
      </c>
      <c r="S922" t="s">
        <v>41</v>
      </c>
      <c r="T922" t="s">
        <v>52</v>
      </c>
      <c r="U922" t="s">
        <v>60</v>
      </c>
    </row>
    <row r="923" spans="1:22" x14ac:dyDescent="0.3">
      <c r="A923" t="s">
        <v>192</v>
      </c>
      <c r="B923">
        <v>155</v>
      </c>
      <c r="C923">
        <v>90</v>
      </c>
      <c r="D923">
        <v>75367693</v>
      </c>
      <c r="E923" t="s">
        <v>34</v>
      </c>
      <c r="F923" t="s">
        <v>2163</v>
      </c>
      <c r="G923" t="str">
        <f t="shared" si="15"/>
        <v>From Paris with Love</v>
      </c>
      <c r="H923" t="s">
        <v>2164</v>
      </c>
      <c r="I923">
        <v>97775</v>
      </c>
      <c r="J923">
        <v>481</v>
      </c>
      <c r="K923" t="s">
        <v>19</v>
      </c>
      <c r="L923" t="s">
        <v>20</v>
      </c>
      <c r="M923" t="s">
        <v>21</v>
      </c>
      <c r="N923">
        <v>50000000</v>
      </c>
      <c r="O923">
        <v>2003</v>
      </c>
      <c r="P923">
        <v>6.5</v>
      </c>
      <c r="S923" t="s">
        <v>26</v>
      </c>
      <c r="T923" t="s">
        <v>122</v>
      </c>
    </row>
    <row r="924" spans="1:22" x14ac:dyDescent="0.3">
      <c r="A924" t="s">
        <v>705</v>
      </c>
      <c r="B924">
        <v>98</v>
      </c>
      <c r="C924">
        <v>93</v>
      </c>
      <c r="D924">
        <v>73701902</v>
      </c>
      <c r="E924" t="s">
        <v>590</v>
      </c>
      <c r="F924" t="s">
        <v>2165</v>
      </c>
      <c r="G924" t="str">
        <f t="shared" si="15"/>
        <v>Bulletproof Monk</v>
      </c>
      <c r="H924" t="s">
        <v>2166</v>
      </c>
      <c r="I924">
        <v>42324</v>
      </c>
      <c r="J924">
        <v>155</v>
      </c>
      <c r="K924" t="s">
        <v>19</v>
      </c>
      <c r="L924" t="s">
        <v>378</v>
      </c>
      <c r="M924" t="s">
        <v>21</v>
      </c>
      <c r="N924">
        <v>65000000</v>
      </c>
      <c r="O924">
        <v>2014</v>
      </c>
      <c r="P924">
        <v>5.5</v>
      </c>
      <c r="S924" t="s">
        <v>26</v>
      </c>
      <c r="T924" t="s">
        <v>46</v>
      </c>
      <c r="U924" t="s">
        <v>69</v>
      </c>
    </row>
    <row r="925" spans="1:22" x14ac:dyDescent="0.3">
      <c r="A925" t="s">
        <v>1841</v>
      </c>
      <c r="B925">
        <v>71</v>
      </c>
      <c r="C925">
        <v>130</v>
      </c>
      <c r="D925">
        <v>75605492</v>
      </c>
      <c r="E925" t="s">
        <v>46</v>
      </c>
      <c r="F925" t="s">
        <v>1920</v>
      </c>
      <c r="G925" t="str">
        <f t="shared" si="15"/>
        <v>Me, Myself &amp; Irene</v>
      </c>
      <c r="H925" t="s">
        <v>2167</v>
      </c>
      <c r="I925">
        <v>185878</v>
      </c>
      <c r="J925">
        <v>110</v>
      </c>
      <c r="K925" t="s">
        <v>19</v>
      </c>
      <c r="L925" t="s">
        <v>20</v>
      </c>
      <c r="M925" t="s">
        <v>21</v>
      </c>
      <c r="N925">
        <v>54000000</v>
      </c>
      <c r="O925">
        <v>1994</v>
      </c>
      <c r="P925">
        <v>6.5</v>
      </c>
      <c r="S925" t="s">
        <v>46</v>
      </c>
    </row>
    <row r="926" spans="1:22" x14ac:dyDescent="0.3">
      <c r="A926" t="s">
        <v>959</v>
      </c>
      <c r="B926">
        <v>299</v>
      </c>
      <c r="C926">
        <v>90</v>
      </c>
      <c r="D926">
        <v>67823573</v>
      </c>
      <c r="E926" t="s">
        <v>1325</v>
      </c>
      <c r="F926" t="s">
        <v>2168</v>
      </c>
      <c r="G926" t="str">
        <f t="shared" si="15"/>
        <v>Barnyard</v>
      </c>
      <c r="H926" t="s">
        <v>2169</v>
      </c>
      <c r="I926">
        <v>21396</v>
      </c>
      <c r="J926">
        <v>919</v>
      </c>
      <c r="K926" t="s">
        <v>19</v>
      </c>
      <c r="L926" t="s">
        <v>20</v>
      </c>
      <c r="M926" t="s">
        <v>21</v>
      </c>
      <c r="N926">
        <v>50000000</v>
      </c>
      <c r="O926">
        <v>2008</v>
      </c>
      <c r="P926">
        <v>5.6</v>
      </c>
      <c r="S926" t="s">
        <v>37</v>
      </c>
      <c r="T926" t="s">
        <v>46</v>
      </c>
      <c r="U926" t="s">
        <v>65</v>
      </c>
    </row>
    <row r="927" spans="1:22" x14ac:dyDescent="0.3">
      <c r="A927" t="s">
        <v>2170</v>
      </c>
      <c r="B927">
        <v>212</v>
      </c>
      <c r="C927">
        <v>106</v>
      </c>
      <c r="D927">
        <v>91439400</v>
      </c>
      <c r="E927" t="s">
        <v>1358</v>
      </c>
      <c r="F927" t="s">
        <v>439</v>
      </c>
      <c r="G927" t="str">
        <f t="shared" si="15"/>
        <v>Deck the Halls</v>
      </c>
      <c r="H927" t="s">
        <v>2171</v>
      </c>
      <c r="I927">
        <v>15740</v>
      </c>
      <c r="J927">
        <v>945</v>
      </c>
      <c r="K927" t="s">
        <v>19</v>
      </c>
      <c r="L927" t="s">
        <v>20</v>
      </c>
      <c r="M927" t="s">
        <v>294</v>
      </c>
      <c r="N927">
        <v>50000000</v>
      </c>
      <c r="O927">
        <v>2016</v>
      </c>
      <c r="P927">
        <v>4.9000000000000004</v>
      </c>
      <c r="S927" t="s">
        <v>46</v>
      </c>
      <c r="T927" t="s">
        <v>65</v>
      </c>
    </row>
    <row r="928" spans="1:22" x14ac:dyDescent="0.3">
      <c r="A928" t="s">
        <v>548</v>
      </c>
      <c r="B928">
        <v>413</v>
      </c>
      <c r="C928">
        <v>155</v>
      </c>
      <c r="D928">
        <v>67128202</v>
      </c>
      <c r="E928" t="s">
        <v>523</v>
      </c>
      <c r="F928" t="s">
        <v>383</v>
      </c>
      <c r="G928" t="str">
        <f t="shared" si="15"/>
        <v>The Twilight Saga: New Moon</v>
      </c>
      <c r="H928" t="s">
        <v>2172</v>
      </c>
      <c r="I928">
        <v>220758</v>
      </c>
      <c r="J928">
        <v>407</v>
      </c>
      <c r="K928" t="s">
        <v>19</v>
      </c>
      <c r="L928" t="s">
        <v>20</v>
      </c>
      <c r="M928" t="s">
        <v>21</v>
      </c>
      <c r="N928">
        <v>50000000</v>
      </c>
      <c r="O928">
        <v>1998</v>
      </c>
      <c r="P928">
        <v>4.5999999999999996</v>
      </c>
      <c r="S928" t="s">
        <v>32</v>
      </c>
      <c r="T928" t="s">
        <v>60</v>
      </c>
      <c r="U928" t="s">
        <v>69</v>
      </c>
      <c r="V928" t="s">
        <v>106</v>
      </c>
    </row>
    <row r="929" spans="1:23" x14ac:dyDescent="0.3">
      <c r="A929" t="s">
        <v>2173</v>
      </c>
      <c r="B929">
        <v>67</v>
      </c>
      <c r="C929">
        <v>139</v>
      </c>
      <c r="D929">
        <v>70496802</v>
      </c>
      <c r="E929" t="s">
        <v>156</v>
      </c>
      <c r="F929" t="s">
        <v>2174</v>
      </c>
      <c r="G929" t="str">
        <f t="shared" si="15"/>
        <v>Shrek</v>
      </c>
      <c r="H929" t="s">
        <v>2175</v>
      </c>
      <c r="I929">
        <v>467113</v>
      </c>
      <c r="J929">
        <v>322</v>
      </c>
      <c r="K929" t="s">
        <v>19</v>
      </c>
      <c r="L929" t="s">
        <v>20</v>
      </c>
      <c r="M929" t="s">
        <v>294</v>
      </c>
      <c r="N929">
        <v>50000000</v>
      </c>
      <c r="O929">
        <v>2015</v>
      </c>
      <c r="P929">
        <v>7.9</v>
      </c>
      <c r="S929" t="s">
        <v>32</v>
      </c>
      <c r="T929" t="s">
        <v>37</v>
      </c>
      <c r="U929" t="s">
        <v>46</v>
      </c>
      <c r="V929" t="s">
        <v>65</v>
      </c>
      <c r="W929" t="s">
        <v>69</v>
      </c>
    </row>
    <row r="930" spans="1:23" x14ac:dyDescent="0.3">
      <c r="A930" t="s">
        <v>585</v>
      </c>
      <c r="B930">
        <v>109</v>
      </c>
      <c r="C930">
        <v>112</v>
      </c>
      <c r="D930">
        <v>60470220</v>
      </c>
      <c r="E930" t="s">
        <v>2176</v>
      </c>
      <c r="F930" t="s">
        <v>546</v>
      </c>
      <c r="G930" t="str">
        <f t="shared" si="15"/>
        <v>The Adjustment Bureau</v>
      </c>
      <c r="H930" t="s">
        <v>2177</v>
      </c>
      <c r="I930">
        <v>200035</v>
      </c>
      <c r="J930">
        <v>318</v>
      </c>
      <c r="K930" t="s">
        <v>19</v>
      </c>
      <c r="L930" t="s">
        <v>20</v>
      </c>
      <c r="M930" t="s">
        <v>294</v>
      </c>
      <c r="N930">
        <v>50000000</v>
      </c>
      <c r="O930">
        <v>2014</v>
      </c>
      <c r="P930">
        <v>7.1</v>
      </c>
      <c r="S930" t="s">
        <v>106</v>
      </c>
      <c r="T930" t="s">
        <v>110</v>
      </c>
      <c r="U930" t="s">
        <v>122</v>
      </c>
    </row>
    <row r="931" spans="1:23" x14ac:dyDescent="0.3">
      <c r="A931" t="s">
        <v>1954</v>
      </c>
      <c r="B931">
        <v>457</v>
      </c>
      <c r="C931">
        <v>139</v>
      </c>
      <c r="D931">
        <v>58336565</v>
      </c>
      <c r="E931" t="s">
        <v>123</v>
      </c>
      <c r="F931" t="s">
        <v>63</v>
      </c>
      <c r="G931" t="str">
        <f t="shared" si="15"/>
        <v>Robin Hood: Prince of Thieves</v>
      </c>
      <c r="H931" t="s">
        <v>2178</v>
      </c>
      <c r="I931">
        <v>145257</v>
      </c>
      <c r="J931">
        <v>623</v>
      </c>
      <c r="K931" t="s">
        <v>19</v>
      </c>
      <c r="L931" t="s">
        <v>20</v>
      </c>
      <c r="M931" t="s">
        <v>21</v>
      </c>
      <c r="N931">
        <v>50000000</v>
      </c>
      <c r="O931">
        <v>2006</v>
      </c>
      <c r="P931">
        <v>6.9</v>
      </c>
      <c r="S931" t="s">
        <v>26</v>
      </c>
      <c r="T931" t="s">
        <v>32</v>
      </c>
      <c r="U931" t="s">
        <v>60</v>
      </c>
      <c r="V931" t="s">
        <v>106</v>
      </c>
    </row>
    <row r="932" spans="1:23" x14ac:dyDescent="0.3">
      <c r="A932" t="s">
        <v>93</v>
      </c>
      <c r="B932">
        <v>156</v>
      </c>
      <c r="C932">
        <v>115</v>
      </c>
      <c r="D932">
        <v>66002004</v>
      </c>
      <c r="E932" t="s">
        <v>1969</v>
      </c>
      <c r="F932" t="s">
        <v>268</v>
      </c>
      <c r="G932" t="str">
        <f t="shared" si="15"/>
        <v>Jerry Maguire</v>
      </c>
      <c r="H932" t="s">
        <v>2179</v>
      </c>
      <c r="I932">
        <v>189923</v>
      </c>
      <c r="J932">
        <v>470</v>
      </c>
      <c r="K932" t="s">
        <v>19</v>
      </c>
      <c r="L932" t="s">
        <v>20</v>
      </c>
      <c r="M932" t="s">
        <v>21</v>
      </c>
      <c r="N932">
        <v>60000000</v>
      </c>
      <c r="O932">
        <v>1999</v>
      </c>
      <c r="P932">
        <v>7.3</v>
      </c>
      <c r="S932" t="s">
        <v>46</v>
      </c>
      <c r="T932" t="s">
        <v>60</v>
      </c>
      <c r="U932" t="s">
        <v>106</v>
      </c>
      <c r="V932" t="s">
        <v>117</v>
      </c>
    </row>
    <row r="933" spans="1:23" x14ac:dyDescent="0.3">
      <c r="A933" t="s">
        <v>2180</v>
      </c>
      <c r="B933">
        <v>55</v>
      </c>
      <c r="C933">
        <v>143</v>
      </c>
      <c r="D933">
        <v>54997476</v>
      </c>
      <c r="E933" t="s">
        <v>1249</v>
      </c>
      <c r="F933" t="s">
        <v>2016</v>
      </c>
      <c r="G933" t="str">
        <f t="shared" si="15"/>
        <v>Ted</v>
      </c>
      <c r="H933" t="s">
        <v>2181</v>
      </c>
      <c r="I933">
        <v>471644</v>
      </c>
      <c r="J933">
        <v>375</v>
      </c>
      <c r="K933" t="s">
        <v>19</v>
      </c>
      <c r="L933" t="s">
        <v>20</v>
      </c>
      <c r="M933" t="s">
        <v>21</v>
      </c>
      <c r="N933">
        <v>50000000</v>
      </c>
      <c r="O933">
        <v>1995</v>
      </c>
      <c r="P933">
        <v>7</v>
      </c>
      <c r="S933" t="s">
        <v>46</v>
      </c>
      <c r="T933" t="s">
        <v>69</v>
      </c>
    </row>
    <row r="934" spans="1:23" x14ac:dyDescent="0.3">
      <c r="A934" t="s">
        <v>2182</v>
      </c>
      <c r="B934">
        <v>272</v>
      </c>
      <c r="C934">
        <v>96</v>
      </c>
      <c r="D934">
        <v>55682070</v>
      </c>
      <c r="E934" t="s">
        <v>657</v>
      </c>
      <c r="F934" t="s">
        <v>2183</v>
      </c>
      <c r="G934" t="str">
        <f t="shared" si="15"/>
        <v>As Good as It Gets</v>
      </c>
      <c r="H934" t="s">
        <v>2184</v>
      </c>
      <c r="I934">
        <v>224671</v>
      </c>
      <c r="J934">
        <v>346</v>
      </c>
      <c r="K934" t="s">
        <v>19</v>
      </c>
      <c r="L934" t="s">
        <v>20</v>
      </c>
      <c r="M934" t="s">
        <v>21</v>
      </c>
      <c r="N934">
        <v>50000000</v>
      </c>
      <c r="O934">
        <v>2011</v>
      </c>
      <c r="P934">
        <v>7.7</v>
      </c>
      <c r="S934" t="s">
        <v>46</v>
      </c>
      <c r="T934" t="s">
        <v>60</v>
      </c>
      <c r="U934" t="s">
        <v>106</v>
      </c>
    </row>
    <row r="935" spans="1:23" x14ac:dyDescent="0.3">
      <c r="A935" t="s">
        <v>2185</v>
      </c>
      <c r="B935">
        <v>117</v>
      </c>
      <c r="C935">
        <v>112</v>
      </c>
      <c r="D935">
        <v>52752475</v>
      </c>
      <c r="E935" t="s">
        <v>2186</v>
      </c>
      <c r="F935" t="s">
        <v>401</v>
      </c>
      <c r="G935" t="str">
        <f t="shared" si="15"/>
        <v>Patch Adams</v>
      </c>
      <c r="H935" t="s">
        <v>2187</v>
      </c>
      <c r="I935">
        <v>80580</v>
      </c>
      <c r="J935">
        <v>309</v>
      </c>
      <c r="K935" t="s">
        <v>19</v>
      </c>
      <c r="L935" t="s">
        <v>20</v>
      </c>
      <c r="M935" t="s">
        <v>51</v>
      </c>
      <c r="N935">
        <v>50000000</v>
      </c>
      <c r="O935">
        <v>2009</v>
      </c>
      <c r="P935">
        <v>6.7</v>
      </c>
      <c r="S935" t="s">
        <v>41</v>
      </c>
      <c r="T935" t="s">
        <v>46</v>
      </c>
      <c r="U935" t="s">
        <v>60</v>
      </c>
      <c r="V935" t="s">
        <v>106</v>
      </c>
    </row>
    <row r="936" spans="1:23" x14ac:dyDescent="0.3">
      <c r="A936" t="s">
        <v>1469</v>
      </c>
      <c r="B936">
        <v>539</v>
      </c>
      <c r="C936">
        <v>131</v>
      </c>
      <c r="D936">
        <v>55092830</v>
      </c>
      <c r="E936" t="s">
        <v>46</v>
      </c>
      <c r="F936" t="s">
        <v>208</v>
      </c>
      <c r="G936" t="str">
        <f t="shared" si="15"/>
        <v>Anchorman 2: The Legend Continues</v>
      </c>
      <c r="H936" t="s">
        <v>2188</v>
      </c>
      <c r="I936">
        <v>131227</v>
      </c>
      <c r="J936">
        <v>849</v>
      </c>
      <c r="K936" t="s">
        <v>19</v>
      </c>
      <c r="L936" t="s">
        <v>20</v>
      </c>
      <c r="M936" t="s">
        <v>294</v>
      </c>
      <c r="N936">
        <v>50000000</v>
      </c>
      <c r="O936">
        <v>2006</v>
      </c>
      <c r="P936">
        <v>6.3</v>
      </c>
      <c r="S936" t="s">
        <v>46</v>
      </c>
    </row>
    <row r="937" spans="1:23" x14ac:dyDescent="0.3">
      <c r="A937" t="s">
        <v>494</v>
      </c>
      <c r="B937">
        <v>169</v>
      </c>
      <c r="C937">
        <v>116</v>
      </c>
      <c r="D937">
        <v>50815288</v>
      </c>
      <c r="E937" t="s">
        <v>776</v>
      </c>
      <c r="F937" t="s">
        <v>157</v>
      </c>
      <c r="G937" t="str">
        <f t="shared" si="15"/>
        <v>Mr. Deeds</v>
      </c>
      <c r="H937" t="s">
        <v>2189</v>
      </c>
      <c r="I937">
        <v>110432</v>
      </c>
      <c r="J937">
        <v>498</v>
      </c>
      <c r="K937" t="s">
        <v>19</v>
      </c>
      <c r="L937" t="s">
        <v>20</v>
      </c>
      <c r="M937" t="s">
        <v>294</v>
      </c>
      <c r="N937">
        <v>50000000</v>
      </c>
      <c r="O937">
        <v>2005</v>
      </c>
      <c r="P937">
        <v>5.8</v>
      </c>
      <c r="S937" t="s">
        <v>46</v>
      </c>
      <c r="T937" t="s">
        <v>106</v>
      </c>
    </row>
    <row r="938" spans="1:23" x14ac:dyDescent="0.3">
      <c r="A938" t="s">
        <v>2015</v>
      </c>
      <c r="B938">
        <v>140</v>
      </c>
      <c r="C938">
        <v>112</v>
      </c>
      <c r="D938">
        <v>52822418</v>
      </c>
      <c r="E938" t="s">
        <v>2190</v>
      </c>
      <c r="F938" t="s">
        <v>2191</v>
      </c>
      <c r="G938" t="str">
        <f t="shared" si="15"/>
        <v>Super 8</v>
      </c>
      <c r="H938" t="s">
        <v>2192</v>
      </c>
      <c r="I938">
        <v>287822</v>
      </c>
      <c r="J938">
        <v>357</v>
      </c>
      <c r="K938" t="s">
        <v>19</v>
      </c>
      <c r="L938" t="s">
        <v>20</v>
      </c>
      <c r="M938" t="s">
        <v>21</v>
      </c>
      <c r="N938">
        <v>50000000</v>
      </c>
      <c r="O938">
        <v>2011</v>
      </c>
      <c r="P938">
        <v>7.1</v>
      </c>
      <c r="S938" t="s">
        <v>92</v>
      </c>
      <c r="T938" t="s">
        <v>110</v>
      </c>
      <c r="U938" t="s">
        <v>122</v>
      </c>
    </row>
    <row r="939" spans="1:23" x14ac:dyDescent="0.3">
      <c r="A939" t="s">
        <v>2193</v>
      </c>
      <c r="B939">
        <v>330</v>
      </c>
      <c r="C939">
        <v>123</v>
      </c>
      <c r="D939">
        <v>50150619</v>
      </c>
      <c r="E939" t="s">
        <v>715</v>
      </c>
      <c r="F939" t="s">
        <v>1115</v>
      </c>
      <c r="G939" t="str">
        <f t="shared" si="15"/>
        <v>Erin Brockovich</v>
      </c>
      <c r="H939" t="s">
        <v>2194</v>
      </c>
      <c r="I939">
        <v>135246</v>
      </c>
      <c r="J939">
        <v>322</v>
      </c>
      <c r="K939" t="s">
        <v>19</v>
      </c>
      <c r="L939" t="s">
        <v>20</v>
      </c>
      <c r="M939" t="s">
        <v>51</v>
      </c>
      <c r="N939">
        <v>50000000</v>
      </c>
      <c r="O939">
        <v>2004</v>
      </c>
      <c r="P939">
        <v>7.3</v>
      </c>
      <c r="S939" t="s">
        <v>41</v>
      </c>
      <c r="T939" t="s">
        <v>60</v>
      </c>
    </row>
    <row r="940" spans="1:23" x14ac:dyDescent="0.3">
      <c r="A940" t="s">
        <v>1633</v>
      </c>
      <c r="B940">
        <v>120</v>
      </c>
      <c r="C940">
        <v>104</v>
      </c>
      <c r="D940">
        <v>48745150</v>
      </c>
      <c r="E940" t="s">
        <v>776</v>
      </c>
      <c r="F940" t="s">
        <v>333</v>
      </c>
      <c r="G940" t="str">
        <f t="shared" si="15"/>
        <v>How to Lose a Guy in 10 Days</v>
      </c>
      <c r="H940" t="s">
        <v>2195</v>
      </c>
      <c r="I940">
        <v>156717</v>
      </c>
      <c r="J940">
        <v>406</v>
      </c>
      <c r="K940" t="s">
        <v>19</v>
      </c>
      <c r="L940" t="s">
        <v>20</v>
      </c>
      <c r="M940" t="s">
        <v>21</v>
      </c>
      <c r="N940">
        <v>50000000</v>
      </c>
      <c r="O940">
        <v>2004</v>
      </c>
      <c r="P940">
        <v>6.4</v>
      </c>
      <c r="S940" t="s">
        <v>46</v>
      </c>
      <c r="T940" t="s">
        <v>106</v>
      </c>
    </row>
    <row r="941" spans="1:23" x14ac:dyDescent="0.3">
      <c r="A941" t="s">
        <v>2196</v>
      </c>
      <c r="B941">
        <v>190</v>
      </c>
      <c r="C941">
        <v>107</v>
      </c>
      <c r="D941">
        <v>50007168</v>
      </c>
      <c r="E941" t="s">
        <v>806</v>
      </c>
      <c r="F941" t="s">
        <v>233</v>
      </c>
      <c r="G941" t="str">
        <f t="shared" si="15"/>
        <v>22 Jump Street</v>
      </c>
      <c r="H941" t="s">
        <v>2197</v>
      </c>
      <c r="I941">
        <v>258186</v>
      </c>
      <c r="J941">
        <v>243</v>
      </c>
      <c r="K941" t="s">
        <v>19</v>
      </c>
      <c r="L941" t="s">
        <v>20</v>
      </c>
      <c r="M941" t="s">
        <v>21</v>
      </c>
      <c r="N941">
        <v>50000000</v>
      </c>
      <c r="O941">
        <v>2011</v>
      </c>
      <c r="P941">
        <v>7.1</v>
      </c>
      <c r="S941" t="s">
        <v>26</v>
      </c>
      <c r="T941" t="s">
        <v>46</v>
      </c>
      <c r="U941" t="s">
        <v>52</v>
      </c>
    </row>
    <row r="942" spans="1:23" x14ac:dyDescent="0.3">
      <c r="A942" t="s">
        <v>2198</v>
      </c>
      <c r="B942">
        <v>177</v>
      </c>
      <c r="C942">
        <v>124</v>
      </c>
      <c r="D942">
        <v>48154732</v>
      </c>
      <c r="E942" t="s">
        <v>2199</v>
      </c>
      <c r="F942" t="s">
        <v>347</v>
      </c>
      <c r="G942" t="str">
        <f t="shared" si="15"/>
        <v>Interview with the Vampire: The Vampire Chronicles</v>
      </c>
      <c r="H942" t="s">
        <v>2200</v>
      </c>
      <c r="I942">
        <v>239752</v>
      </c>
      <c r="J942">
        <v>110</v>
      </c>
      <c r="K942" t="s">
        <v>19</v>
      </c>
      <c r="L942" t="s">
        <v>20</v>
      </c>
      <c r="M942" t="s">
        <v>21</v>
      </c>
      <c r="N942">
        <v>50000000</v>
      </c>
      <c r="O942">
        <v>1995</v>
      </c>
      <c r="P942">
        <v>7.6</v>
      </c>
      <c r="S942" t="s">
        <v>60</v>
      </c>
      <c r="T942" t="s">
        <v>69</v>
      </c>
      <c r="U942" t="s">
        <v>83</v>
      </c>
    </row>
    <row r="943" spans="1:23" x14ac:dyDescent="0.3">
      <c r="A943" t="s">
        <v>2201</v>
      </c>
      <c r="B943">
        <v>65</v>
      </c>
      <c r="C943">
        <v>96</v>
      </c>
      <c r="D943">
        <v>48265581</v>
      </c>
      <c r="E943" t="s">
        <v>776</v>
      </c>
      <c r="F943" t="s">
        <v>330</v>
      </c>
      <c r="G943" t="str">
        <f t="shared" si="15"/>
        <v>Yes Man</v>
      </c>
      <c r="H943" t="s">
        <v>2202</v>
      </c>
      <c r="I943">
        <v>271691</v>
      </c>
      <c r="J943">
        <v>252</v>
      </c>
      <c r="K943" t="s">
        <v>19</v>
      </c>
      <c r="L943" t="s">
        <v>20</v>
      </c>
      <c r="M943" t="s">
        <v>21</v>
      </c>
      <c r="N943">
        <v>50000000</v>
      </c>
      <c r="O943">
        <v>2014</v>
      </c>
      <c r="P943">
        <v>6.8</v>
      </c>
      <c r="S943" t="s">
        <v>46</v>
      </c>
      <c r="T943" t="s">
        <v>106</v>
      </c>
    </row>
    <row r="944" spans="1:23" x14ac:dyDescent="0.3">
      <c r="A944" t="s">
        <v>357</v>
      </c>
      <c r="B944">
        <v>145</v>
      </c>
      <c r="C944">
        <v>125</v>
      </c>
      <c r="D944">
        <v>46982632</v>
      </c>
      <c r="E944" t="s">
        <v>806</v>
      </c>
      <c r="F944" t="s">
        <v>701</v>
      </c>
      <c r="G944" t="str">
        <f t="shared" si="15"/>
        <v>Central Intelligence</v>
      </c>
      <c r="H944" t="s">
        <v>2203</v>
      </c>
      <c r="I944">
        <v>33354</v>
      </c>
      <c r="J944">
        <v>130</v>
      </c>
      <c r="K944" t="s">
        <v>19</v>
      </c>
      <c r="L944" t="s">
        <v>20</v>
      </c>
      <c r="M944" t="s">
        <v>51</v>
      </c>
      <c r="N944">
        <v>50000000</v>
      </c>
      <c r="O944">
        <v>2009</v>
      </c>
      <c r="P944">
        <v>6.6</v>
      </c>
      <c r="S944" t="s">
        <v>26</v>
      </c>
      <c r="T944" t="s">
        <v>46</v>
      </c>
      <c r="U944" t="s">
        <v>52</v>
      </c>
    </row>
    <row r="945" spans="1:23" x14ac:dyDescent="0.3">
      <c r="A945" t="s">
        <v>2204</v>
      </c>
      <c r="B945">
        <v>321</v>
      </c>
      <c r="C945">
        <v>129</v>
      </c>
      <c r="D945">
        <v>44737059</v>
      </c>
      <c r="E945" t="s">
        <v>1147</v>
      </c>
      <c r="F945" t="s">
        <v>1115</v>
      </c>
      <c r="G945" t="str">
        <f t="shared" si="15"/>
        <v>Stepmom</v>
      </c>
      <c r="H945" t="s">
        <v>2205</v>
      </c>
      <c r="I945">
        <v>46482</v>
      </c>
      <c r="J945">
        <v>779</v>
      </c>
      <c r="K945" t="s">
        <v>19</v>
      </c>
      <c r="L945" t="s">
        <v>20</v>
      </c>
      <c r="M945" t="s">
        <v>51</v>
      </c>
      <c r="N945">
        <v>55000000</v>
      </c>
      <c r="O945">
        <v>2005</v>
      </c>
      <c r="P945">
        <v>6.7</v>
      </c>
      <c r="S945" t="s">
        <v>46</v>
      </c>
      <c r="T945" t="s">
        <v>60</v>
      </c>
    </row>
    <row r="946" spans="1:23" x14ac:dyDescent="0.3">
      <c r="A946" t="s">
        <v>2206</v>
      </c>
      <c r="B946">
        <v>230</v>
      </c>
      <c r="C946">
        <v>90</v>
      </c>
      <c r="D946">
        <v>56724080</v>
      </c>
      <c r="E946" t="s">
        <v>1358</v>
      </c>
      <c r="F946" t="s">
        <v>861</v>
      </c>
      <c r="G946" t="str">
        <f t="shared" si="15"/>
        <v>Daddy's Home</v>
      </c>
      <c r="H946" t="s">
        <v>2207</v>
      </c>
      <c r="I946">
        <v>54010</v>
      </c>
      <c r="J946">
        <v>646</v>
      </c>
      <c r="K946" t="s">
        <v>19</v>
      </c>
      <c r="L946" t="s">
        <v>20</v>
      </c>
      <c r="M946" t="s">
        <v>21</v>
      </c>
      <c r="N946">
        <v>50000000</v>
      </c>
      <c r="O946">
        <v>2003</v>
      </c>
      <c r="P946">
        <v>6.1</v>
      </c>
      <c r="S946" t="s">
        <v>46</v>
      </c>
      <c r="T946" t="s">
        <v>65</v>
      </c>
    </row>
    <row r="947" spans="1:23" x14ac:dyDescent="0.3">
      <c r="A947" t="s">
        <v>2208</v>
      </c>
      <c r="B947">
        <v>143</v>
      </c>
      <c r="C947">
        <v>109</v>
      </c>
      <c r="D947">
        <v>44484065</v>
      </c>
      <c r="E947" t="s">
        <v>2209</v>
      </c>
      <c r="F947" t="s">
        <v>24</v>
      </c>
      <c r="G947" t="str">
        <f t="shared" si="15"/>
        <v>Into the Woods</v>
      </c>
      <c r="H947" t="s">
        <v>2210</v>
      </c>
      <c r="I947">
        <v>101178</v>
      </c>
      <c r="J947">
        <v>394</v>
      </c>
      <c r="K947" t="s">
        <v>19</v>
      </c>
      <c r="L947" t="s">
        <v>20</v>
      </c>
      <c r="M947" t="s">
        <v>294</v>
      </c>
      <c r="N947">
        <v>50000000</v>
      </c>
      <c r="O947">
        <v>2006</v>
      </c>
      <c r="P947">
        <v>6</v>
      </c>
      <c r="S947" t="s">
        <v>32</v>
      </c>
      <c r="T947" t="s">
        <v>46</v>
      </c>
      <c r="U947" t="s">
        <v>60</v>
      </c>
      <c r="V947" t="s">
        <v>69</v>
      </c>
      <c r="W947" t="s">
        <v>90</v>
      </c>
    </row>
    <row r="948" spans="1:23" x14ac:dyDescent="0.3">
      <c r="A948" t="s">
        <v>2131</v>
      </c>
      <c r="B948">
        <v>55</v>
      </c>
      <c r="C948">
        <v>124</v>
      </c>
      <c r="D948">
        <v>47553512</v>
      </c>
      <c r="E948" t="s">
        <v>984</v>
      </c>
      <c r="F948" t="s">
        <v>794</v>
      </c>
      <c r="G948" t="str">
        <f t="shared" si="15"/>
        <v>Inside Man</v>
      </c>
      <c r="H948" t="s">
        <v>2211</v>
      </c>
      <c r="I948">
        <v>273108</v>
      </c>
      <c r="J948">
        <v>147</v>
      </c>
      <c r="K948" t="s">
        <v>19</v>
      </c>
      <c r="L948" t="s">
        <v>20</v>
      </c>
      <c r="M948" t="s">
        <v>21</v>
      </c>
      <c r="N948">
        <v>50000000</v>
      </c>
      <c r="O948">
        <v>2005</v>
      </c>
      <c r="P948">
        <v>7.6</v>
      </c>
      <c r="S948" t="s">
        <v>52</v>
      </c>
      <c r="T948" t="s">
        <v>60</v>
      </c>
      <c r="U948" t="s">
        <v>92</v>
      </c>
      <c r="V948" t="s">
        <v>122</v>
      </c>
    </row>
    <row r="949" spans="1:23" x14ac:dyDescent="0.3">
      <c r="A949" t="s">
        <v>2212</v>
      </c>
      <c r="B949">
        <v>257</v>
      </c>
      <c r="C949">
        <v>121</v>
      </c>
      <c r="D949">
        <v>42610000</v>
      </c>
      <c r="E949" t="s">
        <v>239</v>
      </c>
      <c r="F949" t="s">
        <v>2213</v>
      </c>
      <c r="G949" t="str">
        <f t="shared" si="15"/>
        <v>Payback</v>
      </c>
      <c r="H949" t="s">
        <v>2214</v>
      </c>
      <c r="I949">
        <v>111368</v>
      </c>
      <c r="J949">
        <v>199</v>
      </c>
      <c r="K949" t="s">
        <v>19</v>
      </c>
      <c r="L949" t="s">
        <v>20</v>
      </c>
      <c r="M949" t="s">
        <v>51</v>
      </c>
      <c r="N949">
        <v>45000000</v>
      </c>
      <c r="O949">
        <v>2001</v>
      </c>
      <c r="P949">
        <v>7.1</v>
      </c>
      <c r="S949" t="s">
        <v>26</v>
      </c>
      <c r="T949" t="s">
        <v>52</v>
      </c>
      <c r="U949" t="s">
        <v>60</v>
      </c>
      <c r="V949" t="s">
        <v>122</v>
      </c>
    </row>
    <row r="950" spans="1:23" x14ac:dyDescent="0.3">
      <c r="A950" t="s">
        <v>2215</v>
      </c>
      <c r="B950">
        <v>279</v>
      </c>
      <c r="C950">
        <v>95</v>
      </c>
      <c r="D950">
        <v>41482207</v>
      </c>
      <c r="E950" t="s">
        <v>663</v>
      </c>
      <c r="F950" t="s">
        <v>2216</v>
      </c>
      <c r="G950" t="str">
        <f t="shared" si="15"/>
        <v>Congo</v>
      </c>
      <c r="H950" t="s">
        <v>2217</v>
      </c>
      <c r="I950">
        <v>34471</v>
      </c>
      <c r="J950">
        <v>791</v>
      </c>
      <c r="K950" t="s">
        <v>19</v>
      </c>
      <c r="L950" t="s">
        <v>20</v>
      </c>
      <c r="M950" t="s">
        <v>294</v>
      </c>
      <c r="N950">
        <v>40000000</v>
      </c>
      <c r="O950">
        <v>2013</v>
      </c>
      <c r="P950">
        <v>5</v>
      </c>
      <c r="S950" t="s">
        <v>26</v>
      </c>
      <c r="T950" t="s">
        <v>32</v>
      </c>
      <c r="U950" t="s">
        <v>92</v>
      </c>
      <c r="V950" t="s">
        <v>110</v>
      </c>
    </row>
    <row r="951" spans="1:23" x14ac:dyDescent="0.3">
      <c r="A951" t="s">
        <v>2218</v>
      </c>
      <c r="B951">
        <v>143</v>
      </c>
      <c r="C951">
        <v>128</v>
      </c>
      <c r="D951">
        <v>47105085</v>
      </c>
      <c r="E951" t="s">
        <v>1727</v>
      </c>
      <c r="F951" t="s">
        <v>279</v>
      </c>
      <c r="G951" t="str">
        <f t="shared" si="15"/>
        <v>We Bought a Zoo</v>
      </c>
      <c r="H951" t="s">
        <v>2219</v>
      </c>
      <c r="I951">
        <v>111003</v>
      </c>
      <c r="J951">
        <v>242</v>
      </c>
      <c r="K951" t="s">
        <v>19</v>
      </c>
      <c r="L951" t="s">
        <v>20</v>
      </c>
      <c r="M951" t="s">
        <v>21</v>
      </c>
      <c r="N951">
        <v>50000000</v>
      </c>
      <c r="O951">
        <v>2002</v>
      </c>
      <c r="P951">
        <v>7.1</v>
      </c>
      <c r="S951" t="s">
        <v>46</v>
      </c>
      <c r="T951" t="s">
        <v>60</v>
      </c>
      <c r="U951" t="s">
        <v>65</v>
      </c>
    </row>
    <row r="952" spans="1:23" x14ac:dyDescent="0.3">
      <c r="A952" t="s">
        <v>2220</v>
      </c>
      <c r="B952">
        <v>196</v>
      </c>
      <c r="C952">
        <v>118</v>
      </c>
      <c r="D952">
        <v>41256277</v>
      </c>
      <c r="E952" t="s">
        <v>1011</v>
      </c>
      <c r="F952" t="s">
        <v>355</v>
      </c>
      <c r="G952" t="str">
        <f t="shared" si="15"/>
        <v>Knowing</v>
      </c>
      <c r="H952" t="s">
        <v>2221</v>
      </c>
      <c r="I952">
        <v>186879</v>
      </c>
      <c r="J952">
        <v>560</v>
      </c>
      <c r="K952" t="s">
        <v>19</v>
      </c>
      <c r="L952" t="s">
        <v>20</v>
      </c>
      <c r="M952" t="s">
        <v>154</v>
      </c>
      <c r="N952">
        <v>50000000</v>
      </c>
      <c r="O952">
        <v>2011</v>
      </c>
      <c r="P952">
        <v>6.2</v>
      </c>
      <c r="S952" t="s">
        <v>60</v>
      </c>
      <c r="T952" t="s">
        <v>92</v>
      </c>
      <c r="U952" t="s">
        <v>110</v>
      </c>
      <c r="V952" t="s">
        <v>122</v>
      </c>
    </row>
    <row r="953" spans="1:23" x14ac:dyDescent="0.3">
      <c r="A953" t="s">
        <v>2222</v>
      </c>
      <c r="B953">
        <v>310</v>
      </c>
      <c r="C953">
        <v>80</v>
      </c>
      <c r="D953">
        <v>50740078</v>
      </c>
      <c r="E953" t="s">
        <v>776</v>
      </c>
      <c r="F953" t="s">
        <v>330</v>
      </c>
      <c r="G953" t="str">
        <f t="shared" si="15"/>
        <v>Failure to Launch</v>
      </c>
      <c r="H953" t="s">
        <v>2223</v>
      </c>
      <c r="I953">
        <v>58412</v>
      </c>
      <c r="J953">
        <v>292</v>
      </c>
      <c r="K953" t="s">
        <v>19</v>
      </c>
      <c r="L953" t="s">
        <v>20</v>
      </c>
      <c r="M953" t="s">
        <v>154</v>
      </c>
      <c r="N953">
        <v>50000000</v>
      </c>
      <c r="O953">
        <v>2005</v>
      </c>
      <c r="P953">
        <v>5.6</v>
      </c>
      <c r="S953" t="s">
        <v>46</v>
      </c>
      <c r="T953" t="s">
        <v>106</v>
      </c>
    </row>
    <row r="954" spans="1:23" x14ac:dyDescent="0.3">
      <c r="A954" t="s">
        <v>1180</v>
      </c>
      <c r="B954">
        <v>116</v>
      </c>
      <c r="C954">
        <v>99</v>
      </c>
      <c r="D954">
        <v>40203020</v>
      </c>
      <c r="E954" t="s">
        <v>2224</v>
      </c>
      <c r="F954" t="s">
        <v>124</v>
      </c>
      <c r="G954" t="str">
        <f t="shared" si="15"/>
        <v>The Ring Two</v>
      </c>
      <c r="H954" t="s">
        <v>2225</v>
      </c>
      <c r="I954">
        <v>71153</v>
      </c>
      <c r="J954">
        <v>232</v>
      </c>
      <c r="K954" t="s">
        <v>19</v>
      </c>
      <c r="L954" t="s">
        <v>20</v>
      </c>
      <c r="M954" t="s">
        <v>294</v>
      </c>
      <c r="N954">
        <v>50000000</v>
      </c>
      <c r="O954">
        <v>2016</v>
      </c>
      <c r="P954">
        <v>5.4</v>
      </c>
      <c r="S954" t="s">
        <v>83</v>
      </c>
      <c r="T954" t="s">
        <v>92</v>
      </c>
    </row>
    <row r="955" spans="1:23" x14ac:dyDescent="0.3">
      <c r="A955" t="s">
        <v>2226</v>
      </c>
      <c r="B955">
        <v>105</v>
      </c>
      <c r="C955">
        <v>133</v>
      </c>
      <c r="D955">
        <v>40905277</v>
      </c>
      <c r="E955" t="s">
        <v>657</v>
      </c>
      <c r="F955" t="s">
        <v>1855</v>
      </c>
      <c r="G955" t="str">
        <f t="shared" si="15"/>
        <v>Crazy, Stupid, Love.</v>
      </c>
      <c r="H955" t="s">
        <v>2227</v>
      </c>
      <c r="I955">
        <v>375456</v>
      </c>
      <c r="J955">
        <v>209</v>
      </c>
      <c r="K955" t="s">
        <v>19</v>
      </c>
      <c r="L955" t="s">
        <v>20</v>
      </c>
      <c r="M955" t="s">
        <v>294</v>
      </c>
      <c r="N955">
        <v>50000000</v>
      </c>
      <c r="O955">
        <v>2014</v>
      </c>
      <c r="P955">
        <v>7.4</v>
      </c>
      <c r="S955" t="s">
        <v>46</v>
      </c>
      <c r="T955" t="s">
        <v>60</v>
      </c>
      <c r="U955" t="s">
        <v>106</v>
      </c>
    </row>
    <row r="956" spans="1:23" x14ac:dyDescent="0.3">
      <c r="A956" t="s">
        <v>159</v>
      </c>
      <c r="B956">
        <v>419</v>
      </c>
      <c r="C956">
        <v>127</v>
      </c>
      <c r="D956">
        <v>38590500</v>
      </c>
      <c r="E956" t="s">
        <v>392</v>
      </c>
      <c r="F956" t="s">
        <v>975</v>
      </c>
      <c r="G956" t="str">
        <f t="shared" si="15"/>
        <v>Garfield</v>
      </c>
      <c r="H956" t="s">
        <v>2228</v>
      </c>
      <c r="I956">
        <v>58961</v>
      </c>
      <c r="J956">
        <v>312</v>
      </c>
      <c r="K956" t="s">
        <v>19</v>
      </c>
      <c r="L956" t="s">
        <v>20</v>
      </c>
      <c r="M956" t="s">
        <v>294</v>
      </c>
      <c r="N956">
        <v>40000000</v>
      </c>
      <c r="O956">
        <v>2006</v>
      </c>
      <c r="P956">
        <v>5</v>
      </c>
      <c r="S956" t="s">
        <v>37</v>
      </c>
      <c r="T956" t="s">
        <v>46</v>
      </c>
      <c r="U956" t="s">
        <v>65</v>
      </c>
      <c r="V956" t="s">
        <v>69</v>
      </c>
    </row>
    <row r="957" spans="1:23" x14ac:dyDescent="0.3">
      <c r="A957" t="s">
        <v>2229</v>
      </c>
      <c r="B957">
        <v>64</v>
      </c>
      <c r="C957">
        <v>106</v>
      </c>
      <c r="D957">
        <v>39177541</v>
      </c>
      <c r="E957" t="s">
        <v>1358</v>
      </c>
      <c r="F957" t="s">
        <v>798</v>
      </c>
      <c r="G957" t="str">
        <f t="shared" si="15"/>
        <v>Christmas with the Kranks</v>
      </c>
      <c r="H957" t="s">
        <v>2230</v>
      </c>
      <c r="I957">
        <v>27548</v>
      </c>
      <c r="J957">
        <v>130</v>
      </c>
      <c r="K957" t="s">
        <v>19</v>
      </c>
      <c r="L957" t="s">
        <v>20</v>
      </c>
      <c r="M957" t="s">
        <v>21</v>
      </c>
      <c r="N957">
        <v>50000000</v>
      </c>
      <c r="O957">
        <v>1997</v>
      </c>
      <c r="P957">
        <v>5.2</v>
      </c>
      <c r="S957" t="s">
        <v>46</v>
      </c>
      <c r="T957" t="s">
        <v>65</v>
      </c>
    </row>
    <row r="958" spans="1:23" x14ac:dyDescent="0.3">
      <c r="A958" t="s">
        <v>2231</v>
      </c>
      <c r="B958">
        <v>359</v>
      </c>
      <c r="C958">
        <v>98</v>
      </c>
      <c r="D958">
        <v>39778599</v>
      </c>
      <c r="E958" t="s">
        <v>754</v>
      </c>
      <c r="F958" t="s">
        <v>446</v>
      </c>
      <c r="G958" t="str">
        <f t="shared" si="15"/>
        <v>Moneyball</v>
      </c>
      <c r="H958" t="s">
        <v>2232</v>
      </c>
      <c r="I958">
        <v>283563</v>
      </c>
      <c r="J958">
        <v>384</v>
      </c>
      <c r="K958" t="s">
        <v>19</v>
      </c>
      <c r="L958" t="s">
        <v>31</v>
      </c>
      <c r="M958" t="s">
        <v>294</v>
      </c>
      <c r="N958">
        <v>40000000</v>
      </c>
      <c r="O958">
        <v>1997</v>
      </c>
      <c r="P958">
        <v>7.6</v>
      </c>
      <c r="S958" t="s">
        <v>41</v>
      </c>
      <c r="T958" t="s">
        <v>60</v>
      </c>
      <c r="U958" t="s">
        <v>117</v>
      </c>
    </row>
    <row r="959" spans="1:23" x14ac:dyDescent="0.3">
      <c r="A959" t="s">
        <v>1617</v>
      </c>
      <c r="B959">
        <v>166</v>
      </c>
      <c r="C959">
        <v>132</v>
      </c>
      <c r="D959">
        <v>37486138</v>
      </c>
      <c r="E959" t="s">
        <v>448</v>
      </c>
      <c r="F959" t="s">
        <v>71</v>
      </c>
      <c r="G959" t="str">
        <f t="shared" si="15"/>
        <v>Outbreak</v>
      </c>
      <c r="H959" t="s">
        <v>2233</v>
      </c>
      <c r="I959">
        <v>91176</v>
      </c>
      <c r="J959">
        <v>110</v>
      </c>
      <c r="K959" t="s">
        <v>19</v>
      </c>
      <c r="L959" t="s">
        <v>20</v>
      </c>
      <c r="M959" t="s">
        <v>294</v>
      </c>
      <c r="N959">
        <v>50000000</v>
      </c>
      <c r="O959">
        <v>1997</v>
      </c>
      <c r="P959">
        <v>6.6</v>
      </c>
      <c r="S959" t="s">
        <v>26</v>
      </c>
      <c r="T959" t="s">
        <v>60</v>
      </c>
      <c r="U959" t="s">
        <v>122</v>
      </c>
    </row>
    <row r="960" spans="1:23" x14ac:dyDescent="0.3">
      <c r="A960" t="s">
        <v>111</v>
      </c>
      <c r="B960">
        <v>525</v>
      </c>
      <c r="C960">
        <v>114</v>
      </c>
      <c r="D960">
        <v>38105077</v>
      </c>
      <c r="E960" t="s">
        <v>545</v>
      </c>
      <c r="F960" t="s">
        <v>136</v>
      </c>
      <c r="G960" t="str">
        <f t="shared" si="15"/>
        <v>Non-Stop</v>
      </c>
      <c r="H960" t="s">
        <v>2234</v>
      </c>
      <c r="I960">
        <v>200647</v>
      </c>
      <c r="J960">
        <v>2042</v>
      </c>
      <c r="K960" t="s">
        <v>19</v>
      </c>
      <c r="L960" t="s">
        <v>20</v>
      </c>
      <c r="M960" t="s">
        <v>51</v>
      </c>
      <c r="N960">
        <v>50000000</v>
      </c>
      <c r="O960">
        <v>2006</v>
      </c>
      <c r="P960">
        <v>7</v>
      </c>
      <c r="S960" t="s">
        <v>26</v>
      </c>
      <c r="T960" t="s">
        <v>92</v>
      </c>
      <c r="U960" t="s">
        <v>122</v>
      </c>
    </row>
    <row r="961" spans="1:24" x14ac:dyDescent="0.3">
      <c r="A961" t="s">
        <v>345</v>
      </c>
      <c r="B961">
        <v>165</v>
      </c>
      <c r="C961">
        <v>45</v>
      </c>
      <c r="D961">
        <v>35168395</v>
      </c>
      <c r="E961" t="s">
        <v>2235</v>
      </c>
      <c r="F961" t="s">
        <v>701</v>
      </c>
      <c r="G961" t="str">
        <f t="shared" si="15"/>
        <v>Race to Witch Mountain</v>
      </c>
      <c r="H961" t="s">
        <v>2236</v>
      </c>
      <c r="I961">
        <v>43328</v>
      </c>
      <c r="J961">
        <v>192</v>
      </c>
      <c r="K961" t="s">
        <v>19</v>
      </c>
      <c r="L961" t="s">
        <v>20</v>
      </c>
      <c r="M961" t="s">
        <v>21</v>
      </c>
      <c r="N961">
        <v>50000000</v>
      </c>
      <c r="O961">
        <v>2000</v>
      </c>
      <c r="P961">
        <v>5.7</v>
      </c>
      <c r="S961" t="s">
        <v>26</v>
      </c>
      <c r="T961" t="s">
        <v>32</v>
      </c>
      <c r="U961" t="s">
        <v>65</v>
      </c>
      <c r="V961" t="s">
        <v>69</v>
      </c>
      <c r="W961" t="s">
        <v>110</v>
      </c>
      <c r="X961" t="s">
        <v>122</v>
      </c>
    </row>
    <row r="962" spans="1:24" x14ac:dyDescent="0.3">
      <c r="A962" t="s">
        <v>2237</v>
      </c>
      <c r="B962">
        <v>2</v>
      </c>
      <c r="C962">
        <v>78</v>
      </c>
      <c r="D962">
        <v>32800000</v>
      </c>
      <c r="E962" t="s">
        <v>448</v>
      </c>
      <c r="F962" t="s">
        <v>666</v>
      </c>
      <c r="G962" t="str">
        <f t="shared" si="15"/>
        <v>V for Vendetta</v>
      </c>
      <c r="H962" t="s">
        <v>2238</v>
      </c>
      <c r="I962">
        <v>791783</v>
      </c>
      <c r="J962">
        <v>9</v>
      </c>
      <c r="K962" t="s">
        <v>19</v>
      </c>
      <c r="L962" t="s">
        <v>31</v>
      </c>
      <c r="M962" t="s">
        <v>294</v>
      </c>
      <c r="N962">
        <v>50000000</v>
      </c>
      <c r="O962">
        <v>2012</v>
      </c>
      <c r="P962">
        <v>8.1999999999999993</v>
      </c>
      <c r="S962" t="s">
        <v>26</v>
      </c>
      <c r="T962" t="s">
        <v>60</v>
      </c>
      <c r="U962" t="s">
        <v>122</v>
      </c>
    </row>
    <row r="963" spans="1:24" x14ac:dyDescent="0.3">
      <c r="A963" t="s">
        <v>2239</v>
      </c>
      <c r="B963">
        <v>87</v>
      </c>
      <c r="C963">
        <v>101</v>
      </c>
      <c r="D963">
        <v>33643461</v>
      </c>
      <c r="E963" t="s">
        <v>752</v>
      </c>
      <c r="F963" t="s">
        <v>2240</v>
      </c>
      <c r="G963" t="str">
        <f t="shared" ref="G963:G1026" si="16">SUBSTITUTE(H963,"Â ","")</f>
        <v>Shanghai Knights</v>
      </c>
      <c r="H963" t="s">
        <v>2241</v>
      </c>
      <c r="I963">
        <v>81444</v>
      </c>
      <c r="J963">
        <v>118</v>
      </c>
      <c r="K963" t="s">
        <v>19</v>
      </c>
      <c r="L963" t="s">
        <v>20</v>
      </c>
      <c r="M963" t="s">
        <v>294</v>
      </c>
      <c r="N963">
        <v>50000000</v>
      </c>
      <c r="O963">
        <v>1998</v>
      </c>
      <c r="P963">
        <v>6.2</v>
      </c>
      <c r="S963" t="s">
        <v>26</v>
      </c>
      <c r="T963" t="s">
        <v>32</v>
      </c>
      <c r="U963" t="s">
        <v>46</v>
      </c>
    </row>
    <row r="964" spans="1:24" x14ac:dyDescent="0.3">
      <c r="A964" t="s">
        <v>2242</v>
      </c>
      <c r="B964">
        <v>117</v>
      </c>
      <c r="C964">
        <v>113</v>
      </c>
      <c r="D964">
        <v>32741596</v>
      </c>
      <c r="E964" t="s">
        <v>890</v>
      </c>
      <c r="F964" t="s">
        <v>2243</v>
      </c>
      <c r="G964" t="str">
        <f t="shared" si="16"/>
        <v xml:space="preserve">Unforgotten            </v>
      </c>
      <c r="H964" t="s">
        <v>2244</v>
      </c>
      <c r="I964">
        <v>1824</v>
      </c>
      <c r="J964">
        <v>168</v>
      </c>
      <c r="K964" t="s">
        <v>19</v>
      </c>
      <c r="L964" t="s">
        <v>20</v>
      </c>
      <c r="M964" t="s">
        <v>294</v>
      </c>
      <c r="N964">
        <v>50000000</v>
      </c>
      <c r="O964">
        <v>2014</v>
      </c>
      <c r="P964">
        <v>7.9</v>
      </c>
      <c r="S964" t="s">
        <v>52</v>
      </c>
      <c r="T964" t="s">
        <v>60</v>
      </c>
    </row>
    <row r="965" spans="1:24" x14ac:dyDescent="0.3">
      <c r="A965" t="s">
        <v>1355</v>
      </c>
      <c r="B965">
        <v>113</v>
      </c>
      <c r="C965">
        <v>98</v>
      </c>
      <c r="D965">
        <v>31874869</v>
      </c>
      <c r="E965" t="s">
        <v>242</v>
      </c>
      <c r="F965" t="s">
        <v>861</v>
      </c>
      <c r="G965" t="str">
        <f t="shared" si="16"/>
        <v>Curious George</v>
      </c>
      <c r="H965" t="s">
        <v>2245</v>
      </c>
      <c r="I965">
        <v>12845</v>
      </c>
      <c r="J965">
        <v>248</v>
      </c>
      <c r="K965" t="s">
        <v>19</v>
      </c>
      <c r="L965" t="s">
        <v>20</v>
      </c>
      <c r="M965" t="s">
        <v>294</v>
      </c>
      <c r="N965">
        <v>40000000</v>
      </c>
      <c r="O965">
        <v>1994</v>
      </c>
      <c r="P965">
        <v>6.6</v>
      </c>
      <c r="S965" t="s">
        <v>32</v>
      </c>
      <c r="T965" t="s">
        <v>37</v>
      </c>
      <c r="U965" t="s">
        <v>46</v>
      </c>
      <c r="V965" t="s">
        <v>65</v>
      </c>
    </row>
    <row r="966" spans="1:24" x14ac:dyDescent="0.3">
      <c r="A966" t="s">
        <v>2246</v>
      </c>
      <c r="B966">
        <v>349</v>
      </c>
      <c r="C966">
        <v>124</v>
      </c>
      <c r="D966">
        <v>30306268</v>
      </c>
      <c r="E966" t="s">
        <v>2247</v>
      </c>
      <c r="F966" t="s">
        <v>2248</v>
      </c>
      <c r="G966" t="str">
        <f t="shared" si="16"/>
        <v>Herbie Fully Loaded</v>
      </c>
      <c r="H966" t="s">
        <v>2249</v>
      </c>
      <c r="I966">
        <v>36431</v>
      </c>
      <c r="J966">
        <v>304</v>
      </c>
      <c r="K966" t="s">
        <v>19</v>
      </c>
      <c r="L966" t="s">
        <v>378</v>
      </c>
      <c r="M966" t="s">
        <v>21</v>
      </c>
      <c r="N966">
        <v>50000000</v>
      </c>
      <c r="O966">
        <v>1990</v>
      </c>
      <c r="P966">
        <v>4.7</v>
      </c>
      <c r="S966" t="s">
        <v>32</v>
      </c>
      <c r="T966" t="s">
        <v>46</v>
      </c>
      <c r="U966" t="s">
        <v>65</v>
      </c>
      <c r="V966" t="s">
        <v>69</v>
      </c>
      <c r="W966" t="s">
        <v>106</v>
      </c>
      <c r="X966" t="s">
        <v>117</v>
      </c>
    </row>
    <row r="967" spans="1:24" x14ac:dyDescent="0.3">
      <c r="A967" t="s">
        <v>2250</v>
      </c>
      <c r="B967">
        <v>152</v>
      </c>
      <c r="C967">
        <v>109</v>
      </c>
      <c r="D967">
        <v>27667947</v>
      </c>
      <c r="E967" t="s">
        <v>984</v>
      </c>
      <c r="F967" t="s">
        <v>226</v>
      </c>
      <c r="G967" t="str">
        <f t="shared" si="16"/>
        <v>Don't Say a Word</v>
      </c>
      <c r="H967" t="s">
        <v>2251</v>
      </c>
      <c r="I967">
        <v>40362</v>
      </c>
      <c r="J967">
        <v>533</v>
      </c>
      <c r="K967" t="s">
        <v>19</v>
      </c>
      <c r="L967" t="s">
        <v>20</v>
      </c>
      <c r="M967" t="s">
        <v>294</v>
      </c>
      <c r="N967">
        <v>50000000</v>
      </c>
      <c r="O967">
        <v>2014</v>
      </c>
      <c r="P967">
        <v>6.3</v>
      </c>
      <c r="S967" t="s">
        <v>52</v>
      </c>
      <c r="T967" t="s">
        <v>60</v>
      </c>
      <c r="U967" t="s">
        <v>92</v>
      </c>
      <c r="V967" t="s">
        <v>122</v>
      </c>
    </row>
    <row r="968" spans="1:24" x14ac:dyDescent="0.3">
      <c r="A968" t="s">
        <v>1260</v>
      </c>
      <c r="B968">
        <v>288</v>
      </c>
      <c r="C968">
        <v>128</v>
      </c>
      <c r="D968">
        <v>27067160</v>
      </c>
      <c r="E968" t="s">
        <v>1532</v>
      </c>
      <c r="F968" t="s">
        <v>615</v>
      </c>
      <c r="G968" t="str">
        <f t="shared" si="16"/>
        <v>Hansel &amp; Gretel: Witch Hunters</v>
      </c>
      <c r="H968" t="s">
        <v>2252</v>
      </c>
      <c r="I968">
        <v>159868</v>
      </c>
      <c r="J968">
        <v>329</v>
      </c>
      <c r="K968" t="s">
        <v>19</v>
      </c>
      <c r="L968" t="s">
        <v>20</v>
      </c>
      <c r="M968" t="s">
        <v>294</v>
      </c>
      <c r="N968">
        <v>50000000</v>
      </c>
      <c r="O968">
        <v>1997</v>
      </c>
      <c r="P968">
        <v>6.1</v>
      </c>
      <c r="S968" t="s">
        <v>26</v>
      </c>
      <c r="T968" t="s">
        <v>69</v>
      </c>
      <c r="U968" t="s">
        <v>83</v>
      </c>
    </row>
    <row r="969" spans="1:24" x14ac:dyDescent="0.3">
      <c r="A969" t="s">
        <v>2131</v>
      </c>
      <c r="B969">
        <v>358</v>
      </c>
      <c r="C969">
        <v>144</v>
      </c>
      <c r="D969">
        <v>26616999</v>
      </c>
      <c r="E969" t="s">
        <v>1788</v>
      </c>
      <c r="F969" t="s">
        <v>2253</v>
      </c>
      <c r="G969" t="str">
        <f t="shared" si="16"/>
        <v>Unfaithful</v>
      </c>
      <c r="H969" t="s">
        <v>2254</v>
      </c>
      <c r="I969">
        <v>63067</v>
      </c>
      <c r="J969">
        <v>625</v>
      </c>
      <c r="K969" t="s">
        <v>19</v>
      </c>
      <c r="L969" t="s">
        <v>20</v>
      </c>
      <c r="M969" t="s">
        <v>21</v>
      </c>
      <c r="N969">
        <v>50000000</v>
      </c>
      <c r="O969">
        <v>2004</v>
      </c>
      <c r="P969">
        <v>6.7</v>
      </c>
      <c r="S969" t="s">
        <v>60</v>
      </c>
      <c r="T969" t="s">
        <v>122</v>
      </c>
    </row>
    <row r="970" spans="1:24" x14ac:dyDescent="0.3">
      <c r="A970" t="s">
        <v>1156</v>
      </c>
      <c r="B970">
        <v>204</v>
      </c>
      <c r="C970">
        <v>95</v>
      </c>
      <c r="D970">
        <v>26536120</v>
      </c>
      <c r="E970" t="s">
        <v>135</v>
      </c>
      <c r="F970" t="s">
        <v>2255</v>
      </c>
      <c r="G970" t="str">
        <f t="shared" si="16"/>
        <v>I Am Number Four</v>
      </c>
      <c r="H970" t="s">
        <v>2256</v>
      </c>
      <c r="I970">
        <v>195043</v>
      </c>
      <c r="J970">
        <v>219</v>
      </c>
      <c r="K970" t="s">
        <v>19</v>
      </c>
      <c r="L970" t="s">
        <v>20</v>
      </c>
      <c r="M970" t="s">
        <v>294</v>
      </c>
      <c r="N970">
        <v>70000000</v>
      </c>
      <c r="O970">
        <v>2004</v>
      </c>
      <c r="P970">
        <v>6.1</v>
      </c>
      <c r="S970" t="s">
        <v>26</v>
      </c>
      <c r="T970" t="s">
        <v>32</v>
      </c>
      <c r="U970" t="s">
        <v>110</v>
      </c>
      <c r="V970" t="s">
        <v>122</v>
      </c>
    </row>
    <row r="971" spans="1:24" x14ac:dyDescent="0.3">
      <c r="A971" t="s">
        <v>2257</v>
      </c>
      <c r="B971">
        <v>156</v>
      </c>
      <c r="C971">
        <v>105</v>
      </c>
      <c r="D971">
        <v>26199517</v>
      </c>
      <c r="E971" t="s">
        <v>1788</v>
      </c>
      <c r="F971" t="s">
        <v>546</v>
      </c>
      <c r="G971" t="str">
        <f t="shared" si="16"/>
        <v>Syriana</v>
      </c>
      <c r="H971" t="s">
        <v>2258</v>
      </c>
      <c r="I971">
        <v>109188</v>
      </c>
      <c r="J971">
        <v>102</v>
      </c>
      <c r="K971" t="s">
        <v>19</v>
      </c>
      <c r="L971" t="s">
        <v>20</v>
      </c>
      <c r="M971" t="s">
        <v>21</v>
      </c>
      <c r="N971">
        <v>50000000</v>
      </c>
      <c r="O971">
        <v>2003</v>
      </c>
      <c r="P971">
        <v>7</v>
      </c>
      <c r="S971" t="s">
        <v>60</v>
      </c>
      <c r="T971" t="s">
        <v>122</v>
      </c>
    </row>
    <row r="972" spans="1:24" x14ac:dyDescent="0.3">
      <c r="A972" t="s">
        <v>2259</v>
      </c>
      <c r="B972">
        <v>171</v>
      </c>
      <c r="C972">
        <v>121</v>
      </c>
      <c r="D972">
        <v>25450527</v>
      </c>
      <c r="E972" t="s">
        <v>878</v>
      </c>
      <c r="F972" t="s">
        <v>464</v>
      </c>
      <c r="G972" t="str">
        <f t="shared" si="16"/>
        <v>13 Hours</v>
      </c>
      <c r="H972" t="s">
        <v>2260</v>
      </c>
      <c r="I972">
        <v>47764</v>
      </c>
      <c r="J972">
        <v>306</v>
      </c>
      <c r="K972" t="s">
        <v>19</v>
      </c>
      <c r="L972" t="s">
        <v>20</v>
      </c>
      <c r="M972" t="s">
        <v>294</v>
      </c>
      <c r="N972">
        <v>50000000</v>
      </c>
      <c r="O972">
        <v>1994</v>
      </c>
      <c r="P972">
        <v>7.4</v>
      </c>
      <c r="S972" t="s">
        <v>26</v>
      </c>
      <c r="T972" t="s">
        <v>60</v>
      </c>
      <c r="U972" t="s">
        <v>122</v>
      </c>
      <c r="V972" t="s">
        <v>126</v>
      </c>
    </row>
    <row r="973" spans="1:24" x14ac:dyDescent="0.3">
      <c r="A973" t="s">
        <v>2261</v>
      </c>
      <c r="B973">
        <v>76</v>
      </c>
      <c r="C973">
        <v>125</v>
      </c>
      <c r="D973">
        <v>25407250</v>
      </c>
      <c r="E973" t="s">
        <v>1462</v>
      </c>
      <c r="F973" t="s">
        <v>233</v>
      </c>
      <c r="G973" t="str">
        <f t="shared" si="16"/>
        <v>The Book of Life</v>
      </c>
      <c r="H973" t="s">
        <v>2262</v>
      </c>
      <c r="I973">
        <v>45580</v>
      </c>
      <c r="J973">
        <v>142</v>
      </c>
      <c r="K973" t="s">
        <v>19</v>
      </c>
      <c r="L973" t="s">
        <v>20</v>
      </c>
      <c r="M973" t="s">
        <v>294</v>
      </c>
      <c r="N973">
        <v>50000000</v>
      </c>
      <c r="O973">
        <v>2005</v>
      </c>
      <c r="P973">
        <v>7.3</v>
      </c>
      <c r="S973" t="s">
        <v>32</v>
      </c>
      <c r="T973" t="s">
        <v>37</v>
      </c>
      <c r="U973" t="s">
        <v>46</v>
      </c>
      <c r="V973" t="s">
        <v>65</v>
      </c>
      <c r="W973" t="s">
        <v>69</v>
      </c>
      <c r="X973" t="s">
        <v>106</v>
      </c>
    </row>
    <row r="974" spans="1:24" x14ac:dyDescent="0.3">
      <c r="A974" t="s">
        <v>2263</v>
      </c>
      <c r="B974">
        <v>97</v>
      </c>
      <c r="C974">
        <v>129</v>
      </c>
      <c r="D974">
        <v>23159305</v>
      </c>
      <c r="E974" t="s">
        <v>708</v>
      </c>
      <c r="F974" t="s">
        <v>265</v>
      </c>
      <c r="G974" t="str">
        <f t="shared" si="16"/>
        <v>Firewall</v>
      </c>
      <c r="H974" t="s">
        <v>2264</v>
      </c>
      <c r="I974">
        <v>50170</v>
      </c>
      <c r="J974">
        <v>142</v>
      </c>
      <c r="K974" t="s">
        <v>19</v>
      </c>
      <c r="L974" t="s">
        <v>20</v>
      </c>
      <c r="M974" t="s">
        <v>294</v>
      </c>
      <c r="N974">
        <v>40000000</v>
      </c>
      <c r="O974">
        <v>2000</v>
      </c>
      <c r="P974">
        <v>5.8</v>
      </c>
      <c r="S974" t="s">
        <v>52</v>
      </c>
      <c r="T974" t="s">
        <v>122</v>
      </c>
    </row>
    <row r="975" spans="1:24" x14ac:dyDescent="0.3">
      <c r="A975" t="s">
        <v>2111</v>
      </c>
      <c r="B975">
        <v>157</v>
      </c>
      <c r="C975">
        <v>132</v>
      </c>
      <c r="D975">
        <v>24006726</v>
      </c>
      <c r="E975" t="s">
        <v>239</v>
      </c>
      <c r="F975" t="s">
        <v>1617</v>
      </c>
      <c r="G975" t="str">
        <f t="shared" si="16"/>
        <v>Absolute Power</v>
      </c>
      <c r="H975" t="s">
        <v>2265</v>
      </c>
      <c r="I975">
        <v>39529</v>
      </c>
      <c r="J975">
        <v>506</v>
      </c>
      <c r="K975" t="s">
        <v>19</v>
      </c>
      <c r="L975" t="s">
        <v>20</v>
      </c>
      <c r="M975" t="s">
        <v>294</v>
      </c>
      <c r="N975">
        <v>50000000</v>
      </c>
      <c r="O975">
        <v>2004</v>
      </c>
      <c r="P975">
        <v>6.7</v>
      </c>
      <c r="S975" t="s">
        <v>26</v>
      </c>
      <c r="T975" t="s">
        <v>52</v>
      </c>
      <c r="U975" t="s">
        <v>60</v>
      </c>
      <c r="V975" t="s">
        <v>122</v>
      </c>
    </row>
    <row r="976" spans="1:24" x14ac:dyDescent="0.3">
      <c r="A976" t="s">
        <v>2266</v>
      </c>
      <c r="B976">
        <v>267</v>
      </c>
      <c r="C976">
        <v>118</v>
      </c>
      <c r="D976">
        <v>20389967</v>
      </c>
      <c r="E976" t="s">
        <v>680</v>
      </c>
      <c r="F976" t="s">
        <v>2267</v>
      </c>
      <c r="G976" t="str">
        <f t="shared" si="16"/>
        <v>G.I. Jane</v>
      </c>
      <c r="H976" t="s">
        <v>2268</v>
      </c>
      <c r="I976">
        <v>60326</v>
      </c>
      <c r="J976">
        <v>1740</v>
      </c>
      <c r="K976" t="s">
        <v>19</v>
      </c>
      <c r="L976" t="s">
        <v>149</v>
      </c>
      <c r="M976" t="s">
        <v>294</v>
      </c>
      <c r="N976">
        <v>25000000</v>
      </c>
      <c r="O976">
        <v>2009</v>
      </c>
      <c r="P976">
        <v>5.8</v>
      </c>
      <c r="S976" t="s">
        <v>26</v>
      </c>
      <c r="T976" t="s">
        <v>60</v>
      </c>
      <c r="U976" t="s">
        <v>126</v>
      </c>
    </row>
    <row r="977" spans="1:23" x14ac:dyDescent="0.3">
      <c r="A977" t="s">
        <v>1450</v>
      </c>
      <c r="B977">
        <v>118</v>
      </c>
      <c r="C977">
        <v>113</v>
      </c>
      <c r="D977">
        <v>19593740</v>
      </c>
      <c r="E977" t="s">
        <v>882</v>
      </c>
      <c r="F977" t="s">
        <v>2269</v>
      </c>
      <c r="G977" t="str">
        <f t="shared" si="16"/>
        <v>The Game</v>
      </c>
      <c r="H977" t="s">
        <v>2270</v>
      </c>
      <c r="I977">
        <v>261069</v>
      </c>
      <c r="J977">
        <v>261</v>
      </c>
      <c r="K977" t="s">
        <v>19</v>
      </c>
      <c r="L977" t="s">
        <v>20</v>
      </c>
      <c r="M977" t="s">
        <v>294</v>
      </c>
      <c r="N977">
        <v>50000000</v>
      </c>
      <c r="O977">
        <v>1999</v>
      </c>
      <c r="P977">
        <v>7.8</v>
      </c>
      <c r="S977" t="s">
        <v>60</v>
      </c>
      <c r="T977" t="s">
        <v>92</v>
      </c>
      <c r="U977" t="s">
        <v>122</v>
      </c>
    </row>
    <row r="978" spans="1:23" x14ac:dyDescent="0.3">
      <c r="A978" t="s">
        <v>2208</v>
      </c>
      <c r="B978">
        <v>291</v>
      </c>
      <c r="C978">
        <v>140</v>
      </c>
      <c r="D978">
        <v>19118247</v>
      </c>
      <c r="E978" t="s">
        <v>2271</v>
      </c>
      <c r="F978" t="s">
        <v>2272</v>
      </c>
      <c r="G978" t="str">
        <f t="shared" si="16"/>
        <v>Silent Hill</v>
      </c>
      <c r="H978" t="s">
        <v>2273</v>
      </c>
      <c r="I978">
        <v>172792</v>
      </c>
      <c r="J978">
        <v>181</v>
      </c>
      <c r="K978" t="s">
        <v>19</v>
      </c>
      <c r="L978" t="s">
        <v>20</v>
      </c>
      <c r="M978" t="s">
        <v>51</v>
      </c>
      <c r="N978">
        <v>390000000</v>
      </c>
      <c r="O978">
        <v>1996</v>
      </c>
      <c r="P978">
        <v>6.6</v>
      </c>
      <c r="S978" t="s">
        <v>32</v>
      </c>
      <c r="T978" t="s">
        <v>83</v>
      </c>
      <c r="U978" t="s">
        <v>92</v>
      </c>
    </row>
    <row r="979" spans="1:23" x14ac:dyDescent="0.3">
      <c r="A979" t="s">
        <v>47</v>
      </c>
      <c r="B979">
        <v>68</v>
      </c>
      <c r="C979">
        <v>89</v>
      </c>
      <c r="D979">
        <v>26442251</v>
      </c>
      <c r="E979" t="s">
        <v>1721</v>
      </c>
      <c r="F979" t="s">
        <v>300</v>
      </c>
      <c r="G979" t="str">
        <f t="shared" si="16"/>
        <v>The Replacements</v>
      </c>
      <c r="H979" t="s">
        <v>2274</v>
      </c>
      <c r="I979">
        <v>48322</v>
      </c>
      <c r="J979">
        <v>279</v>
      </c>
      <c r="K979" t="s">
        <v>19</v>
      </c>
      <c r="L979" t="s">
        <v>378</v>
      </c>
      <c r="M979" t="s">
        <v>294</v>
      </c>
      <c r="N979">
        <v>49900000</v>
      </c>
      <c r="O979">
        <v>2010</v>
      </c>
      <c r="P979">
        <v>6.5</v>
      </c>
      <c r="S979" t="s">
        <v>46</v>
      </c>
      <c r="T979" t="s">
        <v>117</v>
      </c>
    </row>
    <row r="980" spans="1:23" x14ac:dyDescent="0.3">
      <c r="A980" t="s">
        <v>2275</v>
      </c>
      <c r="B980">
        <v>228</v>
      </c>
      <c r="C980">
        <v>104</v>
      </c>
      <c r="D980">
        <v>17114882</v>
      </c>
      <c r="E980" t="s">
        <v>46</v>
      </c>
      <c r="F980" t="s">
        <v>2012</v>
      </c>
      <c r="G980" t="str">
        <f t="shared" si="16"/>
        <v>American Reunion</v>
      </c>
      <c r="H980" t="s">
        <v>2276</v>
      </c>
      <c r="I980">
        <v>172112</v>
      </c>
      <c r="J980">
        <v>210</v>
      </c>
      <c r="K980" t="s">
        <v>19</v>
      </c>
      <c r="L980" t="s">
        <v>20</v>
      </c>
      <c r="M980" t="s">
        <v>21</v>
      </c>
      <c r="N980">
        <v>55000000</v>
      </c>
      <c r="O980">
        <v>2010</v>
      </c>
      <c r="P980">
        <v>6.7</v>
      </c>
      <c r="S980" t="s">
        <v>46</v>
      </c>
    </row>
    <row r="981" spans="1:23" x14ac:dyDescent="0.3">
      <c r="A981" t="s">
        <v>2015</v>
      </c>
      <c r="B981">
        <v>36</v>
      </c>
      <c r="C981">
        <v>106</v>
      </c>
      <c r="D981">
        <v>18472363</v>
      </c>
      <c r="E981" t="s">
        <v>530</v>
      </c>
      <c r="F981" t="s">
        <v>71</v>
      </c>
      <c r="G981" t="str">
        <f t="shared" si="16"/>
        <v>The Negotiator</v>
      </c>
      <c r="H981" t="s">
        <v>2277</v>
      </c>
      <c r="I981">
        <v>107227</v>
      </c>
      <c r="J981">
        <v>114</v>
      </c>
      <c r="K981" t="s">
        <v>19</v>
      </c>
      <c r="L981" t="s">
        <v>20</v>
      </c>
      <c r="M981" t="s">
        <v>294</v>
      </c>
      <c r="N981">
        <v>50000000</v>
      </c>
      <c r="O981">
        <v>2002</v>
      </c>
      <c r="P981">
        <v>7.3</v>
      </c>
      <c r="S981" t="s">
        <v>26</v>
      </c>
      <c r="T981" t="s">
        <v>52</v>
      </c>
      <c r="U981" t="s">
        <v>60</v>
      </c>
      <c r="V981" t="s">
        <v>92</v>
      </c>
      <c r="W981" t="s">
        <v>122</v>
      </c>
    </row>
    <row r="982" spans="1:23" x14ac:dyDescent="0.3">
      <c r="A982" t="s">
        <v>1617</v>
      </c>
      <c r="B982">
        <v>105</v>
      </c>
      <c r="C982">
        <v>141</v>
      </c>
      <c r="D982">
        <v>14131298</v>
      </c>
      <c r="E982" t="s">
        <v>34</v>
      </c>
      <c r="F982" t="s">
        <v>2278</v>
      </c>
      <c r="G982" t="str">
        <f t="shared" si="16"/>
        <v>Into the Storm</v>
      </c>
      <c r="H982" t="s">
        <v>2279</v>
      </c>
      <c r="I982">
        <v>54101</v>
      </c>
      <c r="J982">
        <v>148</v>
      </c>
      <c r="K982" t="s">
        <v>19</v>
      </c>
      <c r="L982" t="s">
        <v>20</v>
      </c>
      <c r="M982" t="s">
        <v>21</v>
      </c>
      <c r="N982">
        <v>50000000</v>
      </c>
      <c r="O982">
        <v>1995</v>
      </c>
      <c r="P982">
        <v>5.8</v>
      </c>
      <c r="S982" t="s">
        <v>26</v>
      </c>
      <c r="T982" t="s">
        <v>122</v>
      </c>
    </row>
    <row r="983" spans="1:23" x14ac:dyDescent="0.3">
      <c r="A983" t="s">
        <v>2280</v>
      </c>
      <c r="B983">
        <v>276</v>
      </c>
      <c r="C983">
        <v>124</v>
      </c>
      <c r="D983">
        <v>21557240</v>
      </c>
      <c r="E983" t="s">
        <v>222</v>
      </c>
      <c r="F983" t="s">
        <v>2281</v>
      </c>
      <c r="G983" t="str">
        <f t="shared" si="16"/>
        <v>Beverly Hills Cop III</v>
      </c>
      <c r="H983" t="s">
        <v>2282</v>
      </c>
      <c r="I983">
        <v>60293</v>
      </c>
      <c r="J983">
        <v>275</v>
      </c>
      <c r="K983" t="s">
        <v>19</v>
      </c>
      <c r="L983" t="s">
        <v>20</v>
      </c>
      <c r="M983" t="s">
        <v>294</v>
      </c>
      <c r="N983">
        <v>50000000</v>
      </c>
      <c r="O983">
        <v>2007</v>
      </c>
      <c r="P983">
        <v>5.5</v>
      </c>
      <c r="S983" t="s">
        <v>26</v>
      </c>
      <c r="T983" t="s">
        <v>46</v>
      </c>
      <c r="U983" t="s">
        <v>52</v>
      </c>
      <c r="V983" t="s">
        <v>122</v>
      </c>
    </row>
    <row r="984" spans="1:23" x14ac:dyDescent="0.3">
      <c r="A984" t="s">
        <v>501</v>
      </c>
      <c r="B984">
        <v>93</v>
      </c>
      <c r="C984">
        <v>98</v>
      </c>
      <c r="D984">
        <v>21283440</v>
      </c>
      <c r="E984" t="s">
        <v>430</v>
      </c>
      <c r="F984" t="s">
        <v>120</v>
      </c>
      <c r="G984" t="str">
        <f t="shared" si="16"/>
        <v>Gremlins 2: The New Batch</v>
      </c>
      <c r="H984" t="s">
        <v>2283</v>
      </c>
      <c r="I984">
        <v>68428</v>
      </c>
      <c r="J984">
        <v>156</v>
      </c>
      <c r="K984" t="s">
        <v>19</v>
      </c>
      <c r="L984" t="s">
        <v>20</v>
      </c>
      <c r="M984" t="s">
        <v>51</v>
      </c>
      <c r="N984">
        <v>22000000</v>
      </c>
      <c r="O984">
        <v>1999</v>
      </c>
      <c r="P984">
        <v>6.3</v>
      </c>
      <c r="S984" t="s">
        <v>46</v>
      </c>
      <c r="T984" t="s">
        <v>69</v>
      </c>
      <c r="U984" t="s">
        <v>83</v>
      </c>
    </row>
    <row r="985" spans="1:23" x14ac:dyDescent="0.3">
      <c r="A985" t="s">
        <v>2284</v>
      </c>
      <c r="B985">
        <v>191</v>
      </c>
      <c r="C985">
        <v>108</v>
      </c>
      <c r="D985">
        <v>10556196</v>
      </c>
      <c r="E985" t="s">
        <v>890</v>
      </c>
      <c r="F985" t="s">
        <v>132</v>
      </c>
      <c r="G985" t="str">
        <f t="shared" si="16"/>
        <v>The Judge</v>
      </c>
      <c r="H985" t="s">
        <v>2285</v>
      </c>
      <c r="I985">
        <v>136973</v>
      </c>
      <c r="J985">
        <v>672</v>
      </c>
      <c r="K985" t="s">
        <v>19</v>
      </c>
      <c r="L985" t="s">
        <v>378</v>
      </c>
      <c r="M985" t="s">
        <v>21</v>
      </c>
      <c r="N985">
        <v>50000000</v>
      </c>
      <c r="O985">
        <v>2013</v>
      </c>
      <c r="P985">
        <v>7.4</v>
      </c>
      <c r="S985" t="s">
        <v>52</v>
      </c>
      <c r="T985" t="s">
        <v>60</v>
      </c>
    </row>
    <row r="986" spans="1:23" x14ac:dyDescent="0.3">
      <c r="A986" t="s">
        <v>1687</v>
      </c>
      <c r="B986">
        <v>143</v>
      </c>
      <c r="C986">
        <v>114</v>
      </c>
      <c r="D986">
        <v>16671505</v>
      </c>
      <c r="E986" t="s">
        <v>34</v>
      </c>
      <c r="F986" t="s">
        <v>2286</v>
      </c>
      <c r="G986" t="str">
        <f t="shared" si="16"/>
        <v>The Peacemaker</v>
      </c>
      <c r="H986" t="s">
        <v>2287</v>
      </c>
      <c r="I986">
        <v>46451</v>
      </c>
      <c r="J986">
        <v>259</v>
      </c>
      <c r="K986" t="s">
        <v>19</v>
      </c>
      <c r="L986" t="s">
        <v>31</v>
      </c>
      <c r="M986" t="s">
        <v>294</v>
      </c>
      <c r="N986">
        <v>50000000</v>
      </c>
      <c r="O986">
        <v>2003</v>
      </c>
      <c r="P986">
        <v>5.9</v>
      </c>
      <c r="S986" t="s">
        <v>26</v>
      </c>
      <c r="T986" t="s">
        <v>122</v>
      </c>
    </row>
    <row r="987" spans="1:23" x14ac:dyDescent="0.3">
      <c r="A987" t="s">
        <v>2288</v>
      </c>
      <c r="B987">
        <v>124</v>
      </c>
      <c r="C987">
        <v>101</v>
      </c>
      <c r="D987">
        <v>10400000</v>
      </c>
      <c r="E987" t="s">
        <v>1015</v>
      </c>
      <c r="F987" t="s">
        <v>908</v>
      </c>
      <c r="G987" t="str">
        <f t="shared" si="16"/>
        <v>Resident Evil: Apocalypse</v>
      </c>
      <c r="H987" t="s">
        <v>2289</v>
      </c>
      <c r="I987">
        <v>151580</v>
      </c>
      <c r="J987">
        <v>157</v>
      </c>
      <c r="K987" t="s">
        <v>19</v>
      </c>
      <c r="L987" t="s">
        <v>20</v>
      </c>
      <c r="M987" t="s">
        <v>294</v>
      </c>
      <c r="N987">
        <v>50000000</v>
      </c>
      <c r="O987">
        <v>2002</v>
      </c>
      <c r="P987">
        <v>6.2</v>
      </c>
      <c r="S987" t="s">
        <v>26</v>
      </c>
      <c r="T987" t="s">
        <v>83</v>
      </c>
      <c r="U987" t="s">
        <v>110</v>
      </c>
      <c r="V987" t="s">
        <v>122</v>
      </c>
    </row>
    <row r="988" spans="1:23" x14ac:dyDescent="0.3">
      <c r="A988" t="s">
        <v>607</v>
      </c>
      <c r="B988">
        <v>47</v>
      </c>
      <c r="C988">
        <v>93</v>
      </c>
      <c r="D988">
        <v>9528092</v>
      </c>
      <c r="E988" t="s">
        <v>657</v>
      </c>
      <c r="F988" t="s">
        <v>1602</v>
      </c>
      <c r="G988" t="str">
        <f t="shared" si="16"/>
        <v>Bridget Jones: The Edge of Reason</v>
      </c>
      <c r="H988" t="s">
        <v>2290</v>
      </c>
      <c r="I988">
        <v>74315</v>
      </c>
      <c r="J988">
        <v>140</v>
      </c>
      <c r="K988" t="s">
        <v>19</v>
      </c>
      <c r="L988" t="s">
        <v>20</v>
      </c>
      <c r="M988" t="s">
        <v>294</v>
      </c>
      <c r="N988">
        <v>60000000</v>
      </c>
      <c r="O988">
        <v>2009</v>
      </c>
      <c r="P988">
        <v>5.9</v>
      </c>
      <c r="S988" t="s">
        <v>46</v>
      </c>
      <c r="T988" t="s">
        <v>60</v>
      </c>
      <c r="U988" t="s">
        <v>106</v>
      </c>
    </row>
    <row r="989" spans="1:23" x14ac:dyDescent="0.3">
      <c r="A989" t="s">
        <v>1617</v>
      </c>
      <c r="B989">
        <v>66</v>
      </c>
      <c r="C989">
        <v>119</v>
      </c>
      <c r="D989">
        <v>10137232</v>
      </c>
      <c r="E989" t="s">
        <v>2291</v>
      </c>
      <c r="F989" t="s">
        <v>794</v>
      </c>
      <c r="G989" t="str">
        <f t="shared" si="16"/>
        <v>Out of Time</v>
      </c>
      <c r="H989" t="s">
        <v>2292</v>
      </c>
      <c r="I989">
        <v>45895</v>
      </c>
      <c r="J989">
        <v>177</v>
      </c>
      <c r="K989" t="s">
        <v>19</v>
      </c>
      <c r="L989" t="s">
        <v>20</v>
      </c>
      <c r="M989" t="s">
        <v>294</v>
      </c>
      <c r="N989">
        <v>55000000</v>
      </c>
      <c r="O989">
        <v>1996</v>
      </c>
      <c r="P989">
        <v>6.5</v>
      </c>
      <c r="S989" t="s">
        <v>52</v>
      </c>
      <c r="T989" t="s">
        <v>60</v>
      </c>
      <c r="U989" t="s">
        <v>106</v>
      </c>
      <c r="V989" t="s">
        <v>122</v>
      </c>
    </row>
    <row r="990" spans="1:23" x14ac:dyDescent="0.3">
      <c r="A990" t="s">
        <v>841</v>
      </c>
      <c r="B990">
        <v>118</v>
      </c>
      <c r="C990">
        <v>119</v>
      </c>
      <c r="D990">
        <v>9795017</v>
      </c>
      <c r="E990" t="s">
        <v>28</v>
      </c>
      <c r="F990" t="s">
        <v>2293</v>
      </c>
      <c r="G990" t="str">
        <f t="shared" si="16"/>
        <v>On Deadly Ground</v>
      </c>
      <c r="H990" t="s">
        <v>2294</v>
      </c>
      <c r="I990">
        <v>17997</v>
      </c>
      <c r="J990">
        <v>548</v>
      </c>
      <c r="K990" t="s">
        <v>19</v>
      </c>
      <c r="L990" t="s">
        <v>20</v>
      </c>
      <c r="M990" t="s">
        <v>21</v>
      </c>
      <c r="N990">
        <v>50000000</v>
      </c>
      <c r="O990">
        <v>1999</v>
      </c>
      <c r="P990">
        <v>4.4000000000000004</v>
      </c>
      <c r="S990" t="s">
        <v>26</v>
      </c>
      <c r="T990" t="s">
        <v>32</v>
      </c>
      <c r="U990" t="s">
        <v>122</v>
      </c>
    </row>
    <row r="991" spans="1:23" x14ac:dyDescent="0.3">
      <c r="A991" t="s">
        <v>2295</v>
      </c>
      <c r="B991">
        <v>93</v>
      </c>
      <c r="C991">
        <v>99</v>
      </c>
      <c r="D991">
        <v>20488579</v>
      </c>
      <c r="E991" t="s">
        <v>87</v>
      </c>
      <c r="F991" t="s">
        <v>1763</v>
      </c>
      <c r="G991" t="str">
        <f t="shared" si="16"/>
        <v>The Adventures of Sharkboy and Lavagirl 3-D</v>
      </c>
      <c r="H991" t="s">
        <v>2296</v>
      </c>
      <c r="I991">
        <v>20310</v>
      </c>
      <c r="J991">
        <v>106</v>
      </c>
      <c r="K991" t="s">
        <v>19</v>
      </c>
      <c r="L991" t="s">
        <v>20</v>
      </c>
      <c r="M991" t="s">
        <v>294</v>
      </c>
      <c r="N991">
        <v>50000000</v>
      </c>
      <c r="O991">
        <v>2004</v>
      </c>
      <c r="P991">
        <v>3.5</v>
      </c>
      <c r="S991" t="s">
        <v>26</v>
      </c>
      <c r="T991" t="s">
        <v>32</v>
      </c>
      <c r="U991" t="s">
        <v>65</v>
      </c>
      <c r="V991" t="s">
        <v>69</v>
      </c>
    </row>
    <row r="992" spans="1:23" x14ac:dyDescent="0.3">
      <c r="A992" t="s">
        <v>306</v>
      </c>
      <c r="B992">
        <v>235</v>
      </c>
      <c r="C992">
        <v>137</v>
      </c>
      <c r="D992">
        <v>19445217</v>
      </c>
      <c r="E992" t="s">
        <v>837</v>
      </c>
      <c r="F992" t="s">
        <v>128</v>
      </c>
      <c r="G992" t="str">
        <f t="shared" si="16"/>
        <v>The Beach</v>
      </c>
      <c r="H992" t="s">
        <v>2297</v>
      </c>
      <c r="I992">
        <v>176169</v>
      </c>
      <c r="J992">
        <v>194</v>
      </c>
      <c r="K992" t="s">
        <v>19</v>
      </c>
      <c r="L992" t="s">
        <v>20</v>
      </c>
      <c r="M992" t="s">
        <v>294</v>
      </c>
      <c r="N992">
        <v>50000000</v>
      </c>
      <c r="O992">
        <v>2016</v>
      </c>
      <c r="P992">
        <v>6.6</v>
      </c>
      <c r="S992" t="s">
        <v>32</v>
      </c>
      <c r="T992" t="s">
        <v>60</v>
      </c>
      <c r="U992" t="s">
        <v>122</v>
      </c>
    </row>
    <row r="993" spans="1:23" x14ac:dyDescent="0.3">
      <c r="A993" t="s">
        <v>2298</v>
      </c>
      <c r="B993">
        <v>113</v>
      </c>
      <c r="C993">
        <v>105</v>
      </c>
      <c r="D993">
        <v>8355815</v>
      </c>
      <c r="E993" t="s">
        <v>657</v>
      </c>
      <c r="F993" t="s">
        <v>2299</v>
      </c>
      <c r="G993" t="str">
        <f t="shared" si="16"/>
        <v>Raising Helen</v>
      </c>
      <c r="H993" t="s">
        <v>2300</v>
      </c>
      <c r="I993">
        <v>30890</v>
      </c>
      <c r="J993">
        <v>226</v>
      </c>
      <c r="K993" t="s">
        <v>19</v>
      </c>
      <c r="L993" t="s">
        <v>20</v>
      </c>
      <c r="M993" t="s">
        <v>294</v>
      </c>
      <c r="N993">
        <v>50000000</v>
      </c>
      <c r="O993">
        <v>2003</v>
      </c>
      <c r="P993">
        <v>6</v>
      </c>
      <c r="S993" t="s">
        <v>46</v>
      </c>
      <c r="T993" t="s">
        <v>60</v>
      </c>
      <c r="U993" t="s">
        <v>106</v>
      </c>
    </row>
    <row r="994" spans="1:23" x14ac:dyDescent="0.3">
      <c r="A994" t="s">
        <v>1045</v>
      </c>
      <c r="B994">
        <v>14</v>
      </c>
      <c r="C994">
        <v>117</v>
      </c>
      <c r="D994">
        <v>28837115</v>
      </c>
      <c r="E994" t="s">
        <v>184</v>
      </c>
      <c r="F994" t="s">
        <v>2301</v>
      </c>
      <c r="G994" t="str">
        <f t="shared" si="16"/>
        <v>Ninja Assassin</v>
      </c>
      <c r="H994" t="s">
        <v>2302</v>
      </c>
      <c r="I994">
        <v>58349</v>
      </c>
      <c r="J994">
        <v>33</v>
      </c>
      <c r="K994" t="s">
        <v>19</v>
      </c>
      <c r="L994" t="s">
        <v>31</v>
      </c>
      <c r="M994" t="s">
        <v>294</v>
      </c>
      <c r="N994">
        <v>18000000</v>
      </c>
      <c r="O994">
        <v>2005</v>
      </c>
      <c r="P994">
        <v>6.4</v>
      </c>
      <c r="S994" t="s">
        <v>26</v>
      </c>
      <c r="T994" t="s">
        <v>52</v>
      </c>
      <c r="U994" t="s">
        <v>122</v>
      </c>
    </row>
    <row r="995" spans="1:23" x14ac:dyDescent="0.3">
      <c r="A995" t="s">
        <v>2025</v>
      </c>
      <c r="B995">
        <v>51</v>
      </c>
      <c r="C995">
        <v>87</v>
      </c>
      <c r="D995">
        <v>6471394</v>
      </c>
      <c r="E995" t="s">
        <v>2146</v>
      </c>
      <c r="F995" t="s">
        <v>49</v>
      </c>
      <c r="G995" t="str">
        <f t="shared" si="16"/>
        <v>For Love of the Game</v>
      </c>
      <c r="H995" t="s">
        <v>2303</v>
      </c>
      <c r="I995">
        <v>26034</v>
      </c>
      <c r="J995">
        <v>118</v>
      </c>
      <c r="K995" t="s">
        <v>19</v>
      </c>
      <c r="L995" t="s">
        <v>20</v>
      </c>
      <c r="M995" t="s">
        <v>51</v>
      </c>
      <c r="N995">
        <v>49000000</v>
      </c>
      <c r="O995">
        <v>2015</v>
      </c>
      <c r="P995">
        <v>6.5</v>
      </c>
      <c r="S995" t="s">
        <v>60</v>
      </c>
      <c r="T995" t="s">
        <v>106</v>
      </c>
      <c r="U995" t="s">
        <v>117</v>
      </c>
    </row>
    <row r="996" spans="1:23" x14ac:dyDescent="0.3">
      <c r="A996" t="s">
        <v>1929</v>
      </c>
      <c r="B996">
        <v>98</v>
      </c>
      <c r="C996">
        <v>129</v>
      </c>
      <c r="D996">
        <v>6291602</v>
      </c>
      <c r="E996" t="s">
        <v>1371</v>
      </c>
      <c r="F996" t="s">
        <v>2304</v>
      </c>
      <c r="G996" t="str">
        <f t="shared" si="16"/>
        <v xml:space="preserve">A Touch of Frost            </v>
      </c>
      <c r="H996" t="s">
        <v>2305</v>
      </c>
      <c r="I996">
        <v>4438</v>
      </c>
      <c r="J996">
        <v>65</v>
      </c>
      <c r="K996" t="s">
        <v>19</v>
      </c>
      <c r="L996" t="s">
        <v>20</v>
      </c>
      <c r="M996" t="s">
        <v>294</v>
      </c>
      <c r="N996">
        <v>40000000</v>
      </c>
      <c r="O996">
        <v>2007</v>
      </c>
      <c r="P996">
        <v>7.8</v>
      </c>
      <c r="S996" t="s">
        <v>52</v>
      </c>
      <c r="T996" t="s">
        <v>60</v>
      </c>
      <c r="U996" t="s">
        <v>92</v>
      </c>
    </row>
    <row r="997" spans="1:23" x14ac:dyDescent="0.3">
      <c r="A997" t="s">
        <v>2204</v>
      </c>
      <c r="B997">
        <v>315</v>
      </c>
      <c r="C997">
        <v>115</v>
      </c>
      <c r="D997">
        <v>10706786</v>
      </c>
      <c r="E997" t="s">
        <v>2306</v>
      </c>
      <c r="F997" t="s">
        <v>636</v>
      </c>
      <c r="G997" t="str">
        <f t="shared" si="16"/>
        <v>Striptease</v>
      </c>
      <c r="H997" t="s">
        <v>2307</v>
      </c>
      <c r="I997">
        <v>34896</v>
      </c>
      <c r="J997">
        <v>323</v>
      </c>
      <c r="K997" t="s">
        <v>19</v>
      </c>
      <c r="L997" t="s">
        <v>20</v>
      </c>
      <c r="M997" t="s">
        <v>294</v>
      </c>
      <c r="N997">
        <v>48000000</v>
      </c>
      <c r="O997">
        <v>2005</v>
      </c>
      <c r="P997">
        <v>4.3</v>
      </c>
      <c r="S997" t="s">
        <v>46</v>
      </c>
      <c r="T997" t="s">
        <v>52</v>
      </c>
      <c r="U997" t="s">
        <v>60</v>
      </c>
      <c r="V997" t="s">
        <v>122</v>
      </c>
    </row>
    <row r="998" spans="1:23" x14ac:dyDescent="0.3">
      <c r="A998" t="s">
        <v>2308</v>
      </c>
      <c r="B998">
        <v>136</v>
      </c>
      <c r="C998">
        <v>132</v>
      </c>
      <c r="D998">
        <v>8742261</v>
      </c>
      <c r="E998" t="s">
        <v>1358</v>
      </c>
      <c r="F998" t="s">
        <v>108</v>
      </c>
      <c r="G998" t="str">
        <f t="shared" si="16"/>
        <v>Marmaduke</v>
      </c>
      <c r="H998" t="s">
        <v>2309</v>
      </c>
      <c r="I998">
        <v>11257</v>
      </c>
      <c r="J998">
        <v>302</v>
      </c>
      <c r="K998" t="s">
        <v>19</v>
      </c>
      <c r="L998" t="s">
        <v>20</v>
      </c>
      <c r="M998" t="s">
        <v>294</v>
      </c>
      <c r="N998">
        <v>48000000</v>
      </c>
      <c r="O998">
        <v>1999</v>
      </c>
      <c r="P998">
        <v>4.2</v>
      </c>
      <c r="S998" t="s">
        <v>46</v>
      </c>
      <c r="T998" t="s">
        <v>65</v>
      </c>
    </row>
    <row r="999" spans="1:23" x14ac:dyDescent="0.3">
      <c r="A999" t="s">
        <v>2310</v>
      </c>
      <c r="B999">
        <v>61</v>
      </c>
      <c r="C999">
        <v>131</v>
      </c>
      <c r="D999">
        <v>43905746</v>
      </c>
      <c r="E999" t="s">
        <v>2311</v>
      </c>
      <c r="F999" t="s">
        <v>546</v>
      </c>
      <c r="G999" t="str">
        <f t="shared" si="16"/>
        <v>Hereafter</v>
      </c>
      <c r="H999" t="s">
        <v>2312</v>
      </c>
      <c r="I999">
        <v>80140</v>
      </c>
      <c r="J999">
        <v>84</v>
      </c>
      <c r="K999" t="s">
        <v>19</v>
      </c>
      <c r="L999" t="s">
        <v>676</v>
      </c>
      <c r="M999" t="s">
        <v>21</v>
      </c>
      <c r="N999">
        <v>49000000</v>
      </c>
      <c r="O999">
        <v>2011</v>
      </c>
      <c r="P999">
        <v>6.5</v>
      </c>
      <c r="S999" t="s">
        <v>60</v>
      </c>
      <c r="T999" t="s">
        <v>69</v>
      </c>
    </row>
    <row r="1000" spans="1:23" x14ac:dyDescent="0.3">
      <c r="A1000" t="s">
        <v>901</v>
      </c>
      <c r="B1000">
        <v>209</v>
      </c>
      <c r="C1000">
        <v>95</v>
      </c>
      <c r="D1000">
        <v>21413502</v>
      </c>
      <c r="E1000" t="s">
        <v>1018</v>
      </c>
      <c r="F1000" t="s">
        <v>1855</v>
      </c>
      <c r="G1000" t="str">
        <f t="shared" si="16"/>
        <v>Murder by Numbers</v>
      </c>
      <c r="H1000" t="s">
        <v>2313</v>
      </c>
      <c r="I1000">
        <v>43574</v>
      </c>
      <c r="J1000">
        <v>392</v>
      </c>
      <c r="K1000" t="s">
        <v>19</v>
      </c>
      <c r="L1000" t="s">
        <v>31</v>
      </c>
      <c r="M1000" t="s">
        <v>294</v>
      </c>
      <c r="N1000">
        <v>48000000</v>
      </c>
      <c r="O1000">
        <v>2011</v>
      </c>
      <c r="P1000">
        <v>6.1</v>
      </c>
      <c r="S1000" t="s">
        <v>52</v>
      </c>
      <c r="T1000" t="s">
        <v>92</v>
      </c>
      <c r="U1000" t="s">
        <v>122</v>
      </c>
    </row>
    <row r="1001" spans="1:23" x14ac:dyDescent="0.3">
      <c r="A1001" t="s">
        <v>2314</v>
      </c>
      <c r="B1001">
        <v>99</v>
      </c>
      <c r="C1001">
        <v>125</v>
      </c>
      <c r="D1001">
        <v>7994115</v>
      </c>
      <c r="E1001" t="s">
        <v>184</v>
      </c>
      <c r="F1001" t="s">
        <v>2315</v>
      </c>
      <c r="G1001" t="str">
        <f t="shared" si="16"/>
        <v>Assassins</v>
      </c>
      <c r="H1001" t="s">
        <v>2316</v>
      </c>
      <c r="I1001">
        <v>62981</v>
      </c>
      <c r="J1001">
        <v>150</v>
      </c>
      <c r="K1001" t="s">
        <v>19</v>
      </c>
      <c r="L1001" t="s">
        <v>20</v>
      </c>
      <c r="M1001" t="s">
        <v>294</v>
      </c>
      <c r="N1001">
        <v>48000000</v>
      </c>
      <c r="O1001">
        <v>1997</v>
      </c>
      <c r="P1001">
        <v>6.3</v>
      </c>
      <c r="S1001" t="s">
        <v>26</v>
      </c>
      <c r="T1001" t="s">
        <v>52</v>
      </c>
      <c r="U1001" t="s">
        <v>122</v>
      </c>
    </row>
    <row r="1002" spans="1:23" x14ac:dyDescent="0.3">
      <c r="A1002" t="s">
        <v>2317</v>
      </c>
      <c r="B1002">
        <v>298</v>
      </c>
      <c r="C1002">
        <v>98</v>
      </c>
      <c r="D1002">
        <v>124107476</v>
      </c>
      <c r="E1002" t="s">
        <v>977</v>
      </c>
      <c r="F1002" t="s">
        <v>1097</v>
      </c>
      <c r="G1002" t="str">
        <f t="shared" si="16"/>
        <v>Hannibal Rising</v>
      </c>
      <c r="H1002" t="s">
        <v>2318</v>
      </c>
      <c r="I1002">
        <v>86374</v>
      </c>
      <c r="J1002">
        <v>347</v>
      </c>
      <c r="K1002" t="s">
        <v>19</v>
      </c>
      <c r="L1002" t="s">
        <v>20</v>
      </c>
      <c r="M1002" t="s">
        <v>21</v>
      </c>
      <c r="N1002">
        <v>1500000</v>
      </c>
      <c r="O1002">
        <v>1994</v>
      </c>
      <c r="P1002">
        <v>6.2</v>
      </c>
      <c r="S1002" t="s">
        <v>52</v>
      </c>
      <c r="T1002" t="s">
        <v>60</v>
      </c>
      <c r="U1002" t="s">
        <v>122</v>
      </c>
    </row>
    <row r="1003" spans="1:23" x14ac:dyDescent="0.3">
      <c r="A1003" t="s">
        <v>2319</v>
      </c>
      <c r="B1003">
        <v>131</v>
      </c>
      <c r="C1003">
        <v>110</v>
      </c>
      <c r="D1003">
        <v>197171806</v>
      </c>
      <c r="E1003" t="s">
        <v>657</v>
      </c>
      <c r="F1003" t="s">
        <v>470</v>
      </c>
      <c r="G1003" t="str">
        <f t="shared" si="16"/>
        <v>The Story of Us</v>
      </c>
      <c r="H1003" t="s">
        <v>2320</v>
      </c>
      <c r="I1003">
        <v>18404</v>
      </c>
      <c r="J1003">
        <v>286</v>
      </c>
      <c r="K1003" t="s">
        <v>19</v>
      </c>
      <c r="L1003" t="s">
        <v>378</v>
      </c>
      <c r="M1003" t="s">
        <v>294</v>
      </c>
      <c r="N1003">
        <v>48000000</v>
      </c>
      <c r="O1003">
        <v>1995</v>
      </c>
      <c r="P1003">
        <v>5.9</v>
      </c>
      <c r="S1003" t="s">
        <v>46</v>
      </c>
      <c r="T1003" t="s">
        <v>60</v>
      </c>
      <c r="U1003" t="s">
        <v>106</v>
      </c>
    </row>
    <row r="1004" spans="1:23" x14ac:dyDescent="0.3">
      <c r="A1004" t="s">
        <v>2321</v>
      </c>
      <c r="B1004">
        <v>146</v>
      </c>
      <c r="C1004">
        <v>118</v>
      </c>
      <c r="D1004">
        <v>12802907</v>
      </c>
      <c r="E1004" t="s">
        <v>774</v>
      </c>
      <c r="F1004" t="s">
        <v>2322</v>
      </c>
      <c r="G1004" t="str">
        <f t="shared" si="16"/>
        <v>The Host</v>
      </c>
      <c r="H1004" t="s">
        <v>2323</v>
      </c>
      <c r="I1004">
        <v>92461</v>
      </c>
      <c r="J1004">
        <v>260</v>
      </c>
      <c r="K1004" t="s">
        <v>19</v>
      </c>
      <c r="L1004" t="s">
        <v>20</v>
      </c>
      <c r="M1004" t="s">
        <v>294</v>
      </c>
      <c r="N1004">
        <v>50000000</v>
      </c>
      <c r="O1004">
        <v>2010</v>
      </c>
      <c r="P1004">
        <v>5.9</v>
      </c>
      <c r="S1004" t="s">
        <v>26</v>
      </c>
      <c r="T1004" t="s">
        <v>32</v>
      </c>
      <c r="U1004" t="s">
        <v>106</v>
      </c>
      <c r="V1004" t="s">
        <v>110</v>
      </c>
      <c r="W1004" t="s">
        <v>122</v>
      </c>
    </row>
    <row r="1005" spans="1:23" x14ac:dyDescent="0.3">
      <c r="A1005" t="s">
        <v>295</v>
      </c>
      <c r="B1005">
        <v>245</v>
      </c>
      <c r="C1005">
        <v>101</v>
      </c>
      <c r="D1005">
        <v>31569268</v>
      </c>
      <c r="E1005" t="s">
        <v>530</v>
      </c>
      <c r="F1005" t="s">
        <v>1410</v>
      </c>
      <c r="G1005" t="str">
        <f t="shared" si="16"/>
        <v>Basic</v>
      </c>
      <c r="H1005" t="s">
        <v>2324</v>
      </c>
      <c r="I1005">
        <v>49926</v>
      </c>
      <c r="J1005">
        <v>190</v>
      </c>
      <c r="K1005" t="s">
        <v>19</v>
      </c>
      <c r="L1005" t="s">
        <v>20</v>
      </c>
      <c r="M1005" t="s">
        <v>21</v>
      </c>
      <c r="N1005">
        <v>48000000</v>
      </c>
      <c r="O1005">
        <v>2005</v>
      </c>
      <c r="P1005">
        <v>6.5</v>
      </c>
      <c r="S1005" t="s">
        <v>26</v>
      </c>
      <c r="T1005" t="s">
        <v>52</v>
      </c>
      <c r="U1005" t="s">
        <v>60</v>
      </c>
      <c r="V1005" t="s">
        <v>92</v>
      </c>
      <c r="W1005" t="s">
        <v>122</v>
      </c>
    </row>
    <row r="1006" spans="1:23" x14ac:dyDescent="0.3">
      <c r="A1006" t="s">
        <v>267</v>
      </c>
      <c r="B1006">
        <v>104</v>
      </c>
      <c r="C1006">
        <v>60</v>
      </c>
      <c r="D1006">
        <v>66488090</v>
      </c>
      <c r="E1006" t="s">
        <v>530</v>
      </c>
      <c r="F1006" t="s">
        <v>1617</v>
      </c>
      <c r="G1006" t="str">
        <f t="shared" si="16"/>
        <v>Blood Work</v>
      </c>
      <c r="H1006" t="s">
        <v>2325</v>
      </c>
      <c r="I1006">
        <v>34356</v>
      </c>
      <c r="J1006">
        <v>227</v>
      </c>
      <c r="K1006" t="s">
        <v>19</v>
      </c>
      <c r="L1006" t="s">
        <v>20</v>
      </c>
      <c r="M1006" t="s">
        <v>21</v>
      </c>
      <c r="N1006">
        <v>48000000</v>
      </c>
      <c r="O1006">
        <v>1995</v>
      </c>
      <c r="P1006">
        <v>6.4</v>
      </c>
      <c r="S1006" t="s">
        <v>26</v>
      </c>
      <c r="T1006" t="s">
        <v>52</v>
      </c>
      <c r="U1006" t="s">
        <v>60</v>
      </c>
      <c r="V1006" t="s">
        <v>92</v>
      </c>
      <c r="W1006" t="s">
        <v>122</v>
      </c>
    </row>
    <row r="1007" spans="1:23" x14ac:dyDescent="0.3">
      <c r="A1007" t="s">
        <v>792</v>
      </c>
      <c r="B1007">
        <v>4</v>
      </c>
      <c r="C1007">
        <v>90</v>
      </c>
      <c r="D1007">
        <v>95308367</v>
      </c>
      <c r="E1007" t="s">
        <v>530</v>
      </c>
      <c r="F1007" t="s">
        <v>124</v>
      </c>
      <c r="G1007" t="str">
        <f t="shared" si="16"/>
        <v>The International</v>
      </c>
      <c r="H1007" t="s">
        <v>2326</v>
      </c>
      <c r="I1007">
        <v>80196</v>
      </c>
      <c r="J1007">
        <v>22</v>
      </c>
      <c r="K1007" t="s">
        <v>19</v>
      </c>
      <c r="L1007" t="s">
        <v>20</v>
      </c>
      <c r="M1007" t="s">
        <v>51</v>
      </c>
      <c r="N1007">
        <v>48000000</v>
      </c>
      <c r="O1007">
        <v>2009</v>
      </c>
      <c r="P1007">
        <v>6.5</v>
      </c>
      <c r="S1007" t="s">
        <v>26</v>
      </c>
      <c r="T1007" t="s">
        <v>52</v>
      </c>
      <c r="U1007" t="s">
        <v>60</v>
      </c>
      <c r="V1007" t="s">
        <v>92</v>
      </c>
      <c r="W1007" t="s">
        <v>122</v>
      </c>
    </row>
    <row r="1008" spans="1:23" x14ac:dyDescent="0.3">
      <c r="A1008" t="s">
        <v>2036</v>
      </c>
      <c r="B1008">
        <v>162</v>
      </c>
      <c r="C1008">
        <v>119</v>
      </c>
      <c r="D1008">
        <v>60652036</v>
      </c>
      <c r="E1008" t="s">
        <v>135</v>
      </c>
      <c r="F1008" t="s">
        <v>157</v>
      </c>
      <c r="G1008" t="str">
        <f t="shared" si="16"/>
        <v>Escape from L.A.</v>
      </c>
      <c r="H1008" t="s">
        <v>2327</v>
      </c>
      <c r="I1008">
        <v>54021</v>
      </c>
      <c r="J1008">
        <v>514</v>
      </c>
      <c r="K1008" t="s">
        <v>19</v>
      </c>
      <c r="L1008" t="s">
        <v>20</v>
      </c>
      <c r="M1008" t="s">
        <v>294</v>
      </c>
      <c r="N1008">
        <v>48000000</v>
      </c>
      <c r="O1008">
        <v>2013</v>
      </c>
      <c r="P1008">
        <v>5.7</v>
      </c>
      <c r="S1008" t="s">
        <v>26</v>
      </c>
      <c r="T1008" t="s">
        <v>32</v>
      </c>
      <c r="U1008" t="s">
        <v>110</v>
      </c>
      <c r="V1008" t="s">
        <v>122</v>
      </c>
    </row>
    <row r="1009" spans="1:25" x14ac:dyDescent="0.3">
      <c r="A1009" t="s">
        <v>1962</v>
      </c>
      <c r="B1009">
        <v>259</v>
      </c>
      <c r="C1009">
        <v>139</v>
      </c>
      <c r="D1009">
        <v>1206135</v>
      </c>
      <c r="E1009" t="s">
        <v>882</v>
      </c>
      <c r="F1009" t="s">
        <v>2328</v>
      </c>
      <c r="G1009" t="str">
        <f t="shared" si="16"/>
        <v xml:space="preserve">Twisted            </v>
      </c>
      <c r="H1009" t="s">
        <v>2329</v>
      </c>
      <c r="I1009">
        <v>7945</v>
      </c>
      <c r="J1009">
        <v>632</v>
      </c>
      <c r="K1009" t="s">
        <v>19</v>
      </c>
      <c r="L1009" t="s">
        <v>20</v>
      </c>
      <c r="M1009" t="s">
        <v>21</v>
      </c>
      <c r="N1009">
        <v>58000000</v>
      </c>
      <c r="O1009">
        <v>2002</v>
      </c>
      <c r="P1009">
        <v>7.5</v>
      </c>
      <c r="S1009" t="s">
        <v>60</v>
      </c>
      <c r="T1009" t="s">
        <v>92</v>
      </c>
      <c r="U1009" t="s">
        <v>122</v>
      </c>
    </row>
    <row r="1010" spans="1:25" x14ac:dyDescent="0.3">
      <c r="A1010" t="s">
        <v>2330</v>
      </c>
      <c r="B1010">
        <v>79</v>
      </c>
      <c r="C1010">
        <v>130</v>
      </c>
      <c r="D1010">
        <v>56607223</v>
      </c>
      <c r="E1010" t="s">
        <v>311</v>
      </c>
      <c r="F1010" t="s">
        <v>648</v>
      </c>
      <c r="G1010" t="str">
        <f t="shared" si="16"/>
        <v>The Iron Giant</v>
      </c>
      <c r="H1010" t="s">
        <v>2331</v>
      </c>
      <c r="I1010">
        <v>128455</v>
      </c>
      <c r="J1010">
        <v>47</v>
      </c>
      <c r="K1010" t="s">
        <v>19</v>
      </c>
      <c r="L1010" t="s">
        <v>20</v>
      </c>
      <c r="M1010" t="s">
        <v>1173</v>
      </c>
      <c r="N1010">
        <v>55000000</v>
      </c>
      <c r="O1010">
        <v>2016</v>
      </c>
      <c r="P1010">
        <v>8</v>
      </c>
      <c r="S1010" t="s">
        <v>26</v>
      </c>
      <c r="T1010" t="s">
        <v>32</v>
      </c>
      <c r="U1010" t="s">
        <v>37</v>
      </c>
      <c r="V1010" t="s">
        <v>46</v>
      </c>
      <c r="W1010" t="s">
        <v>60</v>
      </c>
      <c r="X1010" t="s">
        <v>65</v>
      </c>
      <c r="Y1010" t="s">
        <v>110</v>
      </c>
    </row>
    <row r="1011" spans="1:25" x14ac:dyDescent="0.3">
      <c r="A1011" t="s">
        <v>2332</v>
      </c>
      <c r="B1011">
        <v>141</v>
      </c>
      <c r="C1011">
        <v>100</v>
      </c>
      <c r="D1011">
        <v>50173190</v>
      </c>
      <c r="E1011" t="s">
        <v>2333</v>
      </c>
      <c r="F1011" t="s">
        <v>975</v>
      </c>
      <c r="G1011" t="str">
        <f t="shared" si="16"/>
        <v>The Life Aquatic with Steve Zissou</v>
      </c>
      <c r="H1011" t="s">
        <v>2334</v>
      </c>
      <c r="I1011">
        <v>139535</v>
      </c>
      <c r="J1011">
        <v>420</v>
      </c>
      <c r="K1011" t="s">
        <v>19</v>
      </c>
      <c r="L1011" t="s">
        <v>20</v>
      </c>
      <c r="M1011" t="s">
        <v>294</v>
      </c>
      <c r="N1011">
        <v>48000000</v>
      </c>
      <c r="O1011">
        <v>2004</v>
      </c>
      <c r="P1011">
        <v>7.3</v>
      </c>
      <c r="S1011" t="s">
        <v>32</v>
      </c>
      <c r="T1011" t="s">
        <v>46</v>
      </c>
      <c r="U1011" t="s">
        <v>60</v>
      </c>
    </row>
    <row r="1012" spans="1:25" x14ac:dyDescent="0.3">
      <c r="A1012" t="s">
        <v>964</v>
      </c>
      <c r="B1012">
        <v>59</v>
      </c>
      <c r="C1012">
        <v>114</v>
      </c>
      <c r="D1012">
        <v>47095453</v>
      </c>
      <c r="E1012" t="s">
        <v>2335</v>
      </c>
      <c r="F1012" t="s">
        <v>333</v>
      </c>
      <c r="G1012" t="str">
        <f t="shared" si="16"/>
        <v>Free State of Jones</v>
      </c>
      <c r="H1012" t="s">
        <v>2336</v>
      </c>
      <c r="I1012">
        <v>3077</v>
      </c>
      <c r="J1012">
        <v>94</v>
      </c>
      <c r="K1012" t="s">
        <v>19</v>
      </c>
      <c r="L1012" t="s">
        <v>20</v>
      </c>
      <c r="M1012" t="s">
        <v>294</v>
      </c>
      <c r="N1012">
        <v>48000000</v>
      </c>
      <c r="O1012">
        <v>2000</v>
      </c>
      <c r="P1012">
        <v>6.7</v>
      </c>
      <c r="S1012" t="s">
        <v>26</v>
      </c>
      <c r="T1012" t="s">
        <v>41</v>
      </c>
      <c r="U1012" t="s">
        <v>60</v>
      </c>
      <c r="V1012" t="s">
        <v>80</v>
      </c>
      <c r="W1012" t="s">
        <v>126</v>
      </c>
    </row>
    <row r="1013" spans="1:25" x14ac:dyDescent="0.3">
      <c r="A1013" t="s">
        <v>2337</v>
      </c>
      <c r="B1013">
        <v>236</v>
      </c>
      <c r="C1013">
        <v>96</v>
      </c>
      <c r="D1013">
        <v>37879996</v>
      </c>
      <c r="E1013" t="s">
        <v>977</v>
      </c>
      <c r="F1013" t="s">
        <v>71</v>
      </c>
      <c r="G1013" t="str">
        <f t="shared" si="16"/>
        <v>The Life of David Gale</v>
      </c>
      <c r="H1013" t="s">
        <v>2338</v>
      </c>
      <c r="I1013">
        <v>88270</v>
      </c>
      <c r="J1013">
        <v>205</v>
      </c>
      <c r="K1013" t="s">
        <v>19</v>
      </c>
      <c r="L1013" t="s">
        <v>20</v>
      </c>
      <c r="M1013" t="s">
        <v>294</v>
      </c>
      <c r="N1013">
        <v>47000000</v>
      </c>
      <c r="O1013">
        <v>2011</v>
      </c>
      <c r="P1013">
        <v>7.5</v>
      </c>
      <c r="S1013" t="s">
        <v>52</v>
      </c>
      <c r="T1013" t="s">
        <v>60</v>
      </c>
      <c r="U1013" t="s">
        <v>122</v>
      </c>
    </row>
    <row r="1014" spans="1:25" x14ac:dyDescent="0.3">
      <c r="A1014" t="s">
        <v>1351</v>
      </c>
      <c r="B1014">
        <v>356</v>
      </c>
      <c r="C1014">
        <v>110</v>
      </c>
      <c r="D1014">
        <v>25900000</v>
      </c>
      <c r="E1014" t="s">
        <v>982</v>
      </c>
      <c r="F1014" t="s">
        <v>2339</v>
      </c>
      <c r="G1014" t="str">
        <f t="shared" si="16"/>
        <v>Man of the House</v>
      </c>
      <c r="H1014" t="s">
        <v>2340</v>
      </c>
      <c r="I1014">
        <v>19829</v>
      </c>
      <c r="J1014">
        <v>398</v>
      </c>
      <c r="K1014" t="s">
        <v>19</v>
      </c>
      <c r="L1014" t="s">
        <v>20</v>
      </c>
      <c r="M1014" t="s">
        <v>21</v>
      </c>
      <c r="N1014">
        <v>100000000</v>
      </c>
      <c r="O1014">
        <v>2009</v>
      </c>
      <c r="P1014">
        <v>5.4</v>
      </c>
      <c r="S1014" t="s">
        <v>26</v>
      </c>
      <c r="T1014" t="s">
        <v>46</v>
      </c>
    </row>
    <row r="1015" spans="1:25" x14ac:dyDescent="0.3">
      <c r="A1015" t="s">
        <v>2341</v>
      </c>
      <c r="B1015">
        <v>120</v>
      </c>
      <c r="C1015">
        <v>158</v>
      </c>
      <c r="D1015">
        <v>53574088</v>
      </c>
      <c r="E1015" t="s">
        <v>239</v>
      </c>
      <c r="F1015" t="s">
        <v>136</v>
      </c>
      <c r="G1015" t="str">
        <f t="shared" si="16"/>
        <v>Run All Night</v>
      </c>
      <c r="H1015" t="s">
        <v>2342</v>
      </c>
      <c r="I1015">
        <v>76010</v>
      </c>
      <c r="J1015">
        <v>208</v>
      </c>
      <c r="K1015" t="s">
        <v>19</v>
      </c>
      <c r="L1015" t="s">
        <v>20</v>
      </c>
      <c r="M1015" t="s">
        <v>294</v>
      </c>
      <c r="N1015">
        <v>48000000</v>
      </c>
      <c r="O1015">
        <v>2001</v>
      </c>
      <c r="P1015">
        <v>6.6</v>
      </c>
      <c r="S1015" t="s">
        <v>26</v>
      </c>
      <c r="T1015" t="s">
        <v>52</v>
      </c>
      <c r="U1015" t="s">
        <v>60</v>
      </c>
      <c r="V1015" t="s">
        <v>122</v>
      </c>
    </row>
    <row r="1016" spans="1:25" x14ac:dyDescent="0.3">
      <c r="A1016" t="s">
        <v>1508</v>
      </c>
      <c r="B1016">
        <v>111</v>
      </c>
      <c r="C1016">
        <v>102</v>
      </c>
      <c r="D1016">
        <v>89253340</v>
      </c>
      <c r="E1016" t="s">
        <v>1018</v>
      </c>
      <c r="F1016" t="s">
        <v>2267</v>
      </c>
      <c r="G1016" t="str">
        <f t="shared" si="16"/>
        <v>Eastern Promises</v>
      </c>
      <c r="H1016" t="s">
        <v>2343</v>
      </c>
      <c r="I1016">
        <v>189249</v>
      </c>
      <c r="J1016">
        <v>390</v>
      </c>
      <c r="K1016" t="s">
        <v>19</v>
      </c>
      <c r="L1016" t="s">
        <v>676</v>
      </c>
      <c r="M1016" t="s">
        <v>21</v>
      </c>
      <c r="N1016">
        <v>48000000</v>
      </c>
      <c r="O1016">
        <v>1990</v>
      </c>
      <c r="P1016">
        <v>7.7</v>
      </c>
      <c r="S1016" t="s">
        <v>52</v>
      </c>
      <c r="T1016" t="s">
        <v>92</v>
      </c>
      <c r="U1016" t="s">
        <v>122</v>
      </c>
    </row>
    <row r="1017" spans="1:25" x14ac:dyDescent="0.3">
      <c r="A1017" t="s">
        <v>2344</v>
      </c>
      <c r="B1017">
        <v>208</v>
      </c>
      <c r="C1017">
        <v>84</v>
      </c>
      <c r="D1017">
        <v>37339525</v>
      </c>
      <c r="E1017" t="s">
        <v>1480</v>
      </c>
      <c r="F1017" t="s">
        <v>343</v>
      </c>
      <c r="G1017" t="str">
        <f t="shared" si="16"/>
        <v>Into the Blue</v>
      </c>
      <c r="H1017" t="s">
        <v>2345</v>
      </c>
      <c r="I1017">
        <v>63599</v>
      </c>
      <c r="J1017">
        <v>274</v>
      </c>
      <c r="K1017" t="s">
        <v>19</v>
      </c>
      <c r="L1017" t="s">
        <v>20</v>
      </c>
      <c r="M1017" t="s">
        <v>21</v>
      </c>
      <c r="N1017">
        <v>14000000</v>
      </c>
      <c r="O1017">
        <v>2009</v>
      </c>
      <c r="P1017">
        <v>5.8</v>
      </c>
      <c r="S1017" t="s">
        <v>26</v>
      </c>
      <c r="T1017" t="s">
        <v>32</v>
      </c>
      <c r="U1017" t="s">
        <v>52</v>
      </c>
      <c r="V1017" t="s">
        <v>122</v>
      </c>
    </row>
    <row r="1018" spans="1:25" x14ac:dyDescent="0.3">
      <c r="A1018" t="s">
        <v>944</v>
      </c>
      <c r="B1018">
        <v>174</v>
      </c>
      <c r="C1018">
        <v>115</v>
      </c>
      <c r="D1018">
        <v>60154431</v>
      </c>
      <c r="E1018" t="s">
        <v>1521</v>
      </c>
      <c r="F1018" t="s">
        <v>2346</v>
      </c>
      <c r="G1018" t="str">
        <f t="shared" si="16"/>
        <v>The Messenger: The Story of Joan of Arc</v>
      </c>
      <c r="H1018" t="s">
        <v>2347</v>
      </c>
      <c r="I1018">
        <v>55889</v>
      </c>
      <c r="J1018">
        <v>137</v>
      </c>
      <c r="K1018" t="s">
        <v>19</v>
      </c>
      <c r="L1018" t="s">
        <v>20</v>
      </c>
      <c r="M1018" t="s">
        <v>294</v>
      </c>
      <c r="N1018">
        <v>1000000</v>
      </c>
      <c r="O1018">
        <v>2000</v>
      </c>
      <c r="P1018">
        <v>6.4</v>
      </c>
      <c r="S1018" t="s">
        <v>32</v>
      </c>
      <c r="T1018" t="s">
        <v>41</v>
      </c>
      <c r="U1018" t="s">
        <v>60</v>
      </c>
      <c r="V1018" t="s">
        <v>80</v>
      </c>
      <c r="W1018" t="s">
        <v>126</v>
      </c>
    </row>
    <row r="1019" spans="1:25" x14ac:dyDescent="0.3">
      <c r="A1019" t="s">
        <v>2348</v>
      </c>
      <c r="B1019">
        <v>59</v>
      </c>
      <c r="C1019">
        <v>99</v>
      </c>
      <c r="D1019">
        <v>528972</v>
      </c>
      <c r="E1019" t="s">
        <v>2349</v>
      </c>
      <c r="F1019" t="s">
        <v>666</v>
      </c>
      <c r="G1019" t="str">
        <f t="shared" si="16"/>
        <v>Your Highness</v>
      </c>
      <c r="H1019" t="s">
        <v>2350</v>
      </c>
      <c r="I1019">
        <v>85237</v>
      </c>
      <c r="J1019">
        <v>73</v>
      </c>
      <c r="K1019" t="s">
        <v>19</v>
      </c>
      <c r="L1019" t="s">
        <v>20</v>
      </c>
      <c r="M1019" t="s">
        <v>294</v>
      </c>
      <c r="N1019">
        <v>47000000</v>
      </c>
      <c r="O1019">
        <v>1989</v>
      </c>
      <c r="P1019">
        <v>5.6</v>
      </c>
      <c r="S1019" t="s">
        <v>32</v>
      </c>
      <c r="T1019" t="s">
        <v>46</v>
      </c>
      <c r="U1019" t="s">
        <v>69</v>
      </c>
    </row>
    <row r="1020" spans="1:25" x14ac:dyDescent="0.3">
      <c r="A1020" t="s">
        <v>705</v>
      </c>
      <c r="B1020">
        <v>22</v>
      </c>
      <c r="C1020">
        <v>135</v>
      </c>
      <c r="D1020">
        <v>103738726</v>
      </c>
      <c r="E1020" t="s">
        <v>882</v>
      </c>
      <c r="F1020" t="s">
        <v>124</v>
      </c>
      <c r="G1020" t="str">
        <f t="shared" si="16"/>
        <v>Dream House</v>
      </c>
      <c r="H1020" t="s">
        <v>2351</v>
      </c>
      <c r="I1020">
        <v>46239</v>
      </c>
      <c r="J1020">
        <v>78</v>
      </c>
      <c r="K1020" t="s">
        <v>19</v>
      </c>
      <c r="L1020" t="s">
        <v>20</v>
      </c>
      <c r="M1020" t="s">
        <v>21</v>
      </c>
      <c r="N1020">
        <v>47000000</v>
      </c>
      <c r="O1020">
        <v>2012</v>
      </c>
      <c r="P1020">
        <v>6</v>
      </c>
      <c r="S1020" t="s">
        <v>60</v>
      </c>
      <c r="T1020" t="s">
        <v>92</v>
      </c>
      <c r="U1020" t="s">
        <v>122</v>
      </c>
    </row>
    <row r="1021" spans="1:25" x14ac:dyDescent="0.3">
      <c r="A1021" t="s">
        <v>207</v>
      </c>
      <c r="B1021">
        <v>34</v>
      </c>
      <c r="C1021">
        <v>108</v>
      </c>
      <c r="D1021">
        <v>69304264</v>
      </c>
      <c r="E1021" t="s">
        <v>977</v>
      </c>
      <c r="F1021" t="s">
        <v>2352</v>
      </c>
      <c r="G1021" t="str">
        <f t="shared" si="16"/>
        <v>Mad City</v>
      </c>
      <c r="H1021" t="s">
        <v>2353</v>
      </c>
      <c r="I1021">
        <v>16562</v>
      </c>
      <c r="J1021">
        <v>90</v>
      </c>
      <c r="K1021" t="s">
        <v>19</v>
      </c>
      <c r="L1021" t="s">
        <v>20</v>
      </c>
      <c r="M1021" t="s">
        <v>21</v>
      </c>
      <c r="N1021">
        <v>46000000</v>
      </c>
      <c r="O1021">
        <v>2015</v>
      </c>
      <c r="P1021">
        <v>6.2</v>
      </c>
      <c r="S1021" t="s">
        <v>52</v>
      </c>
      <c r="T1021" t="s">
        <v>60</v>
      </c>
      <c r="U1021" t="s">
        <v>122</v>
      </c>
    </row>
    <row r="1022" spans="1:25" x14ac:dyDescent="0.3">
      <c r="A1022" t="s">
        <v>455</v>
      </c>
      <c r="B1022">
        <v>214</v>
      </c>
      <c r="C1022">
        <v>43</v>
      </c>
      <c r="D1022">
        <v>29781453</v>
      </c>
      <c r="E1022" t="s">
        <v>2354</v>
      </c>
      <c r="F1022" t="s">
        <v>172</v>
      </c>
      <c r="G1022" t="str">
        <f t="shared" si="16"/>
        <v>Baby's Day Out</v>
      </c>
      <c r="H1022" t="s">
        <v>2355</v>
      </c>
      <c r="I1022">
        <v>33186</v>
      </c>
      <c r="J1022">
        <v>127</v>
      </c>
      <c r="K1022" t="s">
        <v>19</v>
      </c>
      <c r="L1022" t="s">
        <v>20</v>
      </c>
      <c r="M1022" t="s">
        <v>1173</v>
      </c>
      <c r="N1022">
        <v>48000000</v>
      </c>
      <c r="O1022">
        <v>1999</v>
      </c>
      <c r="P1022">
        <v>5.9</v>
      </c>
      <c r="S1022" t="s">
        <v>32</v>
      </c>
      <c r="T1022" t="s">
        <v>46</v>
      </c>
      <c r="U1022" t="s">
        <v>52</v>
      </c>
      <c r="V1022" t="s">
        <v>60</v>
      </c>
      <c r="W1022" t="s">
        <v>65</v>
      </c>
    </row>
    <row r="1023" spans="1:25" x14ac:dyDescent="0.3">
      <c r="A1023" t="s">
        <v>641</v>
      </c>
      <c r="B1023">
        <v>28</v>
      </c>
      <c r="C1023">
        <v>127</v>
      </c>
      <c r="D1023">
        <v>15519841</v>
      </c>
      <c r="E1023" t="s">
        <v>127</v>
      </c>
      <c r="F1023" t="s">
        <v>291</v>
      </c>
      <c r="G1023" t="str">
        <f t="shared" si="16"/>
        <v>The Scarlet Letter</v>
      </c>
      <c r="H1023" t="s">
        <v>2356</v>
      </c>
      <c r="I1023">
        <v>12037</v>
      </c>
      <c r="J1023">
        <v>149</v>
      </c>
      <c r="K1023" t="s">
        <v>19</v>
      </c>
      <c r="L1023" t="s">
        <v>20</v>
      </c>
      <c r="M1023" t="s">
        <v>294</v>
      </c>
      <c r="N1023">
        <v>46000000</v>
      </c>
      <c r="O1023">
        <v>2002</v>
      </c>
      <c r="P1023">
        <v>5.0999999999999996</v>
      </c>
      <c r="S1023" t="s">
        <v>60</v>
      </c>
      <c r="T1023" t="s">
        <v>106</v>
      </c>
    </row>
    <row r="1024" spans="1:25" x14ac:dyDescent="0.3">
      <c r="A1024" t="s">
        <v>559</v>
      </c>
      <c r="B1024">
        <v>186</v>
      </c>
      <c r="C1024">
        <v>107</v>
      </c>
      <c r="D1024">
        <v>5600000</v>
      </c>
      <c r="E1024" t="s">
        <v>1585</v>
      </c>
      <c r="F1024" t="s">
        <v>124</v>
      </c>
      <c r="G1024" t="str">
        <f t="shared" si="16"/>
        <v>Fair Game</v>
      </c>
      <c r="H1024" t="s">
        <v>2357</v>
      </c>
      <c r="I1024">
        <v>38513</v>
      </c>
      <c r="J1024">
        <v>374</v>
      </c>
      <c r="K1024" t="s">
        <v>19</v>
      </c>
      <c r="L1024" t="s">
        <v>676</v>
      </c>
      <c r="M1024" t="s">
        <v>294</v>
      </c>
      <c r="N1024">
        <v>45000000</v>
      </c>
      <c r="O1024">
        <v>2006</v>
      </c>
      <c r="P1024">
        <v>6.8</v>
      </c>
      <c r="S1024" t="s">
        <v>41</v>
      </c>
      <c r="T1024" t="s">
        <v>60</v>
      </c>
      <c r="U1024" t="s">
        <v>122</v>
      </c>
    </row>
    <row r="1025" spans="1:24" x14ac:dyDescent="0.3">
      <c r="A1025" t="s">
        <v>345</v>
      </c>
      <c r="B1025">
        <v>50</v>
      </c>
      <c r="C1025">
        <v>95</v>
      </c>
      <c r="D1025">
        <v>126805112</v>
      </c>
      <c r="E1025" t="s">
        <v>1409</v>
      </c>
      <c r="F1025" t="s">
        <v>2358</v>
      </c>
      <c r="G1025" t="str">
        <f t="shared" si="16"/>
        <v xml:space="preserve">Defiance            </v>
      </c>
      <c r="H1025" t="s">
        <v>2359</v>
      </c>
      <c r="I1025">
        <v>33535</v>
      </c>
      <c r="J1025">
        <v>70</v>
      </c>
      <c r="K1025" t="s">
        <v>19</v>
      </c>
      <c r="L1025" t="s">
        <v>20</v>
      </c>
      <c r="M1025" t="s">
        <v>294</v>
      </c>
      <c r="N1025">
        <v>47000000</v>
      </c>
      <c r="O1025">
        <v>1999</v>
      </c>
      <c r="P1025">
        <v>7</v>
      </c>
      <c r="S1025" t="s">
        <v>26</v>
      </c>
      <c r="T1025" t="s">
        <v>60</v>
      </c>
      <c r="U1025" t="s">
        <v>110</v>
      </c>
    </row>
    <row r="1026" spans="1:24" x14ac:dyDescent="0.3">
      <c r="A1026" t="s">
        <v>2360</v>
      </c>
      <c r="B1026">
        <v>180</v>
      </c>
      <c r="C1026">
        <v>124</v>
      </c>
      <c r="D1026">
        <v>93607673</v>
      </c>
      <c r="E1026" t="s">
        <v>2361</v>
      </c>
      <c r="F1026" t="s">
        <v>2362</v>
      </c>
      <c r="G1026" t="str">
        <f t="shared" si="16"/>
        <v>Domino</v>
      </c>
      <c r="H1026" t="s">
        <v>2363</v>
      </c>
      <c r="I1026">
        <v>58015</v>
      </c>
      <c r="J1026">
        <v>245</v>
      </c>
      <c r="K1026" t="s">
        <v>19</v>
      </c>
      <c r="L1026" t="s">
        <v>20</v>
      </c>
      <c r="M1026" t="s">
        <v>21</v>
      </c>
      <c r="N1026">
        <v>46000000</v>
      </c>
      <c r="O1026">
        <v>2015</v>
      </c>
      <c r="P1026">
        <v>6</v>
      </c>
      <c r="S1026" t="s">
        <v>26</v>
      </c>
      <c r="T1026" t="s">
        <v>41</v>
      </c>
      <c r="U1026" t="s">
        <v>52</v>
      </c>
      <c r="V1026" t="s">
        <v>60</v>
      </c>
      <c r="W1026" t="s">
        <v>122</v>
      </c>
    </row>
    <row r="1027" spans="1:24" x14ac:dyDescent="0.3">
      <c r="A1027" t="s">
        <v>1807</v>
      </c>
      <c r="B1027">
        <v>231</v>
      </c>
      <c r="C1027">
        <v>109</v>
      </c>
      <c r="D1027">
        <v>67263182</v>
      </c>
      <c r="E1027" t="s">
        <v>977</v>
      </c>
      <c r="F1027" t="s">
        <v>1509</v>
      </c>
      <c r="G1027" t="str">
        <f t="shared" ref="G1027:G1090" si="17">SUBSTITUTE(H1027,"Â ","")</f>
        <v>Jade</v>
      </c>
      <c r="H1027" t="s">
        <v>2364</v>
      </c>
      <c r="I1027">
        <v>9227</v>
      </c>
      <c r="J1027">
        <v>258</v>
      </c>
      <c r="K1027" t="s">
        <v>19</v>
      </c>
      <c r="L1027" t="s">
        <v>20</v>
      </c>
      <c r="M1027" t="s">
        <v>294</v>
      </c>
      <c r="N1027">
        <v>45000000</v>
      </c>
      <c r="O1027">
        <v>2001</v>
      </c>
      <c r="P1027">
        <v>5.0999999999999996</v>
      </c>
      <c r="S1027" t="s">
        <v>52</v>
      </c>
      <c r="T1027" t="s">
        <v>60</v>
      </c>
      <c r="U1027" t="s">
        <v>122</v>
      </c>
    </row>
    <row r="1028" spans="1:24" x14ac:dyDescent="0.3">
      <c r="A1028" t="s">
        <v>1065</v>
      </c>
      <c r="B1028">
        <v>105</v>
      </c>
      <c r="C1028">
        <v>102</v>
      </c>
      <c r="D1028">
        <v>92001027</v>
      </c>
      <c r="E1028" t="s">
        <v>1261</v>
      </c>
      <c r="F1028" t="s">
        <v>323</v>
      </c>
      <c r="G1028" t="str">
        <f t="shared" si="17"/>
        <v>Gamer</v>
      </c>
      <c r="H1028" t="s">
        <v>2365</v>
      </c>
      <c r="I1028">
        <v>113483</v>
      </c>
      <c r="J1028">
        <v>341</v>
      </c>
      <c r="K1028" t="s">
        <v>19</v>
      </c>
      <c r="L1028" t="s">
        <v>31</v>
      </c>
      <c r="M1028" t="s">
        <v>294</v>
      </c>
      <c r="N1028">
        <v>25000000</v>
      </c>
      <c r="O1028">
        <v>2001</v>
      </c>
      <c r="P1028">
        <v>5.8</v>
      </c>
      <c r="S1028" t="s">
        <v>26</v>
      </c>
      <c r="T1028" t="s">
        <v>110</v>
      </c>
      <c r="U1028" t="s">
        <v>122</v>
      </c>
    </row>
    <row r="1029" spans="1:24" x14ac:dyDescent="0.3">
      <c r="A1029" t="s">
        <v>1377</v>
      </c>
      <c r="B1029">
        <v>226</v>
      </c>
      <c r="C1029">
        <v>88</v>
      </c>
      <c r="D1029">
        <v>10539414</v>
      </c>
      <c r="E1029" t="s">
        <v>346</v>
      </c>
      <c r="F1029" t="s">
        <v>2366</v>
      </c>
      <c r="G1029" t="str">
        <f t="shared" si="17"/>
        <v>Beautiful Creatures</v>
      </c>
      <c r="H1029" t="s">
        <v>2367</v>
      </c>
      <c r="I1029">
        <v>67796</v>
      </c>
      <c r="J1029">
        <v>150</v>
      </c>
      <c r="K1029" t="s">
        <v>19</v>
      </c>
      <c r="L1029" t="s">
        <v>20</v>
      </c>
      <c r="M1029" t="s">
        <v>294</v>
      </c>
      <c r="N1029">
        <v>48000000</v>
      </c>
      <c r="O1029">
        <v>2001</v>
      </c>
      <c r="P1029">
        <v>6.2</v>
      </c>
      <c r="S1029" t="s">
        <v>60</v>
      </c>
      <c r="T1029" t="s">
        <v>69</v>
      </c>
      <c r="U1029" t="s">
        <v>106</v>
      </c>
    </row>
    <row r="1030" spans="1:24" x14ac:dyDescent="0.3">
      <c r="A1030" t="s">
        <v>1909</v>
      </c>
      <c r="B1030">
        <v>75</v>
      </c>
      <c r="C1030">
        <v>87</v>
      </c>
      <c r="D1030">
        <v>58918501</v>
      </c>
      <c r="E1030" t="s">
        <v>2306</v>
      </c>
      <c r="F1030" t="s">
        <v>401</v>
      </c>
      <c r="G1030" t="str">
        <f t="shared" si="17"/>
        <v>Death to Smoochy</v>
      </c>
      <c r="H1030" t="s">
        <v>2368</v>
      </c>
      <c r="I1030">
        <v>34730</v>
      </c>
      <c r="J1030">
        <v>93</v>
      </c>
      <c r="K1030" t="s">
        <v>19</v>
      </c>
      <c r="L1030" t="s">
        <v>20</v>
      </c>
      <c r="M1030" t="s">
        <v>294</v>
      </c>
      <c r="N1030">
        <v>45000000</v>
      </c>
      <c r="O1030">
        <v>2000</v>
      </c>
      <c r="P1030">
        <v>6.4</v>
      </c>
      <c r="S1030" t="s">
        <v>46</v>
      </c>
      <c r="T1030" t="s">
        <v>52</v>
      </c>
      <c r="U1030" t="s">
        <v>60</v>
      </c>
      <c r="V1030" t="s">
        <v>122</v>
      </c>
    </row>
    <row r="1031" spans="1:24" x14ac:dyDescent="0.3">
      <c r="A1031" t="s">
        <v>656</v>
      </c>
      <c r="B1031">
        <v>82</v>
      </c>
      <c r="C1031">
        <v>104</v>
      </c>
      <c r="D1031">
        <v>181395380</v>
      </c>
      <c r="E1031" t="s">
        <v>46</v>
      </c>
      <c r="F1031" t="s">
        <v>908</v>
      </c>
      <c r="G1031" t="str">
        <f t="shared" si="17"/>
        <v>Zoolander 2</v>
      </c>
      <c r="H1031" t="s">
        <v>2369</v>
      </c>
      <c r="I1031">
        <v>34964</v>
      </c>
      <c r="J1031">
        <v>91</v>
      </c>
      <c r="K1031" t="s">
        <v>19</v>
      </c>
      <c r="L1031" t="s">
        <v>20</v>
      </c>
      <c r="M1031" t="s">
        <v>294</v>
      </c>
      <c r="N1031">
        <v>45000000</v>
      </c>
      <c r="O1031">
        <v>1984</v>
      </c>
      <c r="P1031">
        <v>4.8</v>
      </c>
      <c r="S1031" t="s">
        <v>46</v>
      </c>
    </row>
    <row r="1032" spans="1:24" x14ac:dyDescent="0.3">
      <c r="A1032" t="s">
        <v>1831</v>
      </c>
      <c r="B1032">
        <v>296</v>
      </c>
      <c r="C1032">
        <v>96</v>
      </c>
      <c r="D1032">
        <v>14946229</v>
      </c>
      <c r="E1032" t="s">
        <v>482</v>
      </c>
      <c r="F1032" t="s">
        <v>664</v>
      </c>
      <c r="G1032" t="str">
        <f t="shared" si="17"/>
        <v>The Big Bounce</v>
      </c>
      <c r="H1032" t="s">
        <v>2370</v>
      </c>
      <c r="I1032">
        <v>15880</v>
      </c>
      <c r="J1032">
        <v>211</v>
      </c>
      <c r="K1032" t="s">
        <v>19</v>
      </c>
      <c r="L1032" t="s">
        <v>20</v>
      </c>
      <c r="M1032" t="s">
        <v>294</v>
      </c>
      <c r="N1032">
        <v>48000000</v>
      </c>
      <c r="O1032">
        <v>2007</v>
      </c>
      <c r="P1032">
        <v>4.9000000000000004</v>
      </c>
      <c r="S1032" t="s">
        <v>46</v>
      </c>
      <c r="T1032" t="s">
        <v>52</v>
      </c>
    </row>
    <row r="1033" spans="1:24" x14ac:dyDescent="0.3">
      <c r="A1033" t="s">
        <v>2081</v>
      </c>
      <c r="B1033">
        <v>103</v>
      </c>
      <c r="C1033">
        <v>85</v>
      </c>
      <c r="D1033">
        <v>130512915</v>
      </c>
      <c r="E1033" t="s">
        <v>2371</v>
      </c>
      <c r="F1033" t="s">
        <v>308</v>
      </c>
      <c r="G1033" t="str">
        <f t="shared" si="17"/>
        <v>What Planet Are You From?</v>
      </c>
      <c r="H1033" t="s">
        <v>2372</v>
      </c>
      <c r="I1033">
        <v>8070</v>
      </c>
      <c r="J1033">
        <v>179</v>
      </c>
      <c r="K1033" t="s">
        <v>19</v>
      </c>
      <c r="L1033" t="s">
        <v>149</v>
      </c>
      <c r="M1033" t="s">
        <v>21</v>
      </c>
      <c r="N1033">
        <v>45000000</v>
      </c>
      <c r="O1033">
        <v>2014</v>
      </c>
      <c r="P1033">
        <v>5.6</v>
      </c>
      <c r="S1033" t="s">
        <v>46</v>
      </c>
      <c r="T1033" t="s">
        <v>110</v>
      </c>
    </row>
    <row r="1034" spans="1:24" x14ac:dyDescent="0.3">
      <c r="A1034" t="s">
        <v>656</v>
      </c>
      <c r="B1034">
        <v>98</v>
      </c>
      <c r="C1034">
        <v>64</v>
      </c>
      <c r="D1034">
        <v>139852971</v>
      </c>
      <c r="E1034" t="s">
        <v>632</v>
      </c>
      <c r="F1034" t="s">
        <v>355</v>
      </c>
      <c r="G1034" t="str">
        <f t="shared" si="17"/>
        <v>Drive Angry</v>
      </c>
      <c r="H1034" t="s">
        <v>2373</v>
      </c>
      <c r="I1034">
        <v>81800</v>
      </c>
      <c r="J1034">
        <v>294</v>
      </c>
      <c r="K1034" t="s">
        <v>19</v>
      </c>
      <c r="L1034" t="s">
        <v>20</v>
      </c>
      <c r="M1034" t="s">
        <v>21</v>
      </c>
      <c r="N1034">
        <v>45000000</v>
      </c>
      <c r="O1034">
        <v>1998</v>
      </c>
      <c r="P1034">
        <v>5.5</v>
      </c>
      <c r="S1034" t="s">
        <v>26</v>
      </c>
      <c r="T1034" t="s">
        <v>69</v>
      </c>
      <c r="U1034" t="s">
        <v>122</v>
      </c>
    </row>
    <row r="1035" spans="1:24" x14ac:dyDescent="0.3">
      <c r="A1035" t="s">
        <v>2374</v>
      </c>
      <c r="B1035">
        <v>30</v>
      </c>
      <c r="C1035">
        <v>104</v>
      </c>
      <c r="D1035">
        <v>110000082</v>
      </c>
      <c r="E1035" t="s">
        <v>530</v>
      </c>
      <c r="F1035" t="s">
        <v>2375</v>
      </c>
      <c r="G1035" t="str">
        <f t="shared" si="17"/>
        <v>Street Fighter: The Legend of Chun-Li</v>
      </c>
      <c r="H1035" t="s">
        <v>2376</v>
      </c>
      <c r="I1035">
        <v>19824</v>
      </c>
      <c r="J1035">
        <v>148</v>
      </c>
      <c r="K1035" t="s">
        <v>19</v>
      </c>
      <c r="L1035" t="s">
        <v>20</v>
      </c>
      <c r="M1035" t="s">
        <v>21</v>
      </c>
      <c r="N1035">
        <v>40000000</v>
      </c>
      <c r="O1035">
        <v>1996</v>
      </c>
      <c r="P1035">
        <v>3.7</v>
      </c>
      <c r="S1035" t="s">
        <v>26</v>
      </c>
      <c r="T1035" t="s">
        <v>52</v>
      </c>
      <c r="U1035" t="s">
        <v>60</v>
      </c>
      <c r="V1035" t="s">
        <v>92</v>
      </c>
      <c r="W1035" t="s">
        <v>122</v>
      </c>
    </row>
    <row r="1036" spans="1:24" x14ac:dyDescent="0.3">
      <c r="A1036" t="s">
        <v>705</v>
      </c>
      <c r="B1036">
        <v>48</v>
      </c>
      <c r="C1036">
        <v>135</v>
      </c>
      <c r="D1036">
        <v>106807667</v>
      </c>
      <c r="E1036" t="s">
        <v>1261</v>
      </c>
      <c r="F1036" t="s">
        <v>185</v>
      </c>
      <c r="G1036" t="str">
        <f t="shared" si="17"/>
        <v>The One</v>
      </c>
      <c r="H1036" t="s">
        <v>2377</v>
      </c>
      <c r="I1036">
        <v>77684</v>
      </c>
      <c r="J1036">
        <v>113</v>
      </c>
      <c r="K1036" t="s">
        <v>19</v>
      </c>
      <c r="L1036" t="s">
        <v>20</v>
      </c>
      <c r="M1036" t="s">
        <v>21</v>
      </c>
      <c r="N1036">
        <v>45000000</v>
      </c>
      <c r="O1036">
        <v>1998</v>
      </c>
      <c r="P1036">
        <v>5.9</v>
      </c>
      <c r="S1036" t="s">
        <v>26</v>
      </c>
      <c r="T1036" t="s">
        <v>110</v>
      </c>
      <c r="U1036" t="s">
        <v>122</v>
      </c>
    </row>
    <row r="1037" spans="1:24" x14ac:dyDescent="0.3">
      <c r="A1037" t="s">
        <v>964</v>
      </c>
      <c r="B1037">
        <v>195</v>
      </c>
      <c r="C1037">
        <v>190</v>
      </c>
      <c r="D1037">
        <v>101702060</v>
      </c>
      <c r="E1037" t="s">
        <v>2378</v>
      </c>
      <c r="F1037" t="s">
        <v>2379</v>
      </c>
      <c r="G1037" t="str">
        <f t="shared" si="17"/>
        <v xml:space="preserve">Outlander            </v>
      </c>
      <c r="H1037" t="s">
        <v>2380</v>
      </c>
      <c r="I1037">
        <v>50391</v>
      </c>
      <c r="J1037">
        <v>209</v>
      </c>
      <c r="K1037" t="s">
        <v>19</v>
      </c>
      <c r="L1037" t="s">
        <v>31</v>
      </c>
      <c r="M1037" t="s">
        <v>294</v>
      </c>
      <c r="N1037">
        <v>45000000</v>
      </c>
      <c r="O1037">
        <v>1990</v>
      </c>
      <c r="P1037">
        <v>8.5</v>
      </c>
      <c r="S1037" t="s">
        <v>60</v>
      </c>
      <c r="T1037" t="s">
        <v>106</v>
      </c>
      <c r="U1037" t="s">
        <v>110</v>
      </c>
    </row>
    <row r="1038" spans="1:24" x14ac:dyDescent="0.3">
      <c r="A1038" t="s">
        <v>2381</v>
      </c>
      <c r="B1038">
        <v>223</v>
      </c>
      <c r="C1038">
        <v>127</v>
      </c>
      <c r="D1038">
        <v>95149435</v>
      </c>
      <c r="E1038" t="s">
        <v>2382</v>
      </c>
      <c r="F1038" t="s">
        <v>2383</v>
      </c>
      <c r="G1038" t="str">
        <f t="shared" si="17"/>
        <v>The Adventures of Ford Fairlane</v>
      </c>
      <c r="H1038" t="s">
        <v>2384</v>
      </c>
      <c r="I1038">
        <v>14429</v>
      </c>
      <c r="J1038">
        <v>867</v>
      </c>
      <c r="K1038" t="s">
        <v>19</v>
      </c>
      <c r="L1038" t="s">
        <v>20</v>
      </c>
      <c r="M1038" t="s">
        <v>294</v>
      </c>
      <c r="N1038">
        <v>45000000</v>
      </c>
      <c r="O1038">
        <v>1999</v>
      </c>
      <c r="P1038">
        <v>6.3</v>
      </c>
      <c r="S1038" t="s">
        <v>26</v>
      </c>
      <c r="T1038" t="s">
        <v>32</v>
      </c>
      <c r="U1038" t="s">
        <v>46</v>
      </c>
      <c r="V1038" t="s">
        <v>52</v>
      </c>
      <c r="W1038" t="s">
        <v>85</v>
      </c>
      <c r="X1038" t="s">
        <v>92</v>
      </c>
    </row>
    <row r="1039" spans="1:24" x14ac:dyDescent="0.3">
      <c r="A1039" t="s">
        <v>2385</v>
      </c>
      <c r="B1039">
        <v>149</v>
      </c>
      <c r="C1039">
        <v>129</v>
      </c>
      <c r="D1039">
        <v>100768056</v>
      </c>
      <c r="E1039" t="s">
        <v>2386</v>
      </c>
      <c r="F1039" t="s">
        <v>446</v>
      </c>
      <c r="G1039" t="str">
        <f t="shared" si="17"/>
        <v>Pirate Radio</v>
      </c>
      <c r="H1039" t="s">
        <v>2387</v>
      </c>
      <c r="I1039">
        <v>90932</v>
      </c>
      <c r="J1039">
        <v>477</v>
      </c>
      <c r="K1039" t="s">
        <v>19</v>
      </c>
      <c r="L1039" t="s">
        <v>20</v>
      </c>
      <c r="M1039" t="s">
        <v>21</v>
      </c>
      <c r="N1039">
        <v>45000000</v>
      </c>
      <c r="O1039">
        <v>2001</v>
      </c>
      <c r="P1039">
        <v>7.4</v>
      </c>
      <c r="S1039" t="s">
        <v>46</v>
      </c>
      <c r="T1039" t="s">
        <v>60</v>
      </c>
      <c r="U1039" t="s">
        <v>85</v>
      </c>
    </row>
    <row r="1040" spans="1:24" x14ac:dyDescent="0.3">
      <c r="A1040" t="s">
        <v>607</v>
      </c>
      <c r="B1040">
        <v>324</v>
      </c>
      <c r="C1040">
        <v>120</v>
      </c>
      <c r="D1040">
        <v>92115211</v>
      </c>
      <c r="E1040" t="s">
        <v>977</v>
      </c>
      <c r="F1040" t="s">
        <v>2388</v>
      </c>
      <c r="G1040" t="str">
        <f t="shared" si="17"/>
        <v>Traffic</v>
      </c>
      <c r="H1040" t="s">
        <v>2389</v>
      </c>
      <c r="I1040">
        <v>170684</v>
      </c>
      <c r="J1040">
        <v>226</v>
      </c>
      <c r="K1040" t="s">
        <v>19</v>
      </c>
      <c r="L1040" t="s">
        <v>31</v>
      </c>
      <c r="M1040" t="s">
        <v>294</v>
      </c>
      <c r="N1040">
        <v>60000000</v>
      </c>
      <c r="O1040">
        <v>1982</v>
      </c>
      <c r="P1040">
        <v>7.6</v>
      </c>
      <c r="S1040" t="s">
        <v>52</v>
      </c>
      <c r="T1040" t="s">
        <v>60</v>
      </c>
      <c r="U1040" t="s">
        <v>122</v>
      </c>
    </row>
    <row r="1041" spans="1:23" x14ac:dyDescent="0.3">
      <c r="A1041" t="s">
        <v>2390</v>
      </c>
      <c r="B1041">
        <v>371</v>
      </c>
      <c r="C1041">
        <v>118</v>
      </c>
      <c r="D1041">
        <v>93452056</v>
      </c>
      <c r="E1041" t="s">
        <v>23</v>
      </c>
      <c r="F1041" t="s">
        <v>208</v>
      </c>
      <c r="G1041" t="str">
        <f t="shared" si="17"/>
        <v>Indiana Jones and the Last Crusade</v>
      </c>
      <c r="H1041" t="s">
        <v>2391</v>
      </c>
      <c r="I1041">
        <v>515306</v>
      </c>
      <c r="J1041">
        <v>627</v>
      </c>
      <c r="K1041" t="s">
        <v>19</v>
      </c>
      <c r="L1041" t="s">
        <v>20</v>
      </c>
      <c r="M1041" t="s">
        <v>21</v>
      </c>
      <c r="N1041">
        <v>46000000</v>
      </c>
      <c r="O1041">
        <v>1972</v>
      </c>
      <c r="P1041">
        <v>8.3000000000000007</v>
      </c>
      <c r="S1041" t="s">
        <v>26</v>
      </c>
      <c r="T1041" t="s">
        <v>32</v>
      </c>
      <c r="U1041" t="s">
        <v>69</v>
      </c>
    </row>
    <row r="1042" spans="1:23" x14ac:dyDescent="0.3">
      <c r="A1042" t="s">
        <v>2392</v>
      </c>
      <c r="B1042">
        <v>75</v>
      </c>
      <c r="C1042">
        <v>112</v>
      </c>
      <c r="D1042">
        <v>83287363</v>
      </c>
      <c r="E1042" t="s">
        <v>127</v>
      </c>
      <c r="F1042" t="s">
        <v>214</v>
      </c>
      <c r="G1042" t="str">
        <f t="shared" si="17"/>
        <v>Anna Karenina</v>
      </c>
      <c r="H1042" t="s">
        <v>2393</v>
      </c>
      <c r="I1042">
        <v>70886</v>
      </c>
      <c r="J1042">
        <v>397</v>
      </c>
      <c r="K1042" t="s">
        <v>19</v>
      </c>
      <c r="L1042" t="s">
        <v>20</v>
      </c>
      <c r="M1042" t="s">
        <v>2394</v>
      </c>
      <c r="N1042">
        <v>45000000</v>
      </c>
      <c r="O1042">
        <v>2006</v>
      </c>
      <c r="P1042">
        <v>6.6</v>
      </c>
      <c r="S1042" t="s">
        <v>60</v>
      </c>
      <c r="T1042" t="s">
        <v>106</v>
      </c>
    </row>
    <row r="1043" spans="1:23" x14ac:dyDescent="0.3">
      <c r="A1043" t="s">
        <v>2395</v>
      </c>
      <c r="B1043">
        <v>233</v>
      </c>
      <c r="C1043">
        <v>89</v>
      </c>
      <c r="D1043">
        <v>82931301</v>
      </c>
      <c r="E1043" t="s">
        <v>2396</v>
      </c>
      <c r="F1043" t="s">
        <v>152</v>
      </c>
      <c r="G1043" t="str">
        <f t="shared" si="17"/>
        <v>Chappie</v>
      </c>
      <c r="H1043" t="s">
        <v>2397</v>
      </c>
      <c r="I1043">
        <v>172965</v>
      </c>
      <c r="J1043">
        <v>850</v>
      </c>
      <c r="K1043" t="s">
        <v>19</v>
      </c>
      <c r="L1043" t="s">
        <v>20</v>
      </c>
      <c r="M1043" t="s">
        <v>51</v>
      </c>
      <c r="N1043">
        <v>45000000</v>
      </c>
      <c r="O1043">
        <v>1996</v>
      </c>
      <c r="P1043">
        <v>6.9</v>
      </c>
      <c r="S1043" t="s">
        <v>26</v>
      </c>
      <c r="T1043" t="s">
        <v>52</v>
      </c>
      <c r="U1043" t="s">
        <v>60</v>
      </c>
      <c r="V1043" t="s">
        <v>110</v>
      </c>
      <c r="W1043" t="s">
        <v>122</v>
      </c>
    </row>
    <row r="1044" spans="1:23" x14ac:dyDescent="0.3">
      <c r="A1044" t="s">
        <v>2398</v>
      </c>
      <c r="B1044">
        <v>32</v>
      </c>
      <c r="C1044">
        <v>114</v>
      </c>
      <c r="D1044">
        <v>60962878</v>
      </c>
      <c r="E1044" t="s">
        <v>984</v>
      </c>
      <c r="F1044" t="s">
        <v>794</v>
      </c>
      <c r="G1044" t="str">
        <f t="shared" si="17"/>
        <v>The Bone Collector</v>
      </c>
      <c r="H1044" t="s">
        <v>2399</v>
      </c>
      <c r="I1044">
        <v>120202</v>
      </c>
      <c r="J1044">
        <v>32</v>
      </c>
      <c r="K1044" t="s">
        <v>19</v>
      </c>
      <c r="L1044" t="s">
        <v>20</v>
      </c>
      <c r="M1044" t="s">
        <v>294</v>
      </c>
      <c r="N1044">
        <v>45000000</v>
      </c>
      <c r="O1044">
        <v>1997</v>
      </c>
      <c r="P1044">
        <v>6.7</v>
      </c>
      <c r="S1044" t="s">
        <v>52</v>
      </c>
      <c r="T1044" t="s">
        <v>60</v>
      </c>
      <c r="U1044" t="s">
        <v>92</v>
      </c>
      <c r="V1044" t="s">
        <v>122</v>
      </c>
    </row>
    <row r="1045" spans="1:23" x14ac:dyDescent="0.3">
      <c r="A1045" t="s">
        <v>2400</v>
      </c>
      <c r="B1045">
        <v>150</v>
      </c>
      <c r="C1045">
        <v>137</v>
      </c>
      <c r="D1045">
        <v>76261036</v>
      </c>
      <c r="E1045" t="s">
        <v>977</v>
      </c>
      <c r="F1045" t="s">
        <v>1137</v>
      </c>
      <c r="G1045" t="str">
        <f t="shared" si="17"/>
        <v>Panic Room</v>
      </c>
      <c r="H1045" t="s">
        <v>2401</v>
      </c>
      <c r="I1045">
        <v>206104</v>
      </c>
      <c r="J1045">
        <v>560</v>
      </c>
      <c r="K1045" t="s">
        <v>19</v>
      </c>
      <c r="L1045" t="s">
        <v>20</v>
      </c>
      <c r="M1045" t="s">
        <v>21</v>
      </c>
      <c r="N1045">
        <v>45000000</v>
      </c>
      <c r="O1045">
        <v>2001</v>
      </c>
      <c r="P1045">
        <v>6.8</v>
      </c>
      <c r="S1045" t="s">
        <v>52</v>
      </c>
      <c r="T1045" t="s">
        <v>60</v>
      </c>
      <c r="U1045" t="s">
        <v>122</v>
      </c>
    </row>
    <row r="1046" spans="1:23" x14ac:dyDescent="0.3">
      <c r="A1046" t="s">
        <v>2402</v>
      </c>
      <c r="B1046">
        <v>172</v>
      </c>
      <c r="C1046">
        <v>112</v>
      </c>
      <c r="D1046">
        <v>71423726</v>
      </c>
      <c r="E1046" t="s">
        <v>2403</v>
      </c>
      <c r="F1046" t="s">
        <v>2404</v>
      </c>
      <c r="G1046" t="str">
        <f t="shared" si="17"/>
        <v>The Tooth Fairy</v>
      </c>
      <c r="H1046" t="s">
        <v>2405</v>
      </c>
      <c r="I1046">
        <v>1263</v>
      </c>
      <c r="J1046">
        <v>185</v>
      </c>
      <c r="K1046" t="s">
        <v>19</v>
      </c>
      <c r="L1046" t="s">
        <v>2406</v>
      </c>
      <c r="M1046" t="s">
        <v>294</v>
      </c>
      <c r="N1046">
        <v>45000000</v>
      </c>
      <c r="O1046">
        <v>2002</v>
      </c>
      <c r="P1046">
        <v>4.5999999999999996</v>
      </c>
      <c r="S1046" t="s">
        <v>83</v>
      </c>
      <c r="T1046" t="s">
        <v>122</v>
      </c>
    </row>
    <row r="1047" spans="1:23" x14ac:dyDescent="0.3">
      <c r="A1047" t="s">
        <v>2198</v>
      </c>
      <c r="B1047">
        <v>103</v>
      </c>
      <c r="C1047">
        <v>120</v>
      </c>
      <c r="D1047">
        <v>71277420</v>
      </c>
      <c r="E1047" t="s">
        <v>2407</v>
      </c>
      <c r="F1047" t="s">
        <v>308</v>
      </c>
      <c r="G1047" t="str">
        <f t="shared" si="17"/>
        <v>Three Kings</v>
      </c>
      <c r="H1047" t="s">
        <v>2408</v>
      </c>
      <c r="I1047">
        <v>137854</v>
      </c>
      <c r="J1047">
        <v>497</v>
      </c>
      <c r="K1047" t="s">
        <v>19</v>
      </c>
      <c r="L1047" t="s">
        <v>149</v>
      </c>
      <c r="M1047" t="s">
        <v>51</v>
      </c>
      <c r="N1047">
        <v>30000000</v>
      </c>
      <c r="O1047">
        <v>1996</v>
      </c>
      <c r="P1047">
        <v>7.1</v>
      </c>
      <c r="S1047" t="s">
        <v>26</v>
      </c>
      <c r="T1047" t="s">
        <v>32</v>
      </c>
      <c r="U1047" t="s">
        <v>46</v>
      </c>
      <c r="V1047" t="s">
        <v>60</v>
      </c>
      <c r="W1047" t="s">
        <v>126</v>
      </c>
    </row>
    <row r="1048" spans="1:23" x14ac:dyDescent="0.3">
      <c r="A1048" t="s">
        <v>33</v>
      </c>
      <c r="B1048">
        <v>140</v>
      </c>
      <c r="C1048">
        <v>123</v>
      </c>
      <c r="D1048">
        <v>88625922</v>
      </c>
      <c r="E1048" t="s">
        <v>977</v>
      </c>
      <c r="F1048" t="s">
        <v>35</v>
      </c>
      <c r="G1048" t="str">
        <f t="shared" si="17"/>
        <v>Child 44</v>
      </c>
      <c r="H1048" t="s">
        <v>2409</v>
      </c>
      <c r="I1048">
        <v>40568</v>
      </c>
      <c r="J1048">
        <v>537</v>
      </c>
      <c r="K1048" t="s">
        <v>19</v>
      </c>
      <c r="L1048" t="s">
        <v>20</v>
      </c>
      <c r="M1048" t="s">
        <v>51</v>
      </c>
      <c r="N1048">
        <v>45000000</v>
      </c>
      <c r="O1048">
        <v>2010</v>
      </c>
      <c r="P1048">
        <v>6.4</v>
      </c>
      <c r="S1048" t="s">
        <v>52</v>
      </c>
      <c r="T1048" t="s">
        <v>60</v>
      </c>
      <c r="U1048" t="s">
        <v>122</v>
      </c>
    </row>
    <row r="1049" spans="1:23" x14ac:dyDescent="0.3">
      <c r="A1049" t="s">
        <v>1479</v>
      </c>
      <c r="B1049">
        <v>125</v>
      </c>
      <c r="C1049">
        <v>93</v>
      </c>
      <c r="D1049">
        <v>70001065</v>
      </c>
      <c r="E1049" t="s">
        <v>1857</v>
      </c>
      <c r="F1049" t="s">
        <v>2410</v>
      </c>
      <c r="G1049" t="str">
        <f t="shared" si="17"/>
        <v>Rat Race</v>
      </c>
      <c r="H1049" t="s">
        <v>2411</v>
      </c>
      <c r="I1049">
        <v>93367</v>
      </c>
      <c r="J1049">
        <v>316</v>
      </c>
      <c r="K1049" t="s">
        <v>19</v>
      </c>
      <c r="L1049" t="s">
        <v>20</v>
      </c>
      <c r="M1049" t="s">
        <v>294</v>
      </c>
      <c r="N1049">
        <v>45000000</v>
      </c>
      <c r="O1049">
        <v>1996</v>
      </c>
      <c r="P1049">
        <v>6.4</v>
      </c>
      <c r="S1049" t="s">
        <v>32</v>
      </c>
      <c r="T1049" t="s">
        <v>46</v>
      </c>
    </row>
    <row r="1050" spans="1:23" x14ac:dyDescent="0.3">
      <c r="A1050" t="s">
        <v>2022</v>
      </c>
      <c r="B1050">
        <v>125</v>
      </c>
      <c r="C1050">
        <v>123</v>
      </c>
      <c r="D1050">
        <v>67253092</v>
      </c>
      <c r="E1050" t="s">
        <v>2412</v>
      </c>
      <c r="F1050" t="s">
        <v>71</v>
      </c>
      <c r="G1050" t="str">
        <f t="shared" si="17"/>
        <v>K-PAX</v>
      </c>
      <c r="H1050" t="s">
        <v>2413</v>
      </c>
      <c r="I1050">
        <v>148490</v>
      </c>
      <c r="J1050">
        <v>254</v>
      </c>
      <c r="K1050" t="s">
        <v>19</v>
      </c>
      <c r="L1050" t="s">
        <v>20</v>
      </c>
      <c r="M1050" t="s">
        <v>21</v>
      </c>
      <c r="N1050">
        <v>45000000</v>
      </c>
      <c r="O1050">
        <v>1997</v>
      </c>
      <c r="P1050">
        <v>7.4</v>
      </c>
      <c r="S1050" t="s">
        <v>60</v>
      </c>
      <c r="T1050" t="s">
        <v>92</v>
      </c>
      <c r="U1050" t="s">
        <v>110</v>
      </c>
    </row>
    <row r="1051" spans="1:23" x14ac:dyDescent="0.3">
      <c r="A1051" t="s">
        <v>485</v>
      </c>
      <c r="B1051">
        <v>36</v>
      </c>
      <c r="C1051">
        <v>122</v>
      </c>
      <c r="D1051">
        <v>66790248</v>
      </c>
      <c r="E1051" t="s">
        <v>1610</v>
      </c>
      <c r="F1051" t="s">
        <v>152</v>
      </c>
      <c r="G1051" t="str">
        <f t="shared" si="17"/>
        <v>Kate &amp; Leopold</v>
      </c>
      <c r="H1051" t="s">
        <v>2414</v>
      </c>
      <c r="I1051">
        <v>64595</v>
      </c>
      <c r="J1051">
        <v>84</v>
      </c>
      <c r="K1051" t="s">
        <v>19</v>
      </c>
      <c r="L1051" t="s">
        <v>20</v>
      </c>
      <c r="M1051" t="s">
        <v>21</v>
      </c>
      <c r="N1051">
        <v>45000000</v>
      </c>
      <c r="O1051">
        <v>2016</v>
      </c>
      <c r="P1051">
        <v>6.4</v>
      </c>
      <c r="S1051" t="s">
        <v>46</v>
      </c>
      <c r="T1051" t="s">
        <v>69</v>
      </c>
      <c r="U1051" t="s">
        <v>106</v>
      </c>
    </row>
    <row r="1052" spans="1:23" x14ac:dyDescent="0.3">
      <c r="A1052" t="s">
        <v>263</v>
      </c>
      <c r="B1052">
        <v>295</v>
      </c>
      <c r="C1052">
        <v>115</v>
      </c>
      <c r="D1052">
        <v>65557989</v>
      </c>
      <c r="E1052" t="s">
        <v>1610</v>
      </c>
      <c r="F1052" t="s">
        <v>1273</v>
      </c>
      <c r="G1052" t="str">
        <f t="shared" si="17"/>
        <v>Bedazzled</v>
      </c>
      <c r="H1052" t="s">
        <v>2415</v>
      </c>
      <c r="I1052">
        <v>81888</v>
      </c>
      <c r="J1052">
        <v>560</v>
      </c>
      <c r="K1052" t="s">
        <v>19</v>
      </c>
      <c r="L1052" t="s">
        <v>20</v>
      </c>
      <c r="M1052" t="s">
        <v>294</v>
      </c>
      <c r="N1052">
        <v>120000000</v>
      </c>
      <c r="O1052">
        <v>1981</v>
      </c>
      <c r="P1052">
        <v>6</v>
      </c>
      <c r="S1052" t="s">
        <v>46</v>
      </c>
      <c r="T1052" t="s">
        <v>69</v>
      </c>
      <c r="U1052" t="s">
        <v>106</v>
      </c>
    </row>
    <row r="1053" spans="1:23" x14ac:dyDescent="0.3">
      <c r="A1053" t="s">
        <v>2416</v>
      </c>
      <c r="B1053">
        <v>222</v>
      </c>
      <c r="C1053">
        <v>123</v>
      </c>
      <c r="D1053">
        <v>60786269</v>
      </c>
      <c r="E1053" t="s">
        <v>2417</v>
      </c>
      <c r="F1053" t="s">
        <v>355</v>
      </c>
      <c r="G1053" t="str">
        <f t="shared" si="17"/>
        <v>The Cotton Club</v>
      </c>
      <c r="H1053" t="s">
        <v>2418</v>
      </c>
      <c r="I1053">
        <v>12771</v>
      </c>
      <c r="J1053">
        <v>323</v>
      </c>
      <c r="K1053" t="s">
        <v>19</v>
      </c>
      <c r="L1053" t="s">
        <v>676</v>
      </c>
      <c r="M1053" t="s">
        <v>21</v>
      </c>
      <c r="N1053">
        <v>35000000</v>
      </c>
      <c r="O1053">
        <v>1994</v>
      </c>
      <c r="P1053">
        <v>6.5</v>
      </c>
      <c r="S1053" t="s">
        <v>52</v>
      </c>
      <c r="T1053" t="s">
        <v>60</v>
      </c>
      <c r="U1053" t="s">
        <v>85</v>
      </c>
    </row>
    <row r="1054" spans="1:23" x14ac:dyDescent="0.3">
      <c r="A1054" t="s">
        <v>2419</v>
      </c>
      <c r="B1054">
        <v>158</v>
      </c>
      <c r="C1054">
        <v>96</v>
      </c>
      <c r="D1054">
        <v>59365105</v>
      </c>
      <c r="E1054" t="s">
        <v>2420</v>
      </c>
      <c r="F1054" t="s">
        <v>181</v>
      </c>
      <c r="G1054" t="str">
        <f t="shared" si="17"/>
        <v>3:10 to Yuma</v>
      </c>
      <c r="H1054" t="s">
        <v>2421</v>
      </c>
      <c r="I1054">
        <v>237872</v>
      </c>
      <c r="J1054">
        <v>307</v>
      </c>
      <c r="K1054" t="s">
        <v>19</v>
      </c>
      <c r="L1054" t="s">
        <v>20</v>
      </c>
      <c r="M1054" t="s">
        <v>21</v>
      </c>
      <c r="N1054">
        <v>45000000</v>
      </c>
      <c r="O1054">
        <v>2012</v>
      </c>
      <c r="P1054">
        <v>7.8</v>
      </c>
      <c r="S1054" t="s">
        <v>32</v>
      </c>
      <c r="T1054" t="s">
        <v>52</v>
      </c>
      <c r="U1054" t="s">
        <v>60</v>
      </c>
      <c r="V1054" t="s">
        <v>130</v>
      </c>
    </row>
    <row r="1055" spans="1:23" x14ac:dyDescent="0.3">
      <c r="A1055" t="s">
        <v>1780</v>
      </c>
      <c r="B1055">
        <v>72</v>
      </c>
      <c r="C1055">
        <v>110</v>
      </c>
      <c r="D1055">
        <v>162792677</v>
      </c>
      <c r="E1055" t="s">
        <v>34</v>
      </c>
      <c r="F1055" t="s">
        <v>136</v>
      </c>
      <c r="G1055" t="str">
        <f t="shared" si="17"/>
        <v>Taken 3</v>
      </c>
      <c r="H1055" t="s">
        <v>2422</v>
      </c>
      <c r="I1055">
        <v>133436</v>
      </c>
      <c r="J1055">
        <v>345</v>
      </c>
      <c r="K1055" t="s">
        <v>19</v>
      </c>
      <c r="L1055" t="s">
        <v>20</v>
      </c>
      <c r="M1055" t="s">
        <v>294</v>
      </c>
      <c r="N1055">
        <v>45000000</v>
      </c>
      <c r="O1055">
        <v>2003</v>
      </c>
      <c r="P1055">
        <v>6</v>
      </c>
      <c r="S1055" t="s">
        <v>26</v>
      </c>
      <c r="T1055" t="s">
        <v>122</v>
      </c>
    </row>
    <row r="1056" spans="1:23" x14ac:dyDescent="0.3">
      <c r="A1056" t="s">
        <v>2374</v>
      </c>
      <c r="B1056">
        <v>34</v>
      </c>
      <c r="C1056">
        <v>105</v>
      </c>
      <c r="D1056">
        <v>31598308</v>
      </c>
      <c r="E1056" t="s">
        <v>2291</v>
      </c>
      <c r="F1056" t="s">
        <v>1029</v>
      </c>
      <c r="G1056" t="str">
        <f t="shared" si="17"/>
        <v>Out of Sight</v>
      </c>
      <c r="H1056" t="s">
        <v>2423</v>
      </c>
      <c r="I1056">
        <v>71708</v>
      </c>
      <c r="J1056">
        <v>55</v>
      </c>
      <c r="K1056" t="s">
        <v>2424</v>
      </c>
      <c r="L1056" t="s">
        <v>2425</v>
      </c>
      <c r="M1056" t="s">
        <v>21</v>
      </c>
      <c r="N1056">
        <v>2500000</v>
      </c>
      <c r="O1056">
        <v>2000</v>
      </c>
      <c r="P1056">
        <v>7</v>
      </c>
      <c r="S1056" t="s">
        <v>52</v>
      </c>
      <c r="T1056" t="s">
        <v>60</v>
      </c>
      <c r="U1056" t="s">
        <v>106</v>
      </c>
      <c r="V1056" t="s">
        <v>122</v>
      </c>
    </row>
    <row r="1057" spans="1:24" x14ac:dyDescent="0.3">
      <c r="A1057" t="s">
        <v>2426</v>
      </c>
      <c r="B1057">
        <v>72</v>
      </c>
      <c r="C1057">
        <v>113</v>
      </c>
      <c r="D1057">
        <v>57362581</v>
      </c>
      <c r="E1057" t="s">
        <v>2427</v>
      </c>
      <c r="F1057" t="s">
        <v>439</v>
      </c>
      <c r="G1057" t="str">
        <f t="shared" si="17"/>
        <v>The Cable Guy</v>
      </c>
      <c r="H1057" t="s">
        <v>2428</v>
      </c>
      <c r="I1057">
        <v>122347</v>
      </c>
      <c r="J1057">
        <v>164</v>
      </c>
      <c r="K1057" t="s">
        <v>19</v>
      </c>
      <c r="L1057" t="s">
        <v>20</v>
      </c>
      <c r="M1057" t="s">
        <v>294</v>
      </c>
      <c r="N1057">
        <v>45000000</v>
      </c>
      <c r="O1057">
        <v>2008</v>
      </c>
      <c r="P1057">
        <v>6</v>
      </c>
      <c r="S1057" t="s">
        <v>46</v>
      </c>
      <c r="T1057" t="s">
        <v>60</v>
      </c>
      <c r="U1057" t="s">
        <v>122</v>
      </c>
    </row>
    <row r="1058" spans="1:24" x14ac:dyDescent="0.3">
      <c r="A1058" t="s">
        <v>1841</v>
      </c>
      <c r="B1058">
        <v>152</v>
      </c>
      <c r="C1058">
        <v>132</v>
      </c>
      <c r="D1058">
        <v>53854588</v>
      </c>
      <c r="E1058" t="s">
        <v>2429</v>
      </c>
      <c r="F1058" t="s">
        <v>2430</v>
      </c>
      <c r="G1058" t="str">
        <f t="shared" si="17"/>
        <v>Earth</v>
      </c>
      <c r="H1058" t="s">
        <v>2431</v>
      </c>
      <c r="I1058">
        <v>5639</v>
      </c>
      <c r="J1058">
        <v>419</v>
      </c>
      <c r="K1058" t="s">
        <v>19</v>
      </c>
      <c r="L1058" t="s">
        <v>20</v>
      </c>
      <c r="M1058" t="s">
        <v>51</v>
      </c>
      <c r="N1058">
        <v>50000000</v>
      </c>
      <c r="O1058">
        <v>2004</v>
      </c>
      <c r="P1058">
        <v>7.8</v>
      </c>
      <c r="S1058" t="s">
        <v>60</v>
      </c>
      <c r="T1058" t="s">
        <v>106</v>
      </c>
      <c r="U1058" t="s">
        <v>126</v>
      </c>
    </row>
    <row r="1059" spans="1:24" x14ac:dyDescent="0.3">
      <c r="A1059" t="s">
        <v>1206</v>
      </c>
      <c r="B1059">
        <v>89</v>
      </c>
      <c r="C1059">
        <v>93</v>
      </c>
      <c r="D1059">
        <v>52580895</v>
      </c>
      <c r="E1059" t="s">
        <v>2432</v>
      </c>
      <c r="F1059" t="s">
        <v>2433</v>
      </c>
      <c r="G1059" t="str">
        <f t="shared" si="17"/>
        <v>Dick Tracy</v>
      </c>
      <c r="H1059" t="s">
        <v>2434</v>
      </c>
      <c r="I1059">
        <v>47819</v>
      </c>
      <c r="J1059">
        <v>210</v>
      </c>
      <c r="K1059" t="s">
        <v>19</v>
      </c>
      <c r="L1059" t="s">
        <v>20</v>
      </c>
      <c r="M1059" t="s">
        <v>51</v>
      </c>
      <c r="N1059">
        <v>26000000</v>
      </c>
      <c r="O1059">
        <v>1993</v>
      </c>
      <c r="P1059">
        <v>6.1</v>
      </c>
      <c r="S1059" t="s">
        <v>26</v>
      </c>
      <c r="T1059" t="s">
        <v>46</v>
      </c>
      <c r="U1059" t="s">
        <v>52</v>
      </c>
      <c r="V1059" t="s">
        <v>85</v>
      </c>
      <c r="W1059" t="s">
        <v>106</v>
      </c>
      <c r="X1059" t="s">
        <v>122</v>
      </c>
    </row>
    <row r="1060" spans="1:24" x14ac:dyDescent="0.3">
      <c r="A1060" t="s">
        <v>1450</v>
      </c>
      <c r="B1060">
        <v>145</v>
      </c>
      <c r="C1060">
        <v>115</v>
      </c>
      <c r="D1060">
        <v>51019112</v>
      </c>
      <c r="E1060" t="s">
        <v>2435</v>
      </c>
      <c r="F1060" t="s">
        <v>2436</v>
      </c>
      <c r="G1060" t="str">
        <f t="shared" si="17"/>
        <v>The Thomas Crown Affair</v>
      </c>
      <c r="H1060" t="s">
        <v>2437</v>
      </c>
      <c r="I1060">
        <v>73068</v>
      </c>
      <c r="J1060">
        <v>376</v>
      </c>
      <c r="K1060" t="s">
        <v>19</v>
      </c>
      <c r="L1060" t="s">
        <v>20</v>
      </c>
      <c r="M1060" t="s">
        <v>21</v>
      </c>
      <c r="N1060">
        <v>45000000</v>
      </c>
      <c r="O1060">
        <v>1994</v>
      </c>
      <c r="P1060">
        <v>6.8</v>
      </c>
      <c r="S1060" t="s">
        <v>52</v>
      </c>
      <c r="T1060" t="s">
        <v>106</v>
      </c>
      <c r="U1060" t="s">
        <v>122</v>
      </c>
    </row>
    <row r="1061" spans="1:24" x14ac:dyDescent="0.3">
      <c r="A1061" t="s">
        <v>1034</v>
      </c>
      <c r="B1061">
        <v>144</v>
      </c>
      <c r="C1061">
        <v>75</v>
      </c>
      <c r="D1061">
        <v>48114556</v>
      </c>
      <c r="E1061" t="s">
        <v>1834</v>
      </c>
      <c r="F1061" t="s">
        <v>2438</v>
      </c>
      <c r="G1061" t="str">
        <f t="shared" si="17"/>
        <v>Riding in Cars with Boys</v>
      </c>
      <c r="H1061" t="s">
        <v>2439</v>
      </c>
      <c r="I1061">
        <v>22447</v>
      </c>
      <c r="J1061">
        <v>236</v>
      </c>
      <c r="K1061" t="s">
        <v>2440</v>
      </c>
      <c r="L1061" t="s">
        <v>2441</v>
      </c>
      <c r="M1061" t="s">
        <v>21</v>
      </c>
      <c r="N1061">
        <v>40000000</v>
      </c>
      <c r="O1061">
        <v>2007</v>
      </c>
      <c r="P1061">
        <v>6.4</v>
      </c>
      <c r="S1061" t="s">
        <v>41</v>
      </c>
      <c r="T1061" t="s">
        <v>46</v>
      </c>
      <c r="U1061" t="s">
        <v>60</v>
      </c>
    </row>
    <row r="1062" spans="1:24" x14ac:dyDescent="0.3">
      <c r="A1062" t="s">
        <v>614</v>
      </c>
      <c r="B1062">
        <v>93</v>
      </c>
      <c r="C1062">
        <v>108</v>
      </c>
      <c r="D1062">
        <v>50648679</v>
      </c>
      <c r="E1062" t="s">
        <v>488</v>
      </c>
      <c r="F1062" t="s">
        <v>1142</v>
      </c>
      <c r="G1062" t="str">
        <f t="shared" si="17"/>
        <v>First Blood</v>
      </c>
      <c r="H1062" t="s">
        <v>2442</v>
      </c>
      <c r="I1062">
        <v>172489</v>
      </c>
      <c r="J1062">
        <v>71</v>
      </c>
      <c r="K1062" t="s">
        <v>19</v>
      </c>
      <c r="L1062" t="s">
        <v>20</v>
      </c>
      <c r="M1062" t="s">
        <v>21</v>
      </c>
      <c r="N1062">
        <v>45000000</v>
      </c>
      <c r="O1062">
        <v>1992</v>
      </c>
      <c r="P1062">
        <v>7.7</v>
      </c>
      <c r="S1062" t="s">
        <v>26</v>
      </c>
      <c r="T1062" t="s">
        <v>32</v>
      </c>
      <c r="U1062" t="s">
        <v>60</v>
      </c>
    </row>
    <row r="1063" spans="1:24" x14ac:dyDescent="0.3">
      <c r="A1063" t="s">
        <v>1687</v>
      </c>
      <c r="B1063">
        <v>46</v>
      </c>
      <c r="C1063">
        <v>105</v>
      </c>
      <c r="D1063">
        <v>46280507</v>
      </c>
      <c r="E1063" t="s">
        <v>2412</v>
      </c>
      <c r="F1063" t="s">
        <v>2443</v>
      </c>
      <c r="G1063" t="str">
        <f t="shared" si="17"/>
        <v>Solaris</v>
      </c>
      <c r="H1063" t="s">
        <v>2444</v>
      </c>
      <c r="I1063">
        <v>54057</v>
      </c>
      <c r="J1063">
        <v>97</v>
      </c>
      <c r="K1063" t="s">
        <v>19</v>
      </c>
      <c r="L1063" t="s">
        <v>20</v>
      </c>
      <c r="M1063" t="s">
        <v>51</v>
      </c>
      <c r="N1063">
        <v>45000000</v>
      </c>
      <c r="O1063">
        <v>2005</v>
      </c>
      <c r="P1063">
        <v>8.1</v>
      </c>
      <c r="S1063" t="s">
        <v>60</v>
      </c>
      <c r="T1063" t="s">
        <v>92</v>
      </c>
      <c r="U1063" t="s">
        <v>110</v>
      </c>
    </row>
    <row r="1064" spans="1:24" x14ac:dyDescent="0.3">
      <c r="A1064" t="s">
        <v>559</v>
      </c>
      <c r="B1064">
        <v>84</v>
      </c>
      <c r="C1064">
        <v>102</v>
      </c>
      <c r="D1064">
        <v>38360195</v>
      </c>
      <c r="E1064" t="s">
        <v>156</v>
      </c>
      <c r="F1064" t="s">
        <v>1127</v>
      </c>
      <c r="G1064" t="str">
        <f t="shared" si="17"/>
        <v>Happily N'Ever After</v>
      </c>
      <c r="H1064" t="s">
        <v>2445</v>
      </c>
      <c r="I1064">
        <v>8693</v>
      </c>
      <c r="J1064">
        <v>169</v>
      </c>
      <c r="K1064" t="s">
        <v>19</v>
      </c>
      <c r="L1064" t="s">
        <v>20</v>
      </c>
      <c r="M1064" t="s">
        <v>154</v>
      </c>
      <c r="N1064">
        <v>45000000</v>
      </c>
      <c r="O1064">
        <v>2013</v>
      </c>
      <c r="P1064">
        <v>4.5</v>
      </c>
      <c r="S1064" t="s">
        <v>32</v>
      </c>
      <c r="T1064" t="s">
        <v>37</v>
      </c>
      <c r="U1064" t="s">
        <v>46</v>
      </c>
      <c r="V1064" t="s">
        <v>65</v>
      </c>
      <c r="W1064" t="s">
        <v>69</v>
      </c>
    </row>
    <row r="1065" spans="1:24" x14ac:dyDescent="0.3">
      <c r="A1065" t="s">
        <v>1363</v>
      </c>
      <c r="B1065">
        <v>142</v>
      </c>
      <c r="C1065">
        <v>118</v>
      </c>
      <c r="D1065">
        <v>46815748</v>
      </c>
      <c r="E1065" t="s">
        <v>1501</v>
      </c>
      <c r="F1065" t="s">
        <v>1115</v>
      </c>
      <c r="G1065" t="str">
        <f t="shared" si="17"/>
        <v>Mary Reilly</v>
      </c>
      <c r="H1065" t="s">
        <v>2446</v>
      </c>
      <c r="I1065">
        <v>11913</v>
      </c>
      <c r="J1065">
        <v>343</v>
      </c>
      <c r="K1065" t="s">
        <v>19</v>
      </c>
      <c r="L1065" t="s">
        <v>20</v>
      </c>
      <c r="M1065" t="s">
        <v>21</v>
      </c>
      <c r="N1065">
        <v>45000000</v>
      </c>
      <c r="O1065">
        <v>2001</v>
      </c>
      <c r="P1065">
        <v>5.8</v>
      </c>
      <c r="S1065" t="s">
        <v>60</v>
      </c>
      <c r="T1065" t="s">
        <v>83</v>
      </c>
      <c r="U1065" t="s">
        <v>106</v>
      </c>
      <c r="V1065" t="s">
        <v>122</v>
      </c>
    </row>
    <row r="1066" spans="1:24" x14ac:dyDescent="0.3">
      <c r="A1066" t="s">
        <v>2447</v>
      </c>
      <c r="B1066">
        <v>185</v>
      </c>
      <c r="C1066">
        <v>111</v>
      </c>
      <c r="D1066">
        <v>35617599</v>
      </c>
      <c r="E1066" t="s">
        <v>776</v>
      </c>
      <c r="F1066" t="s">
        <v>1115</v>
      </c>
      <c r="G1066" t="str">
        <f t="shared" si="17"/>
        <v>My Best Friend's Wedding</v>
      </c>
      <c r="H1066" t="s">
        <v>2448</v>
      </c>
      <c r="I1066">
        <v>98199</v>
      </c>
      <c r="J1066">
        <v>651</v>
      </c>
      <c r="K1066" t="s">
        <v>19</v>
      </c>
      <c r="L1066" t="s">
        <v>20</v>
      </c>
      <c r="M1066" t="s">
        <v>21</v>
      </c>
      <c r="N1066">
        <v>25000000</v>
      </c>
      <c r="O1066">
        <v>1999</v>
      </c>
      <c r="P1066">
        <v>6.3</v>
      </c>
      <c r="S1066" t="s">
        <v>46</v>
      </c>
      <c r="T1066" t="s">
        <v>106</v>
      </c>
    </row>
    <row r="1067" spans="1:24" x14ac:dyDescent="0.3">
      <c r="A1067" t="s">
        <v>1360</v>
      </c>
      <c r="B1067">
        <v>143</v>
      </c>
      <c r="C1067">
        <v>81</v>
      </c>
      <c r="D1067">
        <v>47307550</v>
      </c>
      <c r="E1067" t="s">
        <v>776</v>
      </c>
      <c r="F1067" t="s">
        <v>1115</v>
      </c>
      <c r="G1067" t="str">
        <f t="shared" si="17"/>
        <v>America's Sweethearts</v>
      </c>
      <c r="H1067" t="s">
        <v>2449</v>
      </c>
      <c r="I1067">
        <v>47573</v>
      </c>
      <c r="J1067">
        <v>286</v>
      </c>
      <c r="K1067" t="s">
        <v>19</v>
      </c>
      <c r="L1067" t="s">
        <v>20</v>
      </c>
      <c r="M1067" t="s">
        <v>21</v>
      </c>
      <c r="N1067">
        <v>35000000</v>
      </c>
      <c r="O1067">
        <v>2001</v>
      </c>
      <c r="P1067">
        <v>5.7</v>
      </c>
      <c r="S1067" t="s">
        <v>46</v>
      </c>
      <c r="T1067" t="s">
        <v>106</v>
      </c>
    </row>
    <row r="1068" spans="1:24" x14ac:dyDescent="0.3">
      <c r="A1068" t="s">
        <v>481</v>
      </c>
      <c r="B1068">
        <v>178</v>
      </c>
      <c r="C1068">
        <v>116</v>
      </c>
      <c r="D1068">
        <v>32003620</v>
      </c>
      <c r="E1068" t="s">
        <v>882</v>
      </c>
      <c r="F1068" t="s">
        <v>1085</v>
      </c>
      <c r="G1068" t="str">
        <f t="shared" si="17"/>
        <v>Insomnia</v>
      </c>
      <c r="H1068" t="s">
        <v>2450</v>
      </c>
      <c r="I1068">
        <v>218771</v>
      </c>
      <c r="J1068">
        <v>176</v>
      </c>
      <c r="K1068" t="s">
        <v>19</v>
      </c>
      <c r="L1068" t="s">
        <v>20</v>
      </c>
      <c r="M1068" t="s">
        <v>294</v>
      </c>
      <c r="N1068">
        <v>50000000</v>
      </c>
      <c r="O1068">
        <v>2011</v>
      </c>
      <c r="P1068">
        <v>7.2</v>
      </c>
      <c r="S1068" t="s">
        <v>60</v>
      </c>
      <c r="T1068" t="s">
        <v>92</v>
      </c>
      <c r="U1068" t="s">
        <v>122</v>
      </c>
    </row>
    <row r="1069" spans="1:24" x14ac:dyDescent="0.3">
      <c r="A1069" t="s">
        <v>1683</v>
      </c>
      <c r="B1069">
        <v>65</v>
      </c>
      <c r="C1069">
        <v>86</v>
      </c>
      <c r="D1069">
        <v>27972410</v>
      </c>
      <c r="E1069" t="s">
        <v>2451</v>
      </c>
      <c r="F1069" t="s">
        <v>1497</v>
      </c>
      <c r="G1069" t="str">
        <f t="shared" si="17"/>
        <v>Star Trek: First Contact</v>
      </c>
      <c r="H1069" t="s">
        <v>2452</v>
      </c>
      <c r="I1069">
        <v>97838</v>
      </c>
      <c r="J1069">
        <v>107</v>
      </c>
      <c r="K1069" t="s">
        <v>19</v>
      </c>
      <c r="L1069" t="s">
        <v>20</v>
      </c>
      <c r="M1069" t="s">
        <v>21</v>
      </c>
      <c r="N1069">
        <v>40000000</v>
      </c>
      <c r="O1069">
        <v>1998</v>
      </c>
      <c r="P1069">
        <v>7.6</v>
      </c>
      <c r="S1069" t="s">
        <v>26</v>
      </c>
      <c r="T1069" t="s">
        <v>32</v>
      </c>
      <c r="U1069" t="s">
        <v>60</v>
      </c>
      <c r="V1069" t="s">
        <v>110</v>
      </c>
      <c r="W1069" t="s">
        <v>122</v>
      </c>
    </row>
    <row r="1070" spans="1:24" x14ac:dyDescent="0.3">
      <c r="A1070" t="s">
        <v>360</v>
      </c>
      <c r="B1070">
        <v>73</v>
      </c>
      <c r="C1070">
        <v>127</v>
      </c>
      <c r="D1070">
        <v>28133159</v>
      </c>
      <c r="E1070" t="s">
        <v>2453</v>
      </c>
      <c r="F1070" t="s">
        <v>639</v>
      </c>
      <c r="G1070" t="str">
        <f t="shared" si="17"/>
        <v>Jonah Hex</v>
      </c>
      <c r="H1070" t="s">
        <v>2454</v>
      </c>
      <c r="I1070">
        <v>45729</v>
      </c>
      <c r="J1070">
        <v>243</v>
      </c>
      <c r="K1070" t="s">
        <v>19</v>
      </c>
      <c r="L1070" t="s">
        <v>20</v>
      </c>
      <c r="M1070" t="s">
        <v>294</v>
      </c>
      <c r="N1070">
        <v>45000000</v>
      </c>
      <c r="O1070">
        <v>2005</v>
      </c>
      <c r="P1070">
        <v>4.7</v>
      </c>
      <c r="S1070" t="s">
        <v>26</v>
      </c>
      <c r="T1070" t="s">
        <v>60</v>
      </c>
      <c r="U1070" t="s">
        <v>69</v>
      </c>
      <c r="V1070" t="s">
        <v>122</v>
      </c>
      <c r="W1070" t="s">
        <v>130</v>
      </c>
    </row>
    <row r="1071" spans="1:24" x14ac:dyDescent="0.3">
      <c r="A1071" t="s">
        <v>1317</v>
      </c>
      <c r="B1071">
        <v>72</v>
      </c>
      <c r="C1071">
        <v>140</v>
      </c>
      <c r="D1071">
        <v>27400000</v>
      </c>
      <c r="E1071" t="s">
        <v>2455</v>
      </c>
      <c r="F1071" t="s">
        <v>794</v>
      </c>
      <c r="G1071" t="str">
        <f t="shared" si="17"/>
        <v>Courage Under Fire</v>
      </c>
      <c r="H1071" t="s">
        <v>2456</v>
      </c>
      <c r="I1071">
        <v>40126</v>
      </c>
      <c r="J1071">
        <v>29</v>
      </c>
      <c r="K1071" t="s">
        <v>19</v>
      </c>
      <c r="L1071" t="s">
        <v>31</v>
      </c>
      <c r="M1071" t="s">
        <v>294</v>
      </c>
      <c r="N1071">
        <v>35000000</v>
      </c>
      <c r="O1071">
        <v>2002</v>
      </c>
      <c r="P1071">
        <v>6.6</v>
      </c>
      <c r="S1071" t="s">
        <v>26</v>
      </c>
      <c r="T1071" t="s">
        <v>60</v>
      </c>
      <c r="U1071" t="s">
        <v>92</v>
      </c>
      <c r="V1071" t="s">
        <v>122</v>
      </c>
      <c r="W1071" t="s">
        <v>126</v>
      </c>
    </row>
    <row r="1072" spans="1:24" x14ac:dyDescent="0.3">
      <c r="A1072" t="s">
        <v>2457</v>
      </c>
      <c r="B1072">
        <v>10</v>
      </c>
      <c r="C1072">
        <v>91</v>
      </c>
      <c r="D1072">
        <v>24343673</v>
      </c>
      <c r="E1072" t="s">
        <v>1610</v>
      </c>
      <c r="F1072" t="s">
        <v>1656</v>
      </c>
      <c r="G1072" t="str">
        <f t="shared" si="17"/>
        <v>Liar Liar</v>
      </c>
      <c r="H1072" t="s">
        <v>2458</v>
      </c>
      <c r="I1072">
        <v>220392</v>
      </c>
      <c r="J1072">
        <v>16</v>
      </c>
      <c r="K1072" t="s">
        <v>19</v>
      </c>
      <c r="L1072" t="s">
        <v>2459</v>
      </c>
      <c r="M1072" t="s">
        <v>51</v>
      </c>
      <c r="N1072">
        <v>52000000</v>
      </c>
      <c r="O1072">
        <v>1997</v>
      </c>
      <c r="P1072">
        <v>6.8</v>
      </c>
      <c r="S1072" t="s">
        <v>46</v>
      </c>
      <c r="T1072" t="s">
        <v>69</v>
      </c>
      <c r="U1072" t="s">
        <v>106</v>
      </c>
    </row>
    <row r="1073" spans="1:23" x14ac:dyDescent="0.3">
      <c r="A1073" t="s">
        <v>2460</v>
      </c>
      <c r="B1073">
        <v>35</v>
      </c>
      <c r="C1073">
        <v>98</v>
      </c>
      <c r="D1073">
        <v>22877808</v>
      </c>
      <c r="E1073" t="s">
        <v>2461</v>
      </c>
      <c r="F1073" t="s">
        <v>2462</v>
      </c>
      <c r="G1073" t="str">
        <f t="shared" si="17"/>
        <v>The Infiltrator</v>
      </c>
      <c r="H1073" t="s">
        <v>2463</v>
      </c>
      <c r="I1073">
        <v>2581</v>
      </c>
      <c r="J1073">
        <v>85</v>
      </c>
      <c r="K1073" t="s">
        <v>19</v>
      </c>
      <c r="L1073" t="s">
        <v>20</v>
      </c>
      <c r="M1073" t="s">
        <v>294</v>
      </c>
      <c r="N1073">
        <v>70000000</v>
      </c>
      <c r="O1073">
        <v>2000</v>
      </c>
      <c r="P1073">
        <v>7.3</v>
      </c>
      <c r="S1073" t="s">
        <v>41</v>
      </c>
      <c r="T1073" t="s">
        <v>52</v>
      </c>
      <c r="U1073" t="s">
        <v>60</v>
      </c>
      <c r="V1073" t="s">
        <v>122</v>
      </c>
    </row>
    <row r="1074" spans="1:23" x14ac:dyDescent="0.3">
      <c r="A1074" t="s">
        <v>2464</v>
      </c>
      <c r="B1074">
        <v>358</v>
      </c>
      <c r="C1074">
        <v>84</v>
      </c>
      <c r="D1074">
        <v>36883539</v>
      </c>
      <c r="E1074" t="s">
        <v>902</v>
      </c>
      <c r="F1074" t="s">
        <v>2465</v>
      </c>
      <c r="G1074" t="str">
        <f t="shared" si="17"/>
        <v>Inchon</v>
      </c>
      <c r="H1074" t="s">
        <v>2466</v>
      </c>
      <c r="I1074">
        <v>491</v>
      </c>
      <c r="J1074">
        <v>461</v>
      </c>
      <c r="K1074" t="s">
        <v>19</v>
      </c>
      <c r="L1074" t="s">
        <v>676</v>
      </c>
      <c r="M1074" t="s">
        <v>51</v>
      </c>
      <c r="N1074">
        <v>45000000</v>
      </c>
      <c r="O1074">
        <v>2003</v>
      </c>
      <c r="P1074">
        <v>2.7</v>
      </c>
      <c r="S1074" t="s">
        <v>60</v>
      </c>
      <c r="T1074" t="s">
        <v>80</v>
      </c>
      <c r="U1074" t="s">
        <v>126</v>
      </c>
    </row>
    <row r="1075" spans="1:23" x14ac:dyDescent="0.3">
      <c r="A1075" t="s">
        <v>1770</v>
      </c>
      <c r="B1075">
        <v>151</v>
      </c>
      <c r="C1075">
        <v>109</v>
      </c>
      <c r="D1075">
        <v>22531698</v>
      </c>
      <c r="E1075" t="s">
        <v>264</v>
      </c>
      <c r="F1075" t="s">
        <v>2467</v>
      </c>
      <c r="G1075" t="str">
        <f t="shared" si="17"/>
        <v>The Flintstones</v>
      </c>
      <c r="H1075" t="s">
        <v>2468</v>
      </c>
      <c r="I1075">
        <v>60884</v>
      </c>
      <c r="J1075">
        <v>347</v>
      </c>
      <c r="K1075" t="s">
        <v>19</v>
      </c>
      <c r="L1075" t="s">
        <v>20</v>
      </c>
      <c r="M1075" t="s">
        <v>294</v>
      </c>
      <c r="N1075">
        <v>45000000</v>
      </c>
      <c r="O1075">
        <v>1998</v>
      </c>
      <c r="P1075">
        <v>4.8</v>
      </c>
      <c r="S1075" t="s">
        <v>46</v>
      </c>
      <c r="T1075" t="s">
        <v>65</v>
      </c>
      <c r="U1075" t="s">
        <v>69</v>
      </c>
    </row>
    <row r="1076" spans="1:23" x14ac:dyDescent="0.3">
      <c r="A1076" t="s">
        <v>2348</v>
      </c>
      <c r="B1076">
        <v>140</v>
      </c>
      <c r="C1076">
        <v>93</v>
      </c>
      <c r="D1076">
        <v>20400913</v>
      </c>
      <c r="E1076" t="s">
        <v>184</v>
      </c>
      <c r="F1076" t="s">
        <v>136</v>
      </c>
      <c r="G1076" t="str">
        <f t="shared" si="17"/>
        <v>Taken 2</v>
      </c>
      <c r="H1076" t="s">
        <v>2469</v>
      </c>
      <c r="I1076">
        <v>238671</v>
      </c>
      <c r="J1076">
        <v>370</v>
      </c>
      <c r="K1076" t="s">
        <v>19</v>
      </c>
      <c r="L1076" t="s">
        <v>20</v>
      </c>
      <c r="M1076" t="s">
        <v>21</v>
      </c>
      <c r="N1076">
        <v>45000000</v>
      </c>
      <c r="O1076">
        <v>2001</v>
      </c>
      <c r="P1076">
        <v>6.3</v>
      </c>
      <c r="S1076" t="s">
        <v>26</v>
      </c>
      <c r="T1076" t="s">
        <v>52</v>
      </c>
      <c r="U1076" t="s">
        <v>122</v>
      </c>
    </row>
    <row r="1077" spans="1:23" x14ac:dyDescent="0.3">
      <c r="A1077" t="s">
        <v>170</v>
      </c>
      <c r="B1077">
        <v>201</v>
      </c>
      <c r="C1077">
        <v>113</v>
      </c>
      <c r="D1077">
        <v>20101861</v>
      </c>
      <c r="E1077" t="s">
        <v>46</v>
      </c>
      <c r="F1077" t="s">
        <v>2470</v>
      </c>
      <c r="G1077" t="str">
        <f t="shared" si="17"/>
        <v>Scary Movie 3</v>
      </c>
      <c r="H1077" t="s">
        <v>2471</v>
      </c>
      <c r="I1077">
        <v>111526</v>
      </c>
      <c r="J1077">
        <v>212</v>
      </c>
      <c r="K1077" t="s">
        <v>19</v>
      </c>
      <c r="L1077" t="s">
        <v>20</v>
      </c>
      <c r="M1077" t="s">
        <v>294</v>
      </c>
      <c r="N1077">
        <v>45000000</v>
      </c>
      <c r="O1077">
        <v>1994</v>
      </c>
      <c r="P1077">
        <v>5.5</v>
      </c>
      <c r="S1077" t="s">
        <v>46</v>
      </c>
    </row>
    <row r="1078" spans="1:23" x14ac:dyDescent="0.3">
      <c r="A1078" t="s">
        <v>1184</v>
      </c>
      <c r="B1078">
        <v>77</v>
      </c>
      <c r="C1078">
        <v>141</v>
      </c>
      <c r="D1078">
        <v>25200412</v>
      </c>
      <c r="E1078" t="s">
        <v>2472</v>
      </c>
      <c r="F1078" t="s">
        <v>2473</v>
      </c>
      <c r="G1078" t="str">
        <f t="shared" si="17"/>
        <v>Miss Congeniality</v>
      </c>
      <c r="H1078" t="s">
        <v>2474</v>
      </c>
      <c r="I1078">
        <v>137377</v>
      </c>
      <c r="J1078">
        <v>152</v>
      </c>
      <c r="K1078" t="s">
        <v>19</v>
      </c>
      <c r="L1078" t="s">
        <v>20</v>
      </c>
      <c r="M1078" t="s">
        <v>21</v>
      </c>
      <c r="N1078">
        <v>45000000</v>
      </c>
      <c r="O1078">
        <v>1996</v>
      </c>
      <c r="P1078">
        <v>6.2</v>
      </c>
      <c r="S1078" t="s">
        <v>26</v>
      </c>
      <c r="T1078" t="s">
        <v>46</v>
      </c>
      <c r="U1078" t="s">
        <v>52</v>
      </c>
      <c r="V1078" t="s">
        <v>106</v>
      </c>
    </row>
    <row r="1079" spans="1:23" x14ac:dyDescent="0.3">
      <c r="A1079" t="s">
        <v>2464</v>
      </c>
      <c r="B1079">
        <v>43</v>
      </c>
      <c r="C1079">
        <v>119</v>
      </c>
      <c r="D1079">
        <v>19719930</v>
      </c>
      <c r="E1079" t="s">
        <v>2475</v>
      </c>
      <c r="F1079" t="s">
        <v>831</v>
      </c>
      <c r="G1079" t="str">
        <f t="shared" si="17"/>
        <v>Journey to the Center of the Earth</v>
      </c>
      <c r="H1079" t="s">
        <v>2476</v>
      </c>
      <c r="I1079">
        <v>85323</v>
      </c>
      <c r="J1079">
        <v>89</v>
      </c>
      <c r="K1079" t="s">
        <v>19</v>
      </c>
      <c r="L1079" t="s">
        <v>20</v>
      </c>
      <c r="M1079" t="s">
        <v>21</v>
      </c>
      <c r="N1079">
        <v>35000000</v>
      </c>
      <c r="O1079">
        <v>1968</v>
      </c>
      <c r="P1079">
        <v>5.8</v>
      </c>
      <c r="S1079" t="s">
        <v>26</v>
      </c>
      <c r="T1079" t="s">
        <v>32</v>
      </c>
      <c r="U1079" t="s">
        <v>65</v>
      </c>
      <c r="V1079" t="s">
        <v>69</v>
      </c>
      <c r="W1079" t="s">
        <v>110</v>
      </c>
    </row>
    <row r="1080" spans="1:23" x14ac:dyDescent="0.3">
      <c r="A1080" t="s">
        <v>1389</v>
      </c>
      <c r="B1080">
        <v>39</v>
      </c>
      <c r="C1080">
        <v>97</v>
      </c>
      <c r="D1080">
        <v>19377727</v>
      </c>
      <c r="E1080" t="s">
        <v>1222</v>
      </c>
      <c r="F1080" t="s">
        <v>1032</v>
      </c>
      <c r="G1080" t="str">
        <f t="shared" si="17"/>
        <v>The Princess Diaries 2: Royal Engagement</v>
      </c>
      <c r="H1080" t="s">
        <v>2477</v>
      </c>
      <c r="I1080">
        <v>53687</v>
      </c>
      <c r="J1080">
        <v>94</v>
      </c>
      <c r="K1080" t="s">
        <v>19</v>
      </c>
      <c r="L1080" t="s">
        <v>20</v>
      </c>
      <c r="M1080" t="s">
        <v>294</v>
      </c>
      <c r="N1080">
        <v>45000000</v>
      </c>
      <c r="O1080">
        <v>2005</v>
      </c>
      <c r="P1080">
        <v>5.7</v>
      </c>
      <c r="S1080" t="s">
        <v>46</v>
      </c>
      <c r="T1080" t="s">
        <v>65</v>
      </c>
      <c r="U1080" t="s">
        <v>106</v>
      </c>
    </row>
    <row r="1081" spans="1:23" x14ac:dyDescent="0.3">
      <c r="A1081" t="s">
        <v>2478</v>
      </c>
      <c r="B1081">
        <v>207</v>
      </c>
      <c r="C1081">
        <v>117</v>
      </c>
      <c r="D1081">
        <v>13401683</v>
      </c>
      <c r="E1081" t="s">
        <v>984</v>
      </c>
      <c r="F1081" t="s">
        <v>794</v>
      </c>
      <c r="G1081" t="str">
        <f t="shared" si="17"/>
        <v>The Pelican Brief</v>
      </c>
      <c r="H1081" t="s">
        <v>2479</v>
      </c>
      <c r="I1081">
        <v>59569</v>
      </c>
      <c r="J1081">
        <v>310</v>
      </c>
      <c r="K1081" t="s">
        <v>19</v>
      </c>
      <c r="L1081" t="s">
        <v>20</v>
      </c>
      <c r="M1081" t="s">
        <v>154</v>
      </c>
      <c r="N1081">
        <v>57000000</v>
      </c>
      <c r="O1081">
        <v>2005</v>
      </c>
      <c r="P1081">
        <v>6.5</v>
      </c>
      <c r="S1081" t="s">
        <v>52</v>
      </c>
      <c r="T1081" t="s">
        <v>60</v>
      </c>
      <c r="U1081" t="s">
        <v>92</v>
      </c>
      <c r="V1081" t="s">
        <v>122</v>
      </c>
    </row>
    <row r="1082" spans="1:23" x14ac:dyDescent="0.3">
      <c r="A1082" t="s">
        <v>1985</v>
      </c>
      <c r="B1082">
        <v>47</v>
      </c>
      <c r="C1082">
        <v>101</v>
      </c>
      <c r="D1082">
        <v>17300889</v>
      </c>
      <c r="E1082" t="s">
        <v>984</v>
      </c>
      <c r="F1082" t="s">
        <v>2480</v>
      </c>
      <c r="G1082" t="str">
        <f t="shared" si="17"/>
        <v>The Client</v>
      </c>
      <c r="H1082" t="s">
        <v>2481</v>
      </c>
      <c r="I1082">
        <v>45798</v>
      </c>
      <c r="J1082">
        <v>137</v>
      </c>
      <c r="K1082" t="s">
        <v>19</v>
      </c>
      <c r="L1082" t="s">
        <v>20</v>
      </c>
      <c r="M1082" t="s">
        <v>294</v>
      </c>
      <c r="N1082">
        <v>50000000</v>
      </c>
      <c r="O1082">
        <v>2004</v>
      </c>
      <c r="P1082">
        <v>6.7</v>
      </c>
      <c r="S1082" t="s">
        <v>52</v>
      </c>
      <c r="T1082" t="s">
        <v>60</v>
      </c>
      <c r="U1082" t="s">
        <v>92</v>
      </c>
      <c r="V1082" t="s">
        <v>122</v>
      </c>
    </row>
    <row r="1083" spans="1:23" x14ac:dyDescent="0.3">
      <c r="A1083" t="s">
        <v>2482</v>
      </c>
      <c r="B1083">
        <v>132</v>
      </c>
      <c r="C1083">
        <v>153</v>
      </c>
      <c r="D1083">
        <v>15527125</v>
      </c>
      <c r="E1083" t="s">
        <v>2333</v>
      </c>
      <c r="F1083" t="s">
        <v>664</v>
      </c>
      <c r="G1083" t="str">
        <f t="shared" si="17"/>
        <v>The Bucket List</v>
      </c>
      <c r="H1083" t="s">
        <v>2483</v>
      </c>
      <c r="I1083">
        <v>184795</v>
      </c>
      <c r="J1083">
        <v>228</v>
      </c>
      <c r="K1083" t="s">
        <v>19</v>
      </c>
      <c r="L1083" t="s">
        <v>378</v>
      </c>
      <c r="M1083" t="s">
        <v>294</v>
      </c>
      <c r="N1083">
        <v>45000000</v>
      </c>
      <c r="O1083">
        <v>2007</v>
      </c>
      <c r="P1083">
        <v>7.4</v>
      </c>
      <c r="S1083" t="s">
        <v>32</v>
      </c>
      <c r="T1083" t="s">
        <v>46</v>
      </c>
      <c r="U1083" t="s">
        <v>60</v>
      </c>
    </row>
    <row r="1084" spans="1:23" x14ac:dyDescent="0.3">
      <c r="A1084" t="s">
        <v>2484</v>
      </c>
      <c r="B1084">
        <v>454</v>
      </c>
      <c r="C1084">
        <v>122</v>
      </c>
      <c r="D1084">
        <v>13560960</v>
      </c>
      <c r="E1084" t="s">
        <v>34</v>
      </c>
      <c r="F1084" t="s">
        <v>208</v>
      </c>
      <c r="G1084" t="str">
        <f t="shared" si="17"/>
        <v>Patriot Games</v>
      </c>
      <c r="H1084" t="s">
        <v>2485</v>
      </c>
      <c r="I1084">
        <v>81442</v>
      </c>
      <c r="J1084">
        <v>620</v>
      </c>
      <c r="K1084" t="s">
        <v>19</v>
      </c>
      <c r="L1084" t="s">
        <v>20</v>
      </c>
      <c r="M1084" t="s">
        <v>294</v>
      </c>
      <c r="N1084">
        <v>45000000</v>
      </c>
      <c r="O1084">
        <v>2014</v>
      </c>
      <c r="P1084">
        <v>6.9</v>
      </c>
      <c r="S1084" t="s">
        <v>26</v>
      </c>
      <c r="T1084" t="s">
        <v>122</v>
      </c>
    </row>
    <row r="1085" spans="1:23" x14ac:dyDescent="0.3">
      <c r="A1085" t="s">
        <v>2486</v>
      </c>
      <c r="B1085">
        <v>109</v>
      </c>
      <c r="C1085">
        <v>102</v>
      </c>
      <c r="D1085">
        <v>15523168</v>
      </c>
      <c r="E1085" t="s">
        <v>776</v>
      </c>
      <c r="F1085" t="s">
        <v>971</v>
      </c>
      <c r="G1085" t="str">
        <f t="shared" si="17"/>
        <v>Monster-in-Law</v>
      </c>
      <c r="H1085" t="s">
        <v>2487</v>
      </c>
      <c r="I1085">
        <v>43358</v>
      </c>
      <c r="J1085">
        <v>633</v>
      </c>
      <c r="K1085" t="s">
        <v>19</v>
      </c>
      <c r="L1085" t="s">
        <v>20</v>
      </c>
      <c r="M1085" t="s">
        <v>2394</v>
      </c>
      <c r="N1085">
        <v>45000000</v>
      </c>
      <c r="O1085">
        <v>2006</v>
      </c>
      <c r="P1085">
        <v>5.5</v>
      </c>
      <c r="S1085" t="s">
        <v>46</v>
      </c>
      <c r="T1085" t="s">
        <v>106</v>
      </c>
    </row>
    <row r="1086" spans="1:23" x14ac:dyDescent="0.3">
      <c r="A1086" t="s">
        <v>747</v>
      </c>
      <c r="B1086">
        <v>213</v>
      </c>
      <c r="C1086">
        <v>83</v>
      </c>
      <c r="D1086">
        <v>11146409</v>
      </c>
      <c r="E1086" t="s">
        <v>984</v>
      </c>
      <c r="F1086" t="s">
        <v>152</v>
      </c>
      <c r="G1086" t="str">
        <f t="shared" si="17"/>
        <v>Prisoners</v>
      </c>
      <c r="H1086" t="s">
        <v>2488</v>
      </c>
      <c r="I1086">
        <v>383591</v>
      </c>
      <c r="J1086">
        <v>609</v>
      </c>
      <c r="K1086" t="s">
        <v>19</v>
      </c>
      <c r="L1086" t="s">
        <v>20</v>
      </c>
      <c r="M1086" t="s">
        <v>51</v>
      </c>
      <c r="N1086">
        <v>45000000</v>
      </c>
      <c r="O1086">
        <v>1994</v>
      </c>
      <c r="P1086">
        <v>8.1</v>
      </c>
      <c r="S1086" t="s">
        <v>52</v>
      </c>
      <c r="T1086" t="s">
        <v>60</v>
      </c>
      <c r="U1086" t="s">
        <v>92</v>
      </c>
      <c r="V1086" t="s">
        <v>122</v>
      </c>
    </row>
    <row r="1087" spans="1:23" x14ac:dyDescent="0.3">
      <c r="A1087" t="s">
        <v>1995</v>
      </c>
      <c r="B1087">
        <v>127</v>
      </c>
      <c r="C1087">
        <v>103</v>
      </c>
      <c r="D1087">
        <v>7916887</v>
      </c>
      <c r="E1087" t="s">
        <v>977</v>
      </c>
      <c r="F1087" t="s">
        <v>794</v>
      </c>
      <c r="G1087" t="str">
        <f t="shared" si="17"/>
        <v>Training Day</v>
      </c>
      <c r="H1087" t="s">
        <v>2489</v>
      </c>
      <c r="I1087">
        <v>305929</v>
      </c>
      <c r="J1087">
        <v>548</v>
      </c>
      <c r="K1087" t="s">
        <v>19</v>
      </c>
      <c r="L1087" t="s">
        <v>20</v>
      </c>
      <c r="M1087" t="s">
        <v>51</v>
      </c>
      <c r="N1087">
        <v>40000000</v>
      </c>
      <c r="O1087">
        <v>1995</v>
      </c>
      <c r="P1087">
        <v>7.7</v>
      </c>
      <c r="S1087" t="s">
        <v>52</v>
      </c>
      <c r="T1087" t="s">
        <v>60</v>
      </c>
      <c r="U1087" t="s">
        <v>122</v>
      </c>
    </row>
    <row r="1088" spans="1:23" x14ac:dyDescent="0.3">
      <c r="A1088" t="s">
        <v>2114</v>
      </c>
      <c r="B1088">
        <v>398</v>
      </c>
      <c r="C1088">
        <v>110</v>
      </c>
      <c r="D1088">
        <v>6565495</v>
      </c>
      <c r="E1088" t="s">
        <v>860</v>
      </c>
      <c r="F1088" t="s">
        <v>63</v>
      </c>
      <c r="G1088" t="str">
        <f t="shared" si="17"/>
        <v>Galaxy Quest</v>
      </c>
      <c r="H1088" t="s">
        <v>2490</v>
      </c>
      <c r="I1088">
        <v>123558</v>
      </c>
      <c r="J1088">
        <v>252</v>
      </c>
      <c r="K1088" t="s">
        <v>19</v>
      </c>
      <c r="L1088" t="s">
        <v>20</v>
      </c>
      <c r="M1088" t="s">
        <v>51</v>
      </c>
      <c r="N1088">
        <v>40000000</v>
      </c>
      <c r="O1088">
        <v>2012</v>
      </c>
      <c r="P1088">
        <v>7.3</v>
      </c>
      <c r="S1088" t="s">
        <v>32</v>
      </c>
      <c r="T1088" t="s">
        <v>46</v>
      </c>
      <c r="U1088" t="s">
        <v>110</v>
      </c>
    </row>
    <row r="1089" spans="1:23" x14ac:dyDescent="0.3">
      <c r="A1089" t="s">
        <v>892</v>
      </c>
      <c r="B1089">
        <v>184</v>
      </c>
      <c r="C1089">
        <v>136</v>
      </c>
      <c r="D1089">
        <v>15279680</v>
      </c>
      <c r="E1089" t="s">
        <v>46</v>
      </c>
      <c r="F1089" t="s">
        <v>2491</v>
      </c>
      <c r="G1089" t="str">
        <f t="shared" si="17"/>
        <v>Scary Movie 2</v>
      </c>
      <c r="H1089" t="s">
        <v>2492</v>
      </c>
      <c r="I1089">
        <v>119590</v>
      </c>
      <c r="J1089">
        <v>582</v>
      </c>
      <c r="K1089" t="s">
        <v>19</v>
      </c>
      <c r="L1089" t="s">
        <v>20</v>
      </c>
      <c r="M1089" t="s">
        <v>294</v>
      </c>
      <c r="N1089">
        <v>45000000</v>
      </c>
      <c r="O1089">
        <v>2004</v>
      </c>
      <c r="P1089">
        <v>5.2</v>
      </c>
      <c r="S1089" t="s">
        <v>46</v>
      </c>
    </row>
    <row r="1090" spans="1:23" x14ac:dyDescent="0.3">
      <c r="A1090" t="s">
        <v>379</v>
      </c>
      <c r="B1090">
        <v>127</v>
      </c>
      <c r="C1090">
        <v>91</v>
      </c>
      <c r="D1090">
        <v>7262288</v>
      </c>
      <c r="E1090" t="s">
        <v>2493</v>
      </c>
      <c r="F1090" t="s">
        <v>2494</v>
      </c>
      <c r="G1090" t="str">
        <f t="shared" si="17"/>
        <v>The Muppets</v>
      </c>
      <c r="H1090" t="s">
        <v>2495</v>
      </c>
      <c r="I1090">
        <v>75176</v>
      </c>
      <c r="J1090">
        <v>209</v>
      </c>
      <c r="K1090" t="s">
        <v>19</v>
      </c>
      <c r="L1090" t="s">
        <v>20</v>
      </c>
      <c r="M1090" t="s">
        <v>21</v>
      </c>
      <c r="N1090">
        <v>45000000</v>
      </c>
      <c r="O1090">
        <v>2003</v>
      </c>
      <c r="P1090">
        <v>7.1</v>
      </c>
      <c r="S1090" t="s">
        <v>32</v>
      </c>
      <c r="T1090" t="s">
        <v>46</v>
      </c>
      <c r="U1090" t="s">
        <v>65</v>
      </c>
      <c r="V1090" t="s">
        <v>90</v>
      </c>
    </row>
    <row r="1091" spans="1:23" x14ac:dyDescent="0.3">
      <c r="A1091" t="s">
        <v>2496</v>
      </c>
      <c r="B1091">
        <v>167</v>
      </c>
      <c r="C1091">
        <v>89</v>
      </c>
      <c r="D1091">
        <v>4584886</v>
      </c>
      <c r="E1091" t="s">
        <v>2497</v>
      </c>
      <c r="F1091" t="s">
        <v>1489</v>
      </c>
      <c r="G1091" t="str">
        <f t="shared" ref="G1091:G1154" si="18">SUBSTITUTE(H1091,"Â ","")</f>
        <v>Blade</v>
      </c>
      <c r="H1091" t="s">
        <v>2498</v>
      </c>
      <c r="I1091">
        <v>191437</v>
      </c>
      <c r="J1091">
        <v>350</v>
      </c>
      <c r="K1091" t="s">
        <v>19</v>
      </c>
      <c r="L1091" t="s">
        <v>20</v>
      </c>
      <c r="M1091" t="s">
        <v>21</v>
      </c>
      <c r="N1091">
        <v>45000000</v>
      </c>
      <c r="O1091">
        <v>2006</v>
      </c>
      <c r="P1091">
        <v>7.1</v>
      </c>
      <c r="S1091" t="s">
        <v>26</v>
      </c>
      <c r="T1091" t="s">
        <v>83</v>
      </c>
    </row>
    <row r="1092" spans="1:23" x14ac:dyDescent="0.3">
      <c r="A1092" t="s">
        <v>2499</v>
      </c>
      <c r="B1092">
        <v>119</v>
      </c>
      <c r="C1092">
        <v>107</v>
      </c>
      <c r="D1092">
        <v>2154540</v>
      </c>
      <c r="E1092" t="s">
        <v>1670</v>
      </c>
      <c r="F1092" t="s">
        <v>233</v>
      </c>
      <c r="G1092" t="str">
        <f t="shared" si="18"/>
        <v>Coach Carter</v>
      </c>
      <c r="H1092" t="s">
        <v>2500</v>
      </c>
      <c r="I1092">
        <v>92702</v>
      </c>
      <c r="J1092">
        <v>271</v>
      </c>
      <c r="K1092" t="s">
        <v>19</v>
      </c>
      <c r="L1092" t="s">
        <v>20</v>
      </c>
      <c r="M1092" t="s">
        <v>21</v>
      </c>
      <c r="N1092">
        <v>65000000</v>
      </c>
      <c r="O1092">
        <v>1984</v>
      </c>
      <c r="P1092">
        <v>7.2</v>
      </c>
      <c r="S1092" t="s">
        <v>60</v>
      </c>
      <c r="T1092" t="s">
        <v>117</v>
      </c>
    </row>
    <row r="1093" spans="1:23" x14ac:dyDescent="0.3">
      <c r="A1093" t="s">
        <v>2501</v>
      </c>
      <c r="B1093">
        <v>155</v>
      </c>
      <c r="C1093">
        <v>129</v>
      </c>
      <c r="D1093">
        <v>8129455</v>
      </c>
      <c r="E1093" t="s">
        <v>1788</v>
      </c>
      <c r="F1093" t="s">
        <v>1010</v>
      </c>
      <c r="G1093" t="str">
        <f t="shared" si="18"/>
        <v>Changing Lanes</v>
      </c>
      <c r="H1093" t="s">
        <v>2502</v>
      </c>
      <c r="I1093">
        <v>57281</v>
      </c>
      <c r="J1093">
        <v>379</v>
      </c>
      <c r="K1093" t="s">
        <v>19</v>
      </c>
      <c r="L1093" t="s">
        <v>20</v>
      </c>
      <c r="M1093" t="s">
        <v>51</v>
      </c>
      <c r="N1093">
        <v>44500000</v>
      </c>
      <c r="O1093">
        <v>2007</v>
      </c>
      <c r="P1093">
        <v>6.5</v>
      </c>
      <c r="S1093" t="s">
        <v>60</v>
      </c>
      <c r="T1093" t="s">
        <v>122</v>
      </c>
    </row>
    <row r="1094" spans="1:23" x14ac:dyDescent="0.3">
      <c r="A1094" t="s">
        <v>2503</v>
      </c>
      <c r="B1094">
        <v>218</v>
      </c>
      <c r="C1094">
        <v>95</v>
      </c>
      <c r="D1094">
        <v>136019448</v>
      </c>
      <c r="E1094" t="s">
        <v>2504</v>
      </c>
      <c r="F1094" t="s">
        <v>913</v>
      </c>
      <c r="G1094" t="str">
        <f t="shared" si="18"/>
        <v>Anaconda</v>
      </c>
      <c r="H1094" t="s">
        <v>2505</v>
      </c>
      <c r="I1094">
        <v>73539</v>
      </c>
      <c r="J1094">
        <v>1004</v>
      </c>
      <c r="K1094" t="s">
        <v>19</v>
      </c>
      <c r="L1094" t="s">
        <v>31</v>
      </c>
      <c r="M1094" t="s">
        <v>294</v>
      </c>
      <c r="N1094">
        <v>44000000</v>
      </c>
      <c r="O1094">
        <v>2008</v>
      </c>
      <c r="P1094">
        <v>4.5999999999999996</v>
      </c>
      <c r="S1094" t="s">
        <v>26</v>
      </c>
      <c r="T1094" t="s">
        <v>32</v>
      </c>
      <c r="U1094" t="s">
        <v>83</v>
      </c>
      <c r="V1094" t="s">
        <v>122</v>
      </c>
    </row>
    <row r="1095" spans="1:23" x14ac:dyDescent="0.3">
      <c r="A1095" t="s">
        <v>2506</v>
      </c>
      <c r="B1095">
        <v>117</v>
      </c>
      <c r="C1095">
        <v>122</v>
      </c>
      <c r="D1095">
        <v>183875760</v>
      </c>
      <c r="E1095" t="s">
        <v>2507</v>
      </c>
      <c r="F1095" t="s">
        <v>2508</v>
      </c>
      <c r="G1095" t="str">
        <f t="shared" si="18"/>
        <v>Coyote Ugly</v>
      </c>
      <c r="H1095" t="s">
        <v>2509</v>
      </c>
      <c r="I1095">
        <v>90539</v>
      </c>
      <c r="J1095">
        <v>317</v>
      </c>
      <c r="K1095" t="s">
        <v>19</v>
      </c>
      <c r="L1095" t="s">
        <v>20</v>
      </c>
      <c r="M1095" t="s">
        <v>21</v>
      </c>
      <c r="N1095">
        <v>40000000</v>
      </c>
      <c r="O1095">
        <v>2006</v>
      </c>
      <c r="P1095">
        <v>5.6</v>
      </c>
      <c r="S1095" t="s">
        <v>46</v>
      </c>
      <c r="T1095" t="s">
        <v>60</v>
      </c>
      <c r="U1095" t="s">
        <v>85</v>
      </c>
      <c r="V1095" t="s">
        <v>106</v>
      </c>
    </row>
    <row r="1096" spans="1:23" x14ac:dyDescent="0.3">
      <c r="A1096" t="s">
        <v>27</v>
      </c>
      <c r="B1096">
        <v>208</v>
      </c>
      <c r="C1096">
        <v>110</v>
      </c>
      <c r="D1096">
        <v>67061228</v>
      </c>
      <c r="E1096" t="s">
        <v>657</v>
      </c>
      <c r="F1096" t="s">
        <v>1602</v>
      </c>
      <c r="G1096" t="str">
        <f t="shared" si="18"/>
        <v>Love Actually</v>
      </c>
      <c r="H1096" t="s">
        <v>2510</v>
      </c>
      <c r="I1096">
        <v>318634</v>
      </c>
      <c r="J1096">
        <v>541</v>
      </c>
      <c r="K1096" t="s">
        <v>19</v>
      </c>
      <c r="L1096" t="s">
        <v>20</v>
      </c>
      <c r="M1096" t="s">
        <v>51</v>
      </c>
      <c r="N1096">
        <v>44000000</v>
      </c>
      <c r="O1096">
        <v>2008</v>
      </c>
      <c r="P1096">
        <v>7.7</v>
      </c>
      <c r="S1096" t="s">
        <v>46</v>
      </c>
      <c r="T1096" t="s">
        <v>60</v>
      </c>
      <c r="U1096" t="s">
        <v>106</v>
      </c>
    </row>
    <row r="1097" spans="1:23" x14ac:dyDescent="0.3">
      <c r="A1097" t="s">
        <v>501</v>
      </c>
      <c r="B1097">
        <v>38</v>
      </c>
      <c r="C1097">
        <v>135</v>
      </c>
      <c r="D1097">
        <v>53300852</v>
      </c>
      <c r="E1097" t="s">
        <v>156</v>
      </c>
      <c r="F1097" t="s">
        <v>71</v>
      </c>
      <c r="G1097" t="str">
        <f t="shared" si="18"/>
        <v>A Bug's Life</v>
      </c>
      <c r="H1097" t="s">
        <v>2511</v>
      </c>
      <c r="I1097">
        <v>211226</v>
      </c>
      <c r="J1097">
        <v>116</v>
      </c>
      <c r="K1097" t="s">
        <v>19</v>
      </c>
      <c r="L1097" t="s">
        <v>2512</v>
      </c>
      <c r="M1097" t="s">
        <v>51</v>
      </c>
      <c r="N1097">
        <v>44000000</v>
      </c>
      <c r="O1097">
        <v>1996</v>
      </c>
      <c r="P1097">
        <v>7.2</v>
      </c>
      <c r="S1097" t="s">
        <v>32</v>
      </c>
      <c r="T1097" t="s">
        <v>37</v>
      </c>
      <c r="U1097" t="s">
        <v>46</v>
      </c>
      <c r="V1097" t="s">
        <v>65</v>
      </c>
      <c r="W1097" t="s">
        <v>69</v>
      </c>
    </row>
    <row r="1098" spans="1:23" x14ac:dyDescent="0.3">
      <c r="A1098" t="s">
        <v>2513</v>
      </c>
      <c r="B1098">
        <v>48</v>
      </c>
      <c r="C1098">
        <v>111</v>
      </c>
      <c r="D1098">
        <v>150415432</v>
      </c>
      <c r="E1098" t="s">
        <v>1347</v>
      </c>
      <c r="F1098" t="s">
        <v>24</v>
      </c>
      <c r="G1098" t="str">
        <f t="shared" si="18"/>
        <v>From Hell</v>
      </c>
      <c r="H1098" t="s">
        <v>2514</v>
      </c>
      <c r="I1098">
        <v>124765</v>
      </c>
      <c r="J1098">
        <v>73</v>
      </c>
      <c r="K1098" t="s">
        <v>19</v>
      </c>
      <c r="L1098" t="s">
        <v>20</v>
      </c>
      <c r="M1098" t="s">
        <v>21</v>
      </c>
      <c r="N1098">
        <v>44000000</v>
      </c>
      <c r="O1098">
        <v>1996</v>
      </c>
      <c r="P1098">
        <v>6.8</v>
      </c>
      <c r="S1098" t="s">
        <v>83</v>
      </c>
      <c r="T1098" t="s">
        <v>92</v>
      </c>
      <c r="U1098" t="s">
        <v>122</v>
      </c>
    </row>
    <row r="1099" spans="1:23" x14ac:dyDescent="0.3">
      <c r="A1099" t="s">
        <v>2515</v>
      </c>
      <c r="B1099">
        <v>8</v>
      </c>
      <c r="C1099">
        <v>95</v>
      </c>
      <c r="D1099">
        <v>44834712</v>
      </c>
      <c r="E1099" t="s">
        <v>2516</v>
      </c>
      <c r="F1099" t="s">
        <v>1142</v>
      </c>
      <c r="G1099" t="str">
        <f t="shared" si="18"/>
        <v>The Specialist</v>
      </c>
      <c r="H1099" t="s">
        <v>2517</v>
      </c>
      <c r="I1099">
        <v>50148</v>
      </c>
      <c r="J1099">
        <v>61</v>
      </c>
      <c r="K1099" t="s">
        <v>19</v>
      </c>
      <c r="L1099" t="s">
        <v>20</v>
      </c>
      <c r="M1099" t="s">
        <v>21</v>
      </c>
      <c r="N1099">
        <v>2600000</v>
      </c>
      <c r="O1099">
        <v>2009</v>
      </c>
      <c r="P1099">
        <v>5.4</v>
      </c>
      <c r="S1099" t="s">
        <v>26</v>
      </c>
      <c r="T1099" t="s">
        <v>52</v>
      </c>
      <c r="U1099" t="s">
        <v>60</v>
      </c>
      <c r="V1099" t="s">
        <v>106</v>
      </c>
      <c r="W1099" t="s">
        <v>122</v>
      </c>
    </row>
    <row r="1100" spans="1:23" x14ac:dyDescent="0.3">
      <c r="A1100" t="s">
        <v>1831</v>
      </c>
      <c r="B1100">
        <v>94</v>
      </c>
      <c r="C1100">
        <v>109</v>
      </c>
      <c r="D1100">
        <v>84300000</v>
      </c>
      <c r="E1100" t="s">
        <v>1969</v>
      </c>
      <c r="F1100" t="s">
        <v>531</v>
      </c>
      <c r="G1100" t="str">
        <f t="shared" si="18"/>
        <v>Tin Cup</v>
      </c>
      <c r="H1100" t="s">
        <v>2518</v>
      </c>
      <c r="I1100">
        <v>37911</v>
      </c>
      <c r="J1100">
        <v>118</v>
      </c>
      <c r="K1100" t="s">
        <v>19</v>
      </c>
      <c r="L1100" t="s">
        <v>20</v>
      </c>
      <c r="M1100" t="s">
        <v>294</v>
      </c>
      <c r="N1100">
        <v>44000000</v>
      </c>
      <c r="O1100">
        <v>2001</v>
      </c>
      <c r="P1100">
        <v>6.3</v>
      </c>
      <c r="S1100" t="s">
        <v>46</v>
      </c>
      <c r="T1100" t="s">
        <v>60</v>
      </c>
      <c r="U1100" t="s">
        <v>106</v>
      </c>
      <c r="V1100" t="s">
        <v>117</v>
      </c>
    </row>
    <row r="1101" spans="1:23" x14ac:dyDescent="0.3">
      <c r="A1101" t="s">
        <v>2519</v>
      </c>
      <c r="B1101">
        <v>276</v>
      </c>
      <c r="C1101">
        <v>93</v>
      </c>
      <c r="D1101">
        <v>1500000</v>
      </c>
      <c r="E1101" t="s">
        <v>1358</v>
      </c>
      <c r="F1101" t="s">
        <v>2520</v>
      </c>
      <c r="G1101" t="str">
        <f t="shared" si="18"/>
        <v>Yours, Mine and Ours</v>
      </c>
      <c r="H1101" t="s">
        <v>2521</v>
      </c>
      <c r="I1101">
        <v>5888</v>
      </c>
      <c r="J1101">
        <v>1053</v>
      </c>
      <c r="K1101" t="s">
        <v>19</v>
      </c>
      <c r="L1101" t="s">
        <v>20</v>
      </c>
      <c r="M1101" t="s">
        <v>21</v>
      </c>
      <c r="N1101">
        <v>50000000</v>
      </c>
      <c r="O1101">
        <v>2005</v>
      </c>
      <c r="P1101">
        <v>7.2</v>
      </c>
      <c r="S1101" t="s">
        <v>46</v>
      </c>
      <c r="T1101" t="s">
        <v>65</v>
      </c>
    </row>
    <row r="1102" spans="1:23" x14ac:dyDescent="0.3">
      <c r="A1102" t="s">
        <v>2522</v>
      </c>
      <c r="B1102">
        <v>59</v>
      </c>
      <c r="C1102">
        <v>94</v>
      </c>
      <c r="D1102">
        <v>62318875</v>
      </c>
      <c r="E1102" t="s">
        <v>2523</v>
      </c>
      <c r="F1102" t="s">
        <v>831</v>
      </c>
      <c r="G1102" t="str">
        <f t="shared" si="18"/>
        <v>Kicking &amp; Screaming</v>
      </c>
      <c r="H1102" t="s">
        <v>2524</v>
      </c>
      <c r="I1102">
        <v>30255</v>
      </c>
      <c r="J1102">
        <v>91</v>
      </c>
      <c r="K1102" t="s">
        <v>19</v>
      </c>
      <c r="L1102" t="s">
        <v>20</v>
      </c>
      <c r="M1102" t="s">
        <v>21</v>
      </c>
      <c r="N1102">
        <v>40000000</v>
      </c>
      <c r="O1102">
        <v>2012</v>
      </c>
      <c r="P1102">
        <v>5.6</v>
      </c>
      <c r="S1102" t="s">
        <v>46</v>
      </c>
      <c r="T1102" t="s">
        <v>65</v>
      </c>
      <c r="U1102" t="s">
        <v>106</v>
      </c>
      <c r="V1102" t="s">
        <v>117</v>
      </c>
    </row>
    <row r="1103" spans="1:23" x14ac:dyDescent="0.3">
      <c r="A1103" t="s">
        <v>2525</v>
      </c>
      <c r="B1103">
        <v>216</v>
      </c>
      <c r="C1103">
        <v>117</v>
      </c>
      <c r="D1103">
        <v>5773519</v>
      </c>
      <c r="E1103" t="s">
        <v>860</v>
      </c>
      <c r="F1103" t="s">
        <v>1796</v>
      </c>
      <c r="G1103" t="str">
        <f t="shared" si="18"/>
        <v>The Hitchhiker's Guide to the Galaxy</v>
      </c>
      <c r="H1103" t="s">
        <v>2526</v>
      </c>
      <c r="I1103">
        <v>155745</v>
      </c>
      <c r="J1103">
        <v>348</v>
      </c>
      <c r="K1103" t="s">
        <v>19</v>
      </c>
      <c r="L1103" t="s">
        <v>676</v>
      </c>
      <c r="M1103" t="s">
        <v>294</v>
      </c>
      <c r="N1103">
        <v>43000000</v>
      </c>
      <c r="O1103">
        <v>1996</v>
      </c>
      <c r="P1103">
        <v>6.8</v>
      </c>
      <c r="S1103" t="s">
        <v>32</v>
      </c>
      <c r="T1103" t="s">
        <v>46</v>
      </c>
      <c r="U1103" t="s">
        <v>110</v>
      </c>
    </row>
    <row r="1104" spans="1:23" x14ac:dyDescent="0.3">
      <c r="A1104" t="s">
        <v>1120</v>
      </c>
      <c r="B1104">
        <v>173</v>
      </c>
      <c r="C1104">
        <v>112</v>
      </c>
      <c r="D1104">
        <v>51768623</v>
      </c>
      <c r="E1104" t="s">
        <v>1178</v>
      </c>
      <c r="F1104" t="s">
        <v>2527</v>
      </c>
      <c r="G1104" t="str">
        <f t="shared" si="18"/>
        <v>Fat Albert</v>
      </c>
      <c r="H1104" t="s">
        <v>2528</v>
      </c>
      <c r="I1104">
        <v>9380</v>
      </c>
      <c r="J1104">
        <v>184</v>
      </c>
      <c r="K1104" t="s">
        <v>19</v>
      </c>
      <c r="L1104" t="s">
        <v>20</v>
      </c>
      <c r="M1104" t="s">
        <v>21</v>
      </c>
      <c r="N1104">
        <v>43000000</v>
      </c>
      <c r="O1104">
        <v>2000</v>
      </c>
      <c r="P1104">
        <v>4.3</v>
      </c>
      <c r="S1104" t="s">
        <v>46</v>
      </c>
      <c r="T1104" t="s">
        <v>65</v>
      </c>
      <c r="U1104" t="s">
        <v>69</v>
      </c>
      <c r="V1104" t="s">
        <v>106</v>
      </c>
    </row>
    <row r="1105" spans="1:23" x14ac:dyDescent="0.3">
      <c r="A1105" t="s">
        <v>2529</v>
      </c>
      <c r="B1105">
        <v>99</v>
      </c>
      <c r="C1105">
        <v>111</v>
      </c>
      <c r="D1105">
        <v>37035515</v>
      </c>
      <c r="E1105" t="s">
        <v>1015</v>
      </c>
      <c r="F1105" t="s">
        <v>908</v>
      </c>
      <c r="G1105" t="str">
        <f t="shared" si="18"/>
        <v>Resident Evil: Extinction</v>
      </c>
      <c r="H1105" t="s">
        <v>2530</v>
      </c>
      <c r="I1105">
        <v>149549</v>
      </c>
      <c r="J1105">
        <v>116</v>
      </c>
      <c r="K1105" t="s">
        <v>19</v>
      </c>
      <c r="L1105" t="s">
        <v>20</v>
      </c>
      <c r="M1105" t="s">
        <v>51</v>
      </c>
      <c r="N1105">
        <v>45000000</v>
      </c>
      <c r="O1105">
        <v>1995</v>
      </c>
      <c r="P1105">
        <v>6.3</v>
      </c>
      <c r="S1105" t="s">
        <v>26</v>
      </c>
      <c r="T1105" t="s">
        <v>83</v>
      </c>
      <c r="U1105" t="s">
        <v>110</v>
      </c>
      <c r="V1105" t="s">
        <v>122</v>
      </c>
    </row>
    <row r="1106" spans="1:23" x14ac:dyDescent="0.3">
      <c r="A1106" t="s">
        <v>2531</v>
      </c>
      <c r="B1106">
        <v>42</v>
      </c>
      <c r="C1106">
        <v>96</v>
      </c>
      <c r="D1106">
        <v>24520892</v>
      </c>
      <c r="E1106" t="s">
        <v>776</v>
      </c>
      <c r="F1106" t="s">
        <v>997</v>
      </c>
      <c r="G1106" t="str">
        <f t="shared" si="18"/>
        <v>Blended</v>
      </c>
      <c r="H1106" t="s">
        <v>2532</v>
      </c>
      <c r="I1106">
        <v>87165</v>
      </c>
      <c r="J1106">
        <v>69</v>
      </c>
      <c r="K1106" t="s">
        <v>19</v>
      </c>
      <c r="L1106" t="s">
        <v>20</v>
      </c>
      <c r="M1106" t="s">
        <v>294</v>
      </c>
      <c r="N1106">
        <v>43000000</v>
      </c>
      <c r="O1106">
        <v>2010</v>
      </c>
      <c r="P1106">
        <v>6.5</v>
      </c>
      <c r="S1106" t="s">
        <v>46</v>
      </c>
      <c r="T1106" t="s">
        <v>106</v>
      </c>
    </row>
    <row r="1107" spans="1:23" x14ac:dyDescent="0.3">
      <c r="A1107" t="s">
        <v>379</v>
      </c>
      <c r="B1107">
        <v>25</v>
      </c>
      <c r="C1107">
        <v>141</v>
      </c>
      <c r="D1107">
        <v>24430272</v>
      </c>
      <c r="E1107" t="s">
        <v>2333</v>
      </c>
      <c r="F1107" t="s">
        <v>1544</v>
      </c>
      <c r="G1107" t="str">
        <f t="shared" si="18"/>
        <v>Last Holiday</v>
      </c>
      <c r="H1107" t="s">
        <v>2533</v>
      </c>
      <c r="I1107">
        <v>21215</v>
      </c>
      <c r="J1107">
        <v>47</v>
      </c>
      <c r="K1107" t="s">
        <v>19</v>
      </c>
      <c r="L1107" t="s">
        <v>20</v>
      </c>
      <c r="M1107" t="s">
        <v>21</v>
      </c>
      <c r="N1107">
        <v>42000000</v>
      </c>
      <c r="O1107">
        <v>1998</v>
      </c>
      <c r="P1107">
        <v>6.4</v>
      </c>
      <c r="S1107" t="s">
        <v>32</v>
      </c>
      <c r="T1107" t="s">
        <v>46</v>
      </c>
      <c r="U1107" t="s">
        <v>60</v>
      </c>
    </row>
    <row r="1108" spans="1:23" x14ac:dyDescent="0.3">
      <c r="A1108" t="s">
        <v>1660</v>
      </c>
      <c r="B1108">
        <v>339</v>
      </c>
      <c r="C1108">
        <v>94</v>
      </c>
      <c r="D1108">
        <v>158348400</v>
      </c>
      <c r="E1108" t="s">
        <v>1480</v>
      </c>
      <c r="F1108" t="s">
        <v>1082</v>
      </c>
      <c r="G1108" t="str">
        <f t="shared" si="18"/>
        <v>The River Wild</v>
      </c>
      <c r="H1108" t="s">
        <v>2534</v>
      </c>
      <c r="I1108">
        <v>32544</v>
      </c>
      <c r="J1108">
        <v>269</v>
      </c>
      <c r="K1108" t="s">
        <v>19</v>
      </c>
      <c r="L1108" t="s">
        <v>20</v>
      </c>
      <c r="M1108" t="s">
        <v>294</v>
      </c>
      <c r="N1108">
        <v>44000000</v>
      </c>
      <c r="O1108">
        <v>2008</v>
      </c>
      <c r="P1108">
        <v>6.3</v>
      </c>
      <c r="S1108" t="s">
        <v>26</v>
      </c>
      <c r="T1108" t="s">
        <v>32</v>
      </c>
      <c r="U1108" t="s">
        <v>52</v>
      </c>
      <c r="V1108" t="s">
        <v>122</v>
      </c>
    </row>
    <row r="1109" spans="1:23" x14ac:dyDescent="0.3">
      <c r="A1109" t="s">
        <v>273</v>
      </c>
      <c r="B1109">
        <v>127</v>
      </c>
      <c r="C1109">
        <v>87</v>
      </c>
      <c r="D1109">
        <v>31136950</v>
      </c>
      <c r="E1109" t="s">
        <v>2535</v>
      </c>
      <c r="F1109" t="s">
        <v>1326</v>
      </c>
      <c r="G1109" t="str">
        <f t="shared" si="18"/>
        <v>The Indian in the Cupboard</v>
      </c>
      <c r="H1109" t="s">
        <v>2536</v>
      </c>
      <c r="I1109">
        <v>20688</v>
      </c>
      <c r="J1109">
        <v>355</v>
      </c>
      <c r="K1109" t="s">
        <v>19</v>
      </c>
      <c r="L1109" t="s">
        <v>20</v>
      </c>
      <c r="M1109" t="s">
        <v>51</v>
      </c>
      <c r="N1109">
        <v>40000000</v>
      </c>
      <c r="O1109">
        <v>2006</v>
      </c>
      <c r="P1109">
        <v>5.9</v>
      </c>
      <c r="S1109" t="s">
        <v>60</v>
      </c>
      <c r="T1109" t="s">
        <v>65</v>
      </c>
      <c r="U1109" t="s">
        <v>69</v>
      </c>
    </row>
    <row r="1110" spans="1:23" x14ac:dyDescent="0.3">
      <c r="A1110" t="s">
        <v>2180</v>
      </c>
      <c r="B1110">
        <v>122</v>
      </c>
      <c r="C1110">
        <v>88</v>
      </c>
      <c r="D1110">
        <v>29113588</v>
      </c>
      <c r="E1110" t="s">
        <v>977</v>
      </c>
      <c r="F1110" t="s">
        <v>2537</v>
      </c>
      <c r="G1110" t="str">
        <f t="shared" si="18"/>
        <v>Savages</v>
      </c>
      <c r="H1110" t="s">
        <v>2538</v>
      </c>
      <c r="I1110">
        <v>104301</v>
      </c>
      <c r="J1110">
        <v>285</v>
      </c>
      <c r="K1110" t="s">
        <v>19</v>
      </c>
      <c r="L1110" t="s">
        <v>31</v>
      </c>
      <c r="M1110" t="s">
        <v>21</v>
      </c>
      <c r="N1110">
        <v>42000000</v>
      </c>
      <c r="O1110">
        <v>2008</v>
      </c>
      <c r="P1110">
        <v>6.5</v>
      </c>
      <c r="S1110" t="s">
        <v>52</v>
      </c>
      <c r="T1110" t="s">
        <v>60</v>
      </c>
      <c r="U1110" t="s">
        <v>122</v>
      </c>
    </row>
    <row r="1111" spans="1:23" x14ac:dyDescent="0.3">
      <c r="A1111" t="s">
        <v>885</v>
      </c>
      <c r="B1111">
        <v>105</v>
      </c>
      <c r="C1111">
        <v>177</v>
      </c>
      <c r="D1111">
        <v>138447667</v>
      </c>
      <c r="E1111" t="s">
        <v>184</v>
      </c>
      <c r="F1111" t="s">
        <v>2539</v>
      </c>
      <c r="G1111" t="str">
        <f t="shared" si="18"/>
        <v>Cellular</v>
      </c>
      <c r="H1111" t="s">
        <v>2540</v>
      </c>
      <c r="I1111">
        <v>79141</v>
      </c>
      <c r="J1111">
        <v>70</v>
      </c>
      <c r="K1111" t="s">
        <v>19</v>
      </c>
      <c r="L1111" t="s">
        <v>20</v>
      </c>
      <c r="M1111" t="s">
        <v>294</v>
      </c>
      <c r="N1111">
        <v>42000000</v>
      </c>
      <c r="O1111">
        <v>2002</v>
      </c>
      <c r="P1111">
        <v>6.5</v>
      </c>
      <c r="S1111" t="s">
        <v>26</v>
      </c>
      <c r="T1111" t="s">
        <v>52</v>
      </c>
      <c r="U1111" t="s">
        <v>122</v>
      </c>
    </row>
    <row r="1112" spans="1:23" x14ac:dyDescent="0.3">
      <c r="A1112" t="s">
        <v>2541</v>
      </c>
      <c r="B1112">
        <v>144</v>
      </c>
      <c r="C1112">
        <v>133</v>
      </c>
      <c r="D1112">
        <v>116006080</v>
      </c>
      <c r="E1112" t="s">
        <v>752</v>
      </c>
      <c r="F1112" t="s">
        <v>2542</v>
      </c>
      <c r="G1112" t="str">
        <f t="shared" si="18"/>
        <v>Johnny English</v>
      </c>
      <c r="H1112" t="s">
        <v>2543</v>
      </c>
      <c r="I1112">
        <v>114692</v>
      </c>
      <c r="J1112">
        <v>569</v>
      </c>
      <c r="K1112" t="s">
        <v>19</v>
      </c>
      <c r="L1112" t="s">
        <v>20</v>
      </c>
      <c r="M1112" t="s">
        <v>21</v>
      </c>
      <c r="N1112">
        <v>45000000</v>
      </c>
      <c r="O1112">
        <v>2007</v>
      </c>
      <c r="P1112">
        <v>6.1</v>
      </c>
      <c r="S1112" t="s">
        <v>26</v>
      </c>
      <c r="T1112" t="s">
        <v>32</v>
      </c>
      <c r="U1112" t="s">
        <v>46</v>
      </c>
    </row>
    <row r="1113" spans="1:23" x14ac:dyDescent="0.3">
      <c r="A1113" t="s">
        <v>96</v>
      </c>
      <c r="B1113">
        <v>156</v>
      </c>
      <c r="C1113">
        <v>119</v>
      </c>
      <c r="D1113">
        <v>106793915</v>
      </c>
      <c r="E1113" t="s">
        <v>156</v>
      </c>
      <c r="F1113" t="s">
        <v>355</v>
      </c>
      <c r="G1113" t="str">
        <f t="shared" si="18"/>
        <v>The Ant Bully</v>
      </c>
      <c r="H1113" t="s">
        <v>2544</v>
      </c>
      <c r="I1113">
        <v>30055</v>
      </c>
      <c r="J1113">
        <v>524</v>
      </c>
      <c r="K1113" t="s">
        <v>19</v>
      </c>
      <c r="L1113" t="s">
        <v>20</v>
      </c>
      <c r="M1113" t="s">
        <v>294</v>
      </c>
      <c r="N1113">
        <v>42000000</v>
      </c>
      <c r="O1113">
        <v>1997</v>
      </c>
      <c r="P1113">
        <v>5.9</v>
      </c>
      <c r="S1113" t="s">
        <v>32</v>
      </c>
      <c r="T1113" t="s">
        <v>37</v>
      </c>
      <c r="U1113" t="s">
        <v>46</v>
      </c>
      <c r="V1113" t="s">
        <v>65</v>
      </c>
      <c r="W1113" t="s">
        <v>69</v>
      </c>
    </row>
    <row r="1114" spans="1:23" x14ac:dyDescent="0.3">
      <c r="A1114" t="s">
        <v>200</v>
      </c>
      <c r="B1114">
        <v>323</v>
      </c>
      <c r="C1114">
        <v>102</v>
      </c>
      <c r="D1114">
        <v>87856565</v>
      </c>
      <c r="E1114" t="s">
        <v>43</v>
      </c>
      <c r="F1114" t="s">
        <v>2545</v>
      </c>
      <c r="G1114" t="str">
        <f t="shared" si="18"/>
        <v>Dune</v>
      </c>
      <c r="H1114" t="s">
        <v>2546</v>
      </c>
      <c r="I1114">
        <v>97087</v>
      </c>
      <c r="J1114">
        <v>414</v>
      </c>
      <c r="K1114" t="s">
        <v>19</v>
      </c>
      <c r="L1114" t="s">
        <v>20</v>
      </c>
      <c r="M1114" t="s">
        <v>294</v>
      </c>
      <c r="N1114">
        <v>40000000</v>
      </c>
      <c r="O1114">
        <v>2011</v>
      </c>
      <c r="P1114">
        <v>6.6</v>
      </c>
      <c r="S1114" t="s">
        <v>26</v>
      </c>
      <c r="T1114" t="s">
        <v>32</v>
      </c>
      <c r="U1114" t="s">
        <v>110</v>
      </c>
    </row>
    <row r="1115" spans="1:23" x14ac:dyDescent="0.3">
      <c r="A1115" t="s">
        <v>2547</v>
      </c>
      <c r="B1115">
        <v>199</v>
      </c>
      <c r="C1115">
        <v>101</v>
      </c>
      <c r="D1115">
        <v>70100000</v>
      </c>
      <c r="E1115" t="s">
        <v>2548</v>
      </c>
      <c r="F1115" t="s">
        <v>2549</v>
      </c>
      <c r="G1115" t="str">
        <f t="shared" si="18"/>
        <v>Across the Universe</v>
      </c>
      <c r="H1115" t="s">
        <v>2550</v>
      </c>
      <c r="I1115">
        <v>91860</v>
      </c>
      <c r="J1115">
        <v>305</v>
      </c>
      <c r="K1115" t="s">
        <v>19</v>
      </c>
      <c r="L1115" t="s">
        <v>378</v>
      </c>
      <c r="M1115" t="s">
        <v>294</v>
      </c>
      <c r="N1115">
        <v>43000000</v>
      </c>
      <c r="O1115">
        <v>2012</v>
      </c>
      <c r="P1115">
        <v>7.4</v>
      </c>
      <c r="S1115" t="s">
        <v>60</v>
      </c>
      <c r="T1115" t="s">
        <v>69</v>
      </c>
      <c r="U1115" t="s">
        <v>90</v>
      </c>
      <c r="V1115" t="s">
        <v>106</v>
      </c>
    </row>
    <row r="1116" spans="1:23" x14ac:dyDescent="0.3">
      <c r="A1116" t="s">
        <v>2551</v>
      </c>
      <c r="B1116">
        <v>164</v>
      </c>
      <c r="C1116">
        <v>91</v>
      </c>
      <c r="D1116">
        <v>159578352</v>
      </c>
      <c r="E1116" t="s">
        <v>127</v>
      </c>
      <c r="F1116" t="s">
        <v>128</v>
      </c>
      <c r="G1116" t="str">
        <f t="shared" si="18"/>
        <v>Revolutionary Road</v>
      </c>
      <c r="H1116" t="s">
        <v>2552</v>
      </c>
      <c r="I1116">
        <v>152591</v>
      </c>
      <c r="J1116">
        <v>214</v>
      </c>
      <c r="K1116" t="s">
        <v>19</v>
      </c>
      <c r="L1116" t="s">
        <v>676</v>
      </c>
      <c r="M1116" t="s">
        <v>294</v>
      </c>
      <c r="N1116">
        <v>31115000</v>
      </c>
      <c r="O1116">
        <v>2012</v>
      </c>
      <c r="P1116">
        <v>7.3</v>
      </c>
      <c r="S1116" t="s">
        <v>60</v>
      </c>
      <c r="T1116" t="s">
        <v>106</v>
      </c>
    </row>
    <row r="1117" spans="1:23" x14ac:dyDescent="0.3">
      <c r="A1117" t="s">
        <v>2553</v>
      </c>
      <c r="B1117">
        <v>39</v>
      </c>
      <c r="C1117">
        <v>117</v>
      </c>
      <c r="D1117">
        <v>57750000</v>
      </c>
      <c r="E1117" t="s">
        <v>239</v>
      </c>
      <c r="F1117" t="s">
        <v>470</v>
      </c>
      <c r="G1117" t="str">
        <f t="shared" si="18"/>
        <v>16 Blocks</v>
      </c>
      <c r="H1117" t="s">
        <v>2554</v>
      </c>
      <c r="I1117">
        <v>112769</v>
      </c>
      <c r="J1117">
        <v>80</v>
      </c>
      <c r="K1117" t="s">
        <v>19</v>
      </c>
      <c r="L1117" t="s">
        <v>20</v>
      </c>
      <c r="M1117" t="s">
        <v>21</v>
      </c>
      <c r="N1117">
        <v>42000000</v>
      </c>
      <c r="O1117">
        <v>1993</v>
      </c>
      <c r="P1117">
        <v>6.6</v>
      </c>
      <c r="S1117" t="s">
        <v>26</v>
      </c>
      <c r="T1117" t="s">
        <v>52</v>
      </c>
      <c r="U1117" t="s">
        <v>60</v>
      </c>
      <c r="V1117" t="s">
        <v>122</v>
      </c>
    </row>
    <row r="1118" spans="1:23" x14ac:dyDescent="0.3">
      <c r="A1118" t="s">
        <v>2555</v>
      </c>
      <c r="B1118">
        <v>43</v>
      </c>
      <c r="C1118">
        <v>86</v>
      </c>
      <c r="D1118">
        <v>45290318</v>
      </c>
      <c r="E1118" t="s">
        <v>135</v>
      </c>
      <c r="F1118" t="s">
        <v>648</v>
      </c>
      <c r="G1118" t="str">
        <f t="shared" si="18"/>
        <v>Babylon A.D.</v>
      </c>
      <c r="H1118" t="s">
        <v>2556</v>
      </c>
      <c r="I1118">
        <v>81523</v>
      </c>
      <c r="J1118">
        <v>81</v>
      </c>
      <c r="K1118" t="s">
        <v>19</v>
      </c>
      <c r="L1118" t="s">
        <v>20</v>
      </c>
      <c r="M1118" t="s">
        <v>294</v>
      </c>
      <c r="N1118">
        <v>42000000</v>
      </c>
      <c r="O1118">
        <v>2010</v>
      </c>
      <c r="P1118">
        <v>5.6</v>
      </c>
      <c r="S1118" t="s">
        <v>26</v>
      </c>
      <c r="T1118" t="s">
        <v>32</v>
      </c>
      <c r="U1118" t="s">
        <v>110</v>
      </c>
      <c r="V1118" t="s">
        <v>122</v>
      </c>
    </row>
    <row r="1119" spans="1:23" x14ac:dyDescent="0.3">
      <c r="A1119" t="s">
        <v>1099</v>
      </c>
      <c r="B1119">
        <v>82</v>
      </c>
      <c r="C1119">
        <v>124</v>
      </c>
      <c r="D1119">
        <v>41543207</v>
      </c>
      <c r="E1119" t="s">
        <v>1572</v>
      </c>
      <c r="F1119" t="s">
        <v>2557</v>
      </c>
      <c r="G1119" t="str">
        <f t="shared" si="18"/>
        <v>The Glimmer Man</v>
      </c>
      <c r="H1119" t="s">
        <v>2558</v>
      </c>
      <c r="I1119">
        <v>15455</v>
      </c>
      <c r="J1119">
        <v>55</v>
      </c>
      <c r="K1119" t="s">
        <v>19</v>
      </c>
      <c r="L1119" t="s">
        <v>20</v>
      </c>
      <c r="M1119" t="s">
        <v>1173</v>
      </c>
      <c r="N1119">
        <v>42000000</v>
      </c>
      <c r="O1119">
        <v>1996</v>
      </c>
      <c r="P1119">
        <v>5.3</v>
      </c>
      <c r="S1119" t="s">
        <v>26</v>
      </c>
      <c r="T1119" t="s">
        <v>46</v>
      </c>
      <c r="U1119" t="s">
        <v>52</v>
      </c>
      <c r="V1119" t="s">
        <v>60</v>
      </c>
      <c r="W1119" t="s">
        <v>122</v>
      </c>
    </row>
    <row r="1120" spans="1:23" x14ac:dyDescent="0.3">
      <c r="A1120" t="s">
        <v>1380</v>
      </c>
      <c r="B1120">
        <v>150</v>
      </c>
      <c r="C1120">
        <v>134</v>
      </c>
      <c r="D1120">
        <v>41252428</v>
      </c>
      <c r="E1120" t="s">
        <v>1122</v>
      </c>
      <c r="F1120" t="s">
        <v>2559</v>
      </c>
      <c r="G1120" t="str">
        <f t="shared" si="18"/>
        <v>Multiplicity</v>
      </c>
      <c r="H1120" t="s">
        <v>2560</v>
      </c>
      <c r="I1120">
        <v>24757</v>
      </c>
      <c r="J1120">
        <v>531</v>
      </c>
      <c r="K1120" t="s">
        <v>19</v>
      </c>
      <c r="L1120" t="s">
        <v>20</v>
      </c>
      <c r="M1120" t="s">
        <v>294</v>
      </c>
      <c r="N1120">
        <v>32000000</v>
      </c>
      <c r="O1120">
        <v>1985</v>
      </c>
      <c r="P1120">
        <v>6</v>
      </c>
      <c r="S1120" t="s">
        <v>46</v>
      </c>
      <c r="T1120" t="s">
        <v>106</v>
      </c>
      <c r="U1120" t="s">
        <v>110</v>
      </c>
    </row>
    <row r="1121" spans="1:23" x14ac:dyDescent="0.3">
      <c r="A1121" t="s">
        <v>1374</v>
      </c>
      <c r="B1121">
        <v>168</v>
      </c>
      <c r="C1121">
        <v>95</v>
      </c>
      <c r="D1121">
        <v>35228696</v>
      </c>
      <c r="E1121" t="s">
        <v>2561</v>
      </c>
      <c r="F1121" t="s">
        <v>2562</v>
      </c>
      <c r="G1121" t="str">
        <f t="shared" si="18"/>
        <v>Aliens in the Attic</v>
      </c>
      <c r="H1121" t="s">
        <v>2563</v>
      </c>
      <c r="I1121">
        <v>16580</v>
      </c>
      <c r="J1121">
        <v>409</v>
      </c>
      <c r="K1121" t="s">
        <v>19</v>
      </c>
      <c r="L1121" t="s">
        <v>20</v>
      </c>
      <c r="M1121" t="s">
        <v>51</v>
      </c>
      <c r="N1121">
        <v>42000000</v>
      </c>
      <c r="O1121">
        <v>1996</v>
      </c>
      <c r="P1121">
        <v>5.4</v>
      </c>
      <c r="S1121" t="s">
        <v>32</v>
      </c>
      <c r="T1121" t="s">
        <v>46</v>
      </c>
      <c r="U1121" t="s">
        <v>65</v>
      </c>
      <c r="V1121" t="s">
        <v>69</v>
      </c>
      <c r="W1121" t="s">
        <v>110</v>
      </c>
    </row>
    <row r="1122" spans="1:23" x14ac:dyDescent="0.3">
      <c r="A1122" t="s">
        <v>2547</v>
      </c>
      <c r="B1122">
        <v>432</v>
      </c>
      <c r="C1122">
        <v>100</v>
      </c>
      <c r="D1122">
        <v>59992760</v>
      </c>
      <c r="E1122" t="s">
        <v>984</v>
      </c>
      <c r="F1122" t="s">
        <v>2564</v>
      </c>
      <c r="G1122" t="str">
        <f t="shared" si="18"/>
        <v>The Pledge</v>
      </c>
      <c r="H1122" t="s">
        <v>2565</v>
      </c>
      <c r="I1122">
        <v>42621</v>
      </c>
      <c r="J1122">
        <v>588</v>
      </c>
      <c r="K1122" t="s">
        <v>19</v>
      </c>
      <c r="L1122" t="s">
        <v>31</v>
      </c>
      <c r="M1122" t="s">
        <v>51</v>
      </c>
      <c r="N1122">
        <v>32000000</v>
      </c>
      <c r="O1122">
        <v>1940</v>
      </c>
      <c r="P1122">
        <v>6.8</v>
      </c>
      <c r="S1122" t="s">
        <v>52</v>
      </c>
      <c r="T1122" t="s">
        <v>60</v>
      </c>
      <c r="U1122" t="s">
        <v>92</v>
      </c>
      <c r="V1122" t="s">
        <v>122</v>
      </c>
    </row>
    <row r="1123" spans="1:23" x14ac:dyDescent="0.3">
      <c r="A1123" t="s">
        <v>2566</v>
      </c>
      <c r="B1123">
        <v>60</v>
      </c>
      <c r="C1123">
        <v>220</v>
      </c>
      <c r="D1123">
        <v>34667015</v>
      </c>
      <c r="E1123" t="s">
        <v>2567</v>
      </c>
      <c r="F1123" t="s">
        <v>899</v>
      </c>
      <c r="G1123" t="str">
        <f t="shared" si="18"/>
        <v>The Producers</v>
      </c>
      <c r="H1123" t="s">
        <v>2568</v>
      </c>
      <c r="I1123">
        <v>35140</v>
      </c>
      <c r="J1123">
        <v>148</v>
      </c>
      <c r="K1123" t="s">
        <v>19</v>
      </c>
      <c r="L1123" t="s">
        <v>197</v>
      </c>
      <c r="M1123" t="s">
        <v>294</v>
      </c>
      <c r="N1123">
        <v>42000000</v>
      </c>
      <c r="O1123">
        <v>1980</v>
      </c>
      <c r="P1123">
        <v>6.4</v>
      </c>
      <c r="S1123" t="s">
        <v>46</v>
      </c>
      <c r="T1123" t="s">
        <v>90</v>
      </c>
    </row>
    <row r="1124" spans="1:23" x14ac:dyDescent="0.3">
      <c r="A1124" t="s">
        <v>2569</v>
      </c>
      <c r="B1124">
        <v>85</v>
      </c>
      <c r="C1124">
        <v>212</v>
      </c>
      <c r="D1124">
        <v>37652565</v>
      </c>
      <c r="E1124" t="s">
        <v>326</v>
      </c>
      <c r="F1124" t="s">
        <v>1129</v>
      </c>
      <c r="G1124" t="str">
        <f t="shared" si="18"/>
        <v>Dredd</v>
      </c>
      <c r="H1124" t="s">
        <v>1130</v>
      </c>
      <c r="I1124">
        <v>203461</v>
      </c>
      <c r="J1124">
        <v>183</v>
      </c>
      <c r="K1124" t="s">
        <v>19</v>
      </c>
      <c r="L1124" t="s">
        <v>20</v>
      </c>
      <c r="M1124" t="s">
        <v>21</v>
      </c>
      <c r="N1124">
        <v>42000000</v>
      </c>
      <c r="O1124">
        <v>2006</v>
      </c>
      <c r="P1124">
        <v>7.1</v>
      </c>
      <c r="S1124" t="s">
        <v>26</v>
      </c>
      <c r="T1124" t="s">
        <v>110</v>
      </c>
    </row>
    <row r="1125" spans="1:23" x14ac:dyDescent="0.3">
      <c r="A1125" t="s">
        <v>2570</v>
      </c>
      <c r="B1125">
        <v>83</v>
      </c>
      <c r="C1125">
        <v>128</v>
      </c>
      <c r="D1125">
        <v>24375436</v>
      </c>
      <c r="E1125" t="s">
        <v>1093</v>
      </c>
      <c r="F1125" t="s">
        <v>786</v>
      </c>
      <c r="G1125" t="str">
        <f t="shared" si="18"/>
        <v>The Phantom</v>
      </c>
      <c r="H1125" t="s">
        <v>2571</v>
      </c>
      <c r="I1125">
        <v>27648</v>
      </c>
      <c r="J1125">
        <v>161</v>
      </c>
      <c r="K1125" t="s">
        <v>19</v>
      </c>
      <c r="L1125" t="s">
        <v>20</v>
      </c>
      <c r="M1125" t="s">
        <v>21</v>
      </c>
      <c r="N1125">
        <v>42000000</v>
      </c>
      <c r="O1125">
        <v>2015</v>
      </c>
      <c r="P1125">
        <v>4.9000000000000004</v>
      </c>
      <c r="S1125" t="s">
        <v>26</v>
      </c>
      <c r="T1125" t="s">
        <v>32</v>
      </c>
      <c r="U1125" t="s">
        <v>46</v>
      </c>
      <c r="V1125" t="s">
        <v>69</v>
      </c>
    </row>
    <row r="1126" spans="1:23" x14ac:dyDescent="0.3">
      <c r="A1126" t="s">
        <v>742</v>
      </c>
      <c r="B1126">
        <v>343</v>
      </c>
      <c r="C1126">
        <v>106</v>
      </c>
      <c r="D1126">
        <v>20915465</v>
      </c>
      <c r="E1126" t="s">
        <v>1773</v>
      </c>
      <c r="F1126" t="s">
        <v>546</v>
      </c>
      <c r="G1126" t="str">
        <f t="shared" si="18"/>
        <v>All the Pretty Horses</v>
      </c>
      <c r="H1126" t="s">
        <v>2572</v>
      </c>
      <c r="I1126">
        <v>11388</v>
      </c>
      <c r="J1126">
        <v>349</v>
      </c>
      <c r="K1126" t="s">
        <v>19</v>
      </c>
      <c r="L1126" t="s">
        <v>676</v>
      </c>
      <c r="M1126" t="s">
        <v>294</v>
      </c>
      <c r="N1126">
        <v>50000000</v>
      </c>
      <c r="O1126">
        <v>2000</v>
      </c>
      <c r="P1126">
        <v>5.8</v>
      </c>
      <c r="S1126" t="s">
        <v>60</v>
      </c>
      <c r="T1126" t="s">
        <v>106</v>
      </c>
      <c r="U1126" t="s">
        <v>130</v>
      </c>
    </row>
    <row r="1127" spans="1:23" x14ac:dyDescent="0.3">
      <c r="A1127" t="s">
        <v>2573</v>
      </c>
      <c r="B1127">
        <v>106</v>
      </c>
      <c r="C1127">
        <v>160</v>
      </c>
      <c r="D1127">
        <v>24127895</v>
      </c>
      <c r="E1127" t="s">
        <v>2574</v>
      </c>
      <c r="F1127" t="s">
        <v>381</v>
      </c>
      <c r="G1127" t="str">
        <f t="shared" si="18"/>
        <v>Nixon</v>
      </c>
      <c r="H1127" t="s">
        <v>2575</v>
      </c>
      <c r="I1127">
        <v>23996</v>
      </c>
      <c r="J1127">
        <v>273</v>
      </c>
      <c r="K1127" t="s">
        <v>19</v>
      </c>
      <c r="L1127" t="s">
        <v>20</v>
      </c>
      <c r="M1127" t="s">
        <v>294</v>
      </c>
      <c r="N1127">
        <v>31000000</v>
      </c>
      <c r="O1127">
        <v>2000</v>
      </c>
      <c r="P1127">
        <v>7.1</v>
      </c>
      <c r="S1127" t="s">
        <v>41</v>
      </c>
      <c r="T1127" t="s">
        <v>60</v>
      </c>
      <c r="U1127" t="s">
        <v>80</v>
      </c>
    </row>
    <row r="1128" spans="1:23" x14ac:dyDescent="0.3">
      <c r="A1128" t="s">
        <v>2576</v>
      </c>
      <c r="B1128">
        <v>158</v>
      </c>
      <c r="C1128">
        <v>114</v>
      </c>
      <c r="D1128">
        <v>84961</v>
      </c>
      <c r="E1128" t="s">
        <v>417</v>
      </c>
      <c r="F1128" t="s">
        <v>1805</v>
      </c>
      <c r="G1128" t="str">
        <f t="shared" si="18"/>
        <v>The Ghost Writer</v>
      </c>
      <c r="H1128" t="s">
        <v>2577</v>
      </c>
      <c r="I1128">
        <v>132423</v>
      </c>
      <c r="J1128">
        <v>182</v>
      </c>
      <c r="K1128" t="s">
        <v>19</v>
      </c>
      <c r="L1128" t="s">
        <v>20</v>
      </c>
      <c r="M1128" t="s">
        <v>294</v>
      </c>
      <c r="N1128">
        <v>40000000</v>
      </c>
      <c r="O1128">
        <v>2005</v>
      </c>
      <c r="P1128">
        <v>7.2</v>
      </c>
      <c r="S1128" t="s">
        <v>92</v>
      </c>
      <c r="T1128" t="s">
        <v>122</v>
      </c>
    </row>
    <row r="1129" spans="1:23" x14ac:dyDescent="0.3">
      <c r="A1129" t="s">
        <v>1440</v>
      </c>
      <c r="B1129">
        <v>189</v>
      </c>
      <c r="C1129">
        <v>99</v>
      </c>
      <c r="D1129">
        <v>26404753</v>
      </c>
      <c r="E1129" t="s">
        <v>1527</v>
      </c>
      <c r="F1129" t="s">
        <v>781</v>
      </c>
      <c r="G1129" t="str">
        <f t="shared" si="18"/>
        <v>Deep Rising</v>
      </c>
      <c r="H1129" t="s">
        <v>2578</v>
      </c>
      <c r="I1129">
        <v>26551</v>
      </c>
      <c r="J1129">
        <v>229</v>
      </c>
      <c r="K1129" t="s">
        <v>888</v>
      </c>
      <c r="L1129" t="s">
        <v>432</v>
      </c>
      <c r="M1129" t="s">
        <v>2579</v>
      </c>
      <c r="N1129">
        <v>44000000</v>
      </c>
      <c r="O1129">
        <v>2002</v>
      </c>
      <c r="P1129">
        <v>6</v>
      </c>
      <c r="S1129" t="s">
        <v>26</v>
      </c>
      <c r="T1129" t="s">
        <v>32</v>
      </c>
      <c r="U1129" t="s">
        <v>83</v>
      </c>
      <c r="V1129" t="s">
        <v>110</v>
      </c>
    </row>
    <row r="1130" spans="1:23" x14ac:dyDescent="0.3">
      <c r="A1130" t="s">
        <v>528</v>
      </c>
      <c r="B1130">
        <v>125</v>
      </c>
      <c r="C1130">
        <v>74</v>
      </c>
      <c r="D1130">
        <v>6105175</v>
      </c>
      <c r="E1130" t="s">
        <v>2580</v>
      </c>
      <c r="F1130" t="s">
        <v>274</v>
      </c>
      <c r="G1130" t="str">
        <f t="shared" si="18"/>
        <v>Miracle at St. Anna</v>
      </c>
      <c r="H1130" t="s">
        <v>2581</v>
      </c>
      <c r="I1130">
        <v>15697</v>
      </c>
      <c r="J1130">
        <v>154</v>
      </c>
      <c r="K1130" t="s">
        <v>19</v>
      </c>
      <c r="L1130" t="s">
        <v>20</v>
      </c>
      <c r="M1130" t="s">
        <v>294</v>
      </c>
      <c r="N1130">
        <v>45000000</v>
      </c>
      <c r="O1130">
        <v>1993</v>
      </c>
      <c r="P1130">
        <v>6</v>
      </c>
      <c r="S1130" t="s">
        <v>26</v>
      </c>
      <c r="T1130" t="s">
        <v>52</v>
      </c>
      <c r="U1130" t="s">
        <v>60</v>
      </c>
      <c r="V1130" t="s">
        <v>122</v>
      </c>
      <c r="W1130" t="s">
        <v>126</v>
      </c>
    </row>
    <row r="1131" spans="1:23" x14ac:dyDescent="0.3">
      <c r="A1131" t="s">
        <v>2582</v>
      </c>
      <c r="B1131">
        <v>87</v>
      </c>
      <c r="C1131">
        <v>139</v>
      </c>
      <c r="D1131">
        <v>5664251</v>
      </c>
      <c r="E1131" t="s">
        <v>127</v>
      </c>
      <c r="F1131" t="s">
        <v>1097</v>
      </c>
      <c r="G1131" t="str">
        <f t="shared" si="18"/>
        <v>Curse of the Golden Flower</v>
      </c>
      <c r="H1131" t="s">
        <v>2583</v>
      </c>
      <c r="I1131">
        <v>36455</v>
      </c>
      <c r="J1131">
        <v>186</v>
      </c>
      <c r="K1131" t="s">
        <v>19</v>
      </c>
      <c r="L1131" t="s">
        <v>20</v>
      </c>
      <c r="M1131" t="s">
        <v>294</v>
      </c>
      <c r="N1131">
        <v>27000000</v>
      </c>
      <c r="O1131">
        <v>2010</v>
      </c>
      <c r="P1131">
        <v>7</v>
      </c>
      <c r="S1131" t="s">
        <v>60</v>
      </c>
      <c r="T1131" t="s">
        <v>106</v>
      </c>
    </row>
    <row r="1132" spans="1:23" x14ac:dyDescent="0.3">
      <c r="A1132" t="s">
        <v>1010</v>
      </c>
      <c r="B1132">
        <v>115</v>
      </c>
      <c r="C1132">
        <v>52</v>
      </c>
      <c r="D1132">
        <v>1260917</v>
      </c>
      <c r="E1132" t="s">
        <v>184</v>
      </c>
      <c r="F1132" t="s">
        <v>355</v>
      </c>
      <c r="G1132" t="str">
        <f t="shared" si="18"/>
        <v>Bangkok Dangerous</v>
      </c>
      <c r="H1132" t="s">
        <v>2584</v>
      </c>
      <c r="I1132">
        <v>48245</v>
      </c>
      <c r="J1132">
        <v>115</v>
      </c>
      <c r="K1132" t="s">
        <v>19</v>
      </c>
      <c r="L1132" t="s">
        <v>20</v>
      </c>
      <c r="M1132" t="s">
        <v>21</v>
      </c>
      <c r="N1132">
        <v>41000000</v>
      </c>
      <c r="O1132">
        <v>2011</v>
      </c>
      <c r="P1132">
        <v>5.4</v>
      </c>
      <c r="S1132" t="s">
        <v>26</v>
      </c>
      <c r="T1132" t="s">
        <v>52</v>
      </c>
      <c r="U1132" t="s">
        <v>122</v>
      </c>
    </row>
    <row r="1133" spans="1:23" x14ac:dyDescent="0.3">
      <c r="A1133" t="s">
        <v>2585</v>
      </c>
      <c r="B1133">
        <v>23</v>
      </c>
      <c r="C1133">
        <v>103</v>
      </c>
      <c r="D1133">
        <v>116724075</v>
      </c>
      <c r="E1133" t="s">
        <v>2586</v>
      </c>
      <c r="F1133" t="s">
        <v>1796</v>
      </c>
      <c r="G1133" t="str">
        <f t="shared" si="18"/>
        <v>Big Trouble</v>
      </c>
      <c r="H1133" t="s">
        <v>2587</v>
      </c>
      <c r="I1133">
        <v>17307</v>
      </c>
      <c r="J1133">
        <v>47</v>
      </c>
      <c r="K1133" t="s">
        <v>675</v>
      </c>
      <c r="L1133" t="s">
        <v>676</v>
      </c>
      <c r="M1133" t="s">
        <v>21</v>
      </c>
      <c r="N1133">
        <v>65000000</v>
      </c>
      <c r="O1133">
        <v>2012</v>
      </c>
      <c r="P1133">
        <v>6.5</v>
      </c>
      <c r="S1133" t="s">
        <v>46</v>
      </c>
      <c r="T1133" t="s">
        <v>52</v>
      </c>
      <c r="U1133" t="s">
        <v>122</v>
      </c>
    </row>
    <row r="1134" spans="1:23" x14ac:dyDescent="0.3">
      <c r="A1134" t="s">
        <v>815</v>
      </c>
      <c r="B1134">
        <v>24</v>
      </c>
      <c r="C1134">
        <v>101</v>
      </c>
      <c r="D1134">
        <v>56083966</v>
      </c>
      <c r="E1134" t="s">
        <v>127</v>
      </c>
      <c r="F1134" t="s">
        <v>2588</v>
      </c>
      <c r="G1134" t="str">
        <f t="shared" si="18"/>
        <v>Love in the Time of Cholera</v>
      </c>
      <c r="H1134" t="s">
        <v>2589</v>
      </c>
      <c r="I1134">
        <v>19114</v>
      </c>
      <c r="J1134">
        <v>41</v>
      </c>
      <c r="K1134" t="s">
        <v>19</v>
      </c>
      <c r="L1134" t="s">
        <v>20</v>
      </c>
      <c r="M1134" t="s">
        <v>21</v>
      </c>
      <c r="N1134">
        <v>41000000</v>
      </c>
      <c r="O1134">
        <v>1999</v>
      </c>
      <c r="P1134">
        <v>6.4</v>
      </c>
      <c r="S1134" t="s">
        <v>60</v>
      </c>
      <c r="T1134" t="s">
        <v>106</v>
      </c>
    </row>
    <row r="1135" spans="1:23" x14ac:dyDescent="0.3">
      <c r="A1135" t="s">
        <v>959</v>
      </c>
      <c r="B1135">
        <v>152</v>
      </c>
      <c r="C1135">
        <v>91</v>
      </c>
      <c r="D1135">
        <v>22108977</v>
      </c>
      <c r="E1135" t="s">
        <v>2590</v>
      </c>
      <c r="F1135" t="s">
        <v>2591</v>
      </c>
      <c r="G1135" t="str">
        <f t="shared" si="18"/>
        <v xml:space="preserve">The Returned            </v>
      </c>
      <c r="H1135" t="s">
        <v>2592</v>
      </c>
      <c r="I1135">
        <v>15762</v>
      </c>
      <c r="J1135">
        <v>142</v>
      </c>
      <c r="K1135" t="s">
        <v>19</v>
      </c>
      <c r="L1135" t="s">
        <v>20</v>
      </c>
      <c r="M1135" t="s">
        <v>294</v>
      </c>
      <c r="N1135">
        <v>40000000</v>
      </c>
      <c r="O1135">
        <v>2000</v>
      </c>
      <c r="P1135">
        <v>8.3000000000000007</v>
      </c>
      <c r="S1135" t="s">
        <v>60</v>
      </c>
      <c r="T1135" t="s">
        <v>69</v>
      </c>
      <c r="U1135" t="s">
        <v>83</v>
      </c>
      <c r="V1135" t="s">
        <v>92</v>
      </c>
    </row>
    <row r="1136" spans="1:23" x14ac:dyDescent="0.3">
      <c r="A1136" t="s">
        <v>2460</v>
      </c>
      <c r="B1136">
        <v>12</v>
      </c>
      <c r="C1136">
        <v>130</v>
      </c>
      <c r="D1136">
        <v>293501675</v>
      </c>
      <c r="E1136" t="s">
        <v>34</v>
      </c>
      <c r="F1136" t="s">
        <v>2593</v>
      </c>
      <c r="G1136" t="str">
        <f t="shared" si="18"/>
        <v>Shadow Conspiracy</v>
      </c>
      <c r="H1136" t="s">
        <v>2594</v>
      </c>
      <c r="I1136">
        <v>3803</v>
      </c>
      <c r="J1136">
        <v>66</v>
      </c>
      <c r="K1136" t="s">
        <v>19</v>
      </c>
      <c r="L1136" t="s">
        <v>20</v>
      </c>
      <c r="M1136" t="s">
        <v>294</v>
      </c>
      <c r="N1136">
        <v>42000000</v>
      </c>
      <c r="O1136">
        <v>2004</v>
      </c>
      <c r="P1136">
        <v>4.9000000000000004</v>
      </c>
      <c r="S1136" t="s">
        <v>26</v>
      </c>
      <c r="T1136" t="s">
        <v>122</v>
      </c>
    </row>
    <row r="1137" spans="1:24" x14ac:dyDescent="0.3">
      <c r="A1137" t="s">
        <v>2043</v>
      </c>
      <c r="B1137">
        <v>656</v>
      </c>
      <c r="C1137">
        <v>130</v>
      </c>
      <c r="D1137">
        <v>18600911</v>
      </c>
      <c r="E1137" t="s">
        <v>635</v>
      </c>
      <c r="F1137" t="s">
        <v>2595</v>
      </c>
      <c r="G1137" t="str">
        <f t="shared" si="18"/>
        <v>Johnny English Reborn</v>
      </c>
      <c r="H1137" t="s">
        <v>2596</v>
      </c>
      <c r="I1137">
        <v>89568</v>
      </c>
      <c r="J1137">
        <v>695</v>
      </c>
      <c r="K1137" t="s">
        <v>19</v>
      </c>
      <c r="L1137" t="s">
        <v>20</v>
      </c>
      <c r="M1137" t="s">
        <v>294</v>
      </c>
      <c r="N1137">
        <v>41000000</v>
      </c>
      <c r="O1137">
        <v>1992</v>
      </c>
      <c r="P1137">
        <v>6.3</v>
      </c>
      <c r="S1137" t="s">
        <v>26</v>
      </c>
      <c r="T1137" t="s">
        <v>32</v>
      </c>
      <c r="U1137" t="s">
        <v>46</v>
      </c>
      <c r="V1137" t="s">
        <v>52</v>
      </c>
    </row>
    <row r="1138" spans="1:24" x14ac:dyDescent="0.3">
      <c r="A1138" t="s">
        <v>2597</v>
      </c>
      <c r="B1138">
        <v>119</v>
      </c>
      <c r="C1138">
        <v>110</v>
      </c>
      <c r="D1138">
        <v>7204138</v>
      </c>
      <c r="E1138" t="s">
        <v>2598</v>
      </c>
      <c r="F1138" t="s">
        <v>1345</v>
      </c>
      <c r="G1138" t="str">
        <f t="shared" si="18"/>
        <v>Foodfight!</v>
      </c>
      <c r="H1138" t="s">
        <v>2599</v>
      </c>
      <c r="I1138">
        <v>4377</v>
      </c>
      <c r="J1138">
        <v>270</v>
      </c>
      <c r="K1138" t="s">
        <v>19</v>
      </c>
      <c r="L1138" t="s">
        <v>20</v>
      </c>
      <c r="M1138" t="s">
        <v>21</v>
      </c>
      <c r="N1138">
        <v>8000000</v>
      </c>
      <c r="O1138">
        <v>2013</v>
      </c>
      <c r="P1138">
        <v>1.7</v>
      </c>
      <c r="S1138" t="s">
        <v>26</v>
      </c>
      <c r="T1138" t="s">
        <v>37</v>
      </c>
      <c r="U1138" t="s">
        <v>46</v>
      </c>
      <c r="V1138" t="s">
        <v>65</v>
      </c>
      <c r="W1138" t="s">
        <v>69</v>
      </c>
    </row>
    <row r="1139" spans="1:24" x14ac:dyDescent="0.3">
      <c r="A1139" t="s">
        <v>2600</v>
      </c>
      <c r="B1139">
        <v>161</v>
      </c>
      <c r="C1139">
        <v>147</v>
      </c>
      <c r="D1139">
        <v>90800000</v>
      </c>
      <c r="E1139" t="s">
        <v>2601</v>
      </c>
      <c r="F1139" t="s">
        <v>2602</v>
      </c>
      <c r="G1139" t="str">
        <f t="shared" si="18"/>
        <v>Argo</v>
      </c>
      <c r="H1139" t="s">
        <v>2603</v>
      </c>
      <c r="I1139">
        <v>452465</v>
      </c>
      <c r="J1139">
        <v>135</v>
      </c>
      <c r="K1139" t="s">
        <v>19</v>
      </c>
      <c r="L1139" t="s">
        <v>20</v>
      </c>
      <c r="M1139" t="s">
        <v>294</v>
      </c>
      <c r="N1139">
        <v>40000000</v>
      </c>
      <c r="O1139">
        <v>1963</v>
      </c>
      <c r="P1139">
        <v>7.7</v>
      </c>
      <c r="S1139" t="s">
        <v>41</v>
      </c>
      <c r="T1139" t="s">
        <v>60</v>
      </c>
      <c r="U1139" t="s">
        <v>80</v>
      </c>
      <c r="V1139" t="s">
        <v>122</v>
      </c>
    </row>
    <row r="1140" spans="1:24" x14ac:dyDescent="0.3">
      <c r="A1140" t="s">
        <v>466</v>
      </c>
      <c r="B1140">
        <v>73</v>
      </c>
      <c r="C1140">
        <v>96</v>
      </c>
      <c r="D1140">
        <v>150117807</v>
      </c>
      <c r="E1140" t="s">
        <v>2604</v>
      </c>
      <c r="F1140" t="s">
        <v>208</v>
      </c>
      <c r="G1140" t="str">
        <f t="shared" si="18"/>
        <v>The Fugitive</v>
      </c>
      <c r="H1140" t="s">
        <v>2605</v>
      </c>
      <c r="I1140">
        <v>213668</v>
      </c>
      <c r="J1140">
        <v>259</v>
      </c>
      <c r="K1140" t="s">
        <v>19</v>
      </c>
      <c r="L1140" t="s">
        <v>20</v>
      </c>
      <c r="M1140" t="s">
        <v>294</v>
      </c>
      <c r="N1140">
        <v>40000000</v>
      </c>
      <c r="O1140">
        <v>2012</v>
      </c>
      <c r="P1140">
        <v>7.8</v>
      </c>
      <c r="S1140" t="s">
        <v>26</v>
      </c>
      <c r="T1140" t="s">
        <v>32</v>
      </c>
      <c r="U1140" t="s">
        <v>52</v>
      </c>
      <c r="V1140" t="s">
        <v>60</v>
      </c>
      <c r="W1140" t="s">
        <v>92</v>
      </c>
      <c r="X1140" t="s">
        <v>122</v>
      </c>
    </row>
    <row r="1141" spans="1:24" x14ac:dyDescent="0.3">
      <c r="A1141" t="s">
        <v>2606</v>
      </c>
      <c r="B1141">
        <v>96</v>
      </c>
      <c r="C1141">
        <v>118</v>
      </c>
      <c r="D1141">
        <v>163947053</v>
      </c>
      <c r="E1141" t="s">
        <v>660</v>
      </c>
      <c r="F1141" t="s">
        <v>323</v>
      </c>
      <c r="G1141" t="str">
        <f t="shared" si="18"/>
        <v>The Bounty Hunter</v>
      </c>
      <c r="H1141" t="s">
        <v>2607</v>
      </c>
      <c r="I1141">
        <v>96565</v>
      </c>
      <c r="J1141">
        <v>217</v>
      </c>
      <c r="K1141" t="s">
        <v>19</v>
      </c>
      <c r="L1141" t="s">
        <v>20</v>
      </c>
      <c r="M1141" t="s">
        <v>21</v>
      </c>
      <c r="N1141">
        <v>70000000</v>
      </c>
      <c r="O1141">
        <v>2002</v>
      </c>
      <c r="P1141">
        <v>5.5</v>
      </c>
      <c r="S1141" t="s">
        <v>26</v>
      </c>
      <c r="T1141" t="s">
        <v>46</v>
      </c>
      <c r="U1141" t="s">
        <v>106</v>
      </c>
    </row>
    <row r="1142" spans="1:24" x14ac:dyDescent="0.3">
      <c r="A1142" t="s">
        <v>747</v>
      </c>
      <c r="B1142">
        <v>28</v>
      </c>
      <c r="C1142">
        <v>88</v>
      </c>
      <c r="D1142">
        <v>116735231</v>
      </c>
      <c r="E1142" t="s">
        <v>977</v>
      </c>
      <c r="F1142" t="s">
        <v>803</v>
      </c>
      <c r="G1142" t="str">
        <f t="shared" si="18"/>
        <v>Sleepers</v>
      </c>
      <c r="H1142" t="s">
        <v>2608</v>
      </c>
      <c r="I1142">
        <v>154487</v>
      </c>
      <c r="J1142">
        <v>62</v>
      </c>
      <c r="K1142" t="s">
        <v>19</v>
      </c>
      <c r="L1142" t="s">
        <v>20</v>
      </c>
      <c r="M1142" t="s">
        <v>154</v>
      </c>
      <c r="N1142">
        <v>40000000</v>
      </c>
      <c r="O1142">
        <v>1996</v>
      </c>
      <c r="P1142">
        <v>7.5</v>
      </c>
      <c r="S1142" t="s">
        <v>52</v>
      </c>
      <c r="T1142" t="s">
        <v>60</v>
      </c>
      <c r="U1142" t="s">
        <v>122</v>
      </c>
    </row>
    <row r="1143" spans="1:24" x14ac:dyDescent="0.3">
      <c r="A1143" t="s">
        <v>2261</v>
      </c>
      <c r="B1143">
        <v>105</v>
      </c>
      <c r="C1143">
        <v>325</v>
      </c>
      <c r="D1143">
        <v>118500000</v>
      </c>
      <c r="E1143" t="s">
        <v>1967</v>
      </c>
      <c r="F1143" t="s">
        <v>1142</v>
      </c>
      <c r="G1143" t="str">
        <f t="shared" si="18"/>
        <v>Rambo: First Blood Part II</v>
      </c>
      <c r="H1143" t="s">
        <v>2609</v>
      </c>
      <c r="I1143">
        <v>117606</v>
      </c>
      <c r="J1143">
        <v>147</v>
      </c>
      <c r="K1143" t="s">
        <v>19</v>
      </c>
      <c r="L1143" t="s">
        <v>20</v>
      </c>
      <c r="M1143" t="s">
        <v>21</v>
      </c>
      <c r="N1143">
        <v>40000000</v>
      </c>
      <c r="O1143">
        <v>2002</v>
      </c>
      <c r="P1143">
        <v>6.4</v>
      </c>
      <c r="S1143" t="s">
        <v>26</v>
      </c>
      <c r="T1143" t="s">
        <v>32</v>
      </c>
      <c r="U1143" t="s">
        <v>122</v>
      </c>
      <c r="V1143" t="s">
        <v>126</v>
      </c>
    </row>
    <row r="1144" spans="1:24" x14ac:dyDescent="0.3">
      <c r="A1144" t="s">
        <v>2610</v>
      </c>
      <c r="B1144">
        <v>102</v>
      </c>
      <c r="C1144">
        <v>102</v>
      </c>
      <c r="D1144">
        <v>126546825</v>
      </c>
      <c r="E1144" t="s">
        <v>1788</v>
      </c>
      <c r="F1144" t="s">
        <v>274</v>
      </c>
      <c r="G1144" t="str">
        <f t="shared" si="18"/>
        <v>The Juror</v>
      </c>
      <c r="H1144" t="s">
        <v>2611</v>
      </c>
      <c r="I1144">
        <v>13995</v>
      </c>
      <c r="J1144">
        <v>189</v>
      </c>
      <c r="K1144" t="s">
        <v>19</v>
      </c>
      <c r="L1144" t="s">
        <v>20</v>
      </c>
      <c r="M1144" t="s">
        <v>294</v>
      </c>
      <c r="N1144">
        <v>40000000</v>
      </c>
      <c r="O1144">
        <v>2009</v>
      </c>
      <c r="P1144">
        <v>5.6</v>
      </c>
      <c r="S1144" t="s">
        <v>60</v>
      </c>
      <c r="T1144" t="s">
        <v>122</v>
      </c>
    </row>
    <row r="1145" spans="1:24" x14ac:dyDescent="0.3">
      <c r="A1145" t="s">
        <v>2612</v>
      </c>
      <c r="B1145">
        <v>206</v>
      </c>
      <c r="C1145">
        <v>110</v>
      </c>
      <c r="D1145">
        <v>166147885</v>
      </c>
      <c r="E1145" t="s">
        <v>2613</v>
      </c>
      <c r="F1145" t="s">
        <v>2614</v>
      </c>
      <c r="G1145" t="str">
        <f t="shared" si="18"/>
        <v>Pinocchio</v>
      </c>
      <c r="H1145" t="s">
        <v>2615</v>
      </c>
      <c r="I1145">
        <v>90360</v>
      </c>
      <c r="J1145">
        <v>502</v>
      </c>
      <c r="K1145" t="s">
        <v>19</v>
      </c>
      <c r="L1145" t="s">
        <v>20</v>
      </c>
      <c r="M1145" t="s">
        <v>294</v>
      </c>
      <c r="N1145">
        <v>38000000</v>
      </c>
      <c r="O1145">
        <v>1989</v>
      </c>
      <c r="P1145">
        <v>7.5</v>
      </c>
      <c r="S1145" t="s">
        <v>37</v>
      </c>
      <c r="T1145" t="s">
        <v>65</v>
      </c>
      <c r="U1145" t="s">
        <v>69</v>
      </c>
      <c r="V1145" t="s">
        <v>90</v>
      </c>
    </row>
    <row r="1146" spans="1:24" x14ac:dyDescent="0.3">
      <c r="A1146" t="s">
        <v>1624</v>
      </c>
      <c r="B1146">
        <v>159</v>
      </c>
      <c r="C1146">
        <v>136</v>
      </c>
      <c r="D1146">
        <v>111760631</v>
      </c>
      <c r="E1146" t="s">
        <v>2616</v>
      </c>
      <c r="F1146" t="s">
        <v>168</v>
      </c>
      <c r="G1146" t="str">
        <f t="shared" si="18"/>
        <v>Heaven's Gate</v>
      </c>
      <c r="H1146" t="s">
        <v>2617</v>
      </c>
      <c r="I1146">
        <v>9830</v>
      </c>
      <c r="J1146">
        <v>91</v>
      </c>
      <c r="K1146" t="s">
        <v>19</v>
      </c>
      <c r="L1146" t="s">
        <v>20</v>
      </c>
      <c r="M1146" t="s">
        <v>2579</v>
      </c>
      <c r="N1146">
        <v>40000000</v>
      </c>
      <c r="O1146">
        <v>2011</v>
      </c>
      <c r="P1146">
        <v>6.8</v>
      </c>
      <c r="S1146" t="s">
        <v>32</v>
      </c>
      <c r="T1146" t="s">
        <v>60</v>
      </c>
      <c r="U1146" t="s">
        <v>130</v>
      </c>
    </row>
    <row r="1147" spans="1:24" x14ac:dyDescent="0.3">
      <c r="A1147" t="s">
        <v>2618</v>
      </c>
      <c r="B1147">
        <v>137</v>
      </c>
      <c r="C1147">
        <v>103</v>
      </c>
      <c r="D1147">
        <v>108706165</v>
      </c>
      <c r="E1147" t="s">
        <v>151</v>
      </c>
      <c r="F1147" t="s">
        <v>2096</v>
      </c>
      <c r="G1147" t="str">
        <f t="shared" si="18"/>
        <v>Underworld: Evolution</v>
      </c>
      <c r="H1147" t="s">
        <v>2619</v>
      </c>
      <c r="I1147">
        <v>156225</v>
      </c>
      <c r="J1147">
        <v>297</v>
      </c>
      <c r="K1147" t="s">
        <v>19</v>
      </c>
      <c r="L1147" t="s">
        <v>20</v>
      </c>
      <c r="M1147" t="s">
        <v>51</v>
      </c>
      <c r="N1147">
        <v>40000000</v>
      </c>
      <c r="O1147">
        <v>2001</v>
      </c>
      <c r="P1147">
        <v>6.8</v>
      </c>
      <c r="S1147" t="s">
        <v>26</v>
      </c>
      <c r="T1147" t="s">
        <v>32</v>
      </c>
      <c r="U1147" t="s">
        <v>69</v>
      </c>
      <c r="V1147" t="s">
        <v>110</v>
      </c>
      <c r="W1147" t="s">
        <v>122</v>
      </c>
    </row>
    <row r="1148" spans="1:24" x14ac:dyDescent="0.3">
      <c r="A1148" t="s">
        <v>2620</v>
      </c>
      <c r="B1148">
        <v>116</v>
      </c>
      <c r="C1148">
        <v>103</v>
      </c>
      <c r="D1148">
        <v>138614544</v>
      </c>
      <c r="E1148" t="s">
        <v>1412</v>
      </c>
      <c r="F1148" t="s">
        <v>570</v>
      </c>
      <c r="G1148" t="str">
        <f t="shared" si="18"/>
        <v>Victor Frankenstein</v>
      </c>
      <c r="H1148" t="s">
        <v>2621</v>
      </c>
      <c r="I1148">
        <v>28618</v>
      </c>
      <c r="J1148">
        <v>194</v>
      </c>
      <c r="K1148" t="s">
        <v>19</v>
      </c>
      <c r="L1148" t="s">
        <v>20</v>
      </c>
      <c r="M1148" t="s">
        <v>21</v>
      </c>
      <c r="N1148">
        <v>40000000</v>
      </c>
      <c r="O1148">
        <v>1993</v>
      </c>
      <c r="P1148">
        <v>6</v>
      </c>
      <c r="S1148" t="s">
        <v>60</v>
      </c>
      <c r="T1148" t="s">
        <v>83</v>
      </c>
      <c r="U1148" t="s">
        <v>110</v>
      </c>
      <c r="V1148" t="s">
        <v>122</v>
      </c>
    </row>
    <row r="1149" spans="1:24" x14ac:dyDescent="0.3">
      <c r="A1149" t="s">
        <v>2622</v>
      </c>
      <c r="B1149">
        <v>177</v>
      </c>
      <c r="C1149">
        <v>90</v>
      </c>
      <c r="D1149">
        <v>125069696</v>
      </c>
      <c r="E1149" t="s">
        <v>60</v>
      </c>
      <c r="F1149" t="s">
        <v>1094</v>
      </c>
      <c r="G1149" t="str">
        <f t="shared" si="18"/>
        <v>Finding Forrester</v>
      </c>
      <c r="H1149" t="s">
        <v>2623</v>
      </c>
      <c r="I1149">
        <v>73006</v>
      </c>
      <c r="J1149">
        <v>303</v>
      </c>
      <c r="K1149" t="s">
        <v>19</v>
      </c>
      <c r="L1149" t="s">
        <v>676</v>
      </c>
      <c r="M1149" t="s">
        <v>21</v>
      </c>
      <c r="N1149">
        <v>40000000</v>
      </c>
      <c r="O1149">
        <v>2005</v>
      </c>
      <c r="P1149">
        <v>7.3</v>
      </c>
      <c r="S1149" t="s">
        <v>60</v>
      </c>
    </row>
    <row r="1150" spans="1:24" x14ac:dyDescent="0.3">
      <c r="A1150" t="s">
        <v>2624</v>
      </c>
      <c r="B1150">
        <v>99</v>
      </c>
      <c r="C1150">
        <v>154</v>
      </c>
      <c r="D1150">
        <v>107458785</v>
      </c>
      <c r="E1150" t="s">
        <v>1147</v>
      </c>
      <c r="F1150" t="s">
        <v>157</v>
      </c>
      <c r="G1150" t="str">
        <f t="shared" si="18"/>
        <v>28 Days</v>
      </c>
      <c r="H1150" t="s">
        <v>2625</v>
      </c>
      <c r="I1150">
        <v>34597</v>
      </c>
      <c r="J1150">
        <v>403</v>
      </c>
      <c r="K1150" t="s">
        <v>19</v>
      </c>
      <c r="L1150" t="s">
        <v>20</v>
      </c>
      <c r="M1150" t="s">
        <v>21</v>
      </c>
      <c r="N1150">
        <v>40000000</v>
      </c>
      <c r="O1150">
        <v>2002</v>
      </c>
      <c r="P1150">
        <v>6</v>
      </c>
      <c r="S1150" t="s">
        <v>46</v>
      </c>
      <c r="T1150" t="s">
        <v>60</v>
      </c>
    </row>
    <row r="1151" spans="1:24" x14ac:dyDescent="0.3">
      <c r="A1151" t="s">
        <v>2288</v>
      </c>
      <c r="B1151">
        <v>56</v>
      </c>
      <c r="C1151">
        <v>99</v>
      </c>
      <c r="D1151">
        <v>102310175</v>
      </c>
      <c r="E1151" t="s">
        <v>239</v>
      </c>
      <c r="F1151" t="s">
        <v>664</v>
      </c>
      <c r="G1151" t="str">
        <f t="shared" si="18"/>
        <v>Unleashed</v>
      </c>
      <c r="H1151" t="s">
        <v>2626</v>
      </c>
      <c r="I1151">
        <v>85198</v>
      </c>
      <c r="J1151">
        <v>142</v>
      </c>
      <c r="K1151" t="s">
        <v>19</v>
      </c>
      <c r="L1151" t="s">
        <v>20</v>
      </c>
      <c r="M1151" t="s">
        <v>294</v>
      </c>
      <c r="N1151">
        <v>40000000</v>
      </c>
      <c r="O1151">
        <v>2012</v>
      </c>
      <c r="P1151">
        <v>7</v>
      </c>
      <c r="S1151" t="s">
        <v>26</v>
      </c>
      <c r="T1151" t="s">
        <v>52</v>
      </c>
      <c r="U1151" t="s">
        <v>60</v>
      </c>
      <c r="V1151" t="s">
        <v>122</v>
      </c>
    </row>
    <row r="1152" spans="1:24" x14ac:dyDescent="0.3">
      <c r="A1152" t="s">
        <v>885</v>
      </c>
      <c r="B1152">
        <v>117</v>
      </c>
      <c r="C1152">
        <v>93</v>
      </c>
      <c r="D1152">
        <v>96917897</v>
      </c>
      <c r="E1152" t="s">
        <v>776</v>
      </c>
      <c r="F1152" t="s">
        <v>2627</v>
      </c>
      <c r="G1152" t="str">
        <f t="shared" si="18"/>
        <v>The Sweetest Thing</v>
      </c>
      <c r="H1152" t="s">
        <v>2628</v>
      </c>
      <c r="I1152">
        <v>46158</v>
      </c>
      <c r="J1152">
        <v>75</v>
      </c>
      <c r="K1152" t="s">
        <v>19</v>
      </c>
      <c r="L1152" t="s">
        <v>20</v>
      </c>
      <c r="M1152" t="s">
        <v>21</v>
      </c>
      <c r="N1152">
        <v>40000000</v>
      </c>
      <c r="O1152">
        <v>2014</v>
      </c>
      <c r="P1152">
        <v>5.0999999999999996</v>
      </c>
      <c r="S1152" t="s">
        <v>46</v>
      </c>
      <c r="T1152" t="s">
        <v>106</v>
      </c>
    </row>
    <row r="1153" spans="1:23" x14ac:dyDescent="0.3">
      <c r="A1153" t="s">
        <v>2629</v>
      </c>
      <c r="B1153">
        <v>252</v>
      </c>
      <c r="C1153">
        <v>109</v>
      </c>
      <c r="D1153">
        <v>93952276</v>
      </c>
      <c r="E1153" t="s">
        <v>882</v>
      </c>
      <c r="F1153" t="s">
        <v>268</v>
      </c>
      <c r="G1153" t="str">
        <f t="shared" si="18"/>
        <v>The Firm</v>
      </c>
      <c r="H1153" t="s">
        <v>2630</v>
      </c>
      <c r="I1153">
        <v>88844</v>
      </c>
      <c r="J1153">
        <v>181</v>
      </c>
      <c r="K1153" t="s">
        <v>19</v>
      </c>
      <c r="L1153" t="s">
        <v>20</v>
      </c>
      <c r="M1153" t="s">
        <v>21</v>
      </c>
      <c r="N1153">
        <v>45000000</v>
      </c>
      <c r="O1153">
        <v>2010</v>
      </c>
      <c r="P1153">
        <v>6.8</v>
      </c>
      <c r="S1153" t="s">
        <v>60</v>
      </c>
      <c r="T1153" t="s">
        <v>92</v>
      </c>
      <c r="U1153" t="s">
        <v>122</v>
      </c>
    </row>
    <row r="1154" spans="1:23" x14ac:dyDescent="0.3">
      <c r="A1154" t="s">
        <v>2631</v>
      </c>
      <c r="B1154">
        <v>375</v>
      </c>
      <c r="C1154">
        <v>124</v>
      </c>
      <c r="D1154">
        <v>90703745</v>
      </c>
      <c r="E1154" t="s">
        <v>346</v>
      </c>
      <c r="F1154" t="s">
        <v>2632</v>
      </c>
      <c r="G1154" t="str">
        <f t="shared" si="18"/>
        <v>Charlie St. Cloud</v>
      </c>
      <c r="H1154" t="s">
        <v>2633</v>
      </c>
      <c r="I1154">
        <v>47364</v>
      </c>
      <c r="J1154">
        <v>345</v>
      </c>
      <c r="K1154" t="s">
        <v>19</v>
      </c>
      <c r="L1154" t="s">
        <v>20</v>
      </c>
      <c r="M1154" t="s">
        <v>294</v>
      </c>
      <c r="N1154">
        <v>40000000</v>
      </c>
      <c r="O1154">
        <v>2009</v>
      </c>
      <c r="P1154">
        <v>6.5</v>
      </c>
      <c r="S1154" t="s">
        <v>60</v>
      </c>
      <c r="T1154" t="s">
        <v>69</v>
      </c>
      <c r="U1154" t="s">
        <v>106</v>
      </c>
    </row>
    <row r="1155" spans="1:23" x14ac:dyDescent="0.3">
      <c r="A1155" t="s">
        <v>2634</v>
      </c>
      <c r="B1155">
        <v>150</v>
      </c>
      <c r="C1155">
        <v>84</v>
      </c>
      <c r="D1155">
        <v>89138076</v>
      </c>
      <c r="E1155" t="s">
        <v>184</v>
      </c>
      <c r="F1155" t="s">
        <v>185</v>
      </c>
      <c r="G1155" t="str">
        <f t="shared" ref="G1155:G1218" si="19">SUBSTITUTE(H1155,"Â ","")</f>
        <v>The Mechanic</v>
      </c>
      <c r="H1155" t="s">
        <v>2635</v>
      </c>
      <c r="I1155">
        <v>117999</v>
      </c>
      <c r="J1155">
        <v>602</v>
      </c>
      <c r="K1155" t="s">
        <v>19</v>
      </c>
      <c r="L1155" t="s">
        <v>31</v>
      </c>
      <c r="M1155" t="s">
        <v>51</v>
      </c>
      <c r="N1155">
        <v>40000000</v>
      </c>
      <c r="O1155">
        <v>2002</v>
      </c>
      <c r="P1155">
        <v>6.6</v>
      </c>
      <c r="S1155" t="s">
        <v>26</v>
      </c>
      <c r="T1155" t="s">
        <v>52</v>
      </c>
      <c r="U1155" t="s">
        <v>122</v>
      </c>
    </row>
    <row r="1156" spans="1:23" x14ac:dyDescent="0.3">
      <c r="A1156" t="s">
        <v>1813</v>
      </c>
      <c r="B1156">
        <v>187</v>
      </c>
      <c r="C1156">
        <v>90</v>
      </c>
      <c r="D1156">
        <v>87666629</v>
      </c>
      <c r="E1156" t="s">
        <v>806</v>
      </c>
      <c r="F1156" t="s">
        <v>233</v>
      </c>
      <c r="G1156" t="str">
        <f t="shared" si="19"/>
        <v>21 Jump Street</v>
      </c>
      <c r="H1156" t="s">
        <v>2636</v>
      </c>
      <c r="I1156">
        <v>408302</v>
      </c>
      <c r="J1156">
        <v>358</v>
      </c>
      <c r="K1156" t="s">
        <v>19</v>
      </c>
      <c r="L1156" t="s">
        <v>31</v>
      </c>
      <c r="M1156" t="s">
        <v>294</v>
      </c>
      <c r="N1156">
        <v>40000000</v>
      </c>
      <c r="O1156">
        <v>2015</v>
      </c>
      <c r="P1156">
        <v>7.2</v>
      </c>
      <c r="S1156" t="s">
        <v>26</v>
      </c>
      <c r="T1156" t="s">
        <v>46</v>
      </c>
      <c r="U1156" t="s">
        <v>52</v>
      </c>
    </row>
    <row r="1157" spans="1:23" x14ac:dyDescent="0.3">
      <c r="A1157" t="s">
        <v>2114</v>
      </c>
      <c r="B1157">
        <v>108</v>
      </c>
      <c r="C1157">
        <v>117</v>
      </c>
      <c r="D1157">
        <v>90353764</v>
      </c>
      <c r="E1157" t="s">
        <v>657</v>
      </c>
      <c r="F1157" t="s">
        <v>1115</v>
      </c>
      <c r="G1157" t="str">
        <f t="shared" si="19"/>
        <v>Notting Hill</v>
      </c>
      <c r="H1157" t="s">
        <v>2637</v>
      </c>
      <c r="I1157">
        <v>203269</v>
      </c>
      <c r="J1157">
        <v>268</v>
      </c>
      <c r="K1157" t="s">
        <v>19</v>
      </c>
      <c r="L1157" t="s">
        <v>20</v>
      </c>
      <c r="M1157" t="s">
        <v>21</v>
      </c>
      <c r="N1157">
        <v>40000000</v>
      </c>
      <c r="O1157">
        <v>2001</v>
      </c>
      <c r="P1157">
        <v>7</v>
      </c>
      <c r="S1157" t="s">
        <v>46</v>
      </c>
      <c r="T1157" t="s">
        <v>60</v>
      </c>
      <c r="U1157" t="s">
        <v>106</v>
      </c>
    </row>
    <row r="1158" spans="1:23" x14ac:dyDescent="0.3">
      <c r="A1158" t="s">
        <v>2638</v>
      </c>
      <c r="B1158">
        <v>21</v>
      </c>
      <c r="C1158">
        <v>123</v>
      </c>
      <c r="D1158">
        <v>82522790</v>
      </c>
      <c r="E1158" t="s">
        <v>422</v>
      </c>
      <c r="F1158" t="s">
        <v>2639</v>
      </c>
      <c r="G1158" t="str">
        <f t="shared" si="19"/>
        <v>Chicken Run</v>
      </c>
      <c r="H1158" t="s">
        <v>2640</v>
      </c>
      <c r="I1158">
        <v>140499</v>
      </c>
      <c r="J1158">
        <v>41</v>
      </c>
      <c r="K1158" t="s">
        <v>19</v>
      </c>
      <c r="L1158" t="s">
        <v>20</v>
      </c>
      <c r="M1158" t="s">
        <v>21</v>
      </c>
      <c r="N1158">
        <v>40000000</v>
      </c>
      <c r="O1158">
        <v>2003</v>
      </c>
      <c r="P1158">
        <v>7</v>
      </c>
      <c r="S1158" t="s">
        <v>32</v>
      </c>
      <c r="T1158" t="s">
        <v>37</v>
      </c>
      <c r="U1158" t="s">
        <v>46</v>
      </c>
      <c r="V1158" t="s">
        <v>60</v>
      </c>
      <c r="W1158" t="s">
        <v>65</v>
      </c>
    </row>
    <row r="1159" spans="1:23" x14ac:dyDescent="0.3">
      <c r="A1159" t="s">
        <v>2182</v>
      </c>
      <c r="B1159">
        <v>270</v>
      </c>
      <c r="C1159">
        <v>251</v>
      </c>
      <c r="D1159">
        <v>94125426</v>
      </c>
      <c r="E1159" t="s">
        <v>776</v>
      </c>
      <c r="F1159" t="s">
        <v>446</v>
      </c>
      <c r="G1159" t="str">
        <f t="shared" si="19"/>
        <v>Along Came Polly</v>
      </c>
      <c r="H1159" t="s">
        <v>2641</v>
      </c>
      <c r="I1159">
        <v>106909</v>
      </c>
      <c r="J1159">
        <v>380</v>
      </c>
      <c r="K1159" t="s">
        <v>19</v>
      </c>
      <c r="L1159" t="s">
        <v>20</v>
      </c>
      <c r="M1159" t="s">
        <v>294</v>
      </c>
      <c r="N1159">
        <v>40000000</v>
      </c>
      <c r="O1159">
        <v>1999</v>
      </c>
      <c r="P1159">
        <v>5.9</v>
      </c>
      <c r="S1159" t="s">
        <v>46</v>
      </c>
      <c r="T1159" t="s">
        <v>106</v>
      </c>
    </row>
    <row r="1160" spans="1:23" x14ac:dyDescent="0.3">
      <c r="A1160" t="s">
        <v>2642</v>
      </c>
      <c r="B1160">
        <v>72</v>
      </c>
      <c r="C1160">
        <v>105</v>
      </c>
      <c r="D1160">
        <v>95001343</v>
      </c>
      <c r="E1160" t="s">
        <v>657</v>
      </c>
      <c r="F1160" t="s">
        <v>2643</v>
      </c>
      <c r="G1160" t="str">
        <f t="shared" si="19"/>
        <v>Boomerang</v>
      </c>
      <c r="H1160" t="s">
        <v>2644</v>
      </c>
      <c r="I1160">
        <v>20183</v>
      </c>
      <c r="J1160">
        <v>192</v>
      </c>
      <c r="K1160" t="s">
        <v>19</v>
      </c>
      <c r="L1160" t="s">
        <v>31</v>
      </c>
      <c r="M1160" t="s">
        <v>294</v>
      </c>
      <c r="N1160">
        <v>40000000</v>
      </c>
      <c r="O1160">
        <v>2012</v>
      </c>
      <c r="P1160">
        <v>5.4</v>
      </c>
      <c r="S1160" t="s">
        <v>46</v>
      </c>
      <c r="T1160" t="s">
        <v>60</v>
      </c>
      <c r="U1160" t="s">
        <v>106</v>
      </c>
    </row>
    <row r="1161" spans="1:23" x14ac:dyDescent="0.3">
      <c r="A1161" t="s">
        <v>443</v>
      </c>
      <c r="B1161">
        <v>154</v>
      </c>
      <c r="C1161">
        <v>115</v>
      </c>
      <c r="D1161">
        <v>81292135</v>
      </c>
      <c r="E1161" t="s">
        <v>806</v>
      </c>
      <c r="F1161" t="s">
        <v>1674</v>
      </c>
      <c r="G1161" t="str">
        <f t="shared" si="19"/>
        <v>The Heat</v>
      </c>
      <c r="H1161" t="s">
        <v>2645</v>
      </c>
      <c r="I1161">
        <v>133177</v>
      </c>
      <c r="J1161">
        <v>112</v>
      </c>
      <c r="K1161" t="s">
        <v>19</v>
      </c>
      <c r="L1161" t="s">
        <v>20</v>
      </c>
      <c r="M1161" t="s">
        <v>1218</v>
      </c>
      <c r="N1161">
        <v>35000000</v>
      </c>
      <c r="O1161">
        <v>2011</v>
      </c>
      <c r="P1161">
        <v>6.6</v>
      </c>
      <c r="S1161" t="s">
        <v>26</v>
      </c>
      <c r="T1161" t="s">
        <v>46</v>
      </c>
      <c r="U1161" t="s">
        <v>52</v>
      </c>
    </row>
    <row r="1162" spans="1:23" x14ac:dyDescent="0.3">
      <c r="A1162" t="s">
        <v>2646</v>
      </c>
      <c r="B1162">
        <v>114</v>
      </c>
      <c r="C1162">
        <v>122</v>
      </c>
      <c r="D1162">
        <v>86208010</v>
      </c>
      <c r="E1162" t="s">
        <v>2647</v>
      </c>
      <c r="F1162" t="s">
        <v>1448</v>
      </c>
      <c r="G1162" t="str">
        <f t="shared" si="19"/>
        <v>Cleopatra</v>
      </c>
      <c r="H1162" t="s">
        <v>2648</v>
      </c>
      <c r="I1162">
        <v>21554</v>
      </c>
      <c r="J1162">
        <v>175</v>
      </c>
      <c r="K1162" t="s">
        <v>19</v>
      </c>
      <c r="L1162" t="s">
        <v>20</v>
      </c>
      <c r="M1162" t="s">
        <v>294</v>
      </c>
      <c r="N1162">
        <v>40000000</v>
      </c>
      <c r="O1162">
        <v>1984</v>
      </c>
      <c r="P1162">
        <v>7</v>
      </c>
      <c r="S1162" t="s">
        <v>41</v>
      </c>
      <c r="T1162" t="s">
        <v>60</v>
      </c>
      <c r="U1162" t="s">
        <v>80</v>
      </c>
      <c r="V1162" t="s">
        <v>106</v>
      </c>
    </row>
    <row r="1163" spans="1:23" x14ac:dyDescent="0.3">
      <c r="A1163" t="s">
        <v>1709</v>
      </c>
      <c r="B1163">
        <v>27</v>
      </c>
      <c r="C1163">
        <v>119</v>
      </c>
      <c r="D1163">
        <v>81593527</v>
      </c>
      <c r="E1163" t="s">
        <v>1436</v>
      </c>
      <c r="F1163" t="s">
        <v>560</v>
      </c>
      <c r="G1163" t="str">
        <f t="shared" si="19"/>
        <v>Here Comes the Boom</v>
      </c>
      <c r="H1163" t="s">
        <v>2649</v>
      </c>
      <c r="I1163">
        <v>74169</v>
      </c>
      <c r="J1163">
        <v>71</v>
      </c>
      <c r="K1163" t="s">
        <v>19</v>
      </c>
      <c r="L1163" t="s">
        <v>20</v>
      </c>
      <c r="M1163" t="s">
        <v>294</v>
      </c>
      <c r="N1163">
        <v>35000000</v>
      </c>
      <c r="O1163">
        <v>2013</v>
      </c>
      <c r="P1163">
        <v>6.5</v>
      </c>
      <c r="S1163" t="s">
        <v>26</v>
      </c>
      <c r="T1163" t="s">
        <v>46</v>
      </c>
      <c r="U1163" t="s">
        <v>117</v>
      </c>
    </row>
    <row r="1164" spans="1:23" x14ac:dyDescent="0.3">
      <c r="A1164" t="s">
        <v>2650</v>
      </c>
      <c r="B1164">
        <v>166</v>
      </c>
      <c r="C1164">
        <v>81</v>
      </c>
      <c r="D1164">
        <v>75274748</v>
      </c>
      <c r="E1164" t="s">
        <v>984</v>
      </c>
      <c r="F1164" t="s">
        <v>664</v>
      </c>
      <c r="G1164" t="str">
        <f t="shared" si="19"/>
        <v>High Crimes</v>
      </c>
      <c r="H1164" t="s">
        <v>2651</v>
      </c>
      <c r="I1164">
        <v>30077</v>
      </c>
      <c r="J1164">
        <v>460</v>
      </c>
      <c r="K1164" t="s">
        <v>19</v>
      </c>
      <c r="L1164" t="s">
        <v>20</v>
      </c>
      <c r="M1164" t="s">
        <v>21</v>
      </c>
      <c r="N1164">
        <v>40000000</v>
      </c>
      <c r="O1164">
        <v>2009</v>
      </c>
      <c r="P1164">
        <v>6.3</v>
      </c>
      <c r="S1164" t="s">
        <v>52</v>
      </c>
      <c r="T1164" t="s">
        <v>60</v>
      </c>
      <c r="U1164" t="s">
        <v>92</v>
      </c>
      <c r="V1164" t="s">
        <v>122</v>
      </c>
    </row>
    <row r="1165" spans="1:23" x14ac:dyDescent="0.3">
      <c r="A1165" t="s">
        <v>1807</v>
      </c>
      <c r="B1165">
        <v>288</v>
      </c>
      <c r="C1165">
        <v>133</v>
      </c>
      <c r="D1165">
        <v>90835030</v>
      </c>
      <c r="E1165" t="s">
        <v>657</v>
      </c>
      <c r="F1165" t="s">
        <v>168</v>
      </c>
      <c r="G1165" t="str">
        <f t="shared" si="19"/>
        <v>The Mirror Has Two Faces</v>
      </c>
      <c r="H1165" t="s">
        <v>2652</v>
      </c>
      <c r="I1165">
        <v>11453</v>
      </c>
      <c r="J1165">
        <v>396</v>
      </c>
      <c r="K1165" t="s">
        <v>19</v>
      </c>
      <c r="L1165" t="s">
        <v>20</v>
      </c>
      <c r="M1165" t="s">
        <v>21</v>
      </c>
      <c r="N1165">
        <v>40000000</v>
      </c>
      <c r="O1165">
        <v>1999</v>
      </c>
      <c r="P1165">
        <v>6.5</v>
      </c>
      <c r="S1165" t="s">
        <v>46</v>
      </c>
      <c r="T1165" t="s">
        <v>60</v>
      </c>
      <c r="U1165" t="s">
        <v>106</v>
      </c>
    </row>
    <row r="1166" spans="1:23" x14ac:dyDescent="0.3">
      <c r="A1166" t="s">
        <v>2653</v>
      </c>
      <c r="B1166">
        <v>117</v>
      </c>
      <c r="C1166">
        <v>100</v>
      </c>
      <c r="D1166">
        <v>72455275</v>
      </c>
      <c r="E1166" t="s">
        <v>2654</v>
      </c>
      <c r="F1166" t="s">
        <v>2655</v>
      </c>
      <c r="G1166" t="str">
        <f t="shared" si="19"/>
        <v>The Mothman Prophecies</v>
      </c>
      <c r="H1166" t="s">
        <v>2656</v>
      </c>
      <c r="I1166">
        <v>63677</v>
      </c>
      <c r="J1166">
        <v>317</v>
      </c>
      <c r="K1166" t="s">
        <v>19</v>
      </c>
      <c r="L1166" t="s">
        <v>31</v>
      </c>
      <c r="M1166" t="s">
        <v>21</v>
      </c>
      <c r="N1166">
        <v>40000000</v>
      </c>
      <c r="O1166">
        <v>1989</v>
      </c>
      <c r="P1166">
        <v>6.5</v>
      </c>
      <c r="S1166" t="s">
        <v>60</v>
      </c>
      <c r="T1166" t="s">
        <v>83</v>
      </c>
      <c r="U1166" t="s">
        <v>92</v>
      </c>
      <c r="V1166" t="s">
        <v>122</v>
      </c>
    </row>
    <row r="1167" spans="1:23" x14ac:dyDescent="0.3">
      <c r="A1167" t="s">
        <v>2657</v>
      </c>
      <c r="B1167">
        <v>291</v>
      </c>
      <c r="C1167">
        <v>120</v>
      </c>
      <c r="D1167">
        <v>75305995</v>
      </c>
      <c r="E1167" t="s">
        <v>46</v>
      </c>
      <c r="F1167" t="s">
        <v>2658</v>
      </c>
      <c r="G1167" t="str">
        <f t="shared" si="19"/>
        <v>BrÃ¼no</v>
      </c>
      <c r="H1167" t="s">
        <v>2659</v>
      </c>
      <c r="I1167">
        <v>119622</v>
      </c>
      <c r="J1167">
        <v>283</v>
      </c>
      <c r="K1167" t="s">
        <v>19</v>
      </c>
      <c r="L1167" t="s">
        <v>20</v>
      </c>
      <c r="M1167" t="s">
        <v>21</v>
      </c>
      <c r="N1167">
        <v>40000000</v>
      </c>
      <c r="O1167">
        <v>2014</v>
      </c>
      <c r="P1167">
        <v>5.8</v>
      </c>
      <c r="S1167" t="s">
        <v>46</v>
      </c>
    </row>
    <row r="1168" spans="1:23" x14ac:dyDescent="0.3">
      <c r="A1168" t="s">
        <v>228</v>
      </c>
      <c r="B1168">
        <v>151</v>
      </c>
      <c r="C1168">
        <v>104</v>
      </c>
      <c r="D1168">
        <v>74098862</v>
      </c>
      <c r="E1168" t="s">
        <v>28</v>
      </c>
      <c r="F1168" t="s">
        <v>2660</v>
      </c>
      <c r="G1168" t="str">
        <f t="shared" si="19"/>
        <v>Licence to Kill</v>
      </c>
      <c r="H1168" t="s">
        <v>2661</v>
      </c>
      <c r="I1168">
        <v>74009</v>
      </c>
      <c r="J1168">
        <v>265</v>
      </c>
      <c r="K1168" t="s">
        <v>19</v>
      </c>
      <c r="L1168" t="s">
        <v>20</v>
      </c>
      <c r="M1168" t="s">
        <v>51</v>
      </c>
      <c r="N1168">
        <v>40000000</v>
      </c>
      <c r="O1168">
        <v>2015</v>
      </c>
      <c r="P1168">
        <v>6.6</v>
      </c>
      <c r="S1168" t="s">
        <v>26</v>
      </c>
      <c r="T1168" t="s">
        <v>32</v>
      </c>
      <c r="U1168" t="s">
        <v>122</v>
      </c>
    </row>
    <row r="1169" spans="1:23" x14ac:dyDescent="0.3">
      <c r="A1169" t="s">
        <v>901</v>
      </c>
      <c r="B1169">
        <v>36</v>
      </c>
      <c r="C1169">
        <v>122</v>
      </c>
      <c r="D1169">
        <v>72266306</v>
      </c>
      <c r="E1169" t="s">
        <v>1198</v>
      </c>
      <c r="F1169" t="s">
        <v>291</v>
      </c>
      <c r="G1169" t="str">
        <f t="shared" si="19"/>
        <v>Red Riding Hood</v>
      </c>
      <c r="H1169" t="s">
        <v>2662</v>
      </c>
      <c r="I1169">
        <v>91151</v>
      </c>
      <c r="J1169">
        <v>290</v>
      </c>
      <c r="K1169" t="s">
        <v>19</v>
      </c>
      <c r="L1169" t="s">
        <v>31</v>
      </c>
      <c r="M1169" t="s">
        <v>51</v>
      </c>
      <c r="N1169">
        <v>40000000</v>
      </c>
      <c r="O1169">
        <v>2003</v>
      </c>
      <c r="P1169">
        <v>5.4</v>
      </c>
      <c r="S1169" t="s">
        <v>69</v>
      </c>
      <c r="T1169" t="s">
        <v>83</v>
      </c>
      <c r="U1169" t="s">
        <v>92</v>
      </c>
      <c r="V1169" t="s">
        <v>122</v>
      </c>
    </row>
    <row r="1170" spans="1:23" x14ac:dyDescent="0.3">
      <c r="A1170" t="s">
        <v>2663</v>
      </c>
      <c r="B1170">
        <v>168</v>
      </c>
      <c r="C1170">
        <v>80</v>
      </c>
      <c r="D1170">
        <v>71347010</v>
      </c>
      <c r="E1170" t="s">
        <v>239</v>
      </c>
      <c r="F1170" t="s">
        <v>803</v>
      </c>
      <c r="G1170" t="str">
        <f t="shared" si="19"/>
        <v>15 Minutes</v>
      </c>
      <c r="H1170" t="s">
        <v>2664</v>
      </c>
      <c r="I1170">
        <v>42547</v>
      </c>
      <c r="J1170">
        <v>437</v>
      </c>
      <c r="K1170" t="s">
        <v>19</v>
      </c>
      <c r="L1170" t="s">
        <v>20</v>
      </c>
      <c r="M1170" t="s">
        <v>294</v>
      </c>
      <c r="N1170">
        <v>40000000</v>
      </c>
      <c r="O1170">
        <v>1996</v>
      </c>
      <c r="P1170">
        <v>6.1</v>
      </c>
      <c r="S1170" t="s">
        <v>26</v>
      </c>
      <c r="T1170" t="s">
        <v>52</v>
      </c>
      <c r="U1170" t="s">
        <v>60</v>
      </c>
      <c r="V1170" t="s">
        <v>122</v>
      </c>
    </row>
    <row r="1171" spans="1:23" x14ac:dyDescent="0.3">
      <c r="A1171" t="s">
        <v>2111</v>
      </c>
      <c r="B1171">
        <v>283</v>
      </c>
      <c r="C1171">
        <v>91</v>
      </c>
      <c r="D1171">
        <v>70836296</v>
      </c>
      <c r="E1171" t="s">
        <v>2561</v>
      </c>
      <c r="F1171" t="s">
        <v>1089</v>
      </c>
      <c r="G1171" t="str">
        <f t="shared" si="19"/>
        <v>Super Mario Bros.</v>
      </c>
      <c r="H1171" t="s">
        <v>2665</v>
      </c>
      <c r="I1171">
        <v>38203</v>
      </c>
      <c r="J1171">
        <v>841</v>
      </c>
      <c r="K1171" t="s">
        <v>888</v>
      </c>
      <c r="L1171" t="s">
        <v>432</v>
      </c>
      <c r="M1171" t="s">
        <v>21</v>
      </c>
      <c r="N1171">
        <v>40000000</v>
      </c>
      <c r="O1171">
        <v>2003</v>
      </c>
      <c r="P1171">
        <v>4</v>
      </c>
      <c r="S1171" t="s">
        <v>32</v>
      </c>
      <c r="T1171" t="s">
        <v>46</v>
      </c>
      <c r="U1171" t="s">
        <v>65</v>
      </c>
      <c r="V1171" t="s">
        <v>69</v>
      </c>
      <c r="W1171" t="s">
        <v>110</v>
      </c>
    </row>
    <row r="1172" spans="1:23" x14ac:dyDescent="0.3">
      <c r="A1172" t="s">
        <v>614</v>
      </c>
      <c r="B1172">
        <v>127</v>
      </c>
      <c r="C1172">
        <v>112</v>
      </c>
      <c r="D1172">
        <v>70405498</v>
      </c>
      <c r="E1172" t="s">
        <v>977</v>
      </c>
      <c r="F1172" t="s">
        <v>355</v>
      </c>
      <c r="G1172" t="str">
        <f t="shared" si="19"/>
        <v>Lord of War</v>
      </c>
      <c r="H1172" t="s">
        <v>2666</v>
      </c>
      <c r="I1172">
        <v>248123</v>
      </c>
      <c r="J1172">
        <v>169</v>
      </c>
      <c r="K1172" t="s">
        <v>19</v>
      </c>
      <c r="L1172" t="s">
        <v>20</v>
      </c>
      <c r="M1172" t="s">
        <v>294</v>
      </c>
      <c r="N1172">
        <v>40000000</v>
      </c>
      <c r="O1172">
        <v>2013</v>
      </c>
      <c r="P1172">
        <v>7.6</v>
      </c>
      <c r="S1172" t="s">
        <v>52</v>
      </c>
      <c r="T1172" t="s">
        <v>60</v>
      </c>
      <c r="U1172" t="s">
        <v>122</v>
      </c>
    </row>
    <row r="1173" spans="1:23" x14ac:dyDescent="0.3">
      <c r="A1173" t="s">
        <v>400</v>
      </c>
      <c r="B1173">
        <v>293</v>
      </c>
      <c r="C1173">
        <v>100</v>
      </c>
      <c r="D1173">
        <v>70163652</v>
      </c>
      <c r="E1173" t="s">
        <v>611</v>
      </c>
      <c r="F1173" t="s">
        <v>258</v>
      </c>
      <c r="G1173" t="str">
        <f t="shared" si="19"/>
        <v>Hero</v>
      </c>
      <c r="H1173" t="s">
        <v>2667</v>
      </c>
      <c r="I1173">
        <v>149414</v>
      </c>
      <c r="J1173">
        <v>835</v>
      </c>
      <c r="K1173" t="s">
        <v>19</v>
      </c>
      <c r="L1173" t="s">
        <v>20</v>
      </c>
      <c r="M1173" t="s">
        <v>51</v>
      </c>
      <c r="N1173">
        <v>34000000</v>
      </c>
      <c r="O1173">
        <v>1992</v>
      </c>
      <c r="P1173">
        <v>7.9</v>
      </c>
      <c r="S1173" t="s">
        <v>26</v>
      </c>
      <c r="T1173" t="s">
        <v>32</v>
      </c>
      <c r="U1173" t="s">
        <v>80</v>
      </c>
    </row>
    <row r="1174" spans="1:23" x14ac:dyDescent="0.3">
      <c r="A1174" t="s">
        <v>134</v>
      </c>
      <c r="B1174">
        <v>95</v>
      </c>
      <c r="C1174">
        <v>30</v>
      </c>
      <c r="D1174">
        <v>66808615</v>
      </c>
      <c r="E1174" t="s">
        <v>711</v>
      </c>
      <c r="F1174" t="s">
        <v>2668</v>
      </c>
      <c r="G1174" t="str">
        <f t="shared" si="19"/>
        <v>One for the Money</v>
      </c>
      <c r="H1174" t="s">
        <v>2669</v>
      </c>
      <c r="I1174">
        <v>34203</v>
      </c>
      <c r="J1174">
        <v>102</v>
      </c>
      <c r="K1174" t="s">
        <v>19</v>
      </c>
      <c r="L1174" t="s">
        <v>100</v>
      </c>
      <c r="M1174" t="s">
        <v>294</v>
      </c>
      <c r="N1174">
        <v>65000000</v>
      </c>
      <c r="O1174">
        <v>2016</v>
      </c>
      <c r="P1174">
        <v>5.3</v>
      </c>
      <c r="S1174" t="s">
        <v>26</v>
      </c>
      <c r="T1174" t="s">
        <v>46</v>
      </c>
      <c r="U1174" t="s">
        <v>52</v>
      </c>
      <c r="V1174" t="s">
        <v>106</v>
      </c>
      <c r="W1174" t="s">
        <v>122</v>
      </c>
    </row>
    <row r="1175" spans="1:23" x14ac:dyDescent="0.3">
      <c r="A1175" t="s">
        <v>2390</v>
      </c>
      <c r="B1175">
        <v>4</v>
      </c>
      <c r="C1175">
        <v>105</v>
      </c>
      <c r="D1175">
        <v>115603980</v>
      </c>
      <c r="E1175" t="s">
        <v>46</v>
      </c>
      <c r="F1175" t="s">
        <v>938</v>
      </c>
      <c r="G1175" t="str">
        <f t="shared" si="19"/>
        <v>The Interview</v>
      </c>
      <c r="H1175" t="s">
        <v>2670</v>
      </c>
      <c r="I1175">
        <v>247020</v>
      </c>
      <c r="J1175">
        <v>18</v>
      </c>
      <c r="K1175" t="s">
        <v>19</v>
      </c>
      <c r="L1175" t="s">
        <v>20</v>
      </c>
      <c r="M1175" t="s">
        <v>294</v>
      </c>
      <c r="N1175">
        <v>20000000</v>
      </c>
      <c r="O1175">
        <v>2010</v>
      </c>
      <c r="P1175">
        <v>6.6</v>
      </c>
      <c r="S1175" t="s">
        <v>46</v>
      </c>
    </row>
    <row r="1176" spans="1:23" x14ac:dyDescent="0.3">
      <c r="A1176" t="s">
        <v>183</v>
      </c>
      <c r="B1176">
        <v>213</v>
      </c>
      <c r="C1176">
        <v>110</v>
      </c>
      <c r="D1176">
        <v>64149837</v>
      </c>
      <c r="E1176" t="s">
        <v>2671</v>
      </c>
      <c r="F1176" t="s">
        <v>2672</v>
      </c>
      <c r="G1176" t="str">
        <f t="shared" si="19"/>
        <v>The Warrior's Way</v>
      </c>
      <c r="H1176" t="s">
        <v>2673</v>
      </c>
      <c r="I1176">
        <v>22309</v>
      </c>
      <c r="J1176">
        <v>71</v>
      </c>
      <c r="K1176" t="s">
        <v>675</v>
      </c>
      <c r="L1176" t="s">
        <v>676</v>
      </c>
      <c r="M1176" t="s">
        <v>51</v>
      </c>
      <c r="N1176">
        <v>40000000</v>
      </c>
      <c r="O1176">
        <v>2009</v>
      </c>
      <c r="P1176">
        <v>6.3</v>
      </c>
      <c r="S1176" t="s">
        <v>26</v>
      </c>
      <c r="T1176" t="s">
        <v>69</v>
      </c>
      <c r="U1176" t="s">
        <v>130</v>
      </c>
    </row>
    <row r="1177" spans="1:23" x14ac:dyDescent="0.3">
      <c r="A1177" t="s">
        <v>345</v>
      </c>
      <c r="B1177">
        <v>119</v>
      </c>
      <c r="C1177">
        <v>101</v>
      </c>
      <c r="D1177">
        <v>83906114</v>
      </c>
      <c r="E1177" t="s">
        <v>2674</v>
      </c>
      <c r="F1177" t="s">
        <v>1470</v>
      </c>
      <c r="G1177" t="str">
        <f t="shared" si="19"/>
        <v xml:space="preserve">McHale's Navy            </v>
      </c>
      <c r="H1177" t="s">
        <v>2675</v>
      </c>
      <c r="I1177">
        <v>1558</v>
      </c>
      <c r="J1177">
        <v>564</v>
      </c>
      <c r="K1177" t="s">
        <v>19</v>
      </c>
      <c r="L1177" t="s">
        <v>20</v>
      </c>
      <c r="M1177" t="s">
        <v>294</v>
      </c>
      <c r="N1177">
        <v>40000000</v>
      </c>
      <c r="O1177">
        <v>2006</v>
      </c>
      <c r="P1177">
        <v>7.5</v>
      </c>
      <c r="S1177" t="s">
        <v>46</v>
      </c>
      <c r="T1177" t="s">
        <v>126</v>
      </c>
    </row>
    <row r="1178" spans="1:23" x14ac:dyDescent="0.3">
      <c r="A1178" t="s">
        <v>2676</v>
      </c>
      <c r="B1178">
        <v>9</v>
      </c>
      <c r="C1178">
        <v>144</v>
      </c>
      <c r="D1178">
        <v>66466372</v>
      </c>
      <c r="E1178" t="s">
        <v>806</v>
      </c>
      <c r="F1178" t="s">
        <v>2677</v>
      </c>
      <c r="G1178" t="str">
        <f t="shared" si="19"/>
        <v>Micmacs</v>
      </c>
      <c r="H1178" t="s">
        <v>2678</v>
      </c>
      <c r="I1178">
        <v>24657</v>
      </c>
      <c r="J1178">
        <v>5</v>
      </c>
      <c r="K1178" t="s">
        <v>675</v>
      </c>
      <c r="L1178" t="s">
        <v>676</v>
      </c>
      <c r="M1178" t="s">
        <v>51</v>
      </c>
      <c r="N1178">
        <v>40000000</v>
      </c>
      <c r="O1178">
        <v>2000</v>
      </c>
      <c r="P1178">
        <v>7.2</v>
      </c>
      <c r="S1178" t="s">
        <v>26</v>
      </c>
      <c r="T1178" t="s">
        <v>46</v>
      </c>
      <c r="U1178" t="s">
        <v>52</v>
      </c>
    </row>
    <row r="1179" spans="1:23" x14ac:dyDescent="0.3">
      <c r="A1179" t="s">
        <v>2426</v>
      </c>
      <c r="B1179">
        <v>167</v>
      </c>
      <c r="C1179">
        <v>108</v>
      </c>
      <c r="D1179">
        <v>72306065</v>
      </c>
      <c r="E1179" t="s">
        <v>2679</v>
      </c>
      <c r="F1179" t="s">
        <v>2680</v>
      </c>
      <c r="G1179" t="str">
        <f t="shared" si="19"/>
        <v>8 Mile</v>
      </c>
      <c r="H1179" t="s">
        <v>2681</v>
      </c>
      <c r="I1179">
        <v>187181</v>
      </c>
      <c r="J1179">
        <v>658</v>
      </c>
      <c r="K1179" t="s">
        <v>19</v>
      </c>
      <c r="L1179" t="s">
        <v>20</v>
      </c>
      <c r="M1179" t="s">
        <v>294</v>
      </c>
      <c r="N1179">
        <v>40000000</v>
      </c>
      <c r="O1179">
        <v>1990</v>
      </c>
      <c r="P1179">
        <v>7</v>
      </c>
      <c r="S1179" t="s">
        <v>60</v>
      </c>
      <c r="T1179" t="s">
        <v>85</v>
      </c>
    </row>
    <row r="1180" spans="1:23" x14ac:dyDescent="0.3">
      <c r="A1180" t="s">
        <v>2682</v>
      </c>
      <c r="B1180">
        <v>98</v>
      </c>
      <c r="C1180">
        <v>107</v>
      </c>
      <c r="D1180">
        <v>59068786</v>
      </c>
      <c r="E1180" t="s">
        <v>242</v>
      </c>
      <c r="F1180" t="s">
        <v>2638</v>
      </c>
      <c r="G1180" t="str">
        <f t="shared" si="19"/>
        <v>Animal Kingdom: Let's go Ape</v>
      </c>
      <c r="H1180" t="s">
        <v>2683</v>
      </c>
      <c r="I1180">
        <v>590</v>
      </c>
      <c r="J1180">
        <v>132</v>
      </c>
      <c r="K1180" t="s">
        <v>19</v>
      </c>
      <c r="L1180" t="s">
        <v>1695</v>
      </c>
      <c r="M1180" t="s">
        <v>51</v>
      </c>
      <c r="N1180">
        <v>50000000</v>
      </c>
      <c r="O1180">
        <v>2015</v>
      </c>
      <c r="P1180">
        <v>4.9000000000000004</v>
      </c>
      <c r="S1180" t="s">
        <v>32</v>
      </c>
      <c r="T1180" t="s">
        <v>37</v>
      </c>
      <c r="U1180" t="s">
        <v>46</v>
      </c>
      <c r="V1180" t="s">
        <v>65</v>
      </c>
    </row>
    <row r="1181" spans="1:23" x14ac:dyDescent="0.3">
      <c r="A1181" t="s">
        <v>228</v>
      </c>
      <c r="B1181">
        <v>234</v>
      </c>
      <c r="C1181">
        <v>102</v>
      </c>
      <c r="D1181">
        <v>60923325</v>
      </c>
      <c r="E1181" t="s">
        <v>48</v>
      </c>
      <c r="F1181" t="s">
        <v>706</v>
      </c>
      <c r="G1181" t="str">
        <f t="shared" si="19"/>
        <v>A Knight's Tale</v>
      </c>
      <c r="H1181" t="s">
        <v>2684</v>
      </c>
      <c r="I1181">
        <v>137003</v>
      </c>
      <c r="J1181">
        <v>2073</v>
      </c>
      <c r="K1181" t="s">
        <v>19</v>
      </c>
      <c r="L1181" t="s">
        <v>20</v>
      </c>
      <c r="M1181" t="s">
        <v>294</v>
      </c>
      <c r="N1181">
        <v>40000000</v>
      </c>
      <c r="O1181">
        <v>1992</v>
      </c>
      <c r="P1181">
        <v>6.9</v>
      </c>
      <c r="S1181" t="s">
        <v>26</v>
      </c>
      <c r="T1181" t="s">
        <v>32</v>
      </c>
      <c r="U1181" t="s">
        <v>106</v>
      </c>
    </row>
    <row r="1182" spans="1:23" x14ac:dyDescent="0.3">
      <c r="A1182" t="s">
        <v>2685</v>
      </c>
      <c r="B1182">
        <v>258</v>
      </c>
      <c r="C1182">
        <v>100</v>
      </c>
      <c r="D1182">
        <v>57887882</v>
      </c>
      <c r="E1182" t="s">
        <v>590</v>
      </c>
      <c r="F1182" t="s">
        <v>2686</v>
      </c>
      <c r="G1182" t="str">
        <f t="shared" si="19"/>
        <v>The Medallion</v>
      </c>
      <c r="H1182" t="s">
        <v>2687</v>
      </c>
      <c r="I1182">
        <v>29861</v>
      </c>
      <c r="J1182">
        <v>153</v>
      </c>
      <c r="K1182" t="s">
        <v>19</v>
      </c>
      <c r="L1182" t="s">
        <v>20</v>
      </c>
      <c r="M1182" t="s">
        <v>21</v>
      </c>
      <c r="N1182">
        <v>40000000</v>
      </c>
      <c r="O1182">
        <v>2009</v>
      </c>
      <c r="P1182">
        <v>5.2</v>
      </c>
      <c r="S1182" t="s">
        <v>26</v>
      </c>
      <c r="T1182" t="s">
        <v>46</v>
      </c>
      <c r="U1182" t="s">
        <v>69</v>
      </c>
    </row>
    <row r="1183" spans="1:23" x14ac:dyDescent="0.3">
      <c r="A1183" t="s">
        <v>2081</v>
      </c>
      <c r="B1183">
        <v>108</v>
      </c>
      <c r="C1183">
        <v>126</v>
      </c>
      <c r="D1183">
        <v>53955614</v>
      </c>
      <c r="E1183" t="s">
        <v>882</v>
      </c>
      <c r="F1183" t="s">
        <v>470</v>
      </c>
      <c r="G1183" t="str">
        <f t="shared" si="19"/>
        <v>The Sixth Sense</v>
      </c>
      <c r="H1183" t="s">
        <v>2688</v>
      </c>
      <c r="I1183">
        <v>704766</v>
      </c>
      <c r="J1183">
        <v>125</v>
      </c>
      <c r="K1183" t="s">
        <v>19</v>
      </c>
      <c r="L1183" t="s">
        <v>20</v>
      </c>
      <c r="M1183" t="s">
        <v>21</v>
      </c>
      <c r="N1183">
        <v>35000000</v>
      </c>
      <c r="O1183">
        <v>2013</v>
      </c>
      <c r="P1183">
        <v>8.1</v>
      </c>
      <c r="S1183" t="s">
        <v>60</v>
      </c>
      <c r="T1183" t="s">
        <v>92</v>
      </c>
      <c r="U1183" t="s">
        <v>122</v>
      </c>
    </row>
    <row r="1184" spans="1:23" x14ac:dyDescent="0.3">
      <c r="A1184" t="s">
        <v>1609</v>
      </c>
      <c r="B1184">
        <v>81</v>
      </c>
      <c r="C1184">
        <v>138</v>
      </c>
      <c r="D1184">
        <v>54967359</v>
      </c>
      <c r="E1184" t="s">
        <v>184</v>
      </c>
      <c r="F1184" t="s">
        <v>2689</v>
      </c>
      <c r="G1184" t="str">
        <f t="shared" si="19"/>
        <v>Man on a Ledge</v>
      </c>
      <c r="H1184" t="s">
        <v>2690</v>
      </c>
      <c r="I1184">
        <v>125198</v>
      </c>
      <c r="J1184">
        <v>235</v>
      </c>
      <c r="K1184" t="s">
        <v>19</v>
      </c>
      <c r="L1184" t="s">
        <v>20</v>
      </c>
      <c r="M1184" t="s">
        <v>21</v>
      </c>
      <c r="N1184">
        <v>40000000</v>
      </c>
      <c r="O1184">
        <v>1999</v>
      </c>
      <c r="P1184">
        <v>6.6</v>
      </c>
      <c r="S1184" t="s">
        <v>26</v>
      </c>
      <c r="T1184" t="s">
        <v>52</v>
      </c>
      <c r="U1184" t="s">
        <v>122</v>
      </c>
    </row>
    <row r="1185" spans="1:23" x14ac:dyDescent="0.3">
      <c r="A1185" t="s">
        <v>2182</v>
      </c>
      <c r="B1185">
        <v>538</v>
      </c>
      <c r="C1185">
        <v>108</v>
      </c>
      <c r="D1185">
        <v>54228104</v>
      </c>
      <c r="E1185" t="s">
        <v>46</v>
      </c>
      <c r="F1185" t="s">
        <v>2691</v>
      </c>
      <c r="G1185" t="str">
        <f t="shared" si="19"/>
        <v>The Big Year</v>
      </c>
      <c r="H1185" t="s">
        <v>2692</v>
      </c>
      <c r="I1185">
        <v>34809</v>
      </c>
      <c r="J1185">
        <v>751</v>
      </c>
      <c r="K1185" t="s">
        <v>19</v>
      </c>
      <c r="L1185" t="s">
        <v>20</v>
      </c>
      <c r="M1185" t="s">
        <v>294</v>
      </c>
      <c r="N1185">
        <v>30000000</v>
      </c>
      <c r="O1185">
        <v>2014</v>
      </c>
      <c r="P1185">
        <v>6.2</v>
      </c>
      <c r="S1185" t="s">
        <v>46</v>
      </c>
    </row>
    <row r="1186" spans="1:23" x14ac:dyDescent="0.3">
      <c r="A1186" t="s">
        <v>1182</v>
      </c>
      <c r="B1186">
        <v>224</v>
      </c>
      <c r="C1186">
        <v>105</v>
      </c>
      <c r="D1186">
        <v>57981889</v>
      </c>
      <c r="E1186" t="s">
        <v>2693</v>
      </c>
      <c r="F1186" t="s">
        <v>2694</v>
      </c>
      <c r="G1186" t="str">
        <f t="shared" si="19"/>
        <v>The Karate Kid</v>
      </c>
      <c r="H1186" t="s">
        <v>2695</v>
      </c>
      <c r="I1186">
        <v>126907</v>
      </c>
      <c r="J1186">
        <v>273</v>
      </c>
      <c r="K1186" t="s">
        <v>19</v>
      </c>
      <c r="L1186" t="s">
        <v>20</v>
      </c>
      <c r="M1186" t="s">
        <v>51</v>
      </c>
      <c r="N1186">
        <v>40000000</v>
      </c>
      <c r="O1186">
        <v>2006</v>
      </c>
      <c r="P1186">
        <v>7.2</v>
      </c>
      <c r="S1186" t="s">
        <v>26</v>
      </c>
      <c r="T1186" t="s">
        <v>60</v>
      </c>
      <c r="U1186" t="s">
        <v>65</v>
      </c>
      <c r="V1186" t="s">
        <v>117</v>
      </c>
    </row>
    <row r="1187" spans="1:23" x14ac:dyDescent="0.3">
      <c r="A1187" t="s">
        <v>1529</v>
      </c>
      <c r="B1187">
        <v>129</v>
      </c>
      <c r="C1187">
        <v>108</v>
      </c>
      <c r="D1187">
        <v>61094903</v>
      </c>
      <c r="E1187" t="s">
        <v>890</v>
      </c>
      <c r="F1187" t="s">
        <v>190</v>
      </c>
      <c r="G1187" t="str">
        <f t="shared" si="19"/>
        <v>American Hustle</v>
      </c>
      <c r="H1187" t="s">
        <v>2696</v>
      </c>
      <c r="I1187">
        <v>358416</v>
      </c>
      <c r="J1187">
        <v>336</v>
      </c>
      <c r="K1187" t="s">
        <v>19</v>
      </c>
      <c r="L1187" t="s">
        <v>20</v>
      </c>
      <c r="M1187" t="s">
        <v>294</v>
      </c>
      <c r="N1187">
        <v>42000000</v>
      </c>
      <c r="O1187">
        <v>2015</v>
      </c>
      <c r="P1187">
        <v>7.3</v>
      </c>
      <c r="S1187" t="s">
        <v>52</v>
      </c>
      <c r="T1187" t="s">
        <v>60</v>
      </c>
    </row>
    <row r="1188" spans="1:23" x14ac:dyDescent="0.3">
      <c r="A1188" t="s">
        <v>2185</v>
      </c>
      <c r="B1188">
        <v>125</v>
      </c>
      <c r="C1188">
        <v>89</v>
      </c>
      <c r="D1188">
        <v>53082743</v>
      </c>
      <c r="E1188" t="s">
        <v>657</v>
      </c>
      <c r="F1188" t="s">
        <v>175</v>
      </c>
      <c r="G1188" t="str">
        <f t="shared" si="19"/>
        <v>The Proposal</v>
      </c>
      <c r="H1188" t="s">
        <v>2697</v>
      </c>
      <c r="I1188">
        <v>227824</v>
      </c>
      <c r="J1188">
        <v>327</v>
      </c>
      <c r="K1188" t="s">
        <v>19</v>
      </c>
      <c r="L1188" t="s">
        <v>20</v>
      </c>
      <c r="M1188" t="s">
        <v>294</v>
      </c>
      <c r="N1188">
        <v>40000000</v>
      </c>
      <c r="O1188">
        <v>2016</v>
      </c>
      <c r="P1188">
        <v>6.7</v>
      </c>
      <c r="S1188" t="s">
        <v>46</v>
      </c>
      <c r="T1188" t="s">
        <v>60</v>
      </c>
      <c r="U1188" t="s">
        <v>106</v>
      </c>
    </row>
    <row r="1189" spans="1:23" x14ac:dyDescent="0.3">
      <c r="A1189" t="s">
        <v>1073</v>
      </c>
      <c r="B1189">
        <v>433</v>
      </c>
      <c r="C1189">
        <v>129</v>
      </c>
      <c r="D1189">
        <v>54414716</v>
      </c>
      <c r="E1189" t="s">
        <v>1018</v>
      </c>
      <c r="F1189" t="s">
        <v>1264</v>
      </c>
      <c r="G1189" t="str">
        <f t="shared" si="19"/>
        <v>Double Jeopardy</v>
      </c>
      <c r="H1189" t="s">
        <v>2698</v>
      </c>
      <c r="I1189">
        <v>56646</v>
      </c>
      <c r="J1189">
        <v>918</v>
      </c>
      <c r="K1189" t="s">
        <v>19</v>
      </c>
      <c r="L1189" t="s">
        <v>676</v>
      </c>
      <c r="M1189" t="s">
        <v>21</v>
      </c>
      <c r="N1189">
        <v>40000000</v>
      </c>
      <c r="O1189">
        <v>1992</v>
      </c>
      <c r="P1189">
        <v>6.4</v>
      </c>
      <c r="S1189" t="s">
        <v>52</v>
      </c>
      <c r="T1189" t="s">
        <v>92</v>
      </c>
      <c r="U1189" t="s">
        <v>122</v>
      </c>
    </row>
    <row r="1190" spans="1:23" x14ac:dyDescent="0.3">
      <c r="A1190" t="s">
        <v>624</v>
      </c>
      <c r="B1190">
        <v>362</v>
      </c>
      <c r="C1190">
        <v>84</v>
      </c>
      <c r="D1190">
        <v>57011847</v>
      </c>
      <c r="E1190" t="s">
        <v>860</v>
      </c>
      <c r="F1190" t="s">
        <v>1654</v>
      </c>
      <c r="G1190" t="str">
        <f t="shared" si="19"/>
        <v>Back to the Future Part II</v>
      </c>
      <c r="H1190" t="s">
        <v>2699</v>
      </c>
      <c r="I1190">
        <v>340085</v>
      </c>
      <c r="J1190">
        <v>1360</v>
      </c>
      <c r="K1190" t="s">
        <v>19</v>
      </c>
      <c r="L1190" t="s">
        <v>20</v>
      </c>
      <c r="M1190" t="s">
        <v>21</v>
      </c>
      <c r="N1190">
        <v>30000000</v>
      </c>
      <c r="O1190">
        <v>2004</v>
      </c>
      <c r="P1190">
        <v>7.8</v>
      </c>
      <c r="S1190" t="s">
        <v>32</v>
      </c>
      <c r="T1190" t="s">
        <v>46</v>
      </c>
      <c r="U1190" t="s">
        <v>110</v>
      </c>
    </row>
    <row r="1191" spans="1:23" x14ac:dyDescent="0.3">
      <c r="A1191" t="s">
        <v>749</v>
      </c>
      <c r="B1191">
        <v>93</v>
      </c>
      <c r="C1191">
        <v>149</v>
      </c>
      <c r="D1191">
        <v>50859889</v>
      </c>
      <c r="E1191" t="s">
        <v>1261</v>
      </c>
      <c r="F1191" t="s">
        <v>279</v>
      </c>
      <c r="G1191" t="str">
        <f t="shared" si="19"/>
        <v>Lucy</v>
      </c>
      <c r="H1191" t="s">
        <v>2700</v>
      </c>
      <c r="I1191">
        <v>327367</v>
      </c>
      <c r="J1191">
        <v>188</v>
      </c>
      <c r="K1191" t="s">
        <v>19</v>
      </c>
      <c r="L1191" t="s">
        <v>20</v>
      </c>
      <c r="M1191" t="s">
        <v>294</v>
      </c>
      <c r="N1191">
        <v>40000000</v>
      </c>
      <c r="O1191">
        <v>2005</v>
      </c>
      <c r="P1191">
        <v>6.4</v>
      </c>
      <c r="S1191" t="s">
        <v>26</v>
      </c>
      <c r="T1191" t="s">
        <v>110</v>
      </c>
      <c r="U1191" t="s">
        <v>122</v>
      </c>
    </row>
    <row r="1192" spans="1:23" x14ac:dyDescent="0.3">
      <c r="A1192" t="s">
        <v>1645</v>
      </c>
      <c r="B1192">
        <v>71</v>
      </c>
      <c r="C1192">
        <v>94</v>
      </c>
      <c r="D1192">
        <v>51185897</v>
      </c>
      <c r="E1192" t="s">
        <v>127</v>
      </c>
      <c r="F1192" t="s">
        <v>2149</v>
      </c>
      <c r="G1192" t="str">
        <f t="shared" si="19"/>
        <v>Fifty Shades of Grey</v>
      </c>
      <c r="H1192" t="s">
        <v>2701</v>
      </c>
      <c r="I1192">
        <v>220020</v>
      </c>
      <c r="J1192">
        <v>236</v>
      </c>
      <c r="K1192" t="s">
        <v>19</v>
      </c>
      <c r="L1192" t="s">
        <v>20</v>
      </c>
      <c r="M1192" t="s">
        <v>21</v>
      </c>
      <c r="N1192">
        <v>40000000</v>
      </c>
      <c r="O1192">
        <v>2008</v>
      </c>
      <c r="P1192">
        <v>4.0999999999999996</v>
      </c>
      <c r="S1192" t="s">
        <v>60</v>
      </c>
      <c r="T1192" t="s">
        <v>106</v>
      </c>
    </row>
    <row r="1193" spans="1:23" x14ac:dyDescent="0.3">
      <c r="A1193" t="s">
        <v>1664</v>
      </c>
      <c r="B1193">
        <v>104</v>
      </c>
      <c r="C1193">
        <v>121</v>
      </c>
      <c r="D1193">
        <v>52000688</v>
      </c>
      <c r="E1193" t="s">
        <v>1349</v>
      </c>
      <c r="F1193" t="s">
        <v>1142</v>
      </c>
      <c r="G1193" t="str">
        <f t="shared" si="19"/>
        <v>Spy Kids 3-D: Game Over</v>
      </c>
      <c r="H1193" t="s">
        <v>2702</v>
      </c>
      <c r="I1193">
        <v>40227</v>
      </c>
      <c r="J1193">
        <v>288</v>
      </c>
      <c r="K1193" t="s">
        <v>19</v>
      </c>
      <c r="L1193" t="s">
        <v>20</v>
      </c>
      <c r="M1193" t="s">
        <v>51</v>
      </c>
      <c r="N1193">
        <v>40000000</v>
      </c>
      <c r="O1193">
        <v>2009</v>
      </c>
      <c r="P1193">
        <v>4.0999999999999996</v>
      </c>
      <c r="S1193" t="s">
        <v>26</v>
      </c>
      <c r="T1193" t="s">
        <v>32</v>
      </c>
      <c r="U1193" t="s">
        <v>46</v>
      </c>
      <c r="V1193" t="s">
        <v>65</v>
      </c>
      <c r="W1193" t="s">
        <v>110</v>
      </c>
    </row>
    <row r="1194" spans="1:23" x14ac:dyDescent="0.3">
      <c r="A1194" t="s">
        <v>1120</v>
      </c>
      <c r="B1194">
        <v>319</v>
      </c>
      <c r="C1194">
        <v>128</v>
      </c>
      <c r="D1194">
        <v>49851591</v>
      </c>
      <c r="E1194" t="s">
        <v>977</v>
      </c>
      <c r="F1194" t="s">
        <v>71</v>
      </c>
      <c r="G1194" t="str">
        <f t="shared" si="19"/>
        <v>A Time to Kill</v>
      </c>
      <c r="H1194" t="s">
        <v>2703</v>
      </c>
      <c r="I1194">
        <v>99558</v>
      </c>
      <c r="J1194">
        <v>420</v>
      </c>
      <c r="K1194" t="s">
        <v>19</v>
      </c>
      <c r="L1194" t="s">
        <v>20</v>
      </c>
      <c r="M1194" t="s">
        <v>21</v>
      </c>
      <c r="N1194">
        <v>40000000</v>
      </c>
      <c r="O1194">
        <v>2001</v>
      </c>
      <c r="P1194">
        <v>7.4</v>
      </c>
      <c r="S1194" t="s">
        <v>52</v>
      </c>
      <c r="T1194" t="s">
        <v>60</v>
      </c>
      <c r="U1194" t="s">
        <v>122</v>
      </c>
    </row>
    <row r="1195" spans="1:23" x14ac:dyDescent="0.3">
      <c r="A1195" t="s">
        <v>2597</v>
      </c>
      <c r="B1195">
        <v>41</v>
      </c>
      <c r="C1195">
        <v>134</v>
      </c>
      <c r="D1195">
        <v>47781388</v>
      </c>
      <c r="E1195" t="s">
        <v>1358</v>
      </c>
      <c r="F1195" t="s">
        <v>2704</v>
      </c>
      <c r="G1195" t="str">
        <f t="shared" si="19"/>
        <v>Cheaper by the Dozen</v>
      </c>
      <c r="H1195" t="s">
        <v>2705</v>
      </c>
      <c r="I1195">
        <v>75152</v>
      </c>
      <c r="J1195">
        <v>166</v>
      </c>
      <c r="K1195" t="s">
        <v>19</v>
      </c>
      <c r="L1195" t="s">
        <v>20</v>
      </c>
      <c r="M1195" t="s">
        <v>21</v>
      </c>
      <c r="N1195">
        <v>43000000</v>
      </c>
      <c r="O1195">
        <v>1991</v>
      </c>
      <c r="P1195">
        <v>5.8</v>
      </c>
      <c r="S1195" t="s">
        <v>46</v>
      </c>
      <c r="T1195" t="s">
        <v>65</v>
      </c>
    </row>
    <row r="1196" spans="1:23" x14ac:dyDescent="0.3">
      <c r="A1196" t="s">
        <v>1529</v>
      </c>
      <c r="B1196">
        <v>300</v>
      </c>
      <c r="C1196">
        <v>120</v>
      </c>
      <c r="D1196">
        <v>52320979</v>
      </c>
      <c r="E1196" t="s">
        <v>2706</v>
      </c>
      <c r="F1196" t="s">
        <v>2707</v>
      </c>
      <c r="G1196" t="str">
        <f t="shared" si="19"/>
        <v>Lone Survivor</v>
      </c>
      <c r="H1196" t="s">
        <v>2708</v>
      </c>
      <c r="I1196">
        <v>203963</v>
      </c>
      <c r="J1196">
        <v>279</v>
      </c>
      <c r="K1196" t="s">
        <v>19</v>
      </c>
      <c r="L1196" t="s">
        <v>20</v>
      </c>
      <c r="M1196" t="s">
        <v>294</v>
      </c>
      <c r="N1196">
        <v>25000000</v>
      </c>
      <c r="O1196">
        <v>2006</v>
      </c>
      <c r="P1196">
        <v>7.6</v>
      </c>
      <c r="S1196" t="s">
        <v>26</v>
      </c>
      <c r="T1196" t="s">
        <v>41</v>
      </c>
      <c r="U1196" t="s">
        <v>60</v>
      </c>
      <c r="V1196" t="s">
        <v>122</v>
      </c>
      <c r="W1196" t="s">
        <v>126</v>
      </c>
    </row>
    <row r="1197" spans="1:23" x14ac:dyDescent="0.3">
      <c r="A1197" t="s">
        <v>379</v>
      </c>
      <c r="B1197">
        <v>556</v>
      </c>
      <c r="C1197">
        <v>129</v>
      </c>
      <c r="D1197">
        <v>47806295</v>
      </c>
      <c r="E1197" t="s">
        <v>2709</v>
      </c>
      <c r="F1197" t="s">
        <v>178</v>
      </c>
      <c r="G1197" t="str">
        <f t="shared" si="19"/>
        <v>A League of Their Own</v>
      </c>
      <c r="H1197" t="s">
        <v>2710</v>
      </c>
      <c r="I1197">
        <v>71754</v>
      </c>
      <c r="J1197">
        <v>696</v>
      </c>
      <c r="K1197" t="s">
        <v>19</v>
      </c>
      <c r="L1197" t="s">
        <v>20</v>
      </c>
      <c r="M1197" t="s">
        <v>21</v>
      </c>
      <c r="N1197">
        <v>40000000</v>
      </c>
      <c r="O1197">
        <v>2001</v>
      </c>
      <c r="P1197">
        <v>7.2</v>
      </c>
      <c r="S1197" t="s">
        <v>46</v>
      </c>
      <c r="T1197" t="s">
        <v>60</v>
      </c>
      <c r="U1197" t="s">
        <v>117</v>
      </c>
    </row>
    <row r="1198" spans="1:23" x14ac:dyDescent="0.3">
      <c r="A1198" t="s">
        <v>2145</v>
      </c>
      <c r="B1198">
        <v>161</v>
      </c>
      <c r="C1198">
        <v>89</v>
      </c>
      <c r="D1198">
        <v>51853450</v>
      </c>
      <c r="E1198" t="s">
        <v>1347</v>
      </c>
      <c r="F1198" t="s">
        <v>2711</v>
      </c>
      <c r="G1198" t="str">
        <f t="shared" si="19"/>
        <v>The Conjuring 2</v>
      </c>
      <c r="H1198" t="s">
        <v>2712</v>
      </c>
      <c r="I1198">
        <v>64989</v>
      </c>
      <c r="J1198">
        <v>203</v>
      </c>
      <c r="K1198" t="s">
        <v>19</v>
      </c>
      <c r="L1198" t="s">
        <v>20</v>
      </c>
      <c r="M1198" t="s">
        <v>294</v>
      </c>
      <c r="N1198">
        <v>40000000</v>
      </c>
      <c r="O1198">
        <v>2014</v>
      </c>
      <c r="P1198">
        <v>7.8</v>
      </c>
      <c r="S1198" t="s">
        <v>83</v>
      </c>
      <c r="T1198" t="s">
        <v>92</v>
      </c>
      <c r="U1198" t="s">
        <v>122</v>
      </c>
    </row>
    <row r="1199" spans="1:23" x14ac:dyDescent="0.3">
      <c r="A1199" t="s">
        <v>22</v>
      </c>
      <c r="B1199">
        <v>151</v>
      </c>
      <c r="C1199">
        <v>116</v>
      </c>
      <c r="D1199">
        <v>46012734</v>
      </c>
      <c r="E1199" t="s">
        <v>715</v>
      </c>
      <c r="F1199" t="s">
        <v>2713</v>
      </c>
      <c r="G1199" t="str">
        <f t="shared" si="19"/>
        <v>The Social Network</v>
      </c>
      <c r="H1199" t="s">
        <v>2714</v>
      </c>
      <c r="I1199">
        <v>479453</v>
      </c>
      <c r="J1199">
        <v>410</v>
      </c>
      <c r="K1199" t="s">
        <v>19</v>
      </c>
      <c r="L1199" t="s">
        <v>20</v>
      </c>
      <c r="M1199" t="s">
        <v>21</v>
      </c>
      <c r="N1199">
        <v>40000000</v>
      </c>
      <c r="O1199">
        <v>2009</v>
      </c>
      <c r="P1199">
        <v>7.7</v>
      </c>
      <c r="S1199" t="s">
        <v>41</v>
      </c>
      <c r="T1199" t="s">
        <v>60</v>
      </c>
    </row>
    <row r="1200" spans="1:23" x14ac:dyDescent="0.3">
      <c r="A1200" t="s">
        <v>287</v>
      </c>
      <c r="B1200">
        <v>212</v>
      </c>
      <c r="C1200">
        <v>118</v>
      </c>
      <c r="D1200">
        <v>47034272</v>
      </c>
      <c r="E1200" t="s">
        <v>657</v>
      </c>
      <c r="F1200" t="s">
        <v>2715</v>
      </c>
      <c r="G1200" t="str">
        <f t="shared" si="19"/>
        <v>He's Just Not That Into You</v>
      </c>
      <c r="H1200" t="s">
        <v>2716</v>
      </c>
      <c r="I1200">
        <v>132048</v>
      </c>
      <c r="J1200">
        <v>734</v>
      </c>
      <c r="K1200" t="s">
        <v>19</v>
      </c>
      <c r="L1200" t="s">
        <v>20</v>
      </c>
      <c r="M1200" t="s">
        <v>294</v>
      </c>
      <c r="N1200">
        <v>40000000</v>
      </c>
      <c r="O1200">
        <v>2014</v>
      </c>
      <c r="P1200">
        <v>6.4</v>
      </c>
      <c r="S1200" t="s">
        <v>46</v>
      </c>
      <c r="T1200" t="s">
        <v>60</v>
      </c>
      <c r="U1200" t="s">
        <v>106</v>
      </c>
    </row>
    <row r="1201" spans="1:23" x14ac:dyDescent="0.3">
      <c r="A1201" t="s">
        <v>2585</v>
      </c>
      <c r="B1201">
        <v>111</v>
      </c>
      <c r="C1201">
        <v>107</v>
      </c>
      <c r="D1201">
        <v>45856732</v>
      </c>
      <c r="E1201" t="s">
        <v>46</v>
      </c>
      <c r="F1201" t="s">
        <v>2717</v>
      </c>
      <c r="G1201" t="str">
        <f t="shared" si="19"/>
        <v>Scary Movie 4</v>
      </c>
      <c r="H1201" t="s">
        <v>2718</v>
      </c>
      <c r="I1201">
        <v>93748</v>
      </c>
      <c r="J1201">
        <v>263</v>
      </c>
      <c r="K1201" t="s">
        <v>19</v>
      </c>
      <c r="L1201" t="s">
        <v>20</v>
      </c>
      <c r="M1201" t="s">
        <v>21</v>
      </c>
      <c r="N1201">
        <v>36000000</v>
      </c>
      <c r="O1201">
        <v>2009</v>
      </c>
      <c r="P1201">
        <v>5.0999999999999996</v>
      </c>
      <c r="S1201" t="s">
        <v>46</v>
      </c>
    </row>
    <row r="1202" spans="1:23" x14ac:dyDescent="0.3">
      <c r="A1202" t="s">
        <v>2719</v>
      </c>
      <c r="B1202">
        <v>173</v>
      </c>
      <c r="C1202">
        <v>155</v>
      </c>
      <c r="D1202">
        <v>59588068</v>
      </c>
      <c r="E1202" t="s">
        <v>2224</v>
      </c>
      <c r="F1202" t="s">
        <v>2720</v>
      </c>
      <c r="G1202" t="str">
        <f t="shared" si="19"/>
        <v>Scream 3</v>
      </c>
      <c r="H1202" t="s">
        <v>2721</v>
      </c>
      <c r="I1202">
        <v>98535</v>
      </c>
      <c r="J1202">
        <v>144</v>
      </c>
      <c r="K1202" t="s">
        <v>19</v>
      </c>
      <c r="L1202" t="s">
        <v>20</v>
      </c>
      <c r="M1202" t="s">
        <v>294</v>
      </c>
      <c r="N1202">
        <v>40000000</v>
      </c>
      <c r="O1202">
        <v>2015</v>
      </c>
      <c r="P1202">
        <v>5.5</v>
      </c>
      <c r="S1202" t="s">
        <v>83</v>
      </c>
      <c r="T1202" t="s">
        <v>92</v>
      </c>
    </row>
    <row r="1203" spans="1:23" x14ac:dyDescent="0.3">
      <c r="A1203" t="s">
        <v>2496</v>
      </c>
      <c r="B1203">
        <v>181</v>
      </c>
      <c r="C1203">
        <v>123</v>
      </c>
      <c r="D1203">
        <v>44175394</v>
      </c>
      <c r="E1203" t="s">
        <v>2722</v>
      </c>
      <c r="F1203" t="s">
        <v>1654</v>
      </c>
      <c r="G1203" t="str">
        <f t="shared" si="19"/>
        <v>Back to the Future Part III</v>
      </c>
      <c r="H1203" t="s">
        <v>2723</v>
      </c>
      <c r="I1203">
        <v>283480</v>
      </c>
      <c r="J1203">
        <v>654</v>
      </c>
      <c r="K1203" t="s">
        <v>19</v>
      </c>
      <c r="L1203" t="s">
        <v>20</v>
      </c>
      <c r="M1203" t="s">
        <v>21</v>
      </c>
      <c r="N1203">
        <v>40000000</v>
      </c>
      <c r="O1203">
        <v>2001</v>
      </c>
      <c r="P1203">
        <v>7.4</v>
      </c>
      <c r="S1203" t="s">
        <v>32</v>
      </c>
      <c r="T1203" t="s">
        <v>46</v>
      </c>
      <c r="U1203" t="s">
        <v>110</v>
      </c>
      <c r="V1203" t="s">
        <v>130</v>
      </c>
    </row>
    <row r="1204" spans="1:23" x14ac:dyDescent="0.3">
      <c r="A1204" t="s">
        <v>207</v>
      </c>
      <c r="B1204">
        <v>252</v>
      </c>
      <c r="C1204">
        <v>128</v>
      </c>
      <c r="D1204">
        <v>45500797</v>
      </c>
      <c r="E1204" t="s">
        <v>482</v>
      </c>
      <c r="F1204" t="s">
        <v>861</v>
      </c>
      <c r="G1204" t="str">
        <f t="shared" si="19"/>
        <v>Get Hard</v>
      </c>
      <c r="H1204" t="s">
        <v>2724</v>
      </c>
      <c r="I1204">
        <v>85629</v>
      </c>
      <c r="J1204">
        <v>277</v>
      </c>
      <c r="K1204" t="s">
        <v>19</v>
      </c>
      <c r="L1204" t="s">
        <v>20</v>
      </c>
      <c r="M1204" t="s">
        <v>294</v>
      </c>
      <c r="N1204">
        <v>40000000</v>
      </c>
      <c r="O1204">
        <v>2010</v>
      </c>
      <c r="P1204">
        <v>6</v>
      </c>
      <c r="S1204" t="s">
        <v>46</v>
      </c>
      <c r="T1204" t="s">
        <v>52</v>
      </c>
    </row>
    <row r="1205" spans="1:23" x14ac:dyDescent="0.3">
      <c r="A1205" t="s">
        <v>937</v>
      </c>
      <c r="B1205">
        <v>216</v>
      </c>
      <c r="C1205">
        <v>139</v>
      </c>
      <c r="D1205">
        <v>41797066</v>
      </c>
      <c r="E1205" t="s">
        <v>2725</v>
      </c>
      <c r="F1205" t="s">
        <v>300</v>
      </c>
      <c r="G1205" t="str">
        <f t="shared" si="19"/>
        <v>Bram Stoker's Dracula</v>
      </c>
      <c r="H1205" t="s">
        <v>2726</v>
      </c>
      <c r="I1205">
        <v>143835</v>
      </c>
      <c r="J1205">
        <v>200</v>
      </c>
      <c r="K1205" t="s">
        <v>19</v>
      </c>
      <c r="L1205" t="s">
        <v>20</v>
      </c>
      <c r="M1205" t="s">
        <v>21</v>
      </c>
      <c r="N1205">
        <v>40000000</v>
      </c>
      <c r="O1205">
        <v>2004</v>
      </c>
      <c r="P1205">
        <v>7.5</v>
      </c>
      <c r="S1205" t="s">
        <v>69</v>
      </c>
      <c r="T1205" t="s">
        <v>83</v>
      </c>
      <c r="U1205" t="s">
        <v>106</v>
      </c>
    </row>
    <row r="1206" spans="1:23" x14ac:dyDescent="0.3">
      <c r="A1206" t="s">
        <v>2727</v>
      </c>
      <c r="B1206">
        <v>203</v>
      </c>
      <c r="C1206">
        <v>109</v>
      </c>
      <c r="D1206">
        <v>38087756</v>
      </c>
      <c r="E1206" t="s">
        <v>2728</v>
      </c>
      <c r="F1206" t="s">
        <v>1082</v>
      </c>
      <c r="G1206" t="str">
        <f t="shared" si="19"/>
        <v>Julie &amp; Julia</v>
      </c>
      <c r="H1206" t="s">
        <v>2729</v>
      </c>
      <c r="I1206">
        <v>79264</v>
      </c>
      <c r="J1206">
        <v>696</v>
      </c>
      <c r="K1206" t="s">
        <v>19</v>
      </c>
      <c r="L1206" t="s">
        <v>20</v>
      </c>
      <c r="M1206" t="s">
        <v>21</v>
      </c>
      <c r="N1206">
        <v>40000000</v>
      </c>
      <c r="O1206">
        <v>1998</v>
      </c>
      <c r="P1206">
        <v>7</v>
      </c>
      <c r="S1206" t="s">
        <v>41</v>
      </c>
      <c r="T1206" t="s">
        <v>60</v>
      </c>
      <c r="U1206" t="s">
        <v>106</v>
      </c>
    </row>
    <row r="1207" spans="1:23" x14ac:dyDescent="0.3">
      <c r="A1207" t="s">
        <v>769</v>
      </c>
      <c r="B1207">
        <v>218</v>
      </c>
      <c r="C1207">
        <v>120</v>
      </c>
      <c r="D1207">
        <v>37752931</v>
      </c>
      <c r="E1207" t="s">
        <v>754</v>
      </c>
      <c r="F1207" t="s">
        <v>208</v>
      </c>
      <c r="G1207" t="str">
        <f t="shared" si="19"/>
        <v>42</v>
      </c>
      <c r="H1207" t="s">
        <v>2730</v>
      </c>
      <c r="I1207">
        <v>66511</v>
      </c>
      <c r="J1207">
        <v>285</v>
      </c>
      <c r="K1207" t="s">
        <v>19</v>
      </c>
      <c r="L1207" t="s">
        <v>20</v>
      </c>
      <c r="M1207" t="s">
        <v>21</v>
      </c>
      <c r="N1207">
        <v>40000000</v>
      </c>
      <c r="O1207">
        <v>1997</v>
      </c>
      <c r="P1207">
        <v>7.5</v>
      </c>
      <c r="S1207" t="s">
        <v>41</v>
      </c>
      <c r="T1207" t="s">
        <v>60</v>
      </c>
      <c r="U1207" t="s">
        <v>117</v>
      </c>
    </row>
    <row r="1208" spans="1:23" x14ac:dyDescent="0.3">
      <c r="A1208" t="s">
        <v>1260</v>
      </c>
      <c r="B1208">
        <v>118</v>
      </c>
      <c r="C1208">
        <v>121</v>
      </c>
      <c r="D1208">
        <v>50562555</v>
      </c>
      <c r="E1208" t="s">
        <v>977</v>
      </c>
      <c r="F1208" t="s">
        <v>446</v>
      </c>
      <c r="G1208" t="str">
        <f t="shared" si="19"/>
        <v>The Talented Mr. Ripley</v>
      </c>
      <c r="H1208" t="s">
        <v>2731</v>
      </c>
      <c r="I1208">
        <v>137891</v>
      </c>
      <c r="J1208">
        <v>263</v>
      </c>
      <c r="K1208" t="s">
        <v>19</v>
      </c>
      <c r="L1208" t="s">
        <v>20</v>
      </c>
      <c r="M1208" t="s">
        <v>294</v>
      </c>
      <c r="N1208">
        <v>40000000</v>
      </c>
      <c r="O1208">
        <v>2002</v>
      </c>
      <c r="P1208">
        <v>7.3</v>
      </c>
      <c r="S1208" t="s">
        <v>52</v>
      </c>
      <c r="T1208" t="s">
        <v>60</v>
      </c>
      <c r="U1208" t="s">
        <v>122</v>
      </c>
    </row>
    <row r="1209" spans="1:23" x14ac:dyDescent="0.3">
      <c r="A1209" t="s">
        <v>2732</v>
      </c>
      <c r="B1209">
        <v>241</v>
      </c>
      <c r="C1209">
        <v>102</v>
      </c>
      <c r="D1209">
        <v>37371385</v>
      </c>
      <c r="E1209" t="s">
        <v>46</v>
      </c>
      <c r="F1209" t="s">
        <v>975</v>
      </c>
      <c r="G1209" t="str">
        <f t="shared" si="19"/>
        <v>Dumb and Dumber To</v>
      </c>
      <c r="H1209" t="s">
        <v>2733</v>
      </c>
      <c r="I1209">
        <v>97045</v>
      </c>
      <c r="J1209">
        <v>304</v>
      </c>
      <c r="K1209" t="s">
        <v>19</v>
      </c>
      <c r="L1209" t="s">
        <v>20</v>
      </c>
      <c r="M1209" t="s">
        <v>21</v>
      </c>
      <c r="N1209">
        <v>40000000</v>
      </c>
      <c r="O1209">
        <v>2011</v>
      </c>
      <c r="P1209">
        <v>5.7</v>
      </c>
      <c r="S1209" t="s">
        <v>46</v>
      </c>
    </row>
    <row r="1210" spans="1:23" x14ac:dyDescent="0.3">
      <c r="A1210" t="s">
        <v>270</v>
      </c>
      <c r="B1210">
        <v>119</v>
      </c>
      <c r="C1210">
        <v>117</v>
      </c>
      <c r="D1210">
        <v>37101011</v>
      </c>
      <c r="E1210" t="s">
        <v>1453</v>
      </c>
      <c r="F1210" t="s">
        <v>343</v>
      </c>
      <c r="G1210" t="str">
        <f t="shared" si="19"/>
        <v>Eight Below</v>
      </c>
      <c r="H1210" t="s">
        <v>2734</v>
      </c>
      <c r="I1210">
        <v>48806</v>
      </c>
      <c r="J1210">
        <v>58</v>
      </c>
      <c r="K1210" t="s">
        <v>19</v>
      </c>
      <c r="L1210" t="s">
        <v>20</v>
      </c>
      <c r="M1210" t="s">
        <v>21</v>
      </c>
      <c r="N1210">
        <v>38000000</v>
      </c>
      <c r="O1210">
        <v>2011</v>
      </c>
      <c r="P1210">
        <v>7.3</v>
      </c>
      <c r="S1210" t="s">
        <v>32</v>
      </c>
      <c r="T1210" t="s">
        <v>60</v>
      </c>
      <c r="U1210" t="s">
        <v>65</v>
      </c>
    </row>
    <row r="1211" spans="1:23" x14ac:dyDescent="0.3">
      <c r="A1211" t="s">
        <v>2416</v>
      </c>
      <c r="B1211">
        <v>89</v>
      </c>
      <c r="C1211">
        <v>178</v>
      </c>
      <c r="D1211">
        <v>38176892</v>
      </c>
      <c r="E1211" t="s">
        <v>1147</v>
      </c>
      <c r="F1211" t="s">
        <v>803</v>
      </c>
      <c r="G1211" t="str">
        <f t="shared" si="19"/>
        <v>The Intern</v>
      </c>
      <c r="H1211" t="s">
        <v>2735</v>
      </c>
      <c r="I1211">
        <v>130661</v>
      </c>
      <c r="J1211">
        <v>382</v>
      </c>
      <c r="K1211" t="s">
        <v>19</v>
      </c>
      <c r="L1211" t="s">
        <v>20</v>
      </c>
      <c r="M1211" t="s">
        <v>294</v>
      </c>
      <c r="N1211">
        <v>40000000</v>
      </c>
      <c r="O1211">
        <v>2006</v>
      </c>
      <c r="P1211">
        <v>7.2</v>
      </c>
      <c r="S1211" t="s">
        <v>46</v>
      </c>
      <c r="T1211" t="s">
        <v>60</v>
      </c>
    </row>
    <row r="1212" spans="1:23" x14ac:dyDescent="0.3">
      <c r="A1212" t="s">
        <v>2204</v>
      </c>
      <c r="B1212">
        <v>209</v>
      </c>
      <c r="C1212">
        <v>147</v>
      </c>
      <c r="D1212">
        <v>36283504</v>
      </c>
      <c r="E1212" t="s">
        <v>982</v>
      </c>
      <c r="F1212" t="s">
        <v>2736</v>
      </c>
      <c r="G1212" t="str">
        <f t="shared" si="19"/>
        <v>Ride Along 2</v>
      </c>
      <c r="H1212" t="s">
        <v>2737</v>
      </c>
      <c r="I1212">
        <v>28621</v>
      </c>
      <c r="J1212">
        <v>433</v>
      </c>
      <c r="K1212" t="s">
        <v>19</v>
      </c>
      <c r="L1212" t="s">
        <v>20</v>
      </c>
      <c r="M1212" t="s">
        <v>21</v>
      </c>
      <c r="N1212">
        <v>60000000</v>
      </c>
      <c r="O1212">
        <v>2014</v>
      </c>
      <c r="P1212">
        <v>5.9</v>
      </c>
      <c r="S1212" t="s">
        <v>26</v>
      </c>
      <c r="T1212" t="s">
        <v>46</v>
      </c>
    </row>
    <row r="1213" spans="1:23" x14ac:dyDescent="0.3">
      <c r="A1213" t="s">
        <v>33</v>
      </c>
      <c r="B1213">
        <v>374</v>
      </c>
      <c r="C1213">
        <v>90</v>
      </c>
      <c r="D1213">
        <v>35183792</v>
      </c>
      <c r="E1213" t="s">
        <v>2738</v>
      </c>
      <c r="F1213" t="s">
        <v>2739</v>
      </c>
      <c r="G1213" t="str">
        <f t="shared" si="19"/>
        <v>The Last of the Mohicans</v>
      </c>
      <c r="H1213" t="s">
        <v>2740</v>
      </c>
      <c r="I1213">
        <v>113068</v>
      </c>
      <c r="J1213">
        <v>1732</v>
      </c>
      <c r="K1213" t="s">
        <v>19</v>
      </c>
      <c r="L1213" t="s">
        <v>20</v>
      </c>
      <c r="M1213" t="s">
        <v>21</v>
      </c>
      <c r="N1213">
        <v>40000000</v>
      </c>
      <c r="O1213">
        <v>2013</v>
      </c>
      <c r="P1213">
        <v>7.8</v>
      </c>
      <c r="S1213" t="s">
        <v>26</v>
      </c>
      <c r="T1213" t="s">
        <v>32</v>
      </c>
      <c r="U1213" t="s">
        <v>60</v>
      </c>
      <c r="V1213" t="s">
        <v>106</v>
      </c>
      <c r="W1213" t="s">
        <v>126</v>
      </c>
    </row>
    <row r="1214" spans="1:23" x14ac:dyDescent="0.3">
      <c r="A1214" t="s">
        <v>1954</v>
      </c>
      <c r="B1214">
        <v>235</v>
      </c>
      <c r="C1214">
        <v>105</v>
      </c>
      <c r="D1214">
        <v>38543473</v>
      </c>
      <c r="E1214" t="s">
        <v>1887</v>
      </c>
      <c r="F1214" t="s">
        <v>2741</v>
      </c>
      <c r="G1214" t="str">
        <f t="shared" si="19"/>
        <v>Ray</v>
      </c>
      <c r="H1214" t="s">
        <v>2742</v>
      </c>
      <c r="I1214">
        <v>110394</v>
      </c>
      <c r="J1214">
        <v>422</v>
      </c>
      <c r="K1214" t="s">
        <v>19</v>
      </c>
      <c r="L1214" t="s">
        <v>20</v>
      </c>
      <c r="M1214" t="s">
        <v>294</v>
      </c>
      <c r="N1214">
        <v>40000000</v>
      </c>
      <c r="O1214">
        <v>2006</v>
      </c>
      <c r="P1214">
        <v>7.7</v>
      </c>
      <c r="S1214" t="s">
        <v>41</v>
      </c>
      <c r="T1214" t="s">
        <v>60</v>
      </c>
      <c r="U1214" t="s">
        <v>85</v>
      </c>
    </row>
    <row r="1215" spans="1:23" x14ac:dyDescent="0.3">
      <c r="A1215" t="s">
        <v>2743</v>
      </c>
      <c r="B1215">
        <v>215</v>
      </c>
      <c r="C1215">
        <v>114</v>
      </c>
      <c r="D1215">
        <v>36037909</v>
      </c>
      <c r="E1215" t="s">
        <v>708</v>
      </c>
      <c r="F1215" t="s">
        <v>875</v>
      </c>
      <c r="G1215" t="str">
        <f t="shared" si="19"/>
        <v>Sin City</v>
      </c>
      <c r="H1215" t="s">
        <v>2744</v>
      </c>
      <c r="I1215">
        <v>656640</v>
      </c>
      <c r="J1215">
        <v>215</v>
      </c>
      <c r="K1215" t="s">
        <v>19</v>
      </c>
      <c r="L1215" t="s">
        <v>20</v>
      </c>
      <c r="M1215" t="s">
        <v>21</v>
      </c>
      <c r="N1215">
        <v>40000000</v>
      </c>
      <c r="O1215">
        <v>1987</v>
      </c>
      <c r="P1215">
        <v>8.1</v>
      </c>
      <c r="S1215" t="s">
        <v>52</v>
      </c>
      <c r="T1215" t="s">
        <v>122</v>
      </c>
    </row>
    <row r="1216" spans="1:23" x14ac:dyDescent="0.3">
      <c r="A1216" t="s">
        <v>1425</v>
      </c>
      <c r="B1216">
        <v>109</v>
      </c>
      <c r="C1216">
        <v>206</v>
      </c>
      <c r="D1216">
        <v>42575718</v>
      </c>
      <c r="E1216" t="s">
        <v>984</v>
      </c>
      <c r="F1216" t="s">
        <v>946</v>
      </c>
      <c r="G1216" t="str">
        <f t="shared" si="19"/>
        <v>Vantage Point</v>
      </c>
      <c r="H1216" t="s">
        <v>2745</v>
      </c>
      <c r="I1216">
        <v>127528</v>
      </c>
      <c r="J1216">
        <v>426</v>
      </c>
      <c r="K1216" t="s">
        <v>19</v>
      </c>
      <c r="L1216" t="s">
        <v>20</v>
      </c>
      <c r="M1216" t="s">
        <v>294</v>
      </c>
      <c r="N1216">
        <v>30000000</v>
      </c>
      <c r="O1216">
        <v>2010</v>
      </c>
      <c r="P1216">
        <v>6.6</v>
      </c>
      <c r="S1216" t="s">
        <v>52</v>
      </c>
      <c r="T1216" t="s">
        <v>60</v>
      </c>
      <c r="U1216" t="s">
        <v>92</v>
      </c>
      <c r="V1216" t="s">
        <v>122</v>
      </c>
    </row>
    <row r="1217" spans="1:23" x14ac:dyDescent="0.3">
      <c r="A1217" t="s">
        <v>2618</v>
      </c>
      <c r="B1217">
        <v>125</v>
      </c>
      <c r="C1217">
        <v>99</v>
      </c>
      <c r="D1217">
        <v>33864342</v>
      </c>
      <c r="E1217" t="s">
        <v>776</v>
      </c>
      <c r="F1217" t="s">
        <v>49</v>
      </c>
      <c r="G1217" t="str">
        <f t="shared" si="19"/>
        <v>I Love You, Man</v>
      </c>
      <c r="H1217" t="s">
        <v>2746</v>
      </c>
      <c r="I1217">
        <v>166194</v>
      </c>
      <c r="J1217">
        <v>442</v>
      </c>
      <c r="K1217" t="s">
        <v>19</v>
      </c>
      <c r="L1217" t="s">
        <v>676</v>
      </c>
      <c r="M1217" t="s">
        <v>21</v>
      </c>
      <c r="N1217">
        <v>40000000</v>
      </c>
      <c r="O1217">
        <v>1986</v>
      </c>
      <c r="P1217">
        <v>7.1</v>
      </c>
      <c r="S1217" t="s">
        <v>46</v>
      </c>
      <c r="T1217" t="s">
        <v>106</v>
      </c>
    </row>
    <row r="1218" spans="1:23" x14ac:dyDescent="0.3">
      <c r="A1218" t="s">
        <v>2747</v>
      </c>
      <c r="B1218">
        <v>65</v>
      </c>
      <c r="C1218">
        <v>123</v>
      </c>
      <c r="D1218">
        <v>33508922</v>
      </c>
      <c r="E1218" t="s">
        <v>1131</v>
      </c>
      <c r="F1218" t="s">
        <v>2748</v>
      </c>
      <c r="G1218" t="str">
        <f t="shared" si="19"/>
        <v>Shallow Hal</v>
      </c>
      <c r="H1218" t="s">
        <v>2749</v>
      </c>
      <c r="I1218">
        <v>109445</v>
      </c>
      <c r="J1218">
        <v>82</v>
      </c>
      <c r="K1218" t="s">
        <v>19</v>
      </c>
      <c r="L1218" t="s">
        <v>20</v>
      </c>
      <c r="M1218" t="s">
        <v>21</v>
      </c>
      <c r="N1218">
        <v>40000000</v>
      </c>
      <c r="O1218">
        <v>2004</v>
      </c>
      <c r="P1218">
        <v>5.9</v>
      </c>
      <c r="S1218" t="s">
        <v>46</v>
      </c>
      <c r="T1218" t="s">
        <v>60</v>
      </c>
      <c r="U1218" t="s">
        <v>69</v>
      </c>
      <c r="V1218" t="s">
        <v>106</v>
      </c>
    </row>
    <row r="1219" spans="1:23" x14ac:dyDescent="0.3">
      <c r="A1219" t="s">
        <v>1202</v>
      </c>
      <c r="B1219">
        <v>125</v>
      </c>
      <c r="C1219">
        <v>137</v>
      </c>
      <c r="D1219">
        <v>42071069</v>
      </c>
      <c r="E1219" t="s">
        <v>1263</v>
      </c>
      <c r="F1219" t="s">
        <v>2750</v>
      </c>
      <c r="G1219" t="str">
        <f t="shared" ref="G1219:G1282" si="20">SUBSTITUTE(H1219,"Â ","")</f>
        <v>JFK</v>
      </c>
      <c r="H1219" t="s">
        <v>2751</v>
      </c>
      <c r="I1219">
        <v>113472</v>
      </c>
      <c r="J1219">
        <v>344</v>
      </c>
      <c r="K1219" t="s">
        <v>19</v>
      </c>
      <c r="L1219" t="s">
        <v>20</v>
      </c>
      <c r="M1219" t="s">
        <v>294</v>
      </c>
      <c r="N1219">
        <v>25000000</v>
      </c>
      <c r="O1219">
        <v>2006</v>
      </c>
      <c r="P1219">
        <v>8</v>
      </c>
      <c r="S1219" t="s">
        <v>60</v>
      </c>
      <c r="T1219" t="s">
        <v>80</v>
      </c>
      <c r="U1219" t="s">
        <v>122</v>
      </c>
    </row>
    <row r="1220" spans="1:23" x14ac:dyDescent="0.3">
      <c r="A1220" t="s">
        <v>1912</v>
      </c>
      <c r="B1220">
        <v>322</v>
      </c>
      <c r="C1220">
        <v>102</v>
      </c>
      <c r="D1220">
        <v>32853640</v>
      </c>
      <c r="E1220" t="s">
        <v>482</v>
      </c>
      <c r="F1220" t="s">
        <v>252</v>
      </c>
      <c r="G1220" t="str">
        <f t="shared" si="20"/>
        <v>Big Momma's House 2</v>
      </c>
      <c r="H1220" t="s">
        <v>2752</v>
      </c>
      <c r="I1220">
        <v>31968</v>
      </c>
      <c r="J1220">
        <v>351</v>
      </c>
      <c r="K1220" t="s">
        <v>19</v>
      </c>
      <c r="L1220" t="s">
        <v>20</v>
      </c>
      <c r="M1220" t="s">
        <v>51</v>
      </c>
      <c r="N1220">
        <v>40000000</v>
      </c>
      <c r="O1220">
        <v>2005</v>
      </c>
      <c r="P1220">
        <v>4.5999999999999996</v>
      </c>
      <c r="S1220" t="s">
        <v>46</v>
      </c>
      <c r="T1220" t="s">
        <v>52</v>
      </c>
    </row>
    <row r="1221" spans="1:23" x14ac:dyDescent="0.3">
      <c r="A1221" t="s">
        <v>2753</v>
      </c>
      <c r="B1221">
        <v>191</v>
      </c>
      <c r="C1221">
        <v>109</v>
      </c>
      <c r="D1221">
        <v>42615685</v>
      </c>
      <c r="E1221" t="s">
        <v>2754</v>
      </c>
      <c r="F1221" t="s">
        <v>49</v>
      </c>
      <c r="G1221" t="str">
        <f t="shared" si="20"/>
        <v>The Mexican</v>
      </c>
      <c r="H1221" t="s">
        <v>2755</v>
      </c>
      <c r="I1221">
        <v>87351</v>
      </c>
      <c r="J1221">
        <v>185</v>
      </c>
      <c r="K1221" t="s">
        <v>19</v>
      </c>
      <c r="L1221" t="s">
        <v>20</v>
      </c>
      <c r="M1221" t="s">
        <v>294</v>
      </c>
      <c r="N1221">
        <v>40000000</v>
      </c>
      <c r="O1221">
        <v>2012</v>
      </c>
      <c r="P1221">
        <v>6.1</v>
      </c>
      <c r="S1221" t="s">
        <v>32</v>
      </c>
      <c r="T1221" t="s">
        <v>46</v>
      </c>
      <c r="U1221" t="s">
        <v>52</v>
      </c>
      <c r="V1221" t="s">
        <v>106</v>
      </c>
    </row>
    <row r="1222" spans="1:23" x14ac:dyDescent="0.3">
      <c r="A1222" t="s">
        <v>1909</v>
      </c>
      <c r="B1222">
        <v>191</v>
      </c>
      <c r="C1222">
        <v>82</v>
      </c>
      <c r="D1222">
        <v>32055248</v>
      </c>
      <c r="E1222" t="s">
        <v>1630</v>
      </c>
      <c r="F1222" t="s">
        <v>1631</v>
      </c>
      <c r="G1222" t="str">
        <f t="shared" si="20"/>
        <v>Unbroken</v>
      </c>
      <c r="H1222" t="s">
        <v>1632</v>
      </c>
      <c r="I1222">
        <v>103589</v>
      </c>
      <c r="J1222">
        <v>189</v>
      </c>
      <c r="K1222" t="s">
        <v>19</v>
      </c>
      <c r="L1222" t="s">
        <v>20</v>
      </c>
      <c r="M1222" t="s">
        <v>51</v>
      </c>
      <c r="N1222">
        <v>40000000</v>
      </c>
      <c r="O1222">
        <v>2008</v>
      </c>
      <c r="P1222">
        <v>7.2</v>
      </c>
      <c r="S1222" t="s">
        <v>41</v>
      </c>
      <c r="T1222" t="s">
        <v>60</v>
      </c>
      <c r="U1222" t="s">
        <v>117</v>
      </c>
      <c r="V1222" t="s">
        <v>126</v>
      </c>
    </row>
    <row r="1223" spans="1:23" x14ac:dyDescent="0.3">
      <c r="A1223" t="s">
        <v>2756</v>
      </c>
      <c r="B1223">
        <v>221</v>
      </c>
      <c r="C1223">
        <v>142</v>
      </c>
      <c r="D1223">
        <v>31836745</v>
      </c>
      <c r="E1223" t="s">
        <v>2757</v>
      </c>
      <c r="F1223" t="s">
        <v>2758</v>
      </c>
      <c r="G1223" t="str">
        <f t="shared" si="20"/>
        <v>17 Again</v>
      </c>
      <c r="H1223" t="s">
        <v>2759</v>
      </c>
      <c r="I1223">
        <v>146899</v>
      </c>
      <c r="J1223">
        <v>290</v>
      </c>
      <c r="K1223" t="s">
        <v>19</v>
      </c>
      <c r="L1223" t="s">
        <v>20</v>
      </c>
      <c r="M1223" t="s">
        <v>294</v>
      </c>
      <c r="N1223">
        <v>40000000</v>
      </c>
      <c r="O1223">
        <v>2014</v>
      </c>
      <c r="P1223">
        <v>6.4</v>
      </c>
      <c r="S1223" t="s">
        <v>46</v>
      </c>
      <c r="T1223" t="s">
        <v>60</v>
      </c>
      <c r="U1223" t="s">
        <v>65</v>
      </c>
      <c r="V1223" t="s">
        <v>69</v>
      </c>
      <c r="W1223" t="s">
        <v>106</v>
      </c>
    </row>
    <row r="1224" spans="1:23" x14ac:dyDescent="0.3">
      <c r="A1224" t="s">
        <v>2760</v>
      </c>
      <c r="B1224">
        <v>459</v>
      </c>
      <c r="C1224">
        <v>106</v>
      </c>
      <c r="D1224">
        <v>30993544</v>
      </c>
      <c r="E1224" t="s">
        <v>776</v>
      </c>
      <c r="F1224" t="s">
        <v>531</v>
      </c>
      <c r="G1224" t="str">
        <f t="shared" si="20"/>
        <v>The Other Woman</v>
      </c>
      <c r="H1224" t="s">
        <v>2761</v>
      </c>
      <c r="I1224">
        <v>104481</v>
      </c>
      <c r="J1224">
        <v>355</v>
      </c>
      <c r="K1224" t="s">
        <v>19</v>
      </c>
      <c r="L1224" t="s">
        <v>20</v>
      </c>
      <c r="M1224" t="s">
        <v>51</v>
      </c>
      <c r="N1224">
        <v>40000000</v>
      </c>
      <c r="O1224">
        <v>1997</v>
      </c>
      <c r="P1224">
        <v>6</v>
      </c>
      <c r="S1224" t="s">
        <v>46</v>
      </c>
      <c r="T1224" t="s">
        <v>106</v>
      </c>
    </row>
    <row r="1225" spans="1:23" x14ac:dyDescent="0.3">
      <c r="A1225" t="s">
        <v>1617</v>
      </c>
      <c r="B1225">
        <v>131</v>
      </c>
      <c r="C1225">
        <v>114</v>
      </c>
      <c r="D1225">
        <v>30981850</v>
      </c>
      <c r="E1225" t="s">
        <v>83</v>
      </c>
      <c r="F1225" t="s">
        <v>2762</v>
      </c>
      <c r="G1225" t="str">
        <f t="shared" si="20"/>
        <v>The Final Destination</v>
      </c>
      <c r="H1225" t="s">
        <v>2763</v>
      </c>
      <c r="I1225">
        <v>75345</v>
      </c>
      <c r="J1225">
        <v>411</v>
      </c>
      <c r="K1225" t="s">
        <v>19</v>
      </c>
      <c r="L1225" t="s">
        <v>20</v>
      </c>
      <c r="M1225" t="s">
        <v>21</v>
      </c>
      <c r="N1225">
        <v>40000000</v>
      </c>
      <c r="O1225">
        <v>2003</v>
      </c>
      <c r="P1225">
        <v>5.2</v>
      </c>
      <c r="S1225" t="s">
        <v>83</v>
      </c>
    </row>
    <row r="1226" spans="1:23" x14ac:dyDescent="0.3">
      <c r="A1226" t="s">
        <v>2081</v>
      </c>
      <c r="B1226">
        <v>222</v>
      </c>
      <c r="C1226">
        <v>106</v>
      </c>
      <c r="D1226">
        <v>30199105</v>
      </c>
      <c r="E1226" t="s">
        <v>1263</v>
      </c>
      <c r="F1226" t="s">
        <v>178</v>
      </c>
      <c r="G1226" t="str">
        <f t="shared" si="20"/>
        <v>Bridge of Spies</v>
      </c>
      <c r="H1226" t="s">
        <v>2764</v>
      </c>
      <c r="I1226">
        <v>178118</v>
      </c>
      <c r="J1226">
        <v>197</v>
      </c>
      <c r="K1226" t="s">
        <v>19</v>
      </c>
      <c r="L1226" t="s">
        <v>20</v>
      </c>
      <c r="M1226" t="s">
        <v>51</v>
      </c>
      <c r="N1226">
        <v>40000000</v>
      </c>
      <c r="O1226">
        <v>1997</v>
      </c>
      <c r="P1226">
        <v>7.6</v>
      </c>
      <c r="S1226" t="s">
        <v>60</v>
      </c>
      <c r="T1226" t="s">
        <v>80</v>
      </c>
      <c r="U1226" t="s">
        <v>122</v>
      </c>
    </row>
    <row r="1227" spans="1:23" x14ac:dyDescent="0.3">
      <c r="A1227" t="s">
        <v>2513</v>
      </c>
      <c r="B1227">
        <v>118</v>
      </c>
      <c r="C1227">
        <v>108</v>
      </c>
      <c r="D1227">
        <v>29077547</v>
      </c>
      <c r="E1227" t="s">
        <v>878</v>
      </c>
      <c r="F1227" t="s">
        <v>2765</v>
      </c>
      <c r="G1227" t="str">
        <f t="shared" si="20"/>
        <v>Behind Enemy Lines</v>
      </c>
      <c r="H1227" t="s">
        <v>2766</v>
      </c>
      <c r="I1227">
        <v>86902</v>
      </c>
      <c r="J1227">
        <v>211</v>
      </c>
      <c r="K1227" t="s">
        <v>19</v>
      </c>
      <c r="L1227" t="s">
        <v>20</v>
      </c>
      <c r="M1227" t="s">
        <v>21</v>
      </c>
      <c r="N1227">
        <v>40000000</v>
      </c>
      <c r="O1227">
        <v>1992</v>
      </c>
      <c r="P1227">
        <v>6.4</v>
      </c>
      <c r="S1227" t="s">
        <v>26</v>
      </c>
      <c r="T1227" t="s">
        <v>60</v>
      </c>
      <c r="U1227" t="s">
        <v>122</v>
      </c>
      <c r="V1227" t="s">
        <v>126</v>
      </c>
    </row>
    <row r="1228" spans="1:23" x14ac:dyDescent="0.3">
      <c r="A1228" t="s">
        <v>207</v>
      </c>
      <c r="B1228">
        <v>100</v>
      </c>
      <c r="C1228">
        <v>98</v>
      </c>
      <c r="D1228">
        <v>29374178</v>
      </c>
      <c r="E1228" t="s">
        <v>2767</v>
      </c>
      <c r="F1228" t="s">
        <v>2768</v>
      </c>
      <c r="G1228" t="str">
        <f t="shared" si="20"/>
        <v>Get Him to the Greek</v>
      </c>
      <c r="H1228" t="s">
        <v>2769</v>
      </c>
      <c r="I1228">
        <v>147317</v>
      </c>
      <c r="J1228">
        <v>139</v>
      </c>
      <c r="K1228" t="s">
        <v>19</v>
      </c>
      <c r="L1228" t="s">
        <v>20</v>
      </c>
      <c r="M1228" t="s">
        <v>51</v>
      </c>
      <c r="N1228">
        <v>40000000</v>
      </c>
      <c r="O1228">
        <v>2007</v>
      </c>
      <c r="P1228">
        <v>6.4</v>
      </c>
      <c r="S1228" t="s">
        <v>46</v>
      </c>
      <c r="T1228" t="s">
        <v>85</v>
      </c>
    </row>
    <row r="1229" spans="1:23" x14ac:dyDescent="0.3">
      <c r="A1229" t="s">
        <v>607</v>
      </c>
      <c r="B1229">
        <v>70</v>
      </c>
      <c r="C1229">
        <v>131</v>
      </c>
      <c r="D1229">
        <v>28535768</v>
      </c>
      <c r="E1229" t="s">
        <v>657</v>
      </c>
      <c r="F1229" t="s">
        <v>2770</v>
      </c>
      <c r="G1229" t="str">
        <f t="shared" si="20"/>
        <v>Shall We Dance</v>
      </c>
      <c r="H1229" t="s">
        <v>2771</v>
      </c>
      <c r="I1229">
        <v>35508</v>
      </c>
      <c r="J1229">
        <v>209</v>
      </c>
      <c r="K1229" t="s">
        <v>19</v>
      </c>
      <c r="L1229" t="s">
        <v>20</v>
      </c>
      <c r="M1229" t="s">
        <v>21</v>
      </c>
      <c r="N1229">
        <v>35000000</v>
      </c>
      <c r="O1229">
        <v>1994</v>
      </c>
      <c r="P1229">
        <v>6.1</v>
      </c>
      <c r="S1229" t="s">
        <v>46</v>
      </c>
      <c r="T1229" t="s">
        <v>60</v>
      </c>
      <c r="U1229" t="s">
        <v>106</v>
      </c>
    </row>
    <row r="1230" spans="1:23" x14ac:dyDescent="0.3">
      <c r="A1230" t="s">
        <v>2772</v>
      </c>
      <c r="B1230">
        <v>138</v>
      </c>
      <c r="C1230">
        <v>118</v>
      </c>
      <c r="D1230">
        <v>27663982</v>
      </c>
      <c r="E1230" t="s">
        <v>1349</v>
      </c>
      <c r="F1230" t="s">
        <v>2129</v>
      </c>
      <c r="G1230" t="str">
        <f t="shared" si="20"/>
        <v>Small Soldiers</v>
      </c>
      <c r="H1230" t="s">
        <v>2773</v>
      </c>
      <c r="I1230">
        <v>77415</v>
      </c>
      <c r="J1230">
        <v>544</v>
      </c>
      <c r="K1230" t="s">
        <v>19</v>
      </c>
      <c r="L1230" t="s">
        <v>31</v>
      </c>
      <c r="M1230" t="s">
        <v>294</v>
      </c>
      <c r="N1230">
        <v>40000000</v>
      </c>
      <c r="O1230">
        <v>2000</v>
      </c>
      <c r="P1230">
        <v>6.1</v>
      </c>
      <c r="S1230" t="s">
        <v>26</v>
      </c>
      <c r="T1230" t="s">
        <v>32</v>
      </c>
      <c r="U1230" t="s">
        <v>46</v>
      </c>
      <c r="V1230" t="s">
        <v>65</v>
      </c>
      <c r="W1230" t="s">
        <v>110</v>
      </c>
    </row>
    <row r="1231" spans="1:23" x14ac:dyDescent="0.3">
      <c r="A1231" t="s">
        <v>1841</v>
      </c>
      <c r="B1231">
        <v>274</v>
      </c>
      <c r="C1231">
        <v>113</v>
      </c>
      <c r="D1231">
        <v>27053815</v>
      </c>
      <c r="E1231" t="s">
        <v>2497</v>
      </c>
      <c r="F1231" t="s">
        <v>2774</v>
      </c>
      <c r="G1231" t="str">
        <f t="shared" si="20"/>
        <v>Spawn</v>
      </c>
      <c r="H1231" t="s">
        <v>2775</v>
      </c>
      <c r="I1231">
        <v>52805</v>
      </c>
      <c r="J1231">
        <v>203</v>
      </c>
      <c r="K1231" t="s">
        <v>19</v>
      </c>
      <c r="L1231" t="s">
        <v>20</v>
      </c>
      <c r="M1231" t="s">
        <v>21</v>
      </c>
      <c r="N1231">
        <v>40000000</v>
      </c>
      <c r="O1231">
        <v>2007</v>
      </c>
      <c r="P1231">
        <v>5.2</v>
      </c>
      <c r="S1231" t="s">
        <v>26</v>
      </c>
      <c r="T1231" t="s">
        <v>83</v>
      </c>
    </row>
    <row r="1232" spans="1:23" x14ac:dyDescent="0.3">
      <c r="A1232" t="s">
        <v>2776</v>
      </c>
      <c r="B1232">
        <v>349</v>
      </c>
      <c r="C1232">
        <v>130</v>
      </c>
      <c r="D1232">
        <v>26814957</v>
      </c>
      <c r="E1232" t="s">
        <v>2777</v>
      </c>
      <c r="F1232" t="s">
        <v>67</v>
      </c>
      <c r="G1232" t="str">
        <f t="shared" si="20"/>
        <v>The Count of Monte Cristo</v>
      </c>
      <c r="H1232" t="s">
        <v>2778</v>
      </c>
      <c r="I1232">
        <v>104991</v>
      </c>
      <c r="J1232">
        <v>332</v>
      </c>
      <c r="K1232" t="s">
        <v>19</v>
      </c>
      <c r="L1232" t="s">
        <v>31</v>
      </c>
      <c r="M1232" t="s">
        <v>294</v>
      </c>
      <c r="N1232">
        <v>500000</v>
      </c>
      <c r="O1232">
        <v>2011</v>
      </c>
      <c r="P1232">
        <v>7.7</v>
      </c>
      <c r="S1232" t="s">
        <v>26</v>
      </c>
      <c r="T1232" t="s">
        <v>32</v>
      </c>
      <c r="U1232" t="s">
        <v>60</v>
      </c>
      <c r="V1232" t="s">
        <v>106</v>
      </c>
      <c r="W1232" t="s">
        <v>122</v>
      </c>
    </row>
    <row r="1233" spans="1:23" x14ac:dyDescent="0.3">
      <c r="A1233" t="s">
        <v>1735</v>
      </c>
      <c r="B1233">
        <v>341</v>
      </c>
      <c r="C1233">
        <v>116</v>
      </c>
      <c r="D1233">
        <v>25178165</v>
      </c>
      <c r="E1233" t="s">
        <v>977</v>
      </c>
      <c r="F1233" t="s">
        <v>333</v>
      </c>
      <c r="G1233" t="str">
        <f t="shared" si="20"/>
        <v>The Lincoln Lawyer</v>
      </c>
      <c r="H1233" t="s">
        <v>2779</v>
      </c>
      <c r="I1233">
        <v>173848</v>
      </c>
      <c r="J1233">
        <v>1100</v>
      </c>
      <c r="K1233" t="s">
        <v>19</v>
      </c>
      <c r="L1233" t="s">
        <v>20</v>
      </c>
      <c r="M1233" t="s">
        <v>294</v>
      </c>
      <c r="N1233">
        <v>40000000</v>
      </c>
      <c r="O1233">
        <v>2012</v>
      </c>
      <c r="P1233">
        <v>7.3</v>
      </c>
      <c r="S1233" t="s">
        <v>52</v>
      </c>
      <c r="T1233" t="s">
        <v>60</v>
      </c>
      <c r="U1233" t="s">
        <v>122</v>
      </c>
    </row>
    <row r="1234" spans="1:23" x14ac:dyDescent="0.3">
      <c r="A1234" t="s">
        <v>2780</v>
      </c>
      <c r="B1234">
        <v>196</v>
      </c>
      <c r="C1234">
        <v>89</v>
      </c>
      <c r="D1234">
        <v>25117498</v>
      </c>
      <c r="E1234" t="s">
        <v>545</v>
      </c>
      <c r="F1234" t="s">
        <v>136</v>
      </c>
      <c r="G1234" t="str">
        <f t="shared" si="20"/>
        <v>Unknown</v>
      </c>
      <c r="H1234" t="s">
        <v>2781</v>
      </c>
      <c r="I1234">
        <v>210542</v>
      </c>
      <c r="J1234">
        <v>187</v>
      </c>
      <c r="K1234" t="s">
        <v>19</v>
      </c>
      <c r="L1234" t="s">
        <v>20</v>
      </c>
      <c r="M1234" t="s">
        <v>21</v>
      </c>
      <c r="N1234">
        <v>40000000</v>
      </c>
      <c r="O1234">
        <v>2011</v>
      </c>
      <c r="P1234">
        <v>6.9</v>
      </c>
      <c r="S1234" t="s">
        <v>26</v>
      </c>
      <c r="T1234" t="s">
        <v>92</v>
      </c>
      <c r="U1234" t="s">
        <v>122</v>
      </c>
    </row>
    <row r="1235" spans="1:23" x14ac:dyDescent="0.3">
      <c r="A1235" t="s">
        <v>2653</v>
      </c>
      <c r="B1235">
        <v>83</v>
      </c>
      <c r="C1235">
        <v>139</v>
      </c>
      <c r="D1235">
        <v>32645</v>
      </c>
      <c r="E1235" t="s">
        <v>1011</v>
      </c>
      <c r="F1235" t="s">
        <v>181</v>
      </c>
      <c r="G1235" t="str">
        <f t="shared" si="20"/>
        <v>The Prestige</v>
      </c>
      <c r="H1235" t="s">
        <v>2782</v>
      </c>
      <c r="I1235">
        <v>844052</v>
      </c>
      <c r="J1235">
        <v>44</v>
      </c>
      <c r="K1235" t="s">
        <v>19</v>
      </c>
      <c r="L1235" t="s">
        <v>20</v>
      </c>
      <c r="M1235" t="s">
        <v>294</v>
      </c>
      <c r="N1235">
        <v>40000000</v>
      </c>
      <c r="O1235">
        <v>1999</v>
      </c>
      <c r="P1235">
        <v>8.5</v>
      </c>
      <c r="S1235" t="s">
        <v>60</v>
      </c>
      <c r="T1235" t="s">
        <v>92</v>
      </c>
      <c r="U1235" t="s">
        <v>110</v>
      </c>
      <c r="V1235" t="s">
        <v>122</v>
      </c>
    </row>
    <row r="1236" spans="1:23" x14ac:dyDescent="0.3">
      <c r="A1236" t="s">
        <v>2682</v>
      </c>
      <c r="B1236">
        <v>283</v>
      </c>
      <c r="C1236">
        <v>130</v>
      </c>
      <c r="D1236">
        <v>24332324</v>
      </c>
      <c r="E1236" t="s">
        <v>482</v>
      </c>
      <c r="F1236" t="s">
        <v>71</v>
      </c>
      <c r="G1236" t="str">
        <f t="shared" si="20"/>
        <v>Horrible Bosses 2</v>
      </c>
      <c r="H1236" t="s">
        <v>2783</v>
      </c>
      <c r="I1236">
        <v>114294</v>
      </c>
      <c r="J1236">
        <v>1043</v>
      </c>
      <c r="K1236" t="s">
        <v>2784</v>
      </c>
      <c r="L1236" t="s">
        <v>20</v>
      </c>
      <c r="M1236" t="s">
        <v>51</v>
      </c>
      <c r="N1236">
        <v>60000000</v>
      </c>
      <c r="O1236">
        <v>1991</v>
      </c>
      <c r="P1236">
        <v>6.3</v>
      </c>
      <c r="S1236" t="s">
        <v>46</v>
      </c>
      <c r="T1236" t="s">
        <v>52</v>
      </c>
    </row>
    <row r="1237" spans="1:23" x14ac:dyDescent="0.3">
      <c r="A1237" t="s">
        <v>614</v>
      </c>
      <c r="B1237">
        <v>105</v>
      </c>
      <c r="C1237">
        <v>107</v>
      </c>
      <c r="D1237">
        <v>36665854</v>
      </c>
      <c r="E1237" t="s">
        <v>315</v>
      </c>
      <c r="F1237" t="s">
        <v>1273</v>
      </c>
      <c r="G1237" t="str">
        <f t="shared" si="20"/>
        <v>Escape from Planet Earth</v>
      </c>
      <c r="H1237" t="s">
        <v>2785</v>
      </c>
      <c r="I1237">
        <v>20615</v>
      </c>
      <c r="J1237">
        <v>271</v>
      </c>
      <c r="K1237" t="s">
        <v>19</v>
      </c>
      <c r="L1237" t="s">
        <v>31</v>
      </c>
      <c r="M1237" t="s">
        <v>21</v>
      </c>
      <c r="N1237">
        <v>60000000</v>
      </c>
      <c r="O1237">
        <v>2014</v>
      </c>
      <c r="P1237">
        <v>5.9</v>
      </c>
      <c r="S1237" t="s">
        <v>32</v>
      </c>
      <c r="T1237" t="s">
        <v>37</v>
      </c>
      <c r="U1237" t="s">
        <v>46</v>
      </c>
      <c r="V1237" t="s">
        <v>65</v>
      </c>
      <c r="W1237" t="s">
        <v>110</v>
      </c>
    </row>
    <row r="1238" spans="1:23" x14ac:dyDescent="0.3">
      <c r="A1238" t="s">
        <v>379</v>
      </c>
      <c r="B1238">
        <v>351</v>
      </c>
      <c r="C1238">
        <v>116</v>
      </c>
      <c r="D1238">
        <v>22717758</v>
      </c>
      <c r="E1238" t="s">
        <v>358</v>
      </c>
      <c r="F1238" t="s">
        <v>2786</v>
      </c>
      <c r="G1238" t="str">
        <f t="shared" si="20"/>
        <v>Apocalypto</v>
      </c>
      <c r="H1238" t="s">
        <v>2787</v>
      </c>
      <c r="I1238">
        <v>236000</v>
      </c>
      <c r="J1238">
        <v>619</v>
      </c>
      <c r="K1238" t="s">
        <v>19</v>
      </c>
      <c r="L1238" t="s">
        <v>20</v>
      </c>
      <c r="M1238" t="s">
        <v>21</v>
      </c>
      <c r="N1238">
        <v>40000000</v>
      </c>
      <c r="O1238">
        <v>2000</v>
      </c>
      <c r="P1238">
        <v>7.8</v>
      </c>
      <c r="S1238" t="s">
        <v>26</v>
      </c>
      <c r="T1238" t="s">
        <v>32</v>
      </c>
      <c r="U1238" t="s">
        <v>60</v>
      </c>
      <c r="V1238" t="s">
        <v>122</v>
      </c>
    </row>
    <row r="1239" spans="1:23" x14ac:dyDescent="0.3">
      <c r="A1239" t="s">
        <v>2788</v>
      </c>
      <c r="B1239">
        <v>16</v>
      </c>
      <c r="C1239">
        <v>96</v>
      </c>
      <c r="D1239">
        <v>22433915</v>
      </c>
      <c r="E1239" t="s">
        <v>28</v>
      </c>
      <c r="F1239" t="s">
        <v>2789</v>
      </c>
      <c r="G1239" t="str">
        <f t="shared" si="20"/>
        <v>The Living Daylights</v>
      </c>
      <c r="H1239" t="s">
        <v>2790</v>
      </c>
      <c r="I1239">
        <v>69457</v>
      </c>
      <c r="J1239">
        <v>34</v>
      </c>
      <c r="K1239" t="s">
        <v>19</v>
      </c>
      <c r="L1239" t="s">
        <v>20</v>
      </c>
      <c r="M1239" t="s">
        <v>294</v>
      </c>
      <c r="N1239">
        <v>40000000</v>
      </c>
      <c r="O1239">
        <v>2011</v>
      </c>
      <c r="P1239">
        <v>6.7</v>
      </c>
      <c r="S1239" t="s">
        <v>26</v>
      </c>
      <c r="T1239" t="s">
        <v>32</v>
      </c>
      <c r="U1239" t="s">
        <v>122</v>
      </c>
    </row>
    <row r="1240" spans="1:23" x14ac:dyDescent="0.3">
      <c r="A1240" t="s">
        <v>2791</v>
      </c>
      <c r="B1240">
        <v>195</v>
      </c>
      <c r="C1240">
        <v>99</v>
      </c>
      <c r="D1240">
        <v>22326247</v>
      </c>
      <c r="E1240" t="s">
        <v>135</v>
      </c>
      <c r="F1240" t="s">
        <v>2792</v>
      </c>
      <c r="G1240" t="str">
        <f t="shared" si="20"/>
        <v>Predators</v>
      </c>
      <c r="H1240" t="s">
        <v>2793</v>
      </c>
      <c r="I1240">
        <v>171418</v>
      </c>
      <c r="J1240">
        <v>531</v>
      </c>
      <c r="K1240" t="s">
        <v>19</v>
      </c>
      <c r="L1240" t="s">
        <v>20</v>
      </c>
      <c r="M1240" t="s">
        <v>21</v>
      </c>
      <c r="N1240">
        <v>45000000</v>
      </c>
      <c r="O1240">
        <v>1999</v>
      </c>
      <c r="P1240">
        <v>6.4</v>
      </c>
      <c r="S1240" t="s">
        <v>26</v>
      </c>
      <c r="T1240" t="s">
        <v>32</v>
      </c>
      <c r="U1240" t="s">
        <v>110</v>
      </c>
      <c r="V1240" t="s">
        <v>122</v>
      </c>
    </row>
    <row r="1241" spans="1:23" x14ac:dyDescent="0.3">
      <c r="A1241" t="s">
        <v>2246</v>
      </c>
      <c r="B1241">
        <v>175</v>
      </c>
      <c r="C1241">
        <v>104</v>
      </c>
      <c r="D1241">
        <v>21176322</v>
      </c>
      <c r="E1241" t="s">
        <v>1872</v>
      </c>
      <c r="F1241" t="s">
        <v>2794</v>
      </c>
      <c r="G1241" t="str">
        <f t="shared" si="20"/>
        <v>Legal Eagles</v>
      </c>
      <c r="H1241" t="s">
        <v>2795</v>
      </c>
      <c r="I1241">
        <v>7900</v>
      </c>
      <c r="J1241">
        <v>548</v>
      </c>
      <c r="K1241" t="s">
        <v>19</v>
      </c>
      <c r="L1241" t="s">
        <v>20</v>
      </c>
      <c r="M1241" t="s">
        <v>294</v>
      </c>
      <c r="N1241">
        <v>40000000</v>
      </c>
      <c r="O1241">
        <v>2000</v>
      </c>
      <c r="P1241">
        <v>5.9</v>
      </c>
      <c r="S1241" t="s">
        <v>46</v>
      </c>
      <c r="T1241" t="s">
        <v>52</v>
      </c>
      <c r="U1241" t="s">
        <v>106</v>
      </c>
    </row>
    <row r="1242" spans="1:23" x14ac:dyDescent="0.3">
      <c r="A1242" t="s">
        <v>2796</v>
      </c>
      <c r="B1242">
        <v>193</v>
      </c>
      <c r="C1242">
        <v>105</v>
      </c>
      <c r="D1242">
        <v>20300000</v>
      </c>
      <c r="E1242" t="s">
        <v>417</v>
      </c>
      <c r="F1242" t="s">
        <v>24</v>
      </c>
      <c r="G1242" t="str">
        <f t="shared" si="20"/>
        <v>Secret Window</v>
      </c>
      <c r="H1242" t="s">
        <v>2797</v>
      </c>
      <c r="I1242">
        <v>147504</v>
      </c>
      <c r="J1242">
        <v>371</v>
      </c>
      <c r="K1242" t="s">
        <v>19</v>
      </c>
      <c r="L1242" t="s">
        <v>20</v>
      </c>
      <c r="M1242" t="s">
        <v>294</v>
      </c>
      <c r="N1242">
        <v>40000000</v>
      </c>
      <c r="O1242">
        <v>2005</v>
      </c>
      <c r="P1242">
        <v>6.6</v>
      </c>
      <c r="S1242" t="s">
        <v>92</v>
      </c>
      <c r="T1242" t="s">
        <v>122</v>
      </c>
    </row>
    <row r="1243" spans="1:23" x14ac:dyDescent="0.3">
      <c r="A1243" t="s">
        <v>1156</v>
      </c>
      <c r="B1243">
        <v>169</v>
      </c>
      <c r="C1243">
        <v>101</v>
      </c>
      <c r="D1243">
        <v>20302961</v>
      </c>
      <c r="E1243" t="s">
        <v>346</v>
      </c>
      <c r="F1243" t="s">
        <v>300</v>
      </c>
      <c r="G1243" t="str">
        <f t="shared" si="20"/>
        <v>The Lake House</v>
      </c>
      <c r="H1243" t="s">
        <v>2798</v>
      </c>
      <c r="I1243">
        <v>114321</v>
      </c>
      <c r="J1243">
        <v>110</v>
      </c>
      <c r="K1243" t="s">
        <v>19</v>
      </c>
      <c r="L1243" t="s">
        <v>20</v>
      </c>
      <c r="M1243" t="s">
        <v>294</v>
      </c>
      <c r="N1243">
        <v>40000000</v>
      </c>
      <c r="O1243">
        <v>2008</v>
      </c>
      <c r="P1243">
        <v>6.8</v>
      </c>
      <c r="S1243" t="s">
        <v>60</v>
      </c>
      <c r="T1243" t="s">
        <v>69</v>
      </c>
      <c r="U1243" t="s">
        <v>106</v>
      </c>
    </row>
    <row r="1244" spans="1:23" x14ac:dyDescent="0.3">
      <c r="A1244" t="s">
        <v>1529</v>
      </c>
      <c r="B1244">
        <v>128</v>
      </c>
      <c r="C1244">
        <v>134</v>
      </c>
      <c r="D1244">
        <v>15962471</v>
      </c>
      <c r="E1244" t="s">
        <v>1347</v>
      </c>
      <c r="F1244" t="s">
        <v>2799</v>
      </c>
      <c r="G1244" t="str">
        <f t="shared" si="20"/>
        <v>The Skeleton Key</v>
      </c>
      <c r="H1244" t="s">
        <v>2800</v>
      </c>
      <c r="I1244">
        <v>87447</v>
      </c>
      <c r="J1244">
        <v>101</v>
      </c>
      <c r="K1244" t="s">
        <v>19</v>
      </c>
      <c r="L1244" t="s">
        <v>20</v>
      </c>
      <c r="M1244" t="s">
        <v>294</v>
      </c>
      <c r="N1244">
        <v>45000000</v>
      </c>
      <c r="O1244">
        <v>2014</v>
      </c>
      <c r="P1244">
        <v>6.5</v>
      </c>
      <c r="S1244" t="s">
        <v>83</v>
      </c>
      <c r="T1244" t="s">
        <v>92</v>
      </c>
      <c r="U1244" t="s">
        <v>122</v>
      </c>
    </row>
    <row r="1245" spans="1:23" x14ac:dyDescent="0.3">
      <c r="A1245" t="s">
        <v>1237</v>
      </c>
      <c r="B1245">
        <v>249</v>
      </c>
      <c r="C1245">
        <v>135</v>
      </c>
      <c r="D1245">
        <v>14942422</v>
      </c>
      <c r="E1245" t="s">
        <v>2091</v>
      </c>
      <c r="F1245" t="s">
        <v>374</v>
      </c>
      <c r="G1245" t="str">
        <f t="shared" si="20"/>
        <v>The Odd Life of Timothy Green</v>
      </c>
      <c r="H1245" t="s">
        <v>2801</v>
      </c>
      <c r="I1245">
        <v>37398</v>
      </c>
      <c r="J1245">
        <v>190</v>
      </c>
      <c r="K1245" t="s">
        <v>19</v>
      </c>
      <c r="L1245" t="s">
        <v>20</v>
      </c>
      <c r="M1245" t="s">
        <v>21</v>
      </c>
      <c r="N1245">
        <v>51000000</v>
      </c>
      <c r="O1245">
        <v>1994</v>
      </c>
      <c r="P1245">
        <v>6.6</v>
      </c>
      <c r="S1245" t="s">
        <v>46</v>
      </c>
      <c r="T1245" t="s">
        <v>60</v>
      </c>
      <c r="U1245" t="s">
        <v>65</v>
      </c>
      <c r="V1245" t="s">
        <v>69</v>
      </c>
    </row>
    <row r="1246" spans="1:23" x14ac:dyDescent="0.3">
      <c r="A1246" t="s">
        <v>1140</v>
      </c>
      <c r="B1246">
        <v>91</v>
      </c>
      <c r="C1246">
        <v>98</v>
      </c>
      <c r="D1246">
        <v>14967182</v>
      </c>
      <c r="E1246" t="s">
        <v>776</v>
      </c>
      <c r="F1246" t="s">
        <v>2802</v>
      </c>
      <c r="G1246" t="str">
        <f t="shared" si="20"/>
        <v>Made of Honor</v>
      </c>
      <c r="H1246" t="s">
        <v>2803</v>
      </c>
      <c r="I1246">
        <v>54421</v>
      </c>
      <c r="J1246">
        <v>141</v>
      </c>
      <c r="K1246" t="s">
        <v>19</v>
      </c>
      <c r="L1246" t="s">
        <v>20</v>
      </c>
      <c r="M1246" t="s">
        <v>294</v>
      </c>
      <c r="N1246">
        <v>40000000</v>
      </c>
      <c r="O1246">
        <v>2011</v>
      </c>
      <c r="P1246">
        <v>5.8</v>
      </c>
      <c r="S1246" t="s">
        <v>46</v>
      </c>
      <c r="T1246" t="s">
        <v>106</v>
      </c>
    </row>
    <row r="1247" spans="1:23" x14ac:dyDescent="0.3">
      <c r="A1247" t="s">
        <v>2486</v>
      </c>
      <c r="B1247">
        <v>207</v>
      </c>
      <c r="C1247">
        <v>155</v>
      </c>
      <c r="D1247">
        <v>18996755</v>
      </c>
      <c r="E1247" t="s">
        <v>2804</v>
      </c>
      <c r="F1247" t="s">
        <v>2805</v>
      </c>
      <c r="G1247" t="str">
        <f t="shared" si="20"/>
        <v>Jersey Boys</v>
      </c>
      <c r="H1247" t="s">
        <v>2806</v>
      </c>
      <c r="I1247">
        <v>25465</v>
      </c>
      <c r="J1247">
        <v>376</v>
      </c>
      <c r="K1247" t="s">
        <v>19</v>
      </c>
      <c r="L1247" t="s">
        <v>20</v>
      </c>
      <c r="M1247" t="s">
        <v>21</v>
      </c>
      <c r="N1247">
        <v>40000000</v>
      </c>
      <c r="O1247">
        <v>2010</v>
      </c>
      <c r="P1247">
        <v>6.9</v>
      </c>
      <c r="S1247" t="s">
        <v>41</v>
      </c>
      <c r="T1247" t="s">
        <v>60</v>
      </c>
      <c r="U1247" t="s">
        <v>85</v>
      </c>
      <c r="V1247" t="s">
        <v>90</v>
      </c>
    </row>
    <row r="1248" spans="1:23" x14ac:dyDescent="0.3">
      <c r="A1248" t="s">
        <v>2807</v>
      </c>
      <c r="B1248">
        <v>77</v>
      </c>
      <c r="C1248">
        <v>106</v>
      </c>
      <c r="D1248">
        <v>14375181</v>
      </c>
      <c r="E1248" t="s">
        <v>977</v>
      </c>
      <c r="F1248" t="s">
        <v>546</v>
      </c>
      <c r="G1248" t="str">
        <f t="shared" si="20"/>
        <v>The Rainmaker</v>
      </c>
      <c r="H1248" t="s">
        <v>2808</v>
      </c>
      <c r="I1248">
        <v>46221</v>
      </c>
      <c r="J1248">
        <v>227</v>
      </c>
      <c r="K1248" t="s">
        <v>19</v>
      </c>
      <c r="L1248" t="s">
        <v>20</v>
      </c>
      <c r="M1248" t="s">
        <v>21</v>
      </c>
      <c r="N1248">
        <v>40000000</v>
      </c>
      <c r="O1248">
        <v>2005</v>
      </c>
      <c r="P1248">
        <v>7.1</v>
      </c>
      <c r="S1248" t="s">
        <v>52</v>
      </c>
      <c r="T1248" t="s">
        <v>60</v>
      </c>
      <c r="U1248" t="s">
        <v>122</v>
      </c>
    </row>
    <row r="1249" spans="1:22" x14ac:dyDescent="0.3">
      <c r="A1249" t="s">
        <v>2460</v>
      </c>
      <c r="B1249">
        <v>25</v>
      </c>
      <c r="C1249">
        <v>102</v>
      </c>
      <c r="D1249">
        <v>20999103</v>
      </c>
      <c r="E1249" t="s">
        <v>1347</v>
      </c>
      <c r="F1249" t="s">
        <v>132</v>
      </c>
      <c r="G1249" t="str">
        <f t="shared" si="20"/>
        <v>Gothika</v>
      </c>
      <c r="H1249" t="s">
        <v>2809</v>
      </c>
      <c r="I1249">
        <v>89557</v>
      </c>
      <c r="J1249">
        <v>56</v>
      </c>
      <c r="K1249" t="s">
        <v>19</v>
      </c>
      <c r="L1249" t="s">
        <v>20</v>
      </c>
      <c r="M1249" t="s">
        <v>21</v>
      </c>
      <c r="N1249">
        <v>77000000</v>
      </c>
      <c r="O1249">
        <v>2000</v>
      </c>
      <c r="P1249">
        <v>5.8</v>
      </c>
      <c r="S1249" t="s">
        <v>83</v>
      </c>
      <c r="T1249" t="s">
        <v>92</v>
      </c>
      <c r="U1249" t="s">
        <v>122</v>
      </c>
    </row>
    <row r="1250" spans="1:22" x14ac:dyDescent="0.3">
      <c r="A1250" t="s">
        <v>2317</v>
      </c>
      <c r="B1250">
        <v>211</v>
      </c>
      <c r="C1250">
        <v>95</v>
      </c>
      <c r="D1250">
        <v>14448589</v>
      </c>
      <c r="E1250" t="s">
        <v>2810</v>
      </c>
      <c r="F1250" t="s">
        <v>381</v>
      </c>
      <c r="G1250" t="str">
        <f t="shared" si="20"/>
        <v>Amistad</v>
      </c>
      <c r="H1250" t="s">
        <v>2811</v>
      </c>
      <c r="I1250">
        <v>56509</v>
      </c>
      <c r="J1250">
        <v>998</v>
      </c>
      <c r="K1250" t="s">
        <v>19</v>
      </c>
      <c r="L1250" t="s">
        <v>20</v>
      </c>
      <c r="M1250" t="s">
        <v>2812</v>
      </c>
      <c r="N1250">
        <v>30000000</v>
      </c>
      <c r="O1250">
        <v>2005</v>
      </c>
      <c r="P1250">
        <v>7.2</v>
      </c>
      <c r="S1250" t="s">
        <v>60</v>
      </c>
      <c r="T1250" t="s">
        <v>80</v>
      </c>
    </row>
    <row r="1251" spans="1:22" x14ac:dyDescent="0.3">
      <c r="A1251" t="s">
        <v>2813</v>
      </c>
      <c r="B1251">
        <v>19</v>
      </c>
      <c r="C1251">
        <v>103</v>
      </c>
      <c r="D1251">
        <v>14358033</v>
      </c>
      <c r="E1251" t="s">
        <v>1054</v>
      </c>
      <c r="F1251" t="s">
        <v>2814</v>
      </c>
      <c r="G1251" t="str">
        <f t="shared" si="20"/>
        <v>Medicine Man</v>
      </c>
      <c r="H1251" t="s">
        <v>2815</v>
      </c>
      <c r="I1251">
        <v>17443</v>
      </c>
      <c r="J1251">
        <v>39</v>
      </c>
      <c r="K1251" t="s">
        <v>19</v>
      </c>
      <c r="L1251" t="s">
        <v>20</v>
      </c>
      <c r="M1251" t="s">
        <v>21</v>
      </c>
      <c r="N1251">
        <v>60000000</v>
      </c>
      <c r="O1251">
        <v>2000</v>
      </c>
      <c r="P1251">
        <v>6</v>
      </c>
      <c r="S1251" t="s">
        <v>32</v>
      </c>
      <c r="T1251" t="s">
        <v>60</v>
      </c>
      <c r="U1251" t="s">
        <v>106</v>
      </c>
    </row>
    <row r="1252" spans="1:22" x14ac:dyDescent="0.3">
      <c r="A1252" t="s">
        <v>585</v>
      </c>
      <c r="B1252">
        <v>101</v>
      </c>
      <c r="C1252">
        <v>95</v>
      </c>
      <c r="D1252">
        <v>33201661</v>
      </c>
      <c r="E1252" t="s">
        <v>1015</v>
      </c>
      <c r="F1252" t="s">
        <v>2816</v>
      </c>
      <c r="G1252" t="str">
        <f t="shared" si="20"/>
        <v>Aliens vs. Predator: Requiem</v>
      </c>
      <c r="H1252" t="s">
        <v>2817</v>
      </c>
      <c r="I1252">
        <v>92789</v>
      </c>
      <c r="J1252">
        <v>180</v>
      </c>
      <c r="K1252" t="s">
        <v>19</v>
      </c>
      <c r="L1252" t="s">
        <v>20</v>
      </c>
      <c r="M1252" t="s">
        <v>294</v>
      </c>
      <c r="N1252">
        <v>40000000</v>
      </c>
      <c r="O1252">
        <v>1999</v>
      </c>
      <c r="P1252">
        <v>4.7</v>
      </c>
      <c r="S1252" t="s">
        <v>26</v>
      </c>
      <c r="T1252" t="s">
        <v>83</v>
      </c>
      <c r="U1252" t="s">
        <v>110</v>
      </c>
      <c r="V1252" t="s">
        <v>122</v>
      </c>
    </row>
    <row r="1253" spans="1:22" x14ac:dyDescent="0.3">
      <c r="A1253" t="s">
        <v>802</v>
      </c>
      <c r="B1253">
        <v>175</v>
      </c>
      <c r="C1253">
        <v>109</v>
      </c>
      <c r="D1253">
        <v>14018364</v>
      </c>
      <c r="E1253" t="s">
        <v>1358</v>
      </c>
      <c r="F1253" t="s">
        <v>2818</v>
      </c>
      <c r="G1253" t="str">
        <f t="shared" si="20"/>
        <v>RiÂ¢hie RiÂ¢h</v>
      </c>
      <c r="H1253" t="s">
        <v>2819</v>
      </c>
      <c r="I1253">
        <v>49612</v>
      </c>
      <c r="J1253">
        <v>291</v>
      </c>
      <c r="K1253" t="s">
        <v>19</v>
      </c>
      <c r="L1253" t="s">
        <v>20</v>
      </c>
      <c r="M1253" t="s">
        <v>21</v>
      </c>
      <c r="N1253">
        <v>40000000</v>
      </c>
      <c r="O1253">
        <v>1996</v>
      </c>
      <c r="P1253">
        <v>5.2</v>
      </c>
      <c r="S1253" t="s">
        <v>46</v>
      </c>
      <c r="T1253" t="s">
        <v>65</v>
      </c>
    </row>
    <row r="1254" spans="1:22" x14ac:dyDescent="0.3">
      <c r="A1254" t="s">
        <v>1983</v>
      </c>
      <c r="B1254">
        <v>342</v>
      </c>
      <c r="C1254">
        <v>95</v>
      </c>
      <c r="D1254">
        <v>13395939</v>
      </c>
      <c r="E1254" t="s">
        <v>127</v>
      </c>
      <c r="F1254" t="s">
        <v>49</v>
      </c>
      <c r="G1254" t="str">
        <f t="shared" si="20"/>
        <v>Autumn in New York</v>
      </c>
      <c r="H1254" t="s">
        <v>2820</v>
      </c>
      <c r="I1254">
        <v>20201</v>
      </c>
      <c r="J1254">
        <v>334</v>
      </c>
      <c r="K1254" t="s">
        <v>19</v>
      </c>
      <c r="L1254" t="s">
        <v>20</v>
      </c>
      <c r="M1254" t="s">
        <v>21</v>
      </c>
      <c r="N1254">
        <v>42000000</v>
      </c>
      <c r="O1254">
        <v>2001</v>
      </c>
      <c r="P1254">
        <v>5.5</v>
      </c>
      <c r="S1254" t="s">
        <v>60</v>
      </c>
      <c r="T1254" t="s">
        <v>106</v>
      </c>
    </row>
    <row r="1255" spans="1:22" x14ac:dyDescent="0.3">
      <c r="A1255" t="s">
        <v>2028</v>
      </c>
      <c r="B1255">
        <v>147</v>
      </c>
      <c r="C1255">
        <v>111</v>
      </c>
      <c r="D1255">
        <v>20113965</v>
      </c>
      <c r="E1255" t="s">
        <v>2821</v>
      </c>
      <c r="F1255" t="s">
        <v>55</v>
      </c>
      <c r="G1255" t="str">
        <f t="shared" si="20"/>
        <v>Music and Lyrics</v>
      </c>
      <c r="H1255" t="s">
        <v>2822</v>
      </c>
      <c r="I1255">
        <v>81334</v>
      </c>
      <c r="J1255">
        <v>103</v>
      </c>
      <c r="K1255" t="s">
        <v>19</v>
      </c>
      <c r="L1255" t="s">
        <v>20</v>
      </c>
      <c r="M1255" t="s">
        <v>21</v>
      </c>
      <c r="N1255">
        <v>40000000</v>
      </c>
      <c r="O1255">
        <v>2008</v>
      </c>
      <c r="P1255">
        <v>6.5</v>
      </c>
      <c r="S1255" t="s">
        <v>46</v>
      </c>
      <c r="T1255" t="s">
        <v>85</v>
      </c>
      <c r="U1255" t="s">
        <v>106</v>
      </c>
    </row>
    <row r="1256" spans="1:22" x14ac:dyDescent="0.3">
      <c r="A1256" t="s">
        <v>830</v>
      </c>
      <c r="B1256">
        <v>420</v>
      </c>
      <c r="C1256">
        <v>123</v>
      </c>
      <c r="D1256">
        <v>13376506</v>
      </c>
      <c r="E1256" t="s">
        <v>860</v>
      </c>
      <c r="F1256" t="s">
        <v>2823</v>
      </c>
      <c r="G1256" t="str">
        <f t="shared" si="20"/>
        <v>Paul</v>
      </c>
      <c r="H1256" t="s">
        <v>2824</v>
      </c>
      <c r="I1256">
        <v>192462</v>
      </c>
      <c r="J1256">
        <v>518</v>
      </c>
      <c r="K1256" t="s">
        <v>19</v>
      </c>
      <c r="L1256" t="s">
        <v>20</v>
      </c>
      <c r="M1256" t="s">
        <v>294</v>
      </c>
      <c r="N1256">
        <v>40000000</v>
      </c>
      <c r="O1256">
        <v>2001</v>
      </c>
      <c r="P1256">
        <v>7</v>
      </c>
      <c r="S1256" t="s">
        <v>32</v>
      </c>
      <c r="T1256" t="s">
        <v>46</v>
      </c>
      <c r="U1256" t="s">
        <v>110</v>
      </c>
    </row>
    <row r="1257" spans="1:22" x14ac:dyDescent="0.3">
      <c r="A1257" t="s">
        <v>2825</v>
      </c>
      <c r="B1257">
        <v>138</v>
      </c>
      <c r="C1257">
        <v>140</v>
      </c>
      <c r="D1257">
        <v>13208023</v>
      </c>
      <c r="E1257" t="s">
        <v>1147</v>
      </c>
      <c r="F1257" t="s">
        <v>2826</v>
      </c>
      <c r="G1257" t="str">
        <f t="shared" si="20"/>
        <v>The Guilt Trip</v>
      </c>
      <c r="H1257" t="s">
        <v>2827</v>
      </c>
      <c r="I1257">
        <v>30394</v>
      </c>
      <c r="J1257">
        <v>587</v>
      </c>
      <c r="K1257" t="s">
        <v>19</v>
      </c>
      <c r="L1257" t="s">
        <v>378</v>
      </c>
      <c r="M1257" t="s">
        <v>294</v>
      </c>
      <c r="N1257">
        <v>40000000</v>
      </c>
      <c r="O1257">
        <v>2007</v>
      </c>
      <c r="P1257">
        <v>5.8</v>
      </c>
      <c r="S1257" t="s">
        <v>46</v>
      </c>
      <c r="T1257" t="s">
        <v>60</v>
      </c>
    </row>
    <row r="1258" spans="1:22" x14ac:dyDescent="0.3">
      <c r="A1258" t="s">
        <v>2828</v>
      </c>
      <c r="B1258">
        <v>82</v>
      </c>
      <c r="C1258">
        <v>94</v>
      </c>
      <c r="D1258">
        <v>13838130</v>
      </c>
      <c r="E1258" t="s">
        <v>2224</v>
      </c>
      <c r="F1258" t="s">
        <v>2829</v>
      </c>
      <c r="G1258" t="str">
        <f t="shared" si="20"/>
        <v>Scream 4</v>
      </c>
      <c r="H1258" t="s">
        <v>2830</v>
      </c>
      <c r="I1258">
        <v>104119</v>
      </c>
      <c r="J1258">
        <v>209</v>
      </c>
      <c r="K1258" t="s">
        <v>19</v>
      </c>
      <c r="L1258" t="s">
        <v>20</v>
      </c>
      <c r="M1258" t="s">
        <v>21</v>
      </c>
      <c r="N1258">
        <v>36000000</v>
      </c>
      <c r="O1258">
        <v>1973</v>
      </c>
      <c r="P1258">
        <v>6.2</v>
      </c>
      <c r="S1258" t="s">
        <v>83</v>
      </c>
      <c r="T1258" t="s">
        <v>92</v>
      </c>
    </row>
    <row r="1259" spans="1:22" x14ac:dyDescent="0.3">
      <c r="A1259" t="s">
        <v>1213</v>
      </c>
      <c r="B1259">
        <v>201</v>
      </c>
      <c r="C1259">
        <v>94</v>
      </c>
      <c r="D1259">
        <v>5773519</v>
      </c>
      <c r="E1259" t="s">
        <v>417</v>
      </c>
      <c r="F1259" t="s">
        <v>355</v>
      </c>
      <c r="G1259" t="str">
        <f t="shared" si="20"/>
        <v>8MM</v>
      </c>
      <c r="H1259" t="s">
        <v>2831</v>
      </c>
      <c r="I1259">
        <v>104564</v>
      </c>
      <c r="J1259">
        <v>158</v>
      </c>
      <c r="K1259" t="s">
        <v>19</v>
      </c>
      <c r="L1259" t="s">
        <v>20</v>
      </c>
      <c r="M1259" t="s">
        <v>294</v>
      </c>
      <c r="N1259">
        <v>24000000</v>
      </c>
      <c r="O1259">
        <v>1994</v>
      </c>
      <c r="P1259">
        <v>6.5</v>
      </c>
      <c r="S1259" t="s">
        <v>92</v>
      </c>
      <c r="T1259" t="s">
        <v>122</v>
      </c>
    </row>
    <row r="1260" spans="1:22" x14ac:dyDescent="0.3">
      <c r="A1260" t="s">
        <v>250</v>
      </c>
      <c r="B1260">
        <v>82</v>
      </c>
      <c r="C1260">
        <v>92</v>
      </c>
      <c r="D1260">
        <v>9652000</v>
      </c>
      <c r="E1260" t="s">
        <v>2804</v>
      </c>
      <c r="F1260" t="s">
        <v>2832</v>
      </c>
      <c r="G1260" t="str">
        <f t="shared" si="20"/>
        <v>The Doors</v>
      </c>
      <c r="H1260" t="s">
        <v>2833</v>
      </c>
      <c r="I1260">
        <v>68159</v>
      </c>
      <c r="J1260">
        <v>130</v>
      </c>
      <c r="K1260" t="s">
        <v>19</v>
      </c>
      <c r="L1260" t="s">
        <v>378</v>
      </c>
      <c r="M1260" t="s">
        <v>21</v>
      </c>
      <c r="N1260">
        <v>33000000</v>
      </c>
      <c r="O1260">
        <v>2011</v>
      </c>
      <c r="P1260">
        <v>7.2</v>
      </c>
      <c r="S1260" t="s">
        <v>41</v>
      </c>
      <c r="T1260" t="s">
        <v>60</v>
      </c>
      <c r="U1260" t="s">
        <v>85</v>
      </c>
      <c r="V1260" t="s">
        <v>90</v>
      </c>
    </row>
    <row r="1261" spans="1:22" x14ac:dyDescent="0.3">
      <c r="A1261" t="s">
        <v>2390</v>
      </c>
      <c r="B1261">
        <v>277</v>
      </c>
      <c r="C1261">
        <v>102</v>
      </c>
      <c r="D1261">
        <v>12081447</v>
      </c>
      <c r="E1261" t="s">
        <v>46</v>
      </c>
      <c r="F1261" t="s">
        <v>2834</v>
      </c>
      <c r="G1261" t="str">
        <f t="shared" si="20"/>
        <v>Sex Tape</v>
      </c>
      <c r="H1261" t="s">
        <v>2835</v>
      </c>
      <c r="I1261">
        <v>84382</v>
      </c>
      <c r="J1261">
        <v>227</v>
      </c>
      <c r="K1261" t="s">
        <v>19</v>
      </c>
      <c r="L1261" t="s">
        <v>20</v>
      </c>
      <c r="M1261" t="s">
        <v>21</v>
      </c>
      <c r="N1261">
        <v>40000000</v>
      </c>
      <c r="O1261">
        <v>1998</v>
      </c>
      <c r="P1261">
        <v>5.0999999999999996</v>
      </c>
      <c r="S1261" t="s">
        <v>46</v>
      </c>
    </row>
    <row r="1262" spans="1:22" x14ac:dyDescent="0.3">
      <c r="A1262" t="s">
        <v>2374</v>
      </c>
      <c r="B1262">
        <v>90</v>
      </c>
      <c r="C1262">
        <v>123</v>
      </c>
      <c r="D1262">
        <v>7000000</v>
      </c>
      <c r="E1262" t="s">
        <v>1147</v>
      </c>
      <c r="F1262" t="s">
        <v>1372</v>
      </c>
      <c r="G1262" t="str">
        <f t="shared" si="20"/>
        <v>Hanging Up</v>
      </c>
      <c r="H1262" t="s">
        <v>2836</v>
      </c>
      <c r="I1262">
        <v>10132</v>
      </c>
      <c r="J1262">
        <v>117</v>
      </c>
      <c r="K1262" t="s">
        <v>19</v>
      </c>
      <c r="L1262" t="s">
        <v>31</v>
      </c>
      <c r="M1262" t="s">
        <v>21</v>
      </c>
      <c r="N1262">
        <v>40000000</v>
      </c>
      <c r="O1262">
        <v>2002</v>
      </c>
      <c r="P1262">
        <v>4.7</v>
      </c>
      <c r="S1262" t="s">
        <v>46</v>
      </c>
      <c r="T1262" t="s">
        <v>60</v>
      </c>
    </row>
    <row r="1263" spans="1:22" x14ac:dyDescent="0.3">
      <c r="A1263" t="s">
        <v>2837</v>
      </c>
      <c r="B1263">
        <v>157</v>
      </c>
      <c r="C1263">
        <v>104</v>
      </c>
      <c r="D1263">
        <v>10431220</v>
      </c>
      <c r="E1263" t="s">
        <v>83</v>
      </c>
      <c r="F1263" t="s">
        <v>2838</v>
      </c>
      <c r="G1263" t="str">
        <f t="shared" si="20"/>
        <v>Final Destination 5</v>
      </c>
      <c r="H1263" t="s">
        <v>2839</v>
      </c>
      <c r="I1263">
        <v>83788</v>
      </c>
      <c r="J1263">
        <v>660</v>
      </c>
      <c r="K1263" t="s">
        <v>19</v>
      </c>
      <c r="L1263" t="s">
        <v>20</v>
      </c>
      <c r="M1263" t="s">
        <v>21</v>
      </c>
      <c r="N1263">
        <v>40000000</v>
      </c>
      <c r="O1263">
        <v>1999</v>
      </c>
      <c r="P1263">
        <v>5.9</v>
      </c>
      <c r="S1263" t="s">
        <v>83</v>
      </c>
    </row>
    <row r="1264" spans="1:22" x14ac:dyDescent="0.3">
      <c r="A1264" t="s">
        <v>1540</v>
      </c>
      <c r="B1264">
        <v>124</v>
      </c>
      <c r="C1264">
        <v>30</v>
      </c>
      <c r="D1264">
        <v>10326062</v>
      </c>
      <c r="E1264" t="s">
        <v>1872</v>
      </c>
      <c r="F1264" t="s">
        <v>271</v>
      </c>
      <c r="G1264" t="str">
        <f t="shared" si="20"/>
        <v>Mickey Blue Eyes</v>
      </c>
      <c r="H1264" t="s">
        <v>2840</v>
      </c>
      <c r="I1264">
        <v>29968</v>
      </c>
      <c r="J1264">
        <v>208</v>
      </c>
      <c r="K1264" t="s">
        <v>19</v>
      </c>
      <c r="L1264" t="s">
        <v>20</v>
      </c>
      <c r="M1264" t="s">
        <v>21</v>
      </c>
      <c r="N1264">
        <v>26000000</v>
      </c>
      <c r="O1264">
        <v>2004</v>
      </c>
      <c r="P1264">
        <v>5.8</v>
      </c>
      <c r="S1264" t="s">
        <v>46</v>
      </c>
      <c r="T1264" t="s">
        <v>52</v>
      </c>
      <c r="U1264" t="s">
        <v>106</v>
      </c>
    </row>
    <row r="1265" spans="1:24" x14ac:dyDescent="0.3">
      <c r="A1265" t="s">
        <v>2841</v>
      </c>
      <c r="B1265">
        <v>3</v>
      </c>
      <c r="C1265">
        <v>102</v>
      </c>
      <c r="D1265">
        <v>6114237</v>
      </c>
      <c r="E1265" t="s">
        <v>60</v>
      </c>
      <c r="F1265" t="s">
        <v>71</v>
      </c>
      <c r="G1265" t="str">
        <f t="shared" si="20"/>
        <v>Pay It Forward</v>
      </c>
      <c r="H1265" t="s">
        <v>2842</v>
      </c>
      <c r="I1265">
        <v>95860</v>
      </c>
      <c r="J1265">
        <v>43</v>
      </c>
      <c r="K1265" t="s">
        <v>19</v>
      </c>
      <c r="L1265" t="s">
        <v>149</v>
      </c>
      <c r="M1265" t="s">
        <v>294</v>
      </c>
      <c r="N1265">
        <v>40000000</v>
      </c>
      <c r="O1265">
        <v>1996</v>
      </c>
      <c r="P1265">
        <v>7.2</v>
      </c>
      <c r="S1265" t="s">
        <v>60</v>
      </c>
    </row>
    <row r="1266" spans="1:24" x14ac:dyDescent="0.3">
      <c r="A1266" t="s">
        <v>2843</v>
      </c>
      <c r="B1266">
        <v>146</v>
      </c>
      <c r="C1266">
        <v>136</v>
      </c>
      <c r="D1266">
        <v>4835968</v>
      </c>
      <c r="E1266" t="s">
        <v>1969</v>
      </c>
      <c r="F1266" t="s">
        <v>2844</v>
      </c>
      <c r="G1266" t="str">
        <f t="shared" si="20"/>
        <v>Fever Pitch</v>
      </c>
      <c r="H1266" t="s">
        <v>2845</v>
      </c>
      <c r="I1266">
        <v>36223</v>
      </c>
      <c r="J1266">
        <v>101</v>
      </c>
      <c r="K1266" t="s">
        <v>19</v>
      </c>
      <c r="L1266" t="s">
        <v>20</v>
      </c>
      <c r="M1266" t="s">
        <v>294</v>
      </c>
      <c r="N1266">
        <v>40000000</v>
      </c>
      <c r="O1266">
        <v>1995</v>
      </c>
      <c r="P1266">
        <v>6.2</v>
      </c>
      <c r="S1266" t="s">
        <v>46</v>
      </c>
      <c r="T1266" t="s">
        <v>60</v>
      </c>
      <c r="U1266" t="s">
        <v>106</v>
      </c>
      <c r="V1266" t="s">
        <v>117</v>
      </c>
    </row>
    <row r="1267" spans="1:24" x14ac:dyDescent="0.3">
      <c r="A1267" t="s">
        <v>1863</v>
      </c>
      <c r="B1267">
        <v>303</v>
      </c>
      <c r="C1267">
        <v>93</v>
      </c>
      <c r="D1267">
        <v>4777007</v>
      </c>
      <c r="E1267" t="s">
        <v>1325</v>
      </c>
      <c r="F1267" t="s">
        <v>2846</v>
      </c>
      <c r="G1267" t="str">
        <f t="shared" si="20"/>
        <v xml:space="preserve">Arthur            </v>
      </c>
      <c r="H1267" t="s">
        <v>2847</v>
      </c>
      <c r="I1267">
        <v>8495</v>
      </c>
      <c r="J1267">
        <v>416</v>
      </c>
      <c r="K1267" t="s">
        <v>19</v>
      </c>
      <c r="L1267" t="s">
        <v>20</v>
      </c>
      <c r="M1267" t="s">
        <v>21</v>
      </c>
      <c r="N1267">
        <v>40000000</v>
      </c>
      <c r="O1267">
        <v>2006</v>
      </c>
      <c r="P1267">
        <v>7.4</v>
      </c>
      <c r="S1267" t="s">
        <v>37</v>
      </c>
      <c r="T1267" t="s">
        <v>46</v>
      </c>
      <c r="U1267" t="s">
        <v>65</v>
      </c>
    </row>
    <row r="1268" spans="1:24" x14ac:dyDescent="0.3">
      <c r="A1268" t="s">
        <v>605</v>
      </c>
      <c r="B1268">
        <v>70</v>
      </c>
      <c r="C1268">
        <v>129</v>
      </c>
      <c r="D1268">
        <v>3675072</v>
      </c>
      <c r="E1268" t="s">
        <v>1147</v>
      </c>
      <c r="F1268" t="s">
        <v>2770</v>
      </c>
      <c r="G1268" t="str">
        <f t="shared" si="20"/>
        <v>Drillbit Taylor</v>
      </c>
      <c r="H1268" t="s">
        <v>2848</v>
      </c>
      <c r="I1268">
        <v>50199</v>
      </c>
      <c r="J1268">
        <v>146</v>
      </c>
      <c r="K1268" t="s">
        <v>19</v>
      </c>
      <c r="L1268" t="s">
        <v>20</v>
      </c>
      <c r="M1268" t="s">
        <v>21</v>
      </c>
      <c r="N1268">
        <v>40000000</v>
      </c>
      <c r="O1268">
        <v>1995</v>
      </c>
      <c r="P1268">
        <v>5.7</v>
      </c>
      <c r="S1268" t="s">
        <v>46</v>
      </c>
      <c r="T1268" t="s">
        <v>60</v>
      </c>
    </row>
    <row r="1269" spans="1:24" x14ac:dyDescent="0.3">
      <c r="A1269" t="s">
        <v>2849</v>
      </c>
      <c r="B1269">
        <v>283</v>
      </c>
      <c r="C1269">
        <v>107</v>
      </c>
      <c r="D1269">
        <v>18438149</v>
      </c>
      <c r="E1269" t="s">
        <v>1973</v>
      </c>
      <c r="F1269" t="s">
        <v>136</v>
      </c>
      <c r="G1269" t="str">
        <f t="shared" si="20"/>
        <v>A Million Ways to Die in the West</v>
      </c>
      <c r="H1269" t="s">
        <v>2850</v>
      </c>
      <c r="I1269">
        <v>136093</v>
      </c>
      <c r="J1269">
        <v>341</v>
      </c>
      <c r="K1269" t="s">
        <v>19</v>
      </c>
      <c r="L1269" t="s">
        <v>20</v>
      </c>
      <c r="M1269" t="s">
        <v>154</v>
      </c>
      <c r="N1269">
        <v>20000000</v>
      </c>
      <c r="O1269">
        <v>2000</v>
      </c>
      <c r="P1269">
        <v>6.1</v>
      </c>
      <c r="S1269" t="s">
        <v>46</v>
      </c>
      <c r="T1269" t="s">
        <v>130</v>
      </c>
    </row>
    <row r="1270" spans="1:24" x14ac:dyDescent="0.3">
      <c r="A1270" t="s">
        <v>2280</v>
      </c>
      <c r="B1270">
        <v>212</v>
      </c>
      <c r="C1270">
        <v>117</v>
      </c>
      <c r="D1270">
        <v>511920</v>
      </c>
      <c r="E1270" t="s">
        <v>2851</v>
      </c>
      <c r="F1270" t="s">
        <v>2467</v>
      </c>
      <c r="G1270" t="str">
        <f t="shared" si="20"/>
        <v>The Shadow</v>
      </c>
      <c r="H1270" t="s">
        <v>2852</v>
      </c>
      <c r="I1270">
        <v>18723</v>
      </c>
      <c r="J1270">
        <v>156</v>
      </c>
      <c r="K1270" t="s">
        <v>19</v>
      </c>
      <c r="L1270" t="s">
        <v>20</v>
      </c>
      <c r="M1270" t="s">
        <v>294</v>
      </c>
      <c r="N1270">
        <v>20000000</v>
      </c>
      <c r="O1270">
        <v>2012</v>
      </c>
      <c r="P1270">
        <v>6</v>
      </c>
      <c r="S1270" t="s">
        <v>26</v>
      </c>
      <c r="T1270" t="s">
        <v>32</v>
      </c>
      <c r="U1270" t="s">
        <v>52</v>
      </c>
      <c r="V1270" t="s">
        <v>69</v>
      </c>
      <c r="W1270" t="s">
        <v>92</v>
      </c>
      <c r="X1270" t="s">
        <v>122</v>
      </c>
    </row>
    <row r="1271" spans="1:24" x14ac:dyDescent="0.3">
      <c r="A1271" t="s">
        <v>2853</v>
      </c>
      <c r="B1271">
        <v>98</v>
      </c>
      <c r="C1271">
        <v>116</v>
      </c>
      <c r="D1271">
        <v>10640645</v>
      </c>
      <c r="E1271" t="s">
        <v>2854</v>
      </c>
      <c r="F1271" t="s">
        <v>178</v>
      </c>
      <c r="G1271" t="str">
        <f t="shared" si="20"/>
        <v>Extremely Loud &amp; Incredibly Close</v>
      </c>
      <c r="H1271" t="s">
        <v>2855</v>
      </c>
      <c r="I1271">
        <v>81298</v>
      </c>
      <c r="J1271">
        <v>284</v>
      </c>
      <c r="K1271" t="s">
        <v>19</v>
      </c>
      <c r="L1271" t="s">
        <v>20</v>
      </c>
      <c r="M1271" t="s">
        <v>21</v>
      </c>
      <c r="N1271">
        <v>25000000</v>
      </c>
      <c r="O1271">
        <v>1987</v>
      </c>
      <c r="P1271">
        <v>6.9</v>
      </c>
      <c r="S1271" t="s">
        <v>32</v>
      </c>
      <c r="T1271" t="s">
        <v>60</v>
      </c>
      <c r="U1271" t="s">
        <v>92</v>
      </c>
    </row>
    <row r="1272" spans="1:24" x14ac:dyDescent="0.3">
      <c r="A1272" t="s">
        <v>2856</v>
      </c>
      <c r="B1272">
        <v>110</v>
      </c>
      <c r="C1272">
        <v>135</v>
      </c>
      <c r="D1272">
        <v>652526</v>
      </c>
      <c r="E1272" t="s">
        <v>657</v>
      </c>
      <c r="F1272" t="s">
        <v>2857</v>
      </c>
      <c r="G1272" t="str">
        <f t="shared" si="20"/>
        <v>Morning Glory</v>
      </c>
      <c r="H1272" t="s">
        <v>2858</v>
      </c>
      <c r="I1272">
        <v>58871</v>
      </c>
      <c r="J1272">
        <v>167</v>
      </c>
      <c r="K1272" t="s">
        <v>19</v>
      </c>
      <c r="L1272" t="s">
        <v>20</v>
      </c>
      <c r="M1272" t="s">
        <v>21</v>
      </c>
      <c r="N1272">
        <v>30000000</v>
      </c>
      <c r="O1272">
        <v>2009</v>
      </c>
      <c r="P1272">
        <v>6.5</v>
      </c>
      <c r="S1272" t="s">
        <v>46</v>
      </c>
      <c r="T1272" t="s">
        <v>60</v>
      </c>
      <c r="U1272" t="s">
        <v>106</v>
      </c>
    </row>
    <row r="1273" spans="1:24" x14ac:dyDescent="0.3">
      <c r="A1273" t="s">
        <v>2859</v>
      </c>
      <c r="B1273">
        <v>146</v>
      </c>
      <c r="C1273">
        <v>107</v>
      </c>
      <c r="D1273">
        <v>80050171</v>
      </c>
      <c r="E1273" t="s">
        <v>2860</v>
      </c>
      <c r="F1273" t="s">
        <v>2861</v>
      </c>
      <c r="G1273" t="str">
        <f t="shared" si="20"/>
        <v>Get Rich or Die Tryin'</v>
      </c>
      <c r="H1273" t="s">
        <v>2862</v>
      </c>
      <c r="I1273">
        <v>35834</v>
      </c>
      <c r="J1273">
        <v>754</v>
      </c>
      <c r="K1273" t="s">
        <v>19</v>
      </c>
      <c r="L1273" t="s">
        <v>20</v>
      </c>
      <c r="M1273" t="s">
        <v>294</v>
      </c>
      <c r="N1273">
        <v>40000000</v>
      </c>
      <c r="O1273">
        <v>2002</v>
      </c>
      <c r="P1273">
        <v>5</v>
      </c>
      <c r="S1273" t="s">
        <v>41</v>
      </c>
      <c r="T1273" t="s">
        <v>52</v>
      </c>
      <c r="U1273" t="s">
        <v>60</v>
      </c>
      <c r="V1273" t="s">
        <v>85</v>
      </c>
    </row>
    <row r="1274" spans="1:24" x14ac:dyDescent="0.3">
      <c r="A1274" t="s">
        <v>2298</v>
      </c>
      <c r="B1274">
        <v>100</v>
      </c>
      <c r="C1274">
        <v>90</v>
      </c>
      <c r="D1274">
        <v>7564000</v>
      </c>
      <c r="E1274" t="s">
        <v>1480</v>
      </c>
      <c r="F1274" t="s">
        <v>1509</v>
      </c>
      <c r="G1274" t="str">
        <f t="shared" si="20"/>
        <v>The Art of War</v>
      </c>
      <c r="H1274" t="s">
        <v>2863</v>
      </c>
      <c r="I1274">
        <v>25346</v>
      </c>
      <c r="J1274">
        <v>188</v>
      </c>
      <c r="K1274" t="s">
        <v>19</v>
      </c>
      <c r="L1274" t="s">
        <v>20</v>
      </c>
      <c r="M1274" t="s">
        <v>2864</v>
      </c>
      <c r="N1274">
        <v>25000000</v>
      </c>
      <c r="O1274">
        <v>1992</v>
      </c>
      <c r="P1274">
        <v>5.7</v>
      </c>
      <c r="S1274" t="s">
        <v>26</v>
      </c>
      <c r="T1274" t="s">
        <v>32</v>
      </c>
      <c r="U1274" t="s">
        <v>52</v>
      </c>
      <c r="V1274" t="s">
        <v>122</v>
      </c>
    </row>
    <row r="1275" spans="1:24" x14ac:dyDescent="0.3">
      <c r="A1275" t="s">
        <v>1929</v>
      </c>
      <c r="B1275">
        <v>62</v>
      </c>
      <c r="C1275">
        <v>99</v>
      </c>
      <c r="D1275">
        <v>876671</v>
      </c>
      <c r="E1275" t="s">
        <v>1276</v>
      </c>
      <c r="F1275" t="s">
        <v>875</v>
      </c>
      <c r="G1275" t="str">
        <f t="shared" si="20"/>
        <v>Rent</v>
      </c>
      <c r="H1275" t="s">
        <v>2865</v>
      </c>
      <c r="I1275">
        <v>41685</v>
      </c>
      <c r="J1275">
        <v>105</v>
      </c>
      <c r="K1275" t="s">
        <v>19</v>
      </c>
      <c r="L1275" t="s">
        <v>20</v>
      </c>
      <c r="M1275" t="s">
        <v>21</v>
      </c>
      <c r="N1275">
        <v>39200000</v>
      </c>
      <c r="O1275">
        <v>2001</v>
      </c>
      <c r="P1275">
        <v>7</v>
      </c>
      <c r="S1275" t="s">
        <v>60</v>
      </c>
      <c r="T1275" t="s">
        <v>90</v>
      </c>
      <c r="U1275" t="s">
        <v>106</v>
      </c>
    </row>
    <row r="1276" spans="1:24" x14ac:dyDescent="0.3">
      <c r="A1276" t="s">
        <v>2295</v>
      </c>
      <c r="B1276">
        <v>70</v>
      </c>
      <c r="C1276">
        <v>104</v>
      </c>
      <c r="D1276">
        <v>2869369</v>
      </c>
      <c r="E1276" t="s">
        <v>2866</v>
      </c>
      <c r="F1276" t="s">
        <v>1594</v>
      </c>
      <c r="G1276" t="str">
        <f t="shared" si="20"/>
        <v>Bless the Child</v>
      </c>
      <c r="H1276" t="s">
        <v>2867</v>
      </c>
      <c r="I1276">
        <v>12093</v>
      </c>
      <c r="J1276">
        <v>164</v>
      </c>
      <c r="K1276" t="s">
        <v>19</v>
      </c>
      <c r="L1276" t="s">
        <v>20</v>
      </c>
      <c r="M1276" t="s">
        <v>294</v>
      </c>
      <c r="N1276">
        <v>25000000</v>
      </c>
      <c r="O1276">
        <v>2004</v>
      </c>
      <c r="P1276">
        <v>5.0999999999999996</v>
      </c>
      <c r="S1276" t="s">
        <v>52</v>
      </c>
      <c r="T1276" t="s">
        <v>60</v>
      </c>
      <c r="U1276" t="s">
        <v>83</v>
      </c>
      <c r="V1276" t="s">
        <v>122</v>
      </c>
    </row>
    <row r="1277" spans="1:24" x14ac:dyDescent="0.3">
      <c r="A1277" t="s">
        <v>1813</v>
      </c>
      <c r="B1277">
        <v>107</v>
      </c>
      <c r="C1277">
        <v>115</v>
      </c>
      <c r="D1277">
        <v>128978</v>
      </c>
      <c r="E1277" t="s">
        <v>46</v>
      </c>
      <c r="F1277" t="s">
        <v>2868</v>
      </c>
      <c r="G1277" t="str">
        <f t="shared" si="20"/>
        <v>The Out-of-Towners</v>
      </c>
      <c r="H1277" t="s">
        <v>2869</v>
      </c>
      <c r="I1277">
        <v>10446</v>
      </c>
      <c r="J1277">
        <v>291</v>
      </c>
      <c r="K1277" t="s">
        <v>19</v>
      </c>
      <c r="L1277" t="s">
        <v>378</v>
      </c>
      <c r="M1277" t="s">
        <v>294</v>
      </c>
      <c r="N1277">
        <v>23000000</v>
      </c>
      <c r="O1277">
        <v>2004</v>
      </c>
      <c r="P1277">
        <v>5.3</v>
      </c>
      <c r="S1277" t="s">
        <v>46</v>
      </c>
    </row>
    <row r="1278" spans="1:24" x14ac:dyDescent="0.3">
      <c r="A1278" t="s">
        <v>2870</v>
      </c>
      <c r="B1278">
        <v>169</v>
      </c>
      <c r="C1278">
        <v>119</v>
      </c>
      <c r="D1278">
        <v>77231</v>
      </c>
      <c r="E1278" t="s">
        <v>1906</v>
      </c>
      <c r="F1278" t="s">
        <v>2006</v>
      </c>
      <c r="G1278" t="str">
        <f t="shared" si="20"/>
        <v>The Island of Dr. Moreau</v>
      </c>
      <c r="H1278" t="s">
        <v>2871</v>
      </c>
      <c r="I1278">
        <v>26051</v>
      </c>
      <c r="J1278">
        <v>252</v>
      </c>
      <c r="K1278" t="s">
        <v>19</v>
      </c>
      <c r="L1278" t="s">
        <v>31</v>
      </c>
      <c r="M1278" t="s">
        <v>21</v>
      </c>
      <c r="N1278">
        <v>18026148</v>
      </c>
      <c r="O1278">
        <v>2012</v>
      </c>
      <c r="P1278">
        <v>4.4000000000000004</v>
      </c>
      <c r="S1278" t="s">
        <v>83</v>
      </c>
      <c r="T1278" t="s">
        <v>110</v>
      </c>
      <c r="U1278" t="s">
        <v>122</v>
      </c>
    </row>
    <row r="1279" spans="1:24" x14ac:dyDescent="0.3">
      <c r="A1279" t="s">
        <v>2872</v>
      </c>
      <c r="B1279">
        <v>94</v>
      </c>
      <c r="C1279">
        <v>99</v>
      </c>
      <c r="D1279">
        <v>4563029</v>
      </c>
      <c r="E1279" t="s">
        <v>48</v>
      </c>
      <c r="F1279" t="s">
        <v>2873</v>
      </c>
      <c r="G1279" t="str">
        <f t="shared" si="20"/>
        <v>The Musketeer</v>
      </c>
      <c r="H1279" t="s">
        <v>2874</v>
      </c>
      <c r="I1279">
        <v>12856</v>
      </c>
      <c r="J1279">
        <v>274</v>
      </c>
      <c r="K1279" t="s">
        <v>19</v>
      </c>
      <c r="L1279" t="s">
        <v>20</v>
      </c>
      <c r="M1279" t="s">
        <v>21</v>
      </c>
      <c r="N1279">
        <v>39000000</v>
      </c>
      <c r="O1279">
        <v>1999</v>
      </c>
      <c r="P1279">
        <v>4.7</v>
      </c>
      <c r="S1279" t="s">
        <v>26</v>
      </c>
      <c r="T1279" t="s">
        <v>32</v>
      </c>
      <c r="U1279" t="s">
        <v>106</v>
      </c>
    </row>
    <row r="1280" spans="1:24" x14ac:dyDescent="0.3">
      <c r="A1280" t="s">
        <v>2676</v>
      </c>
      <c r="B1280">
        <v>190</v>
      </c>
      <c r="C1280">
        <v>112</v>
      </c>
      <c r="D1280">
        <v>463730</v>
      </c>
      <c r="E1280" t="s">
        <v>2647</v>
      </c>
      <c r="F1280" t="s">
        <v>666</v>
      </c>
      <c r="G1280" t="str">
        <f t="shared" si="20"/>
        <v>The Other Boleyn Girl</v>
      </c>
      <c r="H1280" t="s">
        <v>2875</v>
      </c>
      <c r="I1280">
        <v>84357</v>
      </c>
      <c r="J1280">
        <v>178</v>
      </c>
      <c r="K1280" t="s">
        <v>19</v>
      </c>
      <c r="L1280" t="s">
        <v>20</v>
      </c>
      <c r="M1280" t="s">
        <v>51</v>
      </c>
      <c r="N1280">
        <v>38000000</v>
      </c>
      <c r="O1280">
        <v>2002</v>
      </c>
      <c r="P1280">
        <v>6.7</v>
      </c>
      <c r="S1280" t="s">
        <v>41</v>
      </c>
      <c r="T1280" t="s">
        <v>60</v>
      </c>
      <c r="U1280" t="s">
        <v>80</v>
      </c>
      <c r="V1280" t="s">
        <v>106</v>
      </c>
    </row>
    <row r="1281" spans="1:25" x14ac:dyDescent="0.3">
      <c r="A1281" t="s">
        <v>2876</v>
      </c>
      <c r="B1281">
        <v>112</v>
      </c>
      <c r="C1281">
        <v>128</v>
      </c>
      <c r="D1281">
        <v>50693162</v>
      </c>
      <c r="E1281" t="s">
        <v>127</v>
      </c>
      <c r="F1281" t="s">
        <v>300</v>
      </c>
      <c r="G1281" t="str">
        <f t="shared" si="20"/>
        <v>Sweet November</v>
      </c>
      <c r="H1281" t="s">
        <v>2877</v>
      </c>
      <c r="I1281">
        <v>70292</v>
      </c>
      <c r="J1281">
        <v>223</v>
      </c>
      <c r="K1281" t="s">
        <v>19</v>
      </c>
      <c r="L1281" t="s">
        <v>20</v>
      </c>
      <c r="M1281" t="s">
        <v>21</v>
      </c>
      <c r="N1281">
        <v>39000000</v>
      </c>
      <c r="O1281">
        <v>2009</v>
      </c>
      <c r="P1281">
        <v>6.7</v>
      </c>
      <c r="S1281" t="s">
        <v>60</v>
      </c>
      <c r="T1281" t="s">
        <v>106</v>
      </c>
    </row>
    <row r="1282" spans="1:25" x14ac:dyDescent="0.3">
      <c r="A1282" t="s">
        <v>2878</v>
      </c>
      <c r="B1282">
        <v>12</v>
      </c>
      <c r="C1282">
        <v>112</v>
      </c>
      <c r="D1282">
        <v>6498000</v>
      </c>
      <c r="E1282" t="s">
        <v>2403</v>
      </c>
      <c r="F1282" t="s">
        <v>2879</v>
      </c>
      <c r="G1282" t="str">
        <f t="shared" si="20"/>
        <v>The Reaping</v>
      </c>
      <c r="H1282" t="s">
        <v>2880</v>
      </c>
      <c r="I1282">
        <v>37412</v>
      </c>
      <c r="J1282">
        <v>61</v>
      </c>
      <c r="K1282" t="s">
        <v>19</v>
      </c>
      <c r="L1282" t="s">
        <v>20</v>
      </c>
      <c r="M1282" t="s">
        <v>21</v>
      </c>
      <c r="N1282">
        <v>40000000</v>
      </c>
      <c r="O1282">
        <v>2015</v>
      </c>
      <c r="P1282">
        <v>5.7</v>
      </c>
      <c r="S1282" t="s">
        <v>83</v>
      </c>
      <c r="T1282" t="s">
        <v>122</v>
      </c>
    </row>
    <row r="1283" spans="1:25" x14ac:dyDescent="0.3">
      <c r="A1283" t="s">
        <v>796</v>
      </c>
      <c r="B1283">
        <v>201</v>
      </c>
      <c r="C1283">
        <v>86</v>
      </c>
      <c r="D1283">
        <v>63411478</v>
      </c>
      <c r="E1283" t="s">
        <v>2291</v>
      </c>
      <c r="F1283" t="s">
        <v>803</v>
      </c>
      <c r="G1283" t="str">
        <f t="shared" ref="G1283:G1346" si="21">SUBSTITUTE(H1283,"Â ","")</f>
        <v>Mean Streets</v>
      </c>
      <c r="H1283" t="s">
        <v>2881</v>
      </c>
      <c r="I1283">
        <v>67797</v>
      </c>
      <c r="J1283">
        <v>203</v>
      </c>
      <c r="K1283" t="s">
        <v>19</v>
      </c>
      <c r="L1283" t="s">
        <v>676</v>
      </c>
      <c r="M1283" t="s">
        <v>294</v>
      </c>
      <c r="N1283">
        <v>39000000</v>
      </c>
      <c r="O1283">
        <v>2003</v>
      </c>
      <c r="P1283">
        <v>7.4</v>
      </c>
      <c r="S1283" t="s">
        <v>52</v>
      </c>
      <c r="T1283" t="s">
        <v>60</v>
      </c>
      <c r="U1283" t="s">
        <v>106</v>
      </c>
      <c r="V1283" t="s">
        <v>122</v>
      </c>
    </row>
    <row r="1284" spans="1:25" x14ac:dyDescent="0.3">
      <c r="A1284" t="s">
        <v>2573</v>
      </c>
      <c r="B1284">
        <v>34</v>
      </c>
      <c r="C1284">
        <v>108</v>
      </c>
      <c r="D1284">
        <v>42640890</v>
      </c>
      <c r="E1284" t="s">
        <v>1147</v>
      </c>
      <c r="F1284" t="s">
        <v>468</v>
      </c>
      <c r="G1284" t="str">
        <f t="shared" si="21"/>
        <v>Renaissance Man</v>
      </c>
      <c r="H1284" t="s">
        <v>2882</v>
      </c>
      <c r="I1284">
        <v>13830</v>
      </c>
      <c r="J1284">
        <v>67</v>
      </c>
      <c r="K1284" t="s">
        <v>19</v>
      </c>
      <c r="L1284" t="s">
        <v>20</v>
      </c>
      <c r="M1284" t="s">
        <v>51</v>
      </c>
      <c r="N1284">
        <v>39000000</v>
      </c>
      <c r="O1284">
        <v>2008</v>
      </c>
      <c r="P1284">
        <v>6.1</v>
      </c>
      <c r="S1284" t="s">
        <v>46</v>
      </c>
      <c r="T1284" t="s">
        <v>60</v>
      </c>
    </row>
    <row r="1285" spans="1:25" x14ac:dyDescent="0.3">
      <c r="A1285" t="s">
        <v>2332</v>
      </c>
      <c r="B1285">
        <v>104</v>
      </c>
      <c r="C1285">
        <v>128</v>
      </c>
      <c r="D1285">
        <v>144512310</v>
      </c>
      <c r="E1285" t="s">
        <v>239</v>
      </c>
      <c r="F1285" t="s">
        <v>2883</v>
      </c>
      <c r="G1285" t="str">
        <f t="shared" si="21"/>
        <v>Colombiana</v>
      </c>
      <c r="H1285" t="s">
        <v>2884</v>
      </c>
      <c r="I1285">
        <v>76498</v>
      </c>
      <c r="J1285">
        <v>166</v>
      </c>
      <c r="K1285" t="s">
        <v>19</v>
      </c>
      <c r="L1285" t="s">
        <v>20</v>
      </c>
      <c r="M1285" t="s">
        <v>294</v>
      </c>
      <c r="N1285">
        <v>40000000</v>
      </c>
      <c r="O1285">
        <v>1980</v>
      </c>
      <c r="P1285">
        <v>6.4</v>
      </c>
      <c r="S1285" t="s">
        <v>26</v>
      </c>
      <c r="T1285" t="s">
        <v>52</v>
      </c>
      <c r="U1285" t="s">
        <v>60</v>
      </c>
      <c r="V1285" t="s">
        <v>122</v>
      </c>
    </row>
    <row r="1286" spans="1:25" x14ac:dyDescent="0.3">
      <c r="A1286" t="s">
        <v>2885</v>
      </c>
      <c r="B1286">
        <v>55</v>
      </c>
      <c r="C1286">
        <v>84</v>
      </c>
      <c r="D1286">
        <v>35287788</v>
      </c>
      <c r="E1286" t="s">
        <v>2886</v>
      </c>
      <c r="F1286" t="s">
        <v>291</v>
      </c>
      <c r="G1286" t="str">
        <f t="shared" si="21"/>
        <v>The Magic Sword: Quest for Camelot</v>
      </c>
      <c r="H1286" t="s">
        <v>2887</v>
      </c>
      <c r="I1286">
        <v>11156</v>
      </c>
      <c r="J1286">
        <v>106</v>
      </c>
      <c r="K1286" t="s">
        <v>19</v>
      </c>
      <c r="L1286" t="s">
        <v>20</v>
      </c>
      <c r="M1286" t="s">
        <v>51</v>
      </c>
      <c r="N1286">
        <v>553632000</v>
      </c>
      <c r="O1286">
        <v>1999</v>
      </c>
      <c r="P1286">
        <v>6.2</v>
      </c>
      <c r="S1286" t="s">
        <v>32</v>
      </c>
      <c r="T1286" t="s">
        <v>37</v>
      </c>
      <c r="U1286" t="s">
        <v>46</v>
      </c>
      <c r="V1286" t="s">
        <v>60</v>
      </c>
      <c r="W1286" t="s">
        <v>65</v>
      </c>
      <c r="X1286" t="s">
        <v>69</v>
      </c>
      <c r="Y1286" t="s">
        <v>90</v>
      </c>
    </row>
    <row r="1287" spans="1:25" x14ac:dyDescent="0.3">
      <c r="A1287" t="s">
        <v>2888</v>
      </c>
      <c r="B1287">
        <v>86</v>
      </c>
      <c r="C1287">
        <v>111</v>
      </c>
      <c r="D1287">
        <v>25335935</v>
      </c>
      <c r="E1287" t="s">
        <v>984</v>
      </c>
      <c r="F1287" t="s">
        <v>803</v>
      </c>
      <c r="G1287" t="str">
        <f t="shared" si="21"/>
        <v>City by the Sea</v>
      </c>
      <c r="H1287" t="s">
        <v>2889</v>
      </c>
      <c r="I1287">
        <v>21319</v>
      </c>
      <c r="J1287">
        <v>207</v>
      </c>
      <c r="K1287" t="s">
        <v>19</v>
      </c>
      <c r="L1287" t="s">
        <v>20</v>
      </c>
      <c r="M1287" t="s">
        <v>21</v>
      </c>
      <c r="N1287">
        <v>38000000</v>
      </c>
      <c r="O1287">
        <v>2009</v>
      </c>
      <c r="P1287">
        <v>6.2</v>
      </c>
      <c r="S1287" t="s">
        <v>52</v>
      </c>
      <c r="T1287" t="s">
        <v>60</v>
      </c>
      <c r="U1287" t="s">
        <v>92</v>
      </c>
      <c r="V1287" t="s">
        <v>122</v>
      </c>
    </row>
    <row r="1288" spans="1:25" x14ac:dyDescent="0.3">
      <c r="A1288" t="s">
        <v>2890</v>
      </c>
      <c r="B1288">
        <v>50</v>
      </c>
      <c r="C1288">
        <v>131</v>
      </c>
      <c r="D1288">
        <v>5881504</v>
      </c>
      <c r="E1288" t="s">
        <v>127</v>
      </c>
      <c r="F1288" t="s">
        <v>2891</v>
      </c>
      <c r="G1288" t="str">
        <f t="shared" si="21"/>
        <v>At First Sight</v>
      </c>
      <c r="H1288" t="s">
        <v>2892</v>
      </c>
      <c r="I1288">
        <v>11232</v>
      </c>
      <c r="J1288">
        <v>60</v>
      </c>
      <c r="K1288" t="s">
        <v>19</v>
      </c>
      <c r="L1288" t="s">
        <v>20</v>
      </c>
      <c r="M1288" t="s">
        <v>294</v>
      </c>
      <c r="N1288">
        <v>38000000</v>
      </c>
      <c r="O1288">
        <v>2001</v>
      </c>
      <c r="P1288">
        <v>5.9</v>
      </c>
      <c r="S1288" t="s">
        <v>60</v>
      </c>
      <c r="T1288" t="s">
        <v>106</v>
      </c>
    </row>
    <row r="1289" spans="1:25" x14ac:dyDescent="0.3">
      <c r="A1289" t="s">
        <v>2893</v>
      </c>
      <c r="B1289">
        <v>181</v>
      </c>
      <c r="C1289">
        <v>123</v>
      </c>
      <c r="D1289">
        <v>60000000</v>
      </c>
      <c r="E1289" t="s">
        <v>806</v>
      </c>
      <c r="F1289" t="s">
        <v>2894</v>
      </c>
      <c r="G1289" t="str">
        <f t="shared" si="21"/>
        <v>Torque</v>
      </c>
      <c r="H1289" t="s">
        <v>2895</v>
      </c>
      <c r="I1289">
        <v>23747</v>
      </c>
      <c r="J1289">
        <v>450</v>
      </c>
      <c r="K1289" t="s">
        <v>19</v>
      </c>
      <c r="L1289" t="s">
        <v>676</v>
      </c>
      <c r="M1289" t="s">
        <v>21</v>
      </c>
      <c r="N1289">
        <v>39000000</v>
      </c>
      <c r="O1289">
        <v>2002</v>
      </c>
      <c r="P1289">
        <v>4</v>
      </c>
      <c r="S1289" t="s">
        <v>26</v>
      </c>
      <c r="T1289" t="s">
        <v>46</v>
      </c>
      <c r="U1289" t="s">
        <v>52</v>
      </c>
    </row>
    <row r="1290" spans="1:25" x14ac:dyDescent="0.3">
      <c r="A1290" t="s">
        <v>2218</v>
      </c>
      <c r="B1290">
        <v>260</v>
      </c>
      <c r="C1290">
        <v>101</v>
      </c>
      <c r="D1290">
        <v>29802761</v>
      </c>
      <c r="E1290" t="s">
        <v>1788</v>
      </c>
      <c r="F1290" t="s">
        <v>1085</v>
      </c>
      <c r="G1290" t="str">
        <f t="shared" si="21"/>
        <v>City Hall</v>
      </c>
      <c r="H1290" t="s">
        <v>2896</v>
      </c>
      <c r="I1290">
        <v>16741</v>
      </c>
      <c r="J1290">
        <v>619</v>
      </c>
      <c r="K1290" t="s">
        <v>19</v>
      </c>
      <c r="L1290" t="s">
        <v>20</v>
      </c>
      <c r="M1290" t="s">
        <v>21</v>
      </c>
      <c r="N1290">
        <v>38000000</v>
      </c>
      <c r="O1290">
        <v>2001</v>
      </c>
      <c r="P1290">
        <v>6.2</v>
      </c>
      <c r="S1290" t="s">
        <v>60</v>
      </c>
      <c r="T1290" t="s">
        <v>122</v>
      </c>
    </row>
    <row r="1291" spans="1:25" x14ac:dyDescent="0.3">
      <c r="A1291" t="s">
        <v>2813</v>
      </c>
      <c r="B1291">
        <v>40</v>
      </c>
      <c r="C1291">
        <v>102</v>
      </c>
      <c r="D1291">
        <v>626809</v>
      </c>
      <c r="E1291" t="s">
        <v>60</v>
      </c>
      <c r="F1291" t="s">
        <v>2897</v>
      </c>
      <c r="G1291" t="str">
        <f t="shared" si="21"/>
        <v>Showgirls</v>
      </c>
      <c r="H1291" t="s">
        <v>2898</v>
      </c>
      <c r="I1291">
        <v>49874</v>
      </c>
      <c r="J1291">
        <v>60</v>
      </c>
      <c r="K1291" t="s">
        <v>19</v>
      </c>
      <c r="L1291" t="s">
        <v>20</v>
      </c>
      <c r="M1291" t="s">
        <v>21</v>
      </c>
      <c r="N1291">
        <v>35000000</v>
      </c>
      <c r="O1291">
        <v>2007</v>
      </c>
      <c r="P1291">
        <v>4.5999999999999996</v>
      </c>
      <c r="S1291" t="s">
        <v>60</v>
      </c>
    </row>
    <row r="1292" spans="1:25" x14ac:dyDescent="0.3">
      <c r="A1292" t="s">
        <v>2899</v>
      </c>
      <c r="B1292">
        <v>102</v>
      </c>
      <c r="C1292">
        <v>114</v>
      </c>
      <c r="D1292">
        <v>127214072</v>
      </c>
      <c r="E1292" t="s">
        <v>2647</v>
      </c>
      <c r="F1292" t="s">
        <v>2129</v>
      </c>
      <c r="G1292" t="str">
        <f t="shared" si="21"/>
        <v>Marie Antoinette</v>
      </c>
      <c r="H1292" t="s">
        <v>2900</v>
      </c>
      <c r="I1292">
        <v>79892</v>
      </c>
      <c r="J1292">
        <v>284</v>
      </c>
      <c r="K1292" t="s">
        <v>19</v>
      </c>
      <c r="L1292" t="s">
        <v>20</v>
      </c>
      <c r="M1292" t="s">
        <v>294</v>
      </c>
      <c r="N1292">
        <v>38600000</v>
      </c>
      <c r="O1292">
        <v>2012</v>
      </c>
      <c r="P1292">
        <v>6.4</v>
      </c>
      <c r="S1292" t="s">
        <v>41</v>
      </c>
      <c r="T1292" t="s">
        <v>60</v>
      </c>
      <c r="U1292" t="s">
        <v>80</v>
      </c>
      <c r="V1292" t="s">
        <v>106</v>
      </c>
    </row>
    <row r="1293" spans="1:25" x14ac:dyDescent="0.3">
      <c r="A1293" t="s">
        <v>2266</v>
      </c>
      <c r="B1293">
        <v>371</v>
      </c>
      <c r="C1293">
        <v>107</v>
      </c>
      <c r="D1293">
        <v>88915214</v>
      </c>
      <c r="E1293" t="s">
        <v>184</v>
      </c>
      <c r="F1293" t="s">
        <v>355</v>
      </c>
      <c r="G1293" t="str">
        <f t="shared" si="21"/>
        <v>Kiss of Death</v>
      </c>
      <c r="H1293" t="s">
        <v>2901</v>
      </c>
      <c r="I1293">
        <v>14226</v>
      </c>
      <c r="J1293">
        <v>322</v>
      </c>
      <c r="K1293" t="s">
        <v>19</v>
      </c>
      <c r="L1293" t="s">
        <v>1575</v>
      </c>
      <c r="M1293" t="s">
        <v>51</v>
      </c>
      <c r="N1293">
        <v>38000000</v>
      </c>
      <c r="O1293">
        <v>2008</v>
      </c>
      <c r="P1293">
        <v>5.9</v>
      </c>
      <c r="S1293" t="s">
        <v>26</v>
      </c>
      <c r="T1293" t="s">
        <v>52</v>
      </c>
      <c r="U1293" t="s">
        <v>122</v>
      </c>
    </row>
    <row r="1294" spans="1:25" x14ac:dyDescent="0.3">
      <c r="A1294" t="s">
        <v>1776</v>
      </c>
      <c r="B1294">
        <v>49</v>
      </c>
      <c r="C1294">
        <v>87</v>
      </c>
      <c r="D1294">
        <v>30400000</v>
      </c>
      <c r="E1294" t="s">
        <v>239</v>
      </c>
      <c r="F1294" t="s">
        <v>1142</v>
      </c>
      <c r="G1294" t="str">
        <f t="shared" si="21"/>
        <v>Get Carter</v>
      </c>
      <c r="H1294" t="s">
        <v>2902</v>
      </c>
      <c r="I1294">
        <v>27305</v>
      </c>
      <c r="J1294">
        <v>126</v>
      </c>
      <c r="K1294" t="s">
        <v>19</v>
      </c>
      <c r="L1294" t="s">
        <v>20</v>
      </c>
      <c r="M1294" t="s">
        <v>294</v>
      </c>
      <c r="N1294">
        <v>40000000</v>
      </c>
      <c r="O1294">
        <v>2015</v>
      </c>
      <c r="P1294">
        <v>5.0999999999999996</v>
      </c>
      <c r="S1294" t="s">
        <v>26</v>
      </c>
      <c r="T1294" t="s">
        <v>52</v>
      </c>
      <c r="U1294" t="s">
        <v>60</v>
      </c>
      <c r="V1294" t="s">
        <v>122</v>
      </c>
    </row>
    <row r="1295" spans="1:25" x14ac:dyDescent="0.3">
      <c r="A1295" t="s">
        <v>2903</v>
      </c>
      <c r="B1295">
        <v>335</v>
      </c>
      <c r="C1295">
        <v>103</v>
      </c>
      <c r="D1295">
        <v>85570368</v>
      </c>
      <c r="E1295" t="s">
        <v>1788</v>
      </c>
      <c r="F1295" t="s">
        <v>124</v>
      </c>
      <c r="G1295" t="str">
        <f t="shared" si="21"/>
        <v>The Impossible</v>
      </c>
      <c r="H1295" t="s">
        <v>2904</v>
      </c>
      <c r="I1295">
        <v>145270</v>
      </c>
      <c r="J1295">
        <v>245</v>
      </c>
      <c r="K1295" t="s">
        <v>19</v>
      </c>
      <c r="L1295" t="s">
        <v>20</v>
      </c>
      <c r="M1295" t="s">
        <v>294</v>
      </c>
      <c r="N1295">
        <v>38000000</v>
      </c>
      <c r="O1295">
        <v>2006</v>
      </c>
      <c r="P1295">
        <v>7.6</v>
      </c>
      <c r="S1295" t="s">
        <v>60</v>
      </c>
      <c r="T1295" t="s">
        <v>122</v>
      </c>
    </row>
    <row r="1296" spans="1:25" x14ac:dyDescent="0.3">
      <c r="A1296" t="s">
        <v>2136</v>
      </c>
      <c r="B1296">
        <v>86</v>
      </c>
      <c r="C1296">
        <v>99</v>
      </c>
      <c r="D1296">
        <v>75668868</v>
      </c>
      <c r="E1296" t="s">
        <v>2905</v>
      </c>
      <c r="F1296" t="s">
        <v>2906</v>
      </c>
      <c r="G1296" t="str">
        <f t="shared" si="21"/>
        <v>Ishtar</v>
      </c>
      <c r="H1296" t="s">
        <v>2907</v>
      </c>
      <c r="I1296">
        <v>8692</v>
      </c>
      <c r="J1296">
        <v>128</v>
      </c>
      <c r="K1296" t="s">
        <v>19</v>
      </c>
      <c r="L1296" t="s">
        <v>20</v>
      </c>
      <c r="M1296" t="s">
        <v>294</v>
      </c>
      <c r="N1296">
        <v>38000000</v>
      </c>
      <c r="O1296">
        <v>2007</v>
      </c>
      <c r="P1296">
        <v>4.2</v>
      </c>
      <c r="S1296" t="s">
        <v>26</v>
      </c>
      <c r="T1296" t="s">
        <v>32</v>
      </c>
      <c r="U1296" t="s">
        <v>46</v>
      </c>
      <c r="V1296" t="s">
        <v>85</v>
      </c>
      <c r="W1296" t="s">
        <v>122</v>
      </c>
    </row>
    <row r="1297" spans="1:23" x14ac:dyDescent="0.3">
      <c r="A1297" t="s">
        <v>2908</v>
      </c>
      <c r="B1297">
        <v>40</v>
      </c>
      <c r="C1297">
        <v>122</v>
      </c>
      <c r="D1297">
        <v>6594136</v>
      </c>
      <c r="E1297" t="s">
        <v>2909</v>
      </c>
      <c r="F1297" t="s">
        <v>975</v>
      </c>
      <c r="G1297" t="str">
        <f t="shared" si="21"/>
        <v>Fantastic Mr. Fox</v>
      </c>
      <c r="H1297" t="s">
        <v>2910</v>
      </c>
      <c r="I1297">
        <v>139114</v>
      </c>
      <c r="J1297">
        <v>66</v>
      </c>
      <c r="K1297" t="s">
        <v>19</v>
      </c>
      <c r="L1297" t="s">
        <v>20</v>
      </c>
      <c r="M1297" t="s">
        <v>21</v>
      </c>
      <c r="N1297">
        <v>35000000</v>
      </c>
      <c r="O1297">
        <v>1995</v>
      </c>
      <c r="P1297">
        <v>7.8</v>
      </c>
      <c r="S1297" t="s">
        <v>32</v>
      </c>
      <c r="T1297" t="s">
        <v>37</v>
      </c>
      <c r="U1297" t="s">
        <v>46</v>
      </c>
      <c r="V1297" t="s">
        <v>52</v>
      </c>
      <c r="W1297" t="s">
        <v>65</v>
      </c>
    </row>
    <row r="1298" spans="1:23" x14ac:dyDescent="0.3">
      <c r="A1298" t="s">
        <v>1180</v>
      </c>
      <c r="B1298">
        <v>242</v>
      </c>
      <c r="C1298">
        <v>91</v>
      </c>
      <c r="D1298">
        <v>58700247</v>
      </c>
      <c r="E1298" t="s">
        <v>776</v>
      </c>
      <c r="F1298" t="s">
        <v>287</v>
      </c>
      <c r="G1298" t="str">
        <f t="shared" si="21"/>
        <v>Life or Something Like It</v>
      </c>
      <c r="H1298" t="s">
        <v>2911</v>
      </c>
      <c r="I1298">
        <v>19364</v>
      </c>
      <c r="J1298">
        <v>1314</v>
      </c>
      <c r="K1298" t="s">
        <v>675</v>
      </c>
      <c r="L1298" t="s">
        <v>676</v>
      </c>
      <c r="M1298" t="s">
        <v>21</v>
      </c>
      <c r="N1298">
        <v>30000000</v>
      </c>
      <c r="O1298">
        <v>2007</v>
      </c>
      <c r="P1298">
        <v>5.8</v>
      </c>
      <c r="S1298" t="s">
        <v>46</v>
      </c>
      <c r="T1298" t="s">
        <v>106</v>
      </c>
    </row>
    <row r="1299" spans="1:23" x14ac:dyDescent="0.3">
      <c r="A1299" t="s">
        <v>1909</v>
      </c>
      <c r="B1299">
        <v>70</v>
      </c>
      <c r="C1299">
        <v>103</v>
      </c>
      <c r="D1299">
        <v>50668906</v>
      </c>
      <c r="E1299" t="s">
        <v>2912</v>
      </c>
      <c r="F1299" t="s">
        <v>2913</v>
      </c>
      <c r="G1299" t="str">
        <f t="shared" si="21"/>
        <v>Memoirs of an Invisible Man</v>
      </c>
      <c r="H1299" t="s">
        <v>2914</v>
      </c>
      <c r="I1299">
        <v>17365</v>
      </c>
      <c r="J1299">
        <v>111</v>
      </c>
      <c r="K1299" t="s">
        <v>19</v>
      </c>
      <c r="L1299" t="s">
        <v>20</v>
      </c>
      <c r="M1299" t="s">
        <v>294</v>
      </c>
      <c r="N1299">
        <v>38000000</v>
      </c>
      <c r="O1299">
        <v>1994</v>
      </c>
      <c r="P1299">
        <v>5.9</v>
      </c>
      <c r="S1299" t="s">
        <v>46</v>
      </c>
      <c r="T1299" t="s">
        <v>106</v>
      </c>
      <c r="U1299" t="s">
        <v>110</v>
      </c>
      <c r="V1299" t="s">
        <v>122</v>
      </c>
    </row>
    <row r="1300" spans="1:23" x14ac:dyDescent="0.3">
      <c r="A1300" t="s">
        <v>2915</v>
      </c>
      <c r="B1300">
        <v>135</v>
      </c>
      <c r="C1300">
        <v>107</v>
      </c>
      <c r="D1300">
        <v>39177215</v>
      </c>
      <c r="E1300" t="s">
        <v>776</v>
      </c>
      <c r="F1300" t="s">
        <v>2513</v>
      </c>
      <c r="G1300" t="str">
        <f t="shared" si="21"/>
        <v>AmÃ©lie</v>
      </c>
      <c r="H1300" t="s">
        <v>2916</v>
      </c>
      <c r="I1300">
        <v>534262</v>
      </c>
      <c r="J1300">
        <v>146</v>
      </c>
      <c r="K1300" t="s">
        <v>19</v>
      </c>
      <c r="L1300" t="s">
        <v>31</v>
      </c>
      <c r="M1300" t="s">
        <v>21</v>
      </c>
      <c r="N1300">
        <v>38000000</v>
      </c>
      <c r="O1300">
        <v>2007</v>
      </c>
      <c r="P1300">
        <v>8.4</v>
      </c>
      <c r="S1300" t="s">
        <v>46</v>
      </c>
      <c r="T1300" t="s">
        <v>106</v>
      </c>
    </row>
    <row r="1301" spans="1:23" x14ac:dyDescent="0.3">
      <c r="A1301" t="s">
        <v>1850</v>
      </c>
      <c r="B1301">
        <v>125</v>
      </c>
      <c r="C1301">
        <v>106</v>
      </c>
      <c r="D1301">
        <v>40334024</v>
      </c>
      <c r="E1301" t="s">
        <v>2917</v>
      </c>
      <c r="F1301" t="s">
        <v>2918</v>
      </c>
      <c r="G1301" t="str">
        <f t="shared" si="21"/>
        <v>New York Minute</v>
      </c>
      <c r="H1301" t="s">
        <v>2919</v>
      </c>
      <c r="I1301">
        <v>17722</v>
      </c>
      <c r="J1301">
        <v>66</v>
      </c>
      <c r="K1301" t="s">
        <v>19</v>
      </c>
      <c r="L1301" t="s">
        <v>20</v>
      </c>
      <c r="M1301" t="s">
        <v>51</v>
      </c>
      <c r="N1301">
        <v>38000000</v>
      </c>
      <c r="O1301">
        <v>2005</v>
      </c>
      <c r="P1301">
        <v>4.8</v>
      </c>
      <c r="S1301" t="s">
        <v>46</v>
      </c>
      <c r="T1301" t="s">
        <v>52</v>
      </c>
      <c r="U1301" t="s">
        <v>65</v>
      </c>
      <c r="V1301" t="s">
        <v>106</v>
      </c>
    </row>
    <row r="1302" spans="1:23" x14ac:dyDescent="0.3">
      <c r="A1302" t="s">
        <v>2920</v>
      </c>
      <c r="B1302">
        <v>54</v>
      </c>
      <c r="C1302">
        <v>101</v>
      </c>
      <c r="D1302">
        <v>71038190</v>
      </c>
      <c r="E1302" t="s">
        <v>657</v>
      </c>
      <c r="F1302" t="s">
        <v>2921</v>
      </c>
      <c r="G1302" t="str">
        <f t="shared" si="21"/>
        <v>Alfie</v>
      </c>
      <c r="H1302" t="s">
        <v>2922</v>
      </c>
      <c r="I1302">
        <v>43442</v>
      </c>
      <c r="J1302">
        <v>111</v>
      </c>
      <c r="K1302" t="s">
        <v>19</v>
      </c>
      <c r="L1302" t="s">
        <v>20</v>
      </c>
      <c r="M1302" t="s">
        <v>294</v>
      </c>
      <c r="N1302">
        <v>38000000</v>
      </c>
      <c r="O1302">
        <v>2013</v>
      </c>
      <c r="P1302">
        <v>6.2</v>
      </c>
      <c r="S1302" t="s">
        <v>46</v>
      </c>
      <c r="T1302" t="s">
        <v>60</v>
      </c>
      <c r="U1302" t="s">
        <v>106</v>
      </c>
    </row>
    <row r="1303" spans="1:23" x14ac:dyDescent="0.3">
      <c r="A1303" t="s">
        <v>924</v>
      </c>
      <c r="B1303">
        <v>104</v>
      </c>
      <c r="C1303">
        <v>109</v>
      </c>
      <c r="D1303">
        <v>24044532</v>
      </c>
      <c r="E1303" t="s">
        <v>2728</v>
      </c>
      <c r="F1303" t="s">
        <v>1133</v>
      </c>
      <c r="G1303" t="str">
        <f t="shared" si="21"/>
        <v>Big Miracle</v>
      </c>
      <c r="H1303" t="s">
        <v>2923</v>
      </c>
      <c r="I1303">
        <v>15231</v>
      </c>
      <c r="J1303">
        <v>388</v>
      </c>
      <c r="K1303" t="s">
        <v>19</v>
      </c>
      <c r="L1303" t="s">
        <v>31</v>
      </c>
      <c r="M1303" t="s">
        <v>51</v>
      </c>
      <c r="N1303">
        <v>57000000</v>
      </c>
      <c r="O1303">
        <v>2011</v>
      </c>
      <c r="P1303">
        <v>6.5</v>
      </c>
      <c r="S1303" t="s">
        <v>41</v>
      </c>
      <c r="T1303" t="s">
        <v>60</v>
      </c>
      <c r="U1303" t="s">
        <v>106</v>
      </c>
    </row>
    <row r="1304" spans="1:23" x14ac:dyDescent="0.3">
      <c r="A1304" t="s">
        <v>2924</v>
      </c>
      <c r="B1304">
        <v>157</v>
      </c>
      <c r="C1304">
        <v>110</v>
      </c>
      <c r="D1304">
        <v>22770864</v>
      </c>
      <c r="E1304" t="s">
        <v>60</v>
      </c>
      <c r="F1304" t="s">
        <v>2557</v>
      </c>
      <c r="G1304" t="str">
        <f t="shared" si="21"/>
        <v>The Deep End of the Ocean</v>
      </c>
      <c r="H1304" t="s">
        <v>2925</v>
      </c>
      <c r="I1304">
        <v>10413</v>
      </c>
      <c r="J1304">
        <v>157</v>
      </c>
      <c r="K1304" t="s">
        <v>19</v>
      </c>
      <c r="L1304" t="s">
        <v>20</v>
      </c>
      <c r="M1304" t="s">
        <v>21</v>
      </c>
      <c r="N1304">
        <v>10000000</v>
      </c>
      <c r="O1304">
        <v>2004</v>
      </c>
      <c r="P1304">
        <v>6.3</v>
      </c>
      <c r="S1304" t="s">
        <v>60</v>
      </c>
    </row>
    <row r="1305" spans="1:23" x14ac:dyDescent="0.3">
      <c r="A1305" t="s">
        <v>907</v>
      </c>
      <c r="B1305">
        <v>159</v>
      </c>
      <c r="C1305">
        <v>89</v>
      </c>
      <c r="D1305">
        <v>18653746</v>
      </c>
      <c r="E1305" t="s">
        <v>2926</v>
      </c>
      <c r="F1305" t="s">
        <v>1744</v>
      </c>
      <c r="G1305" t="str">
        <f t="shared" si="21"/>
        <v>Feardotcom</v>
      </c>
      <c r="H1305" t="s">
        <v>2927</v>
      </c>
      <c r="I1305">
        <v>17309</v>
      </c>
      <c r="J1305">
        <v>91</v>
      </c>
      <c r="K1305" t="s">
        <v>19</v>
      </c>
      <c r="L1305" t="s">
        <v>20</v>
      </c>
      <c r="M1305" t="s">
        <v>21</v>
      </c>
      <c r="N1305">
        <v>38000000</v>
      </c>
      <c r="O1305">
        <v>1994</v>
      </c>
      <c r="P1305">
        <v>3.3</v>
      </c>
      <c r="S1305" t="s">
        <v>52</v>
      </c>
      <c r="T1305" t="s">
        <v>83</v>
      </c>
      <c r="U1305" t="s">
        <v>122</v>
      </c>
    </row>
    <row r="1306" spans="1:23" x14ac:dyDescent="0.3">
      <c r="A1306" t="s">
        <v>2928</v>
      </c>
      <c r="B1306">
        <v>78</v>
      </c>
      <c r="C1306">
        <v>100</v>
      </c>
      <c r="D1306">
        <v>17305211</v>
      </c>
      <c r="E1306" t="s">
        <v>886</v>
      </c>
      <c r="F1306" t="s">
        <v>831</v>
      </c>
      <c r="G1306" t="str">
        <f t="shared" si="21"/>
        <v>Cirque du Freak: The Vampire's Assistant</v>
      </c>
      <c r="H1306" t="s">
        <v>2929</v>
      </c>
      <c r="I1306">
        <v>35990</v>
      </c>
      <c r="J1306">
        <v>147</v>
      </c>
      <c r="K1306" t="s">
        <v>19</v>
      </c>
      <c r="L1306" t="s">
        <v>20</v>
      </c>
      <c r="M1306" t="s">
        <v>294</v>
      </c>
      <c r="N1306">
        <v>15000000</v>
      </c>
      <c r="O1306">
        <v>2015</v>
      </c>
      <c r="P1306">
        <v>5.9</v>
      </c>
      <c r="S1306" t="s">
        <v>26</v>
      </c>
      <c r="T1306" t="s">
        <v>32</v>
      </c>
      <c r="U1306" t="s">
        <v>69</v>
      </c>
      <c r="V1306" t="s">
        <v>122</v>
      </c>
    </row>
    <row r="1307" spans="1:23" x14ac:dyDescent="0.3">
      <c r="A1307" t="s">
        <v>494</v>
      </c>
      <c r="B1307">
        <v>88</v>
      </c>
      <c r="C1307">
        <v>119</v>
      </c>
      <c r="D1307">
        <v>16991902</v>
      </c>
      <c r="E1307" t="s">
        <v>1412</v>
      </c>
      <c r="F1307" t="s">
        <v>570</v>
      </c>
      <c r="G1307" t="str">
        <f t="shared" si="21"/>
        <v>Victor Frankenstein</v>
      </c>
      <c r="H1307" t="s">
        <v>2621</v>
      </c>
      <c r="I1307">
        <v>28618</v>
      </c>
      <c r="J1307">
        <v>25</v>
      </c>
      <c r="K1307" t="s">
        <v>19</v>
      </c>
      <c r="L1307" t="s">
        <v>20</v>
      </c>
      <c r="M1307" t="s">
        <v>51</v>
      </c>
      <c r="N1307">
        <v>38000000</v>
      </c>
      <c r="O1307">
        <v>2009</v>
      </c>
      <c r="P1307">
        <v>6</v>
      </c>
      <c r="S1307" t="s">
        <v>60</v>
      </c>
      <c r="T1307" t="s">
        <v>83</v>
      </c>
      <c r="U1307" t="s">
        <v>110</v>
      </c>
      <c r="V1307" t="s">
        <v>122</v>
      </c>
    </row>
    <row r="1308" spans="1:23" x14ac:dyDescent="0.3">
      <c r="A1308" t="s">
        <v>2930</v>
      </c>
      <c r="B1308">
        <v>32</v>
      </c>
      <c r="C1308">
        <v>83</v>
      </c>
      <c r="D1308">
        <v>47536959</v>
      </c>
      <c r="E1308" t="s">
        <v>46</v>
      </c>
      <c r="F1308" t="s">
        <v>2931</v>
      </c>
      <c r="G1308" t="str">
        <f t="shared" si="21"/>
        <v>Duplex</v>
      </c>
      <c r="H1308" t="s">
        <v>2932</v>
      </c>
      <c r="I1308">
        <v>46205</v>
      </c>
      <c r="J1308">
        <v>70</v>
      </c>
      <c r="K1308" t="s">
        <v>19</v>
      </c>
      <c r="L1308" t="s">
        <v>31</v>
      </c>
      <c r="M1308" t="s">
        <v>294</v>
      </c>
      <c r="N1308">
        <v>37000000</v>
      </c>
      <c r="O1308">
        <v>2007</v>
      </c>
      <c r="P1308">
        <v>5.8</v>
      </c>
      <c r="S1308" t="s">
        <v>46</v>
      </c>
    </row>
    <row r="1309" spans="1:23" x14ac:dyDescent="0.3">
      <c r="A1309" t="s">
        <v>588</v>
      </c>
      <c r="B1309">
        <v>75</v>
      </c>
      <c r="C1309">
        <v>108</v>
      </c>
      <c r="D1309">
        <v>10300000</v>
      </c>
      <c r="E1309" t="s">
        <v>2386</v>
      </c>
      <c r="F1309" t="s">
        <v>398</v>
      </c>
      <c r="G1309" t="str">
        <f t="shared" si="21"/>
        <v>Soul Men</v>
      </c>
      <c r="H1309" t="s">
        <v>2933</v>
      </c>
      <c r="I1309">
        <v>7794</v>
      </c>
      <c r="J1309">
        <v>162</v>
      </c>
      <c r="K1309" t="s">
        <v>19</v>
      </c>
      <c r="L1309" t="s">
        <v>20</v>
      </c>
      <c r="M1309" t="s">
        <v>294</v>
      </c>
      <c r="N1309">
        <v>38000000</v>
      </c>
      <c r="O1309">
        <v>2001</v>
      </c>
      <c r="P1309">
        <v>6.5</v>
      </c>
      <c r="S1309" t="s">
        <v>46</v>
      </c>
      <c r="T1309" t="s">
        <v>60</v>
      </c>
      <c r="U1309" t="s">
        <v>85</v>
      </c>
    </row>
    <row r="1310" spans="1:23" x14ac:dyDescent="0.3">
      <c r="A1310" t="s">
        <v>1653</v>
      </c>
      <c r="B1310">
        <v>219</v>
      </c>
      <c r="C1310">
        <v>102</v>
      </c>
      <c r="D1310">
        <v>13782838</v>
      </c>
      <c r="E1310" t="s">
        <v>358</v>
      </c>
      <c r="F1310" t="s">
        <v>2934</v>
      </c>
      <c r="G1310" t="str">
        <f t="shared" si="21"/>
        <v>Raise the Titanic</v>
      </c>
      <c r="H1310" t="s">
        <v>2935</v>
      </c>
      <c r="I1310">
        <v>2933</v>
      </c>
      <c r="J1310">
        <v>310</v>
      </c>
      <c r="K1310" t="s">
        <v>19</v>
      </c>
      <c r="L1310" t="s">
        <v>378</v>
      </c>
      <c r="M1310" t="s">
        <v>294</v>
      </c>
      <c r="N1310">
        <v>55000000</v>
      </c>
      <c r="O1310">
        <v>2012</v>
      </c>
      <c r="P1310">
        <v>4.7</v>
      </c>
      <c r="S1310" t="s">
        <v>26</v>
      </c>
      <c r="T1310" t="s">
        <v>32</v>
      </c>
      <c r="U1310" t="s">
        <v>60</v>
      </c>
      <c r="V1310" t="s">
        <v>122</v>
      </c>
    </row>
    <row r="1311" spans="1:23" x14ac:dyDescent="0.3">
      <c r="A1311" t="s">
        <v>256</v>
      </c>
      <c r="B1311">
        <v>83</v>
      </c>
      <c r="C1311">
        <v>93</v>
      </c>
      <c r="D1311">
        <v>41997790</v>
      </c>
      <c r="E1311" t="s">
        <v>326</v>
      </c>
      <c r="F1311" t="s">
        <v>2774</v>
      </c>
      <c r="G1311" t="str">
        <f t="shared" si="21"/>
        <v>Universal Soldier: The Return</v>
      </c>
      <c r="H1311" t="s">
        <v>2936</v>
      </c>
      <c r="I1311">
        <v>24216</v>
      </c>
      <c r="J1311">
        <v>207</v>
      </c>
      <c r="K1311" t="s">
        <v>19</v>
      </c>
      <c r="L1311" t="s">
        <v>20</v>
      </c>
      <c r="M1311" t="s">
        <v>51</v>
      </c>
      <c r="N1311">
        <v>32000000</v>
      </c>
      <c r="O1311">
        <v>2005</v>
      </c>
      <c r="P1311">
        <v>4.0999999999999996</v>
      </c>
      <c r="S1311" t="s">
        <v>26</v>
      </c>
      <c r="T1311" t="s">
        <v>110</v>
      </c>
    </row>
    <row r="1312" spans="1:23" x14ac:dyDescent="0.3">
      <c r="A1312" t="s">
        <v>147</v>
      </c>
      <c r="B1312">
        <v>53</v>
      </c>
      <c r="C1312">
        <v>84</v>
      </c>
      <c r="D1312">
        <v>6482195</v>
      </c>
      <c r="E1312" t="s">
        <v>2937</v>
      </c>
      <c r="F1312" t="s">
        <v>2109</v>
      </c>
      <c r="G1312" t="str">
        <f t="shared" si="21"/>
        <v>Pandorum</v>
      </c>
      <c r="H1312" t="s">
        <v>2938</v>
      </c>
      <c r="I1312">
        <v>121432</v>
      </c>
      <c r="J1312">
        <v>82</v>
      </c>
      <c r="K1312" t="s">
        <v>19</v>
      </c>
      <c r="L1312" t="s">
        <v>31</v>
      </c>
      <c r="M1312" t="s">
        <v>294</v>
      </c>
      <c r="N1312">
        <v>38000000</v>
      </c>
      <c r="O1312">
        <v>2004</v>
      </c>
      <c r="P1312">
        <v>6.8</v>
      </c>
      <c r="S1312" t="s">
        <v>26</v>
      </c>
      <c r="T1312" t="s">
        <v>83</v>
      </c>
      <c r="U1312" t="s">
        <v>92</v>
      </c>
      <c r="V1312" t="s">
        <v>110</v>
      </c>
      <c r="W1312" t="s">
        <v>122</v>
      </c>
    </row>
    <row r="1313" spans="1:24" x14ac:dyDescent="0.3">
      <c r="A1313" t="s">
        <v>57</v>
      </c>
      <c r="B1313">
        <v>61</v>
      </c>
      <c r="C1313">
        <v>107</v>
      </c>
      <c r="D1313">
        <v>623374</v>
      </c>
      <c r="E1313" t="s">
        <v>1011</v>
      </c>
      <c r="F1313" t="s">
        <v>1839</v>
      </c>
      <c r="G1313" t="str">
        <f t="shared" si="21"/>
        <v>Impostor</v>
      </c>
      <c r="H1313" t="s">
        <v>2939</v>
      </c>
      <c r="I1313">
        <v>19986</v>
      </c>
      <c r="J1313">
        <v>98</v>
      </c>
      <c r="K1313" t="s">
        <v>19</v>
      </c>
      <c r="L1313" t="s">
        <v>676</v>
      </c>
      <c r="M1313" t="s">
        <v>294</v>
      </c>
      <c r="N1313">
        <v>40000000</v>
      </c>
      <c r="O1313">
        <v>1983</v>
      </c>
      <c r="P1313">
        <v>6.2</v>
      </c>
      <c r="S1313" t="s">
        <v>60</v>
      </c>
      <c r="T1313" t="s">
        <v>92</v>
      </c>
      <c r="U1313" t="s">
        <v>110</v>
      </c>
      <c r="V1313" t="s">
        <v>122</v>
      </c>
    </row>
    <row r="1314" spans="1:24" x14ac:dyDescent="0.3">
      <c r="A1314" t="s">
        <v>2053</v>
      </c>
      <c r="B1314">
        <v>308</v>
      </c>
      <c r="C1314">
        <v>91</v>
      </c>
      <c r="D1314">
        <v>7871693</v>
      </c>
      <c r="E1314" t="s">
        <v>28</v>
      </c>
      <c r="F1314" t="s">
        <v>1594</v>
      </c>
      <c r="G1314" t="str">
        <f t="shared" si="21"/>
        <v>Extreme Ops</v>
      </c>
      <c r="H1314" t="s">
        <v>2940</v>
      </c>
      <c r="I1314">
        <v>4821</v>
      </c>
      <c r="J1314">
        <v>801</v>
      </c>
      <c r="K1314" t="s">
        <v>19</v>
      </c>
      <c r="L1314" t="s">
        <v>31</v>
      </c>
      <c r="M1314" t="s">
        <v>21</v>
      </c>
      <c r="N1314">
        <v>38000000</v>
      </c>
      <c r="O1314">
        <v>2013</v>
      </c>
      <c r="P1314">
        <v>4.5</v>
      </c>
      <c r="S1314" t="s">
        <v>26</v>
      </c>
      <c r="T1314" t="s">
        <v>32</v>
      </c>
      <c r="U1314" t="s">
        <v>122</v>
      </c>
    </row>
    <row r="1315" spans="1:24" x14ac:dyDescent="0.3">
      <c r="A1315" t="s">
        <v>2087</v>
      </c>
      <c r="B1315">
        <v>70</v>
      </c>
      <c r="C1315">
        <v>94</v>
      </c>
      <c r="D1315">
        <v>16377274</v>
      </c>
      <c r="E1315" t="s">
        <v>2941</v>
      </c>
      <c r="F1315" t="s">
        <v>2942</v>
      </c>
      <c r="G1315" t="str">
        <f t="shared" si="21"/>
        <v>Just Visiting</v>
      </c>
      <c r="H1315" t="s">
        <v>2943</v>
      </c>
      <c r="I1315">
        <v>15130</v>
      </c>
      <c r="J1315">
        <v>93</v>
      </c>
      <c r="K1315" t="s">
        <v>19</v>
      </c>
      <c r="L1315" t="s">
        <v>20</v>
      </c>
      <c r="M1315" t="s">
        <v>21</v>
      </c>
      <c r="N1315">
        <v>35000000</v>
      </c>
      <c r="O1315">
        <v>2008</v>
      </c>
      <c r="P1315">
        <v>5.8</v>
      </c>
      <c r="S1315" t="s">
        <v>46</v>
      </c>
      <c r="T1315" t="s">
        <v>69</v>
      </c>
      <c r="U1315" t="s">
        <v>110</v>
      </c>
    </row>
    <row r="1316" spans="1:24" x14ac:dyDescent="0.3">
      <c r="A1316" t="s">
        <v>1113</v>
      </c>
      <c r="B1316">
        <v>41</v>
      </c>
      <c r="C1316">
        <v>115</v>
      </c>
      <c r="D1316">
        <v>9589875</v>
      </c>
      <c r="E1316" t="s">
        <v>551</v>
      </c>
      <c r="F1316" t="s">
        <v>514</v>
      </c>
      <c r="G1316" t="str">
        <f t="shared" si="21"/>
        <v>Sunshine</v>
      </c>
      <c r="H1316" t="s">
        <v>2944</v>
      </c>
      <c r="I1316">
        <v>190132</v>
      </c>
      <c r="J1316">
        <v>26</v>
      </c>
      <c r="K1316" t="s">
        <v>19</v>
      </c>
      <c r="L1316" t="s">
        <v>20</v>
      </c>
      <c r="M1316" t="s">
        <v>21</v>
      </c>
      <c r="N1316">
        <v>37000000</v>
      </c>
      <c r="O1316">
        <v>2002</v>
      </c>
      <c r="P1316">
        <v>7.3</v>
      </c>
      <c r="S1316" t="s">
        <v>32</v>
      </c>
      <c r="T1316" t="s">
        <v>110</v>
      </c>
      <c r="U1316" t="s">
        <v>122</v>
      </c>
    </row>
    <row r="1317" spans="1:24" x14ac:dyDescent="0.3">
      <c r="A1317" t="s">
        <v>621</v>
      </c>
      <c r="B1317">
        <v>224</v>
      </c>
      <c r="C1317">
        <v>93</v>
      </c>
      <c r="D1317">
        <v>34912982</v>
      </c>
      <c r="E1317" t="s">
        <v>1147</v>
      </c>
      <c r="F1317" t="s">
        <v>2945</v>
      </c>
      <c r="G1317" t="str">
        <f t="shared" si="21"/>
        <v>A Thousand Words</v>
      </c>
      <c r="H1317" t="s">
        <v>2946</v>
      </c>
      <c r="I1317">
        <v>30842</v>
      </c>
      <c r="J1317">
        <v>110</v>
      </c>
      <c r="K1317" t="s">
        <v>19</v>
      </c>
      <c r="L1317" t="s">
        <v>20</v>
      </c>
      <c r="M1317" t="s">
        <v>51</v>
      </c>
      <c r="N1317">
        <v>40000000</v>
      </c>
      <c r="O1317">
        <v>2009</v>
      </c>
      <c r="P1317">
        <v>5.9</v>
      </c>
      <c r="S1317" t="s">
        <v>46</v>
      </c>
      <c r="T1317" t="s">
        <v>60</v>
      </c>
    </row>
    <row r="1318" spans="1:24" x14ac:dyDescent="0.3">
      <c r="A1318" t="s">
        <v>1380</v>
      </c>
      <c r="B1318">
        <v>66</v>
      </c>
      <c r="C1318">
        <v>105</v>
      </c>
      <c r="D1318">
        <v>109712885</v>
      </c>
      <c r="E1318" t="s">
        <v>2947</v>
      </c>
      <c r="F1318" t="s">
        <v>2018</v>
      </c>
      <c r="G1318" t="str">
        <f t="shared" si="21"/>
        <v>Delgo</v>
      </c>
      <c r="H1318" t="s">
        <v>2948</v>
      </c>
      <c r="I1318">
        <v>2458</v>
      </c>
      <c r="J1318">
        <v>187</v>
      </c>
      <c r="K1318" t="s">
        <v>19</v>
      </c>
      <c r="L1318" t="s">
        <v>378</v>
      </c>
      <c r="M1318" t="s">
        <v>21</v>
      </c>
      <c r="N1318">
        <v>37000000</v>
      </c>
      <c r="O1318">
        <v>1996</v>
      </c>
      <c r="P1318">
        <v>4.4000000000000004</v>
      </c>
      <c r="S1318" t="s">
        <v>32</v>
      </c>
      <c r="T1318" t="s">
        <v>37</v>
      </c>
      <c r="U1318" t="s">
        <v>46</v>
      </c>
      <c r="V1318" t="s">
        <v>69</v>
      </c>
      <c r="W1318" t="s">
        <v>106</v>
      </c>
    </row>
    <row r="1319" spans="1:24" x14ac:dyDescent="0.3">
      <c r="A1319" t="s">
        <v>1363</v>
      </c>
      <c r="B1319">
        <v>253</v>
      </c>
      <c r="C1319">
        <v>107</v>
      </c>
      <c r="D1319">
        <v>92173235</v>
      </c>
      <c r="E1319" t="s">
        <v>530</v>
      </c>
      <c r="F1319" t="s">
        <v>866</v>
      </c>
      <c r="G1319" t="str">
        <f t="shared" si="21"/>
        <v>The Gunman</v>
      </c>
      <c r="H1319" t="s">
        <v>2949</v>
      </c>
      <c r="I1319">
        <v>28429</v>
      </c>
      <c r="J1319">
        <v>491</v>
      </c>
      <c r="K1319" t="s">
        <v>19</v>
      </c>
      <c r="L1319" t="s">
        <v>20</v>
      </c>
      <c r="M1319" t="s">
        <v>21</v>
      </c>
      <c r="N1319">
        <v>37000000</v>
      </c>
      <c r="O1319">
        <v>2002</v>
      </c>
      <c r="P1319">
        <v>5.8</v>
      </c>
      <c r="S1319" t="s">
        <v>26</v>
      </c>
      <c r="T1319" t="s">
        <v>52</v>
      </c>
      <c r="U1319" t="s">
        <v>60</v>
      </c>
      <c r="V1319" t="s">
        <v>92</v>
      </c>
      <c r="W1319" t="s">
        <v>122</v>
      </c>
    </row>
    <row r="1320" spans="1:24" x14ac:dyDescent="0.3">
      <c r="A1320" t="s">
        <v>2950</v>
      </c>
      <c r="B1320">
        <v>79</v>
      </c>
      <c r="C1320">
        <v>101</v>
      </c>
      <c r="D1320">
        <v>41102171</v>
      </c>
      <c r="E1320" t="s">
        <v>2951</v>
      </c>
      <c r="F1320" t="s">
        <v>2255</v>
      </c>
      <c r="G1320" t="str">
        <f t="shared" si="21"/>
        <v>Alex Rider: Operation Stormbreaker</v>
      </c>
      <c r="H1320" t="s">
        <v>2952</v>
      </c>
      <c r="I1320">
        <v>20201</v>
      </c>
      <c r="J1320">
        <v>223</v>
      </c>
      <c r="K1320" t="s">
        <v>19</v>
      </c>
      <c r="L1320" t="s">
        <v>20</v>
      </c>
      <c r="M1320" t="s">
        <v>51</v>
      </c>
      <c r="N1320">
        <v>38000000</v>
      </c>
      <c r="O1320">
        <v>1994</v>
      </c>
      <c r="P1320">
        <v>5.0999999999999996</v>
      </c>
      <c r="S1320" t="s">
        <v>26</v>
      </c>
      <c r="T1320" t="s">
        <v>32</v>
      </c>
      <c r="U1320" t="s">
        <v>65</v>
      </c>
      <c r="V1320" t="s">
        <v>122</v>
      </c>
    </row>
    <row r="1321" spans="1:24" x14ac:dyDescent="0.3">
      <c r="A1321" t="s">
        <v>2111</v>
      </c>
      <c r="B1321">
        <v>94</v>
      </c>
      <c r="C1321">
        <v>111</v>
      </c>
      <c r="D1321">
        <v>60338891</v>
      </c>
      <c r="E1321" t="s">
        <v>882</v>
      </c>
      <c r="F1321" t="s">
        <v>2953</v>
      </c>
      <c r="G1321" t="str">
        <f t="shared" si="21"/>
        <v>Disturbia</v>
      </c>
      <c r="H1321" t="s">
        <v>2954</v>
      </c>
      <c r="I1321">
        <v>186982</v>
      </c>
      <c r="J1321">
        <v>90</v>
      </c>
      <c r="K1321" t="s">
        <v>19</v>
      </c>
      <c r="L1321" t="s">
        <v>20</v>
      </c>
      <c r="M1321" t="s">
        <v>21</v>
      </c>
      <c r="N1321">
        <v>37000000</v>
      </c>
      <c r="O1321">
        <v>2013</v>
      </c>
      <c r="P1321">
        <v>6.9</v>
      </c>
      <c r="S1321" t="s">
        <v>60</v>
      </c>
      <c r="T1321" t="s">
        <v>92</v>
      </c>
      <c r="U1321" t="s">
        <v>122</v>
      </c>
    </row>
    <row r="1322" spans="1:24" x14ac:dyDescent="0.3">
      <c r="A1322" t="s">
        <v>2955</v>
      </c>
      <c r="B1322">
        <v>77</v>
      </c>
      <c r="C1322">
        <v>113</v>
      </c>
      <c r="D1322">
        <v>48006503</v>
      </c>
      <c r="E1322" t="s">
        <v>2306</v>
      </c>
      <c r="F1322" t="s">
        <v>287</v>
      </c>
      <c r="G1322" t="str">
        <f t="shared" si="21"/>
        <v>Hackers</v>
      </c>
      <c r="H1322" t="s">
        <v>2956</v>
      </c>
      <c r="I1322">
        <v>54650</v>
      </c>
      <c r="J1322">
        <v>211</v>
      </c>
      <c r="K1322" t="s">
        <v>19</v>
      </c>
      <c r="L1322" t="s">
        <v>31</v>
      </c>
      <c r="M1322" t="s">
        <v>294</v>
      </c>
      <c r="N1322">
        <v>37000000</v>
      </c>
      <c r="O1322">
        <v>2011</v>
      </c>
      <c r="P1322">
        <v>6.2</v>
      </c>
      <c r="S1322" t="s">
        <v>46</v>
      </c>
      <c r="T1322" t="s">
        <v>52</v>
      </c>
      <c r="U1322" t="s">
        <v>60</v>
      </c>
      <c r="V1322" t="s">
        <v>122</v>
      </c>
    </row>
    <row r="1323" spans="1:24" x14ac:dyDescent="0.3">
      <c r="A1323" t="s">
        <v>2957</v>
      </c>
      <c r="B1323">
        <v>106</v>
      </c>
      <c r="C1323">
        <v>112</v>
      </c>
      <c r="D1323">
        <v>26903709</v>
      </c>
      <c r="E1323" t="s">
        <v>2958</v>
      </c>
      <c r="F1323" t="s">
        <v>2959</v>
      </c>
      <c r="G1323" t="str">
        <f t="shared" si="21"/>
        <v>The Hunting Party</v>
      </c>
      <c r="H1323" t="s">
        <v>2960</v>
      </c>
      <c r="I1323">
        <v>22010</v>
      </c>
      <c r="J1323">
        <v>61</v>
      </c>
      <c r="K1323" t="s">
        <v>888</v>
      </c>
      <c r="L1323" t="s">
        <v>1695</v>
      </c>
      <c r="M1323" t="s">
        <v>21</v>
      </c>
      <c r="N1323">
        <v>38000000</v>
      </c>
      <c r="O1323">
        <v>2014</v>
      </c>
      <c r="P1323">
        <v>6.9</v>
      </c>
      <c r="S1323" t="s">
        <v>32</v>
      </c>
      <c r="T1323" t="s">
        <v>46</v>
      </c>
      <c r="U1323" t="s">
        <v>60</v>
      </c>
      <c r="V1323" t="s">
        <v>106</v>
      </c>
      <c r="W1323" t="s">
        <v>122</v>
      </c>
      <c r="X1323" t="s">
        <v>126</v>
      </c>
    </row>
    <row r="1324" spans="1:24" x14ac:dyDescent="0.3">
      <c r="A1324" t="s">
        <v>351</v>
      </c>
      <c r="B1324">
        <v>30</v>
      </c>
      <c r="C1324">
        <v>126</v>
      </c>
      <c r="D1324">
        <v>22450975</v>
      </c>
      <c r="E1324" t="s">
        <v>1249</v>
      </c>
      <c r="F1324" t="s">
        <v>2961</v>
      </c>
      <c r="G1324" t="str">
        <f t="shared" si="21"/>
        <v>The Hudsucker Proxy</v>
      </c>
      <c r="H1324" t="s">
        <v>2962</v>
      </c>
      <c r="I1324">
        <v>65474</v>
      </c>
      <c r="J1324">
        <v>32</v>
      </c>
      <c r="K1324" t="s">
        <v>2963</v>
      </c>
      <c r="L1324" t="s">
        <v>676</v>
      </c>
      <c r="M1324" t="s">
        <v>294</v>
      </c>
      <c r="N1324">
        <v>37000000</v>
      </c>
      <c r="O1324">
        <v>1999</v>
      </c>
      <c r="P1324">
        <v>7.3</v>
      </c>
      <c r="S1324" t="s">
        <v>46</v>
      </c>
      <c r="T1324" t="s">
        <v>69</v>
      </c>
    </row>
    <row r="1325" spans="1:24" x14ac:dyDescent="0.3">
      <c r="A1325" t="s">
        <v>2964</v>
      </c>
      <c r="B1325">
        <v>488</v>
      </c>
      <c r="C1325">
        <v>90</v>
      </c>
      <c r="D1325">
        <v>44867349</v>
      </c>
      <c r="E1325" t="s">
        <v>373</v>
      </c>
      <c r="F1325" t="s">
        <v>258</v>
      </c>
      <c r="G1325" t="str">
        <f t="shared" si="21"/>
        <v>The Warlords</v>
      </c>
      <c r="H1325" t="s">
        <v>2965</v>
      </c>
      <c r="I1325">
        <v>22897</v>
      </c>
      <c r="J1325">
        <v>514</v>
      </c>
      <c r="K1325" t="s">
        <v>19</v>
      </c>
      <c r="L1325" t="s">
        <v>2459</v>
      </c>
      <c r="M1325" t="s">
        <v>51</v>
      </c>
      <c r="N1325">
        <v>37000000</v>
      </c>
      <c r="O1325">
        <v>2002</v>
      </c>
      <c r="P1325">
        <v>7.1</v>
      </c>
      <c r="S1325" t="s">
        <v>26</v>
      </c>
      <c r="T1325" t="s">
        <v>60</v>
      </c>
      <c r="U1325" t="s">
        <v>80</v>
      </c>
      <c r="V1325" t="s">
        <v>106</v>
      </c>
      <c r="W1325" t="s">
        <v>126</v>
      </c>
    </row>
    <row r="1326" spans="1:24" x14ac:dyDescent="0.3">
      <c r="A1326" t="s">
        <v>2966</v>
      </c>
      <c r="B1326">
        <v>63</v>
      </c>
      <c r="C1326">
        <v>93</v>
      </c>
      <c r="D1326">
        <v>46813366</v>
      </c>
      <c r="E1326" t="s">
        <v>902</v>
      </c>
      <c r="F1326" t="s">
        <v>2967</v>
      </c>
      <c r="G1326" t="str">
        <f t="shared" si="21"/>
        <v>Nomad: The Warrior</v>
      </c>
      <c r="H1326" t="s">
        <v>2968</v>
      </c>
      <c r="I1326">
        <v>3322</v>
      </c>
      <c r="J1326">
        <v>40</v>
      </c>
      <c r="K1326" t="s">
        <v>675</v>
      </c>
      <c r="L1326" t="s">
        <v>676</v>
      </c>
      <c r="M1326" t="s">
        <v>51</v>
      </c>
      <c r="N1326">
        <v>36000000</v>
      </c>
      <c r="O1326">
        <v>2001</v>
      </c>
      <c r="P1326">
        <v>6</v>
      </c>
      <c r="S1326" t="s">
        <v>60</v>
      </c>
      <c r="T1326" t="s">
        <v>80</v>
      </c>
      <c r="U1326" t="s">
        <v>126</v>
      </c>
    </row>
    <row r="1327" spans="1:24" x14ac:dyDescent="0.3">
      <c r="A1327" t="s">
        <v>370</v>
      </c>
      <c r="B1327">
        <v>42</v>
      </c>
      <c r="C1327">
        <v>98</v>
      </c>
      <c r="D1327">
        <v>72279690</v>
      </c>
      <c r="E1327" t="s">
        <v>645</v>
      </c>
      <c r="F1327" t="s">
        <v>514</v>
      </c>
      <c r="G1327" t="str">
        <f t="shared" si="21"/>
        <v>Snowpiercer</v>
      </c>
      <c r="H1327" t="s">
        <v>2969</v>
      </c>
      <c r="I1327">
        <v>181472</v>
      </c>
      <c r="J1327">
        <v>39</v>
      </c>
      <c r="K1327" t="s">
        <v>19</v>
      </c>
      <c r="L1327" t="s">
        <v>20</v>
      </c>
      <c r="M1327" t="s">
        <v>51</v>
      </c>
      <c r="N1327">
        <v>65000000</v>
      </c>
      <c r="O1327">
        <v>2015</v>
      </c>
      <c r="P1327">
        <v>7</v>
      </c>
      <c r="S1327" t="s">
        <v>26</v>
      </c>
      <c r="T1327" t="s">
        <v>60</v>
      </c>
      <c r="U1327" t="s">
        <v>110</v>
      </c>
      <c r="V1327" t="s">
        <v>122</v>
      </c>
    </row>
    <row r="1328" spans="1:24" x14ac:dyDescent="0.3">
      <c r="A1328" t="s">
        <v>2970</v>
      </c>
      <c r="B1328">
        <v>118</v>
      </c>
      <c r="C1328">
        <v>159</v>
      </c>
      <c r="D1328">
        <v>191449475</v>
      </c>
      <c r="E1328" t="s">
        <v>2971</v>
      </c>
      <c r="F1328" t="s">
        <v>1283</v>
      </c>
      <c r="G1328" t="str">
        <f t="shared" si="21"/>
        <v>A Monster in Paris</v>
      </c>
      <c r="H1328" t="s">
        <v>2972</v>
      </c>
      <c r="I1328">
        <v>15790</v>
      </c>
      <c r="J1328">
        <v>545</v>
      </c>
      <c r="K1328" t="s">
        <v>19</v>
      </c>
      <c r="L1328" t="s">
        <v>20</v>
      </c>
      <c r="M1328" t="s">
        <v>21</v>
      </c>
      <c r="N1328">
        <v>37000000</v>
      </c>
      <c r="O1328">
        <v>2001</v>
      </c>
      <c r="P1328">
        <v>6.8</v>
      </c>
      <c r="S1328" t="s">
        <v>32</v>
      </c>
      <c r="T1328" t="s">
        <v>37</v>
      </c>
      <c r="U1328" t="s">
        <v>46</v>
      </c>
      <c r="V1328" t="s">
        <v>69</v>
      </c>
      <c r="W1328" t="s">
        <v>85</v>
      </c>
      <c r="X1328" t="s">
        <v>106</v>
      </c>
    </row>
    <row r="1329" spans="1:23" x14ac:dyDescent="0.3">
      <c r="A1329" t="s">
        <v>2206</v>
      </c>
      <c r="B1329">
        <v>44</v>
      </c>
      <c r="C1329">
        <v>107</v>
      </c>
      <c r="D1329">
        <v>71026631</v>
      </c>
      <c r="E1329" t="s">
        <v>46</v>
      </c>
      <c r="F1329" t="s">
        <v>439</v>
      </c>
      <c r="G1329" t="str">
        <f t="shared" si="21"/>
        <v>The Last Shot</v>
      </c>
      <c r="H1329" t="s">
        <v>2973</v>
      </c>
      <c r="I1329">
        <v>3789</v>
      </c>
      <c r="J1329">
        <v>410</v>
      </c>
      <c r="K1329" t="s">
        <v>2974</v>
      </c>
      <c r="L1329" t="s">
        <v>2425</v>
      </c>
      <c r="M1329" t="s">
        <v>21</v>
      </c>
      <c r="N1329">
        <v>29500000</v>
      </c>
      <c r="O1329">
        <v>2001</v>
      </c>
      <c r="P1329">
        <v>5.7</v>
      </c>
      <c r="S1329" t="s">
        <v>46</v>
      </c>
    </row>
    <row r="1330" spans="1:23" x14ac:dyDescent="0.3">
      <c r="A1330" t="s">
        <v>2975</v>
      </c>
      <c r="B1330">
        <v>214</v>
      </c>
      <c r="C1330">
        <v>102</v>
      </c>
      <c r="D1330">
        <v>68208190</v>
      </c>
      <c r="E1330" t="s">
        <v>2976</v>
      </c>
      <c r="F1330" t="s">
        <v>2832</v>
      </c>
      <c r="G1330" t="str">
        <f t="shared" si="21"/>
        <v>The Crow</v>
      </c>
      <c r="H1330" t="s">
        <v>2977</v>
      </c>
      <c r="I1330">
        <v>136580</v>
      </c>
      <c r="J1330">
        <v>234</v>
      </c>
      <c r="K1330" t="s">
        <v>19</v>
      </c>
      <c r="L1330" t="s">
        <v>20</v>
      </c>
      <c r="M1330" t="s">
        <v>710</v>
      </c>
      <c r="N1330">
        <v>36000000</v>
      </c>
      <c r="O1330">
        <v>1999</v>
      </c>
      <c r="P1330">
        <v>7.6</v>
      </c>
      <c r="S1330" t="s">
        <v>26</v>
      </c>
      <c r="T1330" t="s">
        <v>60</v>
      </c>
      <c r="U1330" t="s">
        <v>69</v>
      </c>
    </row>
    <row r="1331" spans="1:23" x14ac:dyDescent="0.3">
      <c r="A1331" t="s">
        <v>1823</v>
      </c>
      <c r="B1331">
        <v>110</v>
      </c>
      <c r="C1331">
        <v>106</v>
      </c>
      <c r="D1331">
        <v>150368971</v>
      </c>
      <c r="E1331" t="s">
        <v>2978</v>
      </c>
      <c r="F1331" t="s">
        <v>2979</v>
      </c>
      <c r="G1331" t="str">
        <f t="shared" si="21"/>
        <v>Baahubali: The Beginning</v>
      </c>
      <c r="H1331" t="s">
        <v>2980</v>
      </c>
      <c r="I1331">
        <v>62756</v>
      </c>
      <c r="J1331">
        <v>184</v>
      </c>
      <c r="K1331" t="s">
        <v>19</v>
      </c>
      <c r="L1331" t="s">
        <v>20</v>
      </c>
      <c r="M1331" t="s">
        <v>294</v>
      </c>
      <c r="N1331">
        <v>36000000</v>
      </c>
      <c r="O1331">
        <v>1996</v>
      </c>
      <c r="P1331">
        <v>8.4</v>
      </c>
      <c r="S1331" t="s">
        <v>26</v>
      </c>
      <c r="T1331" t="s">
        <v>32</v>
      </c>
      <c r="U1331" t="s">
        <v>60</v>
      </c>
      <c r="V1331" t="s">
        <v>69</v>
      </c>
      <c r="W1331" t="s">
        <v>126</v>
      </c>
    </row>
    <row r="1332" spans="1:23" x14ac:dyDescent="0.3">
      <c r="A1332" t="s">
        <v>1660</v>
      </c>
      <c r="B1332">
        <v>187</v>
      </c>
      <c r="C1332">
        <v>87</v>
      </c>
      <c r="D1332">
        <v>50129186</v>
      </c>
      <c r="E1332" t="s">
        <v>2981</v>
      </c>
      <c r="F1332" t="s">
        <v>2982</v>
      </c>
      <c r="G1332" t="str">
        <f t="shared" si="21"/>
        <v>The Time Traveler's Wife</v>
      </c>
      <c r="H1332" t="s">
        <v>2983</v>
      </c>
      <c r="I1332">
        <v>114925</v>
      </c>
      <c r="J1332">
        <v>988</v>
      </c>
      <c r="K1332" t="s">
        <v>19</v>
      </c>
      <c r="L1332" t="s">
        <v>20</v>
      </c>
      <c r="M1332" t="s">
        <v>21</v>
      </c>
      <c r="N1332">
        <v>36000000</v>
      </c>
      <c r="O1332">
        <v>2001</v>
      </c>
      <c r="P1332">
        <v>7.1</v>
      </c>
      <c r="S1332" t="s">
        <v>60</v>
      </c>
      <c r="T1332" t="s">
        <v>69</v>
      </c>
      <c r="U1332" t="s">
        <v>106</v>
      </c>
      <c r="V1332" t="s">
        <v>110</v>
      </c>
    </row>
    <row r="1333" spans="1:23" x14ac:dyDescent="0.3">
      <c r="A1333" t="s">
        <v>370</v>
      </c>
      <c r="B1333">
        <v>370</v>
      </c>
      <c r="C1333">
        <v>119</v>
      </c>
      <c r="D1333">
        <v>55500000</v>
      </c>
      <c r="E1333" t="s">
        <v>776</v>
      </c>
      <c r="F1333" t="s">
        <v>2984</v>
      </c>
      <c r="G1333" t="str">
        <f t="shared" si="21"/>
        <v>Because I Said So</v>
      </c>
      <c r="H1333" t="s">
        <v>2985</v>
      </c>
      <c r="I1333">
        <v>32412</v>
      </c>
      <c r="J1333">
        <v>165</v>
      </c>
      <c r="K1333" t="s">
        <v>19</v>
      </c>
      <c r="L1333" t="s">
        <v>20</v>
      </c>
      <c r="M1333" t="s">
        <v>21</v>
      </c>
      <c r="N1333">
        <v>36000000</v>
      </c>
      <c r="O1333">
        <v>2009</v>
      </c>
      <c r="P1333">
        <v>5.6</v>
      </c>
      <c r="S1333" t="s">
        <v>46</v>
      </c>
      <c r="T1333" t="s">
        <v>106</v>
      </c>
    </row>
    <row r="1334" spans="1:23" x14ac:dyDescent="0.3">
      <c r="A1334" t="s">
        <v>1929</v>
      </c>
      <c r="B1334">
        <v>276</v>
      </c>
      <c r="C1334">
        <v>110</v>
      </c>
      <c r="D1334">
        <v>50213619</v>
      </c>
      <c r="E1334" t="s">
        <v>184</v>
      </c>
      <c r="F1334" t="s">
        <v>343</v>
      </c>
      <c r="G1334" t="str">
        <f t="shared" si="21"/>
        <v>The Fast and the Furious</v>
      </c>
      <c r="H1334" t="s">
        <v>344</v>
      </c>
      <c r="I1334">
        <v>272227</v>
      </c>
      <c r="J1334">
        <v>1594</v>
      </c>
      <c r="K1334" t="s">
        <v>19</v>
      </c>
      <c r="L1334" t="s">
        <v>20</v>
      </c>
      <c r="M1334" t="s">
        <v>51</v>
      </c>
      <c r="N1334">
        <v>34000000</v>
      </c>
      <c r="O1334">
        <v>1996</v>
      </c>
      <c r="P1334">
        <v>6.7</v>
      </c>
      <c r="S1334" t="s">
        <v>26</v>
      </c>
      <c r="T1334" t="s">
        <v>52</v>
      </c>
      <c r="U1334" t="s">
        <v>122</v>
      </c>
    </row>
    <row r="1335" spans="1:23" x14ac:dyDescent="0.3">
      <c r="A1335" t="s">
        <v>2986</v>
      </c>
      <c r="B1335">
        <v>76</v>
      </c>
      <c r="C1335">
        <v>125</v>
      </c>
      <c r="D1335">
        <v>42019483</v>
      </c>
      <c r="E1335" t="s">
        <v>2987</v>
      </c>
      <c r="F1335" t="s">
        <v>1448</v>
      </c>
      <c r="G1335" t="str">
        <f t="shared" si="21"/>
        <v>Frankenweenie</v>
      </c>
      <c r="H1335" t="s">
        <v>2988</v>
      </c>
      <c r="I1335">
        <v>73886</v>
      </c>
      <c r="J1335">
        <v>50</v>
      </c>
      <c r="K1335" t="s">
        <v>19</v>
      </c>
      <c r="L1335" t="s">
        <v>20</v>
      </c>
      <c r="M1335" t="s">
        <v>294</v>
      </c>
      <c r="N1335">
        <v>36000000</v>
      </c>
      <c r="O1335">
        <v>1982</v>
      </c>
      <c r="P1335">
        <v>7</v>
      </c>
      <c r="S1335" t="s">
        <v>37</v>
      </c>
      <c r="T1335" t="s">
        <v>46</v>
      </c>
      <c r="U1335" t="s">
        <v>65</v>
      </c>
      <c r="V1335" t="s">
        <v>83</v>
      </c>
      <c r="W1335" t="s">
        <v>110</v>
      </c>
    </row>
    <row r="1336" spans="1:23" x14ac:dyDescent="0.3">
      <c r="A1336" t="s">
        <v>111</v>
      </c>
      <c r="B1336">
        <v>95</v>
      </c>
      <c r="C1336">
        <v>113</v>
      </c>
      <c r="D1336">
        <v>23360779</v>
      </c>
      <c r="E1336" t="s">
        <v>135</v>
      </c>
      <c r="F1336" t="s">
        <v>2989</v>
      </c>
      <c r="G1336" t="str">
        <f t="shared" si="21"/>
        <v>Serenity</v>
      </c>
      <c r="H1336" t="s">
        <v>2990</v>
      </c>
      <c r="I1336">
        <v>242599</v>
      </c>
      <c r="J1336">
        <v>224</v>
      </c>
      <c r="K1336" t="s">
        <v>19</v>
      </c>
      <c r="L1336" t="s">
        <v>31</v>
      </c>
      <c r="M1336" t="s">
        <v>51</v>
      </c>
      <c r="N1336">
        <v>37000000</v>
      </c>
      <c r="O1336">
        <v>2013</v>
      </c>
      <c r="P1336">
        <v>8</v>
      </c>
      <c r="S1336" t="s">
        <v>26</v>
      </c>
      <c r="T1336" t="s">
        <v>32</v>
      </c>
      <c r="U1336" t="s">
        <v>110</v>
      </c>
      <c r="V1336" t="s">
        <v>122</v>
      </c>
    </row>
    <row r="1337" spans="1:23" x14ac:dyDescent="0.3">
      <c r="A1337" t="s">
        <v>2295</v>
      </c>
      <c r="B1337">
        <v>211</v>
      </c>
      <c r="C1337">
        <v>150</v>
      </c>
      <c r="D1337">
        <v>26183197</v>
      </c>
      <c r="E1337" t="s">
        <v>2991</v>
      </c>
      <c r="F1337" t="s">
        <v>2921</v>
      </c>
      <c r="G1337" t="str">
        <f t="shared" si="21"/>
        <v>Against the Ropes</v>
      </c>
      <c r="H1337" t="s">
        <v>2992</v>
      </c>
      <c r="I1337">
        <v>5917</v>
      </c>
      <c r="J1337">
        <v>115</v>
      </c>
      <c r="K1337" t="s">
        <v>19</v>
      </c>
      <c r="L1337" t="s">
        <v>20</v>
      </c>
      <c r="M1337" t="s">
        <v>294</v>
      </c>
      <c r="N1337">
        <v>36000000</v>
      </c>
      <c r="O1337">
        <v>1997</v>
      </c>
      <c r="P1337">
        <v>5.3</v>
      </c>
      <c r="S1337" t="s">
        <v>41</v>
      </c>
      <c r="T1337" t="s">
        <v>60</v>
      </c>
      <c r="U1337" t="s">
        <v>106</v>
      </c>
      <c r="V1337" t="s">
        <v>117</v>
      </c>
    </row>
    <row r="1338" spans="1:23" x14ac:dyDescent="0.3">
      <c r="A1338" t="s">
        <v>644</v>
      </c>
      <c r="B1338">
        <v>160</v>
      </c>
      <c r="C1338">
        <v>108</v>
      </c>
      <c r="D1338">
        <v>20991497</v>
      </c>
      <c r="E1338" t="s">
        <v>874</v>
      </c>
      <c r="F1338" t="s">
        <v>2119</v>
      </c>
      <c r="G1338" t="str">
        <f t="shared" si="21"/>
        <v>Superman III</v>
      </c>
      <c r="H1338" t="s">
        <v>2993</v>
      </c>
      <c r="I1338">
        <v>49934</v>
      </c>
      <c r="J1338">
        <v>105</v>
      </c>
      <c r="K1338" t="s">
        <v>888</v>
      </c>
      <c r="L1338" t="s">
        <v>432</v>
      </c>
      <c r="M1338" t="s">
        <v>294</v>
      </c>
      <c r="N1338">
        <v>36000000</v>
      </c>
      <c r="O1338">
        <v>2001</v>
      </c>
      <c r="P1338">
        <v>4.9000000000000004</v>
      </c>
      <c r="S1338" t="s">
        <v>26</v>
      </c>
      <c r="T1338" t="s">
        <v>46</v>
      </c>
      <c r="U1338" t="s">
        <v>110</v>
      </c>
    </row>
    <row r="1339" spans="1:23" x14ac:dyDescent="0.3">
      <c r="A1339" t="s">
        <v>2994</v>
      </c>
      <c r="B1339">
        <v>97</v>
      </c>
      <c r="C1339">
        <v>96</v>
      </c>
      <c r="D1339">
        <v>13052741</v>
      </c>
      <c r="E1339" t="s">
        <v>1721</v>
      </c>
      <c r="F1339" t="s">
        <v>803</v>
      </c>
      <c r="G1339" t="str">
        <f t="shared" si="21"/>
        <v>Grudge Match</v>
      </c>
      <c r="H1339" t="s">
        <v>2995</v>
      </c>
      <c r="I1339">
        <v>46480</v>
      </c>
      <c r="J1339">
        <v>392</v>
      </c>
      <c r="K1339" t="s">
        <v>19</v>
      </c>
      <c r="L1339" t="s">
        <v>20</v>
      </c>
      <c r="M1339" t="s">
        <v>294</v>
      </c>
      <c r="N1339">
        <v>37000000</v>
      </c>
      <c r="O1339">
        <v>2008</v>
      </c>
      <c r="P1339">
        <v>6.4</v>
      </c>
      <c r="S1339" t="s">
        <v>46</v>
      </c>
      <c r="T1339" t="s">
        <v>117</v>
      </c>
    </row>
    <row r="1340" spans="1:23" x14ac:dyDescent="0.3">
      <c r="A1340" t="s">
        <v>2996</v>
      </c>
      <c r="B1340">
        <v>174</v>
      </c>
      <c r="C1340">
        <v>93</v>
      </c>
      <c r="D1340">
        <v>14378353</v>
      </c>
      <c r="E1340" t="s">
        <v>519</v>
      </c>
      <c r="F1340" t="s">
        <v>2997</v>
      </c>
      <c r="G1340" t="str">
        <f t="shared" si="21"/>
        <v>Red Cliff</v>
      </c>
      <c r="H1340" t="s">
        <v>2998</v>
      </c>
      <c r="I1340">
        <v>36894</v>
      </c>
      <c r="J1340">
        <v>169</v>
      </c>
      <c r="K1340" t="s">
        <v>19</v>
      </c>
      <c r="L1340" t="s">
        <v>20</v>
      </c>
      <c r="M1340" t="s">
        <v>294</v>
      </c>
      <c r="N1340">
        <v>36000000</v>
      </c>
      <c r="O1340">
        <v>2012</v>
      </c>
      <c r="P1340">
        <v>7.4</v>
      </c>
      <c r="S1340" t="s">
        <v>26</v>
      </c>
      <c r="T1340" t="s">
        <v>32</v>
      </c>
      <c r="U1340" t="s">
        <v>60</v>
      </c>
      <c r="V1340" t="s">
        <v>80</v>
      </c>
      <c r="W1340" t="s">
        <v>126</v>
      </c>
    </row>
    <row r="1341" spans="1:23" x14ac:dyDescent="0.3">
      <c r="A1341" t="s">
        <v>1370</v>
      </c>
      <c r="B1341">
        <v>23</v>
      </c>
      <c r="C1341">
        <v>100</v>
      </c>
      <c r="D1341">
        <v>33037754</v>
      </c>
      <c r="E1341" t="s">
        <v>776</v>
      </c>
      <c r="F1341" t="s">
        <v>2999</v>
      </c>
      <c r="G1341" t="str">
        <f t="shared" si="21"/>
        <v>Sweet Home Alabama</v>
      </c>
      <c r="H1341" t="s">
        <v>3000</v>
      </c>
      <c r="I1341">
        <v>83786</v>
      </c>
      <c r="J1341">
        <v>73</v>
      </c>
      <c r="K1341" t="s">
        <v>19</v>
      </c>
      <c r="L1341" t="s">
        <v>20</v>
      </c>
      <c r="M1341" t="s">
        <v>21</v>
      </c>
      <c r="N1341">
        <v>36000000</v>
      </c>
      <c r="O1341">
        <v>2007</v>
      </c>
      <c r="P1341">
        <v>6.1</v>
      </c>
      <c r="S1341" t="s">
        <v>46</v>
      </c>
      <c r="T1341" t="s">
        <v>106</v>
      </c>
    </row>
    <row r="1342" spans="1:23" x14ac:dyDescent="0.3">
      <c r="A1342" t="s">
        <v>3001</v>
      </c>
      <c r="B1342">
        <v>103</v>
      </c>
      <c r="C1342">
        <v>118</v>
      </c>
      <c r="D1342">
        <v>12339633</v>
      </c>
      <c r="E1342" t="s">
        <v>776</v>
      </c>
      <c r="F1342" t="s">
        <v>323</v>
      </c>
      <c r="G1342" t="str">
        <f t="shared" si="21"/>
        <v>The Ugly Truth</v>
      </c>
      <c r="H1342" t="s">
        <v>3002</v>
      </c>
      <c r="I1342">
        <v>163665</v>
      </c>
      <c r="J1342">
        <v>107</v>
      </c>
      <c r="K1342" t="s">
        <v>19</v>
      </c>
      <c r="L1342" t="s">
        <v>20</v>
      </c>
      <c r="M1342" t="s">
        <v>294</v>
      </c>
      <c r="N1342">
        <v>37000000</v>
      </c>
      <c r="O1342">
        <v>2008</v>
      </c>
      <c r="P1342">
        <v>6.5</v>
      </c>
      <c r="S1342" t="s">
        <v>46</v>
      </c>
      <c r="T1342" t="s">
        <v>106</v>
      </c>
    </row>
    <row r="1343" spans="1:23" x14ac:dyDescent="0.3">
      <c r="A1343" t="s">
        <v>3003</v>
      </c>
      <c r="B1343">
        <v>98</v>
      </c>
      <c r="C1343">
        <v>122</v>
      </c>
      <c r="D1343">
        <v>2954405</v>
      </c>
      <c r="E1343" t="s">
        <v>46</v>
      </c>
      <c r="F1343" t="s">
        <v>3004</v>
      </c>
      <c r="G1343" t="str">
        <f t="shared" si="21"/>
        <v>Sgt. Bilko</v>
      </c>
      <c r="H1343" t="s">
        <v>3005</v>
      </c>
      <c r="I1343">
        <v>17810</v>
      </c>
      <c r="J1343">
        <v>249</v>
      </c>
      <c r="K1343" t="s">
        <v>19</v>
      </c>
      <c r="L1343" t="s">
        <v>20</v>
      </c>
      <c r="M1343" t="s">
        <v>294</v>
      </c>
      <c r="N1343">
        <v>35200000</v>
      </c>
      <c r="O1343">
        <v>2016</v>
      </c>
      <c r="P1343">
        <v>5.7</v>
      </c>
      <c r="S1343" t="s">
        <v>46</v>
      </c>
    </row>
    <row r="1344" spans="1:23" x14ac:dyDescent="0.3">
      <c r="A1344" t="s">
        <v>2218</v>
      </c>
      <c r="B1344">
        <v>273</v>
      </c>
      <c r="C1344">
        <v>120</v>
      </c>
      <c r="D1344">
        <v>30105968</v>
      </c>
      <c r="E1344" t="s">
        <v>1349</v>
      </c>
      <c r="F1344" t="s">
        <v>157</v>
      </c>
      <c r="G1344" t="str">
        <f t="shared" si="21"/>
        <v>Spy Kids 2: Island of Lost Dreams</v>
      </c>
      <c r="H1344" t="s">
        <v>3006</v>
      </c>
      <c r="I1344">
        <v>44885</v>
      </c>
      <c r="J1344">
        <v>111</v>
      </c>
      <c r="K1344" t="s">
        <v>888</v>
      </c>
      <c r="L1344" t="s">
        <v>1695</v>
      </c>
      <c r="M1344" t="s">
        <v>294</v>
      </c>
      <c r="N1344">
        <v>35000000</v>
      </c>
      <c r="O1344">
        <v>2015</v>
      </c>
      <c r="P1344">
        <v>5.0999999999999996</v>
      </c>
      <c r="S1344" t="s">
        <v>26</v>
      </c>
      <c r="T1344" t="s">
        <v>32</v>
      </c>
      <c r="U1344" t="s">
        <v>46</v>
      </c>
      <c r="V1344" t="s">
        <v>65</v>
      </c>
      <c r="W1344" t="s">
        <v>110</v>
      </c>
    </row>
    <row r="1345" spans="1:23" x14ac:dyDescent="0.3">
      <c r="A1345" t="s">
        <v>3007</v>
      </c>
      <c r="B1345">
        <v>279</v>
      </c>
      <c r="C1345">
        <v>60</v>
      </c>
      <c r="D1345">
        <v>37788228</v>
      </c>
      <c r="E1345" t="s">
        <v>735</v>
      </c>
      <c r="F1345" t="s">
        <v>1497</v>
      </c>
      <c r="G1345" t="str">
        <f t="shared" si="21"/>
        <v>Star Trek: Generations</v>
      </c>
      <c r="H1345" t="s">
        <v>3008</v>
      </c>
      <c r="I1345">
        <v>60504</v>
      </c>
      <c r="J1345">
        <v>260</v>
      </c>
      <c r="K1345" t="s">
        <v>19</v>
      </c>
      <c r="L1345" t="s">
        <v>20</v>
      </c>
      <c r="M1345" t="s">
        <v>21</v>
      </c>
      <c r="N1345">
        <v>36000000</v>
      </c>
      <c r="O1345">
        <v>2010</v>
      </c>
      <c r="P1345">
        <v>6.6</v>
      </c>
      <c r="S1345" t="s">
        <v>26</v>
      </c>
      <c r="T1345" t="s">
        <v>32</v>
      </c>
      <c r="U1345" t="s">
        <v>92</v>
      </c>
      <c r="V1345" t="s">
        <v>110</v>
      </c>
      <c r="W1345" t="s">
        <v>122</v>
      </c>
    </row>
    <row r="1346" spans="1:23" x14ac:dyDescent="0.3">
      <c r="A1346" t="s">
        <v>3009</v>
      </c>
      <c r="B1346">
        <v>22</v>
      </c>
      <c r="C1346">
        <v>88</v>
      </c>
      <c r="D1346">
        <v>277313371</v>
      </c>
      <c r="E1346" t="s">
        <v>3010</v>
      </c>
      <c r="F1346" t="s">
        <v>3011</v>
      </c>
      <c r="G1346" t="str">
        <f t="shared" si="21"/>
        <v>The Grandmaster</v>
      </c>
      <c r="H1346" t="s">
        <v>3012</v>
      </c>
      <c r="I1346">
        <v>24557</v>
      </c>
      <c r="J1346">
        <v>86</v>
      </c>
      <c r="K1346" t="s">
        <v>19</v>
      </c>
      <c r="L1346" t="s">
        <v>20</v>
      </c>
      <c r="M1346" t="s">
        <v>51</v>
      </c>
      <c r="N1346">
        <v>33000000</v>
      </c>
      <c r="O1346">
        <v>2012</v>
      </c>
      <c r="P1346">
        <v>6.5</v>
      </c>
      <c r="S1346" t="s">
        <v>26</v>
      </c>
      <c r="T1346" t="s">
        <v>41</v>
      </c>
      <c r="U1346" t="s">
        <v>60</v>
      </c>
    </row>
    <row r="1347" spans="1:23" x14ac:dyDescent="0.3">
      <c r="A1347" t="s">
        <v>2555</v>
      </c>
      <c r="B1347">
        <v>4</v>
      </c>
      <c r="C1347">
        <v>146</v>
      </c>
      <c r="D1347">
        <v>2126511</v>
      </c>
      <c r="E1347" t="s">
        <v>127</v>
      </c>
      <c r="F1347" t="s">
        <v>383</v>
      </c>
      <c r="G1347" t="str">
        <f t="shared" ref="G1347:G1410" si="22">SUBSTITUTE(H1347,"Â ","")</f>
        <v>Water for Elephants</v>
      </c>
      <c r="H1347" t="s">
        <v>3013</v>
      </c>
      <c r="I1347">
        <v>95367</v>
      </c>
      <c r="J1347">
        <v>18</v>
      </c>
      <c r="K1347" t="s">
        <v>19</v>
      </c>
      <c r="L1347" t="s">
        <v>432</v>
      </c>
      <c r="M1347" t="s">
        <v>294</v>
      </c>
      <c r="N1347">
        <v>35000000</v>
      </c>
      <c r="O1347">
        <v>2008</v>
      </c>
      <c r="P1347">
        <v>6.9</v>
      </c>
      <c r="S1347" t="s">
        <v>60</v>
      </c>
      <c r="T1347" t="s">
        <v>106</v>
      </c>
    </row>
    <row r="1348" spans="1:23" x14ac:dyDescent="0.3">
      <c r="A1348" t="s">
        <v>3014</v>
      </c>
      <c r="B1348">
        <v>65</v>
      </c>
      <c r="C1348">
        <v>115</v>
      </c>
      <c r="D1348">
        <v>205399422</v>
      </c>
      <c r="E1348" t="s">
        <v>1196</v>
      </c>
      <c r="F1348" t="s">
        <v>274</v>
      </c>
      <c r="G1348" t="str">
        <f t="shared" si="22"/>
        <v xml:space="preserve">3rd Rock from the Sun            </v>
      </c>
      <c r="H1348" t="s">
        <v>3015</v>
      </c>
      <c r="I1348">
        <v>38383</v>
      </c>
      <c r="J1348">
        <v>265</v>
      </c>
      <c r="K1348" t="s">
        <v>19</v>
      </c>
      <c r="L1348" t="s">
        <v>20</v>
      </c>
      <c r="M1348" t="s">
        <v>294</v>
      </c>
      <c r="N1348">
        <v>36000000</v>
      </c>
      <c r="O1348">
        <v>2008</v>
      </c>
      <c r="P1348">
        <v>7.8</v>
      </c>
      <c r="S1348" t="s">
        <v>46</v>
      </c>
      <c r="T1348" t="s">
        <v>65</v>
      </c>
      <c r="U1348" t="s">
        <v>110</v>
      </c>
    </row>
    <row r="1349" spans="1:23" x14ac:dyDescent="0.3">
      <c r="A1349" t="s">
        <v>3016</v>
      </c>
      <c r="B1349">
        <v>98</v>
      </c>
      <c r="C1349">
        <v>123</v>
      </c>
      <c r="D1349">
        <v>251188924</v>
      </c>
      <c r="E1349" t="s">
        <v>318</v>
      </c>
      <c r="F1349" t="s">
        <v>3017</v>
      </c>
      <c r="G1349" t="str">
        <f t="shared" si="22"/>
        <v>Dragon Nest: Warriors' Dawn</v>
      </c>
      <c r="H1349" t="s">
        <v>3018</v>
      </c>
      <c r="I1349">
        <v>2169</v>
      </c>
      <c r="J1349">
        <v>234</v>
      </c>
      <c r="K1349" t="s">
        <v>19</v>
      </c>
      <c r="L1349" t="s">
        <v>20</v>
      </c>
      <c r="M1349" t="s">
        <v>51</v>
      </c>
      <c r="N1349">
        <v>35000000</v>
      </c>
      <c r="O1349">
        <v>2013</v>
      </c>
      <c r="P1349">
        <v>6.4</v>
      </c>
      <c r="S1349" t="s">
        <v>32</v>
      </c>
      <c r="T1349" t="s">
        <v>37</v>
      </c>
      <c r="U1349" t="s">
        <v>65</v>
      </c>
      <c r="V1349" t="s">
        <v>69</v>
      </c>
    </row>
    <row r="1350" spans="1:23" x14ac:dyDescent="0.3">
      <c r="A1350" t="s">
        <v>3019</v>
      </c>
      <c r="B1350">
        <v>116</v>
      </c>
      <c r="C1350">
        <v>94</v>
      </c>
      <c r="D1350">
        <v>1068392</v>
      </c>
      <c r="E1350" t="s">
        <v>754</v>
      </c>
      <c r="F1350" t="s">
        <v>794</v>
      </c>
      <c r="G1350" t="str">
        <f t="shared" si="22"/>
        <v>The Hurricane</v>
      </c>
      <c r="H1350" t="s">
        <v>3020</v>
      </c>
      <c r="I1350">
        <v>76016</v>
      </c>
      <c r="J1350">
        <v>216</v>
      </c>
      <c r="K1350" t="s">
        <v>19</v>
      </c>
      <c r="L1350" t="s">
        <v>20</v>
      </c>
      <c r="M1350" t="s">
        <v>21</v>
      </c>
      <c r="N1350">
        <v>29000000</v>
      </c>
      <c r="O1350">
        <v>1999</v>
      </c>
      <c r="P1350">
        <v>7.6</v>
      </c>
      <c r="S1350" t="s">
        <v>41</v>
      </c>
      <c r="T1350" t="s">
        <v>60</v>
      </c>
      <c r="U1350" t="s">
        <v>117</v>
      </c>
    </row>
    <row r="1351" spans="1:23" x14ac:dyDescent="0.3">
      <c r="A1351" t="s">
        <v>416</v>
      </c>
      <c r="B1351">
        <v>76</v>
      </c>
      <c r="C1351">
        <v>102</v>
      </c>
      <c r="D1351">
        <v>144731527</v>
      </c>
      <c r="E1351" t="s">
        <v>977</v>
      </c>
      <c r="F1351" t="s">
        <v>2494</v>
      </c>
      <c r="G1351" t="str">
        <f t="shared" si="22"/>
        <v>Enough</v>
      </c>
      <c r="H1351" t="s">
        <v>3021</v>
      </c>
      <c r="I1351">
        <v>30667</v>
      </c>
      <c r="J1351">
        <v>123</v>
      </c>
      <c r="K1351" t="s">
        <v>19</v>
      </c>
      <c r="L1351" t="s">
        <v>20</v>
      </c>
      <c r="M1351" t="s">
        <v>21</v>
      </c>
      <c r="N1351">
        <v>35000000</v>
      </c>
      <c r="O1351">
        <v>2010</v>
      </c>
      <c r="P1351">
        <v>5.6</v>
      </c>
      <c r="S1351" t="s">
        <v>52</v>
      </c>
      <c r="T1351" t="s">
        <v>60</v>
      </c>
      <c r="U1351" t="s">
        <v>122</v>
      </c>
    </row>
    <row r="1352" spans="1:23" x14ac:dyDescent="0.3">
      <c r="A1352" t="s">
        <v>3001</v>
      </c>
      <c r="B1352">
        <v>106</v>
      </c>
      <c r="C1352">
        <v>98</v>
      </c>
      <c r="D1352">
        <v>255950375</v>
      </c>
      <c r="E1352" t="s">
        <v>1872</v>
      </c>
      <c r="F1352" t="s">
        <v>3022</v>
      </c>
      <c r="G1352" t="str">
        <f t="shared" si="22"/>
        <v>Heartbreakers</v>
      </c>
      <c r="H1352" t="s">
        <v>3023</v>
      </c>
      <c r="I1352">
        <v>44168</v>
      </c>
      <c r="J1352">
        <v>180</v>
      </c>
      <c r="K1352" t="s">
        <v>19</v>
      </c>
      <c r="L1352" t="s">
        <v>20</v>
      </c>
      <c r="M1352" t="s">
        <v>294</v>
      </c>
      <c r="N1352">
        <v>35000000</v>
      </c>
      <c r="O1352">
        <v>2016</v>
      </c>
      <c r="P1352">
        <v>6.2</v>
      </c>
      <c r="S1352" t="s">
        <v>46</v>
      </c>
      <c r="T1352" t="s">
        <v>52</v>
      </c>
      <c r="U1352" t="s">
        <v>106</v>
      </c>
    </row>
    <row r="1353" spans="1:23" x14ac:dyDescent="0.3">
      <c r="A1353" t="s">
        <v>3024</v>
      </c>
      <c r="B1353">
        <v>55</v>
      </c>
      <c r="C1353">
        <v>133</v>
      </c>
      <c r="D1353">
        <v>112692062</v>
      </c>
      <c r="E1353" t="s">
        <v>806</v>
      </c>
      <c r="F1353" t="s">
        <v>3025</v>
      </c>
      <c r="G1353" t="str">
        <f t="shared" si="22"/>
        <v>Paul Blart: Mall Cop 2</v>
      </c>
      <c r="H1353" t="s">
        <v>3026</v>
      </c>
      <c r="I1353">
        <v>23473</v>
      </c>
      <c r="J1353">
        <v>85</v>
      </c>
      <c r="K1353" t="s">
        <v>19</v>
      </c>
      <c r="L1353" t="s">
        <v>20</v>
      </c>
      <c r="M1353" t="s">
        <v>21</v>
      </c>
      <c r="N1353">
        <v>38000000</v>
      </c>
      <c r="O1353">
        <v>2011</v>
      </c>
      <c r="P1353">
        <v>4.4000000000000004</v>
      </c>
      <c r="S1353" t="s">
        <v>26</v>
      </c>
      <c r="T1353" t="s">
        <v>46</v>
      </c>
      <c r="U1353" t="s">
        <v>52</v>
      </c>
    </row>
    <row r="1354" spans="1:23" x14ac:dyDescent="0.3">
      <c r="A1354" t="s">
        <v>3027</v>
      </c>
      <c r="B1354">
        <v>172</v>
      </c>
      <c r="C1354">
        <v>118</v>
      </c>
      <c r="D1354">
        <v>117528646</v>
      </c>
      <c r="E1354" t="s">
        <v>127</v>
      </c>
      <c r="F1354" t="s">
        <v>3028</v>
      </c>
      <c r="G1354" t="str">
        <f t="shared" si="22"/>
        <v>Angel Eyes</v>
      </c>
      <c r="H1354" t="s">
        <v>3029</v>
      </c>
      <c r="I1354">
        <v>19686</v>
      </c>
      <c r="J1354">
        <v>638</v>
      </c>
      <c r="K1354" t="s">
        <v>19</v>
      </c>
      <c r="L1354" t="s">
        <v>1575</v>
      </c>
      <c r="M1354" t="s">
        <v>294</v>
      </c>
      <c r="N1354">
        <v>35000000</v>
      </c>
      <c r="O1354">
        <v>2008</v>
      </c>
      <c r="P1354">
        <v>5.6</v>
      </c>
      <c r="S1354" t="s">
        <v>60</v>
      </c>
      <c r="T1354" t="s">
        <v>106</v>
      </c>
    </row>
    <row r="1355" spans="1:23" x14ac:dyDescent="0.3">
      <c r="A1355" t="s">
        <v>3030</v>
      </c>
      <c r="B1355">
        <v>47</v>
      </c>
      <c r="C1355">
        <v>105</v>
      </c>
      <c r="D1355">
        <v>171031347</v>
      </c>
      <c r="E1355" t="s">
        <v>1147</v>
      </c>
      <c r="F1355" t="s">
        <v>1805</v>
      </c>
      <c r="G1355" t="str">
        <f t="shared" si="22"/>
        <v>Joe Somebody</v>
      </c>
      <c r="H1355" t="s">
        <v>3031</v>
      </c>
      <c r="I1355">
        <v>8433</v>
      </c>
      <c r="J1355">
        <v>75</v>
      </c>
      <c r="K1355" t="s">
        <v>19</v>
      </c>
      <c r="L1355" t="s">
        <v>20</v>
      </c>
      <c r="M1355" t="s">
        <v>51</v>
      </c>
      <c r="N1355">
        <v>35000000</v>
      </c>
      <c r="O1355">
        <v>2002</v>
      </c>
      <c r="P1355">
        <v>5.5</v>
      </c>
      <c r="S1355" t="s">
        <v>46</v>
      </c>
      <c r="T1355" t="s">
        <v>60</v>
      </c>
    </row>
    <row r="1356" spans="1:23" x14ac:dyDescent="0.3">
      <c r="A1356" t="s">
        <v>2620</v>
      </c>
      <c r="B1356">
        <v>107</v>
      </c>
      <c r="C1356">
        <v>109</v>
      </c>
      <c r="D1356">
        <v>124732962</v>
      </c>
      <c r="E1356" t="s">
        <v>417</v>
      </c>
      <c r="F1356" t="s">
        <v>24</v>
      </c>
      <c r="G1356" t="str">
        <f t="shared" si="22"/>
        <v>The Ninth Gate</v>
      </c>
      <c r="H1356" t="s">
        <v>3032</v>
      </c>
      <c r="I1356">
        <v>137722</v>
      </c>
      <c r="J1356">
        <v>191</v>
      </c>
      <c r="K1356" t="s">
        <v>19</v>
      </c>
      <c r="L1356" t="s">
        <v>20</v>
      </c>
      <c r="M1356" t="s">
        <v>294</v>
      </c>
      <c r="N1356">
        <v>35000000</v>
      </c>
      <c r="O1356">
        <v>1999</v>
      </c>
      <c r="P1356">
        <v>6.7</v>
      </c>
      <c r="S1356" t="s">
        <v>92</v>
      </c>
      <c r="T1356" t="s">
        <v>122</v>
      </c>
    </row>
    <row r="1357" spans="1:23" x14ac:dyDescent="0.3">
      <c r="A1357" t="s">
        <v>2719</v>
      </c>
      <c r="B1357">
        <v>323</v>
      </c>
      <c r="C1357">
        <v>129</v>
      </c>
      <c r="D1357">
        <v>82300000</v>
      </c>
      <c r="E1357" t="s">
        <v>984</v>
      </c>
      <c r="F1357" t="s">
        <v>49</v>
      </c>
      <c r="G1357" t="str">
        <f t="shared" si="22"/>
        <v>Extreme Measures</v>
      </c>
      <c r="H1357" t="s">
        <v>3033</v>
      </c>
      <c r="I1357">
        <v>14066</v>
      </c>
      <c r="J1357">
        <v>275</v>
      </c>
      <c r="K1357" t="s">
        <v>19</v>
      </c>
      <c r="L1357" t="s">
        <v>20</v>
      </c>
      <c r="M1357" t="s">
        <v>294</v>
      </c>
      <c r="N1357">
        <v>35000000</v>
      </c>
      <c r="O1357">
        <v>2013</v>
      </c>
      <c r="P1357">
        <v>6.1</v>
      </c>
      <c r="S1357" t="s">
        <v>52</v>
      </c>
      <c r="T1357" t="s">
        <v>60</v>
      </c>
      <c r="U1357" t="s">
        <v>92</v>
      </c>
      <c r="V1357" t="s">
        <v>122</v>
      </c>
    </row>
    <row r="1358" spans="1:23" x14ac:dyDescent="0.3">
      <c r="A1358" t="s">
        <v>1188</v>
      </c>
      <c r="B1358">
        <v>37</v>
      </c>
      <c r="C1358">
        <v>109</v>
      </c>
      <c r="D1358">
        <v>134455175</v>
      </c>
      <c r="E1358" t="s">
        <v>2679</v>
      </c>
      <c r="F1358" t="s">
        <v>3034</v>
      </c>
      <c r="G1358" t="str">
        <f t="shared" si="22"/>
        <v>Rock Star</v>
      </c>
      <c r="H1358" t="s">
        <v>3035</v>
      </c>
      <c r="I1358">
        <v>34592</v>
      </c>
      <c r="J1358">
        <v>89</v>
      </c>
      <c r="K1358" t="s">
        <v>19</v>
      </c>
      <c r="L1358" t="s">
        <v>20</v>
      </c>
      <c r="M1358" t="s">
        <v>294</v>
      </c>
      <c r="N1358">
        <v>35000000</v>
      </c>
      <c r="O1358">
        <v>2009</v>
      </c>
      <c r="P1358">
        <v>6.2</v>
      </c>
      <c r="S1358" t="s">
        <v>60</v>
      </c>
      <c r="T1358" t="s">
        <v>85</v>
      </c>
    </row>
    <row r="1359" spans="1:23" x14ac:dyDescent="0.3">
      <c r="A1359" t="s">
        <v>2173</v>
      </c>
      <c r="B1359">
        <v>297</v>
      </c>
      <c r="C1359">
        <v>127</v>
      </c>
      <c r="D1359">
        <v>79100000</v>
      </c>
      <c r="E1359" t="s">
        <v>60</v>
      </c>
      <c r="F1359" t="s">
        <v>3036</v>
      </c>
      <c r="G1359" t="str">
        <f t="shared" si="22"/>
        <v>Precious</v>
      </c>
      <c r="H1359" t="s">
        <v>3037</v>
      </c>
      <c r="I1359">
        <v>86955</v>
      </c>
      <c r="J1359">
        <v>911</v>
      </c>
      <c r="K1359" t="s">
        <v>19</v>
      </c>
      <c r="L1359" t="s">
        <v>20</v>
      </c>
      <c r="M1359" t="s">
        <v>294</v>
      </c>
      <c r="N1359">
        <v>35000000</v>
      </c>
      <c r="O1359">
        <v>1997</v>
      </c>
      <c r="P1359">
        <v>7.3</v>
      </c>
      <c r="S1359" t="s">
        <v>60</v>
      </c>
    </row>
    <row r="1360" spans="1:23" x14ac:dyDescent="0.3">
      <c r="A1360" t="s">
        <v>3038</v>
      </c>
      <c r="B1360">
        <v>302</v>
      </c>
      <c r="C1360">
        <v>118</v>
      </c>
      <c r="D1360">
        <v>81159365</v>
      </c>
      <c r="E1360" t="s">
        <v>3039</v>
      </c>
      <c r="F1360" t="s">
        <v>168</v>
      </c>
      <c r="G1360" t="str">
        <f t="shared" si="22"/>
        <v>White Squall</v>
      </c>
      <c r="H1360" t="s">
        <v>3040</v>
      </c>
      <c r="I1360">
        <v>17859</v>
      </c>
      <c r="J1360">
        <v>343</v>
      </c>
      <c r="K1360" t="s">
        <v>19</v>
      </c>
      <c r="L1360" t="s">
        <v>20</v>
      </c>
      <c r="M1360" t="s">
        <v>51</v>
      </c>
      <c r="N1360">
        <v>35000000</v>
      </c>
      <c r="O1360">
        <v>1983</v>
      </c>
      <c r="P1360">
        <v>6.6</v>
      </c>
      <c r="S1360" t="s">
        <v>32</v>
      </c>
      <c r="T1360" t="s">
        <v>60</v>
      </c>
    </row>
    <row r="1361" spans="1:23" x14ac:dyDescent="0.3">
      <c r="A1361" t="s">
        <v>325</v>
      </c>
      <c r="B1361">
        <v>38</v>
      </c>
      <c r="C1361">
        <v>110</v>
      </c>
      <c r="D1361">
        <v>110008260</v>
      </c>
      <c r="E1361" t="s">
        <v>3041</v>
      </c>
      <c r="F1361" t="s">
        <v>3042</v>
      </c>
      <c r="G1361" t="str">
        <f t="shared" si="22"/>
        <v>The Thing</v>
      </c>
      <c r="H1361" t="s">
        <v>3043</v>
      </c>
      <c r="I1361">
        <v>258078</v>
      </c>
      <c r="J1361">
        <v>81</v>
      </c>
      <c r="K1361" t="s">
        <v>19</v>
      </c>
      <c r="L1361" t="s">
        <v>20</v>
      </c>
      <c r="M1361" t="s">
        <v>21</v>
      </c>
      <c r="N1361">
        <v>27000000</v>
      </c>
      <c r="O1361">
        <v>2010</v>
      </c>
      <c r="P1361">
        <v>8.1999999999999993</v>
      </c>
      <c r="S1361" t="s">
        <v>83</v>
      </c>
      <c r="T1361" t="s">
        <v>92</v>
      </c>
      <c r="U1361" t="s">
        <v>110</v>
      </c>
    </row>
    <row r="1362" spans="1:23" x14ac:dyDescent="0.3">
      <c r="A1362" t="s">
        <v>3044</v>
      </c>
      <c r="B1362">
        <v>31</v>
      </c>
      <c r="C1362">
        <v>90</v>
      </c>
      <c r="D1362">
        <v>67962333</v>
      </c>
      <c r="E1362" t="s">
        <v>1261</v>
      </c>
      <c r="F1362" t="s">
        <v>648</v>
      </c>
      <c r="G1362" t="str">
        <f t="shared" si="22"/>
        <v>Riddick</v>
      </c>
      <c r="H1362" t="s">
        <v>3045</v>
      </c>
      <c r="I1362">
        <v>125305</v>
      </c>
      <c r="J1362">
        <v>67</v>
      </c>
      <c r="K1362" t="s">
        <v>19</v>
      </c>
      <c r="L1362" t="s">
        <v>20</v>
      </c>
      <c r="M1362" t="s">
        <v>21</v>
      </c>
      <c r="N1362">
        <v>35000000</v>
      </c>
      <c r="O1362">
        <v>2014</v>
      </c>
      <c r="P1362">
        <v>6.4</v>
      </c>
      <c r="S1362" t="s">
        <v>26</v>
      </c>
      <c r="T1362" t="s">
        <v>110</v>
      </c>
      <c r="U1362" t="s">
        <v>122</v>
      </c>
    </row>
    <row r="1363" spans="1:23" x14ac:dyDescent="0.3">
      <c r="A1363" t="s">
        <v>3046</v>
      </c>
      <c r="B1363">
        <v>118</v>
      </c>
      <c r="C1363">
        <v>144</v>
      </c>
      <c r="D1363">
        <v>78651430</v>
      </c>
      <c r="E1363" t="s">
        <v>1018</v>
      </c>
      <c r="F1363" t="s">
        <v>3047</v>
      </c>
      <c r="G1363" t="str">
        <f t="shared" si="22"/>
        <v>Switchback</v>
      </c>
      <c r="H1363" t="s">
        <v>3048</v>
      </c>
      <c r="I1363">
        <v>9740</v>
      </c>
      <c r="J1363">
        <v>102</v>
      </c>
      <c r="K1363" t="s">
        <v>19</v>
      </c>
      <c r="L1363" t="s">
        <v>20</v>
      </c>
      <c r="M1363" t="s">
        <v>21</v>
      </c>
      <c r="N1363">
        <v>35000000</v>
      </c>
      <c r="O1363">
        <v>2000</v>
      </c>
      <c r="P1363">
        <v>6.4</v>
      </c>
      <c r="S1363" t="s">
        <v>52</v>
      </c>
      <c r="T1363" t="s">
        <v>92</v>
      </c>
      <c r="U1363" t="s">
        <v>122</v>
      </c>
    </row>
    <row r="1364" spans="1:23" x14ac:dyDescent="0.3">
      <c r="A1364" t="s">
        <v>3030</v>
      </c>
      <c r="B1364">
        <v>546</v>
      </c>
      <c r="C1364">
        <v>97</v>
      </c>
      <c r="D1364">
        <v>64604977</v>
      </c>
      <c r="E1364" t="s">
        <v>3049</v>
      </c>
      <c r="F1364" t="s">
        <v>3050</v>
      </c>
      <c r="G1364" t="str">
        <f t="shared" si="22"/>
        <v>Texas Rangers</v>
      </c>
      <c r="H1364" t="s">
        <v>3051</v>
      </c>
      <c r="I1364">
        <v>4757</v>
      </c>
      <c r="J1364">
        <v>405</v>
      </c>
      <c r="K1364" t="s">
        <v>19</v>
      </c>
      <c r="L1364" t="s">
        <v>20</v>
      </c>
      <c r="M1364" t="s">
        <v>294</v>
      </c>
      <c r="N1364">
        <v>35000000</v>
      </c>
      <c r="O1364">
        <v>2003</v>
      </c>
      <c r="P1364">
        <v>5.2</v>
      </c>
      <c r="S1364" t="s">
        <v>26</v>
      </c>
      <c r="T1364" t="s">
        <v>32</v>
      </c>
      <c r="U1364" t="s">
        <v>60</v>
      </c>
      <c r="V1364" t="s">
        <v>122</v>
      </c>
      <c r="W1364" t="s">
        <v>130</v>
      </c>
    </row>
    <row r="1365" spans="1:23" x14ac:dyDescent="0.3">
      <c r="A1365" t="s">
        <v>2028</v>
      </c>
      <c r="B1365">
        <v>21</v>
      </c>
      <c r="C1365">
        <v>130</v>
      </c>
      <c r="D1365">
        <v>63939454</v>
      </c>
      <c r="E1365" t="s">
        <v>3052</v>
      </c>
      <c r="F1365" t="s">
        <v>975</v>
      </c>
      <c r="G1365" t="str">
        <f t="shared" si="22"/>
        <v>City of Ember</v>
      </c>
      <c r="H1365" t="s">
        <v>3053</v>
      </c>
      <c r="I1365">
        <v>52908</v>
      </c>
      <c r="J1365">
        <v>28</v>
      </c>
      <c r="K1365" t="s">
        <v>19</v>
      </c>
      <c r="L1365" t="s">
        <v>3054</v>
      </c>
      <c r="M1365" t="s">
        <v>294</v>
      </c>
      <c r="N1365">
        <v>35000000</v>
      </c>
      <c r="O1365">
        <v>2015</v>
      </c>
      <c r="P1365">
        <v>6.5</v>
      </c>
      <c r="S1365" t="s">
        <v>32</v>
      </c>
      <c r="T1365" t="s">
        <v>65</v>
      </c>
      <c r="U1365" t="s">
        <v>69</v>
      </c>
      <c r="V1365" t="s">
        <v>110</v>
      </c>
    </row>
    <row r="1366" spans="1:23" x14ac:dyDescent="0.3">
      <c r="A1366" t="s">
        <v>1355</v>
      </c>
      <c r="B1366">
        <v>86</v>
      </c>
      <c r="C1366">
        <v>112</v>
      </c>
      <c r="D1366">
        <v>63826569</v>
      </c>
      <c r="E1366" t="s">
        <v>60</v>
      </c>
      <c r="F1366" t="s">
        <v>3055</v>
      </c>
      <c r="G1366" t="str">
        <f t="shared" si="22"/>
        <v>The Master</v>
      </c>
      <c r="H1366" t="s">
        <v>3056</v>
      </c>
      <c r="I1366">
        <v>105144</v>
      </c>
      <c r="J1366">
        <v>45</v>
      </c>
      <c r="K1366" t="s">
        <v>19</v>
      </c>
      <c r="L1366" t="s">
        <v>20</v>
      </c>
      <c r="M1366" t="s">
        <v>51</v>
      </c>
      <c r="N1366">
        <v>1800000</v>
      </c>
      <c r="O1366">
        <v>1996</v>
      </c>
      <c r="P1366">
        <v>7.1</v>
      </c>
      <c r="S1366" t="s">
        <v>60</v>
      </c>
    </row>
    <row r="1367" spans="1:23" x14ac:dyDescent="0.3">
      <c r="A1367" t="s">
        <v>1469</v>
      </c>
      <c r="B1367">
        <v>194</v>
      </c>
      <c r="C1367">
        <v>133</v>
      </c>
      <c r="D1367">
        <v>60054449</v>
      </c>
      <c r="E1367" t="s">
        <v>3057</v>
      </c>
      <c r="F1367" t="s">
        <v>3058</v>
      </c>
      <c r="G1367" t="str">
        <f t="shared" si="22"/>
        <v>Virgin Territory</v>
      </c>
      <c r="H1367" t="s">
        <v>3059</v>
      </c>
      <c r="I1367">
        <v>6691</v>
      </c>
      <c r="J1367">
        <v>266</v>
      </c>
      <c r="K1367" t="s">
        <v>19</v>
      </c>
      <c r="L1367" t="s">
        <v>20</v>
      </c>
      <c r="M1367" t="s">
        <v>294</v>
      </c>
      <c r="N1367">
        <v>33000000</v>
      </c>
      <c r="O1367">
        <v>1999</v>
      </c>
      <c r="P1367">
        <v>4.8</v>
      </c>
      <c r="S1367" t="s">
        <v>32</v>
      </c>
      <c r="T1367" t="s">
        <v>46</v>
      </c>
      <c r="U1367" t="s">
        <v>80</v>
      </c>
      <c r="V1367" t="s">
        <v>106</v>
      </c>
    </row>
    <row r="1368" spans="1:23" x14ac:dyDescent="0.3">
      <c r="A1368" t="s">
        <v>1687</v>
      </c>
      <c r="B1368">
        <v>437</v>
      </c>
      <c r="C1368">
        <v>150</v>
      </c>
      <c r="D1368">
        <v>26505000</v>
      </c>
      <c r="E1368" t="s">
        <v>754</v>
      </c>
      <c r="F1368" t="s">
        <v>946</v>
      </c>
      <c r="G1368" t="str">
        <f t="shared" si="22"/>
        <v>The Express</v>
      </c>
      <c r="H1368" t="s">
        <v>3060</v>
      </c>
      <c r="I1368">
        <v>16673</v>
      </c>
      <c r="J1368">
        <v>362</v>
      </c>
      <c r="K1368" t="s">
        <v>19</v>
      </c>
      <c r="L1368" t="s">
        <v>20</v>
      </c>
      <c r="M1368" t="s">
        <v>51</v>
      </c>
      <c r="N1368">
        <v>35000000</v>
      </c>
      <c r="O1368">
        <v>2011</v>
      </c>
      <c r="P1368">
        <v>7.3</v>
      </c>
      <c r="S1368" t="s">
        <v>41</v>
      </c>
      <c r="T1368" t="s">
        <v>60</v>
      </c>
      <c r="U1368" t="s">
        <v>117</v>
      </c>
    </row>
    <row r="1369" spans="1:23" x14ac:dyDescent="0.3">
      <c r="A1369" t="s">
        <v>3061</v>
      </c>
      <c r="B1369">
        <v>378</v>
      </c>
      <c r="C1369">
        <v>110</v>
      </c>
      <c r="D1369">
        <v>61280963</v>
      </c>
      <c r="E1369" t="s">
        <v>135</v>
      </c>
      <c r="F1369" t="s">
        <v>252</v>
      </c>
      <c r="G1369" t="str">
        <f t="shared" si="22"/>
        <v>The 5th Wave</v>
      </c>
      <c r="H1369" t="s">
        <v>3062</v>
      </c>
      <c r="I1369">
        <v>55617</v>
      </c>
      <c r="J1369">
        <v>420</v>
      </c>
      <c r="K1369" t="s">
        <v>19</v>
      </c>
      <c r="L1369" t="s">
        <v>20</v>
      </c>
      <c r="M1369" t="s">
        <v>294</v>
      </c>
      <c r="N1369">
        <v>35000000</v>
      </c>
      <c r="O1369">
        <v>1997</v>
      </c>
      <c r="P1369">
        <v>5.2</v>
      </c>
      <c r="S1369" t="s">
        <v>26</v>
      </c>
      <c r="T1369" t="s">
        <v>32</v>
      </c>
      <c r="U1369" t="s">
        <v>110</v>
      </c>
      <c r="V1369" t="s">
        <v>122</v>
      </c>
    </row>
    <row r="1370" spans="1:23" x14ac:dyDescent="0.3">
      <c r="A1370" t="s">
        <v>1542</v>
      </c>
      <c r="B1370">
        <v>170</v>
      </c>
      <c r="C1370">
        <v>96</v>
      </c>
      <c r="D1370">
        <v>56876365</v>
      </c>
      <c r="E1370" t="s">
        <v>1670</v>
      </c>
      <c r="F1370" t="s">
        <v>1142</v>
      </c>
      <c r="G1370" t="str">
        <f t="shared" si="22"/>
        <v>Creed</v>
      </c>
      <c r="H1370" t="s">
        <v>3063</v>
      </c>
      <c r="I1370">
        <v>146708</v>
      </c>
      <c r="J1370">
        <v>89</v>
      </c>
      <c r="K1370" t="s">
        <v>19</v>
      </c>
      <c r="L1370" t="s">
        <v>20</v>
      </c>
      <c r="M1370" t="s">
        <v>294</v>
      </c>
      <c r="N1370">
        <v>34000000</v>
      </c>
      <c r="O1370">
        <v>2000</v>
      </c>
      <c r="P1370">
        <v>7.7</v>
      </c>
      <c r="S1370" t="s">
        <v>60</v>
      </c>
      <c r="T1370" t="s">
        <v>117</v>
      </c>
    </row>
    <row r="1371" spans="1:23" x14ac:dyDescent="0.3">
      <c r="A1371" t="s">
        <v>2288</v>
      </c>
      <c r="B1371">
        <v>341</v>
      </c>
      <c r="C1371">
        <v>96</v>
      </c>
      <c r="D1371">
        <v>59699513</v>
      </c>
      <c r="E1371" t="s">
        <v>977</v>
      </c>
      <c r="F1371" t="s">
        <v>615</v>
      </c>
      <c r="G1371" t="str">
        <f t="shared" si="22"/>
        <v>The Town</v>
      </c>
      <c r="H1371" t="s">
        <v>3064</v>
      </c>
      <c r="I1371">
        <v>280228</v>
      </c>
      <c r="J1371">
        <v>545</v>
      </c>
      <c r="K1371" t="s">
        <v>19</v>
      </c>
      <c r="L1371" t="s">
        <v>20</v>
      </c>
      <c r="M1371" t="s">
        <v>21</v>
      </c>
      <c r="N1371">
        <v>35000000</v>
      </c>
      <c r="O1371">
        <v>2008</v>
      </c>
      <c r="P1371">
        <v>7.6</v>
      </c>
      <c r="S1371" t="s">
        <v>52</v>
      </c>
      <c r="T1371" t="s">
        <v>60</v>
      </c>
      <c r="U1371" t="s">
        <v>122</v>
      </c>
    </row>
    <row r="1372" spans="1:23" x14ac:dyDescent="0.3">
      <c r="A1372" t="s">
        <v>2275</v>
      </c>
      <c r="B1372">
        <v>139</v>
      </c>
      <c r="C1372">
        <v>123</v>
      </c>
      <c r="D1372">
        <v>54132596</v>
      </c>
      <c r="E1372" t="s">
        <v>657</v>
      </c>
      <c r="F1372" t="s">
        <v>1118</v>
      </c>
      <c r="G1372" t="str">
        <f t="shared" si="22"/>
        <v>What to Expect When You're Expecting</v>
      </c>
      <c r="H1372" t="s">
        <v>3065</v>
      </c>
      <c r="I1372">
        <v>57266</v>
      </c>
      <c r="J1372">
        <v>110</v>
      </c>
      <c r="K1372" t="s">
        <v>19</v>
      </c>
      <c r="L1372" t="s">
        <v>20</v>
      </c>
      <c r="M1372" t="s">
        <v>21</v>
      </c>
      <c r="N1372">
        <v>35000000</v>
      </c>
      <c r="O1372">
        <v>2003</v>
      </c>
      <c r="P1372">
        <v>5.7</v>
      </c>
      <c r="S1372" t="s">
        <v>46</v>
      </c>
      <c r="T1372" t="s">
        <v>60</v>
      </c>
      <c r="U1372" t="s">
        <v>106</v>
      </c>
    </row>
    <row r="1373" spans="1:23" x14ac:dyDescent="0.3">
      <c r="A1373" t="s">
        <v>671</v>
      </c>
      <c r="B1373">
        <v>393</v>
      </c>
      <c r="C1373">
        <v>188</v>
      </c>
      <c r="D1373">
        <v>52277485</v>
      </c>
      <c r="E1373" t="s">
        <v>1147</v>
      </c>
      <c r="F1373" t="s">
        <v>49</v>
      </c>
      <c r="G1373" t="str">
        <f t="shared" si="22"/>
        <v>Burn After Reading</v>
      </c>
      <c r="H1373" t="s">
        <v>3066</v>
      </c>
      <c r="I1373">
        <v>248468</v>
      </c>
      <c r="J1373">
        <v>475</v>
      </c>
      <c r="K1373" t="s">
        <v>19</v>
      </c>
      <c r="L1373" t="s">
        <v>31</v>
      </c>
      <c r="M1373" t="s">
        <v>21</v>
      </c>
      <c r="N1373">
        <v>35000000</v>
      </c>
      <c r="O1373">
        <v>2009</v>
      </c>
      <c r="P1373">
        <v>7</v>
      </c>
      <c r="S1373" t="s">
        <v>46</v>
      </c>
      <c r="T1373" t="s">
        <v>60</v>
      </c>
    </row>
    <row r="1374" spans="1:23" x14ac:dyDescent="0.3">
      <c r="A1374" t="s">
        <v>3067</v>
      </c>
      <c r="B1374">
        <v>224</v>
      </c>
      <c r="C1374">
        <v>107</v>
      </c>
      <c r="D1374">
        <v>55802754</v>
      </c>
      <c r="E1374" t="s">
        <v>390</v>
      </c>
      <c r="F1374" t="s">
        <v>323</v>
      </c>
      <c r="G1374" t="str">
        <f t="shared" si="22"/>
        <v>Nim's Island</v>
      </c>
      <c r="H1374" t="s">
        <v>3068</v>
      </c>
      <c r="I1374">
        <v>28109</v>
      </c>
      <c r="J1374">
        <v>1437</v>
      </c>
      <c r="K1374" t="s">
        <v>19</v>
      </c>
      <c r="L1374" t="s">
        <v>20</v>
      </c>
      <c r="M1374" t="s">
        <v>21</v>
      </c>
      <c r="N1374">
        <v>35000000</v>
      </c>
      <c r="O1374">
        <v>2015</v>
      </c>
      <c r="P1374">
        <v>6</v>
      </c>
      <c r="S1374" t="s">
        <v>32</v>
      </c>
      <c r="T1374" t="s">
        <v>46</v>
      </c>
      <c r="U1374" t="s">
        <v>65</v>
      </c>
      <c r="V1374" t="s">
        <v>69</v>
      </c>
    </row>
    <row r="1375" spans="1:23" x14ac:dyDescent="0.3">
      <c r="A1375" t="s">
        <v>1149</v>
      </c>
      <c r="B1375">
        <v>203</v>
      </c>
      <c r="C1375">
        <v>110</v>
      </c>
      <c r="D1375">
        <v>55291815</v>
      </c>
      <c r="E1375" t="s">
        <v>3069</v>
      </c>
      <c r="F1375" t="s">
        <v>58</v>
      </c>
      <c r="G1375" t="str">
        <f t="shared" si="22"/>
        <v>Rush</v>
      </c>
      <c r="H1375" t="s">
        <v>3070</v>
      </c>
      <c r="I1375">
        <v>312629</v>
      </c>
      <c r="J1375">
        <v>176</v>
      </c>
      <c r="K1375" t="s">
        <v>19</v>
      </c>
      <c r="L1375" t="s">
        <v>20</v>
      </c>
      <c r="M1375" t="s">
        <v>21</v>
      </c>
      <c r="N1375">
        <v>33000000</v>
      </c>
      <c r="O1375">
        <v>1999</v>
      </c>
      <c r="P1375">
        <v>8.1</v>
      </c>
      <c r="S1375" t="s">
        <v>26</v>
      </c>
      <c r="T1375" t="s">
        <v>41</v>
      </c>
      <c r="U1375" t="s">
        <v>60</v>
      </c>
      <c r="V1375" t="s">
        <v>117</v>
      </c>
    </row>
    <row r="1376" spans="1:23" x14ac:dyDescent="0.3">
      <c r="A1376" t="s">
        <v>3071</v>
      </c>
      <c r="B1376">
        <v>148</v>
      </c>
      <c r="C1376">
        <v>113</v>
      </c>
      <c r="D1376">
        <v>83299761</v>
      </c>
      <c r="E1376" t="s">
        <v>60</v>
      </c>
      <c r="F1376" t="s">
        <v>3072</v>
      </c>
      <c r="G1376" t="str">
        <f t="shared" si="22"/>
        <v>Magnolia</v>
      </c>
      <c r="H1376" t="s">
        <v>3073</v>
      </c>
      <c r="I1376">
        <v>241030</v>
      </c>
      <c r="J1376">
        <v>83</v>
      </c>
      <c r="K1376" t="s">
        <v>19</v>
      </c>
      <c r="L1376" t="s">
        <v>20</v>
      </c>
      <c r="M1376" t="s">
        <v>294</v>
      </c>
      <c r="N1376">
        <v>35000000</v>
      </c>
      <c r="O1376">
        <v>1989</v>
      </c>
      <c r="P1376">
        <v>8</v>
      </c>
      <c r="S1376" t="s">
        <v>60</v>
      </c>
    </row>
    <row r="1377" spans="1:26" x14ac:dyDescent="0.3">
      <c r="A1377" t="s">
        <v>897</v>
      </c>
      <c r="B1377">
        <v>131</v>
      </c>
      <c r="C1377">
        <v>122</v>
      </c>
      <c r="D1377">
        <v>48169908</v>
      </c>
      <c r="E1377" t="s">
        <v>806</v>
      </c>
      <c r="F1377" t="s">
        <v>470</v>
      </c>
      <c r="G1377" t="str">
        <f t="shared" si="22"/>
        <v>Cop Out</v>
      </c>
      <c r="H1377" t="s">
        <v>3074</v>
      </c>
      <c r="I1377">
        <v>75347</v>
      </c>
      <c r="J1377">
        <v>86</v>
      </c>
      <c r="K1377" t="s">
        <v>19</v>
      </c>
      <c r="L1377" t="s">
        <v>20</v>
      </c>
      <c r="M1377" t="s">
        <v>154</v>
      </c>
      <c r="N1377">
        <v>35000000</v>
      </c>
      <c r="O1377">
        <v>2011</v>
      </c>
      <c r="P1377">
        <v>5.6</v>
      </c>
      <c r="S1377" t="s">
        <v>26</v>
      </c>
      <c r="T1377" t="s">
        <v>46</v>
      </c>
      <c r="U1377" t="s">
        <v>52</v>
      </c>
    </row>
    <row r="1378" spans="1:26" x14ac:dyDescent="0.3">
      <c r="A1378" t="s">
        <v>147</v>
      </c>
      <c r="B1378">
        <v>350</v>
      </c>
      <c r="C1378">
        <v>116</v>
      </c>
      <c r="D1378">
        <v>67523385</v>
      </c>
      <c r="E1378" t="s">
        <v>776</v>
      </c>
      <c r="F1378" t="s">
        <v>2829</v>
      </c>
      <c r="G1378" t="str">
        <f t="shared" si="22"/>
        <v>How to Be Single</v>
      </c>
      <c r="H1378" t="s">
        <v>3075</v>
      </c>
      <c r="I1378">
        <v>39440</v>
      </c>
      <c r="J1378">
        <v>1535</v>
      </c>
      <c r="K1378" t="s">
        <v>19</v>
      </c>
      <c r="L1378" t="s">
        <v>20</v>
      </c>
      <c r="M1378" t="s">
        <v>21</v>
      </c>
      <c r="N1378">
        <v>35000000</v>
      </c>
      <c r="O1378">
        <v>1992</v>
      </c>
      <c r="P1378">
        <v>6.1</v>
      </c>
      <c r="S1378" t="s">
        <v>46</v>
      </c>
      <c r="T1378" t="s">
        <v>106</v>
      </c>
    </row>
    <row r="1379" spans="1:26" x14ac:dyDescent="0.3">
      <c r="A1379" t="s">
        <v>295</v>
      </c>
      <c r="B1379">
        <v>129</v>
      </c>
      <c r="C1379">
        <v>93</v>
      </c>
      <c r="D1379">
        <v>49474048</v>
      </c>
      <c r="E1379" t="s">
        <v>3076</v>
      </c>
      <c r="F1379" t="s">
        <v>664</v>
      </c>
      <c r="G1379" t="str">
        <f t="shared" si="22"/>
        <v>Dolphin Tale</v>
      </c>
      <c r="H1379" t="s">
        <v>3077</v>
      </c>
      <c r="I1379">
        <v>17948</v>
      </c>
      <c r="J1379">
        <v>394</v>
      </c>
      <c r="K1379" t="s">
        <v>19</v>
      </c>
      <c r="L1379" t="s">
        <v>20</v>
      </c>
      <c r="M1379" t="s">
        <v>294</v>
      </c>
      <c r="N1379">
        <v>35000000</v>
      </c>
      <c r="O1379">
        <v>2009</v>
      </c>
      <c r="P1379">
        <v>6.9</v>
      </c>
      <c r="S1379" t="s">
        <v>60</v>
      </c>
      <c r="T1379" t="s">
        <v>65</v>
      </c>
    </row>
    <row r="1380" spans="1:26" x14ac:dyDescent="0.3">
      <c r="A1380" t="s">
        <v>501</v>
      </c>
      <c r="B1380">
        <v>40</v>
      </c>
      <c r="C1380">
        <v>118</v>
      </c>
      <c r="D1380">
        <v>45802315</v>
      </c>
      <c r="E1380" t="s">
        <v>346</v>
      </c>
      <c r="F1380" t="s">
        <v>1137</v>
      </c>
      <c r="G1380" t="str">
        <f t="shared" si="22"/>
        <v>Twilight</v>
      </c>
      <c r="H1380" t="s">
        <v>3078</v>
      </c>
      <c r="I1380">
        <v>348007</v>
      </c>
      <c r="J1380">
        <v>144</v>
      </c>
      <c r="K1380" t="s">
        <v>19</v>
      </c>
      <c r="L1380" t="s">
        <v>20</v>
      </c>
      <c r="M1380" t="s">
        <v>21</v>
      </c>
      <c r="N1380">
        <v>33000000</v>
      </c>
      <c r="O1380">
        <v>2001</v>
      </c>
      <c r="P1380">
        <v>5.2</v>
      </c>
      <c r="S1380" t="s">
        <v>60</v>
      </c>
      <c r="T1380" t="s">
        <v>69</v>
      </c>
      <c r="U1380" t="s">
        <v>106</v>
      </c>
    </row>
    <row r="1381" spans="1:26" x14ac:dyDescent="0.3">
      <c r="A1381" t="s">
        <v>940</v>
      </c>
      <c r="B1381">
        <v>289</v>
      </c>
      <c r="C1381">
        <v>115</v>
      </c>
      <c r="D1381">
        <v>43792641</v>
      </c>
      <c r="E1381" t="s">
        <v>977</v>
      </c>
      <c r="F1381" t="s">
        <v>794</v>
      </c>
      <c r="G1381" t="str">
        <f t="shared" si="22"/>
        <v>John Q</v>
      </c>
      <c r="H1381" t="s">
        <v>3079</v>
      </c>
      <c r="I1381">
        <v>98899</v>
      </c>
      <c r="J1381">
        <v>301</v>
      </c>
      <c r="K1381" t="s">
        <v>19</v>
      </c>
      <c r="L1381" t="s">
        <v>20</v>
      </c>
      <c r="M1381" t="s">
        <v>21</v>
      </c>
      <c r="N1381">
        <v>30000000</v>
      </c>
      <c r="O1381">
        <v>2011</v>
      </c>
      <c r="P1381">
        <v>7</v>
      </c>
      <c r="S1381" t="s">
        <v>52</v>
      </c>
      <c r="T1381" t="s">
        <v>60</v>
      </c>
      <c r="U1381" t="s">
        <v>122</v>
      </c>
    </row>
    <row r="1382" spans="1:26" x14ac:dyDescent="0.3">
      <c r="A1382" t="s">
        <v>2111</v>
      </c>
      <c r="B1382">
        <v>14</v>
      </c>
      <c r="C1382">
        <v>93</v>
      </c>
      <c r="D1382">
        <v>57651794</v>
      </c>
      <c r="E1382" t="s">
        <v>222</v>
      </c>
      <c r="F1382" t="s">
        <v>1829</v>
      </c>
      <c r="G1382" t="str">
        <f t="shared" si="22"/>
        <v>Blue Streak</v>
      </c>
      <c r="H1382" t="s">
        <v>3080</v>
      </c>
      <c r="I1382">
        <v>60572</v>
      </c>
      <c r="J1382">
        <v>21</v>
      </c>
      <c r="K1382" t="s">
        <v>2440</v>
      </c>
      <c r="L1382" t="s">
        <v>3081</v>
      </c>
      <c r="M1382" t="s">
        <v>21</v>
      </c>
      <c r="N1382">
        <v>35000000</v>
      </c>
      <c r="O1382">
        <v>2010</v>
      </c>
      <c r="P1382">
        <v>6.3</v>
      </c>
      <c r="S1382" t="s">
        <v>26</v>
      </c>
      <c r="T1382" t="s">
        <v>46</v>
      </c>
      <c r="U1382" t="s">
        <v>52</v>
      </c>
      <c r="V1382" t="s">
        <v>122</v>
      </c>
    </row>
    <row r="1383" spans="1:26" x14ac:dyDescent="0.3">
      <c r="A1383" t="s">
        <v>1169</v>
      </c>
      <c r="B1383">
        <v>72</v>
      </c>
      <c r="C1383">
        <v>121</v>
      </c>
      <c r="D1383">
        <v>43894863</v>
      </c>
      <c r="E1383" t="s">
        <v>482</v>
      </c>
      <c r="F1383" t="s">
        <v>3082</v>
      </c>
      <c r="G1383" t="str">
        <f t="shared" si="22"/>
        <v>We're the Millers</v>
      </c>
      <c r="H1383" t="s">
        <v>3083</v>
      </c>
      <c r="I1383">
        <v>316671</v>
      </c>
      <c r="J1383">
        <v>218</v>
      </c>
      <c r="K1383" t="s">
        <v>19</v>
      </c>
      <c r="L1383" t="s">
        <v>20</v>
      </c>
      <c r="M1383" t="s">
        <v>21</v>
      </c>
      <c r="N1383">
        <v>33000000</v>
      </c>
      <c r="O1383">
        <v>2006</v>
      </c>
      <c r="P1383">
        <v>7</v>
      </c>
      <c r="S1383" t="s">
        <v>46</v>
      </c>
      <c r="T1383" t="s">
        <v>52</v>
      </c>
    </row>
    <row r="1384" spans="1:26" x14ac:dyDescent="0.3">
      <c r="A1384" t="s">
        <v>3016</v>
      </c>
      <c r="B1384">
        <v>89</v>
      </c>
      <c r="C1384">
        <v>101</v>
      </c>
      <c r="D1384">
        <v>41954997</v>
      </c>
      <c r="E1384" t="s">
        <v>43</v>
      </c>
      <c r="F1384" t="s">
        <v>3084</v>
      </c>
      <c r="G1384" t="str">
        <f t="shared" si="22"/>
        <v>Obitaemyy ostrov</v>
      </c>
      <c r="H1384" t="s">
        <v>3085</v>
      </c>
      <c r="I1384">
        <v>4387</v>
      </c>
      <c r="J1384">
        <v>214</v>
      </c>
      <c r="K1384" t="s">
        <v>19</v>
      </c>
      <c r="L1384" t="s">
        <v>31</v>
      </c>
      <c r="M1384" t="s">
        <v>294</v>
      </c>
      <c r="N1384">
        <v>10700000</v>
      </c>
      <c r="O1384">
        <v>1979</v>
      </c>
      <c r="P1384">
        <v>5.3</v>
      </c>
      <c r="S1384" t="s">
        <v>26</v>
      </c>
      <c r="T1384" t="s">
        <v>32</v>
      </c>
      <c r="U1384" t="s">
        <v>110</v>
      </c>
    </row>
    <row r="1385" spans="1:26" x14ac:dyDescent="0.3">
      <c r="A1385" t="s">
        <v>1709</v>
      </c>
      <c r="B1385">
        <v>265</v>
      </c>
      <c r="C1385">
        <v>107</v>
      </c>
      <c r="D1385">
        <v>39532308</v>
      </c>
      <c r="E1385" t="s">
        <v>530</v>
      </c>
      <c r="F1385" t="s">
        <v>3086</v>
      </c>
      <c r="G1385" t="str">
        <f t="shared" si="22"/>
        <v>Breakdown</v>
      </c>
      <c r="H1385" t="s">
        <v>3087</v>
      </c>
      <c r="I1385">
        <v>38399</v>
      </c>
      <c r="J1385">
        <v>243</v>
      </c>
      <c r="K1385" t="s">
        <v>19</v>
      </c>
      <c r="L1385" t="s">
        <v>20</v>
      </c>
      <c r="M1385" t="s">
        <v>21</v>
      </c>
      <c r="N1385">
        <v>35000000</v>
      </c>
      <c r="O1385">
        <v>2013</v>
      </c>
      <c r="P1385">
        <v>6.9</v>
      </c>
      <c r="S1385" t="s">
        <v>26</v>
      </c>
      <c r="T1385" t="s">
        <v>52</v>
      </c>
      <c r="U1385" t="s">
        <v>60</v>
      </c>
      <c r="V1385" t="s">
        <v>92</v>
      </c>
      <c r="W1385" t="s">
        <v>122</v>
      </c>
    </row>
    <row r="1386" spans="1:26" x14ac:dyDescent="0.3">
      <c r="A1386" t="s">
        <v>3088</v>
      </c>
      <c r="B1386">
        <v>54</v>
      </c>
      <c r="C1386">
        <v>124</v>
      </c>
      <c r="D1386">
        <v>76600000</v>
      </c>
      <c r="E1386" t="s">
        <v>28</v>
      </c>
      <c r="F1386" t="s">
        <v>3089</v>
      </c>
      <c r="G1386" t="str">
        <f t="shared" si="22"/>
        <v>Never Say Never Again</v>
      </c>
      <c r="H1386" t="s">
        <v>3090</v>
      </c>
      <c r="I1386">
        <v>48636</v>
      </c>
      <c r="J1386">
        <v>33</v>
      </c>
      <c r="K1386" t="s">
        <v>19</v>
      </c>
      <c r="L1386" t="s">
        <v>20</v>
      </c>
      <c r="M1386" t="s">
        <v>527</v>
      </c>
      <c r="N1386">
        <v>35000000</v>
      </c>
      <c r="O1386">
        <v>1991</v>
      </c>
      <c r="P1386">
        <v>6.2</v>
      </c>
      <c r="S1386" t="s">
        <v>26</v>
      </c>
      <c r="T1386" t="s">
        <v>32</v>
      </c>
      <c r="U1386" t="s">
        <v>122</v>
      </c>
    </row>
    <row r="1387" spans="1:26" x14ac:dyDescent="0.3">
      <c r="A1387" t="s">
        <v>1169</v>
      </c>
      <c r="B1387">
        <v>126</v>
      </c>
      <c r="C1387">
        <v>109</v>
      </c>
      <c r="D1387">
        <v>39692139</v>
      </c>
      <c r="E1387" t="s">
        <v>2371</v>
      </c>
      <c r="F1387" t="s">
        <v>3091</v>
      </c>
      <c r="G1387" t="str">
        <f t="shared" si="22"/>
        <v>Hot Tub Time Machine</v>
      </c>
      <c r="H1387" t="s">
        <v>3092</v>
      </c>
      <c r="I1387">
        <v>139184</v>
      </c>
      <c r="J1387">
        <v>212</v>
      </c>
      <c r="K1387" t="s">
        <v>19</v>
      </c>
      <c r="L1387" t="s">
        <v>20</v>
      </c>
      <c r="M1387" t="s">
        <v>51</v>
      </c>
      <c r="N1387">
        <v>40000000</v>
      </c>
      <c r="O1387">
        <v>2008</v>
      </c>
      <c r="P1387">
        <v>6.4</v>
      </c>
      <c r="S1387" t="s">
        <v>46</v>
      </c>
      <c r="T1387" t="s">
        <v>110</v>
      </c>
    </row>
    <row r="1388" spans="1:26" x14ac:dyDescent="0.3">
      <c r="A1388" t="s">
        <v>250</v>
      </c>
      <c r="B1388">
        <v>110</v>
      </c>
      <c r="C1388">
        <v>105</v>
      </c>
      <c r="D1388">
        <v>40687294</v>
      </c>
      <c r="E1388" t="s">
        <v>3076</v>
      </c>
      <c r="F1388" t="s">
        <v>664</v>
      </c>
      <c r="G1388" t="str">
        <f t="shared" si="22"/>
        <v>Dolphin Tale 2</v>
      </c>
      <c r="H1388" t="s">
        <v>3093</v>
      </c>
      <c r="I1388">
        <v>6069</v>
      </c>
      <c r="J1388">
        <v>135</v>
      </c>
      <c r="K1388" t="s">
        <v>19</v>
      </c>
      <c r="L1388" t="s">
        <v>20</v>
      </c>
      <c r="M1388" t="s">
        <v>294</v>
      </c>
      <c r="N1388">
        <v>35000000</v>
      </c>
      <c r="O1388">
        <v>2015</v>
      </c>
      <c r="P1388">
        <v>6.4</v>
      </c>
      <c r="S1388" t="s">
        <v>60</v>
      </c>
      <c r="T1388" t="s">
        <v>65</v>
      </c>
    </row>
    <row r="1389" spans="1:26" x14ac:dyDescent="0.3">
      <c r="A1389" t="s">
        <v>1363</v>
      </c>
      <c r="B1389">
        <v>138</v>
      </c>
      <c r="C1389">
        <v>130</v>
      </c>
      <c r="D1389">
        <v>37553932</v>
      </c>
      <c r="E1389" t="s">
        <v>3094</v>
      </c>
      <c r="F1389" t="s">
        <v>1241</v>
      </c>
      <c r="G1389" t="str">
        <f t="shared" si="22"/>
        <v>Reindeer Games</v>
      </c>
      <c r="H1389" t="s">
        <v>3095</v>
      </c>
      <c r="I1389">
        <v>31113</v>
      </c>
      <c r="J1389">
        <v>172</v>
      </c>
      <c r="K1389" t="s">
        <v>19</v>
      </c>
      <c r="L1389" t="s">
        <v>20</v>
      </c>
      <c r="M1389" t="s">
        <v>21</v>
      </c>
      <c r="N1389">
        <v>35000000</v>
      </c>
      <c r="O1389">
        <v>2005</v>
      </c>
      <c r="P1389">
        <v>5.7</v>
      </c>
      <c r="S1389" t="s">
        <v>26</v>
      </c>
      <c r="T1389" t="s">
        <v>32</v>
      </c>
      <c r="U1389" t="s">
        <v>52</v>
      </c>
      <c r="V1389" t="s">
        <v>60</v>
      </c>
      <c r="W1389" t="s">
        <v>65</v>
      </c>
      <c r="X1389" t="s">
        <v>69</v>
      </c>
      <c r="Y1389" t="s">
        <v>106</v>
      </c>
      <c r="Z1389" t="s">
        <v>122</v>
      </c>
    </row>
    <row r="1390" spans="1:26" x14ac:dyDescent="0.3">
      <c r="A1390" t="s">
        <v>1419</v>
      </c>
      <c r="B1390">
        <v>31</v>
      </c>
      <c r="C1390">
        <v>127</v>
      </c>
      <c r="D1390">
        <v>37481242</v>
      </c>
      <c r="E1390" t="s">
        <v>239</v>
      </c>
      <c r="F1390" t="s">
        <v>648</v>
      </c>
      <c r="G1390" t="str">
        <f t="shared" si="22"/>
        <v>A Man Apart</v>
      </c>
      <c r="H1390" t="s">
        <v>3096</v>
      </c>
      <c r="I1390">
        <v>38348</v>
      </c>
      <c r="J1390">
        <v>57</v>
      </c>
      <c r="K1390" t="s">
        <v>19</v>
      </c>
      <c r="L1390" t="s">
        <v>20</v>
      </c>
      <c r="M1390" t="s">
        <v>21</v>
      </c>
      <c r="N1390">
        <v>50000000</v>
      </c>
      <c r="O1390">
        <v>1996</v>
      </c>
      <c r="P1390">
        <v>6.1</v>
      </c>
      <c r="S1390" t="s">
        <v>26</v>
      </c>
      <c r="T1390" t="s">
        <v>52</v>
      </c>
      <c r="U1390" t="s">
        <v>60</v>
      </c>
      <c r="V1390" t="s">
        <v>122</v>
      </c>
    </row>
    <row r="1391" spans="1:26" x14ac:dyDescent="0.3">
      <c r="A1391" t="s">
        <v>3097</v>
      </c>
      <c r="B1391">
        <v>95</v>
      </c>
      <c r="C1391">
        <v>114</v>
      </c>
      <c r="D1391">
        <v>39026186</v>
      </c>
      <c r="E1391" t="s">
        <v>657</v>
      </c>
      <c r="F1391" t="s">
        <v>108</v>
      </c>
      <c r="G1391" t="str">
        <f t="shared" si="22"/>
        <v>Aloha</v>
      </c>
      <c r="H1391" t="s">
        <v>3098</v>
      </c>
      <c r="I1391">
        <v>39778</v>
      </c>
      <c r="J1391">
        <v>194</v>
      </c>
      <c r="K1391" t="s">
        <v>19</v>
      </c>
      <c r="L1391" t="s">
        <v>20</v>
      </c>
      <c r="M1391" t="s">
        <v>51</v>
      </c>
      <c r="N1391">
        <v>35000000</v>
      </c>
      <c r="O1391">
        <v>1997</v>
      </c>
      <c r="P1391">
        <v>5.4</v>
      </c>
      <c r="S1391" t="s">
        <v>46</v>
      </c>
      <c r="T1391" t="s">
        <v>60</v>
      </c>
      <c r="U1391" t="s">
        <v>106</v>
      </c>
    </row>
    <row r="1392" spans="1:26" x14ac:dyDescent="0.3">
      <c r="A1392" t="s">
        <v>1182</v>
      </c>
      <c r="B1392">
        <v>267</v>
      </c>
      <c r="C1392">
        <v>106</v>
      </c>
      <c r="D1392">
        <v>33422806</v>
      </c>
      <c r="E1392" t="s">
        <v>2810</v>
      </c>
      <c r="F1392" t="s">
        <v>2557</v>
      </c>
      <c r="G1392" t="str">
        <f t="shared" si="22"/>
        <v>Ghosts of Mississippi</v>
      </c>
      <c r="H1392" t="s">
        <v>3099</v>
      </c>
      <c r="I1392">
        <v>8531</v>
      </c>
      <c r="J1392">
        <v>197</v>
      </c>
      <c r="K1392" t="s">
        <v>19</v>
      </c>
      <c r="L1392" t="s">
        <v>20</v>
      </c>
      <c r="M1392" t="s">
        <v>294</v>
      </c>
      <c r="N1392">
        <v>35000000</v>
      </c>
      <c r="O1392">
        <v>2005</v>
      </c>
      <c r="P1392">
        <v>6.7</v>
      </c>
      <c r="S1392" t="s">
        <v>60</v>
      </c>
      <c r="T1392" t="s">
        <v>80</v>
      </c>
    </row>
    <row r="1393" spans="1:23" x14ac:dyDescent="0.3">
      <c r="A1393" t="s">
        <v>2114</v>
      </c>
      <c r="B1393">
        <v>175</v>
      </c>
      <c r="C1393">
        <v>95</v>
      </c>
      <c r="D1393">
        <v>33423521</v>
      </c>
      <c r="E1393" t="s">
        <v>1457</v>
      </c>
      <c r="F1393" t="s">
        <v>3100</v>
      </c>
      <c r="G1393" t="str">
        <f t="shared" si="22"/>
        <v>Snow Falling on Cedars</v>
      </c>
      <c r="H1393" t="s">
        <v>3101</v>
      </c>
      <c r="I1393">
        <v>12375</v>
      </c>
      <c r="J1393">
        <v>641</v>
      </c>
      <c r="K1393" t="s">
        <v>19</v>
      </c>
      <c r="L1393" t="s">
        <v>20</v>
      </c>
      <c r="M1393" t="s">
        <v>294</v>
      </c>
      <c r="N1393">
        <v>35000000</v>
      </c>
      <c r="O1393">
        <v>1997</v>
      </c>
      <c r="P1393">
        <v>6.8</v>
      </c>
      <c r="S1393" t="s">
        <v>60</v>
      </c>
      <c r="T1393" t="s">
        <v>92</v>
      </c>
      <c r="U1393" t="s">
        <v>106</v>
      </c>
      <c r="V1393" t="s">
        <v>122</v>
      </c>
    </row>
    <row r="1394" spans="1:23" x14ac:dyDescent="0.3">
      <c r="A1394" t="s">
        <v>303</v>
      </c>
      <c r="B1394">
        <v>63</v>
      </c>
      <c r="C1394">
        <v>81</v>
      </c>
      <c r="D1394">
        <v>32519322</v>
      </c>
      <c r="E1394" t="s">
        <v>2654</v>
      </c>
      <c r="F1394" t="s">
        <v>381</v>
      </c>
      <c r="G1394" t="str">
        <f t="shared" si="22"/>
        <v>The Rite</v>
      </c>
      <c r="H1394" t="s">
        <v>3102</v>
      </c>
      <c r="I1394">
        <v>75864</v>
      </c>
      <c r="J1394">
        <v>64</v>
      </c>
      <c r="K1394" t="s">
        <v>19</v>
      </c>
      <c r="L1394" t="s">
        <v>20</v>
      </c>
      <c r="M1394" t="s">
        <v>21</v>
      </c>
      <c r="N1394">
        <v>30000000</v>
      </c>
      <c r="O1394">
        <v>1995</v>
      </c>
      <c r="P1394">
        <v>6</v>
      </c>
      <c r="S1394" t="s">
        <v>60</v>
      </c>
      <c r="T1394" t="s">
        <v>83</v>
      </c>
      <c r="U1394" t="s">
        <v>92</v>
      </c>
      <c r="V1394" t="s">
        <v>122</v>
      </c>
    </row>
    <row r="1395" spans="1:23" x14ac:dyDescent="0.3">
      <c r="A1395" t="s">
        <v>892</v>
      </c>
      <c r="B1395">
        <v>85</v>
      </c>
      <c r="C1395">
        <v>95</v>
      </c>
      <c r="D1395">
        <v>31598308</v>
      </c>
      <c r="E1395" t="s">
        <v>1207</v>
      </c>
      <c r="F1395" t="s">
        <v>3103</v>
      </c>
      <c r="G1395" t="str">
        <f t="shared" si="22"/>
        <v>Gattaca</v>
      </c>
      <c r="H1395" t="s">
        <v>3104</v>
      </c>
      <c r="I1395">
        <v>220591</v>
      </c>
      <c r="J1395">
        <v>45</v>
      </c>
      <c r="K1395" t="s">
        <v>19</v>
      </c>
      <c r="L1395" t="s">
        <v>20</v>
      </c>
      <c r="M1395" t="s">
        <v>294</v>
      </c>
      <c r="N1395">
        <v>30000000</v>
      </c>
      <c r="O1395">
        <v>1984</v>
      </c>
      <c r="P1395">
        <v>7.8</v>
      </c>
      <c r="S1395" t="s">
        <v>60</v>
      </c>
      <c r="T1395" t="s">
        <v>110</v>
      </c>
      <c r="U1395" t="s">
        <v>122</v>
      </c>
    </row>
    <row r="1396" spans="1:23" x14ac:dyDescent="0.3">
      <c r="A1396" t="s">
        <v>685</v>
      </c>
      <c r="B1396">
        <v>44</v>
      </c>
      <c r="C1396">
        <v>108</v>
      </c>
      <c r="D1396">
        <v>37617947</v>
      </c>
      <c r="E1396" t="s">
        <v>3105</v>
      </c>
      <c r="F1396" t="s">
        <v>3106</v>
      </c>
      <c r="G1396" t="str">
        <f t="shared" si="22"/>
        <v>Isn't She Great</v>
      </c>
      <c r="H1396" t="s">
        <v>3107</v>
      </c>
      <c r="I1396">
        <v>1977</v>
      </c>
      <c r="J1396">
        <v>80</v>
      </c>
      <c r="K1396" t="s">
        <v>19</v>
      </c>
      <c r="L1396" t="s">
        <v>20</v>
      </c>
      <c r="M1396" t="s">
        <v>21</v>
      </c>
      <c r="N1396">
        <v>27000000</v>
      </c>
      <c r="O1396">
        <v>2000</v>
      </c>
      <c r="P1396">
        <v>5.3</v>
      </c>
      <c r="S1396" t="s">
        <v>41</v>
      </c>
      <c r="T1396" t="s">
        <v>46</v>
      </c>
      <c r="U1396" t="s">
        <v>106</v>
      </c>
    </row>
    <row r="1397" spans="1:23" x14ac:dyDescent="0.3">
      <c r="A1397" t="s">
        <v>2682</v>
      </c>
      <c r="B1397">
        <v>334</v>
      </c>
      <c r="C1397">
        <v>105</v>
      </c>
      <c r="D1397">
        <v>32048809</v>
      </c>
      <c r="E1397" t="s">
        <v>315</v>
      </c>
      <c r="F1397" t="s">
        <v>3108</v>
      </c>
      <c r="G1397" t="str">
        <f t="shared" si="22"/>
        <v>Space Chimps</v>
      </c>
      <c r="H1397" t="s">
        <v>3109</v>
      </c>
      <c r="I1397">
        <v>8860</v>
      </c>
      <c r="J1397">
        <v>626</v>
      </c>
      <c r="K1397" t="s">
        <v>19</v>
      </c>
      <c r="L1397" t="s">
        <v>20</v>
      </c>
      <c r="M1397" t="s">
        <v>294</v>
      </c>
      <c r="N1397">
        <v>35000000</v>
      </c>
      <c r="O1397">
        <v>1998</v>
      </c>
      <c r="P1397">
        <v>4.5</v>
      </c>
      <c r="S1397" t="s">
        <v>32</v>
      </c>
      <c r="T1397" t="s">
        <v>37</v>
      </c>
      <c r="U1397" t="s">
        <v>46</v>
      </c>
      <c r="V1397" t="s">
        <v>65</v>
      </c>
      <c r="W1397" t="s">
        <v>110</v>
      </c>
    </row>
    <row r="1398" spans="1:23" x14ac:dyDescent="0.3">
      <c r="A1398" t="s">
        <v>1104</v>
      </c>
      <c r="B1398">
        <v>78</v>
      </c>
      <c r="C1398">
        <v>95</v>
      </c>
      <c r="D1398">
        <v>33987757</v>
      </c>
      <c r="E1398" t="s">
        <v>46</v>
      </c>
      <c r="F1398" t="s">
        <v>398</v>
      </c>
      <c r="G1398" t="str">
        <f t="shared" si="22"/>
        <v>Head of State</v>
      </c>
      <c r="H1398" t="s">
        <v>3110</v>
      </c>
      <c r="I1398">
        <v>15046</v>
      </c>
      <c r="J1398">
        <v>45</v>
      </c>
      <c r="K1398" t="s">
        <v>3111</v>
      </c>
      <c r="L1398" t="s">
        <v>1695</v>
      </c>
      <c r="M1398" t="s">
        <v>294</v>
      </c>
      <c r="N1398">
        <v>35000000</v>
      </c>
      <c r="O1398">
        <v>2010</v>
      </c>
      <c r="P1398">
        <v>5.4</v>
      </c>
      <c r="S1398" t="s">
        <v>46</v>
      </c>
    </row>
    <row r="1399" spans="1:23" x14ac:dyDescent="0.3">
      <c r="A1399" t="s">
        <v>1477</v>
      </c>
      <c r="B1399">
        <v>199</v>
      </c>
      <c r="C1399">
        <v>126</v>
      </c>
      <c r="D1399">
        <v>37304950</v>
      </c>
      <c r="E1399" t="s">
        <v>46</v>
      </c>
      <c r="F1399" t="s">
        <v>330</v>
      </c>
      <c r="G1399" t="str">
        <f t="shared" si="22"/>
        <v>The Hangover</v>
      </c>
      <c r="H1399" t="s">
        <v>3112</v>
      </c>
      <c r="I1399">
        <v>583341</v>
      </c>
      <c r="J1399">
        <v>784</v>
      </c>
      <c r="K1399" t="s">
        <v>19</v>
      </c>
      <c r="L1399" t="s">
        <v>20</v>
      </c>
      <c r="M1399" t="s">
        <v>51</v>
      </c>
      <c r="N1399">
        <v>35000000</v>
      </c>
      <c r="O1399">
        <v>2007</v>
      </c>
      <c r="P1399">
        <v>7.8</v>
      </c>
      <c r="S1399" t="s">
        <v>46</v>
      </c>
    </row>
    <row r="1400" spans="1:23" x14ac:dyDescent="0.3">
      <c r="A1400" t="s">
        <v>1477</v>
      </c>
      <c r="B1400">
        <v>186</v>
      </c>
      <c r="C1400">
        <v>102</v>
      </c>
      <c r="D1400">
        <v>30691439</v>
      </c>
      <c r="E1400" t="s">
        <v>3113</v>
      </c>
      <c r="F1400" t="s">
        <v>3114</v>
      </c>
      <c r="G1400" t="str">
        <f t="shared" si="22"/>
        <v>Ip Man 3</v>
      </c>
      <c r="H1400" t="s">
        <v>3115</v>
      </c>
      <c r="I1400">
        <v>21912</v>
      </c>
      <c r="J1400">
        <v>817</v>
      </c>
      <c r="K1400" t="s">
        <v>19</v>
      </c>
      <c r="L1400" t="s">
        <v>20</v>
      </c>
      <c r="M1400" t="s">
        <v>21</v>
      </c>
      <c r="N1400">
        <v>35000000</v>
      </c>
      <c r="O1400">
        <v>2003</v>
      </c>
      <c r="P1400">
        <v>7.2</v>
      </c>
      <c r="S1400" t="s">
        <v>26</v>
      </c>
      <c r="T1400" t="s">
        <v>41</v>
      </c>
      <c r="U1400" t="s">
        <v>60</v>
      </c>
      <c r="V1400" t="s">
        <v>80</v>
      </c>
    </row>
    <row r="1401" spans="1:23" x14ac:dyDescent="0.3">
      <c r="A1401" t="s">
        <v>3116</v>
      </c>
      <c r="B1401">
        <v>77</v>
      </c>
      <c r="C1401">
        <v>121</v>
      </c>
      <c r="D1401">
        <v>30307804</v>
      </c>
      <c r="E1401" t="s">
        <v>635</v>
      </c>
      <c r="F1401" t="s">
        <v>2315</v>
      </c>
      <c r="G1401" t="str">
        <f t="shared" si="22"/>
        <v>Austin Powers: The Spy Who Shagged Me</v>
      </c>
      <c r="H1401" t="s">
        <v>3117</v>
      </c>
      <c r="I1401">
        <v>181225</v>
      </c>
      <c r="J1401">
        <v>53</v>
      </c>
      <c r="K1401" t="s">
        <v>19</v>
      </c>
      <c r="L1401" t="s">
        <v>1575</v>
      </c>
      <c r="M1401" t="s">
        <v>294</v>
      </c>
      <c r="N1401">
        <v>35000000</v>
      </c>
      <c r="O1401">
        <v>2011</v>
      </c>
      <c r="P1401">
        <v>6.6</v>
      </c>
      <c r="S1401" t="s">
        <v>26</v>
      </c>
      <c r="T1401" t="s">
        <v>32</v>
      </c>
      <c r="U1401" t="s">
        <v>46</v>
      </c>
      <c r="V1401" t="s">
        <v>52</v>
      </c>
    </row>
    <row r="1402" spans="1:23" x14ac:dyDescent="0.3">
      <c r="A1402" t="s">
        <v>3118</v>
      </c>
      <c r="B1402">
        <v>68</v>
      </c>
      <c r="C1402">
        <v>129</v>
      </c>
      <c r="D1402">
        <v>30669413</v>
      </c>
      <c r="E1402" t="s">
        <v>75</v>
      </c>
      <c r="F1402" t="s">
        <v>617</v>
      </c>
      <c r="G1402" t="str">
        <f t="shared" si="22"/>
        <v>Batman</v>
      </c>
      <c r="H1402" t="s">
        <v>3119</v>
      </c>
      <c r="I1402">
        <v>269033</v>
      </c>
      <c r="J1402">
        <v>136</v>
      </c>
      <c r="K1402" t="s">
        <v>19</v>
      </c>
      <c r="L1402" t="s">
        <v>20</v>
      </c>
      <c r="M1402" t="s">
        <v>3120</v>
      </c>
      <c r="N1402">
        <v>35000000</v>
      </c>
      <c r="O1402">
        <v>2016</v>
      </c>
      <c r="P1402">
        <v>7.6</v>
      </c>
      <c r="S1402" t="s">
        <v>26</v>
      </c>
      <c r="T1402" t="s">
        <v>32</v>
      </c>
    </row>
    <row r="1403" spans="1:23" x14ac:dyDescent="0.3">
      <c r="A1403" t="s">
        <v>1629</v>
      </c>
      <c r="B1403">
        <v>261</v>
      </c>
      <c r="C1403">
        <v>43</v>
      </c>
      <c r="D1403">
        <v>28687835</v>
      </c>
      <c r="E1403" t="s">
        <v>3121</v>
      </c>
      <c r="F1403" t="s">
        <v>2883</v>
      </c>
      <c r="G1403" t="str">
        <f t="shared" si="22"/>
        <v>There Be Dragons</v>
      </c>
      <c r="H1403" t="s">
        <v>3122</v>
      </c>
      <c r="I1403">
        <v>3865</v>
      </c>
      <c r="J1403">
        <v>420</v>
      </c>
      <c r="K1403" t="s">
        <v>19</v>
      </c>
      <c r="L1403" t="s">
        <v>20</v>
      </c>
      <c r="M1403" t="s">
        <v>294</v>
      </c>
      <c r="N1403">
        <v>20000000</v>
      </c>
      <c r="O1403">
        <v>2013</v>
      </c>
      <c r="P1403">
        <v>5.9</v>
      </c>
      <c r="S1403" t="s">
        <v>41</v>
      </c>
      <c r="T1403" t="s">
        <v>60</v>
      </c>
      <c r="U1403" t="s">
        <v>126</v>
      </c>
    </row>
    <row r="1404" spans="1:23" x14ac:dyDescent="0.3">
      <c r="A1404" t="s">
        <v>2727</v>
      </c>
      <c r="B1404">
        <v>5</v>
      </c>
      <c r="C1404">
        <v>88</v>
      </c>
      <c r="D1404">
        <v>26494611</v>
      </c>
      <c r="E1404" t="s">
        <v>184</v>
      </c>
      <c r="F1404" t="s">
        <v>3123</v>
      </c>
      <c r="G1404" t="str">
        <f t="shared" si="22"/>
        <v>Lethal Weapon 3</v>
      </c>
      <c r="H1404" t="s">
        <v>3124</v>
      </c>
      <c r="I1404">
        <v>128010</v>
      </c>
      <c r="J1404">
        <v>30</v>
      </c>
      <c r="K1404" t="s">
        <v>19</v>
      </c>
      <c r="L1404" t="s">
        <v>20</v>
      </c>
      <c r="M1404" t="s">
        <v>21</v>
      </c>
      <c r="N1404">
        <v>35000000</v>
      </c>
      <c r="O1404">
        <v>1992</v>
      </c>
      <c r="P1404">
        <v>6.7</v>
      </c>
      <c r="S1404" t="s">
        <v>26</v>
      </c>
      <c r="T1404" t="s">
        <v>52</v>
      </c>
      <c r="U1404" t="s">
        <v>122</v>
      </c>
    </row>
    <row r="1405" spans="1:23" x14ac:dyDescent="0.3">
      <c r="A1405" t="s">
        <v>940</v>
      </c>
      <c r="B1405">
        <v>122</v>
      </c>
      <c r="C1405">
        <v>106</v>
      </c>
      <c r="D1405">
        <v>25266129</v>
      </c>
      <c r="E1405" t="s">
        <v>754</v>
      </c>
      <c r="F1405" t="s">
        <v>3125</v>
      </c>
      <c r="G1405" t="str">
        <f t="shared" si="22"/>
        <v>The Blind Side</v>
      </c>
      <c r="H1405" t="s">
        <v>3126</v>
      </c>
      <c r="I1405">
        <v>223127</v>
      </c>
      <c r="J1405">
        <v>205</v>
      </c>
      <c r="K1405" t="s">
        <v>19</v>
      </c>
      <c r="L1405" t="s">
        <v>20</v>
      </c>
      <c r="M1405" t="s">
        <v>51</v>
      </c>
      <c r="N1405">
        <v>35000000</v>
      </c>
      <c r="O1405">
        <v>2012</v>
      </c>
      <c r="P1405">
        <v>7.7</v>
      </c>
      <c r="S1405" t="s">
        <v>41</v>
      </c>
      <c r="T1405" t="s">
        <v>60</v>
      </c>
      <c r="U1405" t="s">
        <v>117</v>
      </c>
    </row>
    <row r="1406" spans="1:23" x14ac:dyDescent="0.3">
      <c r="A1406" t="s">
        <v>2180</v>
      </c>
      <c r="B1406">
        <v>340</v>
      </c>
      <c r="C1406">
        <v>110</v>
      </c>
      <c r="D1406">
        <v>25863915</v>
      </c>
      <c r="E1406" t="s">
        <v>806</v>
      </c>
      <c r="F1406" t="s">
        <v>3127</v>
      </c>
      <c r="G1406" t="str">
        <f t="shared" si="22"/>
        <v xml:space="preserve">Rush Hour            </v>
      </c>
      <c r="H1406" t="s">
        <v>3128</v>
      </c>
      <c r="I1406">
        <v>2185</v>
      </c>
      <c r="J1406">
        <v>387</v>
      </c>
      <c r="K1406" t="s">
        <v>19</v>
      </c>
      <c r="L1406" t="s">
        <v>20</v>
      </c>
      <c r="M1406" t="s">
        <v>51</v>
      </c>
      <c r="N1406">
        <v>30000000</v>
      </c>
      <c r="O1406">
        <v>2009</v>
      </c>
      <c r="P1406">
        <v>5.8</v>
      </c>
      <c r="S1406" t="s">
        <v>26</v>
      </c>
      <c r="T1406" t="s">
        <v>46</v>
      </c>
      <c r="U1406" t="s">
        <v>52</v>
      </c>
    </row>
    <row r="1407" spans="1:23" x14ac:dyDescent="0.3">
      <c r="A1407" t="s">
        <v>1419</v>
      </c>
      <c r="B1407">
        <v>493</v>
      </c>
      <c r="C1407">
        <v>109</v>
      </c>
      <c r="D1407">
        <v>25078937</v>
      </c>
      <c r="E1407" t="s">
        <v>1349</v>
      </c>
      <c r="F1407" t="s">
        <v>2557</v>
      </c>
      <c r="G1407" t="str">
        <f t="shared" si="22"/>
        <v>Spy Kids</v>
      </c>
      <c r="H1407" t="s">
        <v>3129</v>
      </c>
      <c r="I1407">
        <v>84325</v>
      </c>
      <c r="J1407">
        <v>724</v>
      </c>
      <c r="K1407" t="s">
        <v>19</v>
      </c>
      <c r="L1407" t="s">
        <v>20</v>
      </c>
      <c r="M1407" t="s">
        <v>51</v>
      </c>
      <c r="N1407">
        <v>19000000</v>
      </c>
      <c r="O1407">
        <v>2009</v>
      </c>
      <c r="P1407">
        <v>5.4</v>
      </c>
      <c r="S1407" t="s">
        <v>26</v>
      </c>
      <c r="T1407" t="s">
        <v>32</v>
      </c>
      <c r="U1407" t="s">
        <v>46</v>
      </c>
      <c r="V1407" t="s">
        <v>65</v>
      </c>
      <c r="W1407" t="s">
        <v>110</v>
      </c>
    </row>
    <row r="1408" spans="1:23" x14ac:dyDescent="0.3">
      <c r="A1408" t="s">
        <v>989</v>
      </c>
      <c r="B1408">
        <v>208</v>
      </c>
      <c r="C1408">
        <v>143</v>
      </c>
      <c r="D1408">
        <v>28995450</v>
      </c>
      <c r="E1408" t="s">
        <v>482</v>
      </c>
      <c r="F1408" t="s">
        <v>71</v>
      </c>
      <c r="G1408" t="str">
        <f t="shared" si="22"/>
        <v>Horrible Bosses</v>
      </c>
      <c r="H1408" t="s">
        <v>3130</v>
      </c>
      <c r="I1408">
        <v>353442</v>
      </c>
      <c r="J1408">
        <v>631</v>
      </c>
      <c r="K1408" t="s">
        <v>19</v>
      </c>
      <c r="L1408" t="s">
        <v>20</v>
      </c>
      <c r="M1408" t="s">
        <v>294</v>
      </c>
      <c r="N1408">
        <v>35000000</v>
      </c>
      <c r="O1408">
        <v>2007</v>
      </c>
      <c r="P1408">
        <v>6.9</v>
      </c>
      <c r="S1408" t="s">
        <v>46</v>
      </c>
      <c r="T1408" t="s">
        <v>52</v>
      </c>
    </row>
    <row r="1409" spans="1:22" x14ac:dyDescent="0.3">
      <c r="A1409" t="s">
        <v>3131</v>
      </c>
      <c r="B1409">
        <v>134</v>
      </c>
      <c r="C1409">
        <v>120</v>
      </c>
      <c r="D1409">
        <v>24276500</v>
      </c>
      <c r="E1409" t="s">
        <v>2616</v>
      </c>
      <c r="F1409" t="s">
        <v>546</v>
      </c>
      <c r="G1409" t="str">
        <f t="shared" si="22"/>
        <v>True Grit</v>
      </c>
      <c r="H1409" t="s">
        <v>3132</v>
      </c>
      <c r="I1409">
        <v>240962</v>
      </c>
      <c r="J1409">
        <v>405</v>
      </c>
      <c r="K1409" t="s">
        <v>19</v>
      </c>
      <c r="L1409" t="s">
        <v>20</v>
      </c>
      <c r="M1409" t="s">
        <v>294</v>
      </c>
      <c r="N1409">
        <v>35000000</v>
      </c>
      <c r="O1409">
        <v>2006</v>
      </c>
      <c r="P1409">
        <v>7.7</v>
      </c>
      <c r="S1409" t="s">
        <v>32</v>
      </c>
      <c r="T1409" t="s">
        <v>60</v>
      </c>
      <c r="U1409" t="s">
        <v>130</v>
      </c>
    </row>
    <row r="1410" spans="1:22" x14ac:dyDescent="0.3">
      <c r="A1410" t="s">
        <v>2676</v>
      </c>
      <c r="B1410">
        <v>275</v>
      </c>
      <c r="C1410">
        <v>128</v>
      </c>
      <c r="D1410">
        <v>20981633</v>
      </c>
      <c r="E1410" t="s">
        <v>657</v>
      </c>
      <c r="F1410" t="s">
        <v>1082</v>
      </c>
      <c r="G1410" t="str">
        <f t="shared" si="22"/>
        <v>The Devil Wears Prada</v>
      </c>
      <c r="H1410" t="s">
        <v>3133</v>
      </c>
      <c r="I1410">
        <v>286178</v>
      </c>
      <c r="J1410">
        <v>232</v>
      </c>
      <c r="K1410" t="s">
        <v>19</v>
      </c>
      <c r="L1410" t="s">
        <v>20</v>
      </c>
      <c r="M1410" t="s">
        <v>21</v>
      </c>
      <c r="N1410">
        <v>30000000</v>
      </c>
      <c r="O1410">
        <v>2005</v>
      </c>
      <c r="P1410">
        <v>6.8</v>
      </c>
      <c r="S1410" t="s">
        <v>46</v>
      </c>
      <c r="T1410" t="s">
        <v>60</v>
      </c>
      <c r="U1410" t="s">
        <v>106</v>
      </c>
    </row>
    <row r="1411" spans="1:22" x14ac:dyDescent="0.3">
      <c r="A1411" t="s">
        <v>995</v>
      </c>
      <c r="B1411">
        <v>120</v>
      </c>
      <c r="C1411">
        <v>123</v>
      </c>
      <c r="D1411">
        <v>22913677</v>
      </c>
      <c r="E1411" t="s">
        <v>638</v>
      </c>
      <c r="F1411" t="s">
        <v>993</v>
      </c>
      <c r="G1411" t="str">
        <f t="shared" ref="G1411:G1474" si="23">SUBSTITUTE(H1411,"Â ","")</f>
        <v>Star Trek: The Motion Picture</v>
      </c>
      <c r="H1411" t="s">
        <v>3134</v>
      </c>
      <c r="I1411">
        <v>63330</v>
      </c>
      <c r="J1411">
        <v>261</v>
      </c>
      <c r="K1411" t="s">
        <v>19</v>
      </c>
      <c r="L1411" t="s">
        <v>20</v>
      </c>
      <c r="M1411" t="s">
        <v>21</v>
      </c>
      <c r="N1411">
        <v>35000000</v>
      </c>
      <c r="O1411">
        <v>1997</v>
      </c>
      <c r="P1411">
        <v>6.4</v>
      </c>
      <c r="S1411" t="s">
        <v>32</v>
      </c>
      <c r="T1411" t="s">
        <v>92</v>
      </c>
      <c r="U1411" t="s">
        <v>110</v>
      </c>
    </row>
    <row r="1412" spans="1:22" x14ac:dyDescent="0.3">
      <c r="A1412" t="s">
        <v>3135</v>
      </c>
      <c r="B1412">
        <v>144</v>
      </c>
      <c r="C1412">
        <v>129</v>
      </c>
      <c r="D1412">
        <v>34531832</v>
      </c>
      <c r="E1412" t="s">
        <v>482</v>
      </c>
      <c r="F1412" t="s">
        <v>248</v>
      </c>
      <c r="G1412" t="str">
        <f t="shared" si="23"/>
        <v>Identity Thief</v>
      </c>
      <c r="H1412" t="s">
        <v>3136</v>
      </c>
      <c r="I1412">
        <v>97664</v>
      </c>
      <c r="J1412">
        <v>278</v>
      </c>
      <c r="K1412" t="s">
        <v>19</v>
      </c>
      <c r="L1412" t="s">
        <v>20</v>
      </c>
      <c r="M1412" t="s">
        <v>294</v>
      </c>
      <c r="N1412">
        <v>35000000</v>
      </c>
      <c r="O1412">
        <v>2002</v>
      </c>
      <c r="P1412">
        <v>5.7</v>
      </c>
      <c r="S1412" t="s">
        <v>46</v>
      </c>
      <c r="T1412" t="s">
        <v>52</v>
      </c>
    </row>
    <row r="1413" spans="1:22" x14ac:dyDescent="0.3">
      <c r="A1413" t="s">
        <v>200</v>
      </c>
      <c r="B1413">
        <v>332</v>
      </c>
      <c r="C1413">
        <v>105</v>
      </c>
      <c r="D1413">
        <v>28064226</v>
      </c>
      <c r="E1413" t="s">
        <v>708</v>
      </c>
      <c r="F1413" t="s">
        <v>803</v>
      </c>
      <c r="G1413" t="str">
        <f t="shared" si="23"/>
        <v>Cape Fear</v>
      </c>
      <c r="H1413" t="s">
        <v>3137</v>
      </c>
      <c r="I1413">
        <v>127503</v>
      </c>
      <c r="J1413">
        <v>309</v>
      </c>
      <c r="K1413" t="s">
        <v>19</v>
      </c>
      <c r="L1413" t="s">
        <v>337</v>
      </c>
      <c r="M1413" t="s">
        <v>51</v>
      </c>
      <c r="N1413">
        <v>35000000</v>
      </c>
      <c r="O1413">
        <v>1982</v>
      </c>
      <c r="P1413">
        <v>7.3</v>
      </c>
      <c r="S1413" t="s">
        <v>52</v>
      </c>
      <c r="T1413" t="s">
        <v>122</v>
      </c>
    </row>
    <row r="1414" spans="1:22" x14ac:dyDescent="0.3">
      <c r="A1414" t="s">
        <v>1059</v>
      </c>
      <c r="B1414">
        <v>104</v>
      </c>
      <c r="C1414">
        <v>162</v>
      </c>
      <c r="D1414">
        <v>19447478</v>
      </c>
      <c r="E1414" t="s">
        <v>977</v>
      </c>
      <c r="F1414" t="s">
        <v>71</v>
      </c>
      <c r="G1414" t="str">
        <f t="shared" si="23"/>
        <v>21</v>
      </c>
      <c r="H1414" t="s">
        <v>3138</v>
      </c>
      <c r="I1414">
        <v>191470</v>
      </c>
      <c r="J1414">
        <v>160</v>
      </c>
      <c r="K1414" t="s">
        <v>19</v>
      </c>
      <c r="L1414" t="s">
        <v>20</v>
      </c>
      <c r="M1414" t="s">
        <v>294</v>
      </c>
      <c r="N1414">
        <v>35000000</v>
      </c>
      <c r="O1414">
        <v>2004</v>
      </c>
      <c r="P1414">
        <v>6.8</v>
      </c>
      <c r="S1414" t="s">
        <v>52</v>
      </c>
      <c r="T1414" t="s">
        <v>60</v>
      </c>
      <c r="U1414" t="s">
        <v>122</v>
      </c>
    </row>
    <row r="1415" spans="1:22" x14ac:dyDescent="0.3">
      <c r="A1415" t="s">
        <v>3139</v>
      </c>
      <c r="B1415">
        <v>116</v>
      </c>
      <c r="C1415">
        <v>138</v>
      </c>
      <c r="D1415">
        <v>19389454</v>
      </c>
      <c r="E1415" t="s">
        <v>776</v>
      </c>
      <c r="F1415" t="s">
        <v>3140</v>
      </c>
      <c r="G1415" t="str">
        <f t="shared" si="23"/>
        <v>Trainwreck</v>
      </c>
      <c r="H1415" t="s">
        <v>3141</v>
      </c>
      <c r="I1415">
        <v>94241</v>
      </c>
      <c r="J1415">
        <v>457</v>
      </c>
      <c r="K1415" t="s">
        <v>19</v>
      </c>
      <c r="L1415" t="s">
        <v>20</v>
      </c>
      <c r="M1415" t="s">
        <v>21</v>
      </c>
      <c r="N1415">
        <v>55000000</v>
      </c>
      <c r="O1415">
        <v>2008</v>
      </c>
      <c r="P1415">
        <v>6.3</v>
      </c>
      <c r="S1415" t="s">
        <v>46</v>
      </c>
      <c r="T1415" t="s">
        <v>106</v>
      </c>
    </row>
    <row r="1416" spans="1:22" x14ac:dyDescent="0.3">
      <c r="A1416" t="s">
        <v>3016</v>
      </c>
      <c r="B1416">
        <v>177</v>
      </c>
      <c r="C1416">
        <v>100</v>
      </c>
      <c r="D1416">
        <v>25871834</v>
      </c>
      <c r="E1416" t="s">
        <v>776</v>
      </c>
      <c r="F1416" t="s">
        <v>398</v>
      </c>
      <c r="G1416" t="str">
        <f t="shared" si="23"/>
        <v>Guess Who</v>
      </c>
      <c r="H1416" t="s">
        <v>3142</v>
      </c>
      <c r="I1416">
        <v>33887</v>
      </c>
      <c r="J1416">
        <v>625</v>
      </c>
      <c r="K1416" t="s">
        <v>19</v>
      </c>
      <c r="L1416" t="s">
        <v>20</v>
      </c>
      <c r="M1416" t="s">
        <v>21</v>
      </c>
      <c r="N1416">
        <v>35000000</v>
      </c>
      <c r="O1416">
        <v>2011</v>
      </c>
      <c r="P1416">
        <v>5.9</v>
      </c>
      <c r="S1416" t="s">
        <v>46</v>
      </c>
      <c r="T1416" t="s">
        <v>106</v>
      </c>
    </row>
    <row r="1417" spans="1:22" x14ac:dyDescent="0.3">
      <c r="A1417" t="s">
        <v>937</v>
      </c>
      <c r="B1417">
        <v>127</v>
      </c>
      <c r="C1417">
        <v>90</v>
      </c>
      <c r="D1417">
        <v>19692608</v>
      </c>
      <c r="E1417" t="s">
        <v>2429</v>
      </c>
      <c r="F1417" t="s">
        <v>1602</v>
      </c>
      <c r="G1417" t="str">
        <f t="shared" si="23"/>
        <v>The English Patient</v>
      </c>
      <c r="H1417" t="s">
        <v>3143</v>
      </c>
      <c r="I1417">
        <v>142067</v>
      </c>
      <c r="J1417">
        <v>217</v>
      </c>
      <c r="K1417" t="s">
        <v>19</v>
      </c>
      <c r="L1417" t="s">
        <v>20</v>
      </c>
      <c r="M1417" t="s">
        <v>21</v>
      </c>
      <c r="N1417">
        <v>35000000</v>
      </c>
      <c r="O1417">
        <v>2010</v>
      </c>
      <c r="P1417">
        <v>7.4</v>
      </c>
      <c r="S1417" t="s">
        <v>60</v>
      </c>
      <c r="T1417" t="s">
        <v>106</v>
      </c>
      <c r="U1417" t="s">
        <v>126</v>
      </c>
    </row>
    <row r="1418" spans="1:22" x14ac:dyDescent="0.3">
      <c r="A1418" t="s">
        <v>2288</v>
      </c>
      <c r="B1418">
        <v>83</v>
      </c>
      <c r="C1418">
        <v>108</v>
      </c>
      <c r="D1418">
        <v>19294901</v>
      </c>
      <c r="E1418" t="s">
        <v>984</v>
      </c>
      <c r="F1418" t="s">
        <v>71</v>
      </c>
      <c r="G1418" t="str">
        <f t="shared" si="23"/>
        <v>L.A. Confidential</v>
      </c>
      <c r="H1418" t="s">
        <v>3144</v>
      </c>
      <c r="I1418">
        <v>414219</v>
      </c>
      <c r="J1418">
        <v>138</v>
      </c>
      <c r="K1418" t="s">
        <v>19</v>
      </c>
      <c r="L1418" t="s">
        <v>20</v>
      </c>
      <c r="M1418" t="s">
        <v>294</v>
      </c>
      <c r="N1418">
        <v>35000000</v>
      </c>
      <c r="O1418">
        <v>2011</v>
      </c>
      <c r="P1418">
        <v>8.3000000000000007</v>
      </c>
      <c r="S1418" t="s">
        <v>52</v>
      </c>
      <c r="T1418" t="s">
        <v>60</v>
      </c>
      <c r="U1418" t="s">
        <v>92</v>
      </c>
      <c r="V1418" t="s">
        <v>122</v>
      </c>
    </row>
    <row r="1419" spans="1:22" x14ac:dyDescent="0.3">
      <c r="A1419" t="s">
        <v>3145</v>
      </c>
      <c r="B1419">
        <v>97</v>
      </c>
      <c r="C1419">
        <v>101</v>
      </c>
      <c r="D1419">
        <v>20275446</v>
      </c>
      <c r="E1419" t="s">
        <v>3146</v>
      </c>
      <c r="F1419" t="s">
        <v>3147</v>
      </c>
      <c r="G1419" t="str">
        <f t="shared" si="23"/>
        <v>Sky High</v>
      </c>
      <c r="H1419" t="s">
        <v>3148</v>
      </c>
      <c r="I1419">
        <v>61321</v>
      </c>
      <c r="J1419">
        <v>140</v>
      </c>
      <c r="K1419" t="s">
        <v>19</v>
      </c>
      <c r="L1419" t="s">
        <v>20</v>
      </c>
      <c r="M1419" t="s">
        <v>294</v>
      </c>
      <c r="N1419">
        <v>35000000</v>
      </c>
      <c r="O1419">
        <v>2001</v>
      </c>
      <c r="P1419">
        <v>6.2</v>
      </c>
      <c r="S1419" t="s">
        <v>32</v>
      </c>
      <c r="T1419" t="s">
        <v>46</v>
      </c>
      <c r="U1419" t="s">
        <v>65</v>
      </c>
      <c r="V1419" t="s">
        <v>110</v>
      </c>
    </row>
    <row r="1420" spans="1:22" x14ac:dyDescent="0.3">
      <c r="A1420" t="s">
        <v>3149</v>
      </c>
      <c r="B1420">
        <v>256</v>
      </c>
      <c r="C1420">
        <v>109</v>
      </c>
      <c r="D1420">
        <v>34507079</v>
      </c>
      <c r="E1420" t="s">
        <v>46</v>
      </c>
      <c r="F1420" t="s">
        <v>1383</v>
      </c>
      <c r="G1420" t="str">
        <f t="shared" si="23"/>
        <v>In &amp; Out</v>
      </c>
      <c r="H1420" t="s">
        <v>3150</v>
      </c>
      <c r="I1420">
        <v>32416</v>
      </c>
      <c r="J1420">
        <v>668</v>
      </c>
      <c r="K1420" t="s">
        <v>19</v>
      </c>
      <c r="L1420" t="s">
        <v>20</v>
      </c>
      <c r="M1420" t="s">
        <v>51</v>
      </c>
      <c r="N1420">
        <v>35000000</v>
      </c>
      <c r="O1420">
        <v>1976</v>
      </c>
      <c r="P1420">
        <v>6.3</v>
      </c>
      <c r="S1420" t="s">
        <v>46</v>
      </c>
    </row>
    <row r="1421" spans="1:22" x14ac:dyDescent="0.3">
      <c r="A1421" t="s">
        <v>3151</v>
      </c>
      <c r="B1421">
        <v>225</v>
      </c>
      <c r="C1421">
        <v>132</v>
      </c>
      <c r="D1421">
        <v>18306166</v>
      </c>
      <c r="E1421" t="s">
        <v>1015</v>
      </c>
      <c r="F1421" t="s">
        <v>3152</v>
      </c>
      <c r="G1421" t="str">
        <f t="shared" si="23"/>
        <v>Species</v>
      </c>
      <c r="H1421" t="s">
        <v>3153</v>
      </c>
      <c r="I1421">
        <v>61018</v>
      </c>
      <c r="J1421">
        <v>677</v>
      </c>
      <c r="K1421" t="s">
        <v>19</v>
      </c>
      <c r="L1421" t="s">
        <v>20</v>
      </c>
      <c r="M1421" t="s">
        <v>294</v>
      </c>
      <c r="N1421">
        <v>35000000</v>
      </c>
      <c r="O1421">
        <v>1994</v>
      </c>
      <c r="P1421">
        <v>5.8</v>
      </c>
      <c r="S1421" t="s">
        <v>26</v>
      </c>
      <c r="T1421" t="s">
        <v>83</v>
      </c>
      <c r="U1421" t="s">
        <v>110</v>
      </c>
      <c r="V1421" t="s">
        <v>122</v>
      </c>
    </row>
    <row r="1422" spans="1:22" x14ac:dyDescent="0.3">
      <c r="A1422" t="s">
        <v>3154</v>
      </c>
      <c r="B1422">
        <v>83</v>
      </c>
      <c r="C1422">
        <v>123</v>
      </c>
      <c r="D1422">
        <v>17609982</v>
      </c>
      <c r="E1422" t="s">
        <v>83</v>
      </c>
      <c r="F1422" t="s">
        <v>24</v>
      </c>
      <c r="G1422" t="str">
        <f t="shared" si="23"/>
        <v>A Nightmare on Elm Street</v>
      </c>
      <c r="H1422" t="s">
        <v>3155</v>
      </c>
      <c r="I1422">
        <v>149285</v>
      </c>
      <c r="J1422">
        <v>244</v>
      </c>
      <c r="K1422" t="s">
        <v>19</v>
      </c>
      <c r="L1422" t="s">
        <v>20</v>
      </c>
      <c r="M1422" t="s">
        <v>21</v>
      </c>
      <c r="N1422">
        <v>35000000</v>
      </c>
      <c r="O1422">
        <v>2002</v>
      </c>
      <c r="P1422">
        <v>7.5</v>
      </c>
      <c r="S1422" t="s">
        <v>83</v>
      </c>
    </row>
    <row r="1423" spans="1:22" x14ac:dyDescent="0.3">
      <c r="A1423" t="s">
        <v>3156</v>
      </c>
      <c r="B1423">
        <v>160</v>
      </c>
      <c r="C1423">
        <v>87</v>
      </c>
      <c r="D1423">
        <v>16831505</v>
      </c>
      <c r="E1423" t="s">
        <v>1906</v>
      </c>
      <c r="F1423" t="s">
        <v>3157</v>
      </c>
      <c r="G1423" t="str">
        <f t="shared" si="23"/>
        <v>The Cell</v>
      </c>
      <c r="H1423" t="s">
        <v>3158</v>
      </c>
      <c r="I1423">
        <v>79877</v>
      </c>
      <c r="J1423">
        <v>136</v>
      </c>
      <c r="K1423" t="s">
        <v>19</v>
      </c>
      <c r="L1423" t="s">
        <v>20</v>
      </c>
      <c r="M1423" t="s">
        <v>21</v>
      </c>
      <c r="N1423">
        <v>31000000</v>
      </c>
      <c r="O1423">
        <v>2001</v>
      </c>
      <c r="P1423">
        <v>6.3</v>
      </c>
      <c r="S1423" t="s">
        <v>83</v>
      </c>
      <c r="T1423" t="s">
        <v>110</v>
      </c>
      <c r="U1423" t="s">
        <v>122</v>
      </c>
    </row>
    <row r="1424" spans="1:22" x14ac:dyDescent="0.3">
      <c r="A1424" t="s">
        <v>1660</v>
      </c>
      <c r="B1424">
        <v>191</v>
      </c>
      <c r="C1424">
        <v>109</v>
      </c>
      <c r="D1424">
        <v>17596256</v>
      </c>
      <c r="E1424" t="s">
        <v>75</v>
      </c>
      <c r="F1424" t="s">
        <v>128</v>
      </c>
      <c r="G1424" t="str">
        <f t="shared" si="23"/>
        <v>The Man in the Iron Mask</v>
      </c>
      <c r="H1424" t="s">
        <v>3159</v>
      </c>
      <c r="I1424">
        <v>125219</v>
      </c>
      <c r="J1424">
        <v>211</v>
      </c>
      <c r="K1424" t="s">
        <v>19</v>
      </c>
      <c r="L1424" t="s">
        <v>1695</v>
      </c>
      <c r="M1424" t="s">
        <v>21</v>
      </c>
      <c r="N1424">
        <v>35000000</v>
      </c>
      <c r="O1424">
        <v>2006</v>
      </c>
      <c r="P1424">
        <v>6.4</v>
      </c>
      <c r="S1424" t="s">
        <v>26</v>
      </c>
      <c r="T1424" t="s">
        <v>32</v>
      </c>
    </row>
    <row r="1425" spans="1:25" x14ac:dyDescent="0.3">
      <c r="A1425" t="s">
        <v>1184</v>
      </c>
      <c r="B1425">
        <v>74</v>
      </c>
      <c r="C1425">
        <v>109</v>
      </c>
      <c r="D1425">
        <v>14998070</v>
      </c>
      <c r="E1425" t="s">
        <v>3160</v>
      </c>
      <c r="F1425" t="s">
        <v>3161</v>
      </c>
      <c r="G1425" t="str">
        <f t="shared" si="23"/>
        <v>Secretariat</v>
      </c>
      <c r="H1425" t="s">
        <v>3162</v>
      </c>
      <c r="I1425">
        <v>20827</v>
      </c>
      <c r="J1425">
        <v>196</v>
      </c>
      <c r="K1425" t="s">
        <v>19</v>
      </c>
      <c r="L1425" t="s">
        <v>20</v>
      </c>
      <c r="M1425" t="s">
        <v>21</v>
      </c>
      <c r="N1425">
        <v>30000000</v>
      </c>
      <c r="O1425">
        <v>2005</v>
      </c>
      <c r="P1425">
        <v>7.2</v>
      </c>
      <c r="S1425" t="s">
        <v>41</v>
      </c>
      <c r="T1425" t="s">
        <v>60</v>
      </c>
      <c r="U1425" t="s">
        <v>65</v>
      </c>
      <c r="V1425" t="s">
        <v>80</v>
      </c>
      <c r="W1425" t="s">
        <v>117</v>
      </c>
    </row>
    <row r="1426" spans="1:25" x14ac:dyDescent="0.3">
      <c r="A1426" t="s">
        <v>2620</v>
      </c>
      <c r="B1426">
        <v>238</v>
      </c>
      <c r="C1426">
        <v>92</v>
      </c>
      <c r="D1426">
        <v>14587732</v>
      </c>
      <c r="E1426" t="s">
        <v>425</v>
      </c>
      <c r="F1426" t="s">
        <v>514</v>
      </c>
      <c r="G1426" t="str">
        <f t="shared" si="23"/>
        <v>TMNT</v>
      </c>
      <c r="H1426" t="s">
        <v>3163</v>
      </c>
      <c r="I1426">
        <v>53786</v>
      </c>
      <c r="J1426">
        <v>194</v>
      </c>
      <c r="K1426" t="s">
        <v>19</v>
      </c>
      <c r="L1426" t="s">
        <v>20</v>
      </c>
      <c r="M1426" t="s">
        <v>21</v>
      </c>
      <c r="N1426">
        <v>27000000</v>
      </c>
      <c r="O1426">
        <v>2004</v>
      </c>
      <c r="P1426">
        <v>6.3</v>
      </c>
      <c r="S1426" t="s">
        <v>26</v>
      </c>
      <c r="T1426" t="s">
        <v>32</v>
      </c>
      <c r="U1426" t="s">
        <v>37</v>
      </c>
      <c r="V1426" t="s">
        <v>46</v>
      </c>
      <c r="W1426" t="s">
        <v>65</v>
      </c>
      <c r="X1426" t="s">
        <v>69</v>
      </c>
      <c r="Y1426" t="s">
        <v>110</v>
      </c>
    </row>
    <row r="1427" spans="1:25" x14ac:dyDescent="0.3">
      <c r="A1427" t="s">
        <v>2204</v>
      </c>
      <c r="B1427">
        <v>177</v>
      </c>
      <c r="C1427">
        <v>125</v>
      </c>
      <c r="D1427">
        <v>18317151</v>
      </c>
      <c r="E1427" t="s">
        <v>754</v>
      </c>
      <c r="F1427" t="s">
        <v>578</v>
      </c>
      <c r="G1427" t="str">
        <f t="shared" si="23"/>
        <v>Radio</v>
      </c>
      <c r="H1427" t="s">
        <v>3164</v>
      </c>
      <c r="I1427">
        <v>32370</v>
      </c>
      <c r="J1427">
        <v>111</v>
      </c>
      <c r="K1427" t="s">
        <v>19</v>
      </c>
      <c r="L1427" t="s">
        <v>20</v>
      </c>
      <c r="M1427" t="s">
        <v>51</v>
      </c>
      <c r="N1427">
        <v>35000000</v>
      </c>
      <c r="O1427">
        <v>2011</v>
      </c>
      <c r="P1427">
        <v>6.9</v>
      </c>
      <c r="S1427" t="s">
        <v>41</v>
      </c>
      <c r="T1427" t="s">
        <v>60</v>
      </c>
      <c r="U1427" t="s">
        <v>117</v>
      </c>
    </row>
    <row r="1428" spans="1:25" x14ac:dyDescent="0.3">
      <c r="A1428" t="s">
        <v>1351</v>
      </c>
      <c r="B1428">
        <v>405</v>
      </c>
      <c r="C1428">
        <v>202</v>
      </c>
      <c r="D1428">
        <v>11405825</v>
      </c>
      <c r="E1428" t="s">
        <v>776</v>
      </c>
      <c r="F1428" t="s">
        <v>2016</v>
      </c>
      <c r="G1428" t="str">
        <f t="shared" si="23"/>
        <v>Friends with Benefits</v>
      </c>
      <c r="H1428" t="s">
        <v>3165</v>
      </c>
      <c r="I1428">
        <v>270228</v>
      </c>
      <c r="J1428">
        <v>306</v>
      </c>
      <c r="K1428" t="s">
        <v>19</v>
      </c>
      <c r="L1428" t="s">
        <v>20</v>
      </c>
      <c r="M1428" t="s">
        <v>21</v>
      </c>
      <c r="N1428">
        <v>35000000</v>
      </c>
      <c r="O1428">
        <v>2008</v>
      </c>
      <c r="P1428">
        <v>6.6</v>
      </c>
      <c r="S1428" t="s">
        <v>46</v>
      </c>
      <c r="T1428" t="s">
        <v>106</v>
      </c>
    </row>
    <row r="1429" spans="1:25" x14ac:dyDescent="0.3">
      <c r="A1429" t="s">
        <v>1617</v>
      </c>
      <c r="B1429">
        <v>61</v>
      </c>
      <c r="C1429">
        <v>134</v>
      </c>
      <c r="D1429">
        <v>13264986</v>
      </c>
      <c r="E1429" t="s">
        <v>46</v>
      </c>
      <c r="F1429" t="s">
        <v>252</v>
      </c>
      <c r="G1429" t="str">
        <f t="shared" si="23"/>
        <v>Neighbors 2: Sorority Rising</v>
      </c>
      <c r="H1429" t="s">
        <v>3166</v>
      </c>
      <c r="I1429">
        <v>28041</v>
      </c>
      <c r="J1429">
        <v>156</v>
      </c>
      <c r="K1429" t="s">
        <v>19</v>
      </c>
      <c r="L1429" t="s">
        <v>20</v>
      </c>
      <c r="M1429" t="s">
        <v>294</v>
      </c>
      <c r="N1429">
        <v>35000000</v>
      </c>
      <c r="O1429">
        <v>2002</v>
      </c>
      <c r="P1429">
        <v>6</v>
      </c>
      <c r="S1429" t="s">
        <v>46</v>
      </c>
    </row>
    <row r="1430" spans="1:25" x14ac:dyDescent="0.3">
      <c r="A1430" t="s">
        <v>3167</v>
      </c>
      <c r="B1430">
        <v>285</v>
      </c>
      <c r="C1430">
        <v>88</v>
      </c>
      <c r="D1430">
        <v>10991381</v>
      </c>
      <c r="E1430" t="s">
        <v>3168</v>
      </c>
      <c r="F1430" t="s">
        <v>178</v>
      </c>
      <c r="G1430" t="str">
        <f t="shared" si="23"/>
        <v>Saving Mr. Banks</v>
      </c>
      <c r="H1430" t="s">
        <v>3169</v>
      </c>
      <c r="I1430">
        <v>117719</v>
      </c>
      <c r="J1430">
        <v>248</v>
      </c>
      <c r="K1430" t="s">
        <v>19</v>
      </c>
      <c r="L1430" t="s">
        <v>20</v>
      </c>
      <c r="M1430" t="s">
        <v>294</v>
      </c>
      <c r="N1430">
        <v>35000000</v>
      </c>
      <c r="O1430">
        <v>1990</v>
      </c>
      <c r="P1430">
        <v>7.5</v>
      </c>
      <c r="S1430" t="s">
        <v>41</v>
      </c>
      <c r="T1430" t="s">
        <v>46</v>
      </c>
      <c r="U1430" t="s">
        <v>60</v>
      </c>
      <c r="V1430" t="s">
        <v>80</v>
      </c>
      <c r="W1430" t="s">
        <v>85</v>
      </c>
    </row>
    <row r="1431" spans="1:25" x14ac:dyDescent="0.3">
      <c r="A1431" t="s">
        <v>3170</v>
      </c>
      <c r="B1431">
        <v>124</v>
      </c>
      <c r="C1431">
        <v>92</v>
      </c>
      <c r="D1431">
        <v>10268846</v>
      </c>
      <c r="E1431" t="s">
        <v>2647</v>
      </c>
      <c r="F1431" t="s">
        <v>794</v>
      </c>
      <c r="G1431" t="str">
        <f t="shared" si="23"/>
        <v>Malcolm X</v>
      </c>
      <c r="H1431" t="s">
        <v>3171</v>
      </c>
      <c r="I1431">
        <v>63923</v>
      </c>
      <c r="J1431">
        <v>120</v>
      </c>
      <c r="K1431" t="s">
        <v>19</v>
      </c>
      <c r="L1431" t="s">
        <v>20</v>
      </c>
      <c r="M1431" t="s">
        <v>51</v>
      </c>
      <c r="N1431">
        <v>35000000</v>
      </c>
      <c r="O1431">
        <v>2008</v>
      </c>
      <c r="P1431">
        <v>7.7</v>
      </c>
      <c r="S1431" t="s">
        <v>41</v>
      </c>
      <c r="T1431" t="s">
        <v>60</v>
      </c>
      <c r="U1431" t="s">
        <v>80</v>
      </c>
      <c r="V1431" t="s">
        <v>106</v>
      </c>
    </row>
    <row r="1432" spans="1:25" x14ac:dyDescent="0.3">
      <c r="A1432" t="s">
        <v>1213</v>
      </c>
      <c r="B1432">
        <v>164</v>
      </c>
      <c r="C1432">
        <v>91</v>
      </c>
      <c r="D1432">
        <v>13303319</v>
      </c>
      <c r="E1432" t="s">
        <v>46</v>
      </c>
      <c r="F1432" t="s">
        <v>3172</v>
      </c>
      <c r="G1432" t="str">
        <f t="shared" si="23"/>
        <v>This Is 40</v>
      </c>
      <c r="H1432" t="s">
        <v>3173</v>
      </c>
      <c r="I1432">
        <v>104005</v>
      </c>
      <c r="J1432">
        <v>169</v>
      </c>
      <c r="K1432" t="s">
        <v>19</v>
      </c>
      <c r="L1432" t="s">
        <v>20</v>
      </c>
      <c r="M1432" t="s">
        <v>294</v>
      </c>
      <c r="N1432">
        <v>35000000</v>
      </c>
      <c r="O1432">
        <v>1999</v>
      </c>
      <c r="P1432">
        <v>6.2</v>
      </c>
      <c r="S1432" t="s">
        <v>46</v>
      </c>
    </row>
    <row r="1433" spans="1:25" x14ac:dyDescent="0.3">
      <c r="A1433" t="s">
        <v>1517</v>
      </c>
      <c r="B1433">
        <v>120</v>
      </c>
      <c r="C1433">
        <v>75</v>
      </c>
      <c r="D1433">
        <v>10076136</v>
      </c>
      <c r="E1433" t="s">
        <v>1358</v>
      </c>
      <c r="F1433" t="s">
        <v>401</v>
      </c>
      <c r="G1433" t="str">
        <f t="shared" si="23"/>
        <v>Old Dogs</v>
      </c>
      <c r="H1433" t="s">
        <v>3174</v>
      </c>
      <c r="I1433">
        <v>31191</v>
      </c>
      <c r="J1433">
        <v>119</v>
      </c>
      <c r="K1433" t="s">
        <v>19</v>
      </c>
      <c r="L1433" t="s">
        <v>20</v>
      </c>
      <c r="M1433" t="s">
        <v>294</v>
      </c>
      <c r="N1433">
        <v>35000000</v>
      </c>
      <c r="O1433">
        <v>1980</v>
      </c>
      <c r="P1433">
        <v>5.4</v>
      </c>
      <c r="S1433" t="s">
        <v>46</v>
      </c>
      <c r="T1433" t="s">
        <v>65</v>
      </c>
    </row>
    <row r="1434" spans="1:25" x14ac:dyDescent="0.3">
      <c r="A1434" t="s">
        <v>3175</v>
      </c>
      <c r="B1434">
        <v>90</v>
      </c>
      <c r="C1434">
        <v>98</v>
      </c>
      <c r="D1434">
        <v>10499968</v>
      </c>
      <c r="E1434" t="s">
        <v>151</v>
      </c>
      <c r="F1434" t="s">
        <v>3176</v>
      </c>
      <c r="G1434" t="str">
        <f t="shared" si="23"/>
        <v>Underworld: Rise of the Lycans</v>
      </c>
      <c r="H1434" t="s">
        <v>3177</v>
      </c>
      <c r="I1434">
        <v>119974</v>
      </c>
      <c r="J1434">
        <v>209</v>
      </c>
      <c r="K1434" t="s">
        <v>19</v>
      </c>
      <c r="L1434" t="s">
        <v>20</v>
      </c>
      <c r="M1434" t="s">
        <v>294</v>
      </c>
      <c r="N1434">
        <v>32000000</v>
      </c>
      <c r="O1434">
        <v>2004</v>
      </c>
      <c r="P1434">
        <v>6.6</v>
      </c>
      <c r="S1434" t="s">
        <v>26</v>
      </c>
      <c r="T1434" t="s">
        <v>32</v>
      </c>
      <c r="U1434" t="s">
        <v>69</v>
      </c>
      <c r="V1434" t="s">
        <v>110</v>
      </c>
      <c r="W1434" t="s">
        <v>122</v>
      </c>
    </row>
    <row r="1435" spans="1:25" x14ac:dyDescent="0.3">
      <c r="A1435" t="s">
        <v>3178</v>
      </c>
      <c r="B1435">
        <v>120</v>
      </c>
      <c r="C1435">
        <v>147</v>
      </c>
      <c r="D1435">
        <v>7659747</v>
      </c>
      <c r="E1435" t="s">
        <v>776</v>
      </c>
      <c r="F1435" t="s">
        <v>401</v>
      </c>
      <c r="G1435" t="str">
        <f t="shared" si="23"/>
        <v>License to Wed</v>
      </c>
      <c r="H1435" t="s">
        <v>3179</v>
      </c>
      <c r="I1435">
        <v>32157</v>
      </c>
      <c r="J1435">
        <v>262</v>
      </c>
      <c r="K1435" t="s">
        <v>19</v>
      </c>
      <c r="L1435" t="s">
        <v>20</v>
      </c>
      <c r="M1435" t="s">
        <v>294</v>
      </c>
      <c r="N1435">
        <v>35000000</v>
      </c>
      <c r="O1435">
        <v>2012</v>
      </c>
      <c r="P1435">
        <v>5.3</v>
      </c>
      <c r="S1435" t="s">
        <v>46</v>
      </c>
      <c r="T1435" t="s">
        <v>106</v>
      </c>
    </row>
    <row r="1436" spans="1:25" x14ac:dyDescent="0.3">
      <c r="A1436" t="s">
        <v>3024</v>
      </c>
      <c r="B1436">
        <v>117</v>
      </c>
      <c r="C1436">
        <v>100</v>
      </c>
      <c r="D1436">
        <v>7948159</v>
      </c>
      <c r="E1436" t="s">
        <v>1715</v>
      </c>
      <c r="F1436" t="s">
        <v>899</v>
      </c>
      <c r="G1436" t="str">
        <f t="shared" si="23"/>
        <v>The Benchwarmers</v>
      </c>
      <c r="H1436" t="s">
        <v>3180</v>
      </c>
      <c r="I1436">
        <v>40651</v>
      </c>
      <c r="J1436">
        <v>234</v>
      </c>
      <c r="K1436" t="s">
        <v>19</v>
      </c>
      <c r="L1436" t="s">
        <v>20</v>
      </c>
      <c r="M1436" t="s">
        <v>294</v>
      </c>
      <c r="N1436">
        <v>35000000</v>
      </c>
      <c r="O1436">
        <v>1997</v>
      </c>
      <c r="P1436">
        <v>5.6</v>
      </c>
      <c r="S1436" t="s">
        <v>46</v>
      </c>
      <c r="T1436" t="s">
        <v>106</v>
      </c>
      <c r="U1436" t="s">
        <v>117</v>
      </c>
    </row>
    <row r="1437" spans="1:25" x14ac:dyDescent="0.3">
      <c r="A1437" t="s">
        <v>256</v>
      </c>
      <c r="B1437">
        <v>226</v>
      </c>
      <c r="C1437">
        <v>120</v>
      </c>
      <c r="D1437">
        <v>11631245</v>
      </c>
      <c r="E1437" t="s">
        <v>776</v>
      </c>
      <c r="F1437" t="s">
        <v>3106</v>
      </c>
      <c r="G1437" t="str">
        <f t="shared" si="23"/>
        <v>Must Love Dogs</v>
      </c>
      <c r="H1437" t="s">
        <v>3181</v>
      </c>
      <c r="I1437">
        <v>25883</v>
      </c>
      <c r="J1437">
        <v>1138</v>
      </c>
      <c r="K1437" t="s">
        <v>19</v>
      </c>
      <c r="L1437" t="s">
        <v>31</v>
      </c>
      <c r="M1437" t="s">
        <v>294</v>
      </c>
      <c r="N1437">
        <v>38000000</v>
      </c>
      <c r="O1437">
        <v>2015</v>
      </c>
      <c r="P1437">
        <v>5.9</v>
      </c>
      <c r="S1437" t="s">
        <v>46</v>
      </c>
      <c r="T1437" t="s">
        <v>106</v>
      </c>
    </row>
    <row r="1438" spans="1:25" x14ac:dyDescent="0.3">
      <c r="A1438" t="s">
        <v>1617</v>
      </c>
      <c r="B1438">
        <v>223</v>
      </c>
      <c r="C1438">
        <v>104</v>
      </c>
      <c r="D1438">
        <v>10137502</v>
      </c>
      <c r="E1438" t="s">
        <v>793</v>
      </c>
      <c r="F1438" t="s">
        <v>24</v>
      </c>
      <c r="G1438" t="str">
        <f t="shared" si="23"/>
        <v>Donnie Brasco</v>
      </c>
      <c r="H1438" t="s">
        <v>3182</v>
      </c>
      <c r="I1438">
        <v>225122</v>
      </c>
      <c r="J1438">
        <v>321</v>
      </c>
      <c r="K1438" t="s">
        <v>19</v>
      </c>
      <c r="L1438" t="s">
        <v>20</v>
      </c>
      <c r="M1438" t="s">
        <v>294</v>
      </c>
      <c r="N1438">
        <v>35000000</v>
      </c>
      <c r="O1438">
        <v>2010</v>
      </c>
      <c r="P1438">
        <v>7.8</v>
      </c>
      <c r="S1438" t="s">
        <v>41</v>
      </c>
      <c r="T1438" t="s">
        <v>52</v>
      </c>
      <c r="U1438" t="s">
        <v>60</v>
      </c>
    </row>
    <row r="1439" spans="1:25" x14ac:dyDescent="0.3">
      <c r="A1439" t="s">
        <v>3183</v>
      </c>
      <c r="B1439">
        <v>193</v>
      </c>
      <c r="C1439">
        <v>103</v>
      </c>
      <c r="D1439">
        <v>6448817</v>
      </c>
      <c r="E1439" t="s">
        <v>1838</v>
      </c>
      <c r="F1439" t="s">
        <v>908</v>
      </c>
      <c r="G1439" t="str">
        <f t="shared" si="23"/>
        <v>Resident Evil</v>
      </c>
      <c r="H1439" t="s">
        <v>3184</v>
      </c>
      <c r="I1439">
        <v>198701</v>
      </c>
      <c r="J1439">
        <v>400</v>
      </c>
      <c r="K1439" t="s">
        <v>19</v>
      </c>
      <c r="L1439" t="s">
        <v>20</v>
      </c>
      <c r="M1439" t="s">
        <v>21</v>
      </c>
      <c r="N1439">
        <v>35000000</v>
      </c>
      <c r="O1439">
        <v>1992</v>
      </c>
      <c r="P1439">
        <v>6.7</v>
      </c>
      <c r="S1439" t="s">
        <v>26</v>
      </c>
      <c r="T1439" t="s">
        <v>83</v>
      </c>
      <c r="U1439" t="s">
        <v>110</v>
      </c>
    </row>
    <row r="1440" spans="1:25" x14ac:dyDescent="0.3">
      <c r="A1440" t="s">
        <v>3185</v>
      </c>
      <c r="B1440">
        <v>228</v>
      </c>
      <c r="C1440">
        <v>109</v>
      </c>
      <c r="D1440">
        <v>7458269</v>
      </c>
      <c r="E1440" t="s">
        <v>3186</v>
      </c>
      <c r="F1440" t="s">
        <v>3187</v>
      </c>
      <c r="G1440" t="str">
        <f t="shared" si="23"/>
        <v>Poltergeist</v>
      </c>
      <c r="H1440" t="s">
        <v>3188</v>
      </c>
      <c r="I1440">
        <v>105446</v>
      </c>
      <c r="J1440">
        <v>398</v>
      </c>
      <c r="K1440" t="s">
        <v>19</v>
      </c>
      <c r="L1440" t="s">
        <v>149</v>
      </c>
      <c r="M1440" t="s">
        <v>51</v>
      </c>
      <c r="N1440">
        <v>35000000</v>
      </c>
      <c r="O1440">
        <v>2008</v>
      </c>
      <c r="P1440">
        <v>7.4</v>
      </c>
      <c r="S1440" t="s">
        <v>69</v>
      </c>
      <c r="T1440" t="s">
        <v>83</v>
      </c>
    </row>
    <row r="1441" spans="1:23" x14ac:dyDescent="0.3">
      <c r="A1441" t="s">
        <v>2332</v>
      </c>
      <c r="B1441">
        <v>360</v>
      </c>
      <c r="C1441">
        <v>104</v>
      </c>
      <c r="D1441">
        <v>4651977</v>
      </c>
      <c r="E1441" t="s">
        <v>2586</v>
      </c>
      <c r="F1441" t="s">
        <v>49</v>
      </c>
      <c r="G1441" t="str">
        <f t="shared" si="23"/>
        <v>The Ladykillers</v>
      </c>
      <c r="H1441" t="s">
        <v>3189</v>
      </c>
      <c r="I1441">
        <v>84131</v>
      </c>
      <c r="J1441">
        <v>463</v>
      </c>
      <c r="K1441" t="s">
        <v>19</v>
      </c>
      <c r="L1441" t="s">
        <v>20</v>
      </c>
      <c r="M1441" t="s">
        <v>21</v>
      </c>
      <c r="N1441">
        <v>35000000</v>
      </c>
      <c r="O1441">
        <v>2004</v>
      </c>
      <c r="P1441">
        <v>6.2</v>
      </c>
      <c r="S1441" t="s">
        <v>46</v>
      </c>
      <c r="T1441" t="s">
        <v>52</v>
      </c>
      <c r="U1441" t="s">
        <v>122</v>
      </c>
    </row>
    <row r="1442" spans="1:23" x14ac:dyDescent="0.3">
      <c r="A1442" t="s">
        <v>3190</v>
      </c>
      <c r="B1442">
        <v>148</v>
      </c>
      <c r="C1442">
        <v>112</v>
      </c>
      <c r="D1442">
        <v>4496583</v>
      </c>
      <c r="E1442" t="s">
        <v>530</v>
      </c>
      <c r="F1442" t="s">
        <v>2016</v>
      </c>
      <c r="G1442" t="str">
        <f t="shared" si="23"/>
        <v>Max Payne</v>
      </c>
      <c r="H1442" t="s">
        <v>3191</v>
      </c>
      <c r="I1442">
        <v>107772</v>
      </c>
      <c r="J1442">
        <v>97</v>
      </c>
      <c r="K1442" t="s">
        <v>19</v>
      </c>
      <c r="L1442" t="s">
        <v>20</v>
      </c>
      <c r="M1442" t="s">
        <v>21</v>
      </c>
      <c r="N1442">
        <v>35000000</v>
      </c>
      <c r="O1442">
        <v>2015</v>
      </c>
      <c r="P1442">
        <v>5.4</v>
      </c>
      <c r="S1442" t="s">
        <v>26</v>
      </c>
      <c r="T1442" t="s">
        <v>52</v>
      </c>
      <c r="U1442" t="s">
        <v>60</v>
      </c>
      <c r="V1442" t="s">
        <v>92</v>
      </c>
      <c r="W1442" t="s">
        <v>122</v>
      </c>
    </row>
    <row r="1443" spans="1:23" x14ac:dyDescent="0.3">
      <c r="A1443" t="s">
        <v>3192</v>
      </c>
      <c r="B1443">
        <v>128</v>
      </c>
      <c r="C1443">
        <v>60</v>
      </c>
      <c r="D1443">
        <v>2221994</v>
      </c>
      <c r="E1443" t="s">
        <v>1261</v>
      </c>
      <c r="F1443" t="s">
        <v>1924</v>
      </c>
      <c r="G1443" t="str">
        <f t="shared" si="23"/>
        <v>In Time</v>
      </c>
      <c r="H1443" t="s">
        <v>3193</v>
      </c>
      <c r="I1443">
        <v>304318</v>
      </c>
      <c r="J1443">
        <v>153</v>
      </c>
      <c r="K1443" t="s">
        <v>19</v>
      </c>
      <c r="L1443" t="s">
        <v>20</v>
      </c>
      <c r="M1443" t="s">
        <v>294</v>
      </c>
      <c r="N1443">
        <v>35000000</v>
      </c>
      <c r="O1443">
        <v>2011</v>
      </c>
      <c r="P1443">
        <v>6.7</v>
      </c>
      <c r="S1443" t="s">
        <v>26</v>
      </c>
      <c r="T1443" t="s">
        <v>110</v>
      </c>
      <c r="U1443" t="s">
        <v>122</v>
      </c>
    </row>
    <row r="1444" spans="1:23" x14ac:dyDescent="0.3">
      <c r="A1444" t="s">
        <v>3194</v>
      </c>
      <c r="B1444">
        <v>3</v>
      </c>
      <c r="C1444">
        <v>95</v>
      </c>
      <c r="D1444">
        <v>6592103</v>
      </c>
      <c r="E1444" t="s">
        <v>776</v>
      </c>
      <c r="F1444" t="s">
        <v>3195</v>
      </c>
      <c r="G1444" t="str">
        <f t="shared" si="23"/>
        <v>The Back-up Plan</v>
      </c>
      <c r="H1444" t="s">
        <v>3196</v>
      </c>
      <c r="I1444">
        <v>40654</v>
      </c>
      <c r="J1444">
        <v>11</v>
      </c>
      <c r="K1444" t="s">
        <v>19</v>
      </c>
      <c r="L1444" t="s">
        <v>20</v>
      </c>
      <c r="M1444" t="s">
        <v>294</v>
      </c>
      <c r="N1444">
        <v>35000000</v>
      </c>
      <c r="O1444">
        <v>2005</v>
      </c>
      <c r="P1444">
        <v>5.3</v>
      </c>
      <c r="S1444" t="s">
        <v>46</v>
      </c>
      <c r="T1444" t="s">
        <v>106</v>
      </c>
    </row>
    <row r="1445" spans="1:23" x14ac:dyDescent="0.3">
      <c r="A1445" t="s">
        <v>1307</v>
      </c>
      <c r="B1445">
        <v>46</v>
      </c>
      <c r="C1445">
        <v>102</v>
      </c>
      <c r="D1445">
        <v>1877179</v>
      </c>
      <c r="E1445" t="s">
        <v>657</v>
      </c>
      <c r="F1445" t="s">
        <v>3197</v>
      </c>
      <c r="G1445" t="str">
        <f t="shared" si="23"/>
        <v>Something Borrowed</v>
      </c>
      <c r="H1445" t="s">
        <v>3198</v>
      </c>
      <c r="I1445">
        <v>48019</v>
      </c>
      <c r="J1445">
        <v>164</v>
      </c>
      <c r="K1445" t="s">
        <v>19</v>
      </c>
      <c r="L1445" t="s">
        <v>20</v>
      </c>
      <c r="M1445" t="s">
        <v>51</v>
      </c>
      <c r="N1445">
        <v>35000000</v>
      </c>
      <c r="O1445">
        <v>2000</v>
      </c>
      <c r="P1445">
        <v>5.9</v>
      </c>
      <c r="S1445" t="s">
        <v>46</v>
      </c>
      <c r="T1445" t="s">
        <v>60</v>
      </c>
      <c r="U1445" t="s">
        <v>106</v>
      </c>
    </row>
    <row r="1446" spans="1:23" x14ac:dyDescent="0.3">
      <c r="A1446" t="s">
        <v>3199</v>
      </c>
      <c r="B1446">
        <v>40</v>
      </c>
      <c r="C1446">
        <v>102</v>
      </c>
      <c r="D1446">
        <v>630779</v>
      </c>
      <c r="E1446" t="s">
        <v>127</v>
      </c>
      <c r="F1446" t="s">
        <v>3200</v>
      </c>
      <c r="G1446" t="str">
        <f t="shared" si="23"/>
        <v xml:space="preserve">Hit the Floor            </v>
      </c>
      <c r="H1446" t="s">
        <v>3201</v>
      </c>
      <c r="I1446">
        <v>1641</v>
      </c>
      <c r="J1446">
        <v>91</v>
      </c>
      <c r="K1446" t="s">
        <v>19</v>
      </c>
      <c r="L1446" t="s">
        <v>20</v>
      </c>
      <c r="M1446" t="s">
        <v>294</v>
      </c>
      <c r="N1446">
        <v>35000000</v>
      </c>
      <c r="O1446">
        <v>2008</v>
      </c>
      <c r="P1446">
        <v>7</v>
      </c>
      <c r="S1446" t="s">
        <v>60</v>
      </c>
      <c r="T1446" t="s">
        <v>106</v>
      </c>
    </row>
    <row r="1447" spans="1:23" x14ac:dyDescent="0.3">
      <c r="A1447" t="s">
        <v>2114</v>
      </c>
      <c r="B1447">
        <v>63</v>
      </c>
      <c r="C1447">
        <v>150</v>
      </c>
      <c r="D1447">
        <v>5100937</v>
      </c>
      <c r="E1447" t="s">
        <v>2349</v>
      </c>
      <c r="F1447" t="s">
        <v>2063</v>
      </c>
      <c r="G1447" t="str">
        <f t="shared" si="23"/>
        <v>Black Knight</v>
      </c>
      <c r="H1447" t="s">
        <v>3202</v>
      </c>
      <c r="I1447">
        <v>30771</v>
      </c>
      <c r="J1447">
        <v>282</v>
      </c>
      <c r="K1447" t="s">
        <v>19</v>
      </c>
      <c r="L1447" t="s">
        <v>337</v>
      </c>
      <c r="M1447" t="s">
        <v>21</v>
      </c>
      <c r="N1447">
        <v>35000000</v>
      </c>
      <c r="O1447">
        <v>2013</v>
      </c>
      <c r="P1447">
        <v>4.8</v>
      </c>
      <c r="S1447" t="s">
        <v>32</v>
      </c>
      <c r="T1447" t="s">
        <v>46</v>
      </c>
      <c r="U1447" t="s">
        <v>69</v>
      </c>
    </row>
    <row r="1448" spans="1:23" x14ac:dyDescent="0.3">
      <c r="A1448" t="s">
        <v>3203</v>
      </c>
      <c r="B1448">
        <v>193</v>
      </c>
      <c r="C1448">
        <v>122</v>
      </c>
      <c r="D1448">
        <v>102413606</v>
      </c>
      <c r="E1448" t="s">
        <v>3204</v>
      </c>
      <c r="F1448" t="s">
        <v>3205</v>
      </c>
      <c r="G1448" t="str">
        <f t="shared" si="23"/>
        <v>The Bad News Bears</v>
      </c>
      <c r="H1448" t="s">
        <v>3206</v>
      </c>
      <c r="I1448">
        <v>16323</v>
      </c>
      <c r="J1448">
        <v>761</v>
      </c>
      <c r="K1448" t="s">
        <v>19</v>
      </c>
      <c r="L1448" t="s">
        <v>676</v>
      </c>
      <c r="M1448" t="s">
        <v>51</v>
      </c>
      <c r="N1448">
        <v>35000000</v>
      </c>
      <c r="O1448">
        <v>2005</v>
      </c>
      <c r="P1448">
        <v>7.3</v>
      </c>
      <c r="S1448" t="s">
        <v>46</v>
      </c>
      <c r="T1448" t="s">
        <v>60</v>
      </c>
      <c r="U1448" t="s">
        <v>65</v>
      </c>
      <c r="V1448" t="s">
        <v>117</v>
      </c>
    </row>
    <row r="1449" spans="1:23" x14ac:dyDescent="0.3">
      <c r="A1449" t="s">
        <v>3207</v>
      </c>
      <c r="B1449">
        <v>208</v>
      </c>
      <c r="C1449">
        <v>101</v>
      </c>
      <c r="D1449">
        <v>10214013</v>
      </c>
      <c r="E1449" t="s">
        <v>509</v>
      </c>
      <c r="F1449" t="s">
        <v>980</v>
      </c>
      <c r="G1449" t="str">
        <f t="shared" si="23"/>
        <v>Street Fighter</v>
      </c>
      <c r="H1449" t="s">
        <v>3208</v>
      </c>
      <c r="I1449">
        <v>53115</v>
      </c>
      <c r="J1449">
        <v>541</v>
      </c>
      <c r="K1449" t="s">
        <v>19</v>
      </c>
      <c r="L1449" t="s">
        <v>20</v>
      </c>
      <c r="M1449" t="s">
        <v>21</v>
      </c>
      <c r="N1449">
        <v>32000000</v>
      </c>
      <c r="O1449">
        <v>2012</v>
      </c>
      <c r="P1449">
        <v>3.8</v>
      </c>
      <c r="S1449" t="s">
        <v>26</v>
      </c>
      <c r="T1449" t="s">
        <v>32</v>
      </c>
      <c r="U1449" t="s">
        <v>46</v>
      </c>
      <c r="V1449" t="s">
        <v>122</v>
      </c>
    </row>
    <row r="1450" spans="1:23" x14ac:dyDescent="0.3">
      <c r="A1450" t="s">
        <v>2682</v>
      </c>
      <c r="B1450">
        <v>122</v>
      </c>
      <c r="C1450">
        <v>108</v>
      </c>
      <c r="D1450">
        <v>32000000</v>
      </c>
      <c r="E1450" t="s">
        <v>3121</v>
      </c>
      <c r="F1450" t="s">
        <v>3209</v>
      </c>
      <c r="G1450" t="str">
        <f t="shared" si="23"/>
        <v>The Pianist</v>
      </c>
      <c r="H1450" t="s">
        <v>3210</v>
      </c>
      <c r="I1450">
        <v>497946</v>
      </c>
      <c r="J1450">
        <v>203</v>
      </c>
      <c r="K1450" t="s">
        <v>19</v>
      </c>
      <c r="L1450" t="s">
        <v>20</v>
      </c>
      <c r="M1450" t="s">
        <v>21</v>
      </c>
      <c r="N1450">
        <v>23000000</v>
      </c>
      <c r="O1450">
        <v>2015</v>
      </c>
      <c r="P1450">
        <v>8.5</v>
      </c>
      <c r="S1450" t="s">
        <v>41</v>
      </c>
      <c r="T1450" t="s">
        <v>60</v>
      </c>
      <c r="U1450" t="s">
        <v>126</v>
      </c>
    </row>
    <row r="1451" spans="1:23" x14ac:dyDescent="0.3">
      <c r="A1451" t="s">
        <v>1912</v>
      </c>
      <c r="B1451">
        <v>228</v>
      </c>
      <c r="C1451">
        <v>98</v>
      </c>
      <c r="D1451">
        <v>10139254</v>
      </c>
      <c r="E1451" t="s">
        <v>1347</v>
      </c>
      <c r="F1451" t="s">
        <v>24</v>
      </c>
      <c r="G1451" t="str">
        <f t="shared" si="23"/>
        <v>From Hell</v>
      </c>
      <c r="H1451" t="s">
        <v>2514</v>
      </c>
      <c r="I1451">
        <v>124765</v>
      </c>
      <c r="J1451">
        <v>576</v>
      </c>
      <c r="K1451" t="s">
        <v>19</v>
      </c>
      <c r="L1451" t="s">
        <v>197</v>
      </c>
      <c r="M1451" t="s">
        <v>154</v>
      </c>
      <c r="N1451">
        <v>34000000</v>
      </c>
      <c r="O1451">
        <v>2002</v>
      </c>
      <c r="P1451">
        <v>6.8</v>
      </c>
      <c r="S1451" t="s">
        <v>83</v>
      </c>
      <c r="T1451" t="s">
        <v>92</v>
      </c>
      <c r="U1451" t="s">
        <v>122</v>
      </c>
    </row>
    <row r="1452" spans="1:23" x14ac:dyDescent="0.3">
      <c r="A1452" t="s">
        <v>2653</v>
      </c>
      <c r="B1452">
        <v>212</v>
      </c>
      <c r="C1452">
        <v>137</v>
      </c>
      <c r="D1452">
        <v>11227940</v>
      </c>
      <c r="E1452" t="s">
        <v>2535</v>
      </c>
      <c r="F1452" t="s">
        <v>3211</v>
      </c>
      <c r="G1452" t="str">
        <f t="shared" si="23"/>
        <v>The Nativity Story</v>
      </c>
      <c r="H1452" t="s">
        <v>3212</v>
      </c>
      <c r="I1452">
        <v>8143</v>
      </c>
      <c r="J1452">
        <v>903</v>
      </c>
      <c r="K1452" t="s">
        <v>19</v>
      </c>
      <c r="L1452" t="s">
        <v>20</v>
      </c>
      <c r="M1452" t="s">
        <v>294</v>
      </c>
      <c r="N1452">
        <v>35000000</v>
      </c>
      <c r="O1452">
        <v>2013</v>
      </c>
      <c r="P1452">
        <v>6.8</v>
      </c>
      <c r="S1452" t="s">
        <v>60</v>
      </c>
      <c r="T1452" t="s">
        <v>65</v>
      </c>
      <c r="U1452" t="s">
        <v>69</v>
      </c>
    </row>
    <row r="1453" spans="1:23" x14ac:dyDescent="0.3">
      <c r="A1453" t="s">
        <v>2052</v>
      </c>
      <c r="B1453">
        <v>392</v>
      </c>
      <c r="C1453">
        <v>112</v>
      </c>
      <c r="D1453">
        <v>183125</v>
      </c>
      <c r="E1453" t="s">
        <v>83</v>
      </c>
      <c r="F1453" t="s">
        <v>3213</v>
      </c>
      <c r="G1453" t="str">
        <f t="shared" si="23"/>
        <v>House of Wax</v>
      </c>
      <c r="H1453" t="s">
        <v>3214</v>
      </c>
      <c r="I1453">
        <v>94456</v>
      </c>
      <c r="J1453">
        <v>279</v>
      </c>
      <c r="K1453" t="s">
        <v>19</v>
      </c>
      <c r="L1453" t="s">
        <v>20</v>
      </c>
      <c r="M1453" t="s">
        <v>21</v>
      </c>
      <c r="N1453">
        <v>30000000</v>
      </c>
      <c r="O1453">
        <v>2004</v>
      </c>
      <c r="P1453">
        <v>5.3</v>
      </c>
      <c r="S1453" t="s">
        <v>83</v>
      </c>
    </row>
    <row r="1454" spans="1:23" x14ac:dyDescent="0.3">
      <c r="A1454" t="s">
        <v>1645</v>
      </c>
      <c r="B1454">
        <v>208</v>
      </c>
      <c r="C1454">
        <v>101</v>
      </c>
      <c r="D1454">
        <v>15081783</v>
      </c>
      <c r="E1454" t="s">
        <v>127</v>
      </c>
      <c r="F1454" t="s">
        <v>666</v>
      </c>
      <c r="G1454" t="str">
        <f t="shared" si="23"/>
        <v>Closer</v>
      </c>
      <c r="H1454" t="s">
        <v>3215</v>
      </c>
      <c r="I1454">
        <v>168314</v>
      </c>
      <c r="J1454">
        <v>232</v>
      </c>
      <c r="K1454" t="s">
        <v>19</v>
      </c>
      <c r="L1454" t="s">
        <v>20</v>
      </c>
      <c r="M1454" t="s">
        <v>294</v>
      </c>
      <c r="N1454">
        <v>35000000</v>
      </c>
      <c r="O1454">
        <v>2010</v>
      </c>
      <c r="P1454">
        <v>7.3</v>
      </c>
      <c r="S1454" t="s">
        <v>60</v>
      </c>
      <c r="T1454" t="s">
        <v>106</v>
      </c>
    </row>
    <row r="1455" spans="1:23" x14ac:dyDescent="0.3">
      <c r="A1455" t="s">
        <v>2231</v>
      </c>
      <c r="B1455">
        <v>137</v>
      </c>
      <c r="C1455">
        <v>103</v>
      </c>
      <c r="D1455">
        <v>37432299</v>
      </c>
      <c r="E1455" t="s">
        <v>793</v>
      </c>
      <c r="F1455" t="s">
        <v>128</v>
      </c>
      <c r="G1455" t="str">
        <f t="shared" si="23"/>
        <v>J. Edgar</v>
      </c>
      <c r="H1455" t="s">
        <v>3216</v>
      </c>
      <c r="I1455">
        <v>102728</v>
      </c>
      <c r="J1455">
        <v>695</v>
      </c>
      <c r="K1455" t="s">
        <v>19</v>
      </c>
      <c r="L1455" t="s">
        <v>20</v>
      </c>
      <c r="M1455" t="s">
        <v>21</v>
      </c>
      <c r="N1455">
        <v>34000000</v>
      </c>
      <c r="O1455">
        <v>2012</v>
      </c>
      <c r="P1455">
        <v>6.6</v>
      </c>
      <c r="S1455" t="s">
        <v>41</v>
      </c>
      <c r="T1455" t="s">
        <v>52</v>
      </c>
      <c r="U1455" t="s">
        <v>60</v>
      </c>
    </row>
    <row r="1456" spans="1:23" x14ac:dyDescent="0.3">
      <c r="A1456" t="s">
        <v>2582</v>
      </c>
      <c r="B1456">
        <v>119</v>
      </c>
      <c r="C1456">
        <v>101</v>
      </c>
      <c r="D1456">
        <v>10654581</v>
      </c>
      <c r="E1456" t="s">
        <v>2224</v>
      </c>
      <c r="F1456" t="s">
        <v>1328</v>
      </c>
      <c r="G1456" t="str">
        <f t="shared" si="23"/>
        <v>Mirrors</v>
      </c>
      <c r="H1456" t="s">
        <v>3217</v>
      </c>
      <c r="I1456">
        <v>86205</v>
      </c>
      <c r="J1456">
        <v>291</v>
      </c>
      <c r="K1456" t="s">
        <v>19</v>
      </c>
      <c r="L1456" t="s">
        <v>20</v>
      </c>
      <c r="M1456" t="s">
        <v>21</v>
      </c>
      <c r="N1456">
        <v>35000000</v>
      </c>
      <c r="O1456">
        <v>1983</v>
      </c>
      <c r="P1456">
        <v>6.2</v>
      </c>
      <c r="S1456" t="s">
        <v>83</v>
      </c>
      <c r="T1456" t="s">
        <v>92</v>
      </c>
    </row>
    <row r="1457" spans="1:23" x14ac:dyDescent="0.3">
      <c r="A1457" t="s">
        <v>3218</v>
      </c>
      <c r="B1457">
        <v>195</v>
      </c>
      <c r="C1457">
        <v>112</v>
      </c>
      <c r="D1457">
        <v>6543194</v>
      </c>
      <c r="E1457" t="s">
        <v>2199</v>
      </c>
      <c r="F1457" t="s">
        <v>3219</v>
      </c>
      <c r="G1457" t="str">
        <f t="shared" si="23"/>
        <v>Queen of the Damned</v>
      </c>
      <c r="H1457" t="s">
        <v>3220</v>
      </c>
      <c r="I1457">
        <v>43991</v>
      </c>
      <c r="J1457">
        <v>245</v>
      </c>
      <c r="K1457" t="s">
        <v>19</v>
      </c>
      <c r="L1457" t="s">
        <v>20</v>
      </c>
      <c r="M1457" t="s">
        <v>21</v>
      </c>
      <c r="N1457">
        <v>34000000</v>
      </c>
      <c r="O1457">
        <v>2007</v>
      </c>
      <c r="P1457">
        <v>5.2</v>
      </c>
      <c r="S1457" t="s">
        <v>60</v>
      </c>
      <c r="T1457" t="s">
        <v>69</v>
      </c>
      <c r="U1457" t="s">
        <v>83</v>
      </c>
    </row>
    <row r="1458" spans="1:23" x14ac:dyDescent="0.3">
      <c r="A1458" t="s">
        <v>3221</v>
      </c>
      <c r="B1458">
        <v>95</v>
      </c>
      <c r="C1458">
        <v>111</v>
      </c>
      <c r="D1458">
        <v>13101142</v>
      </c>
      <c r="E1458" t="s">
        <v>1838</v>
      </c>
      <c r="F1458" t="s">
        <v>2989</v>
      </c>
      <c r="G1458" t="str">
        <f t="shared" si="23"/>
        <v>Predator 2</v>
      </c>
      <c r="H1458" t="s">
        <v>3222</v>
      </c>
      <c r="I1458">
        <v>105478</v>
      </c>
      <c r="J1458">
        <v>239</v>
      </c>
      <c r="K1458" t="s">
        <v>19</v>
      </c>
      <c r="L1458" t="s">
        <v>20</v>
      </c>
      <c r="M1458" t="s">
        <v>21</v>
      </c>
      <c r="N1458">
        <v>34000000</v>
      </c>
      <c r="O1458">
        <v>1991</v>
      </c>
      <c r="P1458">
        <v>6.2</v>
      </c>
      <c r="S1458" t="s">
        <v>26</v>
      </c>
      <c r="T1458" t="s">
        <v>83</v>
      </c>
      <c r="U1458" t="s">
        <v>110</v>
      </c>
    </row>
    <row r="1459" spans="1:23" x14ac:dyDescent="0.3">
      <c r="A1459" t="s">
        <v>1756</v>
      </c>
      <c r="B1459">
        <v>100</v>
      </c>
      <c r="C1459">
        <v>102</v>
      </c>
      <c r="D1459">
        <v>8324748</v>
      </c>
      <c r="E1459" t="s">
        <v>977</v>
      </c>
      <c r="F1459" t="s">
        <v>1778</v>
      </c>
      <c r="G1459" t="str">
        <f t="shared" si="23"/>
        <v>Untraceable</v>
      </c>
      <c r="H1459" t="s">
        <v>3223</v>
      </c>
      <c r="I1459">
        <v>40964</v>
      </c>
      <c r="J1459">
        <v>247</v>
      </c>
      <c r="K1459" t="s">
        <v>19</v>
      </c>
      <c r="L1459" t="s">
        <v>31</v>
      </c>
      <c r="M1459" t="s">
        <v>294</v>
      </c>
      <c r="N1459">
        <v>34000000</v>
      </c>
      <c r="O1459">
        <v>2007</v>
      </c>
      <c r="P1459">
        <v>6.2</v>
      </c>
      <c r="S1459" t="s">
        <v>52</v>
      </c>
      <c r="T1459" t="s">
        <v>60</v>
      </c>
      <c r="U1459" t="s">
        <v>122</v>
      </c>
    </row>
    <row r="1460" spans="1:23" x14ac:dyDescent="0.3">
      <c r="A1460" t="s">
        <v>1040</v>
      </c>
      <c r="B1460">
        <v>164</v>
      </c>
      <c r="C1460">
        <v>101</v>
      </c>
      <c r="D1460">
        <v>141340178</v>
      </c>
      <c r="E1460" t="s">
        <v>3224</v>
      </c>
      <c r="F1460" t="s">
        <v>1273</v>
      </c>
      <c r="G1460" t="str">
        <f t="shared" si="23"/>
        <v>Blast from the Past</v>
      </c>
      <c r="H1460" t="s">
        <v>3225</v>
      </c>
      <c r="I1460">
        <v>48621</v>
      </c>
      <c r="J1460">
        <v>358</v>
      </c>
      <c r="K1460" t="s">
        <v>19</v>
      </c>
      <c r="L1460" t="s">
        <v>20</v>
      </c>
      <c r="M1460" t="s">
        <v>21</v>
      </c>
      <c r="N1460">
        <v>34000000</v>
      </c>
      <c r="O1460">
        <v>2001</v>
      </c>
      <c r="P1460">
        <v>6.6</v>
      </c>
      <c r="S1460" t="s">
        <v>46</v>
      </c>
      <c r="T1460" t="s">
        <v>60</v>
      </c>
      <c r="U1460" t="s">
        <v>106</v>
      </c>
      <c r="V1460" t="s">
        <v>110</v>
      </c>
    </row>
    <row r="1461" spans="1:23" x14ac:dyDescent="0.3">
      <c r="A1461" t="s">
        <v>2788</v>
      </c>
      <c r="B1461">
        <v>211</v>
      </c>
      <c r="C1461">
        <v>155</v>
      </c>
      <c r="D1461">
        <v>51758599</v>
      </c>
      <c r="E1461" t="s">
        <v>43</v>
      </c>
      <c r="F1461" t="s">
        <v>3226</v>
      </c>
      <c r="G1461" t="str">
        <f t="shared" si="23"/>
        <v>Flash Gordon</v>
      </c>
      <c r="H1461" t="s">
        <v>3227</v>
      </c>
      <c r="I1461">
        <v>38017</v>
      </c>
      <c r="J1461">
        <v>151</v>
      </c>
      <c r="K1461" t="s">
        <v>19</v>
      </c>
      <c r="L1461" t="s">
        <v>20</v>
      </c>
      <c r="M1461" t="s">
        <v>51</v>
      </c>
      <c r="N1461">
        <v>35000000</v>
      </c>
      <c r="O1461">
        <v>2001</v>
      </c>
      <c r="P1461">
        <v>6.4</v>
      </c>
      <c r="S1461" t="s">
        <v>26</v>
      </c>
      <c r="T1461" t="s">
        <v>32</v>
      </c>
      <c r="U1461" t="s">
        <v>110</v>
      </c>
    </row>
    <row r="1462" spans="1:23" x14ac:dyDescent="0.3">
      <c r="A1462" t="s">
        <v>3228</v>
      </c>
      <c r="B1462">
        <v>91</v>
      </c>
      <c r="C1462">
        <v>93</v>
      </c>
      <c r="D1462">
        <v>117559438</v>
      </c>
      <c r="E1462" t="s">
        <v>657</v>
      </c>
      <c r="F1462" t="s">
        <v>2092</v>
      </c>
      <c r="G1462" t="str">
        <f t="shared" si="23"/>
        <v>Jersey Girl</v>
      </c>
      <c r="H1462" t="s">
        <v>3229</v>
      </c>
      <c r="I1462">
        <v>54346</v>
      </c>
      <c r="J1462">
        <v>216</v>
      </c>
      <c r="K1462" t="s">
        <v>19</v>
      </c>
      <c r="L1462" t="s">
        <v>20</v>
      </c>
      <c r="M1462" t="s">
        <v>294</v>
      </c>
      <c r="N1462">
        <v>35000000</v>
      </c>
      <c r="O1462">
        <v>2009</v>
      </c>
      <c r="P1462">
        <v>6.2</v>
      </c>
      <c r="S1462" t="s">
        <v>46</v>
      </c>
      <c r="T1462" t="s">
        <v>60</v>
      </c>
      <c r="U1462" t="s">
        <v>106</v>
      </c>
    </row>
    <row r="1463" spans="1:23" x14ac:dyDescent="0.3">
      <c r="A1463" t="s">
        <v>1188</v>
      </c>
      <c r="B1463">
        <v>44</v>
      </c>
      <c r="C1463">
        <v>109</v>
      </c>
      <c r="D1463">
        <v>4091</v>
      </c>
      <c r="E1463" t="s">
        <v>563</v>
      </c>
      <c r="F1463" t="s">
        <v>3230</v>
      </c>
      <c r="G1463" t="str">
        <f t="shared" si="23"/>
        <v>Alex Cross</v>
      </c>
      <c r="H1463" t="s">
        <v>3231</v>
      </c>
      <c r="I1463">
        <v>28257</v>
      </c>
      <c r="J1463">
        <v>57</v>
      </c>
      <c r="K1463" t="s">
        <v>19</v>
      </c>
      <c r="L1463" t="s">
        <v>20</v>
      </c>
      <c r="M1463" t="s">
        <v>51</v>
      </c>
      <c r="N1463">
        <v>35000000</v>
      </c>
      <c r="O1463">
        <v>2009</v>
      </c>
      <c r="P1463">
        <v>5.0999999999999996</v>
      </c>
      <c r="S1463" t="s">
        <v>26</v>
      </c>
      <c r="T1463" t="s">
        <v>52</v>
      </c>
      <c r="U1463" t="s">
        <v>92</v>
      </c>
      <c r="V1463" t="s">
        <v>122</v>
      </c>
    </row>
    <row r="1464" spans="1:23" x14ac:dyDescent="0.3">
      <c r="A1464" t="s">
        <v>3232</v>
      </c>
      <c r="B1464">
        <v>97</v>
      </c>
      <c r="C1464">
        <v>140</v>
      </c>
      <c r="D1464">
        <v>21426805</v>
      </c>
      <c r="E1464" t="s">
        <v>984</v>
      </c>
      <c r="F1464" t="s">
        <v>71</v>
      </c>
      <c r="G1464" t="str">
        <f t="shared" si="23"/>
        <v>Midnight in the Garden of Good and Evil</v>
      </c>
      <c r="H1464" t="s">
        <v>3233</v>
      </c>
      <c r="I1464">
        <v>31751</v>
      </c>
      <c r="J1464">
        <v>59</v>
      </c>
      <c r="K1464" t="s">
        <v>19</v>
      </c>
      <c r="L1464" t="s">
        <v>31</v>
      </c>
      <c r="M1464" t="s">
        <v>294</v>
      </c>
      <c r="N1464">
        <v>40000000</v>
      </c>
      <c r="O1464">
        <v>2011</v>
      </c>
      <c r="P1464">
        <v>6.6</v>
      </c>
      <c r="S1464" t="s">
        <v>52</v>
      </c>
      <c r="T1464" t="s">
        <v>60</v>
      </c>
      <c r="U1464" t="s">
        <v>92</v>
      </c>
      <c r="V1464" t="s">
        <v>122</v>
      </c>
    </row>
    <row r="1465" spans="1:23" x14ac:dyDescent="0.3">
      <c r="A1465" t="s">
        <v>773</v>
      </c>
      <c r="B1465">
        <v>32</v>
      </c>
      <c r="C1465">
        <v>108</v>
      </c>
      <c r="D1465">
        <v>35057332</v>
      </c>
      <c r="E1465" t="s">
        <v>184</v>
      </c>
      <c r="F1465" t="s">
        <v>803</v>
      </c>
      <c r="G1465" t="str">
        <f t="shared" si="23"/>
        <v>Heist</v>
      </c>
      <c r="H1465" t="s">
        <v>3234</v>
      </c>
      <c r="I1465">
        <v>16193</v>
      </c>
      <c r="J1465">
        <v>68</v>
      </c>
      <c r="K1465" t="s">
        <v>19</v>
      </c>
      <c r="L1465" t="s">
        <v>20</v>
      </c>
      <c r="M1465" t="s">
        <v>21</v>
      </c>
      <c r="N1465">
        <v>33000000</v>
      </c>
      <c r="O1465">
        <v>1998</v>
      </c>
      <c r="P1465">
        <v>6.1</v>
      </c>
      <c r="S1465" t="s">
        <v>26</v>
      </c>
      <c r="T1465" t="s">
        <v>52</v>
      </c>
      <c r="U1465" t="s">
        <v>122</v>
      </c>
    </row>
    <row r="1466" spans="1:23" x14ac:dyDescent="0.3">
      <c r="A1466" t="s">
        <v>2127</v>
      </c>
      <c r="B1466">
        <v>270</v>
      </c>
      <c r="C1466">
        <v>96</v>
      </c>
      <c r="D1466">
        <v>34014398</v>
      </c>
      <c r="E1466" t="s">
        <v>264</v>
      </c>
      <c r="F1466" t="s">
        <v>3235</v>
      </c>
      <c r="G1466" t="str">
        <f t="shared" si="23"/>
        <v>Nanny McPhee Returns</v>
      </c>
      <c r="H1466" t="s">
        <v>3236</v>
      </c>
      <c r="I1466">
        <v>19230</v>
      </c>
      <c r="J1466">
        <v>492</v>
      </c>
      <c r="K1466" t="s">
        <v>19</v>
      </c>
      <c r="L1466" t="s">
        <v>20</v>
      </c>
      <c r="M1466" t="s">
        <v>294</v>
      </c>
      <c r="N1466">
        <v>30000000</v>
      </c>
      <c r="O1466">
        <v>2014</v>
      </c>
      <c r="P1466">
        <v>6.1</v>
      </c>
      <c r="S1466" t="s">
        <v>46</v>
      </c>
      <c r="T1466" t="s">
        <v>65</v>
      </c>
      <c r="U1466" t="s">
        <v>69</v>
      </c>
    </row>
    <row r="1467" spans="1:23" x14ac:dyDescent="0.3">
      <c r="A1467" t="s">
        <v>3237</v>
      </c>
      <c r="B1467">
        <v>89</v>
      </c>
      <c r="C1467">
        <v>123</v>
      </c>
      <c r="D1467">
        <v>28927720</v>
      </c>
      <c r="E1467" t="s">
        <v>793</v>
      </c>
      <c r="F1467" t="s">
        <v>3238</v>
      </c>
      <c r="G1467" t="str">
        <f t="shared" si="23"/>
        <v>Hoffa</v>
      </c>
      <c r="H1467" t="s">
        <v>3239</v>
      </c>
      <c r="I1467">
        <v>17124</v>
      </c>
      <c r="J1467">
        <v>244</v>
      </c>
      <c r="K1467" t="s">
        <v>19</v>
      </c>
      <c r="L1467" t="s">
        <v>20</v>
      </c>
      <c r="M1467" t="s">
        <v>294</v>
      </c>
      <c r="N1467">
        <v>34000000</v>
      </c>
      <c r="O1467">
        <v>2003</v>
      </c>
      <c r="P1467">
        <v>6.6</v>
      </c>
      <c r="S1467" t="s">
        <v>41</v>
      </c>
      <c r="T1467" t="s">
        <v>52</v>
      </c>
      <c r="U1467" t="s">
        <v>60</v>
      </c>
    </row>
    <row r="1468" spans="1:23" x14ac:dyDescent="0.3">
      <c r="A1468" t="s">
        <v>260</v>
      </c>
      <c r="B1468">
        <v>219</v>
      </c>
      <c r="C1468">
        <v>106</v>
      </c>
      <c r="D1468">
        <v>33682273</v>
      </c>
      <c r="E1468" t="s">
        <v>1011</v>
      </c>
      <c r="F1468" t="s">
        <v>3240</v>
      </c>
      <c r="G1468" t="str">
        <f t="shared" si="23"/>
        <v>The X Files: I Want to Believe</v>
      </c>
      <c r="H1468" t="s">
        <v>3241</v>
      </c>
      <c r="I1468">
        <v>78256</v>
      </c>
      <c r="J1468">
        <v>138</v>
      </c>
      <c r="K1468" t="s">
        <v>19</v>
      </c>
      <c r="L1468" t="s">
        <v>31</v>
      </c>
      <c r="M1468" t="s">
        <v>21</v>
      </c>
      <c r="N1468">
        <v>30000000</v>
      </c>
      <c r="O1468">
        <v>2008</v>
      </c>
      <c r="P1468">
        <v>5.9</v>
      </c>
      <c r="S1468" t="s">
        <v>60</v>
      </c>
      <c r="T1468" t="s">
        <v>92</v>
      </c>
      <c r="U1468" t="s">
        <v>110</v>
      </c>
      <c r="V1468" t="s">
        <v>122</v>
      </c>
    </row>
    <row r="1469" spans="1:23" x14ac:dyDescent="0.3">
      <c r="A1469" t="s">
        <v>2182</v>
      </c>
      <c r="B1469">
        <v>180</v>
      </c>
      <c r="C1469">
        <v>76</v>
      </c>
      <c r="D1469">
        <v>4280577</v>
      </c>
      <c r="E1469" t="s">
        <v>1178</v>
      </c>
      <c r="F1469" t="s">
        <v>1032</v>
      </c>
      <c r="G1469" t="str">
        <f t="shared" si="23"/>
        <v>Ella Enchanted</v>
      </c>
      <c r="H1469" t="s">
        <v>3242</v>
      </c>
      <c r="I1469">
        <v>47800</v>
      </c>
      <c r="J1469">
        <v>173</v>
      </c>
      <c r="K1469" t="s">
        <v>19</v>
      </c>
      <c r="L1469" t="s">
        <v>20</v>
      </c>
      <c r="M1469" t="s">
        <v>51</v>
      </c>
      <c r="N1469">
        <v>33000000</v>
      </c>
      <c r="O1469">
        <v>2006</v>
      </c>
      <c r="P1469">
        <v>6.3</v>
      </c>
      <c r="S1469" t="s">
        <v>46</v>
      </c>
      <c r="T1469" t="s">
        <v>65</v>
      </c>
      <c r="U1469" t="s">
        <v>69</v>
      </c>
      <c r="V1469" t="s">
        <v>106</v>
      </c>
    </row>
    <row r="1470" spans="1:23" x14ac:dyDescent="0.3">
      <c r="A1470" t="s">
        <v>3243</v>
      </c>
      <c r="B1470">
        <v>93</v>
      </c>
      <c r="C1470">
        <v>107</v>
      </c>
      <c r="D1470">
        <v>17120019</v>
      </c>
      <c r="E1470" t="s">
        <v>754</v>
      </c>
      <c r="F1470" t="s">
        <v>98</v>
      </c>
      <c r="G1470" t="str">
        <f t="shared" si="23"/>
        <v>Concussion</v>
      </c>
      <c r="H1470" t="s">
        <v>3244</v>
      </c>
      <c r="I1470">
        <v>44788</v>
      </c>
      <c r="J1470">
        <v>80</v>
      </c>
      <c r="K1470" t="s">
        <v>19</v>
      </c>
      <c r="L1470" t="s">
        <v>31</v>
      </c>
      <c r="M1470" t="s">
        <v>294</v>
      </c>
      <c r="N1470">
        <v>33000000</v>
      </c>
      <c r="O1470">
        <v>2015</v>
      </c>
      <c r="P1470">
        <v>7.1</v>
      </c>
      <c r="S1470" t="s">
        <v>41</v>
      </c>
      <c r="T1470" t="s">
        <v>60</v>
      </c>
      <c r="U1470" t="s">
        <v>117</v>
      </c>
    </row>
    <row r="1471" spans="1:23" x14ac:dyDescent="0.3">
      <c r="A1471" t="s">
        <v>2196</v>
      </c>
      <c r="B1471">
        <v>173</v>
      </c>
      <c r="C1471">
        <v>82</v>
      </c>
      <c r="D1471">
        <v>8406264</v>
      </c>
      <c r="E1471" t="s">
        <v>545</v>
      </c>
      <c r="F1471" t="s">
        <v>3245</v>
      </c>
      <c r="G1471" t="str">
        <f t="shared" si="23"/>
        <v>Abduction</v>
      </c>
      <c r="H1471" t="s">
        <v>3246</v>
      </c>
      <c r="I1471">
        <v>65044</v>
      </c>
      <c r="J1471">
        <v>335</v>
      </c>
      <c r="K1471" t="s">
        <v>19</v>
      </c>
      <c r="L1471" t="s">
        <v>20</v>
      </c>
      <c r="M1471" t="s">
        <v>21</v>
      </c>
      <c r="N1471">
        <v>33000000</v>
      </c>
      <c r="O1471">
        <v>1997</v>
      </c>
      <c r="P1471">
        <v>5</v>
      </c>
      <c r="S1471" t="s">
        <v>26</v>
      </c>
      <c r="T1471" t="s">
        <v>92</v>
      </c>
      <c r="U1471" t="s">
        <v>122</v>
      </c>
    </row>
    <row r="1472" spans="1:23" x14ac:dyDescent="0.3">
      <c r="A1472" t="s">
        <v>228</v>
      </c>
      <c r="B1472">
        <v>121</v>
      </c>
      <c r="C1472">
        <v>109</v>
      </c>
      <c r="D1472">
        <v>309125409</v>
      </c>
      <c r="E1472" t="s">
        <v>3247</v>
      </c>
      <c r="F1472" t="s">
        <v>236</v>
      </c>
      <c r="G1472" t="str">
        <f t="shared" si="23"/>
        <v>Valiant</v>
      </c>
      <c r="H1472" t="s">
        <v>3248</v>
      </c>
      <c r="I1472">
        <v>15788</v>
      </c>
      <c r="J1472">
        <v>173</v>
      </c>
      <c r="K1472" t="s">
        <v>19</v>
      </c>
      <c r="L1472" t="s">
        <v>20</v>
      </c>
      <c r="M1472" t="s">
        <v>294</v>
      </c>
      <c r="N1472">
        <v>33000000</v>
      </c>
      <c r="O1472">
        <v>2006</v>
      </c>
      <c r="P1472">
        <v>5.6</v>
      </c>
      <c r="S1472" t="s">
        <v>32</v>
      </c>
      <c r="T1472" t="s">
        <v>37</v>
      </c>
      <c r="U1472" t="s">
        <v>46</v>
      </c>
      <c r="V1472" t="s">
        <v>65</v>
      </c>
      <c r="W1472" t="s">
        <v>126</v>
      </c>
    </row>
    <row r="1473" spans="1:22" x14ac:dyDescent="0.3">
      <c r="A1473" t="s">
        <v>3249</v>
      </c>
      <c r="B1473">
        <v>298</v>
      </c>
      <c r="C1473">
        <v>99</v>
      </c>
      <c r="D1473">
        <v>10955425</v>
      </c>
      <c r="E1473" t="s">
        <v>1147</v>
      </c>
      <c r="F1473" t="s">
        <v>132</v>
      </c>
      <c r="G1473" t="str">
        <f t="shared" si="23"/>
        <v>Wonder Boys</v>
      </c>
      <c r="H1473" t="s">
        <v>3250</v>
      </c>
      <c r="I1473">
        <v>54643</v>
      </c>
      <c r="J1473">
        <v>134</v>
      </c>
      <c r="K1473" t="s">
        <v>19</v>
      </c>
      <c r="L1473" t="s">
        <v>20</v>
      </c>
      <c r="M1473" t="s">
        <v>294</v>
      </c>
      <c r="N1473">
        <v>10000000</v>
      </c>
      <c r="O1473">
        <v>1992</v>
      </c>
      <c r="P1473">
        <v>7.4</v>
      </c>
      <c r="S1473" t="s">
        <v>46</v>
      </c>
      <c r="T1473" t="s">
        <v>60</v>
      </c>
    </row>
    <row r="1474" spans="1:22" x14ac:dyDescent="0.3">
      <c r="A1474" t="s">
        <v>111</v>
      </c>
      <c r="B1474">
        <v>158</v>
      </c>
      <c r="C1474">
        <v>91</v>
      </c>
      <c r="D1474">
        <v>34180954</v>
      </c>
      <c r="E1474" t="s">
        <v>3251</v>
      </c>
      <c r="F1474" t="s">
        <v>3252</v>
      </c>
      <c r="G1474" t="str">
        <f t="shared" si="23"/>
        <v>Superhero Movie</v>
      </c>
      <c r="H1474" t="s">
        <v>3253</v>
      </c>
      <c r="I1474">
        <v>52052</v>
      </c>
      <c r="J1474">
        <v>325</v>
      </c>
      <c r="K1474" t="s">
        <v>19</v>
      </c>
      <c r="L1474" t="s">
        <v>20</v>
      </c>
      <c r="M1474" t="s">
        <v>294</v>
      </c>
      <c r="N1474">
        <v>30000000</v>
      </c>
      <c r="O1474">
        <v>1993</v>
      </c>
      <c r="P1474">
        <v>4.5</v>
      </c>
      <c r="S1474" t="s">
        <v>26</v>
      </c>
      <c r="T1474" t="s">
        <v>46</v>
      </c>
      <c r="U1474" t="s">
        <v>110</v>
      </c>
      <c r="V1474" t="s">
        <v>122</v>
      </c>
    </row>
    <row r="1475" spans="1:22" x14ac:dyDescent="0.3">
      <c r="A1475" t="s">
        <v>501</v>
      </c>
      <c r="B1475">
        <v>248</v>
      </c>
      <c r="C1475">
        <v>87</v>
      </c>
      <c r="D1475">
        <v>17225675</v>
      </c>
      <c r="E1475" t="s">
        <v>977</v>
      </c>
      <c r="F1475" t="s">
        <v>3254</v>
      </c>
      <c r="G1475" t="str">
        <f t="shared" ref="G1475:G1538" si="24">SUBSTITUTE(H1475,"Â ","")</f>
        <v>Broken City</v>
      </c>
      <c r="H1475" t="s">
        <v>3255</v>
      </c>
      <c r="I1475">
        <v>63548</v>
      </c>
      <c r="J1475">
        <v>178</v>
      </c>
      <c r="K1475" t="s">
        <v>19</v>
      </c>
      <c r="L1475" t="s">
        <v>20</v>
      </c>
      <c r="M1475" t="s">
        <v>294</v>
      </c>
      <c r="N1475">
        <v>38000000</v>
      </c>
      <c r="O1475">
        <v>1997</v>
      </c>
      <c r="P1475">
        <v>6.2</v>
      </c>
      <c r="S1475" t="s">
        <v>52</v>
      </c>
      <c r="T1475" t="s">
        <v>60</v>
      </c>
      <c r="U1475" t="s">
        <v>122</v>
      </c>
    </row>
    <row r="1476" spans="1:22" x14ac:dyDescent="0.3">
      <c r="A1476" t="s">
        <v>1645</v>
      </c>
      <c r="B1476">
        <v>155</v>
      </c>
      <c r="C1476">
        <v>125</v>
      </c>
      <c r="D1476">
        <v>173381405</v>
      </c>
      <c r="E1476" t="s">
        <v>3256</v>
      </c>
      <c r="F1476" t="s">
        <v>3257</v>
      </c>
      <c r="G1476" t="str">
        <f t="shared" si="24"/>
        <v>Cursed</v>
      </c>
      <c r="H1476" t="s">
        <v>3258</v>
      </c>
      <c r="I1476">
        <v>26126</v>
      </c>
      <c r="J1476">
        <v>118</v>
      </c>
      <c r="K1476" t="s">
        <v>19</v>
      </c>
      <c r="L1476" t="s">
        <v>20</v>
      </c>
      <c r="M1476" t="s">
        <v>51</v>
      </c>
      <c r="N1476">
        <v>32500000</v>
      </c>
      <c r="O1476">
        <v>2002</v>
      </c>
      <c r="P1476">
        <v>5</v>
      </c>
      <c r="S1476" t="s">
        <v>46</v>
      </c>
      <c r="T1476" t="s">
        <v>83</v>
      </c>
    </row>
    <row r="1477" spans="1:22" x14ac:dyDescent="0.3">
      <c r="A1477" t="s">
        <v>3259</v>
      </c>
      <c r="B1477">
        <v>105</v>
      </c>
      <c r="C1477">
        <v>118</v>
      </c>
      <c r="D1477">
        <v>104632573</v>
      </c>
      <c r="E1477" t="s">
        <v>184</v>
      </c>
      <c r="F1477" t="s">
        <v>274</v>
      </c>
      <c r="G1477" t="str">
        <f t="shared" si="24"/>
        <v>Premium Rush</v>
      </c>
      <c r="H1477" t="s">
        <v>3260</v>
      </c>
      <c r="I1477">
        <v>95274</v>
      </c>
      <c r="J1477">
        <v>215</v>
      </c>
      <c r="K1477" t="s">
        <v>19</v>
      </c>
      <c r="L1477" t="s">
        <v>31</v>
      </c>
      <c r="M1477" t="s">
        <v>51</v>
      </c>
      <c r="N1477">
        <v>30000000</v>
      </c>
      <c r="O1477">
        <v>1980</v>
      </c>
      <c r="P1477">
        <v>6.5</v>
      </c>
      <c r="S1477" t="s">
        <v>26</v>
      </c>
      <c r="T1477" t="s">
        <v>52</v>
      </c>
      <c r="U1477" t="s">
        <v>122</v>
      </c>
    </row>
    <row r="1478" spans="1:22" x14ac:dyDescent="0.3">
      <c r="A1478" t="s">
        <v>1025</v>
      </c>
      <c r="B1478">
        <v>224</v>
      </c>
      <c r="C1478">
        <v>98</v>
      </c>
      <c r="D1478">
        <v>81150692</v>
      </c>
      <c r="E1478" t="s">
        <v>806</v>
      </c>
      <c r="F1478" t="s">
        <v>3261</v>
      </c>
      <c r="G1478" t="str">
        <f t="shared" si="24"/>
        <v>Hot Pursuit</v>
      </c>
      <c r="H1478" t="s">
        <v>3262</v>
      </c>
      <c r="I1478">
        <v>34948</v>
      </c>
      <c r="J1478">
        <v>141</v>
      </c>
      <c r="K1478" t="s">
        <v>19</v>
      </c>
      <c r="L1478" t="s">
        <v>20</v>
      </c>
      <c r="M1478" t="s">
        <v>51</v>
      </c>
      <c r="N1478">
        <v>32000000</v>
      </c>
      <c r="O1478">
        <v>1995</v>
      </c>
      <c r="P1478">
        <v>5.0999999999999996</v>
      </c>
      <c r="S1478" t="s">
        <v>26</v>
      </c>
      <c r="T1478" t="s">
        <v>46</v>
      </c>
      <c r="U1478" t="s">
        <v>52</v>
      </c>
    </row>
    <row r="1479" spans="1:22" x14ac:dyDescent="0.3">
      <c r="A1479" t="s">
        <v>3263</v>
      </c>
      <c r="B1479">
        <v>129</v>
      </c>
      <c r="C1479">
        <v>92</v>
      </c>
      <c r="D1479">
        <v>60328558</v>
      </c>
      <c r="E1479" t="s">
        <v>572</v>
      </c>
      <c r="F1479" t="s">
        <v>781</v>
      </c>
      <c r="G1479" t="str">
        <f t="shared" si="24"/>
        <v>The Four Feathers</v>
      </c>
      <c r="H1479" t="s">
        <v>3264</v>
      </c>
      <c r="I1479">
        <v>28130</v>
      </c>
      <c r="J1479">
        <v>173</v>
      </c>
      <c r="K1479" t="s">
        <v>19</v>
      </c>
      <c r="L1479" t="s">
        <v>31</v>
      </c>
      <c r="M1479" t="s">
        <v>21</v>
      </c>
      <c r="N1479">
        <v>33000000</v>
      </c>
      <c r="O1479">
        <v>1999</v>
      </c>
      <c r="P1479">
        <v>6.5</v>
      </c>
      <c r="S1479" t="s">
        <v>32</v>
      </c>
      <c r="T1479" t="s">
        <v>60</v>
      </c>
      <c r="U1479" t="s">
        <v>106</v>
      </c>
      <c r="V1479" t="s">
        <v>126</v>
      </c>
    </row>
    <row r="1480" spans="1:22" x14ac:dyDescent="0.3">
      <c r="A1480" t="s">
        <v>3265</v>
      </c>
      <c r="B1480">
        <v>101</v>
      </c>
      <c r="C1480">
        <v>93</v>
      </c>
      <c r="D1480">
        <v>80197993</v>
      </c>
      <c r="E1480" t="s">
        <v>743</v>
      </c>
      <c r="F1480" t="s">
        <v>185</v>
      </c>
      <c r="G1480" t="str">
        <f t="shared" si="24"/>
        <v>Parker</v>
      </c>
      <c r="H1480" t="s">
        <v>3266</v>
      </c>
      <c r="I1480">
        <v>90046</v>
      </c>
      <c r="J1480">
        <v>84</v>
      </c>
      <c r="K1480" t="s">
        <v>19</v>
      </c>
      <c r="L1480" t="s">
        <v>20</v>
      </c>
      <c r="M1480" t="s">
        <v>1173</v>
      </c>
      <c r="N1480">
        <v>32000000</v>
      </c>
      <c r="O1480">
        <v>2010</v>
      </c>
      <c r="P1480">
        <v>6.2</v>
      </c>
      <c r="S1480" t="s">
        <v>26</v>
      </c>
      <c r="T1480" t="s">
        <v>52</v>
      </c>
      <c r="U1480" t="s">
        <v>106</v>
      </c>
      <c r="V1480" t="s">
        <v>122</v>
      </c>
    </row>
    <row r="1481" spans="1:22" x14ac:dyDescent="0.3">
      <c r="A1481" t="s">
        <v>503</v>
      </c>
      <c r="B1481">
        <v>145</v>
      </c>
      <c r="C1481">
        <v>116</v>
      </c>
      <c r="D1481">
        <v>169076745</v>
      </c>
      <c r="E1481" t="s">
        <v>1715</v>
      </c>
      <c r="F1481" t="s">
        <v>2129</v>
      </c>
      <c r="G1481" t="str">
        <f t="shared" si="24"/>
        <v>Wimbledon</v>
      </c>
      <c r="H1481" t="s">
        <v>3267</v>
      </c>
      <c r="I1481">
        <v>51842</v>
      </c>
      <c r="J1481">
        <v>82</v>
      </c>
      <c r="K1481" t="s">
        <v>19</v>
      </c>
      <c r="L1481" t="s">
        <v>197</v>
      </c>
      <c r="M1481" t="s">
        <v>21</v>
      </c>
      <c r="N1481">
        <v>35000000</v>
      </c>
      <c r="O1481">
        <v>2015</v>
      </c>
      <c r="P1481">
        <v>6.3</v>
      </c>
      <c r="S1481" t="s">
        <v>46</v>
      </c>
      <c r="T1481" t="s">
        <v>106</v>
      </c>
      <c r="U1481" t="s">
        <v>117</v>
      </c>
    </row>
    <row r="1482" spans="1:22" x14ac:dyDescent="0.3">
      <c r="A1482" t="s">
        <v>533</v>
      </c>
      <c r="B1482">
        <v>57</v>
      </c>
      <c r="C1482">
        <v>92</v>
      </c>
      <c r="D1482">
        <v>101470202</v>
      </c>
      <c r="E1482" t="s">
        <v>1358</v>
      </c>
      <c r="F1482" t="s">
        <v>1273</v>
      </c>
      <c r="G1482" t="str">
        <f t="shared" si="24"/>
        <v>Furry Vengeance</v>
      </c>
      <c r="H1482" t="s">
        <v>3268</v>
      </c>
      <c r="I1482">
        <v>12399</v>
      </c>
      <c r="J1482">
        <v>178</v>
      </c>
      <c r="K1482" t="s">
        <v>19</v>
      </c>
      <c r="L1482" t="s">
        <v>31</v>
      </c>
      <c r="M1482" t="s">
        <v>294</v>
      </c>
      <c r="N1482">
        <v>32000000</v>
      </c>
      <c r="O1482">
        <v>2006</v>
      </c>
      <c r="P1482">
        <v>3.8</v>
      </c>
      <c r="S1482" t="s">
        <v>46</v>
      </c>
      <c r="T1482" t="s">
        <v>65</v>
      </c>
    </row>
    <row r="1483" spans="1:22" x14ac:dyDescent="0.3">
      <c r="A1483" t="s">
        <v>295</v>
      </c>
      <c r="B1483">
        <v>227</v>
      </c>
      <c r="C1483">
        <v>115</v>
      </c>
      <c r="D1483">
        <v>50041732</v>
      </c>
      <c r="E1483" t="s">
        <v>1838</v>
      </c>
      <c r="F1483" t="s">
        <v>3269</v>
      </c>
      <c r="G1483" t="str">
        <f t="shared" si="24"/>
        <v>Bait</v>
      </c>
      <c r="H1483" t="s">
        <v>3270</v>
      </c>
      <c r="I1483">
        <v>11482</v>
      </c>
      <c r="J1483">
        <v>298</v>
      </c>
      <c r="K1483" t="s">
        <v>19</v>
      </c>
      <c r="L1483" t="s">
        <v>20</v>
      </c>
      <c r="M1483" t="s">
        <v>294</v>
      </c>
      <c r="N1483">
        <v>32000000</v>
      </c>
      <c r="O1483">
        <v>2009</v>
      </c>
      <c r="P1483">
        <v>5.2</v>
      </c>
      <c r="S1483" t="s">
        <v>26</v>
      </c>
      <c r="T1483" t="s">
        <v>83</v>
      </c>
      <c r="U1483" t="s">
        <v>110</v>
      </c>
    </row>
    <row r="1484" spans="1:22" x14ac:dyDescent="0.3">
      <c r="A1484" t="s">
        <v>3271</v>
      </c>
      <c r="B1484">
        <v>13</v>
      </c>
      <c r="C1484">
        <v>120</v>
      </c>
      <c r="D1484">
        <v>48814909</v>
      </c>
      <c r="E1484" t="s">
        <v>23</v>
      </c>
      <c r="F1484" t="s">
        <v>136</v>
      </c>
      <c r="G1484" t="str">
        <f t="shared" si="24"/>
        <v>Krull</v>
      </c>
      <c r="H1484" t="s">
        <v>3272</v>
      </c>
      <c r="I1484">
        <v>23351</v>
      </c>
      <c r="J1484">
        <v>39</v>
      </c>
      <c r="K1484" t="s">
        <v>19</v>
      </c>
      <c r="L1484" t="s">
        <v>20</v>
      </c>
      <c r="M1484" t="s">
        <v>294</v>
      </c>
      <c r="N1484">
        <v>32500000</v>
      </c>
      <c r="O1484">
        <v>2014</v>
      </c>
      <c r="P1484">
        <v>6</v>
      </c>
      <c r="S1484" t="s">
        <v>26</v>
      </c>
      <c r="T1484" t="s">
        <v>32</v>
      </c>
      <c r="U1484" t="s">
        <v>69</v>
      </c>
    </row>
    <row r="1485" spans="1:22" x14ac:dyDescent="0.3">
      <c r="A1485" t="s">
        <v>3273</v>
      </c>
      <c r="B1485">
        <v>171</v>
      </c>
      <c r="C1485">
        <v>111</v>
      </c>
      <c r="D1485">
        <v>57744720</v>
      </c>
      <c r="E1485" t="s">
        <v>3274</v>
      </c>
      <c r="F1485" t="s">
        <v>1082</v>
      </c>
      <c r="G1485" t="str">
        <f t="shared" si="24"/>
        <v>Lions for Lambs</v>
      </c>
      <c r="H1485" t="s">
        <v>3275</v>
      </c>
      <c r="I1485">
        <v>41170</v>
      </c>
      <c r="J1485">
        <v>200</v>
      </c>
      <c r="K1485" t="s">
        <v>19</v>
      </c>
      <c r="L1485" t="s">
        <v>20</v>
      </c>
      <c r="M1485" t="s">
        <v>51</v>
      </c>
      <c r="N1485">
        <v>32000000</v>
      </c>
      <c r="O1485">
        <v>2015</v>
      </c>
      <c r="P1485">
        <v>6.2</v>
      </c>
      <c r="S1485" t="s">
        <v>60</v>
      </c>
      <c r="T1485" t="s">
        <v>122</v>
      </c>
      <c r="U1485" t="s">
        <v>126</v>
      </c>
    </row>
    <row r="1486" spans="1:22" x14ac:dyDescent="0.3">
      <c r="A1486" t="s">
        <v>1746</v>
      </c>
      <c r="B1486">
        <v>119</v>
      </c>
      <c r="C1486">
        <v>94</v>
      </c>
      <c r="D1486">
        <v>21784432</v>
      </c>
      <c r="E1486" t="s">
        <v>878</v>
      </c>
      <c r="F1486" t="s">
        <v>3276</v>
      </c>
      <c r="G1486" t="str">
        <f t="shared" si="24"/>
        <v>Flight of the Intruder</v>
      </c>
      <c r="H1486" t="s">
        <v>3277</v>
      </c>
      <c r="I1486">
        <v>4795</v>
      </c>
      <c r="J1486">
        <v>208</v>
      </c>
      <c r="K1486" t="s">
        <v>19</v>
      </c>
      <c r="L1486" t="s">
        <v>20</v>
      </c>
      <c r="M1486" t="s">
        <v>294</v>
      </c>
      <c r="N1486">
        <v>29000000</v>
      </c>
      <c r="O1486">
        <v>1993</v>
      </c>
      <c r="P1486">
        <v>5.7</v>
      </c>
      <c r="S1486" t="s">
        <v>26</v>
      </c>
      <c r="T1486" t="s">
        <v>60</v>
      </c>
      <c r="U1486" t="s">
        <v>122</v>
      </c>
      <c r="V1486" t="s">
        <v>126</v>
      </c>
    </row>
    <row r="1487" spans="1:22" x14ac:dyDescent="0.3">
      <c r="A1487" t="s">
        <v>3278</v>
      </c>
      <c r="B1487">
        <v>44</v>
      </c>
      <c r="C1487">
        <v>100</v>
      </c>
      <c r="D1487">
        <v>37911876</v>
      </c>
      <c r="E1487" t="s">
        <v>2767</v>
      </c>
      <c r="F1487" t="s">
        <v>3279</v>
      </c>
      <c r="G1487" t="str">
        <f t="shared" si="24"/>
        <v>Walk Hard: The Dewey Cox Story</v>
      </c>
      <c r="H1487" t="s">
        <v>3280</v>
      </c>
      <c r="I1487">
        <v>55630</v>
      </c>
      <c r="J1487">
        <v>162</v>
      </c>
      <c r="K1487" t="s">
        <v>19</v>
      </c>
      <c r="L1487" t="s">
        <v>20</v>
      </c>
      <c r="M1487" t="s">
        <v>294</v>
      </c>
      <c r="N1487">
        <v>32000000</v>
      </c>
      <c r="O1487">
        <v>2006</v>
      </c>
      <c r="P1487">
        <v>6.7</v>
      </c>
      <c r="S1487" t="s">
        <v>46</v>
      </c>
      <c r="T1487" t="s">
        <v>85</v>
      </c>
    </row>
    <row r="1488" spans="1:22" x14ac:dyDescent="0.3">
      <c r="A1488" t="s">
        <v>250</v>
      </c>
      <c r="B1488">
        <v>188</v>
      </c>
      <c r="C1488">
        <v>101</v>
      </c>
      <c r="D1488">
        <v>54696902</v>
      </c>
      <c r="E1488" t="s">
        <v>60</v>
      </c>
      <c r="F1488" t="s">
        <v>71</v>
      </c>
      <c r="G1488" t="str">
        <f t="shared" si="24"/>
        <v>The Shipping News</v>
      </c>
      <c r="H1488" t="s">
        <v>3281</v>
      </c>
      <c r="I1488">
        <v>28542</v>
      </c>
      <c r="J1488">
        <v>100</v>
      </c>
      <c r="K1488" t="s">
        <v>19</v>
      </c>
      <c r="L1488" t="s">
        <v>31</v>
      </c>
      <c r="M1488" t="s">
        <v>294</v>
      </c>
      <c r="N1488">
        <v>20000000</v>
      </c>
      <c r="O1488">
        <v>1999</v>
      </c>
      <c r="P1488">
        <v>6.8</v>
      </c>
      <c r="S1488" t="s">
        <v>60</v>
      </c>
    </row>
    <row r="1489" spans="1:22" x14ac:dyDescent="0.3">
      <c r="A1489" t="s">
        <v>562</v>
      </c>
      <c r="B1489">
        <v>166</v>
      </c>
      <c r="C1489">
        <v>139</v>
      </c>
      <c r="D1489">
        <v>36733909</v>
      </c>
      <c r="E1489" t="s">
        <v>3282</v>
      </c>
      <c r="F1489" t="s">
        <v>3283</v>
      </c>
      <c r="G1489" t="str">
        <f t="shared" si="24"/>
        <v>American Outlaws</v>
      </c>
      <c r="H1489" t="s">
        <v>3284</v>
      </c>
      <c r="I1489">
        <v>12077</v>
      </c>
      <c r="J1489">
        <v>142</v>
      </c>
      <c r="K1489" t="s">
        <v>19</v>
      </c>
      <c r="L1489" t="s">
        <v>20</v>
      </c>
      <c r="M1489" t="s">
        <v>294</v>
      </c>
      <c r="N1489">
        <v>35000000</v>
      </c>
      <c r="O1489">
        <v>2012</v>
      </c>
      <c r="P1489">
        <v>6</v>
      </c>
      <c r="S1489" t="s">
        <v>26</v>
      </c>
      <c r="T1489" t="s">
        <v>130</v>
      </c>
    </row>
    <row r="1490" spans="1:22" x14ac:dyDescent="0.3">
      <c r="A1490" t="s">
        <v>3285</v>
      </c>
      <c r="B1490">
        <v>584</v>
      </c>
      <c r="C1490">
        <v>91</v>
      </c>
      <c r="D1490">
        <v>35063732</v>
      </c>
      <c r="E1490" t="s">
        <v>2647</v>
      </c>
      <c r="F1490" t="s">
        <v>3286</v>
      </c>
      <c r="G1490" t="str">
        <f t="shared" si="24"/>
        <v>The Young Victoria</v>
      </c>
      <c r="H1490" t="s">
        <v>3287</v>
      </c>
      <c r="I1490">
        <v>44931</v>
      </c>
      <c r="J1490">
        <v>975</v>
      </c>
      <c r="K1490" t="s">
        <v>19</v>
      </c>
      <c r="L1490" t="s">
        <v>20</v>
      </c>
      <c r="M1490" t="s">
        <v>21</v>
      </c>
      <c r="N1490">
        <v>32000000</v>
      </c>
      <c r="O1490">
        <v>2008</v>
      </c>
      <c r="P1490">
        <v>7.3</v>
      </c>
      <c r="S1490" t="s">
        <v>41</v>
      </c>
      <c r="T1490" t="s">
        <v>60</v>
      </c>
      <c r="U1490" t="s">
        <v>80</v>
      </c>
      <c r="V1490" t="s">
        <v>106</v>
      </c>
    </row>
    <row r="1491" spans="1:22" x14ac:dyDescent="0.3">
      <c r="A1491" t="s">
        <v>815</v>
      </c>
      <c r="B1491">
        <v>67</v>
      </c>
      <c r="C1491">
        <v>109</v>
      </c>
      <c r="D1491">
        <v>99462</v>
      </c>
      <c r="E1491" t="s">
        <v>563</v>
      </c>
      <c r="F1491" t="s">
        <v>3050</v>
      </c>
      <c r="G1491" t="str">
        <f t="shared" si="24"/>
        <v>Whiteout</v>
      </c>
      <c r="H1491" t="s">
        <v>3288</v>
      </c>
      <c r="I1491">
        <v>31918</v>
      </c>
      <c r="J1491">
        <v>141</v>
      </c>
      <c r="K1491" t="s">
        <v>19</v>
      </c>
      <c r="L1491" t="s">
        <v>3289</v>
      </c>
      <c r="M1491" t="s">
        <v>21</v>
      </c>
      <c r="N1491">
        <v>32000000</v>
      </c>
      <c r="O1491">
        <v>2015</v>
      </c>
      <c r="P1491">
        <v>5.5</v>
      </c>
      <c r="S1491" t="s">
        <v>26</v>
      </c>
      <c r="T1491" t="s">
        <v>52</v>
      </c>
      <c r="U1491" t="s">
        <v>92</v>
      </c>
      <c r="V1491" t="s">
        <v>122</v>
      </c>
    </row>
    <row r="1492" spans="1:22" x14ac:dyDescent="0.3">
      <c r="A1492" t="s">
        <v>3290</v>
      </c>
      <c r="B1492">
        <v>233</v>
      </c>
      <c r="C1492">
        <v>102</v>
      </c>
      <c r="D1492">
        <v>32701088</v>
      </c>
      <c r="E1492" t="s">
        <v>2311</v>
      </c>
      <c r="F1492" t="s">
        <v>347</v>
      </c>
      <c r="G1492" t="str">
        <f t="shared" si="24"/>
        <v>The Tree of Life</v>
      </c>
      <c r="H1492" t="s">
        <v>3291</v>
      </c>
      <c r="I1492">
        <v>136367</v>
      </c>
      <c r="J1492">
        <v>212</v>
      </c>
      <c r="K1492" t="s">
        <v>19</v>
      </c>
      <c r="L1492" t="s">
        <v>20</v>
      </c>
      <c r="M1492" t="s">
        <v>294</v>
      </c>
      <c r="N1492">
        <v>32000000</v>
      </c>
      <c r="O1492">
        <v>1999</v>
      </c>
      <c r="P1492">
        <v>6.7</v>
      </c>
      <c r="S1492" t="s">
        <v>60</v>
      </c>
      <c r="T1492" t="s">
        <v>69</v>
      </c>
    </row>
    <row r="1493" spans="1:22" x14ac:dyDescent="0.3">
      <c r="A1493" t="s">
        <v>3292</v>
      </c>
      <c r="B1493">
        <v>112</v>
      </c>
      <c r="C1493">
        <v>103</v>
      </c>
      <c r="D1493">
        <v>31493782</v>
      </c>
      <c r="E1493" t="s">
        <v>797</v>
      </c>
      <c r="F1493" t="s">
        <v>3293</v>
      </c>
      <c r="G1493" t="str">
        <f t="shared" si="24"/>
        <v>Knock Off</v>
      </c>
      <c r="H1493" t="s">
        <v>3294</v>
      </c>
      <c r="I1493">
        <v>11512</v>
      </c>
      <c r="J1493">
        <v>204</v>
      </c>
      <c r="K1493" t="s">
        <v>19</v>
      </c>
      <c r="L1493" t="s">
        <v>20</v>
      </c>
      <c r="M1493" t="s">
        <v>51</v>
      </c>
      <c r="N1493">
        <v>32000000</v>
      </c>
      <c r="O1493">
        <v>2000</v>
      </c>
      <c r="P1493">
        <v>4.8</v>
      </c>
      <c r="S1493" t="s">
        <v>26</v>
      </c>
      <c r="T1493" t="s">
        <v>46</v>
      </c>
      <c r="U1493" t="s">
        <v>122</v>
      </c>
    </row>
    <row r="1494" spans="1:22" x14ac:dyDescent="0.3">
      <c r="A1494" t="s">
        <v>3295</v>
      </c>
      <c r="B1494">
        <v>151</v>
      </c>
      <c r="C1494">
        <v>83</v>
      </c>
      <c r="D1494">
        <v>43095600</v>
      </c>
      <c r="E1494" t="s">
        <v>239</v>
      </c>
      <c r="F1494" t="s">
        <v>3296</v>
      </c>
      <c r="G1494" t="str">
        <f t="shared" si="24"/>
        <v>Sabotage</v>
      </c>
      <c r="H1494" t="s">
        <v>3297</v>
      </c>
      <c r="I1494">
        <v>47498</v>
      </c>
      <c r="J1494">
        <v>280</v>
      </c>
      <c r="K1494" t="s">
        <v>19</v>
      </c>
      <c r="L1494" t="s">
        <v>20</v>
      </c>
      <c r="M1494" t="s">
        <v>21</v>
      </c>
      <c r="N1494">
        <v>33000000</v>
      </c>
      <c r="O1494">
        <v>2012</v>
      </c>
      <c r="P1494">
        <v>5.7</v>
      </c>
      <c r="S1494" t="s">
        <v>26</v>
      </c>
      <c r="T1494" t="s">
        <v>52</v>
      </c>
      <c r="U1494" t="s">
        <v>60</v>
      </c>
      <c r="V1494" t="s">
        <v>122</v>
      </c>
    </row>
    <row r="1495" spans="1:22" x14ac:dyDescent="0.3">
      <c r="A1495" t="s">
        <v>3298</v>
      </c>
      <c r="B1495">
        <v>63</v>
      </c>
      <c r="C1495">
        <v>123</v>
      </c>
      <c r="D1495">
        <v>18636537</v>
      </c>
      <c r="E1495" t="s">
        <v>545</v>
      </c>
      <c r="F1495" t="s">
        <v>706</v>
      </c>
      <c r="G1495" t="str">
        <f t="shared" si="24"/>
        <v>The Order</v>
      </c>
      <c r="H1495" t="s">
        <v>3299</v>
      </c>
      <c r="I1495">
        <v>14962</v>
      </c>
      <c r="J1495">
        <v>113</v>
      </c>
      <c r="K1495" t="s">
        <v>19</v>
      </c>
      <c r="L1495" t="s">
        <v>20</v>
      </c>
      <c r="M1495" t="s">
        <v>294</v>
      </c>
      <c r="N1495">
        <v>35000000</v>
      </c>
      <c r="O1495">
        <v>2013</v>
      </c>
      <c r="P1495">
        <v>5.0999999999999996</v>
      </c>
      <c r="S1495" t="s">
        <v>26</v>
      </c>
      <c r="T1495" t="s">
        <v>92</v>
      </c>
      <c r="U1495" t="s">
        <v>122</v>
      </c>
    </row>
    <row r="1496" spans="1:22" x14ac:dyDescent="0.3">
      <c r="A1496" t="s">
        <v>1999</v>
      </c>
      <c r="B1496">
        <v>335</v>
      </c>
      <c r="C1496">
        <v>101</v>
      </c>
      <c r="D1496">
        <v>17848322</v>
      </c>
      <c r="E1496" t="s">
        <v>239</v>
      </c>
      <c r="F1496" t="s">
        <v>2358</v>
      </c>
      <c r="G1496" t="str">
        <f t="shared" si="24"/>
        <v>Punisher: War Zone</v>
      </c>
      <c r="H1496" t="s">
        <v>3300</v>
      </c>
      <c r="I1496">
        <v>48999</v>
      </c>
      <c r="J1496">
        <v>195</v>
      </c>
      <c r="K1496" t="s">
        <v>19</v>
      </c>
      <c r="L1496" t="s">
        <v>20</v>
      </c>
      <c r="M1496" t="s">
        <v>294</v>
      </c>
      <c r="N1496">
        <v>32000000</v>
      </c>
      <c r="O1496">
        <v>1981</v>
      </c>
      <c r="P1496">
        <v>6</v>
      </c>
      <c r="S1496" t="s">
        <v>26</v>
      </c>
      <c r="T1496" t="s">
        <v>52</v>
      </c>
      <c r="U1496" t="s">
        <v>60</v>
      </c>
      <c r="V1496" t="s">
        <v>122</v>
      </c>
    </row>
    <row r="1497" spans="1:22" x14ac:dyDescent="0.3">
      <c r="A1497" t="s">
        <v>2825</v>
      </c>
      <c r="B1497">
        <v>24</v>
      </c>
      <c r="C1497">
        <v>117</v>
      </c>
      <c r="D1497">
        <v>16640210</v>
      </c>
      <c r="E1497" t="s">
        <v>3301</v>
      </c>
      <c r="F1497" t="s">
        <v>3302</v>
      </c>
      <c r="G1497" t="str">
        <f t="shared" si="24"/>
        <v>Zoom</v>
      </c>
      <c r="H1497" t="s">
        <v>3303</v>
      </c>
      <c r="I1497">
        <v>15015</v>
      </c>
      <c r="J1497">
        <v>31</v>
      </c>
      <c r="K1497" t="s">
        <v>19</v>
      </c>
      <c r="L1497" t="s">
        <v>20</v>
      </c>
      <c r="M1497" t="s">
        <v>154</v>
      </c>
      <c r="N1497">
        <v>32000000</v>
      </c>
      <c r="O1497">
        <v>1992</v>
      </c>
      <c r="P1497">
        <v>4.2</v>
      </c>
      <c r="S1497" t="s">
        <v>26</v>
      </c>
      <c r="T1497" t="s">
        <v>32</v>
      </c>
      <c r="U1497" t="s">
        <v>65</v>
      </c>
      <c r="V1497" t="s">
        <v>110</v>
      </c>
    </row>
    <row r="1498" spans="1:22" x14ac:dyDescent="0.3">
      <c r="A1498" t="s">
        <v>2385</v>
      </c>
      <c r="B1498">
        <v>147</v>
      </c>
      <c r="C1498">
        <v>60</v>
      </c>
      <c r="D1498">
        <v>13763130</v>
      </c>
      <c r="E1498" t="s">
        <v>3304</v>
      </c>
      <c r="F1498" t="s">
        <v>274</v>
      </c>
      <c r="G1498" t="str">
        <f t="shared" si="24"/>
        <v>The Walk</v>
      </c>
      <c r="H1498" t="s">
        <v>3305</v>
      </c>
      <c r="I1498">
        <v>77394</v>
      </c>
      <c r="J1498">
        <v>196</v>
      </c>
      <c r="K1498" t="s">
        <v>19</v>
      </c>
      <c r="L1498" t="s">
        <v>20</v>
      </c>
      <c r="M1498" t="s">
        <v>21</v>
      </c>
      <c r="N1498">
        <v>32000000</v>
      </c>
      <c r="O1498">
        <v>2001</v>
      </c>
      <c r="P1498">
        <v>7.4</v>
      </c>
      <c r="S1498" t="s">
        <v>32</v>
      </c>
      <c r="T1498" t="s">
        <v>41</v>
      </c>
      <c r="U1498" t="s">
        <v>60</v>
      </c>
      <c r="V1498" t="s">
        <v>122</v>
      </c>
    </row>
    <row r="1499" spans="1:22" x14ac:dyDescent="0.3">
      <c r="A1499" t="s">
        <v>1687</v>
      </c>
      <c r="B1499">
        <v>51</v>
      </c>
      <c r="C1499">
        <v>114</v>
      </c>
      <c r="D1499">
        <v>10956379</v>
      </c>
      <c r="E1499" t="s">
        <v>23</v>
      </c>
      <c r="F1499" t="s">
        <v>3306</v>
      </c>
      <c r="G1499" t="str">
        <f t="shared" si="24"/>
        <v>Warriors of Virtue</v>
      </c>
      <c r="H1499" t="s">
        <v>3307</v>
      </c>
      <c r="I1499">
        <v>2189</v>
      </c>
      <c r="J1499">
        <v>105</v>
      </c>
      <c r="K1499" t="s">
        <v>19</v>
      </c>
      <c r="L1499" t="s">
        <v>31</v>
      </c>
      <c r="M1499" t="s">
        <v>294</v>
      </c>
      <c r="N1499">
        <v>32000000</v>
      </c>
      <c r="O1499">
        <v>2000</v>
      </c>
      <c r="P1499">
        <v>4.5999999999999996</v>
      </c>
      <c r="S1499" t="s">
        <v>26</v>
      </c>
      <c r="T1499" t="s">
        <v>32</v>
      </c>
      <c r="U1499" t="s">
        <v>69</v>
      </c>
    </row>
    <row r="1500" spans="1:22" x14ac:dyDescent="0.3">
      <c r="A1500" t="s">
        <v>1508</v>
      </c>
      <c r="B1500">
        <v>10</v>
      </c>
      <c r="C1500">
        <v>330</v>
      </c>
      <c r="D1500">
        <v>4357000</v>
      </c>
      <c r="E1500" t="s">
        <v>657</v>
      </c>
      <c r="F1500" t="s">
        <v>3308</v>
      </c>
      <c r="G1500" t="str">
        <f t="shared" si="24"/>
        <v>A Good Year</v>
      </c>
      <c r="H1500" t="s">
        <v>3309</v>
      </c>
      <c r="I1500">
        <v>70698</v>
      </c>
      <c r="J1500">
        <v>71</v>
      </c>
      <c r="K1500" t="s">
        <v>19</v>
      </c>
      <c r="L1500" t="s">
        <v>20</v>
      </c>
      <c r="M1500" t="s">
        <v>21</v>
      </c>
      <c r="N1500">
        <v>28000000</v>
      </c>
      <c r="O1500">
        <v>2013</v>
      </c>
      <c r="P1500">
        <v>6.9</v>
      </c>
      <c r="S1500" t="s">
        <v>46</v>
      </c>
      <c r="T1500" t="s">
        <v>60</v>
      </c>
      <c r="U1500" t="s">
        <v>106</v>
      </c>
    </row>
    <row r="1501" spans="1:22" x14ac:dyDescent="0.3">
      <c r="A1501" t="s">
        <v>723</v>
      </c>
      <c r="B1501">
        <v>12</v>
      </c>
      <c r="C1501">
        <v>121</v>
      </c>
      <c r="D1501">
        <v>22525921</v>
      </c>
      <c r="E1501" t="s">
        <v>984</v>
      </c>
      <c r="F1501" t="s">
        <v>3310</v>
      </c>
      <c r="G1501" t="str">
        <f t="shared" si="24"/>
        <v xml:space="preserve">Luther            </v>
      </c>
      <c r="H1501" t="s">
        <v>3311</v>
      </c>
      <c r="I1501">
        <v>70568</v>
      </c>
      <c r="J1501">
        <v>129</v>
      </c>
      <c r="K1501" t="s">
        <v>19</v>
      </c>
      <c r="L1501" t="s">
        <v>20</v>
      </c>
      <c r="M1501" t="s">
        <v>21</v>
      </c>
      <c r="N1501">
        <v>55000000</v>
      </c>
      <c r="O1501">
        <v>2011</v>
      </c>
      <c r="P1501">
        <v>8.6</v>
      </c>
      <c r="S1501" t="s">
        <v>52</v>
      </c>
      <c r="T1501" t="s">
        <v>60</v>
      </c>
      <c r="U1501" t="s">
        <v>92</v>
      </c>
      <c r="V1501" t="s">
        <v>122</v>
      </c>
    </row>
    <row r="1502" spans="1:22" x14ac:dyDescent="0.3">
      <c r="A1502" t="s">
        <v>3312</v>
      </c>
      <c r="B1502">
        <v>50</v>
      </c>
      <c r="C1502">
        <v>114</v>
      </c>
      <c r="D1502">
        <v>3562749</v>
      </c>
      <c r="E1502" t="s">
        <v>60</v>
      </c>
      <c r="F1502" t="s">
        <v>2989</v>
      </c>
      <c r="G1502" t="str">
        <f t="shared" si="24"/>
        <v>Radio Flyer</v>
      </c>
      <c r="H1502" t="s">
        <v>3313</v>
      </c>
      <c r="I1502">
        <v>10410</v>
      </c>
      <c r="J1502">
        <v>99</v>
      </c>
      <c r="K1502" t="s">
        <v>19</v>
      </c>
      <c r="L1502" t="s">
        <v>3314</v>
      </c>
      <c r="M1502" t="s">
        <v>21</v>
      </c>
      <c r="N1502">
        <v>32000000</v>
      </c>
      <c r="O1502">
        <v>2012</v>
      </c>
      <c r="P1502">
        <v>6.9</v>
      </c>
      <c r="S1502" t="s">
        <v>60</v>
      </c>
    </row>
    <row r="1503" spans="1:22" x14ac:dyDescent="0.3">
      <c r="A1503" t="s">
        <v>3315</v>
      </c>
      <c r="B1503">
        <v>149</v>
      </c>
      <c r="C1503">
        <v>156</v>
      </c>
      <c r="D1503">
        <v>2899970</v>
      </c>
      <c r="E1503" t="s">
        <v>890</v>
      </c>
      <c r="F1503" t="s">
        <v>1637</v>
      </c>
      <c r="G1503" t="str">
        <f t="shared" si="24"/>
        <v>Blood In, Blood Out</v>
      </c>
      <c r="H1503" t="s">
        <v>3316</v>
      </c>
      <c r="I1503">
        <v>23181</v>
      </c>
      <c r="J1503">
        <v>232</v>
      </c>
      <c r="K1503" t="s">
        <v>19</v>
      </c>
      <c r="L1503" t="s">
        <v>676</v>
      </c>
      <c r="M1503" t="s">
        <v>51</v>
      </c>
      <c r="N1503">
        <v>35000000</v>
      </c>
      <c r="O1503">
        <v>2006</v>
      </c>
      <c r="P1503">
        <v>8</v>
      </c>
      <c r="S1503" t="s">
        <v>52</v>
      </c>
      <c r="T1503" t="s">
        <v>60</v>
      </c>
    </row>
    <row r="1504" spans="1:22" x14ac:dyDescent="0.3">
      <c r="A1504" t="s">
        <v>3317</v>
      </c>
      <c r="B1504">
        <v>24</v>
      </c>
      <c r="C1504">
        <v>135</v>
      </c>
      <c r="D1504">
        <v>1304837</v>
      </c>
      <c r="E1504" t="s">
        <v>645</v>
      </c>
      <c r="F1504" t="s">
        <v>236</v>
      </c>
      <c r="G1504" t="str">
        <f t="shared" si="24"/>
        <v>Smilla's Sense of Snow</v>
      </c>
      <c r="H1504" t="s">
        <v>3318</v>
      </c>
      <c r="I1504">
        <v>11747</v>
      </c>
      <c r="J1504">
        <v>55</v>
      </c>
      <c r="K1504" t="s">
        <v>19</v>
      </c>
      <c r="L1504" t="s">
        <v>3319</v>
      </c>
      <c r="M1504" t="s">
        <v>294</v>
      </c>
      <c r="N1504">
        <v>30000000</v>
      </c>
      <c r="O1504">
        <v>2000</v>
      </c>
      <c r="P1504">
        <v>6.4</v>
      </c>
      <c r="S1504" t="s">
        <v>26</v>
      </c>
      <c r="T1504" t="s">
        <v>60</v>
      </c>
      <c r="U1504" t="s">
        <v>110</v>
      </c>
      <c r="V1504" t="s">
        <v>122</v>
      </c>
    </row>
    <row r="1505" spans="1:23" x14ac:dyDescent="0.3">
      <c r="A1505" t="s">
        <v>2496</v>
      </c>
      <c r="B1505">
        <v>28</v>
      </c>
      <c r="C1505">
        <v>148</v>
      </c>
      <c r="D1505">
        <v>78800000</v>
      </c>
      <c r="E1505" t="s">
        <v>984</v>
      </c>
      <c r="F1505" t="s">
        <v>1426</v>
      </c>
      <c r="G1505" t="str">
        <f t="shared" si="24"/>
        <v>Femme Fatale</v>
      </c>
      <c r="H1505" t="s">
        <v>3320</v>
      </c>
      <c r="I1505">
        <v>28584</v>
      </c>
      <c r="J1505">
        <v>25</v>
      </c>
      <c r="K1505" t="s">
        <v>675</v>
      </c>
      <c r="L1505" t="s">
        <v>676</v>
      </c>
      <c r="M1505" t="s">
        <v>294</v>
      </c>
      <c r="N1505">
        <v>30000000</v>
      </c>
      <c r="O1505">
        <v>2004</v>
      </c>
      <c r="P1505">
        <v>6.3</v>
      </c>
      <c r="S1505" t="s">
        <v>52</v>
      </c>
      <c r="T1505" t="s">
        <v>60</v>
      </c>
      <c r="U1505" t="s">
        <v>92</v>
      </c>
      <c r="V1505" t="s">
        <v>122</v>
      </c>
    </row>
    <row r="1506" spans="1:23" x14ac:dyDescent="0.3">
      <c r="A1506" t="s">
        <v>3321</v>
      </c>
      <c r="B1506">
        <v>95</v>
      </c>
      <c r="C1506">
        <v>148</v>
      </c>
      <c r="D1506">
        <v>17797316</v>
      </c>
      <c r="E1506" t="s">
        <v>1441</v>
      </c>
      <c r="F1506" t="s">
        <v>3322</v>
      </c>
      <c r="G1506" t="str">
        <f t="shared" si="24"/>
        <v>Lion of the Desert</v>
      </c>
      <c r="H1506" t="s">
        <v>3323</v>
      </c>
      <c r="I1506">
        <v>9852</v>
      </c>
      <c r="J1506">
        <v>159</v>
      </c>
      <c r="K1506" t="s">
        <v>19</v>
      </c>
      <c r="L1506" t="s">
        <v>20</v>
      </c>
      <c r="M1506" t="s">
        <v>21</v>
      </c>
      <c r="N1506">
        <v>32000000</v>
      </c>
      <c r="O1506">
        <v>2005</v>
      </c>
      <c r="P1506">
        <v>8.4</v>
      </c>
      <c r="S1506" t="s">
        <v>41</v>
      </c>
      <c r="T1506" t="s">
        <v>60</v>
      </c>
      <c r="U1506" t="s">
        <v>80</v>
      </c>
      <c r="V1506" t="s">
        <v>126</v>
      </c>
    </row>
    <row r="1507" spans="1:23" x14ac:dyDescent="0.3">
      <c r="A1507" t="s">
        <v>3324</v>
      </c>
      <c r="B1507">
        <v>288</v>
      </c>
      <c r="C1507">
        <v>109</v>
      </c>
      <c r="D1507">
        <v>82528097</v>
      </c>
      <c r="E1507" t="s">
        <v>572</v>
      </c>
      <c r="F1507" t="s">
        <v>2253</v>
      </c>
      <c r="G1507" t="str">
        <f t="shared" si="24"/>
        <v>The Horseman on the Roof</v>
      </c>
      <c r="H1507" t="s">
        <v>3325</v>
      </c>
      <c r="I1507">
        <v>4885</v>
      </c>
      <c r="J1507">
        <v>127</v>
      </c>
      <c r="K1507" t="s">
        <v>1243</v>
      </c>
      <c r="L1507" t="s">
        <v>1296</v>
      </c>
      <c r="M1507" t="s">
        <v>21</v>
      </c>
      <c r="N1507">
        <v>32000000</v>
      </c>
      <c r="O1507">
        <v>2012</v>
      </c>
      <c r="P1507">
        <v>7.1</v>
      </c>
      <c r="S1507" t="s">
        <v>32</v>
      </c>
      <c r="T1507" t="s">
        <v>60</v>
      </c>
      <c r="U1507" t="s">
        <v>106</v>
      </c>
      <c r="V1507" t="s">
        <v>126</v>
      </c>
    </row>
    <row r="1508" spans="1:23" x14ac:dyDescent="0.3">
      <c r="A1508" t="s">
        <v>3326</v>
      </c>
      <c r="B1508">
        <v>10</v>
      </c>
      <c r="C1508">
        <v>93</v>
      </c>
      <c r="D1508">
        <v>14268533</v>
      </c>
      <c r="E1508" t="s">
        <v>3327</v>
      </c>
      <c r="F1508" t="s">
        <v>3328</v>
      </c>
      <c r="G1508" t="str">
        <f t="shared" si="24"/>
        <v>Ride with the Devil</v>
      </c>
      <c r="H1508" t="s">
        <v>3329</v>
      </c>
      <c r="I1508">
        <v>11101</v>
      </c>
      <c r="J1508">
        <v>15</v>
      </c>
      <c r="K1508" t="s">
        <v>19</v>
      </c>
      <c r="L1508" t="s">
        <v>293</v>
      </c>
      <c r="M1508" t="s">
        <v>21</v>
      </c>
      <c r="N1508">
        <v>32000000</v>
      </c>
      <c r="O1508">
        <v>1999</v>
      </c>
      <c r="P1508">
        <v>6.8</v>
      </c>
      <c r="S1508" t="s">
        <v>60</v>
      </c>
      <c r="T1508" t="s">
        <v>106</v>
      </c>
      <c r="U1508" t="s">
        <v>126</v>
      </c>
      <c r="V1508" t="s">
        <v>130</v>
      </c>
    </row>
    <row r="1509" spans="1:23" x14ac:dyDescent="0.3">
      <c r="A1509" t="s">
        <v>3330</v>
      </c>
      <c r="B1509">
        <v>58</v>
      </c>
      <c r="C1509">
        <v>113</v>
      </c>
      <c r="D1509">
        <v>87100000</v>
      </c>
      <c r="E1509" t="s">
        <v>60</v>
      </c>
      <c r="F1509" t="s">
        <v>3331</v>
      </c>
      <c r="G1509" t="str">
        <f t="shared" si="24"/>
        <v>Biutiful</v>
      </c>
      <c r="H1509" t="s">
        <v>3332</v>
      </c>
      <c r="I1509">
        <v>68885</v>
      </c>
      <c r="J1509">
        <v>76</v>
      </c>
      <c r="K1509" t="s">
        <v>19</v>
      </c>
      <c r="L1509" t="s">
        <v>676</v>
      </c>
      <c r="M1509" t="s">
        <v>294</v>
      </c>
      <c r="N1509">
        <v>32000000</v>
      </c>
      <c r="O1509">
        <v>1983</v>
      </c>
      <c r="P1509">
        <v>7.5</v>
      </c>
      <c r="S1509" t="s">
        <v>60</v>
      </c>
    </row>
    <row r="1510" spans="1:23" x14ac:dyDescent="0.3">
      <c r="A1510" t="s">
        <v>200</v>
      </c>
      <c r="B1510">
        <v>297</v>
      </c>
      <c r="C1510">
        <v>91</v>
      </c>
      <c r="D1510">
        <v>93749203</v>
      </c>
      <c r="E1510" t="s">
        <v>296</v>
      </c>
      <c r="F1510" t="s">
        <v>297</v>
      </c>
      <c r="G1510" t="str">
        <f t="shared" si="24"/>
        <v>The Lovers</v>
      </c>
      <c r="H1510" t="s">
        <v>298</v>
      </c>
      <c r="I1510">
        <v>2138</v>
      </c>
      <c r="J1510">
        <v>524</v>
      </c>
      <c r="K1510" t="s">
        <v>19</v>
      </c>
      <c r="L1510" t="s">
        <v>20</v>
      </c>
      <c r="M1510" t="s">
        <v>294</v>
      </c>
      <c r="N1510">
        <v>31500000</v>
      </c>
      <c r="O1510">
        <v>2008</v>
      </c>
      <c r="P1510">
        <v>4.5</v>
      </c>
      <c r="S1510" t="s">
        <v>26</v>
      </c>
      <c r="T1510" t="s">
        <v>32</v>
      </c>
      <c r="U1510" t="s">
        <v>106</v>
      </c>
      <c r="V1510" t="s">
        <v>110</v>
      </c>
    </row>
    <row r="1511" spans="1:23" x14ac:dyDescent="0.3">
      <c r="A1511" t="s">
        <v>3333</v>
      </c>
      <c r="B1511">
        <v>90</v>
      </c>
      <c r="C1511">
        <v>139</v>
      </c>
      <c r="D1511">
        <v>62700000</v>
      </c>
      <c r="E1511" t="s">
        <v>3334</v>
      </c>
      <c r="F1511" t="s">
        <v>560</v>
      </c>
      <c r="G1511" t="str">
        <f t="shared" si="24"/>
        <v>Bandidas</v>
      </c>
      <c r="H1511" t="s">
        <v>3335</v>
      </c>
      <c r="I1511">
        <v>28848</v>
      </c>
      <c r="J1511">
        <v>89</v>
      </c>
      <c r="K1511" t="s">
        <v>19</v>
      </c>
      <c r="L1511" t="s">
        <v>20</v>
      </c>
      <c r="M1511" t="s">
        <v>294</v>
      </c>
      <c r="N1511">
        <v>32000000</v>
      </c>
      <c r="O1511">
        <v>2008</v>
      </c>
      <c r="P1511">
        <v>5.7</v>
      </c>
      <c r="S1511" t="s">
        <v>26</v>
      </c>
      <c r="T1511" t="s">
        <v>46</v>
      </c>
      <c r="U1511" t="s">
        <v>52</v>
      </c>
      <c r="V1511" t="s">
        <v>130</v>
      </c>
    </row>
    <row r="1512" spans="1:23" x14ac:dyDescent="0.3">
      <c r="A1512" t="s">
        <v>3336</v>
      </c>
      <c r="B1512">
        <v>56</v>
      </c>
      <c r="C1512">
        <v>96</v>
      </c>
      <c r="D1512">
        <v>59073773</v>
      </c>
      <c r="E1512" t="s">
        <v>890</v>
      </c>
      <c r="F1512" t="s">
        <v>2494</v>
      </c>
      <c r="G1512" t="str">
        <f t="shared" si="24"/>
        <v>Black Water Transit</v>
      </c>
      <c r="H1512" t="s">
        <v>3337</v>
      </c>
      <c r="I1512">
        <v>219</v>
      </c>
      <c r="J1512">
        <v>150</v>
      </c>
      <c r="K1512" t="s">
        <v>19</v>
      </c>
      <c r="L1512" t="s">
        <v>20</v>
      </c>
      <c r="M1512" t="s">
        <v>21</v>
      </c>
      <c r="N1512">
        <v>6500000</v>
      </c>
      <c r="O1512">
        <v>2012</v>
      </c>
      <c r="P1512">
        <v>7.2</v>
      </c>
      <c r="S1512" t="s">
        <v>52</v>
      </c>
      <c r="T1512" t="s">
        <v>60</v>
      </c>
    </row>
    <row r="1513" spans="1:23" x14ac:dyDescent="0.3">
      <c r="A1513" t="s">
        <v>2807</v>
      </c>
      <c r="B1513">
        <v>274</v>
      </c>
      <c r="C1513">
        <v>102</v>
      </c>
      <c r="D1513">
        <v>24185781</v>
      </c>
      <c r="E1513" t="s">
        <v>758</v>
      </c>
      <c r="F1513" t="s">
        <v>1765</v>
      </c>
      <c r="G1513" t="str">
        <f t="shared" si="24"/>
        <v>The Maze Runner</v>
      </c>
      <c r="H1513" t="s">
        <v>3338</v>
      </c>
      <c r="I1513">
        <v>310903</v>
      </c>
      <c r="J1513">
        <v>915</v>
      </c>
      <c r="K1513" t="s">
        <v>19</v>
      </c>
      <c r="L1513" t="s">
        <v>20</v>
      </c>
      <c r="M1513" t="s">
        <v>294</v>
      </c>
      <c r="N1513">
        <v>31500000</v>
      </c>
      <c r="O1513">
        <v>2003</v>
      </c>
      <c r="P1513">
        <v>6.8</v>
      </c>
      <c r="S1513" t="s">
        <v>26</v>
      </c>
      <c r="T1513" t="s">
        <v>92</v>
      </c>
      <c r="U1513" t="s">
        <v>110</v>
      </c>
      <c r="V1513" t="s">
        <v>122</v>
      </c>
    </row>
    <row r="1514" spans="1:23" x14ac:dyDescent="0.3">
      <c r="A1514" t="s">
        <v>3339</v>
      </c>
      <c r="B1514">
        <v>68</v>
      </c>
      <c r="C1514">
        <v>96</v>
      </c>
      <c r="D1514">
        <v>53133888</v>
      </c>
      <c r="E1514" t="s">
        <v>46</v>
      </c>
      <c r="F1514" t="s">
        <v>2063</v>
      </c>
      <c r="G1514" t="str">
        <f t="shared" si="24"/>
        <v>Unfinished Business</v>
      </c>
      <c r="H1514" t="s">
        <v>3340</v>
      </c>
      <c r="I1514">
        <v>23072</v>
      </c>
      <c r="J1514">
        <v>94</v>
      </c>
      <c r="K1514" t="s">
        <v>19</v>
      </c>
      <c r="L1514" t="s">
        <v>20</v>
      </c>
      <c r="M1514" t="s">
        <v>294</v>
      </c>
      <c r="N1514">
        <v>31000000</v>
      </c>
      <c r="O1514">
        <v>1996</v>
      </c>
      <c r="P1514">
        <v>5.4</v>
      </c>
      <c r="S1514" t="s">
        <v>46</v>
      </c>
    </row>
    <row r="1515" spans="1:23" x14ac:dyDescent="0.3">
      <c r="A1515" t="s">
        <v>248</v>
      </c>
      <c r="B1515">
        <v>98</v>
      </c>
      <c r="C1515">
        <v>101</v>
      </c>
      <c r="D1515">
        <v>44983704</v>
      </c>
      <c r="E1515" t="s">
        <v>127</v>
      </c>
      <c r="F1515" t="s">
        <v>3341</v>
      </c>
      <c r="G1515" t="str">
        <f t="shared" si="24"/>
        <v>The Age of Innocence</v>
      </c>
      <c r="H1515" t="s">
        <v>3342</v>
      </c>
      <c r="I1515">
        <v>36267</v>
      </c>
      <c r="J1515">
        <v>86</v>
      </c>
      <c r="K1515" t="s">
        <v>19</v>
      </c>
      <c r="L1515" t="s">
        <v>20</v>
      </c>
      <c r="M1515" t="s">
        <v>51</v>
      </c>
      <c r="N1515">
        <v>31000000</v>
      </c>
      <c r="O1515">
        <v>2002</v>
      </c>
      <c r="P1515">
        <v>7.2</v>
      </c>
      <c r="S1515" t="s">
        <v>60</v>
      </c>
      <c r="T1515" t="s">
        <v>106</v>
      </c>
    </row>
    <row r="1516" spans="1:23" x14ac:dyDescent="0.3">
      <c r="A1516" t="s">
        <v>354</v>
      </c>
      <c r="B1516">
        <v>256</v>
      </c>
      <c r="C1516">
        <v>128</v>
      </c>
      <c r="D1516">
        <v>118099659</v>
      </c>
      <c r="E1516" t="s">
        <v>847</v>
      </c>
      <c r="F1516" t="s">
        <v>152</v>
      </c>
      <c r="G1516" t="str">
        <f t="shared" si="24"/>
        <v>The Fountain</v>
      </c>
      <c r="H1516" t="s">
        <v>3343</v>
      </c>
      <c r="I1516">
        <v>190990</v>
      </c>
      <c r="J1516">
        <v>144</v>
      </c>
      <c r="K1516" t="s">
        <v>19</v>
      </c>
      <c r="L1516" t="s">
        <v>20</v>
      </c>
      <c r="M1516" t="s">
        <v>294</v>
      </c>
      <c r="N1516">
        <v>34000000</v>
      </c>
      <c r="O1516">
        <v>1988</v>
      </c>
      <c r="P1516">
        <v>7.3</v>
      </c>
      <c r="S1516" t="s">
        <v>60</v>
      </c>
      <c r="T1516" t="s">
        <v>110</v>
      </c>
    </row>
    <row r="1517" spans="1:23" x14ac:dyDescent="0.3">
      <c r="A1517" t="s">
        <v>1780</v>
      </c>
      <c r="B1517">
        <v>117</v>
      </c>
      <c r="C1517">
        <v>109</v>
      </c>
      <c r="D1517">
        <v>58879132</v>
      </c>
      <c r="E1517" t="s">
        <v>3344</v>
      </c>
      <c r="F1517" t="s">
        <v>3345</v>
      </c>
      <c r="G1517" t="str">
        <f t="shared" si="24"/>
        <v>Chill Factor</v>
      </c>
      <c r="H1517" t="s">
        <v>3346</v>
      </c>
      <c r="I1517">
        <v>8367</v>
      </c>
      <c r="J1517">
        <v>116</v>
      </c>
      <c r="K1517" t="s">
        <v>336</v>
      </c>
      <c r="L1517" t="s">
        <v>337</v>
      </c>
      <c r="M1517" t="s">
        <v>294</v>
      </c>
      <c r="N1517">
        <v>25000000</v>
      </c>
      <c r="O1517">
        <v>2006</v>
      </c>
      <c r="P1517">
        <v>5.2</v>
      </c>
      <c r="S1517" t="s">
        <v>26</v>
      </c>
      <c r="T1517" t="s">
        <v>32</v>
      </c>
      <c r="U1517" t="s">
        <v>46</v>
      </c>
      <c r="V1517" t="s">
        <v>60</v>
      </c>
      <c r="W1517" t="s">
        <v>122</v>
      </c>
    </row>
    <row r="1518" spans="1:23" x14ac:dyDescent="0.3">
      <c r="A1518" t="s">
        <v>501</v>
      </c>
      <c r="B1518">
        <v>107</v>
      </c>
      <c r="C1518">
        <v>114</v>
      </c>
      <c r="D1518">
        <v>72077000</v>
      </c>
      <c r="E1518" t="s">
        <v>239</v>
      </c>
      <c r="F1518" t="s">
        <v>355</v>
      </c>
      <c r="G1518" t="str">
        <f t="shared" si="24"/>
        <v>Stolen</v>
      </c>
      <c r="H1518" t="s">
        <v>3347</v>
      </c>
      <c r="I1518">
        <v>36914</v>
      </c>
      <c r="J1518">
        <v>260</v>
      </c>
      <c r="K1518" t="s">
        <v>19</v>
      </c>
      <c r="L1518" t="s">
        <v>20</v>
      </c>
      <c r="M1518" t="s">
        <v>294</v>
      </c>
      <c r="N1518">
        <v>31000000</v>
      </c>
      <c r="O1518">
        <v>2011</v>
      </c>
      <c r="P1518">
        <v>5.5</v>
      </c>
      <c r="S1518" t="s">
        <v>26</v>
      </c>
      <c r="T1518" t="s">
        <v>52</v>
      </c>
      <c r="U1518" t="s">
        <v>60</v>
      </c>
      <c r="V1518" t="s">
        <v>122</v>
      </c>
    </row>
    <row r="1519" spans="1:23" x14ac:dyDescent="0.3">
      <c r="A1519" t="s">
        <v>3348</v>
      </c>
      <c r="B1519">
        <v>52</v>
      </c>
      <c r="C1519">
        <v>105</v>
      </c>
      <c r="D1519">
        <v>170684505</v>
      </c>
      <c r="E1519" t="s">
        <v>318</v>
      </c>
      <c r="F1519" t="s">
        <v>3349</v>
      </c>
      <c r="G1519" t="str">
        <f t="shared" si="24"/>
        <v>Ponyo</v>
      </c>
      <c r="H1519" t="s">
        <v>3350</v>
      </c>
      <c r="I1519">
        <v>85589</v>
      </c>
      <c r="J1519">
        <v>61</v>
      </c>
      <c r="K1519" t="s">
        <v>19</v>
      </c>
      <c r="L1519" t="s">
        <v>20</v>
      </c>
      <c r="M1519" t="s">
        <v>51</v>
      </c>
      <c r="N1519">
        <v>31000000</v>
      </c>
      <c r="O1519">
        <v>2013</v>
      </c>
      <c r="P1519">
        <v>7.7</v>
      </c>
      <c r="S1519" t="s">
        <v>32</v>
      </c>
      <c r="T1519" t="s">
        <v>37</v>
      </c>
      <c r="U1519" t="s">
        <v>65</v>
      </c>
      <c r="V1519" t="s">
        <v>69</v>
      </c>
    </row>
    <row r="1520" spans="1:23" x14ac:dyDescent="0.3">
      <c r="A1520" t="s">
        <v>466</v>
      </c>
      <c r="B1520">
        <v>135</v>
      </c>
      <c r="C1520">
        <v>141</v>
      </c>
      <c r="D1520">
        <v>163479795</v>
      </c>
      <c r="E1520" t="s">
        <v>127</v>
      </c>
      <c r="F1520" t="s">
        <v>3351</v>
      </c>
      <c r="G1520" t="str">
        <f t="shared" si="24"/>
        <v>The Longest Ride</v>
      </c>
      <c r="H1520" t="s">
        <v>3352</v>
      </c>
      <c r="I1520">
        <v>50041</v>
      </c>
      <c r="J1520">
        <v>50</v>
      </c>
      <c r="K1520" t="s">
        <v>19</v>
      </c>
      <c r="L1520" t="s">
        <v>20</v>
      </c>
      <c r="M1520" t="s">
        <v>51</v>
      </c>
      <c r="N1520">
        <v>31000000</v>
      </c>
      <c r="O1520">
        <v>1999</v>
      </c>
      <c r="P1520">
        <v>7.1</v>
      </c>
      <c r="S1520" t="s">
        <v>60</v>
      </c>
      <c r="T1520" t="s">
        <v>106</v>
      </c>
    </row>
    <row r="1521" spans="1:23" x14ac:dyDescent="0.3">
      <c r="A1521" t="s">
        <v>2631</v>
      </c>
      <c r="B1521">
        <v>211</v>
      </c>
      <c r="C1521">
        <v>195</v>
      </c>
      <c r="D1521">
        <v>145096820</v>
      </c>
      <c r="E1521" t="s">
        <v>1207</v>
      </c>
      <c r="F1521" t="s">
        <v>24</v>
      </c>
      <c r="G1521" t="str">
        <f t="shared" si="24"/>
        <v>The Astronaut's Wife</v>
      </c>
      <c r="H1521" t="s">
        <v>3353</v>
      </c>
      <c r="I1521">
        <v>45497</v>
      </c>
      <c r="J1521">
        <v>108</v>
      </c>
      <c r="K1521" t="s">
        <v>19</v>
      </c>
      <c r="L1521" t="s">
        <v>20</v>
      </c>
      <c r="M1521" t="s">
        <v>51</v>
      </c>
      <c r="N1521">
        <v>144000000</v>
      </c>
      <c r="O1521">
        <v>2000</v>
      </c>
      <c r="P1521">
        <v>5.3</v>
      </c>
      <c r="S1521" t="s">
        <v>60</v>
      </c>
      <c r="T1521" t="s">
        <v>110</v>
      </c>
      <c r="U1521" t="s">
        <v>122</v>
      </c>
    </row>
    <row r="1522" spans="1:23" x14ac:dyDescent="0.3">
      <c r="A1522" t="s">
        <v>3354</v>
      </c>
      <c r="B1522">
        <v>57</v>
      </c>
      <c r="C1522">
        <v>138</v>
      </c>
      <c r="D1522">
        <v>191796233</v>
      </c>
      <c r="E1522" t="s">
        <v>1054</v>
      </c>
      <c r="F1522" t="s">
        <v>3355</v>
      </c>
      <c r="G1522" t="str">
        <f t="shared" si="24"/>
        <v>I Dreamed of Africa</v>
      </c>
      <c r="H1522" t="s">
        <v>3356</v>
      </c>
      <c r="I1522">
        <v>3740</v>
      </c>
      <c r="J1522">
        <v>127</v>
      </c>
      <c r="K1522" t="s">
        <v>19</v>
      </c>
      <c r="L1522" t="s">
        <v>31</v>
      </c>
      <c r="M1522" t="s">
        <v>21</v>
      </c>
      <c r="N1522">
        <v>31000000</v>
      </c>
      <c r="O1522">
        <v>2010</v>
      </c>
      <c r="P1522">
        <v>5.6</v>
      </c>
      <c r="S1522" t="s">
        <v>32</v>
      </c>
      <c r="T1522" t="s">
        <v>60</v>
      </c>
      <c r="U1522" t="s">
        <v>106</v>
      </c>
    </row>
    <row r="1523" spans="1:23" x14ac:dyDescent="0.3">
      <c r="A1523" t="s">
        <v>3292</v>
      </c>
      <c r="B1523">
        <v>81</v>
      </c>
      <c r="C1523">
        <v>101</v>
      </c>
      <c r="D1523">
        <v>121248145</v>
      </c>
      <c r="E1523" t="s">
        <v>1715</v>
      </c>
      <c r="F1523" t="s">
        <v>323</v>
      </c>
      <c r="G1523" t="str">
        <f t="shared" si="24"/>
        <v>Playing for Keeps</v>
      </c>
      <c r="H1523" t="s">
        <v>3357</v>
      </c>
      <c r="I1523">
        <v>23916</v>
      </c>
      <c r="J1523">
        <v>319</v>
      </c>
      <c r="K1523" t="s">
        <v>19</v>
      </c>
      <c r="L1523" t="s">
        <v>20</v>
      </c>
      <c r="M1523" t="s">
        <v>51</v>
      </c>
      <c r="N1523">
        <v>30250000</v>
      </c>
      <c r="O1523">
        <v>2013</v>
      </c>
      <c r="P1523">
        <v>5.7</v>
      </c>
      <c r="S1523" t="s">
        <v>46</v>
      </c>
      <c r="T1523" t="s">
        <v>106</v>
      </c>
      <c r="U1523" t="s">
        <v>117</v>
      </c>
    </row>
    <row r="1524" spans="1:23" x14ac:dyDescent="0.3">
      <c r="A1524" t="s">
        <v>3358</v>
      </c>
      <c r="B1524">
        <v>107</v>
      </c>
      <c r="C1524">
        <v>99</v>
      </c>
      <c r="D1524">
        <v>125014030</v>
      </c>
      <c r="E1524" t="s">
        <v>2574</v>
      </c>
      <c r="F1524" t="s">
        <v>3359</v>
      </c>
      <c r="G1524" t="str">
        <f t="shared" si="24"/>
        <v>Mandela: Long Walk to Freedom</v>
      </c>
      <c r="H1524" t="s">
        <v>3360</v>
      </c>
      <c r="I1524">
        <v>21223</v>
      </c>
      <c r="J1524">
        <v>232</v>
      </c>
      <c r="K1524" t="s">
        <v>19</v>
      </c>
      <c r="L1524" t="s">
        <v>20</v>
      </c>
      <c r="M1524" t="s">
        <v>294</v>
      </c>
      <c r="N1524">
        <v>45000000</v>
      </c>
      <c r="O1524">
        <v>2011</v>
      </c>
      <c r="P1524">
        <v>7.1</v>
      </c>
      <c r="S1524" t="s">
        <v>41</v>
      </c>
      <c r="T1524" t="s">
        <v>60</v>
      </c>
      <c r="U1524" t="s">
        <v>80</v>
      </c>
    </row>
    <row r="1525" spans="1:23" x14ac:dyDescent="0.3">
      <c r="A1525" t="s">
        <v>3361</v>
      </c>
      <c r="B1525">
        <v>100</v>
      </c>
      <c r="C1525">
        <v>85</v>
      </c>
      <c r="D1525">
        <v>11854694</v>
      </c>
      <c r="E1525" t="s">
        <v>2647</v>
      </c>
      <c r="F1525" t="s">
        <v>3293</v>
      </c>
      <c r="G1525" t="str">
        <f t="shared" si="24"/>
        <v>Reds</v>
      </c>
      <c r="H1525" t="s">
        <v>3362</v>
      </c>
      <c r="I1525">
        <v>16255</v>
      </c>
      <c r="J1525">
        <v>148</v>
      </c>
      <c r="K1525" t="s">
        <v>19</v>
      </c>
      <c r="L1525" t="s">
        <v>20</v>
      </c>
      <c r="M1525" t="s">
        <v>294</v>
      </c>
      <c r="N1525">
        <v>34200000</v>
      </c>
      <c r="O1525">
        <v>2011</v>
      </c>
      <c r="P1525">
        <v>7.5</v>
      </c>
      <c r="S1525" t="s">
        <v>41</v>
      </c>
      <c r="T1525" t="s">
        <v>60</v>
      </c>
      <c r="U1525" t="s">
        <v>80</v>
      </c>
      <c r="V1525" t="s">
        <v>106</v>
      </c>
    </row>
    <row r="1526" spans="1:23" x14ac:dyDescent="0.3">
      <c r="A1526" t="s">
        <v>2145</v>
      </c>
      <c r="B1526">
        <v>60</v>
      </c>
      <c r="C1526">
        <v>89</v>
      </c>
      <c r="D1526">
        <v>115648585</v>
      </c>
      <c r="E1526" t="s">
        <v>1788</v>
      </c>
      <c r="F1526" t="s">
        <v>268</v>
      </c>
      <c r="G1526" t="str">
        <f t="shared" si="24"/>
        <v>A Few Good Men</v>
      </c>
      <c r="H1526" t="s">
        <v>3363</v>
      </c>
      <c r="I1526">
        <v>181879</v>
      </c>
      <c r="J1526">
        <v>16</v>
      </c>
      <c r="K1526" t="s">
        <v>19</v>
      </c>
      <c r="L1526" t="s">
        <v>20</v>
      </c>
      <c r="M1526" t="s">
        <v>294</v>
      </c>
      <c r="N1526">
        <v>30000000</v>
      </c>
      <c r="O1526">
        <v>1993</v>
      </c>
      <c r="P1526">
        <v>7.6</v>
      </c>
      <c r="S1526" t="s">
        <v>60</v>
      </c>
      <c r="T1526" t="s">
        <v>122</v>
      </c>
    </row>
    <row r="1527" spans="1:23" x14ac:dyDescent="0.3">
      <c r="A1527" t="s">
        <v>365</v>
      </c>
      <c r="B1527">
        <v>195</v>
      </c>
      <c r="C1527">
        <v>99</v>
      </c>
      <c r="D1527">
        <v>122012643</v>
      </c>
      <c r="E1527" t="s">
        <v>1572</v>
      </c>
      <c r="F1527" t="s">
        <v>2774</v>
      </c>
      <c r="G1527" t="str">
        <f t="shared" si="24"/>
        <v>Exit Wounds</v>
      </c>
      <c r="H1527" t="s">
        <v>3364</v>
      </c>
      <c r="I1527">
        <v>27580</v>
      </c>
      <c r="J1527">
        <v>211</v>
      </c>
      <c r="K1527" t="s">
        <v>19</v>
      </c>
      <c r="L1527" t="s">
        <v>293</v>
      </c>
      <c r="M1527" t="s">
        <v>294</v>
      </c>
      <c r="N1527">
        <v>30000000</v>
      </c>
      <c r="O1527">
        <v>2007</v>
      </c>
      <c r="P1527">
        <v>5.5</v>
      </c>
      <c r="S1527" t="s">
        <v>26</v>
      </c>
      <c r="T1527" t="s">
        <v>46</v>
      </c>
      <c r="U1527" t="s">
        <v>52</v>
      </c>
      <c r="V1527" t="s">
        <v>60</v>
      </c>
      <c r="W1527" t="s">
        <v>122</v>
      </c>
    </row>
    <row r="1528" spans="1:23" x14ac:dyDescent="0.3">
      <c r="A1528" t="s">
        <v>2185</v>
      </c>
      <c r="B1528">
        <v>121</v>
      </c>
      <c r="C1528">
        <v>105</v>
      </c>
      <c r="D1528">
        <v>116631310</v>
      </c>
      <c r="E1528" t="s">
        <v>806</v>
      </c>
      <c r="F1528" t="s">
        <v>3365</v>
      </c>
      <c r="G1528" t="str">
        <f t="shared" si="24"/>
        <v>Big Momma's House</v>
      </c>
      <c r="H1528" t="s">
        <v>3366</v>
      </c>
      <c r="I1528">
        <v>66941</v>
      </c>
      <c r="J1528">
        <v>72</v>
      </c>
      <c r="K1528" t="s">
        <v>19</v>
      </c>
      <c r="L1528" t="s">
        <v>20</v>
      </c>
      <c r="M1528" t="s">
        <v>21</v>
      </c>
      <c r="N1528">
        <v>25000000</v>
      </c>
      <c r="O1528">
        <v>2013</v>
      </c>
      <c r="P1528">
        <v>5.0999999999999996</v>
      </c>
      <c r="S1528" t="s">
        <v>26</v>
      </c>
      <c r="T1528" t="s">
        <v>46</v>
      </c>
      <c r="U1528" t="s">
        <v>52</v>
      </c>
    </row>
    <row r="1529" spans="1:23" x14ac:dyDescent="0.3">
      <c r="A1529" t="s">
        <v>614</v>
      </c>
      <c r="B1529">
        <v>285</v>
      </c>
      <c r="C1529">
        <v>97</v>
      </c>
      <c r="D1529">
        <v>114324072</v>
      </c>
      <c r="E1529" t="s">
        <v>156</v>
      </c>
      <c r="F1529" t="s">
        <v>3367</v>
      </c>
      <c r="G1529" t="str">
        <f t="shared" si="24"/>
        <v>Thunder and the House of Magic</v>
      </c>
      <c r="H1529" t="s">
        <v>3368</v>
      </c>
      <c r="I1529">
        <v>4265</v>
      </c>
      <c r="J1529">
        <v>1033</v>
      </c>
      <c r="K1529" t="s">
        <v>19</v>
      </c>
      <c r="L1529" t="s">
        <v>20</v>
      </c>
      <c r="M1529" t="s">
        <v>294</v>
      </c>
      <c r="N1529">
        <v>30000000</v>
      </c>
      <c r="O1529">
        <v>1979</v>
      </c>
      <c r="P1529">
        <v>6.3</v>
      </c>
      <c r="S1529" t="s">
        <v>32</v>
      </c>
      <c r="T1529" t="s">
        <v>37</v>
      </c>
      <c r="U1529" t="s">
        <v>46</v>
      </c>
      <c r="V1529" t="s">
        <v>65</v>
      </c>
      <c r="W1529" t="s">
        <v>69</v>
      </c>
    </row>
    <row r="1530" spans="1:23" x14ac:dyDescent="0.3">
      <c r="A1530" t="s">
        <v>1813</v>
      </c>
      <c r="B1530">
        <v>103</v>
      </c>
      <c r="C1530">
        <v>140</v>
      </c>
      <c r="D1530">
        <v>113502246</v>
      </c>
      <c r="E1530" t="s">
        <v>187</v>
      </c>
      <c r="F1530" t="s">
        <v>1578</v>
      </c>
      <c r="G1530" t="str">
        <f t="shared" si="24"/>
        <v>The Darkest Hour</v>
      </c>
      <c r="H1530" t="s">
        <v>3369</v>
      </c>
      <c r="I1530">
        <v>49312</v>
      </c>
      <c r="J1530">
        <v>181</v>
      </c>
      <c r="K1530" t="s">
        <v>19</v>
      </c>
      <c r="L1530" t="s">
        <v>378</v>
      </c>
      <c r="M1530" t="s">
        <v>21</v>
      </c>
      <c r="N1530">
        <v>31000000</v>
      </c>
      <c r="O1530">
        <v>2005</v>
      </c>
      <c r="P1530">
        <v>4.9000000000000004</v>
      </c>
      <c r="S1530" t="s">
        <v>26</v>
      </c>
      <c r="T1530" t="s">
        <v>32</v>
      </c>
      <c r="U1530" t="s">
        <v>83</v>
      </c>
      <c r="V1530" t="s">
        <v>110</v>
      </c>
      <c r="W1530" t="s">
        <v>122</v>
      </c>
    </row>
    <row r="1531" spans="1:23" x14ac:dyDescent="0.3">
      <c r="A1531" t="s">
        <v>207</v>
      </c>
      <c r="B1531">
        <v>192</v>
      </c>
      <c r="C1531">
        <v>118</v>
      </c>
      <c r="D1531">
        <v>108360000</v>
      </c>
      <c r="E1531" t="s">
        <v>3370</v>
      </c>
      <c r="F1531" t="s">
        <v>3371</v>
      </c>
      <c r="G1531" t="str">
        <f t="shared" si="24"/>
        <v>Step Up Revolution</v>
      </c>
      <c r="H1531" t="s">
        <v>3372</v>
      </c>
      <c r="I1531">
        <v>45394</v>
      </c>
      <c r="J1531">
        <v>622</v>
      </c>
      <c r="K1531" t="s">
        <v>19</v>
      </c>
      <c r="L1531" t="s">
        <v>20</v>
      </c>
      <c r="M1531" t="s">
        <v>21</v>
      </c>
      <c r="N1531">
        <v>30000000</v>
      </c>
      <c r="O1531">
        <v>2005</v>
      </c>
      <c r="P1531">
        <v>6.5</v>
      </c>
      <c r="S1531" t="s">
        <v>60</v>
      </c>
      <c r="T1531" t="s">
        <v>85</v>
      </c>
      <c r="U1531" t="s">
        <v>106</v>
      </c>
    </row>
    <row r="1532" spans="1:23" x14ac:dyDescent="0.3">
      <c r="A1532" t="s">
        <v>2945</v>
      </c>
      <c r="B1532">
        <v>90</v>
      </c>
      <c r="C1532">
        <v>94</v>
      </c>
      <c r="D1532">
        <v>108244774</v>
      </c>
      <c r="E1532" t="s">
        <v>3373</v>
      </c>
      <c r="F1532" t="s">
        <v>3374</v>
      </c>
      <c r="G1532" t="str">
        <f t="shared" si="24"/>
        <v>Snakes on a Plane</v>
      </c>
      <c r="H1532" t="s">
        <v>3375</v>
      </c>
      <c r="I1532">
        <v>115649</v>
      </c>
      <c r="J1532">
        <v>114</v>
      </c>
      <c r="K1532" t="s">
        <v>19</v>
      </c>
      <c r="L1532" t="s">
        <v>20</v>
      </c>
      <c r="M1532" t="s">
        <v>294</v>
      </c>
      <c r="N1532">
        <v>30000000</v>
      </c>
      <c r="O1532">
        <v>2005</v>
      </c>
      <c r="P1532">
        <v>5.6</v>
      </c>
      <c r="S1532" t="s">
        <v>26</v>
      </c>
      <c r="T1532" t="s">
        <v>32</v>
      </c>
      <c r="U1532" t="s">
        <v>52</v>
      </c>
      <c r="V1532" t="s">
        <v>60</v>
      </c>
      <c r="W1532" t="s">
        <v>122</v>
      </c>
    </row>
    <row r="1533" spans="1:23" x14ac:dyDescent="0.3">
      <c r="A1533" t="s">
        <v>2308</v>
      </c>
      <c r="B1533">
        <v>258</v>
      </c>
      <c r="C1533">
        <v>124</v>
      </c>
      <c r="D1533">
        <v>105444419</v>
      </c>
      <c r="E1533" t="s">
        <v>2107</v>
      </c>
      <c r="F1533" t="s">
        <v>300</v>
      </c>
      <c r="G1533" t="str">
        <f t="shared" si="24"/>
        <v>The Watcher</v>
      </c>
      <c r="H1533" t="s">
        <v>3376</v>
      </c>
      <c r="I1533">
        <v>22220</v>
      </c>
      <c r="J1533">
        <v>134</v>
      </c>
      <c r="K1533" t="s">
        <v>19</v>
      </c>
      <c r="L1533" t="s">
        <v>20</v>
      </c>
      <c r="M1533" t="s">
        <v>294</v>
      </c>
      <c r="N1533">
        <v>30000000</v>
      </c>
      <c r="O1533">
        <v>1995</v>
      </c>
      <c r="P1533">
        <v>5.3</v>
      </c>
      <c r="S1533" t="s">
        <v>52</v>
      </c>
      <c r="T1533" t="s">
        <v>83</v>
      </c>
      <c r="U1533" t="s">
        <v>92</v>
      </c>
      <c r="V1533" t="s">
        <v>122</v>
      </c>
    </row>
    <row r="1534" spans="1:23" x14ac:dyDescent="0.3">
      <c r="A1534" t="s">
        <v>528</v>
      </c>
      <c r="B1534">
        <v>56</v>
      </c>
      <c r="C1534">
        <v>134</v>
      </c>
      <c r="D1534">
        <v>100125340</v>
      </c>
      <c r="E1534" t="s">
        <v>239</v>
      </c>
      <c r="F1534" t="s">
        <v>3377</v>
      </c>
      <c r="G1534" t="str">
        <f t="shared" si="24"/>
        <v>The Punisher</v>
      </c>
      <c r="H1534" t="s">
        <v>3378</v>
      </c>
      <c r="I1534">
        <v>124242</v>
      </c>
      <c r="J1534">
        <v>175</v>
      </c>
      <c r="K1534" t="s">
        <v>19</v>
      </c>
      <c r="L1534" t="s">
        <v>20</v>
      </c>
      <c r="M1534" t="s">
        <v>51</v>
      </c>
      <c r="N1534">
        <v>20000000</v>
      </c>
      <c r="O1534">
        <v>2004</v>
      </c>
      <c r="P1534">
        <v>6.5</v>
      </c>
      <c r="S1534" t="s">
        <v>26</v>
      </c>
      <c r="T1534" t="s">
        <v>52</v>
      </c>
      <c r="U1534" t="s">
        <v>60</v>
      </c>
      <c r="V1534" t="s">
        <v>122</v>
      </c>
    </row>
    <row r="1535" spans="1:23" x14ac:dyDescent="0.3">
      <c r="A1535" t="s">
        <v>47</v>
      </c>
      <c r="B1535">
        <v>197</v>
      </c>
      <c r="C1535">
        <v>113</v>
      </c>
      <c r="D1535">
        <v>115646235</v>
      </c>
      <c r="E1535" t="s">
        <v>2146</v>
      </c>
      <c r="F1535" t="s">
        <v>1907</v>
      </c>
      <c r="G1535" t="str">
        <f t="shared" si="24"/>
        <v>Goal! The Dream Begins</v>
      </c>
      <c r="H1535" t="s">
        <v>3379</v>
      </c>
      <c r="I1535">
        <v>50919</v>
      </c>
      <c r="J1535">
        <v>647</v>
      </c>
      <c r="K1535" t="s">
        <v>19</v>
      </c>
      <c r="L1535" t="s">
        <v>20</v>
      </c>
      <c r="M1535" t="s">
        <v>51</v>
      </c>
      <c r="N1535">
        <v>38000000</v>
      </c>
      <c r="O1535">
        <v>1999</v>
      </c>
      <c r="P1535">
        <v>6.8</v>
      </c>
      <c r="S1535" t="s">
        <v>60</v>
      </c>
      <c r="T1535" t="s">
        <v>106</v>
      </c>
      <c r="U1535" t="s">
        <v>117</v>
      </c>
    </row>
    <row r="1536" spans="1:23" x14ac:dyDescent="0.3">
      <c r="A1536" t="s">
        <v>2499</v>
      </c>
      <c r="B1536">
        <v>254</v>
      </c>
      <c r="C1536">
        <v>124</v>
      </c>
      <c r="D1536">
        <v>85416609</v>
      </c>
      <c r="E1536" t="s">
        <v>184</v>
      </c>
      <c r="F1536" t="s">
        <v>185</v>
      </c>
      <c r="G1536" t="str">
        <f t="shared" si="24"/>
        <v>Safe</v>
      </c>
      <c r="H1536" t="s">
        <v>3380</v>
      </c>
      <c r="I1536">
        <v>83097</v>
      </c>
      <c r="J1536">
        <v>396</v>
      </c>
      <c r="K1536" t="s">
        <v>19</v>
      </c>
      <c r="L1536" t="s">
        <v>20</v>
      </c>
      <c r="M1536" t="s">
        <v>51</v>
      </c>
      <c r="N1536">
        <v>30000000</v>
      </c>
      <c r="O1536">
        <v>2010</v>
      </c>
      <c r="P1536">
        <v>6.5</v>
      </c>
      <c r="S1536" t="s">
        <v>26</v>
      </c>
      <c r="T1536" t="s">
        <v>52</v>
      </c>
      <c r="U1536" t="s">
        <v>122</v>
      </c>
    </row>
    <row r="1537" spans="1:22" x14ac:dyDescent="0.3">
      <c r="A1537" t="s">
        <v>250</v>
      </c>
      <c r="B1537">
        <v>299</v>
      </c>
      <c r="C1537">
        <v>98</v>
      </c>
      <c r="D1537">
        <v>90135191</v>
      </c>
      <c r="E1537" t="s">
        <v>657</v>
      </c>
      <c r="F1537" t="s">
        <v>287</v>
      </c>
      <c r="G1537" t="str">
        <f t="shared" si="24"/>
        <v>Pushing Tin</v>
      </c>
      <c r="H1537" t="s">
        <v>3381</v>
      </c>
      <c r="I1537">
        <v>24826</v>
      </c>
      <c r="J1537">
        <v>370</v>
      </c>
      <c r="K1537" t="s">
        <v>19</v>
      </c>
      <c r="L1537" t="s">
        <v>31</v>
      </c>
      <c r="M1537" t="s">
        <v>294</v>
      </c>
      <c r="N1537">
        <v>37000000</v>
      </c>
      <c r="O1537">
        <v>2007</v>
      </c>
      <c r="P1537">
        <v>6</v>
      </c>
      <c r="S1537" t="s">
        <v>46</v>
      </c>
      <c r="T1537" t="s">
        <v>60</v>
      </c>
      <c r="U1537" t="s">
        <v>106</v>
      </c>
    </row>
    <row r="1538" spans="1:22" x14ac:dyDescent="0.3">
      <c r="A1538" t="s">
        <v>3382</v>
      </c>
      <c r="B1538">
        <v>163</v>
      </c>
      <c r="C1538">
        <v>97</v>
      </c>
      <c r="D1538">
        <v>100422786</v>
      </c>
      <c r="E1538" t="s">
        <v>16</v>
      </c>
      <c r="F1538" t="s">
        <v>208</v>
      </c>
      <c r="G1538" t="str">
        <f t="shared" si="24"/>
        <v>Star Wars: Episode VI - Return of the Jedi</v>
      </c>
      <c r="H1538" t="s">
        <v>3383</v>
      </c>
      <c r="I1538">
        <v>681857</v>
      </c>
      <c r="J1538">
        <v>139</v>
      </c>
      <c r="K1538" t="s">
        <v>19</v>
      </c>
      <c r="L1538" t="s">
        <v>20</v>
      </c>
      <c r="M1538" t="s">
        <v>21</v>
      </c>
      <c r="N1538">
        <v>26000000</v>
      </c>
      <c r="O1538">
        <v>1996</v>
      </c>
      <c r="P1538">
        <v>8.4</v>
      </c>
      <c r="S1538" t="s">
        <v>26</v>
      </c>
      <c r="T1538" t="s">
        <v>32</v>
      </c>
      <c r="U1538" t="s">
        <v>69</v>
      </c>
      <c r="V1538" t="s">
        <v>110</v>
      </c>
    </row>
    <row r="1539" spans="1:22" x14ac:dyDescent="0.3">
      <c r="A1539" t="s">
        <v>3384</v>
      </c>
      <c r="B1539">
        <v>152</v>
      </c>
      <c r="C1539">
        <v>123</v>
      </c>
      <c r="D1539">
        <v>106694016</v>
      </c>
      <c r="E1539" t="s">
        <v>1261</v>
      </c>
      <c r="F1539" t="s">
        <v>3385</v>
      </c>
      <c r="G1539" t="str">
        <f t="shared" ref="G1539:G1602" si="25">SUBSTITUTE(H1539,"Â ","")</f>
        <v>Doomsday</v>
      </c>
      <c r="H1539" t="s">
        <v>3386</v>
      </c>
      <c r="I1539">
        <v>62770</v>
      </c>
      <c r="J1539">
        <v>395</v>
      </c>
      <c r="K1539" t="s">
        <v>19</v>
      </c>
      <c r="L1539" t="s">
        <v>20</v>
      </c>
      <c r="M1539" t="s">
        <v>294</v>
      </c>
      <c r="N1539">
        <v>33000000</v>
      </c>
      <c r="O1539">
        <v>2013</v>
      </c>
      <c r="P1539">
        <v>6</v>
      </c>
      <c r="S1539" t="s">
        <v>26</v>
      </c>
      <c r="T1539" t="s">
        <v>110</v>
      </c>
      <c r="U1539" t="s">
        <v>122</v>
      </c>
    </row>
    <row r="1540" spans="1:22" x14ac:dyDescent="0.3">
      <c r="A1540" t="s">
        <v>2966</v>
      </c>
      <c r="B1540">
        <v>53</v>
      </c>
      <c r="C1540">
        <v>99</v>
      </c>
      <c r="D1540">
        <v>64286</v>
      </c>
      <c r="E1540" t="s">
        <v>127</v>
      </c>
      <c r="F1540" t="s">
        <v>713</v>
      </c>
      <c r="G1540" t="str">
        <f t="shared" si="25"/>
        <v>The Reader</v>
      </c>
      <c r="H1540" t="s">
        <v>3387</v>
      </c>
      <c r="I1540">
        <v>189812</v>
      </c>
      <c r="J1540">
        <v>118</v>
      </c>
      <c r="K1540" t="s">
        <v>19</v>
      </c>
      <c r="L1540" t="s">
        <v>20</v>
      </c>
      <c r="M1540" t="s">
        <v>21</v>
      </c>
      <c r="N1540">
        <v>30000000</v>
      </c>
      <c r="O1540">
        <v>1997</v>
      </c>
      <c r="P1540">
        <v>7.6</v>
      </c>
      <c r="S1540" t="s">
        <v>60</v>
      </c>
      <c r="T1540" t="s">
        <v>106</v>
      </c>
    </row>
    <row r="1541" spans="1:22" x14ac:dyDescent="0.3">
      <c r="A1541" t="s">
        <v>3388</v>
      </c>
      <c r="B1541">
        <v>67</v>
      </c>
      <c r="C1541">
        <v>101</v>
      </c>
      <c r="D1541">
        <v>76806312</v>
      </c>
      <c r="E1541" t="s">
        <v>46</v>
      </c>
      <c r="F1541" t="s">
        <v>2931</v>
      </c>
      <c r="G1541" t="str">
        <f t="shared" si="25"/>
        <v>Wanderlust</v>
      </c>
      <c r="H1541" t="s">
        <v>3389</v>
      </c>
      <c r="I1541">
        <v>62198</v>
      </c>
      <c r="J1541">
        <v>100</v>
      </c>
      <c r="K1541" t="s">
        <v>19</v>
      </c>
      <c r="L1541" t="s">
        <v>20</v>
      </c>
      <c r="M1541" t="s">
        <v>294</v>
      </c>
      <c r="N1541">
        <v>30000000</v>
      </c>
      <c r="O1541">
        <v>1999</v>
      </c>
      <c r="P1541">
        <v>5.6</v>
      </c>
      <c r="S1541" t="s">
        <v>46</v>
      </c>
    </row>
    <row r="1542" spans="1:22" x14ac:dyDescent="0.3">
      <c r="A1542" t="s">
        <v>812</v>
      </c>
      <c r="B1542">
        <v>88</v>
      </c>
      <c r="C1542">
        <v>92</v>
      </c>
      <c r="D1542">
        <v>79566871</v>
      </c>
      <c r="E1542" t="s">
        <v>1178</v>
      </c>
      <c r="F1542" t="s">
        <v>88</v>
      </c>
      <c r="G1542" t="str">
        <f t="shared" si="25"/>
        <v>Elf</v>
      </c>
      <c r="H1542" t="s">
        <v>3390</v>
      </c>
      <c r="I1542">
        <v>147597</v>
      </c>
      <c r="J1542">
        <v>159</v>
      </c>
      <c r="K1542" t="s">
        <v>19</v>
      </c>
      <c r="L1542" t="s">
        <v>149</v>
      </c>
      <c r="M1542" t="s">
        <v>294</v>
      </c>
      <c r="N1542">
        <v>25000000</v>
      </c>
      <c r="O1542">
        <v>2006</v>
      </c>
      <c r="P1542">
        <v>6.9</v>
      </c>
      <c r="S1542" t="s">
        <v>46</v>
      </c>
      <c r="T1542" t="s">
        <v>65</v>
      </c>
      <c r="U1542" t="s">
        <v>69</v>
      </c>
      <c r="V1542" t="s">
        <v>106</v>
      </c>
    </row>
    <row r="1543" spans="1:22" x14ac:dyDescent="0.3">
      <c r="A1543" t="s">
        <v>3391</v>
      </c>
      <c r="B1543">
        <v>163</v>
      </c>
      <c r="C1543">
        <v>131</v>
      </c>
      <c r="D1543">
        <v>76501438</v>
      </c>
      <c r="E1543" t="s">
        <v>2981</v>
      </c>
      <c r="F1543" t="s">
        <v>1145</v>
      </c>
      <c r="G1543" t="str">
        <f t="shared" si="25"/>
        <v>Phenomenon</v>
      </c>
      <c r="H1543" t="s">
        <v>3392</v>
      </c>
      <c r="I1543">
        <v>63839</v>
      </c>
      <c r="J1543">
        <v>441</v>
      </c>
      <c r="K1543" t="s">
        <v>19</v>
      </c>
      <c r="L1543" t="s">
        <v>20</v>
      </c>
      <c r="M1543" t="s">
        <v>21</v>
      </c>
      <c r="N1543">
        <v>30000000</v>
      </c>
      <c r="O1543">
        <v>2004</v>
      </c>
      <c r="P1543">
        <v>6.4</v>
      </c>
      <c r="S1543" t="s">
        <v>60</v>
      </c>
      <c r="T1543" t="s">
        <v>69</v>
      </c>
      <c r="U1543" t="s">
        <v>106</v>
      </c>
      <c r="V1543" t="s">
        <v>110</v>
      </c>
    </row>
    <row r="1544" spans="1:22" x14ac:dyDescent="0.3">
      <c r="A1544" t="s">
        <v>705</v>
      </c>
      <c r="B1544">
        <v>371</v>
      </c>
      <c r="C1544">
        <v>107</v>
      </c>
      <c r="D1544">
        <v>74787599</v>
      </c>
      <c r="E1544" t="s">
        <v>3393</v>
      </c>
      <c r="F1544" t="s">
        <v>3394</v>
      </c>
      <c r="G1544" t="str">
        <f t="shared" si="25"/>
        <v>Snow Dogs</v>
      </c>
      <c r="H1544" t="s">
        <v>3395</v>
      </c>
      <c r="I1544">
        <v>20219</v>
      </c>
      <c r="J1544">
        <v>485</v>
      </c>
      <c r="K1544" t="s">
        <v>19</v>
      </c>
      <c r="L1544" t="s">
        <v>378</v>
      </c>
      <c r="M1544" t="s">
        <v>51</v>
      </c>
      <c r="N1544">
        <v>30000000</v>
      </c>
      <c r="O1544">
        <v>1979</v>
      </c>
      <c r="P1544">
        <v>5.0999999999999996</v>
      </c>
      <c r="S1544" t="s">
        <v>32</v>
      </c>
      <c r="T1544" t="s">
        <v>46</v>
      </c>
      <c r="U1544" t="s">
        <v>65</v>
      </c>
      <c r="V1544" t="s">
        <v>117</v>
      </c>
    </row>
    <row r="1545" spans="1:22" x14ac:dyDescent="0.3">
      <c r="A1545" t="s">
        <v>3396</v>
      </c>
      <c r="B1545">
        <v>418</v>
      </c>
      <c r="C1545">
        <v>103</v>
      </c>
      <c r="D1545">
        <v>66528842</v>
      </c>
      <c r="E1545" t="s">
        <v>3397</v>
      </c>
      <c r="F1545" t="s">
        <v>975</v>
      </c>
      <c r="G1545" t="str">
        <f t="shared" si="25"/>
        <v>Scrooged</v>
      </c>
      <c r="H1545" t="s">
        <v>3398</v>
      </c>
      <c r="I1545">
        <v>61396</v>
      </c>
      <c r="J1545">
        <v>669</v>
      </c>
      <c r="K1545" t="s">
        <v>19</v>
      </c>
      <c r="L1545" t="s">
        <v>20</v>
      </c>
      <c r="M1545" t="s">
        <v>21</v>
      </c>
      <c r="N1545">
        <v>29000000</v>
      </c>
      <c r="O1545">
        <v>2010</v>
      </c>
      <c r="P1545">
        <v>7</v>
      </c>
      <c r="S1545" t="s">
        <v>46</v>
      </c>
      <c r="T1545" t="s">
        <v>60</v>
      </c>
      <c r="U1545" t="s">
        <v>69</v>
      </c>
    </row>
    <row r="1546" spans="1:22" x14ac:dyDescent="0.3">
      <c r="A1546" t="s">
        <v>2081</v>
      </c>
      <c r="B1546">
        <v>131</v>
      </c>
      <c r="C1546">
        <v>129</v>
      </c>
      <c r="D1546">
        <v>83813460</v>
      </c>
      <c r="E1546" t="s">
        <v>3399</v>
      </c>
      <c r="F1546" t="s">
        <v>3400</v>
      </c>
      <c r="G1546" t="str">
        <f t="shared" si="25"/>
        <v>Nacho Libre</v>
      </c>
      <c r="H1546" t="s">
        <v>3401</v>
      </c>
      <c r="I1546">
        <v>65551</v>
      </c>
      <c r="J1546">
        <v>398</v>
      </c>
      <c r="K1546" t="s">
        <v>19</v>
      </c>
      <c r="L1546" t="s">
        <v>20</v>
      </c>
      <c r="M1546" t="s">
        <v>154</v>
      </c>
      <c r="N1546">
        <v>30000000</v>
      </c>
      <c r="O1546">
        <v>1995</v>
      </c>
      <c r="P1546">
        <v>5.7</v>
      </c>
      <c r="S1546" t="s">
        <v>46</v>
      </c>
      <c r="T1546" t="s">
        <v>65</v>
      </c>
      <c r="U1546" t="s">
        <v>117</v>
      </c>
    </row>
    <row r="1547" spans="1:22" x14ac:dyDescent="0.3">
      <c r="A1547" t="s">
        <v>3402</v>
      </c>
      <c r="B1547">
        <v>98</v>
      </c>
      <c r="C1547">
        <v>107</v>
      </c>
      <c r="D1547">
        <v>65010106</v>
      </c>
      <c r="E1547" t="s">
        <v>776</v>
      </c>
      <c r="F1547" t="s">
        <v>3403</v>
      </c>
      <c r="G1547" t="str">
        <f t="shared" si="25"/>
        <v>Bridesmaids</v>
      </c>
      <c r="H1547" t="s">
        <v>3404</v>
      </c>
      <c r="I1547">
        <v>218711</v>
      </c>
      <c r="J1547">
        <v>224</v>
      </c>
      <c r="K1547" t="s">
        <v>19</v>
      </c>
      <c r="L1547" t="s">
        <v>20</v>
      </c>
      <c r="M1547" t="s">
        <v>294</v>
      </c>
      <c r="N1547">
        <v>30000000</v>
      </c>
      <c r="O1547">
        <v>2016</v>
      </c>
      <c r="P1547">
        <v>6.8</v>
      </c>
      <c r="S1547" t="s">
        <v>46</v>
      </c>
      <c r="T1547" t="s">
        <v>106</v>
      </c>
    </row>
    <row r="1548" spans="1:22" x14ac:dyDescent="0.3">
      <c r="A1548" t="s">
        <v>1929</v>
      </c>
      <c r="B1548">
        <v>119</v>
      </c>
      <c r="C1548">
        <v>89</v>
      </c>
      <c r="D1548">
        <v>66359959</v>
      </c>
      <c r="E1548" t="s">
        <v>1249</v>
      </c>
      <c r="F1548" t="s">
        <v>233</v>
      </c>
      <c r="G1548" t="str">
        <f t="shared" si="25"/>
        <v>This Is the End</v>
      </c>
      <c r="H1548" t="s">
        <v>3405</v>
      </c>
      <c r="I1548">
        <v>310540</v>
      </c>
      <c r="J1548">
        <v>132</v>
      </c>
      <c r="K1548" t="s">
        <v>19</v>
      </c>
      <c r="L1548" t="s">
        <v>20</v>
      </c>
      <c r="M1548" t="s">
        <v>294</v>
      </c>
      <c r="N1548">
        <v>30000000</v>
      </c>
      <c r="O1548">
        <v>1985</v>
      </c>
      <c r="P1548">
        <v>6.7</v>
      </c>
      <c r="S1548" t="s">
        <v>46</v>
      </c>
      <c r="T1548" t="s">
        <v>69</v>
      </c>
    </row>
    <row r="1549" spans="1:22" x14ac:dyDescent="0.3">
      <c r="A1549" t="s">
        <v>3406</v>
      </c>
      <c r="B1549">
        <v>133</v>
      </c>
      <c r="C1549">
        <v>113</v>
      </c>
      <c r="D1549">
        <v>66468315</v>
      </c>
      <c r="E1549" t="s">
        <v>83</v>
      </c>
      <c r="F1549" t="s">
        <v>3365</v>
      </c>
      <c r="G1549" t="str">
        <f t="shared" si="25"/>
        <v>Stigmata</v>
      </c>
      <c r="H1549" t="s">
        <v>3407</v>
      </c>
      <c r="I1549">
        <v>54390</v>
      </c>
      <c r="J1549">
        <v>108</v>
      </c>
      <c r="K1549" t="s">
        <v>19</v>
      </c>
      <c r="L1549" t="s">
        <v>20</v>
      </c>
      <c r="M1549" t="s">
        <v>51</v>
      </c>
      <c r="N1549">
        <v>30000000</v>
      </c>
      <c r="O1549">
        <v>2012</v>
      </c>
      <c r="P1549">
        <v>6.2</v>
      </c>
      <c r="S1549" t="s">
        <v>83</v>
      </c>
    </row>
    <row r="1550" spans="1:22" x14ac:dyDescent="0.3">
      <c r="A1550" t="s">
        <v>1010</v>
      </c>
      <c r="B1550">
        <v>88</v>
      </c>
      <c r="C1550">
        <v>93</v>
      </c>
      <c r="D1550">
        <v>64172251</v>
      </c>
      <c r="E1550" t="s">
        <v>715</v>
      </c>
      <c r="F1550" t="s">
        <v>803</v>
      </c>
      <c r="G1550" t="str">
        <f t="shared" si="25"/>
        <v>Men of Honor</v>
      </c>
      <c r="H1550" t="s">
        <v>3408</v>
      </c>
      <c r="I1550">
        <v>89424</v>
      </c>
      <c r="J1550">
        <v>47</v>
      </c>
      <c r="K1550" t="s">
        <v>19</v>
      </c>
      <c r="L1550" t="s">
        <v>20</v>
      </c>
      <c r="M1550" t="s">
        <v>294</v>
      </c>
      <c r="N1550">
        <v>30000000</v>
      </c>
      <c r="O1550">
        <v>1979</v>
      </c>
      <c r="P1550">
        <v>7.2</v>
      </c>
      <c r="S1550" t="s">
        <v>41</v>
      </c>
      <c r="T1550" t="s">
        <v>60</v>
      </c>
    </row>
    <row r="1551" spans="1:22" x14ac:dyDescent="0.3">
      <c r="A1551" t="s">
        <v>228</v>
      </c>
      <c r="B1551">
        <v>522</v>
      </c>
      <c r="C1551">
        <v>120</v>
      </c>
      <c r="D1551">
        <v>66600000</v>
      </c>
      <c r="E1551" t="s">
        <v>184</v>
      </c>
      <c r="F1551" t="s">
        <v>343</v>
      </c>
      <c r="G1551" t="str">
        <f t="shared" si="25"/>
        <v>Takers</v>
      </c>
      <c r="H1551" t="s">
        <v>3409</v>
      </c>
      <c r="I1551">
        <v>46961</v>
      </c>
      <c r="J1551">
        <v>571</v>
      </c>
      <c r="K1551" t="s">
        <v>19</v>
      </c>
      <c r="L1551" t="s">
        <v>20</v>
      </c>
      <c r="M1551" t="s">
        <v>294</v>
      </c>
      <c r="N1551">
        <v>25000000</v>
      </c>
      <c r="O1551">
        <v>2014</v>
      </c>
      <c r="P1551">
        <v>6.2</v>
      </c>
      <c r="S1551" t="s">
        <v>26</v>
      </c>
      <c r="T1551" t="s">
        <v>52</v>
      </c>
      <c r="U1551" t="s">
        <v>122</v>
      </c>
    </row>
    <row r="1552" spans="1:22" x14ac:dyDescent="0.3">
      <c r="A1552" t="s">
        <v>3410</v>
      </c>
      <c r="B1552">
        <v>43</v>
      </c>
      <c r="C1552">
        <v>98</v>
      </c>
      <c r="D1552">
        <v>63536011</v>
      </c>
      <c r="E1552" t="s">
        <v>46</v>
      </c>
      <c r="F1552" t="s">
        <v>401</v>
      </c>
      <c r="G1552" t="str">
        <f t="shared" si="25"/>
        <v>The Big Wedding</v>
      </c>
      <c r="H1552" t="s">
        <v>3411</v>
      </c>
      <c r="I1552">
        <v>37493</v>
      </c>
      <c r="J1552">
        <v>112</v>
      </c>
      <c r="K1552" t="s">
        <v>19</v>
      </c>
      <c r="L1552" t="s">
        <v>20</v>
      </c>
      <c r="M1552" t="s">
        <v>51</v>
      </c>
      <c r="N1552">
        <v>30000000</v>
      </c>
      <c r="O1552">
        <v>2001</v>
      </c>
      <c r="P1552">
        <v>5.6</v>
      </c>
      <c r="S1552" t="s">
        <v>46</v>
      </c>
    </row>
    <row r="1553" spans="1:23" x14ac:dyDescent="0.3">
      <c r="A1553" t="s">
        <v>2298</v>
      </c>
      <c r="B1553">
        <v>224</v>
      </c>
      <c r="C1553">
        <v>105</v>
      </c>
      <c r="D1553">
        <v>62877175</v>
      </c>
      <c r="E1553" t="s">
        <v>806</v>
      </c>
      <c r="F1553" t="s">
        <v>3412</v>
      </c>
      <c r="G1553" t="str">
        <f t="shared" si="25"/>
        <v>Big Mommas: Like Father, Like Son</v>
      </c>
      <c r="H1553" t="s">
        <v>3413</v>
      </c>
      <c r="I1553">
        <v>19671</v>
      </c>
      <c r="J1553">
        <v>383</v>
      </c>
      <c r="K1553" t="s">
        <v>19</v>
      </c>
      <c r="L1553" t="s">
        <v>20</v>
      </c>
      <c r="M1553" t="s">
        <v>294</v>
      </c>
      <c r="N1553">
        <v>35000000</v>
      </c>
      <c r="O1553">
        <v>1990</v>
      </c>
      <c r="P1553">
        <v>4.4000000000000004</v>
      </c>
      <c r="S1553" t="s">
        <v>26</v>
      </c>
      <c r="T1553" t="s">
        <v>46</v>
      </c>
      <c r="U1553" t="s">
        <v>52</v>
      </c>
    </row>
    <row r="1554" spans="1:23" x14ac:dyDescent="0.3">
      <c r="A1554" t="s">
        <v>3061</v>
      </c>
      <c r="B1554">
        <v>122</v>
      </c>
      <c r="C1554">
        <v>142</v>
      </c>
      <c r="D1554">
        <v>74484168</v>
      </c>
      <c r="E1554" t="s">
        <v>2190</v>
      </c>
      <c r="F1554" t="s">
        <v>201</v>
      </c>
      <c r="G1554" t="str">
        <f t="shared" si="25"/>
        <v>Source Code</v>
      </c>
      <c r="H1554" t="s">
        <v>3414</v>
      </c>
      <c r="I1554">
        <v>379462</v>
      </c>
      <c r="J1554">
        <v>28</v>
      </c>
      <c r="K1554" t="s">
        <v>19</v>
      </c>
      <c r="L1554" t="s">
        <v>20</v>
      </c>
      <c r="M1554" t="s">
        <v>51</v>
      </c>
      <c r="N1554">
        <v>30000000</v>
      </c>
      <c r="O1554">
        <v>2000</v>
      </c>
      <c r="P1554">
        <v>7.5</v>
      </c>
      <c r="S1554" t="s">
        <v>92</v>
      </c>
      <c r="T1554" t="s">
        <v>110</v>
      </c>
      <c r="U1554" t="s">
        <v>122</v>
      </c>
    </row>
    <row r="1555" spans="1:23" x14ac:dyDescent="0.3">
      <c r="A1555" t="s">
        <v>2185</v>
      </c>
      <c r="B1555">
        <v>56</v>
      </c>
      <c r="C1555">
        <v>98</v>
      </c>
      <c r="D1555">
        <v>60269340</v>
      </c>
      <c r="E1555" t="s">
        <v>3304</v>
      </c>
      <c r="F1555" t="s">
        <v>3415</v>
      </c>
      <c r="G1555" t="str">
        <f t="shared" si="25"/>
        <v>Alive</v>
      </c>
      <c r="H1555" t="s">
        <v>3416</v>
      </c>
      <c r="I1555">
        <v>38949</v>
      </c>
      <c r="J1555">
        <v>217</v>
      </c>
      <c r="K1555" t="s">
        <v>19</v>
      </c>
      <c r="L1555" t="s">
        <v>676</v>
      </c>
      <c r="M1555" t="s">
        <v>294</v>
      </c>
      <c r="N1555">
        <v>30000000</v>
      </c>
      <c r="O1555">
        <v>2016</v>
      </c>
      <c r="P1555">
        <v>7.1</v>
      </c>
      <c r="S1555" t="s">
        <v>32</v>
      </c>
      <c r="T1555" t="s">
        <v>41</v>
      </c>
      <c r="U1555" t="s">
        <v>60</v>
      </c>
      <c r="V1555" t="s">
        <v>122</v>
      </c>
    </row>
    <row r="1556" spans="1:23" x14ac:dyDescent="0.3">
      <c r="A1556" t="s">
        <v>1517</v>
      </c>
      <c r="B1556">
        <v>75</v>
      </c>
      <c r="C1556">
        <v>96</v>
      </c>
      <c r="D1556">
        <v>60033780</v>
      </c>
      <c r="E1556" t="s">
        <v>417</v>
      </c>
      <c r="F1556" t="s">
        <v>953</v>
      </c>
      <c r="G1556" t="str">
        <f t="shared" si="25"/>
        <v>The Number 23</v>
      </c>
      <c r="H1556" t="s">
        <v>3417</v>
      </c>
      <c r="I1556">
        <v>164608</v>
      </c>
      <c r="J1556">
        <v>108</v>
      </c>
      <c r="K1556" t="s">
        <v>19</v>
      </c>
      <c r="L1556" t="s">
        <v>20</v>
      </c>
      <c r="M1556" t="s">
        <v>51</v>
      </c>
      <c r="N1556">
        <v>30000000</v>
      </c>
      <c r="O1556">
        <v>2015</v>
      </c>
      <c r="P1556">
        <v>6.4</v>
      </c>
      <c r="S1556" t="s">
        <v>92</v>
      </c>
      <c r="T1556" t="s">
        <v>122</v>
      </c>
    </row>
    <row r="1557" spans="1:23" x14ac:dyDescent="0.3">
      <c r="A1557" t="s">
        <v>466</v>
      </c>
      <c r="B1557">
        <v>441</v>
      </c>
      <c r="C1557">
        <v>87</v>
      </c>
      <c r="D1557">
        <v>58715510</v>
      </c>
      <c r="E1557" t="s">
        <v>3418</v>
      </c>
      <c r="F1557" t="s">
        <v>3419</v>
      </c>
      <c r="G1557" t="str">
        <f t="shared" si="25"/>
        <v>The Young and Prodigious T.S. Spivet</v>
      </c>
      <c r="H1557" t="s">
        <v>3420</v>
      </c>
      <c r="I1557">
        <v>11347</v>
      </c>
      <c r="J1557">
        <v>1125</v>
      </c>
      <c r="K1557" t="s">
        <v>19</v>
      </c>
      <c r="L1557" t="s">
        <v>20</v>
      </c>
      <c r="M1557" t="s">
        <v>294</v>
      </c>
      <c r="N1557">
        <v>30000000</v>
      </c>
      <c r="O1557">
        <v>1995</v>
      </c>
      <c r="P1557">
        <v>7.1</v>
      </c>
      <c r="S1557" t="s">
        <v>26</v>
      </c>
      <c r="T1557" t="s">
        <v>32</v>
      </c>
      <c r="U1557" t="s">
        <v>60</v>
      </c>
      <c r="V1557" t="s">
        <v>65</v>
      </c>
    </row>
    <row r="1558" spans="1:23" x14ac:dyDescent="0.3">
      <c r="A1558" t="s">
        <v>3421</v>
      </c>
      <c r="B1558">
        <v>163</v>
      </c>
      <c r="C1558">
        <v>107</v>
      </c>
      <c r="D1558">
        <v>58156435</v>
      </c>
      <c r="E1558" t="s">
        <v>3422</v>
      </c>
      <c r="F1558" t="s">
        <v>120</v>
      </c>
      <c r="G1558" t="str">
        <f t="shared" si="25"/>
        <v>1941</v>
      </c>
      <c r="H1558" t="s">
        <v>3423</v>
      </c>
      <c r="I1558">
        <v>25193</v>
      </c>
      <c r="J1558">
        <v>340</v>
      </c>
      <c r="K1558" t="s">
        <v>19</v>
      </c>
      <c r="L1558" t="s">
        <v>20</v>
      </c>
      <c r="M1558" t="s">
        <v>21</v>
      </c>
      <c r="N1558">
        <v>30000000</v>
      </c>
      <c r="O1558">
        <v>2002</v>
      </c>
      <c r="P1558">
        <v>5.9</v>
      </c>
      <c r="S1558" t="s">
        <v>26</v>
      </c>
      <c r="T1558" t="s">
        <v>46</v>
      </c>
      <c r="U1558" t="s">
        <v>126</v>
      </c>
    </row>
    <row r="1559" spans="1:23" x14ac:dyDescent="0.3">
      <c r="A1559" t="s">
        <v>96</v>
      </c>
      <c r="B1559">
        <v>63</v>
      </c>
      <c r="C1559">
        <v>90</v>
      </c>
      <c r="D1559">
        <v>56044241</v>
      </c>
      <c r="E1559" t="s">
        <v>3424</v>
      </c>
      <c r="F1559" t="s">
        <v>3425</v>
      </c>
      <c r="G1559" t="str">
        <f t="shared" si="25"/>
        <v>Dreamer: Inspired by a True Story</v>
      </c>
      <c r="H1559" t="s">
        <v>3426</v>
      </c>
      <c r="I1559">
        <v>10018</v>
      </c>
      <c r="J1559">
        <v>216</v>
      </c>
      <c r="K1559" t="s">
        <v>19</v>
      </c>
      <c r="L1559" t="s">
        <v>676</v>
      </c>
      <c r="M1559" t="s">
        <v>21</v>
      </c>
      <c r="N1559">
        <v>45000000</v>
      </c>
      <c r="O1559">
        <v>1999</v>
      </c>
      <c r="P1559">
        <v>6.9</v>
      </c>
      <c r="S1559" t="s">
        <v>60</v>
      </c>
      <c r="T1559" t="s">
        <v>65</v>
      </c>
      <c r="U1559" t="s">
        <v>117</v>
      </c>
    </row>
    <row r="1560" spans="1:23" x14ac:dyDescent="0.3">
      <c r="A1560" t="s">
        <v>93</v>
      </c>
      <c r="B1560">
        <v>90</v>
      </c>
      <c r="C1560">
        <v>121</v>
      </c>
      <c r="D1560">
        <v>56816662</v>
      </c>
      <c r="E1560" t="s">
        <v>977</v>
      </c>
      <c r="F1560" t="s">
        <v>2267</v>
      </c>
      <c r="G1560" t="str">
        <f t="shared" si="25"/>
        <v>A History of Violence</v>
      </c>
      <c r="H1560" t="s">
        <v>3427</v>
      </c>
      <c r="I1560">
        <v>186606</v>
      </c>
      <c r="J1560">
        <v>102</v>
      </c>
      <c r="K1560" t="s">
        <v>19</v>
      </c>
      <c r="L1560" t="s">
        <v>337</v>
      </c>
      <c r="M1560" t="s">
        <v>21</v>
      </c>
      <c r="N1560">
        <v>30000000</v>
      </c>
      <c r="O1560">
        <v>2001</v>
      </c>
      <c r="P1560">
        <v>7.5</v>
      </c>
      <c r="S1560" t="s">
        <v>52</v>
      </c>
      <c r="T1560" t="s">
        <v>60</v>
      </c>
      <c r="U1560" t="s">
        <v>122</v>
      </c>
    </row>
    <row r="1561" spans="1:23" x14ac:dyDescent="0.3">
      <c r="A1561" t="s">
        <v>995</v>
      </c>
      <c r="B1561">
        <v>163</v>
      </c>
      <c r="C1561">
        <v>119</v>
      </c>
      <c r="D1561">
        <v>64238770</v>
      </c>
      <c r="E1561" t="s">
        <v>184</v>
      </c>
      <c r="F1561" t="s">
        <v>185</v>
      </c>
      <c r="G1561" t="str">
        <f t="shared" si="25"/>
        <v>Transporter 2</v>
      </c>
      <c r="H1561" t="s">
        <v>3428</v>
      </c>
      <c r="I1561">
        <v>156267</v>
      </c>
      <c r="J1561">
        <v>382</v>
      </c>
      <c r="K1561" t="s">
        <v>19</v>
      </c>
      <c r="L1561" t="s">
        <v>3429</v>
      </c>
      <c r="M1561" t="s">
        <v>21</v>
      </c>
      <c r="N1561">
        <v>30000000</v>
      </c>
      <c r="O1561">
        <v>1995</v>
      </c>
      <c r="P1561">
        <v>6.3</v>
      </c>
      <c r="S1561" t="s">
        <v>26</v>
      </c>
      <c r="T1561" t="s">
        <v>52</v>
      </c>
      <c r="U1561" t="s">
        <v>122</v>
      </c>
    </row>
    <row r="1562" spans="1:23" x14ac:dyDescent="0.3">
      <c r="A1562" t="s">
        <v>3430</v>
      </c>
      <c r="B1562">
        <v>197</v>
      </c>
      <c r="C1562">
        <v>107</v>
      </c>
      <c r="D1562">
        <v>52937130</v>
      </c>
      <c r="E1562" t="s">
        <v>3431</v>
      </c>
      <c r="F1562" t="s">
        <v>128</v>
      </c>
      <c r="G1562" t="str">
        <f t="shared" si="25"/>
        <v>The Quick and the Dead</v>
      </c>
      <c r="H1562" t="s">
        <v>3432</v>
      </c>
      <c r="I1562">
        <v>69197</v>
      </c>
      <c r="J1562">
        <v>187</v>
      </c>
      <c r="K1562" t="s">
        <v>19</v>
      </c>
      <c r="L1562" t="s">
        <v>20</v>
      </c>
      <c r="M1562" t="s">
        <v>294</v>
      </c>
      <c r="N1562">
        <v>30000000</v>
      </c>
      <c r="O1562">
        <v>1994</v>
      </c>
      <c r="P1562">
        <v>6.4</v>
      </c>
      <c r="S1562" t="s">
        <v>26</v>
      </c>
      <c r="T1562" t="s">
        <v>122</v>
      </c>
      <c r="U1562" t="s">
        <v>130</v>
      </c>
    </row>
    <row r="1563" spans="1:23" x14ac:dyDescent="0.3">
      <c r="A1563" t="s">
        <v>170</v>
      </c>
      <c r="B1563">
        <v>93</v>
      </c>
      <c r="C1563">
        <v>110</v>
      </c>
      <c r="D1563">
        <v>52799004</v>
      </c>
      <c r="E1563" t="s">
        <v>776</v>
      </c>
      <c r="F1563" t="s">
        <v>3433</v>
      </c>
      <c r="G1563" t="str">
        <f t="shared" si="25"/>
        <v>Laws of Attraction</v>
      </c>
      <c r="H1563" t="s">
        <v>3434</v>
      </c>
      <c r="I1563">
        <v>18771</v>
      </c>
      <c r="J1563">
        <v>364</v>
      </c>
      <c r="K1563" t="s">
        <v>19</v>
      </c>
      <c r="L1563" t="s">
        <v>20</v>
      </c>
      <c r="M1563" t="s">
        <v>294</v>
      </c>
      <c r="N1563">
        <v>19000000</v>
      </c>
      <c r="O1563">
        <v>2012</v>
      </c>
      <c r="P1563">
        <v>5.9</v>
      </c>
      <c r="S1563" t="s">
        <v>46</v>
      </c>
      <c r="T1563" t="s">
        <v>106</v>
      </c>
    </row>
    <row r="1564" spans="1:23" x14ac:dyDescent="0.3">
      <c r="A1564" t="s">
        <v>737</v>
      </c>
      <c r="B1564">
        <v>15</v>
      </c>
      <c r="C1564">
        <v>100</v>
      </c>
      <c r="D1564">
        <v>55210049</v>
      </c>
      <c r="E1564" t="s">
        <v>1788</v>
      </c>
      <c r="F1564" t="s">
        <v>355</v>
      </c>
      <c r="G1564" t="str">
        <f t="shared" si="25"/>
        <v>Bringing Out the Dead</v>
      </c>
      <c r="H1564" t="s">
        <v>3435</v>
      </c>
      <c r="I1564">
        <v>53028</v>
      </c>
      <c r="J1564">
        <v>30</v>
      </c>
      <c r="K1564" t="s">
        <v>19</v>
      </c>
      <c r="L1564" t="s">
        <v>2459</v>
      </c>
      <c r="M1564" t="s">
        <v>21</v>
      </c>
      <c r="N1564">
        <v>37000000</v>
      </c>
      <c r="O1564">
        <v>2010</v>
      </c>
      <c r="P1564">
        <v>6.8</v>
      </c>
      <c r="S1564" t="s">
        <v>60</v>
      </c>
      <c r="T1564" t="s">
        <v>122</v>
      </c>
    </row>
    <row r="1565" spans="1:23" x14ac:dyDescent="0.3">
      <c r="A1565" t="s">
        <v>3436</v>
      </c>
      <c r="B1565">
        <v>260</v>
      </c>
      <c r="C1565">
        <v>75</v>
      </c>
      <c r="D1565">
        <v>51432423</v>
      </c>
      <c r="E1565" t="s">
        <v>650</v>
      </c>
      <c r="F1565" t="s">
        <v>3437</v>
      </c>
      <c r="G1565" t="str">
        <f t="shared" si="25"/>
        <v>Repo Men</v>
      </c>
      <c r="H1565" t="s">
        <v>3438</v>
      </c>
      <c r="I1565">
        <v>87768</v>
      </c>
      <c r="J1565">
        <v>158</v>
      </c>
      <c r="K1565" t="s">
        <v>19</v>
      </c>
      <c r="L1565" t="s">
        <v>20</v>
      </c>
      <c r="M1565" t="s">
        <v>21</v>
      </c>
      <c r="N1565">
        <v>17000000</v>
      </c>
      <c r="O1565">
        <v>2000</v>
      </c>
      <c r="P1565">
        <v>6.3</v>
      </c>
      <c r="S1565" t="s">
        <v>26</v>
      </c>
      <c r="T1565" t="s">
        <v>52</v>
      </c>
      <c r="U1565" t="s">
        <v>110</v>
      </c>
      <c r="V1565" t="s">
        <v>122</v>
      </c>
    </row>
    <row r="1566" spans="1:23" x14ac:dyDescent="0.3">
      <c r="A1566" t="s">
        <v>3439</v>
      </c>
      <c r="B1566">
        <v>18</v>
      </c>
      <c r="C1566">
        <v>132</v>
      </c>
      <c r="D1566">
        <v>51109400</v>
      </c>
      <c r="E1566" t="s">
        <v>3440</v>
      </c>
      <c r="F1566" t="s">
        <v>1920</v>
      </c>
      <c r="G1566" t="str">
        <f t="shared" si="25"/>
        <v>Dragon Wars: D-War</v>
      </c>
      <c r="H1566" t="s">
        <v>3441</v>
      </c>
      <c r="I1566">
        <v>21506</v>
      </c>
      <c r="J1566">
        <v>49</v>
      </c>
      <c r="K1566" t="s">
        <v>19</v>
      </c>
      <c r="L1566" t="s">
        <v>20</v>
      </c>
      <c r="M1566" t="s">
        <v>294</v>
      </c>
      <c r="N1566">
        <v>42000000</v>
      </c>
      <c r="O1566">
        <v>1990</v>
      </c>
      <c r="P1566">
        <v>3.6</v>
      </c>
      <c r="S1566" t="s">
        <v>26</v>
      </c>
      <c r="T1566" t="s">
        <v>60</v>
      </c>
      <c r="U1566" t="s">
        <v>69</v>
      </c>
      <c r="V1566" t="s">
        <v>83</v>
      </c>
      <c r="W1566" t="s">
        <v>122</v>
      </c>
    </row>
    <row r="1567" spans="1:23" x14ac:dyDescent="0.3">
      <c r="A1567" t="s">
        <v>3330</v>
      </c>
      <c r="B1567">
        <v>70</v>
      </c>
      <c r="C1567">
        <v>105</v>
      </c>
      <c r="D1567">
        <v>50300000</v>
      </c>
      <c r="E1567" t="s">
        <v>264</v>
      </c>
      <c r="F1567" t="s">
        <v>1005</v>
      </c>
      <c r="G1567" t="str">
        <f t="shared" si="25"/>
        <v>Bogus</v>
      </c>
      <c r="H1567" t="s">
        <v>3442</v>
      </c>
      <c r="I1567">
        <v>5176</v>
      </c>
      <c r="J1567">
        <v>161</v>
      </c>
      <c r="K1567" t="s">
        <v>19</v>
      </c>
      <c r="L1567" t="s">
        <v>20</v>
      </c>
      <c r="M1567" t="s">
        <v>154</v>
      </c>
      <c r="N1567">
        <v>30000000</v>
      </c>
      <c r="O1567">
        <v>2013</v>
      </c>
      <c r="P1567">
        <v>5.3</v>
      </c>
      <c r="S1567" t="s">
        <v>46</v>
      </c>
      <c r="T1567" t="s">
        <v>65</v>
      </c>
      <c r="U1567" t="s">
        <v>69</v>
      </c>
    </row>
    <row r="1568" spans="1:23" x14ac:dyDescent="0.3">
      <c r="A1568" t="s">
        <v>607</v>
      </c>
      <c r="B1568">
        <v>183</v>
      </c>
      <c r="C1568">
        <v>93</v>
      </c>
      <c r="D1568">
        <v>56068547</v>
      </c>
      <c r="E1568" t="s">
        <v>46</v>
      </c>
      <c r="F1568" t="s">
        <v>157</v>
      </c>
      <c r="G1568" t="str">
        <f t="shared" si="25"/>
        <v>The Incredible Burt Wonderstone</v>
      </c>
      <c r="H1568" t="s">
        <v>3443</v>
      </c>
      <c r="I1568">
        <v>60596</v>
      </c>
      <c r="J1568">
        <v>175</v>
      </c>
      <c r="K1568" t="s">
        <v>19</v>
      </c>
      <c r="L1568" t="s">
        <v>20</v>
      </c>
      <c r="M1568" t="s">
        <v>294</v>
      </c>
      <c r="N1568">
        <v>55000000</v>
      </c>
      <c r="O1568">
        <v>2004</v>
      </c>
      <c r="P1568">
        <v>5.9</v>
      </c>
      <c r="S1568" t="s">
        <v>46</v>
      </c>
    </row>
    <row r="1569" spans="1:24" x14ac:dyDescent="0.3">
      <c r="A1569" t="s">
        <v>2986</v>
      </c>
      <c r="B1569">
        <v>12</v>
      </c>
      <c r="C1569">
        <v>289</v>
      </c>
      <c r="D1569">
        <v>53680848</v>
      </c>
      <c r="E1569" t="s">
        <v>3444</v>
      </c>
      <c r="F1569" t="s">
        <v>3445</v>
      </c>
      <c r="G1569" t="str">
        <f t="shared" si="25"/>
        <v>Cats Don't Dance</v>
      </c>
      <c r="H1569" t="s">
        <v>3446</v>
      </c>
      <c r="I1569">
        <v>5600</v>
      </c>
      <c r="J1569">
        <v>31</v>
      </c>
      <c r="K1569" t="s">
        <v>19</v>
      </c>
      <c r="L1569" t="s">
        <v>20</v>
      </c>
      <c r="M1569" t="s">
        <v>21</v>
      </c>
      <c r="N1569">
        <v>27800000</v>
      </c>
      <c r="O1569">
        <v>1991</v>
      </c>
      <c r="P1569">
        <v>6.9</v>
      </c>
      <c r="S1569" t="s">
        <v>37</v>
      </c>
      <c r="T1569" t="s">
        <v>46</v>
      </c>
      <c r="U1569" t="s">
        <v>65</v>
      </c>
      <c r="V1569" t="s">
        <v>69</v>
      </c>
      <c r="W1569" t="s">
        <v>90</v>
      </c>
    </row>
    <row r="1570" spans="1:24" x14ac:dyDescent="0.3">
      <c r="A1570" t="s">
        <v>2173</v>
      </c>
      <c r="B1570">
        <v>261</v>
      </c>
      <c r="C1570">
        <v>102</v>
      </c>
      <c r="D1570">
        <v>49186871</v>
      </c>
      <c r="E1570" t="s">
        <v>60</v>
      </c>
      <c r="F1570" t="s">
        <v>975</v>
      </c>
      <c r="G1570" t="str">
        <f t="shared" si="25"/>
        <v>Cradle Will Rock</v>
      </c>
      <c r="H1570" t="s">
        <v>3447</v>
      </c>
      <c r="I1570">
        <v>8039</v>
      </c>
      <c r="J1570">
        <v>983</v>
      </c>
      <c r="K1570" t="s">
        <v>19</v>
      </c>
      <c r="L1570" t="s">
        <v>20</v>
      </c>
      <c r="M1570" t="s">
        <v>51</v>
      </c>
      <c r="N1570">
        <v>30000000</v>
      </c>
      <c r="O1570">
        <v>1995</v>
      </c>
      <c r="P1570">
        <v>6.9</v>
      </c>
      <c r="S1570" t="s">
        <v>60</v>
      </c>
    </row>
    <row r="1571" spans="1:24" x14ac:dyDescent="0.3">
      <c r="A1571" t="s">
        <v>96</v>
      </c>
      <c r="B1571">
        <v>167</v>
      </c>
      <c r="C1571">
        <v>143</v>
      </c>
      <c r="D1571">
        <v>50921738</v>
      </c>
      <c r="E1571" t="s">
        <v>882</v>
      </c>
      <c r="F1571" t="s">
        <v>612</v>
      </c>
      <c r="G1571" t="str">
        <f t="shared" si="25"/>
        <v>The Good German</v>
      </c>
      <c r="H1571" t="s">
        <v>3448</v>
      </c>
      <c r="I1571">
        <v>21481</v>
      </c>
      <c r="J1571">
        <v>113</v>
      </c>
      <c r="K1571" t="s">
        <v>19</v>
      </c>
      <c r="L1571" t="s">
        <v>20</v>
      </c>
      <c r="M1571" t="s">
        <v>51</v>
      </c>
      <c r="N1571">
        <v>30000000</v>
      </c>
      <c r="O1571">
        <v>2001</v>
      </c>
      <c r="P1571">
        <v>6.1</v>
      </c>
      <c r="S1571" t="s">
        <v>60</v>
      </c>
      <c r="T1571" t="s">
        <v>92</v>
      </c>
      <c r="U1571" t="s">
        <v>122</v>
      </c>
    </row>
    <row r="1572" spans="1:24" x14ac:dyDescent="0.3">
      <c r="A1572" t="s">
        <v>2142</v>
      </c>
      <c r="B1572">
        <v>42</v>
      </c>
      <c r="C1572">
        <v>113</v>
      </c>
      <c r="D1572">
        <v>53021560</v>
      </c>
      <c r="E1572" t="s">
        <v>3449</v>
      </c>
      <c r="F1572" t="s">
        <v>3450</v>
      </c>
      <c r="G1572" t="str">
        <f t="shared" si="25"/>
        <v>George and the Dragon</v>
      </c>
      <c r="H1572" t="s">
        <v>3451</v>
      </c>
      <c r="I1572">
        <v>3088</v>
      </c>
      <c r="J1572">
        <v>154</v>
      </c>
      <c r="K1572" t="s">
        <v>19</v>
      </c>
      <c r="L1572" t="s">
        <v>20</v>
      </c>
      <c r="M1572" t="s">
        <v>51</v>
      </c>
      <c r="N1572">
        <v>30000000</v>
      </c>
      <c r="O1572">
        <v>1996</v>
      </c>
      <c r="P1572">
        <v>5.7</v>
      </c>
      <c r="S1572" t="s">
        <v>26</v>
      </c>
      <c r="T1572" t="s">
        <v>32</v>
      </c>
      <c r="U1572" t="s">
        <v>46</v>
      </c>
      <c r="V1572" t="s">
        <v>69</v>
      </c>
      <c r="W1572" t="s">
        <v>106</v>
      </c>
    </row>
    <row r="1573" spans="1:24" x14ac:dyDescent="0.3">
      <c r="A1573" t="s">
        <v>1450</v>
      </c>
      <c r="B1573">
        <v>130</v>
      </c>
      <c r="C1573">
        <v>161</v>
      </c>
      <c r="D1573">
        <v>45645204</v>
      </c>
      <c r="E1573" t="s">
        <v>1504</v>
      </c>
      <c r="F1573" t="s">
        <v>208</v>
      </c>
      <c r="G1573" t="str">
        <f t="shared" si="25"/>
        <v>Apocalypse Now</v>
      </c>
      <c r="H1573" t="s">
        <v>3452</v>
      </c>
      <c r="I1573">
        <v>450676</v>
      </c>
      <c r="J1573">
        <v>100</v>
      </c>
      <c r="K1573" t="s">
        <v>19</v>
      </c>
      <c r="L1573" t="s">
        <v>20</v>
      </c>
      <c r="M1573" t="s">
        <v>21</v>
      </c>
      <c r="N1573">
        <v>30000000</v>
      </c>
      <c r="O1573">
        <v>1995</v>
      </c>
      <c r="P1573">
        <v>8.5</v>
      </c>
      <c r="S1573" t="s">
        <v>60</v>
      </c>
      <c r="T1573" t="s">
        <v>126</v>
      </c>
    </row>
    <row r="1574" spans="1:24" x14ac:dyDescent="0.3">
      <c r="A1574" t="s">
        <v>3175</v>
      </c>
      <c r="B1574">
        <v>66</v>
      </c>
      <c r="C1574">
        <v>138</v>
      </c>
      <c r="D1574">
        <v>44328238</v>
      </c>
      <c r="E1574" t="s">
        <v>776</v>
      </c>
      <c r="F1574" t="s">
        <v>3453</v>
      </c>
      <c r="G1574" t="str">
        <f t="shared" si="25"/>
        <v>Going the Distance</v>
      </c>
      <c r="H1574" t="s">
        <v>3454</v>
      </c>
      <c r="I1574">
        <v>50523</v>
      </c>
      <c r="J1574">
        <v>200</v>
      </c>
      <c r="K1574" t="s">
        <v>19</v>
      </c>
      <c r="L1574" t="s">
        <v>31</v>
      </c>
      <c r="M1574" t="s">
        <v>21</v>
      </c>
      <c r="N1574">
        <v>30000000</v>
      </c>
      <c r="O1574">
        <v>2009</v>
      </c>
      <c r="P1574">
        <v>6.3</v>
      </c>
      <c r="S1574" t="s">
        <v>46</v>
      </c>
      <c r="T1574" t="s">
        <v>106</v>
      </c>
    </row>
    <row r="1575" spans="1:24" x14ac:dyDescent="0.3">
      <c r="A1575" t="s">
        <v>345</v>
      </c>
      <c r="B1575">
        <v>449</v>
      </c>
      <c r="C1575">
        <v>126</v>
      </c>
      <c r="D1575">
        <v>53337608</v>
      </c>
      <c r="E1575" t="s">
        <v>2679</v>
      </c>
      <c r="F1575" t="s">
        <v>3455</v>
      </c>
      <c r="G1575" t="str">
        <f t="shared" si="25"/>
        <v>Mr. Holland's Opus</v>
      </c>
      <c r="H1575" t="s">
        <v>3456</v>
      </c>
      <c r="I1575">
        <v>30230</v>
      </c>
      <c r="J1575">
        <v>491</v>
      </c>
      <c r="K1575" t="s">
        <v>19</v>
      </c>
      <c r="L1575" t="s">
        <v>20</v>
      </c>
      <c r="M1575" t="s">
        <v>21</v>
      </c>
      <c r="N1575">
        <v>30000000</v>
      </c>
      <c r="O1575">
        <v>2004</v>
      </c>
      <c r="P1575">
        <v>7.3</v>
      </c>
      <c r="S1575" t="s">
        <v>60</v>
      </c>
      <c r="T1575" t="s">
        <v>85</v>
      </c>
    </row>
    <row r="1576" spans="1:24" x14ac:dyDescent="0.3">
      <c r="A1576" t="s">
        <v>641</v>
      </c>
      <c r="B1576">
        <v>121</v>
      </c>
      <c r="C1576">
        <v>99</v>
      </c>
      <c r="D1576">
        <v>42643187</v>
      </c>
      <c r="E1576" t="s">
        <v>3457</v>
      </c>
      <c r="F1576" t="s">
        <v>291</v>
      </c>
      <c r="G1576" t="str">
        <f t="shared" si="25"/>
        <v>Criminal</v>
      </c>
      <c r="H1576" t="s">
        <v>3458</v>
      </c>
      <c r="I1576">
        <v>17319</v>
      </c>
      <c r="J1576">
        <v>294</v>
      </c>
      <c r="K1576" t="s">
        <v>19</v>
      </c>
      <c r="L1576" t="s">
        <v>20</v>
      </c>
      <c r="M1576" t="s">
        <v>21</v>
      </c>
      <c r="N1576">
        <v>30000000</v>
      </c>
      <c r="O1576">
        <v>2003</v>
      </c>
      <c r="P1576">
        <v>6.3</v>
      </c>
      <c r="S1576" t="s">
        <v>26</v>
      </c>
      <c r="T1576" t="s">
        <v>52</v>
      </c>
      <c r="U1576" t="s">
        <v>60</v>
      </c>
      <c r="V1576" t="s">
        <v>92</v>
      </c>
      <c r="W1576" t="s">
        <v>110</v>
      </c>
      <c r="X1576" t="s">
        <v>122</v>
      </c>
    </row>
    <row r="1577" spans="1:24" x14ac:dyDescent="0.3">
      <c r="A1577" t="s">
        <v>3459</v>
      </c>
      <c r="B1577">
        <v>536</v>
      </c>
      <c r="C1577">
        <v>101</v>
      </c>
      <c r="D1577">
        <v>46875468</v>
      </c>
      <c r="E1577" t="s">
        <v>2728</v>
      </c>
      <c r="F1577" t="s">
        <v>1082</v>
      </c>
      <c r="G1577" t="str">
        <f t="shared" si="25"/>
        <v>Out of Africa</v>
      </c>
      <c r="H1577" t="s">
        <v>3460</v>
      </c>
      <c r="I1577">
        <v>52339</v>
      </c>
      <c r="J1577">
        <v>644</v>
      </c>
      <c r="K1577" t="s">
        <v>19</v>
      </c>
      <c r="L1577" t="s">
        <v>31</v>
      </c>
      <c r="M1577" t="s">
        <v>154</v>
      </c>
      <c r="N1577">
        <v>30000000</v>
      </c>
      <c r="O1577">
        <v>2004</v>
      </c>
      <c r="P1577">
        <v>7.2</v>
      </c>
      <c r="S1577" t="s">
        <v>41</v>
      </c>
      <c r="T1577" t="s">
        <v>60</v>
      </c>
      <c r="U1577" t="s">
        <v>106</v>
      </c>
    </row>
    <row r="1578" spans="1:24" x14ac:dyDescent="0.3">
      <c r="A1578" t="s">
        <v>1617</v>
      </c>
      <c r="B1578">
        <v>135</v>
      </c>
      <c r="C1578">
        <v>103</v>
      </c>
      <c r="D1578">
        <v>52418902</v>
      </c>
      <c r="E1578" t="s">
        <v>1788</v>
      </c>
      <c r="F1578" t="s">
        <v>794</v>
      </c>
      <c r="G1578" t="str">
        <f t="shared" si="25"/>
        <v>Flight</v>
      </c>
      <c r="H1578" t="s">
        <v>3461</v>
      </c>
      <c r="I1578">
        <v>264047</v>
      </c>
      <c r="J1578">
        <v>268</v>
      </c>
      <c r="K1578" t="s">
        <v>19</v>
      </c>
      <c r="L1578" t="s">
        <v>20</v>
      </c>
      <c r="M1578" t="s">
        <v>51</v>
      </c>
      <c r="N1578">
        <v>40000000</v>
      </c>
      <c r="O1578">
        <v>1999</v>
      </c>
      <c r="P1578">
        <v>7.3</v>
      </c>
      <c r="S1578" t="s">
        <v>60</v>
      </c>
      <c r="T1578" t="s">
        <v>122</v>
      </c>
    </row>
    <row r="1579" spans="1:24" x14ac:dyDescent="0.3">
      <c r="A1579" t="s">
        <v>1617</v>
      </c>
      <c r="B1579">
        <v>74</v>
      </c>
      <c r="C1579">
        <v>118</v>
      </c>
      <c r="D1579">
        <v>42057340</v>
      </c>
      <c r="E1579" t="s">
        <v>135</v>
      </c>
      <c r="F1579" t="s">
        <v>3462</v>
      </c>
      <c r="G1579" t="str">
        <f t="shared" si="25"/>
        <v>Moonraker</v>
      </c>
      <c r="H1579" t="s">
        <v>3463</v>
      </c>
      <c r="I1579">
        <v>69534</v>
      </c>
      <c r="J1579">
        <v>136</v>
      </c>
      <c r="K1579" t="s">
        <v>19</v>
      </c>
      <c r="L1579" t="s">
        <v>20</v>
      </c>
      <c r="M1579" t="s">
        <v>294</v>
      </c>
      <c r="N1579">
        <v>30000000</v>
      </c>
      <c r="O1579">
        <v>2004</v>
      </c>
      <c r="P1579">
        <v>6.3</v>
      </c>
      <c r="S1579" t="s">
        <v>26</v>
      </c>
      <c r="T1579" t="s">
        <v>32</v>
      </c>
      <c r="U1579" t="s">
        <v>110</v>
      </c>
      <c r="V1579" t="s">
        <v>122</v>
      </c>
    </row>
    <row r="1580" spans="1:24" x14ac:dyDescent="0.3">
      <c r="A1580" t="s">
        <v>1831</v>
      </c>
      <c r="B1580">
        <v>168</v>
      </c>
      <c r="C1580">
        <v>116</v>
      </c>
      <c r="D1580">
        <v>42478175</v>
      </c>
      <c r="E1580" t="s">
        <v>3464</v>
      </c>
      <c r="F1580" t="s">
        <v>975</v>
      </c>
      <c r="G1580" t="str">
        <f t="shared" si="25"/>
        <v>The Grand Budapest Hotel</v>
      </c>
      <c r="H1580" t="s">
        <v>3465</v>
      </c>
      <c r="I1580">
        <v>475518</v>
      </c>
      <c r="J1580">
        <v>510</v>
      </c>
      <c r="K1580" t="s">
        <v>19</v>
      </c>
      <c r="L1580" t="s">
        <v>20</v>
      </c>
      <c r="M1580" t="s">
        <v>294</v>
      </c>
      <c r="N1580">
        <v>30000000</v>
      </c>
      <c r="O1580">
        <v>2008</v>
      </c>
      <c r="P1580">
        <v>8.1</v>
      </c>
      <c r="S1580" t="s">
        <v>32</v>
      </c>
      <c r="T1580" t="s">
        <v>46</v>
      </c>
      <c r="U1580" t="s">
        <v>52</v>
      </c>
      <c r="V1580" t="s">
        <v>60</v>
      </c>
    </row>
    <row r="1581" spans="1:24" x14ac:dyDescent="0.3">
      <c r="A1581" t="s">
        <v>2719</v>
      </c>
      <c r="B1581">
        <v>464</v>
      </c>
      <c r="C1581">
        <v>99</v>
      </c>
      <c r="D1581">
        <v>41407470</v>
      </c>
      <c r="E1581" t="s">
        <v>3466</v>
      </c>
      <c r="F1581" t="s">
        <v>381</v>
      </c>
      <c r="G1581" t="str">
        <f t="shared" si="25"/>
        <v>Hearts in Atlantis</v>
      </c>
      <c r="H1581" t="s">
        <v>3467</v>
      </c>
      <c r="I1581">
        <v>30339</v>
      </c>
      <c r="J1581">
        <v>1211</v>
      </c>
      <c r="K1581" t="s">
        <v>19</v>
      </c>
      <c r="L1581" t="s">
        <v>20</v>
      </c>
      <c r="M1581" t="s">
        <v>51</v>
      </c>
      <c r="N1581">
        <v>30000000</v>
      </c>
      <c r="O1581">
        <v>2009</v>
      </c>
      <c r="P1581">
        <v>6.9</v>
      </c>
      <c r="S1581" t="s">
        <v>60</v>
      </c>
      <c r="T1581" t="s">
        <v>92</v>
      </c>
    </row>
    <row r="1582" spans="1:24" x14ac:dyDescent="0.3">
      <c r="A1582" t="s">
        <v>2653</v>
      </c>
      <c r="B1582">
        <v>204</v>
      </c>
      <c r="C1582">
        <v>105</v>
      </c>
      <c r="D1582">
        <v>42385520</v>
      </c>
      <c r="E1582" t="s">
        <v>3468</v>
      </c>
      <c r="F1582" t="s">
        <v>2686</v>
      </c>
      <c r="G1582" t="str">
        <f t="shared" si="25"/>
        <v>Arachnophobia</v>
      </c>
      <c r="H1582" t="s">
        <v>3469</v>
      </c>
      <c r="I1582">
        <v>50389</v>
      </c>
      <c r="J1582">
        <v>219</v>
      </c>
      <c r="K1582" t="s">
        <v>19</v>
      </c>
      <c r="L1582" t="s">
        <v>20</v>
      </c>
      <c r="M1582" t="s">
        <v>294</v>
      </c>
      <c r="N1582">
        <v>25000000</v>
      </c>
      <c r="O1582">
        <v>2000</v>
      </c>
      <c r="P1582">
        <v>6.3</v>
      </c>
      <c r="S1582" t="s">
        <v>46</v>
      </c>
      <c r="T1582" t="s">
        <v>69</v>
      </c>
      <c r="U1582" t="s">
        <v>83</v>
      </c>
      <c r="V1582" t="s">
        <v>122</v>
      </c>
    </row>
    <row r="1583" spans="1:24" x14ac:dyDescent="0.3">
      <c r="A1583" t="s">
        <v>769</v>
      </c>
      <c r="B1583">
        <v>96</v>
      </c>
      <c r="C1583">
        <v>113</v>
      </c>
      <c r="D1583">
        <v>40118420</v>
      </c>
      <c r="E1583" t="s">
        <v>3470</v>
      </c>
      <c r="F1583" t="s">
        <v>946</v>
      </c>
      <c r="G1583" t="str">
        <f t="shared" si="25"/>
        <v>Frequency</v>
      </c>
      <c r="H1583" t="s">
        <v>3471</v>
      </c>
      <c r="I1583">
        <v>81866</v>
      </c>
      <c r="J1583">
        <v>150</v>
      </c>
      <c r="K1583" t="s">
        <v>19</v>
      </c>
      <c r="L1583" t="s">
        <v>20</v>
      </c>
      <c r="M1583" t="s">
        <v>21</v>
      </c>
      <c r="N1583">
        <v>30000000</v>
      </c>
      <c r="O1583">
        <v>1991</v>
      </c>
      <c r="P1583">
        <v>7.3</v>
      </c>
      <c r="S1583" t="s">
        <v>52</v>
      </c>
      <c r="T1583" t="s">
        <v>60</v>
      </c>
      <c r="U1583" t="s">
        <v>92</v>
      </c>
      <c r="V1583" t="s">
        <v>110</v>
      </c>
      <c r="W1583" t="s">
        <v>122</v>
      </c>
    </row>
    <row r="1584" spans="1:24" x14ac:dyDescent="0.3">
      <c r="A1584" t="s">
        <v>3472</v>
      </c>
      <c r="B1584">
        <v>223</v>
      </c>
      <c r="C1584">
        <v>93</v>
      </c>
      <c r="D1584">
        <v>40137776</v>
      </c>
      <c r="E1584" t="s">
        <v>467</v>
      </c>
      <c r="F1584" t="s">
        <v>468</v>
      </c>
      <c r="G1584" t="str">
        <f t="shared" si="25"/>
        <v>Ghostbusters</v>
      </c>
      <c r="H1584" t="s">
        <v>469</v>
      </c>
      <c r="I1584">
        <v>69790</v>
      </c>
      <c r="J1584">
        <v>1017</v>
      </c>
      <c r="K1584" t="s">
        <v>19</v>
      </c>
      <c r="L1584" t="s">
        <v>20</v>
      </c>
      <c r="M1584" t="s">
        <v>294</v>
      </c>
      <c r="N1584">
        <v>30000000</v>
      </c>
      <c r="O1584">
        <v>1994</v>
      </c>
      <c r="P1584">
        <v>5.5</v>
      </c>
      <c r="S1584" t="s">
        <v>26</v>
      </c>
      <c r="T1584" t="s">
        <v>46</v>
      </c>
      <c r="U1584" t="s">
        <v>69</v>
      </c>
      <c r="V1584" t="s">
        <v>110</v>
      </c>
    </row>
    <row r="1585" spans="1:23" x14ac:dyDescent="0.3">
      <c r="A1585" t="s">
        <v>2610</v>
      </c>
      <c r="B1585">
        <v>112</v>
      </c>
      <c r="C1585">
        <v>108</v>
      </c>
      <c r="D1585">
        <v>39568996</v>
      </c>
      <c r="E1585" t="s">
        <v>1857</v>
      </c>
      <c r="F1585" t="s">
        <v>58</v>
      </c>
      <c r="G1585" t="str">
        <f t="shared" si="25"/>
        <v>Vacation</v>
      </c>
      <c r="H1585" t="s">
        <v>3473</v>
      </c>
      <c r="I1585">
        <v>66123</v>
      </c>
      <c r="J1585">
        <v>289</v>
      </c>
      <c r="K1585" t="s">
        <v>19</v>
      </c>
      <c r="L1585" t="s">
        <v>20</v>
      </c>
      <c r="M1585" t="s">
        <v>21</v>
      </c>
      <c r="N1585">
        <v>30000000</v>
      </c>
      <c r="O1585">
        <v>2009</v>
      </c>
      <c r="P1585">
        <v>6.1</v>
      </c>
      <c r="S1585" t="s">
        <v>32</v>
      </c>
      <c r="T1585" t="s">
        <v>46</v>
      </c>
    </row>
    <row r="1586" spans="1:23" x14ac:dyDescent="0.3">
      <c r="A1586" t="s">
        <v>485</v>
      </c>
      <c r="B1586">
        <v>142</v>
      </c>
      <c r="C1586">
        <v>74</v>
      </c>
      <c r="D1586">
        <v>42043633</v>
      </c>
      <c r="E1586" t="s">
        <v>2586</v>
      </c>
      <c r="F1586" t="s">
        <v>1637</v>
      </c>
      <c r="G1586" t="str">
        <f t="shared" si="25"/>
        <v>Get Shorty</v>
      </c>
      <c r="H1586" t="s">
        <v>3474</v>
      </c>
      <c r="I1586">
        <v>62986</v>
      </c>
      <c r="J1586">
        <v>431</v>
      </c>
      <c r="K1586" t="s">
        <v>19</v>
      </c>
      <c r="L1586" t="s">
        <v>20</v>
      </c>
      <c r="M1586" t="s">
        <v>21</v>
      </c>
      <c r="N1586">
        <v>38000000</v>
      </c>
      <c r="O1586">
        <v>2002</v>
      </c>
      <c r="P1586">
        <v>6.9</v>
      </c>
      <c r="S1586" t="s">
        <v>46</v>
      </c>
      <c r="T1586" t="s">
        <v>52</v>
      </c>
      <c r="U1586" t="s">
        <v>122</v>
      </c>
    </row>
    <row r="1587" spans="1:23" x14ac:dyDescent="0.3">
      <c r="A1587" t="s">
        <v>3475</v>
      </c>
      <c r="B1587">
        <v>166</v>
      </c>
      <c r="C1587">
        <v>116</v>
      </c>
      <c r="D1587">
        <v>38232624</v>
      </c>
      <c r="E1587" t="s">
        <v>3476</v>
      </c>
      <c r="F1587" t="s">
        <v>1832</v>
      </c>
      <c r="G1587" t="str">
        <f t="shared" si="25"/>
        <v>Chicago</v>
      </c>
      <c r="H1587" t="s">
        <v>3477</v>
      </c>
      <c r="I1587">
        <v>172080</v>
      </c>
      <c r="J1587">
        <v>391</v>
      </c>
      <c r="K1587" t="s">
        <v>19</v>
      </c>
      <c r="L1587" t="s">
        <v>20</v>
      </c>
      <c r="M1587" t="s">
        <v>154</v>
      </c>
      <c r="N1587">
        <v>32000000</v>
      </c>
      <c r="O1587">
        <v>2013</v>
      </c>
      <c r="P1587">
        <v>7.2</v>
      </c>
      <c r="S1587" t="s">
        <v>46</v>
      </c>
      <c r="T1587" t="s">
        <v>52</v>
      </c>
      <c r="U1587" t="s">
        <v>90</v>
      </c>
    </row>
    <row r="1588" spans="1:23" x14ac:dyDescent="0.3">
      <c r="A1588" t="s">
        <v>3478</v>
      </c>
      <c r="B1588">
        <v>114</v>
      </c>
      <c r="C1588">
        <v>104</v>
      </c>
      <c r="D1588">
        <v>38413606</v>
      </c>
      <c r="E1588" t="s">
        <v>1147</v>
      </c>
      <c r="F1588" t="s">
        <v>157</v>
      </c>
      <c r="G1588" t="str">
        <f t="shared" si="25"/>
        <v>Big Daddy</v>
      </c>
      <c r="H1588" t="s">
        <v>3479</v>
      </c>
      <c r="I1588">
        <v>161858</v>
      </c>
      <c r="J1588">
        <v>373</v>
      </c>
      <c r="K1588" t="s">
        <v>19</v>
      </c>
      <c r="L1588" t="s">
        <v>20</v>
      </c>
      <c r="M1588" t="s">
        <v>154</v>
      </c>
      <c r="N1588">
        <v>30000000</v>
      </c>
      <c r="O1588">
        <v>2012</v>
      </c>
      <c r="P1588">
        <v>6.4</v>
      </c>
      <c r="S1588" t="s">
        <v>46</v>
      </c>
      <c r="T1588" t="s">
        <v>60</v>
      </c>
    </row>
    <row r="1589" spans="1:23" x14ac:dyDescent="0.3">
      <c r="A1589" t="s">
        <v>3480</v>
      </c>
      <c r="B1589">
        <v>214</v>
      </c>
      <c r="C1589">
        <v>106</v>
      </c>
      <c r="D1589">
        <v>38122105</v>
      </c>
      <c r="E1589" t="s">
        <v>46</v>
      </c>
      <c r="F1589" t="s">
        <v>2012</v>
      </c>
      <c r="G1589" t="str">
        <f t="shared" si="25"/>
        <v>American Pie 2</v>
      </c>
      <c r="H1589" t="s">
        <v>3481</v>
      </c>
      <c r="I1589">
        <v>200260</v>
      </c>
      <c r="J1589">
        <v>164</v>
      </c>
      <c r="K1589" t="s">
        <v>19</v>
      </c>
      <c r="L1589" t="s">
        <v>20</v>
      </c>
      <c r="M1589" t="s">
        <v>294</v>
      </c>
      <c r="N1589">
        <v>30000000</v>
      </c>
      <c r="O1589">
        <v>2001</v>
      </c>
      <c r="P1589">
        <v>6.4</v>
      </c>
      <c r="S1589" t="s">
        <v>46</v>
      </c>
    </row>
    <row r="1590" spans="1:23" x14ac:dyDescent="0.3">
      <c r="A1590" t="s">
        <v>3482</v>
      </c>
      <c r="B1590">
        <v>126</v>
      </c>
      <c r="C1590">
        <v>120</v>
      </c>
      <c r="D1590">
        <v>38747385</v>
      </c>
      <c r="E1590" t="s">
        <v>156</v>
      </c>
      <c r="F1590" t="s">
        <v>178</v>
      </c>
      <c r="G1590" t="str">
        <f t="shared" si="25"/>
        <v>Toy Story</v>
      </c>
      <c r="H1590" t="s">
        <v>3483</v>
      </c>
      <c r="I1590">
        <v>623757</v>
      </c>
      <c r="J1590">
        <v>64</v>
      </c>
      <c r="K1590" t="s">
        <v>19</v>
      </c>
      <c r="L1590" t="s">
        <v>20</v>
      </c>
      <c r="M1590" t="s">
        <v>294</v>
      </c>
      <c r="N1590">
        <v>30000000</v>
      </c>
      <c r="O1590">
        <v>1995</v>
      </c>
      <c r="P1590">
        <v>8.3000000000000007</v>
      </c>
      <c r="S1590" t="s">
        <v>32</v>
      </c>
      <c r="T1590" t="s">
        <v>37</v>
      </c>
      <c r="U1590" t="s">
        <v>46</v>
      </c>
      <c r="V1590" t="s">
        <v>65</v>
      </c>
      <c r="W1590" t="s">
        <v>69</v>
      </c>
    </row>
    <row r="1591" spans="1:23" x14ac:dyDescent="0.3">
      <c r="A1591" t="s">
        <v>118</v>
      </c>
      <c r="B1591">
        <v>157</v>
      </c>
      <c r="C1591">
        <v>135</v>
      </c>
      <c r="D1591">
        <v>40247512</v>
      </c>
      <c r="E1591" t="s">
        <v>1480</v>
      </c>
      <c r="F1591" t="s">
        <v>300</v>
      </c>
      <c r="G1591" t="str">
        <f t="shared" si="25"/>
        <v>Speed</v>
      </c>
      <c r="H1591" t="s">
        <v>3484</v>
      </c>
      <c r="I1591">
        <v>260981</v>
      </c>
      <c r="J1591">
        <v>402</v>
      </c>
      <c r="K1591" t="s">
        <v>19</v>
      </c>
      <c r="L1591" t="s">
        <v>20</v>
      </c>
      <c r="M1591" t="s">
        <v>294</v>
      </c>
      <c r="N1591">
        <v>27000000</v>
      </c>
      <c r="O1591">
        <v>2012</v>
      </c>
      <c r="P1591">
        <v>7.2</v>
      </c>
      <c r="S1591" t="s">
        <v>26</v>
      </c>
      <c r="T1591" t="s">
        <v>32</v>
      </c>
      <c r="U1591" t="s">
        <v>52</v>
      </c>
      <c r="V1591" t="s">
        <v>122</v>
      </c>
    </row>
    <row r="1592" spans="1:23" x14ac:dyDescent="0.3">
      <c r="A1592" t="s">
        <v>3485</v>
      </c>
      <c r="B1592">
        <v>104</v>
      </c>
      <c r="C1592">
        <v>132</v>
      </c>
      <c r="D1592">
        <v>35927406</v>
      </c>
      <c r="E1592" t="s">
        <v>127</v>
      </c>
      <c r="F1592" t="s">
        <v>233</v>
      </c>
      <c r="G1592" t="str">
        <f t="shared" si="25"/>
        <v>The Vow</v>
      </c>
      <c r="H1592" t="s">
        <v>3486</v>
      </c>
      <c r="I1592">
        <v>145852</v>
      </c>
      <c r="J1592">
        <v>241</v>
      </c>
      <c r="K1592" t="s">
        <v>19</v>
      </c>
      <c r="L1592" t="s">
        <v>20</v>
      </c>
      <c r="M1592" t="s">
        <v>294</v>
      </c>
      <c r="N1592">
        <v>25000000</v>
      </c>
      <c r="O1592">
        <v>2008</v>
      </c>
      <c r="P1592">
        <v>6.8</v>
      </c>
      <c r="S1592" t="s">
        <v>60</v>
      </c>
      <c r="T1592" t="s">
        <v>106</v>
      </c>
    </row>
    <row r="1593" spans="1:23" x14ac:dyDescent="0.3">
      <c r="A1593" t="s">
        <v>1709</v>
      </c>
      <c r="B1593">
        <v>304</v>
      </c>
      <c r="C1593">
        <v>92</v>
      </c>
      <c r="D1593">
        <v>35565975</v>
      </c>
      <c r="E1593" t="s">
        <v>60</v>
      </c>
      <c r="F1593" t="s">
        <v>208</v>
      </c>
      <c r="G1593" t="str">
        <f t="shared" si="25"/>
        <v>Extraordinary Measures</v>
      </c>
      <c r="H1593" t="s">
        <v>3487</v>
      </c>
      <c r="I1593">
        <v>14281</v>
      </c>
      <c r="J1593">
        <v>323</v>
      </c>
      <c r="K1593" t="s">
        <v>19</v>
      </c>
      <c r="L1593" t="s">
        <v>20</v>
      </c>
      <c r="M1593" t="s">
        <v>21</v>
      </c>
      <c r="N1593">
        <v>30000000</v>
      </c>
      <c r="O1593">
        <v>2005</v>
      </c>
      <c r="P1593">
        <v>6.5</v>
      </c>
      <c r="S1593" t="s">
        <v>60</v>
      </c>
    </row>
    <row r="1594" spans="1:23" x14ac:dyDescent="0.3">
      <c r="A1594" t="s">
        <v>2727</v>
      </c>
      <c r="B1594">
        <v>191</v>
      </c>
      <c r="C1594">
        <v>99</v>
      </c>
      <c r="D1594">
        <v>35266619</v>
      </c>
      <c r="E1594" t="s">
        <v>754</v>
      </c>
      <c r="F1594" t="s">
        <v>1855</v>
      </c>
      <c r="G1594" t="str">
        <f t="shared" si="25"/>
        <v>Remember the Titans</v>
      </c>
      <c r="H1594" t="s">
        <v>3488</v>
      </c>
      <c r="I1594">
        <v>160776</v>
      </c>
      <c r="J1594">
        <v>392</v>
      </c>
      <c r="K1594" t="s">
        <v>19</v>
      </c>
      <c r="L1594" t="s">
        <v>20</v>
      </c>
      <c r="M1594" t="s">
        <v>294</v>
      </c>
      <c r="N1594">
        <v>30000000</v>
      </c>
      <c r="O1594">
        <v>2008</v>
      </c>
      <c r="P1594">
        <v>7.8</v>
      </c>
      <c r="S1594" t="s">
        <v>41</v>
      </c>
      <c r="T1594" t="s">
        <v>60</v>
      </c>
      <c r="U1594" t="s">
        <v>117</v>
      </c>
    </row>
    <row r="1595" spans="1:23" x14ac:dyDescent="0.3">
      <c r="A1595" t="s">
        <v>1307</v>
      </c>
      <c r="B1595">
        <v>55</v>
      </c>
      <c r="C1595">
        <v>90</v>
      </c>
      <c r="D1595">
        <v>34703228</v>
      </c>
      <c r="E1595" t="s">
        <v>28</v>
      </c>
      <c r="F1595" t="s">
        <v>3161</v>
      </c>
      <c r="G1595" t="str">
        <f t="shared" si="25"/>
        <v>The Hunt for Red October</v>
      </c>
      <c r="H1595" t="s">
        <v>3489</v>
      </c>
      <c r="I1595">
        <v>143696</v>
      </c>
      <c r="J1595">
        <v>125</v>
      </c>
      <c r="K1595" t="s">
        <v>19</v>
      </c>
      <c r="L1595" t="s">
        <v>20</v>
      </c>
      <c r="M1595" t="s">
        <v>21</v>
      </c>
      <c r="N1595">
        <v>30000000</v>
      </c>
      <c r="O1595">
        <v>1998</v>
      </c>
      <c r="P1595">
        <v>7.6</v>
      </c>
      <c r="S1595" t="s">
        <v>26</v>
      </c>
      <c r="T1595" t="s">
        <v>32</v>
      </c>
      <c r="U1595" t="s">
        <v>122</v>
      </c>
    </row>
    <row r="1596" spans="1:23" x14ac:dyDescent="0.3">
      <c r="A1596" t="s">
        <v>3490</v>
      </c>
      <c r="B1596">
        <v>59</v>
      </c>
      <c r="C1596">
        <v>111</v>
      </c>
      <c r="D1596">
        <v>38432823</v>
      </c>
      <c r="E1596" t="s">
        <v>715</v>
      </c>
      <c r="F1596" t="s">
        <v>2255</v>
      </c>
      <c r="G1596" t="str">
        <f t="shared" si="25"/>
        <v>Lee Daniels' The Butler</v>
      </c>
      <c r="H1596" t="s">
        <v>3491</v>
      </c>
      <c r="I1596">
        <v>87665</v>
      </c>
      <c r="J1596">
        <v>178</v>
      </c>
      <c r="K1596" t="s">
        <v>19</v>
      </c>
      <c r="L1596" t="s">
        <v>20</v>
      </c>
      <c r="M1596" t="s">
        <v>154</v>
      </c>
      <c r="N1596">
        <v>30000000</v>
      </c>
      <c r="O1596">
        <v>2009</v>
      </c>
      <c r="P1596">
        <v>7.2</v>
      </c>
      <c r="S1596" t="s">
        <v>41</v>
      </c>
      <c r="T1596" t="s">
        <v>60</v>
      </c>
    </row>
    <row r="1597" spans="1:23" x14ac:dyDescent="0.3">
      <c r="A1597" t="s">
        <v>3492</v>
      </c>
      <c r="B1597">
        <v>108</v>
      </c>
      <c r="C1597">
        <v>103</v>
      </c>
      <c r="D1597">
        <v>32095318</v>
      </c>
      <c r="E1597" t="s">
        <v>1721</v>
      </c>
      <c r="F1597" t="s">
        <v>1530</v>
      </c>
      <c r="G1597" t="str">
        <f t="shared" si="25"/>
        <v>Dodgeball: A True Underdog Story</v>
      </c>
      <c r="H1597" t="s">
        <v>3493</v>
      </c>
      <c r="I1597">
        <v>185338</v>
      </c>
      <c r="J1597">
        <v>301</v>
      </c>
      <c r="K1597" t="s">
        <v>19</v>
      </c>
      <c r="L1597" t="s">
        <v>20</v>
      </c>
      <c r="M1597" t="s">
        <v>21</v>
      </c>
      <c r="N1597">
        <v>30000000</v>
      </c>
      <c r="O1597">
        <v>2004</v>
      </c>
      <c r="P1597">
        <v>6.7</v>
      </c>
      <c r="S1597" t="s">
        <v>46</v>
      </c>
      <c r="T1597" t="s">
        <v>117</v>
      </c>
    </row>
    <row r="1598" spans="1:23" x14ac:dyDescent="0.3">
      <c r="A1598" t="s">
        <v>1154</v>
      </c>
      <c r="B1598">
        <v>50</v>
      </c>
      <c r="C1598">
        <v>127</v>
      </c>
      <c r="D1598">
        <v>31743332</v>
      </c>
      <c r="E1598" t="s">
        <v>1249</v>
      </c>
      <c r="F1598" t="s">
        <v>1750</v>
      </c>
      <c r="G1598" t="str">
        <f t="shared" si="25"/>
        <v>The Addams Family</v>
      </c>
      <c r="H1598" t="s">
        <v>3494</v>
      </c>
      <c r="I1598">
        <v>96607</v>
      </c>
      <c r="J1598">
        <v>117</v>
      </c>
      <c r="K1598" t="s">
        <v>19</v>
      </c>
      <c r="L1598" t="s">
        <v>20</v>
      </c>
      <c r="M1598" t="s">
        <v>294</v>
      </c>
      <c r="N1598">
        <v>30000000</v>
      </c>
      <c r="O1598">
        <v>2004</v>
      </c>
      <c r="P1598">
        <v>6.8</v>
      </c>
      <c r="S1598" t="s">
        <v>46</v>
      </c>
      <c r="T1598" t="s">
        <v>69</v>
      </c>
    </row>
    <row r="1599" spans="1:23" x14ac:dyDescent="0.3">
      <c r="A1599" t="s">
        <v>1237</v>
      </c>
      <c r="B1599">
        <v>216</v>
      </c>
      <c r="C1599">
        <v>112</v>
      </c>
      <c r="D1599">
        <v>32154410</v>
      </c>
      <c r="E1599" t="s">
        <v>1857</v>
      </c>
      <c r="F1599" t="s">
        <v>371</v>
      </c>
      <c r="G1599" t="str">
        <f t="shared" si="25"/>
        <v>Ace Ventura: When Nature Calls</v>
      </c>
      <c r="H1599" t="s">
        <v>3495</v>
      </c>
      <c r="I1599">
        <v>160321</v>
      </c>
      <c r="J1599">
        <v>1080</v>
      </c>
      <c r="K1599" t="s">
        <v>19</v>
      </c>
      <c r="L1599" t="s">
        <v>20</v>
      </c>
      <c r="M1599" t="s">
        <v>527</v>
      </c>
      <c r="N1599">
        <v>45000000</v>
      </c>
      <c r="O1599">
        <v>2011</v>
      </c>
      <c r="P1599">
        <v>6.3</v>
      </c>
      <c r="S1599" t="s">
        <v>32</v>
      </c>
      <c r="T1599" t="s">
        <v>46</v>
      </c>
    </row>
    <row r="1600" spans="1:23" x14ac:dyDescent="0.3">
      <c r="A1600" t="s">
        <v>1154</v>
      </c>
      <c r="B1600">
        <v>472</v>
      </c>
      <c r="C1600">
        <v>87</v>
      </c>
      <c r="D1600">
        <v>28165882</v>
      </c>
      <c r="E1600" t="s">
        <v>1222</v>
      </c>
      <c r="F1600" t="s">
        <v>1032</v>
      </c>
      <c r="G1600" t="str">
        <f t="shared" si="25"/>
        <v>The Princess Diaries</v>
      </c>
      <c r="H1600" t="s">
        <v>3496</v>
      </c>
      <c r="I1600">
        <v>94049</v>
      </c>
      <c r="J1600">
        <v>1262</v>
      </c>
      <c r="K1600" t="s">
        <v>19</v>
      </c>
      <c r="L1600" t="s">
        <v>20</v>
      </c>
      <c r="M1600" t="s">
        <v>294</v>
      </c>
      <c r="N1600">
        <v>30000000</v>
      </c>
      <c r="O1600">
        <v>2014</v>
      </c>
      <c r="P1600">
        <v>6.2</v>
      </c>
      <c r="S1600" t="s">
        <v>46</v>
      </c>
      <c r="T1600" t="s">
        <v>65</v>
      </c>
      <c r="U1600" t="s">
        <v>106</v>
      </c>
    </row>
    <row r="1601" spans="1:23" x14ac:dyDescent="0.3">
      <c r="A1601" t="s">
        <v>3497</v>
      </c>
      <c r="B1601">
        <v>89</v>
      </c>
      <c r="C1601">
        <v>138</v>
      </c>
      <c r="D1601">
        <v>26687172</v>
      </c>
      <c r="E1601" t="s">
        <v>46</v>
      </c>
      <c r="F1601" t="s">
        <v>3106</v>
      </c>
      <c r="G1601" t="str">
        <f t="shared" si="25"/>
        <v>The First Wives Club</v>
      </c>
      <c r="H1601" t="s">
        <v>3498</v>
      </c>
      <c r="I1601">
        <v>31817</v>
      </c>
      <c r="J1601">
        <v>186</v>
      </c>
      <c r="K1601" t="s">
        <v>19</v>
      </c>
      <c r="L1601" t="s">
        <v>3499</v>
      </c>
      <c r="M1601" t="s">
        <v>21</v>
      </c>
      <c r="N1601">
        <v>30000000</v>
      </c>
      <c r="O1601">
        <v>2001</v>
      </c>
      <c r="P1601">
        <v>6.2</v>
      </c>
      <c r="S1601" t="s">
        <v>46</v>
      </c>
    </row>
    <row r="1602" spans="1:23" x14ac:dyDescent="0.3">
      <c r="A1602" t="s">
        <v>3500</v>
      </c>
      <c r="B1602">
        <v>229</v>
      </c>
      <c r="C1602">
        <v>132</v>
      </c>
      <c r="D1602">
        <v>26096584</v>
      </c>
      <c r="E1602" t="s">
        <v>984</v>
      </c>
      <c r="F1602" t="s">
        <v>664</v>
      </c>
      <c r="G1602" t="str">
        <f t="shared" si="25"/>
        <v>Se7en</v>
      </c>
      <c r="H1602" t="s">
        <v>3501</v>
      </c>
      <c r="I1602">
        <v>1023511</v>
      </c>
      <c r="J1602">
        <v>935</v>
      </c>
      <c r="K1602" t="s">
        <v>19</v>
      </c>
      <c r="L1602" t="s">
        <v>20</v>
      </c>
      <c r="M1602" t="s">
        <v>21</v>
      </c>
      <c r="N1602">
        <v>30000000</v>
      </c>
      <c r="O1602">
        <v>1999</v>
      </c>
      <c r="P1602">
        <v>8.6</v>
      </c>
      <c r="S1602" t="s">
        <v>52</v>
      </c>
      <c r="T1602" t="s">
        <v>60</v>
      </c>
      <c r="U1602" t="s">
        <v>92</v>
      </c>
      <c r="V1602" t="s">
        <v>122</v>
      </c>
    </row>
    <row r="1603" spans="1:23" x14ac:dyDescent="0.3">
      <c r="A1603" t="s">
        <v>3502</v>
      </c>
      <c r="B1603">
        <v>268</v>
      </c>
      <c r="C1603">
        <v>103</v>
      </c>
      <c r="D1603">
        <v>26525834</v>
      </c>
      <c r="E1603" t="s">
        <v>1261</v>
      </c>
      <c r="F1603" t="s">
        <v>3503</v>
      </c>
      <c r="G1603" t="str">
        <f t="shared" ref="G1603:G1666" si="26">SUBSTITUTE(H1603,"Â ","")</f>
        <v>District 9</v>
      </c>
      <c r="H1603" t="s">
        <v>3504</v>
      </c>
      <c r="I1603">
        <v>531737</v>
      </c>
      <c r="J1603">
        <v>1106</v>
      </c>
      <c r="K1603" t="s">
        <v>19</v>
      </c>
      <c r="L1603" t="s">
        <v>20</v>
      </c>
      <c r="M1603" t="s">
        <v>51</v>
      </c>
      <c r="N1603">
        <v>19000000</v>
      </c>
      <c r="O1603">
        <v>1989</v>
      </c>
      <c r="P1603">
        <v>8</v>
      </c>
      <c r="S1603" t="s">
        <v>26</v>
      </c>
      <c r="T1603" t="s">
        <v>110</v>
      </c>
      <c r="U1603" t="s">
        <v>122</v>
      </c>
    </row>
    <row r="1604" spans="1:23" x14ac:dyDescent="0.3">
      <c r="A1604" t="s">
        <v>2975</v>
      </c>
      <c r="B1604">
        <v>145</v>
      </c>
      <c r="C1604">
        <v>123</v>
      </c>
      <c r="D1604">
        <v>30513940</v>
      </c>
      <c r="E1604" t="s">
        <v>156</v>
      </c>
      <c r="F1604" t="s">
        <v>279</v>
      </c>
      <c r="G1604" t="str">
        <f t="shared" si="26"/>
        <v>The SpongeBob SquarePants Movie</v>
      </c>
      <c r="H1604" t="s">
        <v>3505</v>
      </c>
      <c r="I1604">
        <v>58906</v>
      </c>
      <c r="J1604">
        <v>337</v>
      </c>
      <c r="K1604" t="s">
        <v>19</v>
      </c>
      <c r="L1604" t="s">
        <v>20</v>
      </c>
      <c r="M1604" t="s">
        <v>21</v>
      </c>
      <c r="N1604">
        <v>30000000</v>
      </c>
      <c r="O1604">
        <v>2002</v>
      </c>
      <c r="P1604">
        <v>7</v>
      </c>
      <c r="S1604" t="s">
        <v>32</v>
      </c>
      <c r="T1604" t="s">
        <v>37</v>
      </c>
      <c r="U1604" t="s">
        <v>46</v>
      </c>
      <c r="V1604" t="s">
        <v>65</v>
      </c>
      <c r="W1604" t="s">
        <v>69</v>
      </c>
    </row>
    <row r="1605" spans="1:23" x14ac:dyDescent="0.3">
      <c r="A1605" t="s">
        <v>3506</v>
      </c>
      <c r="B1605">
        <v>177</v>
      </c>
      <c r="C1605">
        <v>111</v>
      </c>
      <c r="D1605">
        <v>23209440</v>
      </c>
      <c r="E1605" t="s">
        <v>984</v>
      </c>
      <c r="F1605" t="s">
        <v>3507</v>
      </c>
      <c r="G1605" t="str">
        <f t="shared" si="26"/>
        <v>Mystic River</v>
      </c>
      <c r="H1605" t="s">
        <v>3508</v>
      </c>
      <c r="I1605">
        <v>338415</v>
      </c>
      <c r="J1605">
        <v>1111</v>
      </c>
      <c r="K1605" t="s">
        <v>19</v>
      </c>
      <c r="L1605" t="s">
        <v>20</v>
      </c>
      <c r="M1605" t="s">
        <v>21</v>
      </c>
      <c r="N1605">
        <v>30000000</v>
      </c>
      <c r="O1605">
        <v>1994</v>
      </c>
      <c r="P1605">
        <v>8</v>
      </c>
      <c r="S1605" t="s">
        <v>52</v>
      </c>
      <c r="T1605" t="s">
        <v>60</v>
      </c>
      <c r="U1605" t="s">
        <v>92</v>
      </c>
      <c r="V1605" t="s">
        <v>122</v>
      </c>
    </row>
    <row r="1606" spans="1:23" x14ac:dyDescent="0.3">
      <c r="A1606" t="s">
        <v>2519</v>
      </c>
      <c r="B1606">
        <v>175</v>
      </c>
      <c r="C1606">
        <v>102</v>
      </c>
      <c r="D1606">
        <v>24048000</v>
      </c>
      <c r="E1606" t="s">
        <v>1670</v>
      </c>
      <c r="F1606" t="s">
        <v>1617</v>
      </c>
      <c r="G1606" t="str">
        <f t="shared" si="26"/>
        <v>Million Dollar Baby</v>
      </c>
      <c r="H1606" t="s">
        <v>3509</v>
      </c>
      <c r="I1606">
        <v>482064</v>
      </c>
      <c r="J1606">
        <v>154</v>
      </c>
      <c r="K1606" t="s">
        <v>19</v>
      </c>
      <c r="L1606" t="s">
        <v>20</v>
      </c>
      <c r="M1606" t="s">
        <v>21</v>
      </c>
      <c r="N1606">
        <v>30000000</v>
      </c>
      <c r="O1606">
        <v>1985</v>
      </c>
      <c r="P1606">
        <v>8.1</v>
      </c>
      <c r="S1606" t="s">
        <v>60</v>
      </c>
      <c r="T1606" t="s">
        <v>117</v>
      </c>
    </row>
    <row r="1607" spans="1:23" x14ac:dyDescent="0.3">
      <c r="A1607" t="s">
        <v>1113</v>
      </c>
      <c r="B1607">
        <v>131</v>
      </c>
      <c r="C1607">
        <v>78</v>
      </c>
      <c r="D1607">
        <v>22526144</v>
      </c>
      <c r="E1607" t="s">
        <v>482</v>
      </c>
      <c r="F1607" t="s">
        <v>803</v>
      </c>
      <c r="G1607" t="str">
        <f t="shared" si="26"/>
        <v>Analyze This</v>
      </c>
      <c r="H1607" t="s">
        <v>3510</v>
      </c>
      <c r="I1607">
        <v>123940</v>
      </c>
      <c r="J1607">
        <v>140</v>
      </c>
      <c r="K1607" t="s">
        <v>19</v>
      </c>
      <c r="L1607" t="s">
        <v>20</v>
      </c>
      <c r="M1607" t="s">
        <v>51</v>
      </c>
      <c r="N1607">
        <v>30000000</v>
      </c>
      <c r="O1607">
        <v>2005</v>
      </c>
      <c r="P1607">
        <v>6.7</v>
      </c>
      <c r="S1607" t="s">
        <v>46</v>
      </c>
      <c r="T1607" t="s">
        <v>52</v>
      </c>
    </row>
    <row r="1608" spans="1:23" x14ac:dyDescent="0.3">
      <c r="A1608" t="s">
        <v>2618</v>
      </c>
      <c r="B1608">
        <v>41</v>
      </c>
      <c r="C1608">
        <v>132</v>
      </c>
      <c r="D1608">
        <v>30523568</v>
      </c>
      <c r="E1608" t="s">
        <v>127</v>
      </c>
      <c r="F1608" t="s">
        <v>1855</v>
      </c>
      <c r="G1608" t="str">
        <f t="shared" si="26"/>
        <v>The Notebook</v>
      </c>
      <c r="H1608" t="s">
        <v>3511</v>
      </c>
      <c r="I1608">
        <v>396396</v>
      </c>
      <c r="J1608">
        <v>49</v>
      </c>
      <c r="K1608" t="s">
        <v>19</v>
      </c>
      <c r="L1608" t="s">
        <v>20</v>
      </c>
      <c r="M1608" t="s">
        <v>294</v>
      </c>
      <c r="N1608">
        <v>30000000</v>
      </c>
      <c r="O1608">
        <v>2007</v>
      </c>
      <c r="P1608">
        <v>7.9</v>
      </c>
      <c r="S1608" t="s">
        <v>60</v>
      </c>
      <c r="T1608" t="s">
        <v>106</v>
      </c>
    </row>
    <row r="1609" spans="1:23" x14ac:dyDescent="0.3">
      <c r="A1609" t="s">
        <v>3512</v>
      </c>
      <c r="B1609">
        <v>30</v>
      </c>
      <c r="C1609">
        <v>133</v>
      </c>
      <c r="D1609">
        <v>23070045</v>
      </c>
      <c r="E1609" t="s">
        <v>776</v>
      </c>
      <c r="F1609" t="s">
        <v>308</v>
      </c>
      <c r="G1609" t="str">
        <f t="shared" si="26"/>
        <v>27 Dresses</v>
      </c>
      <c r="H1609" t="s">
        <v>3513</v>
      </c>
      <c r="I1609">
        <v>124501</v>
      </c>
      <c r="J1609">
        <v>109</v>
      </c>
      <c r="K1609" t="s">
        <v>19</v>
      </c>
      <c r="L1609" t="s">
        <v>378</v>
      </c>
      <c r="M1609" t="s">
        <v>21</v>
      </c>
      <c r="N1609">
        <v>30000000</v>
      </c>
      <c r="O1609">
        <v>2005</v>
      </c>
      <c r="P1609">
        <v>6.1</v>
      </c>
      <c r="S1609" t="s">
        <v>46</v>
      </c>
      <c r="T1609" t="s">
        <v>106</v>
      </c>
    </row>
    <row r="1610" spans="1:23" x14ac:dyDescent="0.3">
      <c r="A1610" t="s">
        <v>2330</v>
      </c>
      <c r="B1610">
        <v>57</v>
      </c>
      <c r="C1610">
        <v>108</v>
      </c>
      <c r="D1610">
        <v>20422207</v>
      </c>
      <c r="E1610" t="s">
        <v>3514</v>
      </c>
      <c r="F1610" t="s">
        <v>3515</v>
      </c>
      <c r="G1610" t="str">
        <f t="shared" si="26"/>
        <v>Hannah Montana: The Movie</v>
      </c>
      <c r="H1610" t="s">
        <v>3516</v>
      </c>
      <c r="I1610">
        <v>31760</v>
      </c>
      <c r="J1610">
        <v>329</v>
      </c>
      <c r="K1610" t="s">
        <v>19</v>
      </c>
      <c r="L1610" t="s">
        <v>20</v>
      </c>
      <c r="M1610" t="s">
        <v>51</v>
      </c>
      <c r="N1610">
        <v>30000000</v>
      </c>
      <c r="O1610">
        <v>2007</v>
      </c>
      <c r="P1610">
        <v>4.2</v>
      </c>
      <c r="S1610" t="s">
        <v>46</v>
      </c>
      <c r="T1610" t="s">
        <v>60</v>
      </c>
      <c r="U1610" t="s">
        <v>65</v>
      </c>
      <c r="V1610" t="s">
        <v>85</v>
      </c>
      <c r="W1610" t="s">
        <v>106</v>
      </c>
    </row>
    <row r="1611" spans="1:23" x14ac:dyDescent="0.3">
      <c r="A1611" t="s">
        <v>2837</v>
      </c>
      <c r="B1611">
        <v>391</v>
      </c>
      <c r="C1611">
        <v>125</v>
      </c>
      <c r="D1611">
        <v>28644770</v>
      </c>
      <c r="E1611" t="s">
        <v>912</v>
      </c>
      <c r="F1611" t="s">
        <v>3517</v>
      </c>
      <c r="G1611" t="str">
        <f t="shared" si="26"/>
        <v>Rugrats in Paris: The Movie</v>
      </c>
      <c r="H1611" t="s">
        <v>3518</v>
      </c>
      <c r="I1611">
        <v>8146</v>
      </c>
      <c r="J1611">
        <v>452</v>
      </c>
      <c r="K1611" t="s">
        <v>19</v>
      </c>
      <c r="L1611" t="s">
        <v>20</v>
      </c>
      <c r="M1611" t="s">
        <v>51</v>
      </c>
      <c r="N1611">
        <v>35000000</v>
      </c>
      <c r="O1611">
        <v>2010</v>
      </c>
      <c r="P1611">
        <v>6.1</v>
      </c>
      <c r="S1611" t="s">
        <v>32</v>
      </c>
      <c r="T1611" t="s">
        <v>37</v>
      </c>
      <c r="U1611" t="s">
        <v>46</v>
      </c>
      <c r="V1611" t="s">
        <v>65</v>
      </c>
      <c r="W1611" t="s">
        <v>106</v>
      </c>
    </row>
    <row r="1612" spans="1:23" x14ac:dyDescent="0.3">
      <c r="A1612" t="s">
        <v>455</v>
      </c>
      <c r="B1612">
        <v>217</v>
      </c>
      <c r="C1612">
        <v>98</v>
      </c>
      <c r="D1612">
        <v>21800302</v>
      </c>
      <c r="E1612" t="s">
        <v>127</v>
      </c>
      <c r="F1612" t="s">
        <v>3519</v>
      </c>
      <c r="G1612" t="str">
        <f t="shared" si="26"/>
        <v>The Prince of Tides</v>
      </c>
      <c r="H1612" t="s">
        <v>3520</v>
      </c>
      <c r="I1612">
        <v>12549</v>
      </c>
      <c r="J1612">
        <v>612</v>
      </c>
      <c r="K1612" t="s">
        <v>19</v>
      </c>
      <c r="L1612" t="s">
        <v>20</v>
      </c>
      <c r="M1612" t="s">
        <v>21</v>
      </c>
      <c r="N1612">
        <v>30000000</v>
      </c>
      <c r="O1612">
        <v>1989</v>
      </c>
      <c r="P1612">
        <v>6.6</v>
      </c>
      <c r="S1612" t="s">
        <v>60</v>
      </c>
      <c r="T1612" t="s">
        <v>106</v>
      </c>
    </row>
    <row r="1613" spans="1:23" x14ac:dyDescent="0.3">
      <c r="A1613" t="s">
        <v>1154</v>
      </c>
      <c r="B1613">
        <v>452</v>
      </c>
      <c r="C1613">
        <v>119</v>
      </c>
      <c r="D1613">
        <v>21129348</v>
      </c>
      <c r="E1613" t="s">
        <v>3327</v>
      </c>
      <c r="F1613" t="s">
        <v>381</v>
      </c>
      <c r="G1613" t="str">
        <f t="shared" si="26"/>
        <v>Legends of the Fall</v>
      </c>
      <c r="H1613" t="s">
        <v>3521</v>
      </c>
      <c r="I1613">
        <v>112175</v>
      </c>
      <c r="J1613">
        <v>326</v>
      </c>
      <c r="K1613" t="s">
        <v>19</v>
      </c>
      <c r="L1613" t="s">
        <v>20</v>
      </c>
      <c r="M1613" t="s">
        <v>51</v>
      </c>
      <c r="N1613">
        <v>30000000</v>
      </c>
      <c r="O1613">
        <v>2012</v>
      </c>
      <c r="P1613">
        <v>7.5</v>
      </c>
      <c r="S1613" t="s">
        <v>60</v>
      </c>
      <c r="T1613" t="s">
        <v>106</v>
      </c>
      <c r="U1613" t="s">
        <v>126</v>
      </c>
      <c r="V1613" t="s">
        <v>130</v>
      </c>
    </row>
    <row r="1614" spans="1:23" x14ac:dyDescent="0.3">
      <c r="A1614" t="s">
        <v>111</v>
      </c>
      <c r="B1614">
        <v>589</v>
      </c>
      <c r="C1614">
        <v>87</v>
      </c>
      <c r="D1614">
        <v>18500966</v>
      </c>
      <c r="E1614" t="s">
        <v>127</v>
      </c>
      <c r="F1614" t="s">
        <v>49</v>
      </c>
      <c r="G1614" t="str">
        <f t="shared" si="26"/>
        <v>Up in the Air</v>
      </c>
      <c r="H1614" t="s">
        <v>3522</v>
      </c>
      <c r="I1614">
        <v>270238</v>
      </c>
      <c r="J1614">
        <v>667</v>
      </c>
      <c r="K1614" t="s">
        <v>19</v>
      </c>
      <c r="L1614" t="s">
        <v>20</v>
      </c>
      <c r="M1614" t="s">
        <v>154</v>
      </c>
      <c r="N1614">
        <v>35000000</v>
      </c>
      <c r="O1614">
        <v>2005</v>
      </c>
      <c r="P1614">
        <v>7.4</v>
      </c>
      <c r="S1614" t="s">
        <v>60</v>
      </c>
      <c r="T1614" t="s">
        <v>106</v>
      </c>
    </row>
    <row r="1615" spans="1:23" x14ac:dyDescent="0.3">
      <c r="A1615" t="s">
        <v>1529</v>
      </c>
      <c r="B1615">
        <v>61</v>
      </c>
      <c r="C1615">
        <v>91</v>
      </c>
      <c r="D1615">
        <v>19976073</v>
      </c>
      <c r="E1615" t="s">
        <v>1147</v>
      </c>
      <c r="F1615" t="s">
        <v>3523</v>
      </c>
      <c r="G1615" t="str">
        <f t="shared" si="26"/>
        <v>About Schmidt</v>
      </c>
      <c r="H1615" t="s">
        <v>3524</v>
      </c>
      <c r="I1615">
        <v>107557</v>
      </c>
      <c r="J1615">
        <v>122</v>
      </c>
      <c r="K1615" t="s">
        <v>19</v>
      </c>
      <c r="L1615" t="s">
        <v>20</v>
      </c>
      <c r="M1615" t="s">
        <v>21</v>
      </c>
      <c r="N1615">
        <v>30000000</v>
      </c>
      <c r="O1615">
        <v>2006</v>
      </c>
      <c r="P1615">
        <v>7.2</v>
      </c>
      <c r="S1615" t="s">
        <v>46</v>
      </c>
      <c r="T1615" t="s">
        <v>60</v>
      </c>
    </row>
    <row r="1616" spans="1:23" x14ac:dyDescent="0.3">
      <c r="A1616" t="s">
        <v>147</v>
      </c>
      <c r="B1616">
        <v>79</v>
      </c>
      <c r="C1616">
        <v>100</v>
      </c>
      <c r="D1616">
        <v>18967571</v>
      </c>
      <c r="E1616" t="s">
        <v>3525</v>
      </c>
      <c r="F1616" t="s">
        <v>3526</v>
      </c>
      <c r="G1616" t="str">
        <f t="shared" si="26"/>
        <v>Warm Bodies</v>
      </c>
      <c r="H1616" t="s">
        <v>3527</v>
      </c>
      <c r="I1616">
        <v>184641</v>
      </c>
      <c r="J1616">
        <v>182</v>
      </c>
      <c r="K1616" t="s">
        <v>19</v>
      </c>
      <c r="L1616" t="s">
        <v>20</v>
      </c>
      <c r="M1616" t="s">
        <v>51</v>
      </c>
      <c r="N1616">
        <v>20000000</v>
      </c>
      <c r="O1616">
        <v>2015</v>
      </c>
      <c r="P1616">
        <v>6.9</v>
      </c>
      <c r="S1616" t="s">
        <v>46</v>
      </c>
      <c r="T1616" t="s">
        <v>83</v>
      </c>
      <c r="U1616" t="s">
        <v>106</v>
      </c>
    </row>
    <row r="1617" spans="1:23" x14ac:dyDescent="0.3">
      <c r="A1617" t="s">
        <v>3528</v>
      </c>
      <c r="B1617">
        <v>234</v>
      </c>
      <c r="C1617">
        <v>118</v>
      </c>
      <c r="D1617">
        <v>17100000</v>
      </c>
      <c r="E1617" t="s">
        <v>2396</v>
      </c>
      <c r="F1617" t="s">
        <v>274</v>
      </c>
      <c r="G1617" t="str">
        <f t="shared" si="26"/>
        <v>Looper</v>
      </c>
      <c r="H1617" t="s">
        <v>3529</v>
      </c>
      <c r="I1617">
        <v>428916</v>
      </c>
      <c r="J1617">
        <v>178</v>
      </c>
      <c r="K1617" t="s">
        <v>19</v>
      </c>
      <c r="L1617" t="s">
        <v>197</v>
      </c>
      <c r="M1617" t="s">
        <v>294</v>
      </c>
      <c r="N1617">
        <v>30000000</v>
      </c>
      <c r="O1617">
        <v>2015</v>
      </c>
      <c r="P1617">
        <v>7.4</v>
      </c>
      <c r="S1617" t="s">
        <v>26</v>
      </c>
      <c r="T1617" t="s">
        <v>52</v>
      </c>
      <c r="U1617" t="s">
        <v>60</v>
      </c>
      <c r="V1617" t="s">
        <v>110</v>
      </c>
      <c r="W1617" t="s">
        <v>122</v>
      </c>
    </row>
    <row r="1618" spans="1:23" x14ac:dyDescent="0.3">
      <c r="A1618" t="s">
        <v>2447</v>
      </c>
      <c r="B1618">
        <v>253</v>
      </c>
      <c r="C1618">
        <v>44</v>
      </c>
      <c r="D1618">
        <v>17266505</v>
      </c>
      <c r="E1618" t="s">
        <v>1249</v>
      </c>
      <c r="F1618" t="s">
        <v>762</v>
      </c>
      <c r="G1618" t="str">
        <f t="shared" si="26"/>
        <v>Down to Earth</v>
      </c>
      <c r="H1618" t="s">
        <v>3530</v>
      </c>
      <c r="I1618">
        <v>19079</v>
      </c>
      <c r="J1618">
        <v>325</v>
      </c>
      <c r="K1618" t="s">
        <v>19</v>
      </c>
      <c r="L1618" t="s">
        <v>20</v>
      </c>
      <c r="M1618" t="s">
        <v>51</v>
      </c>
      <c r="N1618">
        <v>25000000</v>
      </c>
      <c r="O1618">
        <v>2009</v>
      </c>
      <c r="P1618">
        <v>5.4</v>
      </c>
      <c r="S1618" t="s">
        <v>46</v>
      </c>
      <c r="T1618" t="s">
        <v>69</v>
      </c>
    </row>
    <row r="1619" spans="1:23" x14ac:dyDescent="0.3">
      <c r="A1619" t="s">
        <v>1360</v>
      </c>
      <c r="B1619">
        <v>51</v>
      </c>
      <c r="C1619">
        <v>109</v>
      </c>
      <c r="D1619">
        <v>32357532</v>
      </c>
      <c r="E1619" t="s">
        <v>1727</v>
      </c>
      <c r="F1619" t="s">
        <v>2826</v>
      </c>
      <c r="G1619" t="str">
        <f t="shared" si="26"/>
        <v>Babe</v>
      </c>
      <c r="H1619" t="s">
        <v>3531</v>
      </c>
      <c r="I1619">
        <v>94435</v>
      </c>
      <c r="J1619">
        <v>257</v>
      </c>
      <c r="K1619" t="s">
        <v>19</v>
      </c>
      <c r="L1619" t="s">
        <v>20</v>
      </c>
      <c r="M1619" t="s">
        <v>294</v>
      </c>
      <c r="N1619">
        <v>30000000</v>
      </c>
      <c r="O1619">
        <v>2015</v>
      </c>
      <c r="P1619">
        <v>6.8</v>
      </c>
      <c r="S1619" t="s">
        <v>46</v>
      </c>
      <c r="T1619" t="s">
        <v>60</v>
      </c>
      <c r="U1619" t="s">
        <v>65</v>
      </c>
    </row>
    <row r="1620" spans="1:23" x14ac:dyDescent="0.3">
      <c r="A1620" t="s">
        <v>47</v>
      </c>
      <c r="B1620">
        <v>123</v>
      </c>
      <c r="C1620">
        <v>99</v>
      </c>
      <c r="D1620">
        <v>16930884</v>
      </c>
      <c r="E1620" t="s">
        <v>657</v>
      </c>
      <c r="F1620" t="s">
        <v>1082</v>
      </c>
      <c r="G1620" t="str">
        <f t="shared" si="26"/>
        <v>Hope Springs</v>
      </c>
      <c r="H1620" t="s">
        <v>3532</v>
      </c>
      <c r="I1620">
        <v>34258</v>
      </c>
      <c r="J1620">
        <v>340</v>
      </c>
      <c r="K1620" t="s">
        <v>19</v>
      </c>
      <c r="L1620" t="s">
        <v>20</v>
      </c>
      <c r="M1620" t="s">
        <v>51</v>
      </c>
      <c r="N1620">
        <v>30000000</v>
      </c>
      <c r="O1620">
        <v>2003</v>
      </c>
      <c r="P1620">
        <v>6.3</v>
      </c>
      <c r="S1620" t="s">
        <v>46</v>
      </c>
      <c r="T1620" t="s">
        <v>60</v>
      </c>
      <c r="U1620" t="s">
        <v>106</v>
      </c>
    </row>
    <row r="1621" spans="1:23" x14ac:dyDescent="0.3">
      <c r="A1621" t="s">
        <v>3533</v>
      </c>
      <c r="B1621">
        <v>145</v>
      </c>
      <c r="C1621">
        <v>114</v>
      </c>
      <c r="D1621">
        <v>18324242</v>
      </c>
      <c r="E1621" t="s">
        <v>657</v>
      </c>
      <c r="F1621" t="s">
        <v>2016</v>
      </c>
      <c r="G1621" t="str">
        <f t="shared" si="26"/>
        <v>Forgetting Sarah Marshall</v>
      </c>
      <c r="H1621" t="s">
        <v>3534</v>
      </c>
      <c r="I1621">
        <v>217507</v>
      </c>
      <c r="J1621">
        <v>97</v>
      </c>
      <c r="K1621" t="s">
        <v>19</v>
      </c>
      <c r="L1621" t="s">
        <v>20</v>
      </c>
      <c r="M1621" t="s">
        <v>51</v>
      </c>
      <c r="N1621">
        <v>30000000</v>
      </c>
      <c r="O1621">
        <v>2010</v>
      </c>
      <c r="P1621">
        <v>7.2</v>
      </c>
      <c r="S1621" t="s">
        <v>46</v>
      </c>
      <c r="T1621" t="s">
        <v>60</v>
      </c>
      <c r="U1621" t="s">
        <v>106</v>
      </c>
    </row>
    <row r="1622" spans="1:23" x14ac:dyDescent="0.3">
      <c r="A1622" t="s">
        <v>3535</v>
      </c>
      <c r="B1622">
        <v>65</v>
      </c>
      <c r="C1622">
        <v>89</v>
      </c>
      <c r="D1622">
        <v>16323969</v>
      </c>
      <c r="E1622" t="s">
        <v>1670</v>
      </c>
      <c r="F1622" t="s">
        <v>3536</v>
      </c>
      <c r="G1622" t="str">
        <f t="shared" si="26"/>
        <v xml:space="preserve">Friday Night Lights            </v>
      </c>
      <c r="H1622" t="s">
        <v>3537</v>
      </c>
      <c r="I1622">
        <v>42746</v>
      </c>
      <c r="J1622">
        <v>162</v>
      </c>
      <c r="K1622" t="s">
        <v>19</v>
      </c>
      <c r="L1622" t="s">
        <v>20</v>
      </c>
      <c r="M1622" t="s">
        <v>51</v>
      </c>
      <c r="N1622">
        <v>35000000</v>
      </c>
      <c r="O1622">
        <v>2002</v>
      </c>
      <c r="P1622">
        <v>8.6999999999999993</v>
      </c>
      <c r="S1622" t="s">
        <v>60</v>
      </c>
      <c r="T1622" t="s">
        <v>117</v>
      </c>
    </row>
    <row r="1623" spans="1:23" x14ac:dyDescent="0.3">
      <c r="A1623" t="s">
        <v>506</v>
      </c>
      <c r="B1623">
        <v>152</v>
      </c>
      <c r="C1623">
        <v>95</v>
      </c>
      <c r="D1623">
        <v>16999046</v>
      </c>
      <c r="E1623" t="s">
        <v>530</v>
      </c>
      <c r="F1623" t="s">
        <v>3538</v>
      </c>
      <c r="G1623" t="str">
        <f t="shared" si="26"/>
        <v>Four Brothers</v>
      </c>
      <c r="H1623" t="s">
        <v>3539</v>
      </c>
      <c r="I1623">
        <v>109894</v>
      </c>
      <c r="J1623">
        <v>129</v>
      </c>
      <c r="K1623" t="s">
        <v>19</v>
      </c>
      <c r="L1623" t="s">
        <v>20</v>
      </c>
      <c r="M1623" t="s">
        <v>294</v>
      </c>
      <c r="N1623">
        <v>40000000</v>
      </c>
      <c r="O1623">
        <v>2006</v>
      </c>
      <c r="P1623">
        <v>6.9</v>
      </c>
      <c r="S1623" t="s">
        <v>26</v>
      </c>
      <c r="T1623" t="s">
        <v>52</v>
      </c>
      <c r="U1623" t="s">
        <v>60</v>
      </c>
      <c r="V1623" t="s">
        <v>92</v>
      </c>
      <c r="W1623" t="s">
        <v>122</v>
      </c>
    </row>
    <row r="1624" spans="1:23" x14ac:dyDescent="0.3">
      <c r="A1624" t="s">
        <v>2310</v>
      </c>
      <c r="B1624">
        <v>94</v>
      </c>
      <c r="C1624">
        <v>98</v>
      </c>
      <c r="D1624">
        <v>16295774</v>
      </c>
      <c r="E1624" t="s">
        <v>776</v>
      </c>
      <c r="F1624" t="s">
        <v>3540</v>
      </c>
      <c r="G1624" t="str">
        <f t="shared" si="26"/>
        <v>Baby Mama</v>
      </c>
      <c r="H1624" t="s">
        <v>3541</v>
      </c>
      <c r="I1624">
        <v>34079</v>
      </c>
      <c r="J1624">
        <v>152</v>
      </c>
      <c r="K1624" t="s">
        <v>19</v>
      </c>
      <c r="L1624" t="s">
        <v>20</v>
      </c>
      <c r="M1624" t="s">
        <v>294</v>
      </c>
      <c r="N1624">
        <v>26000000</v>
      </c>
      <c r="O1624">
        <v>2007</v>
      </c>
      <c r="P1624">
        <v>6</v>
      </c>
      <c r="S1624" t="s">
        <v>46</v>
      </c>
      <c r="T1624" t="s">
        <v>106</v>
      </c>
    </row>
    <row r="1625" spans="1:23" x14ac:dyDescent="0.3">
      <c r="A1625" t="s">
        <v>74</v>
      </c>
      <c r="B1625">
        <v>119</v>
      </c>
      <c r="C1625">
        <v>94</v>
      </c>
      <c r="D1625">
        <v>15709385</v>
      </c>
      <c r="E1625" t="s">
        <v>127</v>
      </c>
      <c r="F1625" t="s">
        <v>2494</v>
      </c>
      <c r="G1625" t="str">
        <f t="shared" si="26"/>
        <v>Hope Floats</v>
      </c>
      <c r="H1625" t="s">
        <v>3542</v>
      </c>
      <c r="I1625">
        <v>18973</v>
      </c>
      <c r="J1625">
        <v>339</v>
      </c>
      <c r="K1625" t="s">
        <v>19</v>
      </c>
      <c r="L1625" t="s">
        <v>20</v>
      </c>
      <c r="M1625" t="s">
        <v>21</v>
      </c>
      <c r="N1625">
        <v>35000000</v>
      </c>
      <c r="O1625">
        <v>2012</v>
      </c>
      <c r="P1625">
        <v>5.9</v>
      </c>
      <c r="S1625" t="s">
        <v>60</v>
      </c>
      <c r="T1625" t="s">
        <v>106</v>
      </c>
    </row>
    <row r="1626" spans="1:23" x14ac:dyDescent="0.3">
      <c r="A1626" t="s">
        <v>1550</v>
      </c>
      <c r="B1626">
        <v>487</v>
      </c>
      <c r="C1626">
        <v>85</v>
      </c>
      <c r="D1626">
        <v>14888028</v>
      </c>
      <c r="E1626" t="s">
        <v>776</v>
      </c>
      <c r="F1626" t="s">
        <v>1032</v>
      </c>
      <c r="G1626" t="str">
        <f t="shared" si="26"/>
        <v>Bride Wars</v>
      </c>
      <c r="H1626" t="s">
        <v>3543</v>
      </c>
      <c r="I1626">
        <v>79094</v>
      </c>
      <c r="J1626">
        <v>509</v>
      </c>
      <c r="K1626" t="s">
        <v>19</v>
      </c>
      <c r="L1626" t="s">
        <v>20</v>
      </c>
      <c r="M1626" t="s">
        <v>21</v>
      </c>
      <c r="N1626">
        <v>30000000</v>
      </c>
      <c r="O1626">
        <v>2008</v>
      </c>
      <c r="P1626">
        <v>5.4</v>
      </c>
      <c r="S1626" t="s">
        <v>46</v>
      </c>
      <c r="T1626" t="s">
        <v>106</v>
      </c>
    </row>
    <row r="1627" spans="1:23" x14ac:dyDescent="0.3">
      <c r="A1627" t="s">
        <v>3544</v>
      </c>
      <c r="B1627">
        <v>121</v>
      </c>
      <c r="C1627">
        <v>124</v>
      </c>
      <c r="D1627">
        <v>14208384</v>
      </c>
      <c r="E1627" t="s">
        <v>1126</v>
      </c>
      <c r="F1627" t="s">
        <v>3545</v>
      </c>
      <c r="G1627" t="str">
        <f t="shared" si="26"/>
        <v>Without a Paddle</v>
      </c>
      <c r="H1627" t="s">
        <v>3546</v>
      </c>
      <c r="I1627">
        <v>37479</v>
      </c>
      <c r="J1627">
        <v>64</v>
      </c>
      <c r="K1627" t="s">
        <v>19</v>
      </c>
      <c r="L1627" t="s">
        <v>1575</v>
      </c>
      <c r="M1627" t="s">
        <v>51</v>
      </c>
      <c r="N1627">
        <v>30000000</v>
      </c>
      <c r="O1627">
        <v>1988</v>
      </c>
      <c r="P1627">
        <v>5.9</v>
      </c>
      <c r="S1627" t="s">
        <v>32</v>
      </c>
      <c r="T1627" t="s">
        <v>46</v>
      </c>
      <c r="U1627" t="s">
        <v>92</v>
      </c>
    </row>
    <row r="1628" spans="1:23" x14ac:dyDescent="0.3">
      <c r="A1628" t="s">
        <v>3547</v>
      </c>
      <c r="B1628">
        <v>147</v>
      </c>
      <c r="C1628">
        <v>131</v>
      </c>
      <c r="D1628">
        <v>12831121</v>
      </c>
      <c r="E1628" t="s">
        <v>1610</v>
      </c>
      <c r="F1628" t="s">
        <v>374</v>
      </c>
      <c r="G1628" t="str">
        <f t="shared" si="26"/>
        <v>13 Going on 30</v>
      </c>
      <c r="H1628" t="s">
        <v>3548</v>
      </c>
      <c r="I1628">
        <v>122187</v>
      </c>
      <c r="J1628">
        <v>426</v>
      </c>
      <c r="K1628" t="s">
        <v>19</v>
      </c>
      <c r="L1628" t="s">
        <v>149</v>
      </c>
      <c r="M1628" t="s">
        <v>21</v>
      </c>
      <c r="N1628">
        <v>30000000</v>
      </c>
      <c r="O1628">
        <v>1987</v>
      </c>
      <c r="P1628">
        <v>6.1</v>
      </c>
      <c r="S1628" t="s">
        <v>46</v>
      </c>
      <c r="T1628" t="s">
        <v>69</v>
      </c>
      <c r="U1628" t="s">
        <v>106</v>
      </c>
    </row>
    <row r="1629" spans="1:23" x14ac:dyDescent="0.3">
      <c r="A1629" t="s">
        <v>1096</v>
      </c>
      <c r="B1629">
        <v>85</v>
      </c>
      <c r="C1629">
        <v>107</v>
      </c>
      <c r="D1629">
        <v>18298649</v>
      </c>
      <c r="E1629" t="s">
        <v>1610</v>
      </c>
      <c r="F1629" t="s">
        <v>3549</v>
      </c>
      <c r="G1629" t="str">
        <f t="shared" si="26"/>
        <v>Midnight in Paris</v>
      </c>
      <c r="H1629" t="s">
        <v>3550</v>
      </c>
      <c r="I1629">
        <v>301149</v>
      </c>
      <c r="J1629">
        <v>223</v>
      </c>
      <c r="K1629" t="s">
        <v>19</v>
      </c>
      <c r="L1629" t="s">
        <v>20</v>
      </c>
      <c r="M1629" t="s">
        <v>21</v>
      </c>
      <c r="N1629">
        <v>30000000</v>
      </c>
      <c r="O1629">
        <v>1986</v>
      </c>
      <c r="P1629">
        <v>7.7</v>
      </c>
      <c r="S1629" t="s">
        <v>46</v>
      </c>
      <c r="T1629" t="s">
        <v>69</v>
      </c>
      <c r="U1629" t="s">
        <v>106</v>
      </c>
    </row>
    <row r="1630" spans="1:23" x14ac:dyDescent="0.3">
      <c r="A1630" t="s">
        <v>3551</v>
      </c>
      <c r="B1630">
        <v>98</v>
      </c>
      <c r="C1630">
        <v>99</v>
      </c>
      <c r="D1630">
        <v>12712093</v>
      </c>
      <c r="E1630" t="s">
        <v>242</v>
      </c>
      <c r="F1630" t="s">
        <v>136</v>
      </c>
      <c r="G1630" t="str">
        <f t="shared" si="26"/>
        <v>The Nut Job</v>
      </c>
      <c r="H1630" t="s">
        <v>3552</v>
      </c>
      <c r="I1630">
        <v>19547</v>
      </c>
      <c r="J1630">
        <v>293</v>
      </c>
      <c r="K1630" t="s">
        <v>19</v>
      </c>
      <c r="L1630" t="s">
        <v>20</v>
      </c>
      <c r="M1630" t="s">
        <v>21</v>
      </c>
      <c r="N1630">
        <v>30000000</v>
      </c>
      <c r="O1630">
        <v>2011</v>
      </c>
      <c r="P1630">
        <v>5.8</v>
      </c>
      <c r="S1630" t="s">
        <v>32</v>
      </c>
      <c r="T1630" t="s">
        <v>37</v>
      </c>
      <c r="U1630" t="s">
        <v>46</v>
      </c>
      <c r="V1630" t="s">
        <v>65</v>
      </c>
    </row>
    <row r="1631" spans="1:23" x14ac:dyDescent="0.3">
      <c r="A1631" t="s">
        <v>892</v>
      </c>
      <c r="B1631">
        <v>39</v>
      </c>
      <c r="C1631">
        <v>83</v>
      </c>
      <c r="D1631">
        <v>11576087</v>
      </c>
      <c r="E1631" t="s">
        <v>793</v>
      </c>
      <c r="F1631" t="s">
        <v>24</v>
      </c>
      <c r="G1631" t="str">
        <f t="shared" si="26"/>
        <v>Blow</v>
      </c>
      <c r="H1631" t="s">
        <v>3553</v>
      </c>
      <c r="I1631">
        <v>198066</v>
      </c>
      <c r="J1631">
        <v>72</v>
      </c>
      <c r="K1631" t="s">
        <v>19</v>
      </c>
      <c r="L1631" t="s">
        <v>20</v>
      </c>
      <c r="M1631" t="s">
        <v>294</v>
      </c>
      <c r="N1631">
        <v>30000000</v>
      </c>
      <c r="O1631">
        <v>1997</v>
      </c>
      <c r="P1631">
        <v>7.6</v>
      </c>
      <c r="S1631" t="s">
        <v>41</v>
      </c>
      <c r="T1631" t="s">
        <v>52</v>
      </c>
      <c r="U1631" t="s">
        <v>60</v>
      </c>
    </row>
    <row r="1632" spans="1:23" x14ac:dyDescent="0.3">
      <c r="A1632" t="s">
        <v>455</v>
      </c>
      <c r="B1632">
        <v>43</v>
      </c>
      <c r="C1632">
        <v>131</v>
      </c>
      <c r="D1632">
        <v>11900000</v>
      </c>
      <c r="E1632" t="s">
        <v>127</v>
      </c>
      <c r="F1632" t="s">
        <v>230</v>
      </c>
      <c r="G1632" t="str">
        <f t="shared" si="26"/>
        <v>Message in a Bottle</v>
      </c>
      <c r="H1632" t="s">
        <v>3554</v>
      </c>
      <c r="I1632">
        <v>28942</v>
      </c>
      <c r="J1632">
        <v>85</v>
      </c>
      <c r="K1632" t="s">
        <v>19</v>
      </c>
      <c r="L1632" t="s">
        <v>20</v>
      </c>
      <c r="M1632" t="s">
        <v>294</v>
      </c>
      <c r="N1632">
        <v>30000000</v>
      </c>
      <c r="O1632">
        <v>2011</v>
      </c>
      <c r="P1632">
        <v>6.1</v>
      </c>
      <c r="S1632" t="s">
        <v>60</v>
      </c>
      <c r="T1632" t="s">
        <v>106</v>
      </c>
    </row>
    <row r="1633" spans="1:24" x14ac:dyDescent="0.3">
      <c r="A1633" t="s">
        <v>3555</v>
      </c>
      <c r="B1633">
        <v>108</v>
      </c>
      <c r="C1633">
        <v>85</v>
      </c>
      <c r="D1633">
        <v>9353573</v>
      </c>
      <c r="E1633" t="s">
        <v>135</v>
      </c>
      <c r="F1633" t="s">
        <v>993</v>
      </c>
      <c r="G1633" t="str">
        <f t="shared" si="26"/>
        <v>Star Trek V: The Final Frontier</v>
      </c>
      <c r="H1633" t="s">
        <v>3556</v>
      </c>
      <c r="I1633">
        <v>43743</v>
      </c>
      <c r="J1633">
        <v>300</v>
      </c>
      <c r="K1633" t="s">
        <v>19</v>
      </c>
      <c r="L1633" t="s">
        <v>20</v>
      </c>
      <c r="M1633" t="s">
        <v>21</v>
      </c>
      <c r="N1633">
        <v>30000000</v>
      </c>
      <c r="O1633">
        <v>2013</v>
      </c>
      <c r="P1633">
        <v>5.4</v>
      </c>
      <c r="S1633" t="s">
        <v>26</v>
      </c>
      <c r="T1633" t="s">
        <v>32</v>
      </c>
      <c r="U1633" t="s">
        <v>110</v>
      </c>
      <c r="V1633" t="s">
        <v>122</v>
      </c>
    </row>
    <row r="1634" spans="1:24" x14ac:dyDescent="0.3">
      <c r="A1634" t="s">
        <v>178</v>
      </c>
      <c r="B1634">
        <v>209</v>
      </c>
      <c r="C1634">
        <v>126</v>
      </c>
      <c r="D1634">
        <v>12026670</v>
      </c>
      <c r="E1634" t="s">
        <v>3557</v>
      </c>
      <c r="F1634" t="s">
        <v>3558</v>
      </c>
      <c r="G1634" t="str">
        <f t="shared" si="26"/>
        <v>Like Mike</v>
      </c>
      <c r="H1634" t="s">
        <v>3559</v>
      </c>
      <c r="I1634">
        <v>15074</v>
      </c>
      <c r="J1634">
        <v>307</v>
      </c>
      <c r="K1634" t="s">
        <v>19</v>
      </c>
      <c r="L1634" t="s">
        <v>31</v>
      </c>
      <c r="M1634" t="s">
        <v>294</v>
      </c>
      <c r="N1634">
        <v>45000000</v>
      </c>
      <c r="O1634">
        <v>2006</v>
      </c>
      <c r="P1634">
        <v>5.0999999999999996</v>
      </c>
      <c r="S1634" t="s">
        <v>46</v>
      </c>
      <c r="T1634" t="s">
        <v>65</v>
      </c>
      <c r="U1634" t="s">
        <v>69</v>
      </c>
      <c r="V1634" t="s">
        <v>117</v>
      </c>
    </row>
    <row r="1635" spans="1:24" x14ac:dyDescent="0.3">
      <c r="A1635" t="s">
        <v>3560</v>
      </c>
      <c r="B1635">
        <v>131</v>
      </c>
      <c r="C1635">
        <v>102</v>
      </c>
      <c r="D1635">
        <v>14334645</v>
      </c>
      <c r="E1635" t="s">
        <v>482</v>
      </c>
      <c r="F1635" t="s">
        <v>3445</v>
      </c>
      <c r="G1635" t="str">
        <f t="shared" si="26"/>
        <v>Naked Gun 33 1/3: The Final Insult</v>
      </c>
      <c r="H1635" t="s">
        <v>3561</v>
      </c>
      <c r="I1635">
        <v>76850</v>
      </c>
      <c r="J1635">
        <v>243</v>
      </c>
      <c r="K1635" t="s">
        <v>19</v>
      </c>
      <c r="L1635" t="s">
        <v>31</v>
      </c>
      <c r="M1635" t="s">
        <v>294</v>
      </c>
      <c r="N1635">
        <v>45000000</v>
      </c>
      <c r="O1635">
        <v>2006</v>
      </c>
      <c r="P1635">
        <v>6.4</v>
      </c>
      <c r="S1635" t="s">
        <v>46</v>
      </c>
      <c r="T1635" t="s">
        <v>52</v>
      </c>
    </row>
    <row r="1636" spans="1:24" x14ac:dyDescent="0.3">
      <c r="A1636" t="s">
        <v>3562</v>
      </c>
      <c r="B1636">
        <v>73</v>
      </c>
      <c r="C1636">
        <v>123</v>
      </c>
      <c r="D1636">
        <v>12189514</v>
      </c>
      <c r="E1636" t="s">
        <v>28</v>
      </c>
      <c r="F1636" t="s">
        <v>3563</v>
      </c>
      <c r="G1636" t="str">
        <f t="shared" si="26"/>
        <v>A View to a Kill</v>
      </c>
      <c r="H1636" t="s">
        <v>3564</v>
      </c>
      <c r="I1636">
        <v>68565</v>
      </c>
      <c r="J1636">
        <v>86</v>
      </c>
      <c r="K1636" t="s">
        <v>19</v>
      </c>
      <c r="L1636" t="s">
        <v>20</v>
      </c>
      <c r="M1636" t="s">
        <v>21</v>
      </c>
      <c r="N1636">
        <v>25000000</v>
      </c>
      <c r="O1636">
        <v>2001</v>
      </c>
      <c r="P1636">
        <v>6.3</v>
      </c>
      <c r="S1636" t="s">
        <v>26</v>
      </c>
      <c r="T1636" t="s">
        <v>32</v>
      </c>
      <c r="U1636" t="s">
        <v>122</v>
      </c>
    </row>
    <row r="1637" spans="1:24" x14ac:dyDescent="0.3">
      <c r="A1637" t="s">
        <v>3565</v>
      </c>
      <c r="B1637">
        <v>316</v>
      </c>
      <c r="C1637">
        <v>105</v>
      </c>
      <c r="D1637">
        <v>10134754</v>
      </c>
      <c r="E1637" t="s">
        <v>3566</v>
      </c>
      <c r="F1637" t="s">
        <v>3567</v>
      </c>
      <c r="G1637" t="str">
        <f t="shared" si="26"/>
        <v>The Curse of the Were-Rabbit</v>
      </c>
      <c r="H1637" t="s">
        <v>3568</v>
      </c>
      <c r="I1637">
        <v>98160</v>
      </c>
      <c r="J1637">
        <v>581</v>
      </c>
      <c r="K1637" t="s">
        <v>19</v>
      </c>
      <c r="L1637" t="s">
        <v>20</v>
      </c>
      <c r="M1637" t="s">
        <v>21</v>
      </c>
      <c r="N1637">
        <v>23000000</v>
      </c>
      <c r="O1637">
        <v>2009</v>
      </c>
      <c r="P1637">
        <v>7.5</v>
      </c>
      <c r="S1637" t="s">
        <v>37</v>
      </c>
      <c r="T1637" t="s">
        <v>46</v>
      </c>
      <c r="U1637" t="s">
        <v>65</v>
      </c>
      <c r="V1637" t="s">
        <v>92</v>
      </c>
      <c r="W1637" t="s">
        <v>110</v>
      </c>
    </row>
    <row r="1638" spans="1:24" x14ac:dyDescent="0.3">
      <c r="A1638" t="s">
        <v>1983</v>
      </c>
      <c r="B1638">
        <v>159</v>
      </c>
      <c r="C1638">
        <v>125</v>
      </c>
      <c r="D1638">
        <v>8535575</v>
      </c>
      <c r="E1638" t="s">
        <v>127</v>
      </c>
      <c r="F1638" t="s">
        <v>323</v>
      </c>
      <c r="G1638" t="str">
        <f t="shared" si="26"/>
        <v>P.S. I Love You</v>
      </c>
      <c r="H1638" t="s">
        <v>3569</v>
      </c>
      <c r="I1638">
        <v>167967</v>
      </c>
      <c r="J1638">
        <v>156</v>
      </c>
      <c r="K1638" t="s">
        <v>19</v>
      </c>
      <c r="L1638" t="s">
        <v>31</v>
      </c>
      <c r="M1638" t="s">
        <v>710</v>
      </c>
      <c r="N1638">
        <v>30000000</v>
      </c>
      <c r="O1638">
        <v>2013</v>
      </c>
      <c r="P1638">
        <v>7.1</v>
      </c>
      <c r="S1638" t="s">
        <v>60</v>
      </c>
      <c r="T1638" t="s">
        <v>106</v>
      </c>
    </row>
    <row r="1639" spans="1:24" x14ac:dyDescent="0.3">
      <c r="A1639" t="s">
        <v>3570</v>
      </c>
      <c r="B1639">
        <v>63</v>
      </c>
      <c r="C1639">
        <v>92</v>
      </c>
      <c r="D1639">
        <v>7689458</v>
      </c>
      <c r="E1639" t="s">
        <v>3571</v>
      </c>
      <c r="F1639" t="s">
        <v>1264</v>
      </c>
      <c r="G1639" t="str">
        <f t="shared" si="26"/>
        <v>Racing Stripes</v>
      </c>
      <c r="H1639" t="s">
        <v>3572</v>
      </c>
      <c r="I1639">
        <v>12570</v>
      </c>
      <c r="J1639">
        <v>119</v>
      </c>
      <c r="K1639" t="s">
        <v>19</v>
      </c>
      <c r="L1639" t="s">
        <v>20</v>
      </c>
      <c r="M1639" t="s">
        <v>21</v>
      </c>
      <c r="N1639">
        <v>30000000</v>
      </c>
      <c r="O1639">
        <v>2004</v>
      </c>
      <c r="P1639">
        <v>5.2</v>
      </c>
      <c r="S1639" t="s">
        <v>32</v>
      </c>
      <c r="T1639" t="s">
        <v>46</v>
      </c>
      <c r="U1639" t="s">
        <v>60</v>
      </c>
      <c r="V1639" t="s">
        <v>65</v>
      </c>
      <c r="W1639" t="s">
        <v>117</v>
      </c>
    </row>
    <row r="1640" spans="1:24" x14ac:dyDescent="0.3">
      <c r="A1640" t="s">
        <v>705</v>
      </c>
      <c r="B1640">
        <v>162</v>
      </c>
      <c r="C1640">
        <v>77</v>
      </c>
      <c r="D1640">
        <v>7501404</v>
      </c>
      <c r="E1640" t="s">
        <v>2100</v>
      </c>
      <c r="F1640" t="s">
        <v>193</v>
      </c>
      <c r="G1640" t="str">
        <f t="shared" si="26"/>
        <v>Atonement</v>
      </c>
      <c r="H1640" t="s">
        <v>3573</v>
      </c>
      <c r="I1640">
        <v>192930</v>
      </c>
      <c r="J1640">
        <v>189</v>
      </c>
      <c r="K1640" t="s">
        <v>19</v>
      </c>
      <c r="L1640" t="s">
        <v>20</v>
      </c>
      <c r="M1640" t="s">
        <v>21</v>
      </c>
      <c r="N1640">
        <v>40000000</v>
      </c>
      <c r="O1640">
        <v>2011</v>
      </c>
      <c r="P1640">
        <v>7.8</v>
      </c>
      <c r="S1640" t="s">
        <v>60</v>
      </c>
      <c r="T1640" t="s">
        <v>92</v>
      </c>
      <c r="U1640" t="s">
        <v>106</v>
      </c>
      <c r="V1640" t="s">
        <v>126</v>
      </c>
    </row>
    <row r="1641" spans="1:24" x14ac:dyDescent="0.3">
      <c r="A1641" t="s">
        <v>3574</v>
      </c>
      <c r="B1641">
        <v>267</v>
      </c>
      <c r="C1641">
        <v>118</v>
      </c>
      <c r="D1641">
        <v>19316646</v>
      </c>
      <c r="E1641" t="s">
        <v>657</v>
      </c>
      <c r="F1641" t="s">
        <v>1228</v>
      </c>
      <c r="G1641" t="str">
        <f t="shared" si="26"/>
        <v>Letters to Juliet</v>
      </c>
      <c r="H1641" t="s">
        <v>3575</v>
      </c>
      <c r="I1641">
        <v>74630</v>
      </c>
      <c r="J1641">
        <v>467</v>
      </c>
      <c r="K1641" t="s">
        <v>19</v>
      </c>
      <c r="L1641" t="s">
        <v>20</v>
      </c>
      <c r="M1641" t="s">
        <v>294</v>
      </c>
      <c r="N1641">
        <v>30000000</v>
      </c>
      <c r="O1641">
        <v>2003</v>
      </c>
      <c r="P1641">
        <v>6.5</v>
      </c>
      <c r="S1641" t="s">
        <v>46</v>
      </c>
      <c r="T1641" t="s">
        <v>60</v>
      </c>
      <c r="U1641" t="s">
        <v>106</v>
      </c>
    </row>
    <row r="1642" spans="1:24" x14ac:dyDescent="0.3">
      <c r="A1642" t="s">
        <v>3576</v>
      </c>
      <c r="B1642">
        <v>95</v>
      </c>
      <c r="C1642">
        <v>121</v>
      </c>
      <c r="D1642">
        <v>10965209</v>
      </c>
      <c r="E1642" t="s">
        <v>184</v>
      </c>
      <c r="F1642" t="s">
        <v>2092</v>
      </c>
      <c r="G1642" t="str">
        <f t="shared" si="26"/>
        <v>Black Rain</v>
      </c>
      <c r="H1642" t="s">
        <v>3577</v>
      </c>
      <c r="I1642">
        <v>39306</v>
      </c>
      <c r="J1642">
        <v>145</v>
      </c>
      <c r="K1642" t="s">
        <v>19</v>
      </c>
      <c r="L1642" t="s">
        <v>20</v>
      </c>
      <c r="M1642" t="s">
        <v>21</v>
      </c>
      <c r="N1642">
        <v>30000000</v>
      </c>
      <c r="O1642">
        <v>1998</v>
      </c>
      <c r="P1642">
        <v>6.6</v>
      </c>
      <c r="S1642" t="s">
        <v>26</v>
      </c>
      <c r="T1642" t="s">
        <v>52</v>
      </c>
      <c r="U1642" t="s">
        <v>122</v>
      </c>
    </row>
    <row r="1643" spans="1:24" x14ac:dyDescent="0.3">
      <c r="A1643" t="s">
        <v>3578</v>
      </c>
      <c r="B1643">
        <v>478</v>
      </c>
      <c r="C1643">
        <v>124</v>
      </c>
      <c r="D1643">
        <v>26830000</v>
      </c>
      <c r="E1643" t="s">
        <v>46</v>
      </c>
      <c r="F1643" t="s">
        <v>3579</v>
      </c>
      <c r="G1643" t="str">
        <f t="shared" si="26"/>
        <v>The Three Stooges</v>
      </c>
      <c r="H1643" t="s">
        <v>3580</v>
      </c>
      <c r="I1643">
        <v>25484</v>
      </c>
      <c r="J1643">
        <v>461</v>
      </c>
      <c r="K1643" t="s">
        <v>19</v>
      </c>
      <c r="L1643" t="s">
        <v>20</v>
      </c>
      <c r="M1643" t="s">
        <v>1173</v>
      </c>
      <c r="N1643">
        <v>18000000</v>
      </c>
      <c r="O1643">
        <v>2014</v>
      </c>
      <c r="P1643">
        <v>5.0999999999999996</v>
      </c>
      <c r="S1643" t="s">
        <v>46</v>
      </c>
    </row>
    <row r="1644" spans="1:24" x14ac:dyDescent="0.3">
      <c r="A1644" t="s">
        <v>2385</v>
      </c>
      <c r="B1644">
        <v>305</v>
      </c>
      <c r="C1644">
        <v>99</v>
      </c>
      <c r="D1644">
        <v>5300000</v>
      </c>
      <c r="E1644" t="s">
        <v>3581</v>
      </c>
      <c r="F1644" t="s">
        <v>24</v>
      </c>
      <c r="G1644" t="str">
        <f t="shared" si="26"/>
        <v>Corpse Bride</v>
      </c>
      <c r="H1644" t="s">
        <v>3582</v>
      </c>
      <c r="I1644">
        <v>188785</v>
      </c>
      <c r="J1644">
        <v>277</v>
      </c>
      <c r="K1644" t="s">
        <v>19</v>
      </c>
      <c r="L1644" t="s">
        <v>20</v>
      </c>
      <c r="M1644" t="s">
        <v>21</v>
      </c>
      <c r="N1644">
        <v>30000000</v>
      </c>
      <c r="O1644">
        <v>1998</v>
      </c>
      <c r="P1644">
        <v>7.4</v>
      </c>
      <c r="S1644" t="s">
        <v>37</v>
      </c>
      <c r="T1644" t="s">
        <v>60</v>
      </c>
      <c r="U1644" t="s">
        <v>65</v>
      </c>
      <c r="V1644" t="s">
        <v>69</v>
      </c>
      <c r="W1644" t="s">
        <v>90</v>
      </c>
      <c r="X1644" t="s">
        <v>106</v>
      </c>
    </row>
    <row r="1645" spans="1:24" x14ac:dyDescent="0.3">
      <c r="A1645" t="s">
        <v>3583</v>
      </c>
      <c r="B1645">
        <v>397</v>
      </c>
      <c r="C1645">
        <v>112</v>
      </c>
      <c r="D1645">
        <v>10880926</v>
      </c>
      <c r="E1645" t="s">
        <v>754</v>
      </c>
      <c r="F1645" t="s">
        <v>3584</v>
      </c>
      <c r="G1645" t="str">
        <f t="shared" si="26"/>
        <v>Glory Road</v>
      </c>
      <c r="H1645" t="s">
        <v>3585</v>
      </c>
      <c r="I1645">
        <v>34910</v>
      </c>
      <c r="J1645">
        <v>691</v>
      </c>
      <c r="K1645" t="s">
        <v>19</v>
      </c>
      <c r="L1645" t="s">
        <v>20</v>
      </c>
      <c r="M1645" t="s">
        <v>21</v>
      </c>
      <c r="N1645">
        <v>30000000</v>
      </c>
      <c r="O1645">
        <v>1995</v>
      </c>
      <c r="P1645">
        <v>7.2</v>
      </c>
      <c r="S1645" t="s">
        <v>41</v>
      </c>
      <c r="T1645" t="s">
        <v>60</v>
      </c>
      <c r="U1645" t="s">
        <v>117</v>
      </c>
    </row>
    <row r="1646" spans="1:24" x14ac:dyDescent="0.3">
      <c r="A1646" t="s">
        <v>2261</v>
      </c>
      <c r="B1646">
        <v>214</v>
      </c>
      <c r="C1646">
        <v>111</v>
      </c>
      <c r="D1646">
        <v>3752725</v>
      </c>
      <c r="E1646" t="s">
        <v>530</v>
      </c>
      <c r="F1646" t="s">
        <v>3586</v>
      </c>
      <c r="G1646" t="str">
        <f t="shared" si="26"/>
        <v>Sicario</v>
      </c>
      <c r="H1646" t="s">
        <v>3587</v>
      </c>
      <c r="I1646">
        <v>196217</v>
      </c>
      <c r="J1646">
        <v>209</v>
      </c>
      <c r="K1646" t="s">
        <v>19</v>
      </c>
      <c r="L1646" t="s">
        <v>20</v>
      </c>
      <c r="M1646" t="s">
        <v>21</v>
      </c>
      <c r="N1646">
        <v>18000000</v>
      </c>
      <c r="O1646">
        <v>2006</v>
      </c>
      <c r="P1646">
        <v>7.6</v>
      </c>
      <c r="S1646" t="s">
        <v>26</v>
      </c>
      <c r="T1646" t="s">
        <v>52</v>
      </c>
      <c r="U1646" t="s">
        <v>60</v>
      </c>
      <c r="V1646" t="s">
        <v>92</v>
      </c>
      <c r="W1646" t="s">
        <v>122</v>
      </c>
    </row>
    <row r="1647" spans="1:24" x14ac:dyDescent="0.3">
      <c r="A1647" t="s">
        <v>3588</v>
      </c>
      <c r="B1647">
        <v>82</v>
      </c>
      <c r="C1647">
        <v>107</v>
      </c>
      <c r="D1647">
        <v>3517797</v>
      </c>
      <c r="E1647" t="s">
        <v>1670</v>
      </c>
      <c r="F1647" t="s">
        <v>201</v>
      </c>
      <c r="G1647" t="str">
        <f t="shared" si="26"/>
        <v>Southpaw</v>
      </c>
      <c r="H1647" t="s">
        <v>3589</v>
      </c>
      <c r="I1647">
        <v>147128</v>
      </c>
      <c r="J1647">
        <v>292</v>
      </c>
      <c r="K1647" t="s">
        <v>19</v>
      </c>
      <c r="L1647" t="s">
        <v>20</v>
      </c>
      <c r="M1647" t="s">
        <v>294</v>
      </c>
      <c r="N1647">
        <v>25000000</v>
      </c>
      <c r="O1647">
        <v>2014</v>
      </c>
      <c r="P1647">
        <v>7.5</v>
      </c>
      <c r="S1647" t="s">
        <v>60</v>
      </c>
      <c r="T1647" t="s">
        <v>117</v>
      </c>
    </row>
    <row r="1648" spans="1:24" x14ac:dyDescent="0.3">
      <c r="A1648" t="s">
        <v>1202</v>
      </c>
      <c r="B1648">
        <v>138</v>
      </c>
      <c r="C1648">
        <v>104</v>
      </c>
      <c r="D1648">
        <v>3101301</v>
      </c>
      <c r="E1648" t="s">
        <v>2403</v>
      </c>
      <c r="F1648" t="s">
        <v>1878</v>
      </c>
      <c r="G1648" t="str">
        <f t="shared" si="26"/>
        <v>Drag Me to Hell</v>
      </c>
      <c r="H1648" t="s">
        <v>3590</v>
      </c>
      <c r="I1648">
        <v>158354</v>
      </c>
      <c r="J1648">
        <v>86</v>
      </c>
      <c r="K1648" t="s">
        <v>19</v>
      </c>
      <c r="L1648" t="s">
        <v>20</v>
      </c>
      <c r="M1648" t="s">
        <v>51</v>
      </c>
      <c r="N1648">
        <v>30000000</v>
      </c>
      <c r="O1648">
        <v>2011</v>
      </c>
      <c r="P1648">
        <v>6.6</v>
      </c>
      <c r="S1648" t="s">
        <v>83</v>
      </c>
      <c r="T1648" t="s">
        <v>122</v>
      </c>
    </row>
    <row r="1649" spans="1:23" x14ac:dyDescent="0.3">
      <c r="A1649" t="s">
        <v>1195</v>
      </c>
      <c r="B1649">
        <v>69</v>
      </c>
      <c r="C1649">
        <v>113</v>
      </c>
      <c r="D1649">
        <v>2975649</v>
      </c>
      <c r="E1649" t="s">
        <v>346</v>
      </c>
      <c r="F1649" t="s">
        <v>208</v>
      </c>
      <c r="G1649" t="str">
        <f t="shared" si="26"/>
        <v>The Age of Adaline</v>
      </c>
      <c r="H1649" t="s">
        <v>3591</v>
      </c>
      <c r="I1649">
        <v>93767</v>
      </c>
      <c r="J1649">
        <v>216</v>
      </c>
      <c r="K1649" t="s">
        <v>19</v>
      </c>
      <c r="L1649" t="s">
        <v>20</v>
      </c>
      <c r="M1649" t="s">
        <v>154</v>
      </c>
      <c r="N1649">
        <v>60000000</v>
      </c>
      <c r="O1649">
        <v>2004</v>
      </c>
      <c r="P1649">
        <v>7.2</v>
      </c>
      <c r="S1649" t="s">
        <v>60</v>
      </c>
      <c r="T1649" t="s">
        <v>69</v>
      </c>
      <c r="U1649" t="s">
        <v>106</v>
      </c>
    </row>
    <row r="1650" spans="1:23" x14ac:dyDescent="0.3">
      <c r="A1650" t="s">
        <v>3592</v>
      </c>
      <c r="B1650">
        <v>253</v>
      </c>
      <c r="C1650">
        <v>113</v>
      </c>
      <c r="D1650">
        <v>668171</v>
      </c>
      <c r="E1650" t="s">
        <v>1727</v>
      </c>
      <c r="F1650" t="s">
        <v>1005</v>
      </c>
      <c r="G1650" t="str">
        <f t="shared" si="26"/>
        <v>Secondhand Lions</v>
      </c>
      <c r="H1650" t="s">
        <v>3593</v>
      </c>
      <c r="I1650">
        <v>43378</v>
      </c>
      <c r="J1650">
        <v>529</v>
      </c>
      <c r="K1650" t="s">
        <v>19</v>
      </c>
      <c r="L1650" t="s">
        <v>20</v>
      </c>
      <c r="M1650" t="s">
        <v>21</v>
      </c>
      <c r="N1650">
        <v>21000000</v>
      </c>
      <c r="O1650">
        <v>2012</v>
      </c>
      <c r="P1650">
        <v>7.6</v>
      </c>
      <c r="S1650" t="s">
        <v>46</v>
      </c>
      <c r="T1650" t="s">
        <v>60</v>
      </c>
      <c r="U1650" t="s">
        <v>65</v>
      </c>
    </row>
    <row r="1651" spans="1:23" x14ac:dyDescent="0.3">
      <c r="A1651" t="s">
        <v>3594</v>
      </c>
      <c r="B1651">
        <v>304</v>
      </c>
      <c r="C1651">
        <v>95</v>
      </c>
      <c r="D1651">
        <v>480314</v>
      </c>
      <c r="E1651" t="s">
        <v>3370</v>
      </c>
      <c r="F1651" t="s">
        <v>3595</v>
      </c>
      <c r="G1651" t="str">
        <f t="shared" si="26"/>
        <v>Step Up 3D</v>
      </c>
      <c r="H1651" t="s">
        <v>3596</v>
      </c>
      <c r="I1651">
        <v>47297</v>
      </c>
      <c r="J1651">
        <v>527</v>
      </c>
      <c r="K1651" t="s">
        <v>19</v>
      </c>
      <c r="L1651" t="s">
        <v>20</v>
      </c>
      <c r="M1651" t="s">
        <v>294</v>
      </c>
      <c r="N1651">
        <v>30000000</v>
      </c>
      <c r="O1651">
        <v>2004</v>
      </c>
      <c r="P1651">
        <v>6.2</v>
      </c>
      <c r="S1651" t="s">
        <v>60</v>
      </c>
      <c r="T1651" t="s">
        <v>85</v>
      </c>
      <c r="U1651" t="s">
        <v>106</v>
      </c>
    </row>
    <row r="1652" spans="1:23" x14ac:dyDescent="0.3">
      <c r="A1652" t="s">
        <v>2727</v>
      </c>
      <c r="B1652">
        <v>634</v>
      </c>
      <c r="C1652">
        <v>86</v>
      </c>
      <c r="D1652">
        <v>3904982</v>
      </c>
      <c r="E1652" t="s">
        <v>2146</v>
      </c>
      <c r="F1652" t="s">
        <v>3597</v>
      </c>
      <c r="G1652" t="str">
        <f t="shared" si="26"/>
        <v>Blue Crush</v>
      </c>
      <c r="H1652" t="s">
        <v>3598</v>
      </c>
      <c r="I1652">
        <v>26066</v>
      </c>
      <c r="J1652">
        <v>986</v>
      </c>
      <c r="K1652" t="s">
        <v>19</v>
      </c>
      <c r="L1652" t="s">
        <v>20</v>
      </c>
      <c r="M1652" t="s">
        <v>21</v>
      </c>
      <c r="N1652">
        <v>18000000</v>
      </c>
      <c r="O1652">
        <v>2010</v>
      </c>
      <c r="P1652">
        <v>5.6</v>
      </c>
      <c r="S1652" t="s">
        <v>60</v>
      </c>
      <c r="T1652" t="s">
        <v>106</v>
      </c>
      <c r="U1652" t="s">
        <v>117</v>
      </c>
    </row>
    <row r="1653" spans="1:23" x14ac:dyDescent="0.3">
      <c r="A1653" t="s">
        <v>3599</v>
      </c>
      <c r="B1653">
        <v>111</v>
      </c>
      <c r="C1653">
        <v>126</v>
      </c>
      <c r="D1653">
        <v>127437</v>
      </c>
      <c r="E1653" t="s">
        <v>1131</v>
      </c>
      <c r="F1653" t="s">
        <v>861</v>
      </c>
      <c r="G1653" t="str">
        <f t="shared" si="26"/>
        <v>Stranger Than Fiction</v>
      </c>
      <c r="H1653" t="s">
        <v>3600</v>
      </c>
      <c r="I1653">
        <v>186977</v>
      </c>
      <c r="J1653">
        <v>409</v>
      </c>
      <c r="K1653" t="s">
        <v>19</v>
      </c>
      <c r="L1653" t="s">
        <v>20</v>
      </c>
      <c r="M1653" t="s">
        <v>294</v>
      </c>
      <c r="N1653">
        <v>30000000</v>
      </c>
      <c r="O1653">
        <v>2006</v>
      </c>
      <c r="P1653">
        <v>7.6</v>
      </c>
      <c r="S1653" t="s">
        <v>46</v>
      </c>
      <c r="T1653" t="s">
        <v>60</v>
      </c>
      <c r="U1653" t="s">
        <v>69</v>
      </c>
      <c r="V1653" t="s">
        <v>106</v>
      </c>
    </row>
    <row r="1654" spans="1:23" x14ac:dyDescent="0.3">
      <c r="A1654" t="s">
        <v>3601</v>
      </c>
      <c r="B1654">
        <v>77</v>
      </c>
      <c r="C1654">
        <v>101</v>
      </c>
      <c r="D1654">
        <v>537580</v>
      </c>
      <c r="E1654" t="s">
        <v>83</v>
      </c>
      <c r="F1654" t="s">
        <v>3602</v>
      </c>
      <c r="G1654" t="str">
        <f t="shared" si="26"/>
        <v>30 Days of Night</v>
      </c>
      <c r="H1654" t="s">
        <v>3603</v>
      </c>
      <c r="I1654">
        <v>138435</v>
      </c>
      <c r="J1654">
        <v>215</v>
      </c>
      <c r="K1654" t="s">
        <v>19</v>
      </c>
      <c r="L1654" t="s">
        <v>20</v>
      </c>
      <c r="M1654" t="s">
        <v>294</v>
      </c>
      <c r="N1654">
        <v>30000000</v>
      </c>
      <c r="O1654">
        <v>2005</v>
      </c>
      <c r="P1654">
        <v>6.6</v>
      </c>
      <c r="S1654" t="s">
        <v>83</v>
      </c>
    </row>
    <row r="1655" spans="1:23" x14ac:dyDescent="0.3">
      <c r="A1655" t="s">
        <v>3604</v>
      </c>
      <c r="B1655">
        <v>120</v>
      </c>
      <c r="C1655">
        <v>102</v>
      </c>
      <c r="D1655">
        <v>183436380</v>
      </c>
      <c r="E1655" t="s">
        <v>1198</v>
      </c>
      <c r="F1655" t="s">
        <v>58</v>
      </c>
      <c r="G1655" t="str">
        <f t="shared" si="26"/>
        <v>The Cabin in the Woods</v>
      </c>
      <c r="H1655" t="s">
        <v>3605</v>
      </c>
      <c r="I1655">
        <v>277172</v>
      </c>
      <c r="J1655">
        <v>226</v>
      </c>
      <c r="K1655" t="s">
        <v>19</v>
      </c>
      <c r="L1655" t="s">
        <v>20</v>
      </c>
      <c r="M1655" t="s">
        <v>21</v>
      </c>
      <c r="N1655">
        <v>30000000</v>
      </c>
      <c r="O1655">
        <v>1998</v>
      </c>
      <c r="P1655">
        <v>7</v>
      </c>
      <c r="S1655" t="s">
        <v>69</v>
      </c>
      <c r="T1655" t="s">
        <v>83</v>
      </c>
      <c r="U1655" t="s">
        <v>92</v>
      </c>
      <c r="V1655" t="s">
        <v>122</v>
      </c>
    </row>
    <row r="1656" spans="1:23" x14ac:dyDescent="0.3">
      <c r="A1656" t="s">
        <v>3606</v>
      </c>
      <c r="B1656">
        <v>63</v>
      </c>
      <c r="C1656">
        <v>111</v>
      </c>
      <c r="D1656">
        <v>119518352</v>
      </c>
      <c r="E1656" t="s">
        <v>46</v>
      </c>
      <c r="F1656" t="s">
        <v>3607</v>
      </c>
      <c r="G1656" t="str">
        <f t="shared" si="26"/>
        <v>Meet the Spartans</v>
      </c>
      <c r="H1656" t="s">
        <v>3608</v>
      </c>
      <c r="I1656">
        <v>88518</v>
      </c>
      <c r="J1656">
        <v>165</v>
      </c>
      <c r="K1656" t="s">
        <v>19</v>
      </c>
      <c r="L1656" t="s">
        <v>20</v>
      </c>
      <c r="M1656" t="s">
        <v>294</v>
      </c>
      <c r="N1656">
        <v>24000000</v>
      </c>
      <c r="O1656">
        <v>1996</v>
      </c>
      <c r="P1656">
        <v>2.7</v>
      </c>
      <c r="S1656" t="s">
        <v>46</v>
      </c>
    </row>
    <row r="1657" spans="1:23" x14ac:dyDescent="0.3">
      <c r="A1657" t="s">
        <v>1360</v>
      </c>
      <c r="B1657">
        <v>417</v>
      </c>
      <c r="C1657">
        <v>60</v>
      </c>
      <c r="D1657">
        <v>37036404</v>
      </c>
      <c r="E1657" t="s">
        <v>222</v>
      </c>
      <c r="F1657" t="s">
        <v>803</v>
      </c>
      <c r="G1657" t="str">
        <f t="shared" si="26"/>
        <v>Midnight Run</v>
      </c>
      <c r="H1657" t="s">
        <v>3609</v>
      </c>
      <c r="I1657">
        <v>54042</v>
      </c>
      <c r="J1657">
        <v>438</v>
      </c>
      <c r="K1657" t="s">
        <v>19</v>
      </c>
      <c r="L1657" t="s">
        <v>20</v>
      </c>
      <c r="M1657" t="s">
        <v>294</v>
      </c>
      <c r="N1657">
        <v>30000000</v>
      </c>
      <c r="O1657">
        <v>2002</v>
      </c>
      <c r="P1657">
        <v>7.6</v>
      </c>
      <c r="S1657" t="s">
        <v>26</v>
      </c>
      <c r="T1657" t="s">
        <v>46</v>
      </c>
      <c r="U1657" t="s">
        <v>52</v>
      </c>
      <c r="V1657" t="s">
        <v>122</v>
      </c>
    </row>
    <row r="1658" spans="1:23" x14ac:dyDescent="0.3">
      <c r="A1658" t="s">
        <v>3610</v>
      </c>
      <c r="B1658">
        <v>9</v>
      </c>
      <c r="C1658">
        <v>95</v>
      </c>
      <c r="D1658">
        <v>22359293</v>
      </c>
      <c r="E1658" t="s">
        <v>650</v>
      </c>
      <c r="F1658" t="s">
        <v>3611</v>
      </c>
      <c r="G1658" t="str">
        <f t="shared" si="26"/>
        <v>The Running Man</v>
      </c>
      <c r="H1658" t="s">
        <v>3612</v>
      </c>
      <c r="I1658">
        <v>112669</v>
      </c>
      <c r="J1658">
        <v>30</v>
      </c>
      <c r="K1658" t="s">
        <v>19</v>
      </c>
      <c r="L1658" t="s">
        <v>20</v>
      </c>
      <c r="M1658" t="s">
        <v>21</v>
      </c>
      <c r="N1658">
        <v>30000000</v>
      </c>
      <c r="O1658">
        <v>2010</v>
      </c>
      <c r="P1658">
        <v>6.6</v>
      </c>
      <c r="S1658" t="s">
        <v>26</v>
      </c>
      <c r="T1658" t="s">
        <v>52</v>
      </c>
      <c r="U1658" t="s">
        <v>110</v>
      </c>
      <c r="V1658" t="s">
        <v>122</v>
      </c>
    </row>
    <row r="1659" spans="1:23" x14ac:dyDescent="0.3">
      <c r="A1659" t="s">
        <v>3613</v>
      </c>
      <c r="B1659">
        <v>59</v>
      </c>
      <c r="C1659">
        <v>98</v>
      </c>
      <c r="D1659">
        <v>18593156</v>
      </c>
      <c r="E1659" t="s">
        <v>3614</v>
      </c>
      <c r="F1659" t="s">
        <v>975</v>
      </c>
      <c r="G1659" t="str">
        <f t="shared" si="26"/>
        <v>Little Shop of Horrors</v>
      </c>
      <c r="H1659" t="s">
        <v>3615</v>
      </c>
      <c r="I1659">
        <v>49349</v>
      </c>
      <c r="J1659">
        <v>256</v>
      </c>
      <c r="K1659" t="s">
        <v>19</v>
      </c>
      <c r="L1659" t="s">
        <v>20</v>
      </c>
      <c r="M1659" t="s">
        <v>294</v>
      </c>
      <c r="N1659">
        <v>30000000</v>
      </c>
      <c r="O1659">
        <v>2007</v>
      </c>
      <c r="P1659">
        <v>6.9</v>
      </c>
      <c r="S1659" t="s">
        <v>46</v>
      </c>
      <c r="T1659" t="s">
        <v>83</v>
      </c>
      <c r="U1659" t="s">
        <v>90</v>
      </c>
      <c r="V1659" t="s">
        <v>110</v>
      </c>
    </row>
    <row r="1660" spans="1:23" x14ac:dyDescent="0.3">
      <c r="A1660" t="s">
        <v>485</v>
      </c>
      <c r="B1660">
        <v>218</v>
      </c>
      <c r="C1660">
        <v>100</v>
      </c>
      <c r="D1660">
        <v>16930185</v>
      </c>
      <c r="E1660" t="s">
        <v>448</v>
      </c>
      <c r="F1660" t="s">
        <v>3616</v>
      </c>
      <c r="G1660" t="str">
        <f t="shared" si="26"/>
        <v>Hanna</v>
      </c>
      <c r="H1660" t="s">
        <v>3617</v>
      </c>
      <c r="I1660">
        <v>159198</v>
      </c>
      <c r="J1660">
        <v>184</v>
      </c>
      <c r="K1660" t="s">
        <v>19</v>
      </c>
      <c r="L1660" t="s">
        <v>20</v>
      </c>
      <c r="M1660" t="s">
        <v>21</v>
      </c>
      <c r="N1660">
        <v>19000000</v>
      </c>
      <c r="O1660">
        <v>2005</v>
      </c>
      <c r="P1660">
        <v>6.8</v>
      </c>
      <c r="S1660" t="s">
        <v>26</v>
      </c>
      <c r="T1660" t="s">
        <v>60</v>
      </c>
      <c r="U1660" t="s">
        <v>122</v>
      </c>
    </row>
    <row r="1661" spans="1:23" x14ac:dyDescent="0.3">
      <c r="A1661" t="s">
        <v>1795</v>
      </c>
      <c r="B1661">
        <v>359</v>
      </c>
      <c r="C1661">
        <v>118</v>
      </c>
      <c r="D1661">
        <v>63034755</v>
      </c>
      <c r="E1661" t="s">
        <v>3466</v>
      </c>
      <c r="F1661" t="s">
        <v>3536</v>
      </c>
      <c r="G1661" t="str">
        <f t="shared" si="26"/>
        <v xml:space="preserve">The Family            </v>
      </c>
      <c r="H1661" t="s">
        <v>3618</v>
      </c>
      <c r="I1661">
        <v>3322</v>
      </c>
      <c r="J1661">
        <v>371</v>
      </c>
      <c r="K1661" t="s">
        <v>19</v>
      </c>
      <c r="L1661" t="s">
        <v>20</v>
      </c>
      <c r="M1661" t="s">
        <v>21</v>
      </c>
      <c r="N1661">
        <v>29000000</v>
      </c>
      <c r="O1661">
        <v>2004</v>
      </c>
      <c r="P1661">
        <v>7.5</v>
      </c>
      <c r="S1661" t="s">
        <v>60</v>
      </c>
      <c r="T1661" t="s">
        <v>92</v>
      </c>
    </row>
    <row r="1662" spans="1:23" x14ac:dyDescent="0.3">
      <c r="A1662" t="s">
        <v>3619</v>
      </c>
      <c r="B1662">
        <v>101</v>
      </c>
      <c r="C1662">
        <v>28</v>
      </c>
      <c r="D1662">
        <v>5899797</v>
      </c>
      <c r="E1662" t="s">
        <v>151</v>
      </c>
      <c r="F1662" t="s">
        <v>3620</v>
      </c>
      <c r="G1662" t="str">
        <f t="shared" si="26"/>
        <v>Mortal Kombat: Annihilation</v>
      </c>
      <c r="H1662" t="s">
        <v>3621</v>
      </c>
      <c r="I1662">
        <v>36363</v>
      </c>
      <c r="J1662">
        <v>127</v>
      </c>
      <c r="K1662" t="s">
        <v>19</v>
      </c>
      <c r="L1662" t="s">
        <v>20</v>
      </c>
      <c r="M1662" t="s">
        <v>21</v>
      </c>
      <c r="N1662">
        <v>28000000</v>
      </c>
      <c r="O1662">
        <v>2009</v>
      </c>
      <c r="P1662">
        <v>3.7</v>
      </c>
      <c r="S1662" t="s">
        <v>26</v>
      </c>
      <c r="T1662" t="s">
        <v>32</v>
      </c>
      <c r="U1662" t="s">
        <v>69</v>
      </c>
      <c r="V1662" t="s">
        <v>110</v>
      </c>
      <c r="W1662" t="s">
        <v>122</v>
      </c>
    </row>
    <row r="1663" spans="1:23" x14ac:dyDescent="0.3">
      <c r="A1663" t="s">
        <v>2239</v>
      </c>
      <c r="B1663">
        <v>52</v>
      </c>
      <c r="C1663">
        <v>125</v>
      </c>
      <c r="D1663">
        <v>4554569</v>
      </c>
      <c r="E1663" t="s">
        <v>657</v>
      </c>
      <c r="F1663" t="s">
        <v>178</v>
      </c>
      <c r="G1663" t="str">
        <f t="shared" si="26"/>
        <v>Larry Crowne</v>
      </c>
      <c r="H1663" t="s">
        <v>3622</v>
      </c>
      <c r="I1663">
        <v>49205</v>
      </c>
      <c r="J1663">
        <v>145</v>
      </c>
      <c r="K1663" t="s">
        <v>19</v>
      </c>
      <c r="L1663" t="s">
        <v>20</v>
      </c>
      <c r="M1663" t="s">
        <v>294</v>
      </c>
      <c r="N1663">
        <v>30000000</v>
      </c>
      <c r="O1663">
        <v>1986</v>
      </c>
      <c r="P1663">
        <v>6.1</v>
      </c>
      <c r="S1663" t="s">
        <v>46</v>
      </c>
      <c r="T1663" t="s">
        <v>60</v>
      </c>
      <c r="U1663" t="s">
        <v>106</v>
      </c>
    </row>
    <row r="1664" spans="1:23" x14ac:dyDescent="0.3">
      <c r="A1664" t="s">
        <v>3623</v>
      </c>
      <c r="B1664">
        <v>85</v>
      </c>
      <c r="C1664">
        <v>94</v>
      </c>
      <c r="D1664">
        <v>17016190</v>
      </c>
      <c r="E1664" t="s">
        <v>2199</v>
      </c>
      <c r="F1664" t="s">
        <v>252</v>
      </c>
      <c r="G1664" t="str">
        <f t="shared" si="26"/>
        <v>Carrie</v>
      </c>
      <c r="H1664" t="s">
        <v>3624</v>
      </c>
      <c r="I1664">
        <v>108242</v>
      </c>
      <c r="J1664">
        <v>134</v>
      </c>
      <c r="K1664" t="s">
        <v>19</v>
      </c>
      <c r="L1664" t="s">
        <v>20</v>
      </c>
      <c r="M1664" t="s">
        <v>294</v>
      </c>
      <c r="N1664">
        <v>29000000</v>
      </c>
      <c r="O1664">
        <v>2008</v>
      </c>
      <c r="P1664">
        <v>5.9</v>
      </c>
      <c r="S1664" t="s">
        <v>60</v>
      </c>
      <c r="T1664" t="s">
        <v>69</v>
      </c>
      <c r="U1664" t="s">
        <v>83</v>
      </c>
    </row>
    <row r="1665" spans="1:25" x14ac:dyDescent="0.3">
      <c r="A1665" t="s">
        <v>3625</v>
      </c>
      <c r="B1665">
        <v>64</v>
      </c>
      <c r="C1665">
        <v>79</v>
      </c>
      <c r="D1665">
        <v>6301131</v>
      </c>
      <c r="E1665" t="s">
        <v>2679</v>
      </c>
      <c r="F1665" t="s">
        <v>578</v>
      </c>
      <c r="G1665" t="str">
        <f t="shared" si="26"/>
        <v>Take the Lead</v>
      </c>
      <c r="H1665" t="s">
        <v>3626</v>
      </c>
      <c r="I1665">
        <v>21767</v>
      </c>
      <c r="J1665">
        <v>84</v>
      </c>
      <c r="K1665" t="s">
        <v>19</v>
      </c>
      <c r="L1665" t="s">
        <v>20</v>
      </c>
      <c r="M1665" t="s">
        <v>294</v>
      </c>
      <c r="N1665">
        <v>35000000</v>
      </c>
      <c r="O1665">
        <v>2005</v>
      </c>
      <c r="P1665">
        <v>6.7</v>
      </c>
      <c r="S1665" t="s">
        <v>60</v>
      </c>
      <c r="T1665" t="s">
        <v>85</v>
      </c>
    </row>
    <row r="1666" spans="1:25" x14ac:dyDescent="0.3">
      <c r="A1666" t="s">
        <v>3627</v>
      </c>
      <c r="B1666">
        <v>263</v>
      </c>
      <c r="C1666">
        <v>106</v>
      </c>
      <c r="D1666">
        <v>217350219</v>
      </c>
      <c r="E1666" t="s">
        <v>1147</v>
      </c>
      <c r="F1666" t="s">
        <v>3628</v>
      </c>
      <c r="G1666" t="str">
        <f t="shared" si="26"/>
        <v xml:space="preserve">Entourage            </v>
      </c>
      <c r="H1666" t="s">
        <v>3629</v>
      </c>
      <c r="I1666">
        <v>135643</v>
      </c>
      <c r="J1666">
        <v>245</v>
      </c>
      <c r="K1666" t="s">
        <v>19</v>
      </c>
      <c r="L1666" t="s">
        <v>20</v>
      </c>
      <c r="M1666" t="s">
        <v>21</v>
      </c>
      <c r="N1666">
        <v>29000000</v>
      </c>
      <c r="O1666">
        <v>2003</v>
      </c>
      <c r="P1666">
        <v>8.5</v>
      </c>
      <c r="S1666" t="s">
        <v>46</v>
      </c>
      <c r="T1666" t="s">
        <v>60</v>
      </c>
    </row>
    <row r="1667" spans="1:25" x14ac:dyDescent="0.3">
      <c r="A1667" t="s">
        <v>3630</v>
      </c>
      <c r="B1667">
        <v>450</v>
      </c>
      <c r="C1667">
        <v>111</v>
      </c>
      <c r="D1667">
        <v>161029270</v>
      </c>
      <c r="E1667" t="s">
        <v>3631</v>
      </c>
      <c r="F1667" t="s">
        <v>701</v>
      </c>
      <c r="G1667" t="str">
        <f t="shared" ref="G1667:G1730" si="27">SUBSTITUTE(H1667,"Â ","")</f>
        <v>Gridiron Gang</v>
      </c>
      <c r="H1667" t="s">
        <v>3632</v>
      </c>
      <c r="I1667">
        <v>33067</v>
      </c>
      <c r="J1667">
        <v>274</v>
      </c>
      <c r="K1667" t="s">
        <v>19</v>
      </c>
      <c r="L1667" t="s">
        <v>20</v>
      </c>
      <c r="M1667" t="s">
        <v>294</v>
      </c>
      <c r="N1667">
        <v>29000000</v>
      </c>
      <c r="O1667">
        <v>2004</v>
      </c>
      <c r="P1667">
        <v>6.9</v>
      </c>
      <c r="S1667" t="s">
        <v>52</v>
      </c>
      <c r="T1667" t="s">
        <v>60</v>
      </c>
      <c r="U1667" t="s">
        <v>117</v>
      </c>
    </row>
    <row r="1668" spans="1:25" x14ac:dyDescent="0.3">
      <c r="A1668" t="s">
        <v>1687</v>
      </c>
      <c r="B1668">
        <v>85</v>
      </c>
      <c r="C1668">
        <v>63</v>
      </c>
      <c r="D1668">
        <v>179870271</v>
      </c>
      <c r="E1668" t="s">
        <v>482</v>
      </c>
      <c r="F1668" t="s">
        <v>398</v>
      </c>
      <c r="G1668" t="str">
        <f t="shared" si="27"/>
        <v>What's the Worst That Could Happen?</v>
      </c>
      <c r="H1668" t="s">
        <v>3633</v>
      </c>
      <c r="I1668">
        <v>12466</v>
      </c>
      <c r="J1668">
        <v>154</v>
      </c>
      <c r="K1668" t="s">
        <v>19</v>
      </c>
      <c r="L1668" t="s">
        <v>20</v>
      </c>
      <c r="M1668" t="s">
        <v>294</v>
      </c>
      <c r="N1668">
        <v>29000000</v>
      </c>
      <c r="O1668">
        <v>2011</v>
      </c>
      <c r="P1668">
        <v>5.5</v>
      </c>
      <c r="S1668" t="s">
        <v>46</v>
      </c>
      <c r="T1668" t="s">
        <v>52</v>
      </c>
    </row>
    <row r="1669" spans="1:25" x14ac:dyDescent="0.3">
      <c r="A1669" t="s">
        <v>2573</v>
      </c>
      <c r="B1669">
        <v>162</v>
      </c>
      <c r="C1669">
        <v>85</v>
      </c>
      <c r="D1669">
        <v>100491683</v>
      </c>
      <c r="E1669" t="s">
        <v>3634</v>
      </c>
      <c r="F1669" t="s">
        <v>1448</v>
      </c>
      <c r="G1669" t="str">
        <f t="shared" si="27"/>
        <v>9</v>
      </c>
      <c r="H1669" t="s">
        <v>3635</v>
      </c>
      <c r="I1669">
        <v>111117</v>
      </c>
      <c r="J1669">
        <v>55</v>
      </c>
      <c r="K1669" t="s">
        <v>19</v>
      </c>
      <c r="L1669" t="s">
        <v>20</v>
      </c>
      <c r="M1669" t="s">
        <v>294</v>
      </c>
      <c r="N1669">
        <v>29000000</v>
      </c>
      <c r="O1669">
        <v>2005</v>
      </c>
      <c r="P1669">
        <v>7.1</v>
      </c>
      <c r="S1669" t="s">
        <v>26</v>
      </c>
      <c r="T1669" t="s">
        <v>32</v>
      </c>
      <c r="U1669" t="s">
        <v>37</v>
      </c>
      <c r="V1669" t="s">
        <v>60</v>
      </c>
      <c r="W1669" t="s">
        <v>92</v>
      </c>
      <c r="X1669" t="s">
        <v>110</v>
      </c>
      <c r="Y1669" t="s">
        <v>122</v>
      </c>
    </row>
    <row r="1670" spans="1:25" x14ac:dyDescent="0.3">
      <c r="A1670" t="s">
        <v>1569</v>
      </c>
      <c r="B1670">
        <v>85</v>
      </c>
      <c r="C1670">
        <v>108</v>
      </c>
      <c r="D1670">
        <v>74058698</v>
      </c>
      <c r="E1670" t="s">
        <v>977</v>
      </c>
      <c r="F1670" t="s">
        <v>233</v>
      </c>
      <c r="G1670" t="str">
        <f t="shared" si="27"/>
        <v>Side Effects</v>
      </c>
      <c r="H1670" t="s">
        <v>3636</v>
      </c>
      <c r="I1670">
        <v>148327</v>
      </c>
      <c r="J1670">
        <v>267</v>
      </c>
      <c r="K1670" t="s">
        <v>19</v>
      </c>
      <c r="L1670" t="s">
        <v>20</v>
      </c>
      <c r="M1670" t="s">
        <v>21</v>
      </c>
      <c r="N1670">
        <v>28000000</v>
      </c>
      <c r="O1670">
        <v>1999</v>
      </c>
      <c r="P1670">
        <v>7.1</v>
      </c>
      <c r="S1670" t="s">
        <v>52</v>
      </c>
      <c r="T1670" t="s">
        <v>60</v>
      </c>
      <c r="U1670" t="s">
        <v>122</v>
      </c>
    </row>
    <row r="1671" spans="1:25" x14ac:dyDescent="0.3">
      <c r="A1671" t="s">
        <v>2127</v>
      </c>
      <c r="B1671">
        <v>110</v>
      </c>
      <c r="C1671">
        <v>139</v>
      </c>
      <c r="D1671">
        <v>55845943</v>
      </c>
      <c r="E1671" t="s">
        <v>1222</v>
      </c>
      <c r="F1671" t="s">
        <v>3637</v>
      </c>
      <c r="G1671" t="str">
        <f t="shared" si="27"/>
        <v>The Prince and Me</v>
      </c>
      <c r="H1671" t="s">
        <v>3638</v>
      </c>
      <c r="I1671">
        <v>31984</v>
      </c>
      <c r="J1671">
        <v>227</v>
      </c>
      <c r="K1671" t="s">
        <v>19</v>
      </c>
      <c r="L1671" t="s">
        <v>20</v>
      </c>
      <c r="M1671" t="s">
        <v>294</v>
      </c>
      <c r="N1671">
        <v>12000000</v>
      </c>
      <c r="O1671">
        <v>1999</v>
      </c>
      <c r="P1671">
        <v>5.9</v>
      </c>
      <c r="S1671" t="s">
        <v>46</v>
      </c>
      <c r="T1671" t="s">
        <v>65</v>
      </c>
      <c r="U1671" t="s">
        <v>106</v>
      </c>
    </row>
    <row r="1672" spans="1:25" x14ac:dyDescent="0.3">
      <c r="A1672" t="s">
        <v>3639</v>
      </c>
      <c r="B1672">
        <v>165</v>
      </c>
      <c r="C1672">
        <v>127</v>
      </c>
      <c r="D1672">
        <v>81350242</v>
      </c>
      <c r="E1672" t="s">
        <v>597</v>
      </c>
      <c r="F1672" t="s">
        <v>3640</v>
      </c>
      <c r="G1672" t="str">
        <f t="shared" si="27"/>
        <v>Winnie the Pooh</v>
      </c>
      <c r="H1672" t="s">
        <v>3641</v>
      </c>
      <c r="I1672">
        <v>15600</v>
      </c>
      <c r="J1672">
        <v>104</v>
      </c>
      <c r="K1672" t="s">
        <v>19</v>
      </c>
      <c r="L1672" t="s">
        <v>20</v>
      </c>
      <c r="M1672" t="s">
        <v>51</v>
      </c>
      <c r="N1672">
        <v>29000000</v>
      </c>
      <c r="O1672">
        <v>2009</v>
      </c>
      <c r="P1672">
        <v>7.3</v>
      </c>
      <c r="S1672" t="s">
        <v>32</v>
      </c>
      <c r="T1672" t="s">
        <v>37</v>
      </c>
      <c r="U1672" t="s">
        <v>46</v>
      </c>
      <c r="V1672" t="s">
        <v>65</v>
      </c>
      <c r="W1672" t="s">
        <v>90</v>
      </c>
    </row>
    <row r="1673" spans="1:25" x14ac:dyDescent="0.3">
      <c r="A1673" t="s">
        <v>2170</v>
      </c>
      <c r="B1673">
        <v>64</v>
      </c>
      <c r="C1673">
        <v>106</v>
      </c>
      <c r="D1673">
        <v>67266300</v>
      </c>
      <c r="E1673" t="s">
        <v>46</v>
      </c>
      <c r="F1673" t="s">
        <v>1186</v>
      </c>
      <c r="G1673" t="str">
        <f t="shared" si="27"/>
        <v>Dumb and Dumberer: When Harry Met Lloyd</v>
      </c>
      <c r="H1673" t="s">
        <v>3642</v>
      </c>
      <c r="I1673">
        <v>30651</v>
      </c>
      <c r="J1673">
        <v>112</v>
      </c>
      <c r="K1673" t="s">
        <v>19</v>
      </c>
      <c r="L1673" t="s">
        <v>20</v>
      </c>
      <c r="M1673" t="s">
        <v>294</v>
      </c>
      <c r="N1673">
        <v>28000000</v>
      </c>
      <c r="O1673">
        <v>2013</v>
      </c>
      <c r="P1673">
        <v>3.4</v>
      </c>
      <c r="S1673" t="s">
        <v>46</v>
      </c>
    </row>
    <row r="1674" spans="1:25" x14ac:dyDescent="0.3">
      <c r="A1674" t="s">
        <v>2344</v>
      </c>
      <c r="B1674">
        <v>44</v>
      </c>
      <c r="C1674">
        <v>95</v>
      </c>
      <c r="D1674">
        <v>70235322</v>
      </c>
      <c r="E1674" t="s">
        <v>657</v>
      </c>
      <c r="F1674" t="s">
        <v>2385</v>
      </c>
      <c r="G1674" t="str">
        <f t="shared" si="27"/>
        <v>Bulworth</v>
      </c>
      <c r="H1674" t="s">
        <v>3643</v>
      </c>
      <c r="I1674">
        <v>21998</v>
      </c>
      <c r="J1674">
        <v>88</v>
      </c>
      <c r="K1674" t="s">
        <v>19</v>
      </c>
      <c r="L1674" t="s">
        <v>20</v>
      </c>
      <c r="M1674" t="s">
        <v>21</v>
      </c>
      <c r="N1674">
        <v>28000000</v>
      </c>
      <c r="O1674">
        <v>2004</v>
      </c>
      <c r="P1674">
        <v>6.8</v>
      </c>
      <c r="S1674" t="s">
        <v>46</v>
      </c>
      <c r="T1674" t="s">
        <v>60</v>
      </c>
      <c r="U1674" t="s">
        <v>106</v>
      </c>
    </row>
    <row r="1675" spans="1:25" x14ac:dyDescent="0.3">
      <c r="A1675" t="s">
        <v>3644</v>
      </c>
      <c r="B1675">
        <v>147</v>
      </c>
      <c r="C1675">
        <v>118</v>
      </c>
      <c r="D1675">
        <v>7443007</v>
      </c>
      <c r="E1675" t="s">
        <v>1887</v>
      </c>
      <c r="F1675" t="s">
        <v>3645</v>
      </c>
      <c r="G1675" t="str">
        <f t="shared" si="27"/>
        <v>Get on Up</v>
      </c>
      <c r="H1675" t="s">
        <v>3646</v>
      </c>
      <c r="I1675">
        <v>15843</v>
      </c>
      <c r="J1675">
        <v>203</v>
      </c>
      <c r="K1675" t="s">
        <v>19</v>
      </c>
      <c r="L1675" t="s">
        <v>20</v>
      </c>
      <c r="M1675" t="s">
        <v>21</v>
      </c>
      <c r="N1675">
        <v>28000000</v>
      </c>
      <c r="O1675">
        <v>2004</v>
      </c>
      <c r="P1675">
        <v>6.9</v>
      </c>
      <c r="S1675" t="s">
        <v>41</v>
      </c>
      <c r="T1675" t="s">
        <v>60</v>
      </c>
      <c r="U1675" t="s">
        <v>85</v>
      </c>
    </row>
    <row r="1676" spans="1:25" x14ac:dyDescent="0.3">
      <c r="A1676" t="s">
        <v>3647</v>
      </c>
      <c r="B1676">
        <v>242</v>
      </c>
      <c r="C1676">
        <v>108</v>
      </c>
      <c r="D1676">
        <v>64371181</v>
      </c>
      <c r="E1676" t="s">
        <v>60</v>
      </c>
      <c r="F1676" t="s">
        <v>1082</v>
      </c>
      <c r="G1676" t="str">
        <f t="shared" si="27"/>
        <v>One True Thing</v>
      </c>
      <c r="H1676" t="s">
        <v>3648</v>
      </c>
      <c r="I1676">
        <v>9283</v>
      </c>
      <c r="J1676">
        <v>201</v>
      </c>
      <c r="K1676" t="s">
        <v>19</v>
      </c>
      <c r="L1676" t="s">
        <v>20</v>
      </c>
      <c r="M1676" t="s">
        <v>21</v>
      </c>
      <c r="N1676">
        <v>24000000</v>
      </c>
      <c r="O1676">
        <v>2011</v>
      </c>
      <c r="P1676">
        <v>7</v>
      </c>
      <c r="S1676" t="s">
        <v>60</v>
      </c>
    </row>
    <row r="1677" spans="1:25" x14ac:dyDescent="0.3">
      <c r="A1677" t="s">
        <v>3649</v>
      </c>
      <c r="B1677">
        <v>244</v>
      </c>
      <c r="C1677">
        <v>105</v>
      </c>
      <c r="D1677">
        <v>58885635</v>
      </c>
      <c r="E1677" t="s">
        <v>650</v>
      </c>
      <c r="F1677" t="s">
        <v>794</v>
      </c>
      <c r="G1677" t="str">
        <f t="shared" si="27"/>
        <v>Virtuosity</v>
      </c>
      <c r="H1677" t="s">
        <v>3650</v>
      </c>
      <c r="I1677">
        <v>23579</v>
      </c>
      <c r="J1677">
        <v>215</v>
      </c>
      <c r="K1677" t="s">
        <v>19</v>
      </c>
      <c r="L1677" t="s">
        <v>20</v>
      </c>
      <c r="M1677" t="s">
        <v>294</v>
      </c>
      <c r="N1677">
        <v>60000000</v>
      </c>
      <c r="O1677">
        <v>2005</v>
      </c>
      <c r="P1677">
        <v>5.5</v>
      </c>
      <c r="S1677" t="s">
        <v>26</v>
      </c>
      <c r="T1677" t="s">
        <v>52</v>
      </c>
      <c r="U1677" t="s">
        <v>110</v>
      </c>
      <c r="V1677" t="s">
        <v>122</v>
      </c>
    </row>
    <row r="1678" spans="1:25" x14ac:dyDescent="0.3">
      <c r="A1678" t="s">
        <v>3651</v>
      </c>
      <c r="B1678">
        <v>73</v>
      </c>
      <c r="C1678">
        <v>131</v>
      </c>
      <c r="D1678">
        <v>60400856</v>
      </c>
      <c r="E1678" t="s">
        <v>1122</v>
      </c>
      <c r="F1678" t="s">
        <v>3652</v>
      </c>
      <c r="G1678" t="str">
        <f t="shared" si="27"/>
        <v>My Super Ex-Girlfriend</v>
      </c>
      <c r="H1678" t="s">
        <v>3653</v>
      </c>
      <c r="I1678">
        <v>53884</v>
      </c>
      <c r="J1678">
        <v>116</v>
      </c>
      <c r="K1678" t="s">
        <v>19</v>
      </c>
      <c r="L1678" t="s">
        <v>20</v>
      </c>
      <c r="M1678" t="s">
        <v>21</v>
      </c>
      <c r="N1678">
        <v>29000000</v>
      </c>
      <c r="O1678">
        <v>2009</v>
      </c>
      <c r="P1678">
        <v>5.0999999999999996</v>
      </c>
      <c r="S1678" t="s">
        <v>46</v>
      </c>
      <c r="T1678" t="s">
        <v>106</v>
      </c>
      <c r="U1678" t="s">
        <v>110</v>
      </c>
    </row>
    <row r="1679" spans="1:25" x14ac:dyDescent="0.3">
      <c r="A1679" t="s">
        <v>3228</v>
      </c>
      <c r="B1679">
        <v>232</v>
      </c>
      <c r="C1679">
        <v>104</v>
      </c>
      <c r="D1679">
        <v>52353636</v>
      </c>
      <c r="E1679" t="s">
        <v>1347</v>
      </c>
      <c r="F1679" t="s">
        <v>2736</v>
      </c>
      <c r="G1679" t="str">
        <f t="shared" si="27"/>
        <v>Deliver Us from Evil</v>
      </c>
      <c r="H1679" t="s">
        <v>3654</v>
      </c>
      <c r="I1679">
        <v>54447</v>
      </c>
      <c r="J1679">
        <v>141</v>
      </c>
      <c r="K1679" t="s">
        <v>19</v>
      </c>
      <c r="L1679" t="s">
        <v>20</v>
      </c>
      <c r="M1679" t="s">
        <v>21</v>
      </c>
      <c r="N1679">
        <v>29000000</v>
      </c>
      <c r="O1679">
        <v>2010</v>
      </c>
      <c r="P1679">
        <v>6.2</v>
      </c>
      <c r="S1679" t="s">
        <v>83</v>
      </c>
      <c r="T1679" t="s">
        <v>92</v>
      </c>
      <c r="U1679" t="s">
        <v>122</v>
      </c>
    </row>
    <row r="1680" spans="1:25" x14ac:dyDescent="0.3">
      <c r="A1680" t="s">
        <v>1239</v>
      </c>
      <c r="B1680">
        <v>63</v>
      </c>
      <c r="C1680">
        <v>133</v>
      </c>
      <c r="D1680">
        <v>51475962</v>
      </c>
      <c r="E1680" t="s">
        <v>837</v>
      </c>
      <c r="F1680" t="s">
        <v>903</v>
      </c>
      <c r="G1680" t="str">
        <f t="shared" si="27"/>
        <v>Sanctum</v>
      </c>
      <c r="H1680" t="s">
        <v>3655</v>
      </c>
      <c r="I1680">
        <v>47003</v>
      </c>
      <c r="J1680">
        <v>63</v>
      </c>
      <c r="K1680" t="s">
        <v>19</v>
      </c>
      <c r="L1680" t="s">
        <v>20</v>
      </c>
      <c r="M1680" t="s">
        <v>294</v>
      </c>
      <c r="N1680">
        <v>28000000</v>
      </c>
      <c r="O1680">
        <v>2013</v>
      </c>
      <c r="P1680">
        <v>5.9</v>
      </c>
      <c r="S1680" t="s">
        <v>32</v>
      </c>
      <c r="T1680" t="s">
        <v>60</v>
      </c>
      <c r="U1680" t="s">
        <v>122</v>
      </c>
    </row>
    <row r="1681" spans="1:23" x14ac:dyDescent="0.3">
      <c r="A1681" t="s">
        <v>3656</v>
      </c>
      <c r="B1681">
        <v>239</v>
      </c>
      <c r="C1681">
        <v>94</v>
      </c>
      <c r="D1681">
        <v>63910583</v>
      </c>
      <c r="E1681" t="s">
        <v>657</v>
      </c>
      <c r="F1681" t="s">
        <v>949</v>
      </c>
      <c r="G1681" t="str">
        <f t="shared" si="27"/>
        <v>Little Black Book</v>
      </c>
      <c r="H1681" t="s">
        <v>3657</v>
      </c>
      <c r="I1681">
        <v>15052</v>
      </c>
      <c r="J1681">
        <v>237</v>
      </c>
      <c r="K1681" t="s">
        <v>19</v>
      </c>
      <c r="L1681" t="s">
        <v>20</v>
      </c>
      <c r="M1681" t="s">
        <v>51</v>
      </c>
      <c r="N1681">
        <v>28000000</v>
      </c>
      <c r="O1681">
        <v>2001</v>
      </c>
      <c r="P1681">
        <v>5.2</v>
      </c>
      <c r="S1681" t="s">
        <v>46</v>
      </c>
      <c r="T1681" t="s">
        <v>60</v>
      </c>
      <c r="U1681" t="s">
        <v>106</v>
      </c>
    </row>
    <row r="1682" spans="1:23" x14ac:dyDescent="0.3">
      <c r="A1682" t="s">
        <v>2416</v>
      </c>
      <c r="B1682">
        <v>158</v>
      </c>
      <c r="C1682">
        <v>109</v>
      </c>
      <c r="D1682">
        <v>62300000</v>
      </c>
      <c r="E1682" t="s">
        <v>776</v>
      </c>
      <c r="F1682" t="s">
        <v>2829</v>
      </c>
      <c r="G1682" t="str">
        <f t="shared" si="27"/>
        <v>The Five-Year Engagement</v>
      </c>
      <c r="H1682" t="s">
        <v>3658</v>
      </c>
      <c r="I1682">
        <v>78974</v>
      </c>
      <c r="J1682">
        <v>830</v>
      </c>
      <c r="K1682" t="s">
        <v>19</v>
      </c>
      <c r="L1682" t="s">
        <v>20</v>
      </c>
      <c r="M1682" t="s">
        <v>294</v>
      </c>
      <c r="N1682">
        <v>28000000</v>
      </c>
      <c r="O1682">
        <v>1989</v>
      </c>
      <c r="P1682">
        <v>6.2</v>
      </c>
      <c r="S1682" t="s">
        <v>46</v>
      </c>
      <c r="T1682" t="s">
        <v>106</v>
      </c>
    </row>
    <row r="1683" spans="1:23" x14ac:dyDescent="0.3">
      <c r="A1683" t="s">
        <v>2499</v>
      </c>
      <c r="B1683">
        <v>152</v>
      </c>
      <c r="C1683">
        <v>96</v>
      </c>
      <c r="D1683">
        <v>49968653</v>
      </c>
      <c r="E1683" t="s">
        <v>1969</v>
      </c>
      <c r="F1683" t="s">
        <v>398</v>
      </c>
      <c r="G1683" t="str">
        <f t="shared" si="27"/>
        <v>Mr 3000</v>
      </c>
      <c r="H1683" t="s">
        <v>3659</v>
      </c>
      <c r="I1683">
        <v>12164</v>
      </c>
      <c r="J1683">
        <v>220</v>
      </c>
      <c r="K1683" t="s">
        <v>19</v>
      </c>
      <c r="L1683" t="s">
        <v>20</v>
      </c>
      <c r="M1683" t="s">
        <v>21</v>
      </c>
      <c r="N1683">
        <v>30000000</v>
      </c>
      <c r="O1683">
        <v>1984</v>
      </c>
      <c r="P1683">
        <v>5.5</v>
      </c>
      <c r="S1683" t="s">
        <v>46</v>
      </c>
      <c r="T1683" t="s">
        <v>60</v>
      </c>
      <c r="U1683" t="s">
        <v>106</v>
      </c>
      <c r="V1683" t="s">
        <v>117</v>
      </c>
    </row>
    <row r="1684" spans="1:23" x14ac:dyDescent="0.3">
      <c r="A1684" t="s">
        <v>485</v>
      </c>
      <c r="B1684">
        <v>105</v>
      </c>
      <c r="C1684">
        <v>105</v>
      </c>
      <c r="D1684">
        <v>44450000</v>
      </c>
      <c r="E1684" t="s">
        <v>2291</v>
      </c>
      <c r="F1684" t="s">
        <v>1858</v>
      </c>
      <c r="G1684" t="str">
        <f t="shared" si="27"/>
        <v>The Next Three Days</v>
      </c>
      <c r="H1684" t="s">
        <v>3660</v>
      </c>
      <c r="I1684">
        <v>146364</v>
      </c>
      <c r="J1684">
        <v>167</v>
      </c>
      <c r="K1684" t="s">
        <v>19</v>
      </c>
      <c r="L1684" t="s">
        <v>20</v>
      </c>
      <c r="M1684" t="s">
        <v>21</v>
      </c>
      <c r="N1684">
        <v>28000000</v>
      </c>
      <c r="O1684">
        <v>2013</v>
      </c>
      <c r="P1684">
        <v>7.4</v>
      </c>
      <c r="S1684" t="s">
        <v>52</v>
      </c>
      <c r="T1684" t="s">
        <v>60</v>
      </c>
      <c r="U1684" t="s">
        <v>106</v>
      </c>
      <c r="V1684" t="s">
        <v>122</v>
      </c>
    </row>
    <row r="1685" spans="1:23" x14ac:dyDescent="0.3">
      <c r="A1685" t="s">
        <v>3661</v>
      </c>
      <c r="B1685">
        <v>36</v>
      </c>
      <c r="C1685">
        <v>99</v>
      </c>
      <c r="D1685">
        <v>45162741</v>
      </c>
      <c r="E1685" t="s">
        <v>1015</v>
      </c>
      <c r="F1685" t="s">
        <v>908</v>
      </c>
      <c r="G1685" t="str">
        <f t="shared" si="27"/>
        <v>Ultraviolet</v>
      </c>
      <c r="H1685" t="s">
        <v>3662</v>
      </c>
      <c r="I1685">
        <v>70341</v>
      </c>
      <c r="J1685">
        <v>29</v>
      </c>
      <c r="K1685" t="s">
        <v>19</v>
      </c>
      <c r="L1685" t="s">
        <v>20</v>
      </c>
      <c r="M1685" t="s">
        <v>51</v>
      </c>
      <c r="N1685">
        <v>26000000</v>
      </c>
      <c r="O1685">
        <v>2004</v>
      </c>
      <c r="P1685">
        <v>4.4000000000000004</v>
      </c>
      <c r="S1685" t="s">
        <v>26</v>
      </c>
      <c r="T1685" t="s">
        <v>83</v>
      </c>
      <c r="U1685" t="s">
        <v>110</v>
      </c>
      <c r="V1685" t="s">
        <v>122</v>
      </c>
    </row>
    <row r="1686" spans="1:23" x14ac:dyDescent="0.3">
      <c r="A1686" t="s">
        <v>3663</v>
      </c>
      <c r="B1686">
        <v>181</v>
      </c>
      <c r="C1686">
        <v>112</v>
      </c>
      <c r="D1686">
        <v>71346930</v>
      </c>
      <c r="E1686" t="s">
        <v>239</v>
      </c>
      <c r="F1686" t="s">
        <v>2794</v>
      </c>
      <c r="G1686" t="str">
        <f t="shared" si="27"/>
        <v>Assault on Precinct 13</v>
      </c>
      <c r="H1686" t="s">
        <v>3664</v>
      </c>
      <c r="I1686">
        <v>65979</v>
      </c>
      <c r="J1686">
        <v>291</v>
      </c>
      <c r="K1686" t="s">
        <v>19</v>
      </c>
      <c r="L1686" t="s">
        <v>20</v>
      </c>
      <c r="M1686" t="s">
        <v>21</v>
      </c>
      <c r="N1686">
        <v>35000000</v>
      </c>
      <c r="O1686">
        <v>2002</v>
      </c>
      <c r="P1686">
        <v>6.3</v>
      </c>
      <c r="S1686" t="s">
        <v>26</v>
      </c>
      <c r="T1686" t="s">
        <v>52</v>
      </c>
      <c r="U1686" t="s">
        <v>60</v>
      </c>
      <c r="V1686" t="s">
        <v>122</v>
      </c>
    </row>
    <row r="1687" spans="1:23" x14ac:dyDescent="0.3">
      <c r="A1687" t="s">
        <v>3665</v>
      </c>
      <c r="B1687">
        <v>219</v>
      </c>
      <c r="C1687">
        <v>108</v>
      </c>
      <c r="D1687">
        <v>39514713</v>
      </c>
      <c r="E1687" t="s">
        <v>184</v>
      </c>
      <c r="F1687" t="s">
        <v>2891</v>
      </c>
      <c r="G1687" t="str">
        <f t="shared" si="27"/>
        <v>The Replacement Killers</v>
      </c>
      <c r="H1687" t="s">
        <v>3666</v>
      </c>
      <c r="I1687">
        <v>23345</v>
      </c>
      <c r="J1687">
        <v>215</v>
      </c>
      <c r="K1687" t="s">
        <v>19</v>
      </c>
      <c r="L1687" t="s">
        <v>20</v>
      </c>
      <c r="M1687" t="s">
        <v>21</v>
      </c>
      <c r="N1687">
        <v>30000000</v>
      </c>
      <c r="O1687">
        <v>2005</v>
      </c>
      <c r="P1687">
        <v>6.1</v>
      </c>
      <c r="S1687" t="s">
        <v>26</v>
      </c>
      <c r="T1687" t="s">
        <v>52</v>
      </c>
      <c r="U1687" t="s">
        <v>122</v>
      </c>
    </row>
    <row r="1688" spans="1:23" x14ac:dyDescent="0.3">
      <c r="A1688" t="s">
        <v>2170</v>
      </c>
      <c r="B1688">
        <v>158</v>
      </c>
      <c r="C1688">
        <v>126</v>
      </c>
      <c r="D1688">
        <v>43097652</v>
      </c>
      <c r="E1688" t="s">
        <v>3667</v>
      </c>
      <c r="F1688" t="s">
        <v>560</v>
      </c>
      <c r="G1688" t="str">
        <f t="shared" si="27"/>
        <v>Fled</v>
      </c>
      <c r="H1688" t="s">
        <v>3668</v>
      </c>
      <c r="I1688">
        <v>7073</v>
      </c>
      <c r="J1688">
        <v>262</v>
      </c>
      <c r="K1688" t="s">
        <v>19</v>
      </c>
      <c r="L1688" t="s">
        <v>20</v>
      </c>
      <c r="M1688" t="s">
        <v>294</v>
      </c>
      <c r="N1688">
        <v>21000000</v>
      </c>
      <c r="O1688">
        <v>2006</v>
      </c>
      <c r="P1688">
        <v>5.3</v>
      </c>
      <c r="S1688" t="s">
        <v>26</v>
      </c>
      <c r="T1688" t="s">
        <v>32</v>
      </c>
      <c r="U1688" t="s">
        <v>52</v>
      </c>
      <c r="V1688" t="s">
        <v>60</v>
      </c>
      <c r="W1688" t="s">
        <v>106</v>
      </c>
    </row>
    <row r="1689" spans="1:23" x14ac:dyDescent="0.3">
      <c r="A1689" t="s">
        <v>3669</v>
      </c>
      <c r="B1689">
        <v>155</v>
      </c>
      <c r="C1689">
        <v>98</v>
      </c>
      <c r="D1689">
        <v>48043505</v>
      </c>
      <c r="E1689" t="s">
        <v>3670</v>
      </c>
      <c r="F1689" t="s">
        <v>279</v>
      </c>
      <c r="G1689" t="str">
        <f t="shared" si="27"/>
        <v>Eight Legged Freaks</v>
      </c>
      <c r="H1689" t="s">
        <v>3671</v>
      </c>
      <c r="I1689">
        <v>43764</v>
      </c>
      <c r="J1689">
        <v>214</v>
      </c>
      <c r="K1689" t="s">
        <v>19</v>
      </c>
      <c r="L1689" t="s">
        <v>20</v>
      </c>
      <c r="M1689" t="s">
        <v>294</v>
      </c>
      <c r="N1689">
        <v>30000000</v>
      </c>
      <c r="O1689">
        <v>2005</v>
      </c>
      <c r="P1689">
        <v>5.4</v>
      </c>
      <c r="S1689" t="s">
        <v>26</v>
      </c>
      <c r="T1689" t="s">
        <v>46</v>
      </c>
      <c r="U1689" t="s">
        <v>83</v>
      </c>
    </row>
    <row r="1690" spans="1:23" x14ac:dyDescent="0.3">
      <c r="A1690" t="s">
        <v>3485</v>
      </c>
      <c r="B1690">
        <v>74</v>
      </c>
      <c r="C1690">
        <v>104</v>
      </c>
      <c r="D1690">
        <v>37053924</v>
      </c>
      <c r="E1690" t="s">
        <v>657</v>
      </c>
      <c r="F1690" t="s">
        <v>201</v>
      </c>
      <c r="G1690" t="str">
        <f t="shared" si="27"/>
        <v>Love &amp; Other Drugs</v>
      </c>
      <c r="H1690" t="s">
        <v>3672</v>
      </c>
      <c r="I1690">
        <v>143368</v>
      </c>
      <c r="J1690">
        <v>112</v>
      </c>
      <c r="K1690" t="s">
        <v>19</v>
      </c>
      <c r="L1690" t="s">
        <v>20</v>
      </c>
      <c r="M1690" t="s">
        <v>21</v>
      </c>
      <c r="N1690">
        <v>28000000</v>
      </c>
      <c r="O1690">
        <v>2006</v>
      </c>
      <c r="P1690">
        <v>6.7</v>
      </c>
      <c r="S1690" t="s">
        <v>46</v>
      </c>
      <c r="T1690" t="s">
        <v>60</v>
      </c>
      <c r="U1690" t="s">
        <v>106</v>
      </c>
    </row>
    <row r="1691" spans="1:23" x14ac:dyDescent="0.3">
      <c r="A1691" t="s">
        <v>3673</v>
      </c>
      <c r="B1691">
        <v>368</v>
      </c>
      <c r="C1691">
        <v>110</v>
      </c>
      <c r="D1691">
        <v>33000377</v>
      </c>
      <c r="E1691" t="s">
        <v>984</v>
      </c>
      <c r="F1691" t="s">
        <v>1085</v>
      </c>
      <c r="G1691" t="str">
        <f t="shared" si="27"/>
        <v>88 Minutes</v>
      </c>
      <c r="H1691" t="s">
        <v>3674</v>
      </c>
      <c r="I1691">
        <v>65628</v>
      </c>
      <c r="J1691">
        <v>354</v>
      </c>
      <c r="K1691" t="s">
        <v>19</v>
      </c>
      <c r="L1691" t="s">
        <v>20</v>
      </c>
      <c r="M1691" t="s">
        <v>294</v>
      </c>
      <c r="N1691">
        <v>28000000</v>
      </c>
      <c r="O1691">
        <v>2007</v>
      </c>
      <c r="P1691">
        <v>5.9</v>
      </c>
      <c r="S1691" t="s">
        <v>52</v>
      </c>
      <c r="T1691" t="s">
        <v>60</v>
      </c>
      <c r="U1691" t="s">
        <v>92</v>
      </c>
      <c r="V1691" t="s">
        <v>122</v>
      </c>
    </row>
    <row r="1692" spans="1:23" x14ac:dyDescent="0.3">
      <c r="A1692" t="s">
        <v>3675</v>
      </c>
      <c r="B1692">
        <v>81</v>
      </c>
      <c r="C1692">
        <v>130</v>
      </c>
      <c r="D1692">
        <v>66950483</v>
      </c>
      <c r="E1692" t="s">
        <v>60</v>
      </c>
      <c r="F1692" t="s">
        <v>615</v>
      </c>
      <c r="G1692" t="str">
        <f t="shared" si="27"/>
        <v>North Country</v>
      </c>
      <c r="H1692" t="s">
        <v>3676</v>
      </c>
      <c r="I1692">
        <v>32815</v>
      </c>
      <c r="J1692">
        <v>269</v>
      </c>
      <c r="K1692" t="s">
        <v>19</v>
      </c>
      <c r="L1692" t="s">
        <v>149</v>
      </c>
      <c r="M1692" t="s">
        <v>294</v>
      </c>
      <c r="N1692">
        <v>28000000</v>
      </c>
      <c r="O1692">
        <v>2011</v>
      </c>
      <c r="P1692">
        <v>7.3</v>
      </c>
      <c r="S1692" t="s">
        <v>60</v>
      </c>
    </row>
    <row r="1693" spans="1:23" x14ac:dyDescent="0.3">
      <c r="A1693" t="s">
        <v>3677</v>
      </c>
      <c r="B1693">
        <v>154</v>
      </c>
      <c r="C1693">
        <v>93</v>
      </c>
      <c r="D1693">
        <v>38372662</v>
      </c>
      <c r="E1693" t="s">
        <v>2586</v>
      </c>
      <c r="F1693" t="s">
        <v>470</v>
      </c>
      <c r="G1693" t="str">
        <f t="shared" si="27"/>
        <v>The Whole Ten Yards</v>
      </c>
      <c r="H1693" t="s">
        <v>3678</v>
      </c>
      <c r="I1693">
        <v>45775</v>
      </c>
      <c r="J1693">
        <v>132</v>
      </c>
      <c r="K1693" t="s">
        <v>19</v>
      </c>
      <c r="L1693" t="s">
        <v>20</v>
      </c>
      <c r="M1693" t="s">
        <v>294</v>
      </c>
      <c r="N1693">
        <v>27000000</v>
      </c>
      <c r="O1693">
        <v>2009</v>
      </c>
      <c r="P1693">
        <v>5.5</v>
      </c>
      <c r="S1693" t="s">
        <v>46</v>
      </c>
      <c r="T1693" t="s">
        <v>52</v>
      </c>
      <c r="U1693" t="s">
        <v>122</v>
      </c>
    </row>
    <row r="1694" spans="1:23" x14ac:dyDescent="0.3">
      <c r="A1694" t="s">
        <v>3679</v>
      </c>
      <c r="B1694">
        <v>140</v>
      </c>
      <c r="C1694">
        <v>96</v>
      </c>
      <c r="D1694">
        <v>27000000</v>
      </c>
      <c r="E1694" t="s">
        <v>388</v>
      </c>
      <c r="F1694" t="s">
        <v>3680</v>
      </c>
      <c r="G1694" t="str">
        <f t="shared" si="27"/>
        <v>Splice</v>
      </c>
      <c r="H1694" t="s">
        <v>3681</v>
      </c>
      <c r="I1694">
        <v>79517</v>
      </c>
      <c r="J1694">
        <v>262</v>
      </c>
      <c r="K1694" t="s">
        <v>19</v>
      </c>
      <c r="L1694" t="s">
        <v>20</v>
      </c>
      <c r="M1694" t="s">
        <v>294</v>
      </c>
      <c r="N1694">
        <v>28000000</v>
      </c>
      <c r="O1694">
        <v>2015</v>
      </c>
      <c r="P1694">
        <v>5.8</v>
      </c>
      <c r="S1694" t="s">
        <v>60</v>
      </c>
      <c r="T1694" t="s">
        <v>83</v>
      </c>
      <c r="U1694" t="s">
        <v>110</v>
      </c>
    </row>
    <row r="1695" spans="1:23" x14ac:dyDescent="0.3">
      <c r="A1695" t="s">
        <v>3682</v>
      </c>
      <c r="B1695">
        <v>73</v>
      </c>
      <c r="C1695">
        <v>114</v>
      </c>
      <c r="D1695">
        <v>31600000</v>
      </c>
      <c r="E1695" t="s">
        <v>1947</v>
      </c>
      <c r="F1695" t="s">
        <v>1654</v>
      </c>
      <c r="G1695" t="str">
        <f t="shared" si="27"/>
        <v>Howard the Duck</v>
      </c>
      <c r="H1695" t="s">
        <v>3683</v>
      </c>
      <c r="I1695">
        <v>33669</v>
      </c>
      <c r="J1695">
        <v>105</v>
      </c>
      <c r="K1695" t="s">
        <v>19</v>
      </c>
      <c r="L1695" t="s">
        <v>20</v>
      </c>
      <c r="M1695" t="s">
        <v>294</v>
      </c>
      <c r="N1695">
        <v>28000000</v>
      </c>
      <c r="O1695">
        <v>2011</v>
      </c>
      <c r="P1695">
        <v>4.5999999999999996</v>
      </c>
      <c r="S1695" t="s">
        <v>26</v>
      </c>
      <c r="T1695" t="s">
        <v>32</v>
      </c>
      <c r="U1695" t="s">
        <v>46</v>
      </c>
      <c r="V1695" t="s">
        <v>106</v>
      </c>
      <c r="W1695" t="s">
        <v>110</v>
      </c>
    </row>
    <row r="1696" spans="1:23" x14ac:dyDescent="0.3">
      <c r="A1696" t="s">
        <v>815</v>
      </c>
      <c r="B1696">
        <v>98</v>
      </c>
      <c r="C1696">
        <v>106</v>
      </c>
      <c r="D1696">
        <v>30688364</v>
      </c>
      <c r="E1696" t="s">
        <v>977</v>
      </c>
      <c r="F1696" t="s">
        <v>2149</v>
      </c>
      <c r="G1696" t="str">
        <f t="shared" si="27"/>
        <v>Pride and Glory</v>
      </c>
      <c r="H1696" t="s">
        <v>3684</v>
      </c>
      <c r="I1696">
        <v>53053</v>
      </c>
      <c r="J1696">
        <v>298</v>
      </c>
      <c r="K1696" t="s">
        <v>19</v>
      </c>
      <c r="L1696" t="s">
        <v>20</v>
      </c>
      <c r="M1696" t="s">
        <v>21</v>
      </c>
      <c r="N1696">
        <v>28000000</v>
      </c>
      <c r="O1696">
        <v>2010</v>
      </c>
      <c r="P1696">
        <v>6.7</v>
      </c>
      <c r="S1696" t="s">
        <v>52</v>
      </c>
      <c r="T1696" t="s">
        <v>60</v>
      </c>
      <c r="U1696" t="s">
        <v>122</v>
      </c>
    </row>
    <row r="1697" spans="1:23" x14ac:dyDescent="0.3">
      <c r="A1697" t="s">
        <v>74</v>
      </c>
      <c r="B1697">
        <v>358</v>
      </c>
      <c r="C1697">
        <v>150</v>
      </c>
      <c r="D1697">
        <v>28563179</v>
      </c>
      <c r="E1697" t="s">
        <v>3685</v>
      </c>
      <c r="F1697" t="s">
        <v>3686</v>
      </c>
      <c r="G1697" t="str">
        <f t="shared" si="27"/>
        <v>The Cave</v>
      </c>
      <c r="H1697" t="s">
        <v>3687</v>
      </c>
      <c r="I1697">
        <v>28606</v>
      </c>
      <c r="J1697">
        <v>242</v>
      </c>
      <c r="K1697" t="s">
        <v>19</v>
      </c>
      <c r="L1697" t="s">
        <v>20</v>
      </c>
      <c r="M1697" t="s">
        <v>51</v>
      </c>
      <c r="N1697">
        <v>28000000</v>
      </c>
      <c r="O1697">
        <v>2007</v>
      </c>
      <c r="P1697">
        <v>5.0999999999999996</v>
      </c>
      <c r="S1697" t="s">
        <v>32</v>
      </c>
      <c r="T1697" t="s">
        <v>83</v>
      </c>
      <c r="U1697" t="s">
        <v>122</v>
      </c>
    </row>
    <row r="1698" spans="1:23" x14ac:dyDescent="0.3">
      <c r="A1698" t="s">
        <v>3688</v>
      </c>
      <c r="B1698">
        <v>222</v>
      </c>
      <c r="C1698">
        <v>100</v>
      </c>
      <c r="D1698">
        <v>16779636</v>
      </c>
      <c r="E1698" t="s">
        <v>776</v>
      </c>
      <c r="F1698" t="s">
        <v>3345</v>
      </c>
      <c r="G1698" t="str">
        <f t="shared" si="27"/>
        <v>Alex &amp; Emma</v>
      </c>
      <c r="H1698" t="s">
        <v>3689</v>
      </c>
      <c r="I1698">
        <v>11520</v>
      </c>
      <c r="J1698">
        <v>671</v>
      </c>
      <c r="K1698" t="s">
        <v>19</v>
      </c>
      <c r="L1698" t="s">
        <v>20</v>
      </c>
      <c r="M1698" t="s">
        <v>21</v>
      </c>
      <c r="N1698">
        <v>30000000</v>
      </c>
      <c r="O1698">
        <v>2014</v>
      </c>
      <c r="P1698">
        <v>5.6</v>
      </c>
      <c r="S1698" t="s">
        <v>46</v>
      </c>
      <c r="T1698" t="s">
        <v>106</v>
      </c>
    </row>
    <row r="1699" spans="1:23" x14ac:dyDescent="0.3">
      <c r="A1699" t="s">
        <v>3259</v>
      </c>
      <c r="B1699">
        <v>85</v>
      </c>
      <c r="C1699">
        <v>100</v>
      </c>
      <c r="D1699">
        <v>10762178</v>
      </c>
      <c r="E1699" t="s">
        <v>1457</v>
      </c>
      <c r="F1699" t="s">
        <v>3690</v>
      </c>
      <c r="G1699" t="str">
        <f t="shared" si="27"/>
        <v>Wicker Park</v>
      </c>
      <c r="H1699" t="s">
        <v>3691</v>
      </c>
      <c r="I1699">
        <v>44979</v>
      </c>
      <c r="J1699">
        <v>338</v>
      </c>
      <c r="K1699" t="s">
        <v>19</v>
      </c>
      <c r="L1699" t="s">
        <v>20</v>
      </c>
      <c r="M1699" t="s">
        <v>21</v>
      </c>
      <c r="N1699">
        <v>28000000</v>
      </c>
      <c r="O1699">
        <v>2014</v>
      </c>
      <c r="P1699">
        <v>7</v>
      </c>
      <c r="S1699" t="s">
        <v>60</v>
      </c>
      <c r="T1699" t="s">
        <v>92</v>
      </c>
      <c r="U1699" t="s">
        <v>106</v>
      </c>
      <c r="V1699" t="s">
        <v>122</v>
      </c>
    </row>
    <row r="1700" spans="1:23" x14ac:dyDescent="0.3">
      <c r="A1700" t="s">
        <v>3692</v>
      </c>
      <c r="B1700">
        <v>62</v>
      </c>
      <c r="C1700">
        <v>100</v>
      </c>
      <c r="D1700">
        <v>17324744</v>
      </c>
      <c r="E1700" t="s">
        <v>3256</v>
      </c>
      <c r="F1700" t="s">
        <v>3693</v>
      </c>
      <c r="G1700" t="str">
        <f t="shared" si="27"/>
        <v>Fright Night</v>
      </c>
      <c r="H1700" t="s">
        <v>3694</v>
      </c>
      <c r="I1700">
        <v>85024</v>
      </c>
      <c r="J1700">
        <v>148</v>
      </c>
      <c r="K1700" t="s">
        <v>19</v>
      </c>
      <c r="L1700" t="s">
        <v>20</v>
      </c>
      <c r="M1700" t="s">
        <v>294</v>
      </c>
      <c r="N1700">
        <v>28000000</v>
      </c>
      <c r="O1700">
        <v>2015</v>
      </c>
      <c r="P1700">
        <v>6.4</v>
      </c>
      <c r="S1700" t="s">
        <v>46</v>
      </c>
      <c r="T1700" t="s">
        <v>83</v>
      </c>
    </row>
    <row r="1701" spans="1:23" x14ac:dyDescent="0.3">
      <c r="A1701" t="s">
        <v>3695</v>
      </c>
      <c r="B1701">
        <v>130</v>
      </c>
      <c r="C1701">
        <v>107</v>
      </c>
      <c r="D1701">
        <v>8888143</v>
      </c>
      <c r="E1701" t="s">
        <v>2647</v>
      </c>
      <c r="F1701" t="s">
        <v>181</v>
      </c>
      <c r="G1701" t="str">
        <f t="shared" si="27"/>
        <v>The New World</v>
      </c>
      <c r="H1701" t="s">
        <v>3696</v>
      </c>
      <c r="I1701">
        <v>70771</v>
      </c>
      <c r="J1701">
        <v>524</v>
      </c>
      <c r="K1701" t="s">
        <v>19</v>
      </c>
      <c r="L1701" t="s">
        <v>20</v>
      </c>
      <c r="M1701" t="s">
        <v>294</v>
      </c>
      <c r="N1701">
        <v>28000000</v>
      </c>
      <c r="O1701">
        <v>2002</v>
      </c>
      <c r="P1701">
        <v>6.7</v>
      </c>
      <c r="S1701" t="s">
        <v>41</v>
      </c>
      <c r="T1701" t="s">
        <v>60</v>
      </c>
      <c r="U1701" t="s">
        <v>80</v>
      </c>
      <c r="V1701" t="s">
        <v>106</v>
      </c>
    </row>
    <row r="1702" spans="1:23" x14ac:dyDescent="0.3">
      <c r="A1702" t="s">
        <v>3697</v>
      </c>
      <c r="B1702">
        <v>376</v>
      </c>
      <c r="C1702">
        <v>102</v>
      </c>
      <c r="D1702">
        <v>24268828</v>
      </c>
      <c r="E1702" t="s">
        <v>43</v>
      </c>
      <c r="F1702" t="s">
        <v>3698</v>
      </c>
      <c r="G1702" t="str">
        <f t="shared" si="27"/>
        <v>Wing Commander</v>
      </c>
      <c r="H1702" t="s">
        <v>3699</v>
      </c>
      <c r="I1702">
        <v>14747</v>
      </c>
      <c r="J1702">
        <v>258</v>
      </c>
      <c r="K1702" t="s">
        <v>19</v>
      </c>
      <c r="L1702" t="s">
        <v>20</v>
      </c>
      <c r="M1702" t="s">
        <v>294</v>
      </c>
      <c r="N1702">
        <v>28000000</v>
      </c>
      <c r="O1702">
        <v>2016</v>
      </c>
      <c r="P1702">
        <v>4.0999999999999996</v>
      </c>
      <c r="S1702" t="s">
        <v>26</v>
      </c>
      <c r="T1702" t="s">
        <v>32</v>
      </c>
      <c r="U1702" t="s">
        <v>110</v>
      </c>
    </row>
    <row r="1703" spans="1:23" x14ac:dyDescent="0.3">
      <c r="A1703" t="s">
        <v>3700</v>
      </c>
      <c r="B1703">
        <v>130</v>
      </c>
      <c r="C1703">
        <v>101</v>
      </c>
      <c r="D1703">
        <v>8119205</v>
      </c>
      <c r="E1703" t="s">
        <v>919</v>
      </c>
      <c r="F1703" t="s">
        <v>132</v>
      </c>
      <c r="G1703" t="str">
        <f t="shared" si="27"/>
        <v>In Dreams</v>
      </c>
      <c r="H1703" t="s">
        <v>3701</v>
      </c>
      <c r="I1703">
        <v>11003</v>
      </c>
      <c r="J1703">
        <v>191</v>
      </c>
      <c r="K1703" t="s">
        <v>19</v>
      </c>
      <c r="L1703" t="s">
        <v>20</v>
      </c>
      <c r="M1703" t="s">
        <v>294</v>
      </c>
      <c r="N1703">
        <v>28000000</v>
      </c>
      <c r="O1703">
        <v>2015</v>
      </c>
      <c r="P1703">
        <v>5.5</v>
      </c>
      <c r="S1703" t="s">
        <v>60</v>
      </c>
      <c r="T1703" t="s">
        <v>69</v>
      </c>
      <c r="U1703" t="s">
        <v>122</v>
      </c>
    </row>
    <row r="1704" spans="1:23" x14ac:dyDescent="0.3">
      <c r="A1704" t="s">
        <v>3702</v>
      </c>
      <c r="B1704">
        <v>65</v>
      </c>
      <c r="C1704">
        <v>86</v>
      </c>
      <c r="D1704">
        <v>8434601</v>
      </c>
      <c r="E1704" t="s">
        <v>151</v>
      </c>
      <c r="F1704" t="s">
        <v>3703</v>
      </c>
      <c r="G1704" t="str">
        <f t="shared" si="27"/>
        <v>Dragonball: Evolution</v>
      </c>
      <c r="H1704" t="s">
        <v>3704</v>
      </c>
      <c r="I1704">
        <v>56451</v>
      </c>
      <c r="J1704">
        <v>129</v>
      </c>
      <c r="K1704" t="s">
        <v>19</v>
      </c>
      <c r="L1704" t="s">
        <v>20</v>
      </c>
      <c r="M1704" t="s">
        <v>51</v>
      </c>
      <c r="N1704">
        <v>28000000</v>
      </c>
      <c r="O1704">
        <v>2005</v>
      </c>
      <c r="P1704">
        <v>2.7</v>
      </c>
      <c r="S1704" t="s">
        <v>26</v>
      </c>
      <c r="T1704" t="s">
        <v>32</v>
      </c>
      <c r="U1704" t="s">
        <v>69</v>
      </c>
      <c r="V1704" t="s">
        <v>110</v>
      </c>
      <c r="W1704" t="s">
        <v>122</v>
      </c>
    </row>
    <row r="1705" spans="1:23" x14ac:dyDescent="0.3">
      <c r="A1705" t="s">
        <v>3705</v>
      </c>
      <c r="B1705">
        <v>77</v>
      </c>
      <c r="C1705">
        <v>108</v>
      </c>
      <c r="D1705">
        <v>6998324</v>
      </c>
      <c r="E1705" t="s">
        <v>184</v>
      </c>
      <c r="F1705" t="s">
        <v>3536</v>
      </c>
      <c r="G1705" t="str">
        <f t="shared" si="27"/>
        <v>The Last Stand</v>
      </c>
      <c r="H1705" t="s">
        <v>3706</v>
      </c>
      <c r="I1705">
        <v>114241</v>
      </c>
      <c r="J1705">
        <v>38</v>
      </c>
      <c r="K1705" t="s">
        <v>19</v>
      </c>
      <c r="L1705" t="s">
        <v>20</v>
      </c>
      <c r="M1705" t="s">
        <v>294</v>
      </c>
      <c r="N1705">
        <v>28000000</v>
      </c>
      <c r="O1705">
        <v>2000</v>
      </c>
      <c r="P1705">
        <v>6.4</v>
      </c>
      <c r="S1705" t="s">
        <v>26</v>
      </c>
      <c r="T1705" t="s">
        <v>52</v>
      </c>
      <c r="U1705" t="s">
        <v>122</v>
      </c>
    </row>
    <row r="1706" spans="1:23" x14ac:dyDescent="0.3">
      <c r="A1706" t="s">
        <v>656</v>
      </c>
      <c r="B1706">
        <v>107</v>
      </c>
      <c r="C1706">
        <v>123</v>
      </c>
      <c r="D1706">
        <v>10907291</v>
      </c>
      <c r="E1706" t="s">
        <v>1412</v>
      </c>
      <c r="F1706" t="s">
        <v>803</v>
      </c>
      <c r="G1706" t="str">
        <f t="shared" si="27"/>
        <v>Godsend</v>
      </c>
      <c r="H1706" t="s">
        <v>3707</v>
      </c>
      <c r="I1706">
        <v>22449</v>
      </c>
      <c r="J1706">
        <v>152</v>
      </c>
      <c r="K1706" t="s">
        <v>19</v>
      </c>
      <c r="L1706" t="s">
        <v>20</v>
      </c>
      <c r="M1706" t="s">
        <v>2078</v>
      </c>
      <c r="N1706">
        <v>21000000</v>
      </c>
      <c r="O1706">
        <v>1997</v>
      </c>
      <c r="P1706">
        <v>4.8</v>
      </c>
      <c r="S1706" t="s">
        <v>60</v>
      </c>
      <c r="T1706" t="s">
        <v>83</v>
      </c>
      <c r="U1706" t="s">
        <v>110</v>
      </c>
      <c r="V1706" t="s">
        <v>122</v>
      </c>
    </row>
    <row r="1707" spans="1:23" x14ac:dyDescent="0.3">
      <c r="A1707" t="s">
        <v>3708</v>
      </c>
      <c r="B1707">
        <v>292</v>
      </c>
      <c r="C1707">
        <v>134</v>
      </c>
      <c r="D1707">
        <v>5532301</v>
      </c>
      <c r="E1707" t="s">
        <v>776</v>
      </c>
      <c r="F1707" t="s">
        <v>3709</v>
      </c>
      <c r="G1707" t="str">
        <f t="shared" si="27"/>
        <v>Chasing Liberty</v>
      </c>
      <c r="H1707" t="s">
        <v>3710</v>
      </c>
      <c r="I1707">
        <v>30092</v>
      </c>
      <c r="J1707">
        <v>210</v>
      </c>
      <c r="K1707" t="s">
        <v>19</v>
      </c>
      <c r="L1707" t="s">
        <v>20</v>
      </c>
      <c r="M1707" t="s">
        <v>294</v>
      </c>
      <c r="N1707">
        <v>28000000</v>
      </c>
      <c r="O1707">
        <v>2008</v>
      </c>
      <c r="P1707">
        <v>6.1</v>
      </c>
      <c r="S1707" t="s">
        <v>46</v>
      </c>
      <c r="T1707" t="s">
        <v>106</v>
      </c>
    </row>
    <row r="1708" spans="1:23" x14ac:dyDescent="0.3">
      <c r="A1708" t="s">
        <v>2196</v>
      </c>
      <c r="B1708">
        <v>193</v>
      </c>
      <c r="C1708">
        <v>511</v>
      </c>
      <c r="D1708">
        <v>2775593</v>
      </c>
      <c r="E1708" t="s">
        <v>1325</v>
      </c>
      <c r="F1708" t="s">
        <v>246</v>
      </c>
      <c r="G1708" t="str">
        <f t="shared" si="27"/>
        <v>Hoodwinked Too! Hood vs. Evil</v>
      </c>
      <c r="H1708" t="s">
        <v>3711</v>
      </c>
      <c r="I1708">
        <v>9682</v>
      </c>
      <c r="J1708">
        <v>87</v>
      </c>
      <c r="K1708" t="s">
        <v>19</v>
      </c>
      <c r="L1708" t="s">
        <v>31</v>
      </c>
      <c r="M1708" t="s">
        <v>294</v>
      </c>
      <c r="N1708">
        <v>160000000</v>
      </c>
      <c r="O1708">
        <v>2002</v>
      </c>
      <c r="P1708">
        <v>4.8</v>
      </c>
      <c r="S1708" t="s">
        <v>37</v>
      </c>
      <c r="T1708" t="s">
        <v>46</v>
      </c>
      <c r="U1708" t="s">
        <v>65</v>
      </c>
    </row>
    <row r="1709" spans="1:23" x14ac:dyDescent="0.3">
      <c r="A1709" t="s">
        <v>416</v>
      </c>
      <c r="B1709">
        <v>16</v>
      </c>
      <c r="C1709">
        <v>88</v>
      </c>
      <c r="D1709">
        <v>28751715</v>
      </c>
      <c r="E1709" t="s">
        <v>60</v>
      </c>
      <c r="F1709" t="s">
        <v>664</v>
      </c>
      <c r="G1709" t="str">
        <f t="shared" si="27"/>
        <v>An Unfinished Life</v>
      </c>
      <c r="H1709" t="s">
        <v>3712</v>
      </c>
      <c r="I1709">
        <v>24033</v>
      </c>
      <c r="J1709">
        <v>19</v>
      </c>
      <c r="K1709" t="s">
        <v>19</v>
      </c>
      <c r="L1709" t="s">
        <v>149</v>
      </c>
      <c r="M1709" t="s">
        <v>21</v>
      </c>
      <c r="N1709">
        <v>28000000</v>
      </c>
      <c r="O1709">
        <v>2002</v>
      </c>
      <c r="P1709">
        <v>7</v>
      </c>
      <c r="S1709" t="s">
        <v>60</v>
      </c>
    </row>
    <row r="1710" spans="1:23" x14ac:dyDescent="0.3">
      <c r="A1710" t="s">
        <v>1491</v>
      </c>
      <c r="B1710">
        <v>184</v>
      </c>
      <c r="C1710">
        <v>109</v>
      </c>
      <c r="D1710">
        <v>20285518</v>
      </c>
      <c r="E1710" t="s">
        <v>3713</v>
      </c>
      <c r="F1710" t="s">
        <v>2713</v>
      </c>
      <c r="G1710" t="str">
        <f t="shared" si="27"/>
        <v>The Imaginarium of Doctor Parnassus</v>
      </c>
      <c r="H1710" t="s">
        <v>3714</v>
      </c>
      <c r="I1710">
        <v>126307</v>
      </c>
      <c r="J1710">
        <v>95</v>
      </c>
      <c r="K1710" t="s">
        <v>3715</v>
      </c>
      <c r="L1710" t="s">
        <v>3716</v>
      </c>
      <c r="M1710" t="s">
        <v>21</v>
      </c>
      <c r="N1710">
        <v>28000000</v>
      </c>
      <c r="O1710">
        <v>2016</v>
      </c>
      <c r="P1710">
        <v>6.8</v>
      </c>
      <c r="S1710" t="s">
        <v>32</v>
      </c>
      <c r="T1710" t="s">
        <v>69</v>
      </c>
      <c r="U1710" t="s">
        <v>92</v>
      </c>
    </row>
    <row r="1711" spans="1:23" x14ac:dyDescent="0.3">
      <c r="A1711" t="s">
        <v>2600</v>
      </c>
      <c r="B1711">
        <v>123</v>
      </c>
      <c r="C1711">
        <v>122</v>
      </c>
      <c r="D1711">
        <v>67900000</v>
      </c>
      <c r="E1711" t="s">
        <v>1147</v>
      </c>
      <c r="F1711" t="s">
        <v>113</v>
      </c>
      <c r="G1711" t="str">
        <f t="shared" si="27"/>
        <v>Barney's Version</v>
      </c>
      <c r="H1711" t="s">
        <v>3717</v>
      </c>
      <c r="I1711">
        <v>21086</v>
      </c>
      <c r="J1711">
        <v>221</v>
      </c>
      <c r="K1711" t="s">
        <v>19</v>
      </c>
      <c r="L1711" t="s">
        <v>20</v>
      </c>
      <c r="M1711" t="s">
        <v>527</v>
      </c>
      <c r="N1711">
        <v>28000000</v>
      </c>
      <c r="O1711">
        <v>1987</v>
      </c>
      <c r="P1711">
        <v>7.3</v>
      </c>
      <c r="S1711" t="s">
        <v>46</v>
      </c>
      <c r="T1711" t="s">
        <v>60</v>
      </c>
    </row>
    <row r="1712" spans="1:23" x14ac:dyDescent="0.3">
      <c r="A1712" t="s">
        <v>3718</v>
      </c>
      <c r="B1712">
        <v>60</v>
      </c>
      <c r="C1712">
        <v>251</v>
      </c>
      <c r="D1712">
        <v>148734225</v>
      </c>
      <c r="E1712" t="s">
        <v>977</v>
      </c>
      <c r="F1712" t="s">
        <v>3719</v>
      </c>
      <c r="G1712" t="str">
        <f t="shared" si="27"/>
        <v xml:space="preserve">Trapped            </v>
      </c>
      <c r="H1712" t="s">
        <v>3720</v>
      </c>
      <c r="I1712">
        <v>2308</v>
      </c>
      <c r="J1712">
        <v>365</v>
      </c>
      <c r="K1712" t="s">
        <v>19</v>
      </c>
      <c r="L1712" t="s">
        <v>20</v>
      </c>
      <c r="M1712" t="s">
        <v>21</v>
      </c>
      <c r="N1712">
        <v>28000000</v>
      </c>
      <c r="O1712">
        <v>1999</v>
      </c>
      <c r="P1712">
        <v>8.1999999999999993</v>
      </c>
      <c r="S1712" t="s">
        <v>52</v>
      </c>
      <c r="T1712" t="s">
        <v>60</v>
      </c>
      <c r="U1712" t="s">
        <v>122</v>
      </c>
    </row>
    <row r="1713" spans="1:23" x14ac:dyDescent="0.3">
      <c r="A1713" t="s">
        <v>3721</v>
      </c>
      <c r="B1713">
        <v>111</v>
      </c>
      <c r="C1713">
        <v>118</v>
      </c>
      <c r="D1713">
        <v>49185998</v>
      </c>
      <c r="E1713" t="s">
        <v>708</v>
      </c>
      <c r="F1713" t="s">
        <v>363</v>
      </c>
      <c r="G1713" t="str">
        <f t="shared" si="27"/>
        <v>Runner Runner</v>
      </c>
      <c r="H1713" t="s">
        <v>3722</v>
      </c>
      <c r="I1713">
        <v>52069</v>
      </c>
      <c r="J1713">
        <v>495</v>
      </c>
      <c r="K1713" t="s">
        <v>19</v>
      </c>
      <c r="L1713" t="s">
        <v>20</v>
      </c>
      <c r="M1713" t="s">
        <v>51</v>
      </c>
      <c r="N1713">
        <v>28000000</v>
      </c>
      <c r="O1713">
        <v>2004</v>
      </c>
      <c r="P1713">
        <v>5.6</v>
      </c>
      <c r="S1713" t="s">
        <v>52</v>
      </c>
      <c r="T1713" t="s">
        <v>122</v>
      </c>
    </row>
    <row r="1714" spans="1:23" x14ac:dyDescent="0.3">
      <c r="A1714" t="s">
        <v>1593</v>
      </c>
      <c r="B1714">
        <v>217</v>
      </c>
      <c r="C1714">
        <v>131</v>
      </c>
      <c r="D1714">
        <v>42168445</v>
      </c>
      <c r="E1714" t="s">
        <v>239</v>
      </c>
      <c r="F1714" t="s">
        <v>3723</v>
      </c>
      <c r="G1714" t="str">
        <f t="shared" si="27"/>
        <v>Antitrust</v>
      </c>
      <c r="H1714" t="s">
        <v>3724</v>
      </c>
      <c r="I1714">
        <v>25558</v>
      </c>
      <c r="J1714">
        <v>127</v>
      </c>
      <c r="K1714" t="s">
        <v>19</v>
      </c>
      <c r="L1714" t="s">
        <v>3054</v>
      </c>
      <c r="M1714" t="s">
        <v>294</v>
      </c>
      <c r="N1714">
        <v>28000000</v>
      </c>
      <c r="O1714">
        <v>2005</v>
      </c>
      <c r="P1714">
        <v>6.1</v>
      </c>
      <c r="S1714" t="s">
        <v>26</v>
      </c>
      <c r="T1714" t="s">
        <v>52</v>
      </c>
      <c r="U1714" t="s">
        <v>60</v>
      </c>
      <c r="V1714" t="s">
        <v>122</v>
      </c>
    </row>
    <row r="1715" spans="1:23" x14ac:dyDescent="0.3">
      <c r="A1715" t="s">
        <v>3725</v>
      </c>
      <c r="B1715">
        <v>117</v>
      </c>
      <c r="C1715">
        <v>109</v>
      </c>
      <c r="D1715">
        <v>26400000</v>
      </c>
      <c r="E1715" t="s">
        <v>902</v>
      </c>
      <c r="F1715" t="s">
        <v>794</v>
      </c>
      <c r="G1715" t="str">
        <f t="shared" si="27"/>
        <v>Glory</v>
      </c>
      <c r="H1715" t="s">
        <v>3726</v>
      </c>
      <c r="I1715">
        <v>101888</v>
      </c>
      <c r="J1715">
        <v>161</v>
      </c>
      <c r="K1715" t="s">
        <v>19</v>
      </c>
      <c r="L1715" t="s">
        <v>20</v>
      </c>
      <c r="M1715" t="s">
        <v>294</v>
      </c>
      <c r="N1715">
        <v>28000000</v>
      </c>
      <c r="O1715">
        <v>1992</v>
      </c>
      <c r="P1715">
        <v>7.9</v>
      </c>
      <c r="S1715" t="s">
        <v>60</v>
      </c>
      <c r="T1715" t="s">
        <v>80</v>
      </c>
      <c r="U1715" t="s">
        <v>126</v>
      </c>
    </row>
    <row r="1716" spans="1:23" x14ac:dyDescent="0.3">
      <c r="A1716" t="s">
        <v>3727</v>
      </c>
      <c r="B1716">
        <v>105</v>
      </c>
      <c r="C1716">
        <v>80</v>
      </c>
      <c r="D1716">
        <v>17508670</v>
      </c>
      <c r="E1716" t="s">
        <v>890</v>
      </c>
      <c r="F1716" t="s">
        <v>803</v>
      </c>
      <c r="G1716" t="str">
        <f t="shared" si="27"/>
        <v>Once Upon a Time in America</v>
      </c>
      <c r="H1716" t="s">
        <v>3728</v>
      </c>
      <c r="I1716">
        <v>221000</v>
      </c>
      <c r="J1716">
        <v>103</v>
      </c>
      <c r="K1716" t="s">
        <v>19</v>
      </c>
      <c r="L1716" t="s">
        <v>20</v>
      </c>
      <c r="M1716" t="s">
        <v>21</v>
      </c>
      <c r="N1716">
        <v>28000000</v>
      </c>
      <c r="O1716">
        <v>2015</v>
      </c>
      <c r="P1716">
        <v>8.4</v>
      </c>
      <c r="S1716" t="s">
        <v>52</v>
      </c>
      <c r="T1716" t="s">
        <v>60</v>
      </c>
    </row>
    <row r="1717" spans="1:23" x14ac:dyDescent="0.3">
      <c r="A1717" t="s">
        <v>760</v>
      </c>
      <c r="B1717">
        <v>41</v>
      </c>
      <c r="C1717">
        <v>88</v>
      </c>
      <c r="D1717">
        <v>9664316</v>
      </c>
      <c r="E1717" t="s">
        <v>239</v>
      </c>
      <c r="F1717" t="s">
        <v>366</v>
      </c>
      <c r="G1717" t="str">
        <f t="shared" si="27"/>
        <v>Dead Man Down</v>
      </c>
      <c r="H1717" t="s">
        <v>3729</v>
      </c>
      <c r="I1717">
        <v>54147</v>
      </c>
      <c r="J1717">
        <v>38</v>
      </c>
      <c r="K1717" t="s">
        <v>19</v>
      </c>
      <c r="L1717" t="s">
        <v>676</v>
      </c>
      <c r="M1717" t="s">
        <v>294</v>
      </c>
      <c r="N1717">
        <v>27000000</v>
      </c>
      <c r="O1717">
        <v>1984</v>
      </c>
      <c r="P1717">
        <v>6.5</v>
      </c>
      <c r="S1717" t="s">
        <v>26</v>
      </c>
      <c r="T1717" t="s">
        <v>52</v>
      </c>
      <c r="U1717" t="s">
        <v>60</v>
      </c>
      <c r="V1717" t="s">
        <v>122</v>
      </c>
    </row>
    <row r="1718" spans="1:23" x14ac:dyDescent="0.3">
      <c r="A1718" t="s">
        <v>1355</v>
      </c>
      <c r="B1718">
        <v>124</v>
      </c>
      <c r="C1718">
        <v>103</v>
      </c>
      <c r="D1718">
        <v>74888996</v>
      </c>
      <c r="E1718" t="s">
        <v>127</v>
      </c>
      <c r="F1718" t="s">
        <v>1085</v>
      </c>
      <c r="G1718" t="str">
        <f t="shared" si="27"/>
        <v>The Merchant of Venice</v>
      </c>
      <c r="H1718" t="s">
        <v>3730</v>
      </c>
      <c r="I1718">
        <v>29715</v>
      </c>
      <c r="J1718">
        <v>142</v>
      </c>
      <c r="K1718" t="s">
        <v>19</v>
      </c>
      <c r="L1718" t="s">
        <v>20</v>
      </c>
      <c r="M1718" t="s">
        <v>51</v>
      </c>
      <c r="N1718">
        <v>28000000</v>
      </c>
      <c r="O1718">
        <v>1998</v>
      </c>
      <c r="P1718">
        <v>7.1</v>
      </c>
      <c r="S1718" t="s">
        <v>60</v>
      </c>
      <c r="T1718" t="s">
        <v>106</v>
      </c>
    </row>
    <row r="1719" spans="1:23" x14ac:dyDescent="0.3">
      <c r="A1719" t="s">
        <v>207</v>
      </c>
      <c r="B1719">
        <v>90</v>
      </c>
      <c r="C1719">
        <v>87</v>
      </c>
      <c r="D1719">
        <v>69586544</v>
      </c>
      <c r="E1719" t="s">
        <v>2516</v>
      </c>
      <c r="F1719" t="s">
        <v>3731</v>
      </c>
      <c r="G1719" t="str">
        <f t="shared" si="27"/>
        <v>The Good Thief</v>
      </c>
      <c r="H1719" t="s">
        <v>3732</v>
      </c>
      <c r="I1719">
        <v>9004</v>
      </c>
      <c r="J1719">
        <v>132</v>
      </c>
      <c r="K1719" t="s">
        <v>19</v>
      </c>
      <c r="L1719" t="s">
        <v>31</v>
      </c>
      <c r="M1719" t="s">
        <v>294</v>
      </c>
      <c r="N1719">
        <v>24000000</v>
      </c>
      <c r="O1719">
        <v>2001</v>
      </c>
      <c r="P1719">
        <v>6.6</v>
      </c>
      <c r="S1719" t="s">
        <v>26</v>
      </c>
      <c r="T1719" t="s">
        <v>52</v>
      </c>
      <c r="U1719" t="s">
        <v>60</v>
      </c>
      <c r="V1719" t="s">
        <v>106</v>
      </c>
      <c r="W1719" t="s">
        <v>122</v>
      </c>
    </row>
    <row r="1720" spans="1:23" x14ac:dyDescent="0.3">
      <c r="A1720" t="s">
        <v>3733</v>
      </c>
      <c r="B1720">
        <v>110</v>
      </c>
      <c r="C1720">
        <v>160</v>
      </c>
      <c r="D1720">
        <v>362645141</v>
      </c>
      <c r="E1720" t="s">
        <v>3734</v>
      </c>
      <c r="F1720" t="s">
        <v>233</v>
      </c>
      <c r="G1720" t="str">
        <f t="shared" si="27"/>
        <v>Supercross</v>
      </c>
      <c r="H1720" t="s">
        <v>3735</v>
      </c>
      <c r="I1720">
        <v>3926</v>
      </c>
      <c r="J1720">
        <v>180</v>
      </c>
      <c r="K1720" t="s">
        <v>888</v>
      </c>
      <c r="L1720" t="s">
        <v>432</v>
      </c>
      <c r="M1720" t="s">
        <v>294</v>
      </c>
      <c r="N1720">
        <v>28000000</v>
      </c>
      <c r="O1720">
        <v>2016</v>
      </c>
      <c r="P1720">
        <v>4</v>
      </c>
      <c r="S1720" t="s">
        <v>26</v>
      </c>
      <c r="T1720" t="s">
        <v>60</v>
      </c>
      <c r="U1720" t="s">
        <v>106</v>
      </c>
      <c r="V1720" t="s">
        <v>117</v>
      </c>
    </row>
    <row r="1721" spans="1:23" x14ac:dyDescent="0.3">
      <c r="A1721" t="s">
        <v>463</v>
      </c>
      <c r="B1721">
        <v>273</v>
      </c>
      <c r="C1721">
        <v>121</v>
      </c>
      <c r="D1721">
        <v>60491560</v>
      </c>
      <c r="E1721" t="s">
        <v>2728</v>
      </c>
      <c r="F1721" t="s">
        <v>3736</v>
      </c>
      <c r="G1721" t="str">
        <f t="shared" si="27"/>
        <v>Miss Potter</v>
      </c>
      <c r="H1721" t="s">
        <v>3737</v>
      </c>
      <c r="I1721">
        <v>23864</v>
      </c>
      <c r="J1721">
        <v>415</v>
      </c>
      <c r="K1721" t="s">
        <v>19</v>
      </c>
      <c r="L1721" t="s">
        <v>20</v>
      </c>
      <c r="M1721" t="s">
        <v>294</v>
      </c>
      <c r="N1721">
        <v>27500000</v>
      </c>
      <c r="O1721">
        <v>2003</v>
      </c>
      <c r="P1721">
        <v>7</v>
      </c>
      <c r="S1721" t="s">
        <v>41</v>
      </c>
      <c r="T1721" t="s">
        <v>60</v>
      </c>
      <c r="U1721" t="s">
        <v>106</v>
      </c>
    </row>
    <row r="1722" spans="1:23" x14ac:dyDescent="0.3">
      <c r="A1722" t="s">
        <v>2400</v>
      </c>
      <c r="B1722">
        <v>63</v>
      </c>
      <c r="C1722">
        <v>91</v>
      </c>
      <c r="D1722">
        <v>54200000</v>
      </c>
      <c r="E1722" t="s">
        <v>2976</v>
      </c>
      <c r="F1722" t="s">
        <v>3738</v>
      </c>
      <c r="G1722" t="str">
        <f t="shared" si="27"/>
        <v>The Promise</v>
      </c>
      <c r="H1722" t="s">
        <v>3739</v>
      </c>
      <c r="I1722">
        <v>8215</v>
      </c>
      <c r="J1722">
        <v>27</v>
      </c>
      <c r="K1722" t="s">
        <v>19</v>
      </c>
      <c r="L1722" t="s">
        <v>20</v>
      </c>
      <c r="M1722" t="s">
        <v>154</v>
      </c>
      <c r="N1722">
        <v>30000000</v>
      </c>
      <c r="O1722">
        <v>1988</v>
      </c>
      <c r="P1722">
        <v>5.6</v>
      </c>
      <c r="S1722" t="s">
        <v>26</v>
      </c>
      <c r="T1722" t="s">
        <v>60</v>
      </c>
      <c r="U1722" t="s">
        <v>69</v>
      </c>
    </row>
    <row r="1723" spans="1:23" x14ac:dyDescent="0.3">
      <c r="A1723" t="s">
        <v>2111</v>
      </c>
      <c r="B1723">
        <v>56</v>
      </c>
      <c r="C1723">
        <v>92</v>
      </c>
      <c r="D1723">
        <v>44087387</v>
      </c>
      <c r="E1723" t="s">
        <v>75</v>
      </c>
      <c r="F1723" t="s">
        <v>3740</v>
      </c>
      <c r="G1723" t="str">
        <f t="shared" si="27"/>
        <v>DOA: Dead or Alive</v>
      </c>
      <c r="H1723" t="s">
        <v>3741</v>
      </c>
      <c r="I1723">
        <v>38503</v>
      </c>
      <c r="J1723">
        <v>17</v>
      </c>
      <c r="K1723" t="s">
        <v>888</v>
      </c>
      <c r="L1723" t="s">
        <v>432</v>
      </c>
      <c r="M1723" t="s">
        <v>294</v>
      </c>
      <c r="N1723">
        <v>30000000</v>
      </c>
      <c r="O1723">
        <v>2008</v>
      </c>
      <c r="P1723">
        <v>4.8</v>
      </c>
      <c r="S1723" t="s">
        <v>26</v>
      </c>
      <c r="T1723" t="s">
        <v>32</v>
      </c>
    </row>
    <row r="1724" spans="1:23" x14ac:dyDescent="0.3">
      <c r="A1724" t="s">
        <v>607</v>
      </c>
      <c r="B1724">
        <v>130</v>
      </c>
      <c r="C1724">
        <v>129</v>
      </c>
      <c r="D1724">
        <v>30920167</v>
      </c>
      <c r="E1724" t="s">
        <v>3742</v>
      </c>
      <c r="F1724" t="s">
        <v>347</v>
      </c>
      <c r="G1724" t="str">
        <f t="shared" si="27"/>
        <v>The Assassination of Jesse James by the Coward Robert Ford</v>
      </c>
      <c r="H1724" t="s">
        <v>3743</v>
      </c>
      <c r="I1724">
        <v>136104</v>
      </c>
      <c r="J1724">
        <v>114</v>
      </c>
      <c r="K1724" t="s">
        <v>675</v>
      </c>
      <c r="L1724" t="s">
        <v>676</v>
      </c>
      <c r="M1724" t="s">
        <v>51</v>
      </c>
      <c r="N1724">
        <v>35000000</v>
      </c>
      <c r="O1724">
        <v>2015</v>
      </c>
      <c r="P1724">
        <v>7.5</v>
      </c>
      <c r="S1724" t="s">
        <v>41</v>
      </c>
      <c r="T1724" t="s">
        <v>52</v>
      </c>
      <c r="U1724" t="s">
        <v>60</v>
      </c>
      <c r="V1724" t="s">
        <v>80</v>
      </c>
      <c r="W1724" t="s">
        <v>130</v>
      </c>
    </row>
    <row r="1725" spans="1:23" x14ac:dyDescent="0.3">
      <c r="A1725" t="s">
        <v>3339</v>
      </c>
      <c r="B1725">
        <v>134</v>
      </c>
      <c r="C1725">
        <v>93</v>
      </c>
      <c r="D1725">
        <v>40566655</v>
      </c>
      <c r="E1725" t="s">
        <v>519</v>
      </c>
      <c r="F1725" t="s">
        <v>162</v>
      </c>
      <c r="G1725" t="str">
        <f t="shared" si="27"/>
        <v>1911</v>
      </c>
      <c r="H1725" t="s">
        <v>3744</v>
      </c>
      <c r="I1725">
        <v>4670</v>
      </c>
      <c r="J1725">
        <v>124</v>
      </c>
      <c r="K1725" t="s">
        <v>19</v>
      </c>
      <c r="L1725" t="s">
        <v>20</v>
      </c>
      <c r="M1725" t="s">
        <v>154</v>
      </c>
      <c r="N1725">
        <v>16000000</v>
      </c>
      <c r="O1725">
        <v>2009</v>
      </c>
      <c r="P1725">
        <v>6</v>
      </c>
      <c r="S1725" t="s">
        <v>26</v>
      </c>
      <c r="T1725" t="s">
        <v>32</v>
      </c>
      <c r="U1725" t="s">
        <v>60</v>
      </c>
      <c r="V1725" t="s">
        <v>80</v>
      </c>
      <c r="W1725" t="s">
        <v>126</v>
      </c>
    </row>
    <row r="1726" spans="1:23" x14ac:dyDescent="0.3">
      <c r="A1726" t="s">
        <v>800</v>
      </c>
      <c r="B1726">
        <v>36</v>
      </c>
      <c r="C1726">
        <v>118</v>
      </c>
      <c r="D1726">
        <v>31768374</v>
      </c>
      <c r="E1726" t="s">
        <v>1358</v>
      </c>
      <c r="F1726" t="s">
        <v>3745</v>
      </c>
      <c r="G1726" t="str">
        <f t="shared" si="27"/>
        <v>Little Nicholas</v>
      </c>
      <c r="H1726" t="s">
        <v>3746</v>
      </c>
      <c r="I1726">
        <v>9214</v>
      </c>
      <c r="J1726">
        <v>44</v>
      </c>
      <c r="K1726" t="s">
        <v>19</v>
      </c>
      <c r="L1726" t="s">
        <v>20</v>
      </c>
      <c r="M1726" t="s">
        <v>294</v>
      </c>
      <c r="N1726">
        <v>15000000</v>
      </c>
      <c r="O1726">
        <v>2004</v>
      </c>
      <c r="P1726">
        <v>7.2</v>
      </c>
      <c r="S1726" t="s">
        <v>46</v>
      </c>
      <c r="T1726" t="s">
        <v>65</v>
      </c>
    </row>
    <row r="1727" spans="1:23" x14ac:dyDescent="0.3">
      <c r="A1727" t="s">
        <v>503</v>
      </c>
      <c r="B1727">
        <v>46</v>
      </c>
      <c r="C1727">
        <v>110</v>
      </c>
      <c r="D1727">
        <v>22494487</v>
      </c>
      <c r="E1727" t="s">
        <v>239</v>
      </c>
      <c r="F1727" t="s">
        <v>185</v>
      </c>
      <c r="G1727" t="str">
        <f t="shared" si="27"/>
        <v>Wild Card</v>
      </c>
      <c r="H1727" t="s">
        <v>3747</v>
      </c>
      <c r="I1727">
        <v>36487</v>
      </c>
      <c r="J1727">
        <v>23</v>
      </c>
      <c r="K1727" t="s">
        <v>3748</v>
      </c>
      <c r="L1727" t="s">
        <v>378</v>
      </c>
      <c r="M1727" t="s">
        <v>21</v>
      </c>
      <c r="N1727">
        <v>27500000</v>
      </c>
      <c r="O1727">
        <v>2004</v>
      </c>
      <c r="P1727">
        <v>5.6</v>
      </c>
      <c r="S1727" t="s">
        <v>26</v>
      </c>
      <c r="T1727" t="s">
        <v>52</v>
      </c>
      <c r="U1727" t="s">
        <v>60</v>
      </c>
      <c r="V1727" t="s">
        <v>122</v>
      </c>
    </row>
    <row r="1728" spans="1:23" x14ac:dyDescent="0.3">
      <c r="A1728" t="s">
        <v>3627</v>
      </c>
      <c r="B1728">
        <v>7</v>
      </c>
      <c r="C1728">
        <v>103</v>
      </c>
      <c r="D1728">
        <v>21500000</v>
      </c>
      <c r="E1728" t="s">
        <v>3749</v>
      </c>
      <c r="F1728" t="s">
        <v>323</v>
      </c>
      <c r="G1728" t="str">
        <f t="shared" si="27"/>
        <v>Machine Gun Preacher</v>
      </c>
      <c r="H1728" t="s">
        <v>3750</v>
      </c>
      <c r="I1728">
        <v>52972</v>
      </c>
      <c r="J1728">
        <v>22</v>
      </c>
      <c r="K1728" t="s">
        <v>19</v>
      </c>
      <c r="L1728" t="s">
        <v>378</v>
      </c>
      <c r="M1728" t="s">
        <v>294</v>
      </c>
      <c r="N1728">
        <v>30000000</v>
      </c>
      <c r="O1728">
        <v>2001</v>
      </c>
      <c r="P1728">
        <v>6.8</v>
      </c>
      <c r="S1728" t="s">
        <v>26</v>
      </c>
      <c r="T1728" t="s">
        <v>41</v>
      </c>
      <c r="U1728" t="s">
        <v>52</v>
      </c>
      <c r="V1728" t="s">
        <v>60</v>
      </c>
    </row>
    <row r="1729" spans="1:24" x14ac:dyDescent="0.3">
      <c r="A1729" t="s">
        <v>66</v>
      </c>
      <c r="B1729">
        <v>132</v>
      </c>
      <c r="C1729">
        <v>85</v>
      </c>
      <c r="D1729">
        <v>4463292</v>
      </c>
      <c r="E1729" t="s">
        <v>1325</v>
      </c>
      <c r="F1729" t="s">
        <v>236</v>
      </c>
      <c r="G1729" t="str">
        <f t="shared" si="27"/>
        <v>Animals United</v>
      </c>
      <c r="H1729" t="s">
        <v>3751</v>
      </c>
      <c r="I1729">
        <v>4599</v>
      </c>
      <c r="J1729">
        <v>62</v>
      </c>
      <c r="K1729" t="s">
        <v>19</v>
      </c>
      <c r="L1729" t="s">
        <v>676</v>
      </c>
      <c r="M1729" t="s">
        <v>294</v>
      </c>
      <c r="N1729">
        <v>27000000</v>
      </c>
      <c r="O1729">
        <v>2013</v>
      </c>
      <c r="P1729">
        <v>4.9000000000000004</v>
      </c>
      <c r="S1729" t="s">
        <v>37</v>
      </c>
      <c r="T1729" t="s">
        <v>46</v>
      </c>
      <c r="U1729" t="s">
        <v>65</v>
      </c>
    </row>
    <row r="1730" spans="1:24" x14ac:dyDescent="0.3">
      <c r="A1730" t="s">
        <v>1174</v>
      </c>
      <c r="B1730">
        <v>5</v>
      </c>
      <c r="C1730">
        <v>110</v>
      </c>
      <c r="D1730">
        <v>14337579</v>
      </c>
      <c r="E1730" t="s">
        <v>2574</v>
      </c>
      <c r="F1730" t="s">
        <v>3359</v>
      </c>
      <c r="G1730" t="str">
        <f t="shared" si="27"/>
        <v>The Color of Freedom</v>
      </c>
      <c r="H1730" t="s">
        <v>3752</v>
      </c>
      <c r="I1730">
        <v>10175</v>
      </c>
      <c r="J1730">
        <v>7</v>
      </c>
      <c r="K1730" t="s">
        <v>19</v>
      </c>
      <c r="L1730" t="s">
        <v>3753</v>
      </c>
      <c r="M1730" t="s">
        <v>294</v>
      </c>
      <c r="N1730">
        <v>175000000</v>
      </c>
      <c r="O1730">
        <v>2001</v>
      </c>
      <c r="P1730">
        <v>7.1</v>
      </c>
      <c r="S1730" t="s">
        <v>41</v>
      </c>
      <c r="T1730" t="s">
        <v>60</v>
      </c>
      <c r="U1730" t="s">
        <v>80</v>
      </c>
    </row>
    <row r="1731" spans="1:24" x14ac:dyDescent="0.3">
      <c r="A1731" t="s">
        <v>3754</v>
      </c>
      <c r="B1731">
        <v>56</v>
      </c>
      <c r="C1731">
        <v>89</v>
      </c>
      <c r="D1731">
        <v>13823741</v>
      </c>
      <c r="E1731" t="s">
        <v>1051</v>
      </c>
      <c r="F1731" t="s">
        <v>2668</v>
      </c>
      <c r="G1731" t="str">
        <f t="shared" ref="G1731:G1794" si="28">SUBSTITUTE(H1731,"Â ","")</f>
        <v>United Passions</v>
      </c>
      <c r="H1731" t="s">
        <v>3755</v>
      </c>
      <c r="I1731">
        <v>3279</v>
      </c>
      <c r="J1731">
        <v>108</v>
      </c>
      <c r="K1731" t="s">
        <v>2440</v>
      </c>
      <c r="L1731" t="s">
        <v>3081</v>
      </c>
      <c r="M1731" t="s">
        <v>294</v>
      </c>
      <c r="N1731">
        <v>27000000</v>
      </c>
      <c r="O1731">
        <v>2003</v>
      </c>
      <c r="P1731">
        <v>2</v>
      </c>
      <c r="S1731" t="s">
        <v>60</v>
      </c>
      <c r="T1731" t="s">
        <v>80</v>
      </c>
      <c r="U1731" t="s">
        <v>117</v>
      </c>
    </row>
    <row r="1732" spans="1:24" x14ac:dyDescent="0.3">
      <c r="A1732" t="s">
        <v>2298</v>
      </c>
      <c r="B1732">
        <v>65</v>
      </c>
      <c r="C1732">
        <v>115</v>
      </c>
      <c r="D1732">
        <v>10297897</v>
      </c>
      <c r="E1732" t="s">
        <v>2728</v>
      </c>
      <c r="F1732" t="s">
        <v>3756</v>
      </c>
      <c r="G1732" t="str">
        <f t="shared" si="28"/>
        <v>Grace of Monaco</v>
      </c>
      <c r="H1732" t="s">
        <v>3757</v>
      </c>
      <c r="I1732">
        <v>12410</v>
      </c>
      <c r="J1732">
        <v>14</v>
      </c>
      <c r="K1732" t="s">
        <v>19</v>
      </c>
      <c r="L1732" t="s">
        <v>3054</v>
      </c>
      <c r="M1732" t="s">
        <v>294</v>
      </c>
      <c r="N1732">
        <v>27000000</v>
      </c>
      <c r="O1732">
        <v>2013</v>
      </c>
      <c r="P1732">
        <v>5.7</v>
      </c>
      <c r="S1732" t="s">
        <v>41</v>
      </c>
      <c r="T1732" t="s">
        <v>60</v>
      </c>
      <c r="U1732" t="s">
        <v>106</v>
      </c>
    </row>
    <row r="1733" spans="1:24" x14ac:dyDescent="0.3">
      <c r="A1733" t="s">
        <v>656</v>
      </c>
      <c r="B1733">
        <v>221</v>
      </c>
      <c r="C1733">
        <v>153</v>
      </c>
      <c r="D1733">
        <v>13248477</v>
      </c>
      <c r="E1733" t="s">
        <v>3758</v>
      </c>
      <c r="F1733" t="s">
        <v>3759</v>
      </c>
      <c r="G1733" t="str">
        <f t="shared" si="28"/>
        <v>A Warrior's Tail</v>
      </c>
      <c r="H1733" t="s">
        <v>3760</v>
      </c>
      <c r="I1733">
        <v>393</v>
      </c>
      <c r="J1733">
        <v>185</v>
      </c>
      <c r="K1733" t="s">
        <v>19</v>
      </c>
      <c r="L1733" t="s">
        <v>20</v>
      </c>
      <c r="M1733" t="s">
        <v>51</v>
      </c>
      <c r="N1733">
        <v>25000000</v>
      </c>
      <c r="O1733">
        <v>1981</v>
      </c>
      <c r="P1733">
        <v>4.0999999999999996</v>
      </c>
      <c r="S1733" t="s">
        <v>32</v>
      </c>
      <c r="T1733" t="s">
        <v>37</v>
      </c>
      <c r="U1733" t="s">
        <v>69</v>
      </c>
    </row>
    <row r="1734" spans="1:24" x14ac:dyDescent="0.3">
      <c r="A1734" t="s">
        <v>354</v>
      </c>
      <c r="B1734">
        <v>291</v>
      </c>
      <c r="C1734">
        <v>42</v>
      </c>
      <c r="D1734">
        <v>8712564</v>
      </c>
      <c r="E1734" t="s">
        <v>984</v>
      </c>
      <c r="F1734" t="s">
        <v>866</v>
      </c>
      <c r="G1734" t="str">
        <f t="shared" si="28"/>
        <v>Ripley's Game</v>
      </c>
      <c r="H1734" t="s">
        <v>3761</v>
      </c>
      <c r="I1734">
        <v>14618</v>
      </c>
      <c r="J1734">
        <v>815</v>
      </c>
      <c r="K1734" t="s">
        <v>19</v>
      </c>
      <c r="L1734" t="s">
        <v>20</v>
      </c>
      <c r="M1734" t="s">
        <v>294</v>
      </c>
      <c r="N1734">
        <v>30000000</v>
      </c>
      <c r="O1734">
        <v>2001</v>
      </c>
      <c r="P1734">
        <v>6.7</v>
      </c>
      <c r="S1734" t="s">
        <v>52</v>
      </c>
      <c r="T1734" t="s">
        <v>60</v>
      </c>
      <c r="U1734" t="s">
        <v>92</v>
      </c>
      <c r="V1734" t="s">
        <v>122</v>
      </c>
    </row>
    <row r="1735" spans="1:24" x14ac:dyDescent="0.3">
      <c r="A1735" t="s">
        <v>2618</v>
      </c>
      <c r="B1735">
        <v>13</v>
      </c>
      <c r="C1735">
        <v>128</v>
      </c>
      <c r="D1735">
        <v>7486906</v>
      </c>
      <c r="E1735" t="s">
        <v>3762</v>
      </c>
      <c r="F1735" t="s">
        <v>938</v>
      </c>
      <c r="G1735" t="str">
        <f t="shared" si="28"/>
        <v>Sausage Party</v>
      </c>
      <c r="H1735" t="s">
        <v>3763</v>
      </c>
      <c r="I1735">
        <v>3302</v>
      </c>
      <c r="J1735">
        <v>56</v>
      </c>
      <c r="K1735" t="s">
        <v>19</v>
      </c>
      <c r="L1735" t="s">
        <v>20</v>
      </c>
      <c r="M1735" t="s">
        <v>21</v>
      </c>
      <c r="N1735">
        <v>27000000</v>
      </c>
      <c r="O1735">
        <v>1994</v>
      </c>
      <c r="P1735">
        <v>7.5</v>
      </c>
      <c r="S1735" t="s">
        <v>32</v>
      </c>
      <c r="T1735" t="s">
        <v>37</v>
      </c>
      <c r="U1735" t="s">
        <v>46</v>
      </c>
      <c r="V1735" t="s">
        <v>69</v>
      </c>
    </row>
    <row r="1736" spans="1:24" x14ac:dyDescent="0.3">
      <c r="A1736" t="s">
        <v>769</v>
      </c>
      <c r="B1736">
        <v>148</v>
      </c>
      <c r="C1736">
        <v>89</v>
      </c>
      <c r="D1736">
        <v>38536376</v>
      </c>
      <c r="E1736" t="s">
        <v>2767</v>
      </c>
      <c r="F1736" t="s">
        <v>1118</v>
      </c>
      <c r="G1736" t="str">
        <f t="shared" si="28"/>
        <v>Pitch Perfect 2</v>
      </c>
      <c r="H1736" t="s">
        <v>3764</v>
      </c>
      <c r="I1736">
        <v>97697</v>
      </c>
      <c r="J1736">
        <v>259</v>
      </c>
      <c r="K1736" t="s">
        <v>19</v>
      </c>
      <c r="L1736" t="s">
        <v>20</v>
      </c>
      <c r="M1736" t="s">
        <v>2078</v>
      </c>
      <c r="N1736">
        <v>27000000</v>
      </c>
      <c r="O1736">
        <v>2001</v>
      </c>
      <c r="P1736">
        <v>6.5</v>
      </c>
      <c r="S1736" t="s">
        <v>46</v>
      </c>
      <c r="T1736" t="s">
        <v>85</v>
      </c>
    </row>
    <row r="1737" spans="1:24" x14ac:dyDescent="0.3">
      <c r="A1737" t="s">
        <v>830</v>
      </c>
      <c r="B1737">
        <v>42</v>
      </c>
      <c r="C1737">
        <v>122</v>
      </c>
      <c r="D1737">
        <v>41008532</v>
      </c>
      <c r="E1737" t="s">
        <v>3765</v>
      </c>
      <c r="F1737" t="s">
        <v>3766</v>
      </c>
      <c r="G1737" t="str">
        <f t="shared" si="28"/>
        <v>Walk the Line</v>
      </c>
      <c r="H1737" t="s">
        <v>3767</v>
      </c>
      <c r="I1737">
        <v>188637</v>
      </c>
      <c r="J1737">
        <v>39</v>
      </c>
      <c r="K1737" t="s">
        <v>19</v>
      </c>
      <c r="L1737" t="s">
        <v>20</v>
      </c>
      <c r="M1737" t="s">
        <v>294</v>
      </c>
      <c r="N1737">
        <v>27000000</v>
      </c>
      <c r="O1737">
        <v>2013</v>
      </c>
      <c r="P1737">
        <v>7.9</v>
      </c>
      <c r="S1737" t="s">
        <v>41</v>
      </c>
      <c r="T1737" t="s">
        <v>60</v>
      </c>
      <c r="U1737" t="s">
        <v>85</v>
      </c>
      <c r="V1737" t="s">
        <v>106</v>
      </c>
    </row>
    <row r="1738" spans="1:24" x14ac:dyDescent="0.3">
      <c r="A1738" t="s">
        <v>964</v>
      </c>
      <c r="B1738">
        <v>302</v>
      </c>
      <c r="C1738">
        <v>113</v>
      </c>
      <c r="D1738">
        <v>5204007</v>
      </c>
      <c r="E1738" t="s">
        <v>3768</v>
      </c>
      <c r="F1738" t="s">
        <v>3769</v>
      </c>
      <c r="G1738" t="str">
        <f t="shared" si="28"/>
        <v xml:space="preserve">12 Monkeys            </v>
      </c>
      <c r="H1738" t="s">
        <v>3770</v>
      </c>
      <c r="I1738">
        <v>20839</v>
      </c>
      <c r="J1738">
        <v>241</v>
      </c>
      <c r="K1738" t="s">
        <v>19</v>
      </c>
      <c r="L1738" t="s">
        <v>31</v>
      </c>
      <c r="M1738" t="s">
        <v>294</v>
      </c>
      <c r="N1738">
        <v>30000000</v>
      </c>
      <c r="O1738">
        <v>1993</v>
      </c>
      <c r="P1738">
        <v>7.6</v>
      </c>
      <c r="S1738" t="s">
        <v>32</v>
      </c>
      <c r="T1738" t="s">
        <v>60</v>
      </c>
      <c r="U1738" t="s">
        <v>92</v>
      </c>
      <c r="V1738" t="s">
        <v>110</v>
      </c>
      <c r="W1738" t="s">
        <v>122</v>
      </c>
    </row>
    <row r="1739" spans="1:24" x14ac:dyDescent="0.3">
      <c r="A1739" t="s">
        <v>3228</v>
      </c>
      <c r="B1739">
        <v>181</v>
      </c>
      <c r="C1739">
        <v>99</v>
      </c>
      <c r="D1739">
        <v>4485485</v>
      </c>
      <c r="E1739" t="s">
        <v>657</v>
      </c>
      <c r="F1739" t="s">
        <v>3771</v>
      </c>
      <c r="G1739" t="str">
        <f t="shared" si="28"/>
        <v>Keeping the Faith</v>
      </c>
      <c r="H1739" t="s">
        <v>3772</v>
      </c>
      <c r="I1739">
        <v>44816</v>
      </c>
      <c r="J1739">
        <v>276</v>
      </c>
      <c r="K1739" t="s">
        <v>19</v>
      </c>
      <c r="L1739" t="s">
        <v>20</v>
      </c>
      <c r="M1739" t="s">
        <v>21</v>
      </c>
      <c r="N1739">
        <v>27000000</v>
      </c>
      <c r="O1739">
        <v>2007</v>
      </c>
      <c r="P1739">
        <v>6.4</v>
      </c>
      <c r="S1739" t="s">
        <v>46</v>
      </c>
      <c r="T1739" t="s">
        <v>60</v>
      </c>
      <c r="U1739" t="s">
        <v>106</v>
      </c>
    </row>
    <row r="1740" spans="1:24" x14ac:dyDescent="0.3">
      <c r="A1740" t="s">
        <v>1767</v>
      </c>
      <c r="B1740">
        <v>64</v>
      </c>
      <c r="C1740">
        <v>99</v>
      </c>
      <c r="D1740">
        <v>4476235</v>
      </c>
      <c r="E1740" t="s">
        <v>390</v>
      </c>
      <c r="F1740" t="s">
        <v>236</v>
      </c>
      <c r="G1740" t="str">
        <f t="shared" si="28"/>
        <v>The Borrowers</v>
      </c>
      <c r="H1740" t="s">
        <v>3773</v>
      </c>
      <c r="I1740">
        <v>16222</v>
      </c>
      <c r="J1740">
        <v>101</v>
      </c>
      <c r="K1740" t="s">
        <v>19</v>
      </c>
      <c r="L1740" t="s">
        <v>20</v>
      </c>
      <c r="M1740" t="s">
        <v>51</v>
      </c>
      <c r="N1740">
        <v>27000000</v>
      </c>
      <c r="O1740">
        <v>2010</v>
      </c>
      <c r="P1740">
        <v>5.8</v>
      </c>
      <c r="S1740" t="s">
        <v>32</v>
      </c>
      <c r="T1740" t="s">
        <v>46</v>
      </c>
      <c r="U1740" t="s">
        <v>65</v>
      </c>
      <c r="V1740" t="s">
        <v>69</v>
      </c>
    </row>
    <row r="1741" spans="1:24" x14ac:dyDescent="0.3">
      <c r="A1741" t="s">
        <v>3061</v>
      </c>
      <c r="B1741">
        <v>154</v>
      </c>
      <c r="C1741">
        <v>147</v>
      </c>
      <c r="D1741">
        <v>1089365</v>
      </c>
      <c r="E1741" t="s">
        <v>60</v>
      </c>
      <c r="F1741" t="s">
        <v>568</v>
      </c>
      <c r="G1741" t="str">
        <f t="shared" si="28"/>
        <v>Frost/Nixon</v>
      </c>
      <c r="H1741" t="s">
        <v>3774</v>
      </c>
      <c r="I1741">
        <v>88682</v>
      </c>
      <c r="J1741">
        <v>96</v>
      </c>
      <c r="K1741" t="s">
        <v>19</v>
      </c>
      <c r="L1741" t="s">
        <v>378</v>
      </c>
      <c r="M1741" t="s">
        <v>21</v>
      </c>
      <c r="N1741">
        <v>13500000</v>
      </c>
      <c r="O1741">
        <v>2011</v>
      </c>
      <c r="P1741">
        <v>7.7</v>
      </c>
      <c r="S1741" t="s">
        <v>60</v>
      </c>
    </row>
    <row r="1742" spans="1:24" x14ac:dyDescent="0.3">
      <c r="A1742" t="s">
        <v>349</v>
      </c>
      <c r="B1742">
        <v>17</v>
      </c>
      <c r="C1742">
        <v>112</v>
      </c>
      <c r="D1742">
        <v>763044</v>
      </c>
      <c r="E1742" t="s">
        <v>3775</v>
      </c>
      <c r="F1742" t="s">
        <v>3776</v>
      </c>
      <c r="G1742" t="str">
        <f t="shared" si="28"/>
        <v>Confessions of a Dangerous Mind</v>
      </c>
      <c r="H1742" t="s">
        <v>3777</v>
      </c>
      <c r="I1742">
        <v>71596</v>
      </c>
      <c r="J1742">
        <v>51</v>
      </c>
      <c r="K1742" t="s">
        <v>19</v>
      </c>
      <c r="L1742" t="s">
        <v>20</v>
      </c>
      <c r="M1742" t="s">
        <v>294</v>
      </c>
      <c r="N1742">
        <v>25000000</v>
      </c>
      <c r="O1742">
        <v>2000</v>
      </c>
      <c r="P1742">
        <v>7.1</v>
      </c>
      <c r="S1742" t="s">
        <v>41</v>
      </c>
      <c r="T1742" t="s">
        <v>46</v>
      </c>
      <c r="U1742" t="s">
        <v>52</v>
      </c>
      <c r="V1742" t="s">
        <v>60</v>
      </c>
      <c r="W1742" t="s">
        <v>106</v>
      </c>
      <c r="X1742" t="s">
        <v>122</v>
      </c>
    </row>
    <row r="1743" spans="1:24" x14ac:dyDescent="0.3">
      <c r="A1743" t="s">
        <v>1828</v>
      </c>
      <c r="B1743">
        <v>65</v>
      </c>
      <c r="C1743">
        <v>88</v>
      </c>
      <c r="D1743">
        <v>20819129</v>
      </c>
      <c r="E1743" t="s">
        <v>776</v>
      </c>
      <c r="F1743" t="s">
        <v>2758</v>
      </c>
      <c r="G1743" t="str">
        <f t="shared" si="28"/>
        <v>Serving Sara</v>
      </c>
      <c r="H1743" t="s">
        <v>3778</v>
      </c>
      <c r="I1743">
        <v>14315</v>
      </c>
      <c r="J1743">
        <v>123</v>
      </c>
      <c r="K1743" t="s">
        <v>19</v>
      </c>
      <c r="L1743" t="s">
        <v>31</v>
      </c>
      <c r="M1743" t="s">
        <v>21</v>
      </c>
      <c r="N1743">
        <v>27000000</v>
      </c>
      <c r="O1743">
        <v>2014</v>
      </c>
      <c r="P1743">
        <v>5.3</v>
      </c>
      <c r="S1743" t="s">
        <v>46</v>
      </c>
      <c r="T1743" t="s">
        <v>106</v>
      </c>
    </row>
    <row r="1744" spans="1:24" x14ac:dyDescent="0.3">
      <c r="A1744" t="s">
        <v>2341</v>
      </c>
      <c r="B1744">
        <v>148</v>
      </c>
      <c r="C1744">
        <v>94</v>
      </c>
      <c r="D1744">
        <v>110222438</v>
      </c>
      <c r="E1744" t="s">
        <v>46</v>
      </c>
      <c r="F1744" t="s">
        <v>88</v>
      </c>
      <c r="G1744" t="str">
        <f t="shared" si="28"/>
        <v>The Boss</v>
      </c>
      <c r="H1744" t="s">
        <v>3779</v>
      </c>
      <c r="I1744">
        <v>16984</v>
      </c>
      <c r="J1744">
        <v>214</v>
      </c>
      <c r="K1744" t="s">
        <v>19</v>
      </c>
      <c r="L1744" t="s">
        <v>20</v>
      </c>
      <c r="M1744" t="s">
        <v>21</v>
      </c>
      <c r="N1744">
        <v>27000000</v>
      </c>
      <c r="O1744">
        <v>2005</v>
      </c>
      <c r="P1744">
        <v>5.3</v>
      </c>
      <c r="S1744" t="s">
        <v>46</v>
      </c>
    </row>
    <row r="1745" spans="1:25" x14ac:dyDescent="0.3">
      <c r="A1745" t="s">
        <v>3780</v>
      </c>
      <c r="B1745">
        <v>161</v>
      </c>
      <c r="C1745">
        <v>90</v>
      </c>
      <c r="D1745">
        <v>109243478</v>
      </c>
      <c r="E1745" t="s">
        <v>2574</v>
      </c>
      <c r="F1745" t="s">
        <v>794</v>
      </c>
      <c r="G1745" t="str">
        <f t="shared" si="28"/>
        <v>Cry Freedom</v>
      </c>
      <c r="H1745" t="s">
        <v>3781</v>
      </c>
      <c r="I1745">
        <v>9913</v>
      </c>
      <c r="J1745">
        <v>263</v>
      </c>
      <c r="K1745" t="s">
        <v>19</v>
      </c>
      <c r="L1745" t="s">
        <v>3782</v>
      </c>
      <c r="M1745" t="s">
        <v>51</v>
      </c>
      <c r="N1745">
        <v>27000000</v>
      </c>
      <c r="O1745">
        <v>1982</v>
      </c>
      <c r="P1745">
        <v>7.5</v>
      </c>
      <c r="S1745" t="s">
        <v>41</v>
      </c>
      <c r="T1745" t="s">
        <v>60</v>
      </c>
      <c r="U1745" t="s">
        <v>80</v>
      </c>
    </row>
    <row r="1746" spans="1:25" x14ac:dyDescent="0.3">
      <c r="A1746" t="s">
        <v>455</v>
      </c>
      <c r="B1746">
        <v>124</v>
      </c>
      <c r="C1746">
        <v>167</v>
      </c>
      <c r="D1746">
        <v>100241322</v>
      </c>
      <c r="E1746" t="s">
        <v>1147</v>
      </c>
      <c r="F1746" t="s">
        <v>1796</v>
      </c>
      <c r="G1746" t="str">
        <f t="shared" si="28"/>
        <v>Mumford</v>
      </c>
      <c r="H1746" t="s">
        <v>3783</v>
      </c>
      <c r="I1746">
        <v>8134</v>
      </c>
      <c r="J1746">
        <v>244</v>
      </c>
      <c r="K1746" t="s">
        <v>19</v>
      </c>
      <c r="L1746" t="s">
        <v>20</v>
      </c>
      <c r="M1746" t="s">
        <v>51</v>
      </c>
      <c r="N1746">
        <v>27000000</v>
      </c>
      <c r="O1746">
        <v>1995</v>
      </c>
      <c r="P1746">
        <v>6.9</v>
      </c>
      <c r="S1746" t="s">
        <v>46</v>
      </c>
      <c r="T1746" t="s">
        <v>60</v>
      </c>
    </row>
    <row r="1747" spans="1:25" x14ac:dyDescent="0.3">
      <c r="A1747" t="s">
        <v>111</v>
      </c>
      <c r="B1747">
        <v>349</v>
      </c>
      <c r="C1747">
        <v>118</v>
      </c>
      <c r="D1747">
        <v>25977365</v>
      </c>
      <c r="E1747" t="s">
        <v>3468</v>
      </c>
      <c r="F1747" t="s">
        <v>1328</v>
      </c>
      <c r="G1747" t="str">
        <f t="shared" si="28"/>
        <v>Seed of Chucky</v>
      </c>
      <c r="H1747" t="s">
        <v>3784</v>
      </c>
      <c r="I1747">
        <v>28632</v>
      </c>
      <c r="J1747">
        <v>331</v>
      </c>
      <c r="K1747" t="s">
        <v>19</v>
      </c>
      <c r="L1747" t="s">
        <v>20</v>
      </c>
      <c r="M1747" t="s">
        <v>294</v>
      </c>
      <c r="N1747">
        <v>27000000</v>
      </c>
      <c r="O1747">
        <v>2014</v>
      </c>
      <c r="P1747">
        <v>4.9000000000000004</v>
      </c>
      <c r="S1747" t="s">
        <v>46</v>
      </c>
      <c r="T1747" t="s">
        <v>69</v>
      </c>
      <c r="U1747" t="s">
        <v>83</v>
      </c>
      <c r="V1747" t="s">
        <v>122</v>
      </c>
    </row>
    <row r="1748" spans="1:25" x14ac:dyDescent="0.3">
      <c r="A1748" t="s">
        <v>1540</v>
      </c>
      <c r="B1748">
        <v>148</v>
      </c>
      <c r="C1748">
        <v>83</v>
      </c>
      <c r="D1748">
        <v>91457688</v>
      </c>
      <c r="E1748" t="s">
        <v>1011</v>
      </c>
      <c r="F1748" t="s">
        <v>2961</v>
      </c>
      <c r="G1748" t="str">
        <f t="shared" si="28"/>
        <v>The Jacket</v>
      </c>
      <c r="H1748" t="s">
        <v>3785</v>
      </c>
      <c r="I1748">
        <v>92850</v>
      </c>
      <c r="J1748">
        <v>524</v>
      </c>
      <c r="K1748" t="s">
        <v>19</v>
      </c>
      <c r="L1748" t="s">
        <v>20</v>
      </c>
      <c r="M1748" t="s">
        <v>294</v>
      </c>
      <c r="N1748">
        <v>27000000</v>
      </c>
      <c r="O1748">
        <v>2007</v>
      </c>
      <c r="P1748">
        <v>7.1</v>
      </c>
      <c r="S1748" t="s">
        <v>60</v>
      </c>
      <c r="T1748" t="s">
        <v>92</v>
      </c>
      <c r="U1748" t="s">
        <v>110</v>
      </c>
      <c r="V1748" t="s">
        <v>122</v>
      </c>
    </row>
    <row r="1749" spans="1:25" x14ac:dyDescent="0.3">
      <c r="A1749" t="s">
        <v>180</v>
      </c>
      <c r="B1749">
        <v>45</v>
      </c>
      <c r="C1749">
        <v>104</v>
      </c>
      <c r="D1749">
        <v>87341380</v>
      </c>
      <c r="E1749" t="s">
        <v>54</v>
      </c>
      <c r="F1749" t="s">
        <v>401</v>
      </c>
      <c r="G1749" t="str">
        <f t="shared" si="28"/>
        <v>Aladdin</v>
      </c>
      <c r="H1749" t="s">
        <v>3786</v>
      </c>
      <c r="I1749">
        <v>260939</v>
      </c>
      <c r="J1749">
        <v>67</v>
      </c>
      <c r="K1749" t="s">
        <v>19</v>
      </c>
      <c r="L1749" t="s">
        <v>20</v>
      </c>
      <c r="M1749" t="s">
        <v>294</v>
      </c>
      <c r="N1749">
        <v>28000000</v>
      </c>
      <c r="O1749">
        <v>2000</v>
      </c>
      <c r="P1749">
        <v>8</v>
      </c>
      <c r="S1749" t="s">
        <v>32</v>
      </c>
      <c r="T1749" t="s">
        <v>37</v>
      </c>
      <c r="U1749" t="s">
        <v>46</v>
      </c>
      <c r="V1749" t="s">
        <v>65</v>
      </c>
      <c r="W1749" t="s">
        <v>69</v>
      </c>
      <c r="X1749" t="s">
        <v>90</v>
      </c>
      <c r="Y1749" t="s">
        <v>106</v>
      </c>
    </row>
    <row r="1750" spans="1:25" x14ac:dyDescent="0.3">
      <c r="A1750" t="s">
        <v>3787</v>
      </c>
      <c r="B1750">
        <v>133</v>
      </c>
      <c r="C1750">
        <v>110</v>
      </c>
      <c r="D1750">
        <v>65703412</v>
      </c>
      <c r="E1750" t="s">
        <v>3788</v>
      </c>
      <c r="F1750" t="s">
        <v>3789</v>
      </c>
      <c r="G1750" t="str">
        <f t="shared" si="28"/>
        <v>Straight Outta Compton</v>
      </c>
      <c r="H1750" t="s">
        <v>3790</v>
      </c>
      <c r="I1750">
        <v>119928</v>
      </c>
      <c r="J1750">
        <v>317</v>
      </c>
      <c r="K1750" t="s">
        <v>19</v>
      </c>
      <c r="L1750" t="s">
        <v>20</v>
      </c>
      <c r="M1750" t="s">
        <v>51</v>
      </c>
      <c r="N1750">
        <v>15000000</v>
      </c>
      <c r="O1750">
        <v>2001</v>
      </c>
      <c r="P1750">
        <v>7.9</v>
      </c>
      <c r="S1750" t="s">
        <v>41</v>
      </c>
      <c r="T1750" t="s">
        <v>52</v>
      </c>
      <c r="U1750" t="s">
        <v>60</v>
      </c>
      <c r="V1750" t="s">
        <v>80</v>
      </c>
      <c r="W1750" t="s">
        <v>85</v>
      </c>
    </row>
    <row r="1751" spans="1:25" x14ac:dyDescent="0.3">
      <c r="A1751" t="s">
        <v>3791</v>
      </c>
      <c r="B1751">
        <v>87</v>
      </c>
      <c r="C1751">
        <v>102</v>
      </c>
      <c r="D1751">
        <v>58328680</v>
      </c>
      <c r="E1751" t="s">
        <v>75</v>
      </c>
      <c r="F1751" t="s">
        <v>208</v>
      </c>
      <c r="G1751" t="str">
        <f t="shared" si="28"/>
        <v>Indiana Jones and the Temple of Doom</v>
      </c>
      <c r="H1751" t="s">
        <v>3792</v>
      </c>
      <c r="I1751">
        <v>329969</v>
      </c>
      <c r="J1751">
        <v>32</v>
      </c>
      <c r="K1751" t="s">
        <v>19</v>
      </c>
      <c r="L1751" t="s">
        <v>20</v>
      </c>
      <c r="M1751" t="s">
        <v>51</v>
      </c>
      <c r="N1751">
        <v>27000000</v>
      </c>
      <c r="O1751">
        <v>2006</v>
      </c>
      <c r="P1751">
        <v>7.6</v>
      </c>
      <c r="S1751" t="s">
        <v>26</v>
      </c>
      <c r="T1751" t="s">
        <v>32</v>
      </c>
    </row>
    <row r="1752" spans="1:25" x14ac:dyDescent="0.3">
      <c r="A1752" t="s">
        <v>1280</v>
      </c>
      <c r="B1752">
        <v>178</v>
      </c>
      <c r="C1752">
        <v>131</v>
      </c>
      <c r="D1752">
        <v>61490000</v>
      </c>
      <c r="E1752" t="s">
        <v>3793</v>
      </c>
      <c r="F1752" t="s">
        <v>3517</v>
      </c>
      <c r="G1752" t="str">
        <f t="shared" si="28"/>
        <v>The Rugrats Movie</v>
      </c>
      <c r="H1752" t="s">
        <v>3794</v>
      </c>
      <c r="I1752">
        <v>14005</v>
      </c>
      <c r="J1752">
        <v>471</v>
      </c>
      <c r="K1752" t="s">
        <v>19</v>
      </c>
      <c r="L1752" t="s">
        <v>31</v>
      </c>
      <c r="M1752" t="s">
        <v>294</v>
      </c>
      <c r="N1752">
        <v>25000000</v>
      </c>
      <c r="O1752">
        <v>1999</v>
      </c>
      <c r="P1752">
        <v>5.9</v>
      </c>
      <c r="S1752" t="s">
        <v>32</v>
      </c>
      <c r="T1752" t="s">
        <v>37</v>
      </c>
      <c r="U1752" t="s">
        <v>46</v>
      </c>
      <c r="V1752" t="s">
        <v>60</v>
      </c>
      <c r="W1752" t="s">
        <v>65</v>
      </c>
      <c r="X1752" t="s">
        <v>90</v>
      </c>
    </row>
    <row r="1753" spans="1:25" x14ac:dyDescent="0.3">
      <c r="A1753" t="s">
        <v>1841</v>
      </c>
      <c r="B1753">
        <v>233</v>
      </c>
      <c r="C1753">
        <v>101</v>
      </c>
      <c r="D1753">
        <v>50800000</v>
      </c>
      <c r="E1753" t="s">
        <v>977</v>
      </c>
      <c r="F1753" t="s">
        <v>664</v>
      </c>
      <c r="G1753" t="str">
        <f t="shared" si="28"/>
        <v>Along Came a Spider</v>
      </c>
      <c r="H1753" t="s">
        <v>3795</v>
      </c>
      <c r="I1753">
        <v>59232</v>
      </c>
      <c r="J1753">
        <v>722</v>
      </c>
      <c r="K1753" t="s">
        <v>19</v>
      </c>
      <c r="L1753" t="s">
        <v>20</v>
      </c>
      <c r="M1753" t="s">
        <v>294</v>
      </c>
      <c r="N1753">
        <v>23000000</v>
      </c>
      <c r="O1753">
        <v>2010</v>
      </c>
      <c r="P1753">
        <v>6.3</v>
      </c>
      <c r="S1753" t="s">
        <v>52</v>
      </c>
      <c r="T1753" t="s">
        <v>60</v>
      </c>
      <c r="U1753" t="s">
        <v>122</v>
      </c>
    </row>
    <row r="1754" spans="1:25" x14ac:dyDescent="0.3">
      <c r="A1754" t="s">
        <v>897</v>
      </c>
      <c r="B1754">
        <v>173</v>
      </c>
      <c r="C1754">
        <v>130</v>
      </c>
      <c r="D1754">
        <v>57859105</v>
      </c>
      <c r="E1754" t="s">
        <v>3796</v>
      </c>
      <c r="F1754" t="s">
        <v>1082</v>
      </c>
      <c r="G1754" t="str">
        <f t="shared" si="28"/>
        <v>Florence Foster Jenkins</v>
      </c>
      <c r="H1754" t="s">
        <v>3797</v>
      </c>
      <c r="I1754">
        <v>2167</v>
      </c>
      <c r="J1754">
        <v>170</v>
      </c>
      <c r="K1754" t="s">
        <v>19</v>
      </c>
      <c r="L1754" t="s">
        <v>20</v>
      </c>
      <c r="M1754" t="s">
        <v>21</v>
      </c>
      <c r="N1754">
        <v>27000000</v>
      </c>
      <c r="O1754">
        <v>1997</v>
      </c>
      <c r="P1754">
        <v>7.1</v>
      </c>
      <c r="S1754" t="s">
        <v>41</v>
      </c>
      <c r="T1754" t="s">
        <v>46</v>
      </c>
      <c r="U1754" t="s">
        <v>60</v>
      </c>
      <c r="V1754" t="s">
        <v>85</v>
      </c>
      <c r="W1754" t="s">
        <v>106</v>
      </c>
    </row>
    <row r="1755" spans="1:25" x14ac:dyDescent="0.3">
      <c r="A1755" t="s">
        <v>1780</v>
      </c>
      <c r="B1755">
        <v>426</v>
      </c>
      <c r="C1755">
        <v>120</v>
      </c>
      <c r="D1755">
        <v>46455802</v>
      </c>
      <c r="E1755" t="s">
        <v>184</v>
      </c>
      <c r="F1755" t="s">
        <v>24</v>
      </c>
      <c r="G1755" t="str">
        <f t="shared" si="28"/>
        <v>Once Upon a Time in Mexico</v>
      </c>
      <c r="H1755" t="s">
        <v>3798</v>
      </c>
      <c r="I1755">
        <v>130094</v>
      </c>
      <c r="J1755">
        <v>374</v>
      </c>
      <c r="K1755" t="s">
        <v>19</v>
      </c>
      <c r="L1755" t="s">
        <v>378</v>
      </c>
      <c r="M1755" t="s">
        <v>294</v>
      </c>
      <c r="N1755">
        <v>26000000</v>
      </c>
      <c r="O1755">
        <v>2001</v>
      </c>
      <c r="P1755">
        <v>6.4</v>
      </c>
      <c r="S1755" t="s">
        <v>26</v>
      </c>
      <c r="T1755" t="s">
        <v>52</v>
      </c>
      <c r="U1755" t="s">
        <v>122</v>
      </c>
    </row>
    <row r="1756" spans="1:25" x14ac:dyDescent="0.3">
      <c r="A1756" t="s">
        <v>3154</v>
      </c>
      <c r="B1756">
        <v>210</v>
      </c>
      <c r="C1756">
        <v>135</v>
      </c>
      <c r="D1756">
        <v>45506619</v>
      </c>
      <c r="E1756" t="s">
        <v>34</v>
      </c>
      <c r="F1756" t="s">
        <v>63</v>
      </c>
      <c r="G1756" t="str">
        <f t="shared" si="28"/>
        <v>Die Hard</v>
      </c>
      <c r="H1756" t="s">
        <v>3799</v>
      </c>
      <c r="I1756">
        <v>592582</v>
      </c>
      <c r="J1756">
        <v>71</v>
      </c>
      <c r="K1756" t="s">
        <v>19</v>
      </c>
      <c r="L1756" t="s">
        <v>20</v>
      </c>
      <c r="M1756" t="s">
        <v>294</v>
      </c>
      <c r="N1756">
        <v>26000000</v>
      </c>
      <c r="O1756">
        <v>2015</v>
      </c>
      <c r="P1756">
        <v>8.1999999999999993</v>
      </c>
      <c r="S1756" t="s">
        <v>26</v>
      </c>
      <c r="T1756" t="s">
        <v>122</v>
      </c>
    </row>
    <row r="1757" spans="1:25" x14ac:dyDescent="0.3">
      <c r="A1757" t="s">
        <v>2295</v>
      </c>
      <c r="B1757">
        <v>129</v>
      </c>
      <c r="C1757">
        <v>110</v>
      </c>
      <c r="D1757">
        <v>40168080</v>
      </c>
      <c r="E1757" t="s">
        <v>46</v>
      </c>
      <c r="F1757" t="s">
        <v>3800</v>
      </c>
      <c r="G1757" t="str">
        <f t="shared" si="28"/>
        <v>Role Models</v>
      </c>
      <c r="H1757" t="s">
        <v>3801</v>
      </c>
      <c r="I1757">
        <v>195255</v>
      </c>
      <c r="J1757">
        <v>289</v>
      </c>
      <c r="K1757" t="s">
        <v>19</v>
      </c>
      <c r="L1757" t="s">
        <v>20</v>
      </c>
      <c r="M1757" t="s">
        <v>154</v>
      </c>
      <c r="N1757">
        <v>26000000</v>
      </c>
      <c r="O1757">
        <v>2016</v>
      </c>
      <c r="P1757">
        <v>6.9</v>
      </c>
      <c r="S1757" t="s">
        <v>46</v>
      </c>
    </row>
    <row r="1758" spans="1:25" x14ac:dyDescent="0.3">
      <c r="A1758" t="s">
        <v>2314</v>
      </c>
      <c r="B1758">
        <v>287</v>
      </c>
      <c r="C1758">
        <v>103</v>
      </c>
      <c r="D1758">
        <v>49874933</v>
      </c>
      <c r="E1758" t="s">
        <v>1364</v>
      </c>
      <c r="F1758" t="s">
        <v>1855</v>
      </c>
      <c r="G1758" t="str">
        <f t="shared" si="28"/>
        <v>The Big Short</v>
      </c>
      <c r="H1758" t="s">
        <v>3802</v>
      </c>
      <c r="I1758">
        <v>182983</v>
      </c>
      <c r="J1758">
        <v>1057</v>
      </c>
      <c r="K1758" t="s">
        <v>19</v>
      </c>
      <c r="L1758" t="s">
        <v>20</v>
      </c>
      <c r="M1758" t="s">
        <v>21</v>
      </c>
      <c r="N1758">
        <v>25000000</v>
      </c>
      <c r="O1758">
        <v>1997</v>
      </c>
      <c r="P1758">
        <v>7.8</v>
      </c>
      <c r="S1758" t="s">
        <v>41</v>
      </c>
      <c r="T1758" t="s">
        <v>46</v>
      </c>
      <c r="U1758" t="s">
        <v>60</v>
      </c>
      <c r="V1758" t="s">
        <v>80</v>
      </c>
    </row>
    <row r="1759" spans="1:25" x14ac:dyDescent="0.3">
      <c r="A1759" t="s">
        <v>2585</v>
      </c>
      <c r="B1759">
        <v>108</v>
      </c>
      <c r="C1759">
        <v>115</v>
      </c>
      <c r="D1759">
        <v>45489752</v>
      </c>
      <c r="E1759" t="s">
        <v>2386</v>
      </c>
      <c r="F1759" t="s">
        <v>2639</v>
      </c>
      <c r="G1759" t="str">
        <f t="shared" si="28"/>
        <v>Taking Woodstock</v>
      </c>
      <c r="H1759" t="s">
        <v>3803</v>
      </c>
      <c r="I1759">
        <v>24663</v>
      </c>
      <c r="J1759">
        <v>229</v>
      </c>
      <c r="K1759" t="s">
        <v>19</v>
      </c>
      <c r="L1759" t="s">
        <v>20</v>
      </c>
      <c r="M1759" t="s">
        <v>294</v>
      </c>
      <c r="N1759">
        <v>28000000</v>
      </c>
      <c r="O1759">
        <v>2008</v>
      </c>
      <c r="P1759">
        <v>6.7</v>
      </c>
      <c r="S1759" t="s">
        <v>46</v>
      </c>
      <c r="T1759" t="s">
        <v>60</v>
      </c>
      <c r="U1759" t="s">
        <v>85</v>
      </c>
    </row>
    <row r="1760" spans="1:25" x14ac:dyDescent="0.3">
      <c r="A1760" t="s">
        <v>250</v>
      </c>
      <c r="B1760">
        <v>62</v>
      </c>
      <c r="C1760">
        <v>110</v>
      </c>
      <c r="D1760">
        <v>36985501</v>
      </c>
      <c r="E1760" t="s">
        <v>1860</v>
      </c>
      <c r="F1760" t="s">
        <v>3804</v>
      </c>
      <c r="G1760" t="str">
        <f t="shared" si="28"/>
        <v>Miracle</v>
      </c>
      <c r="H1760" t="s">
        <v>3805</v>
      </c>
      <c r="I1760">
        <v>36636</v>
      </c>
      <c r="J1760">
        <v>28</v>
      </c>
      <c r="K1760" t="s">
        <v>19</v>
      </c>
      <c r="L1760" t="s">
        <v>378</v>
      </c>
      <c r="M1760" t="s">
        <v>51</v>
      </c>
      <c r="N1760">
        <v>26000000</v>
      </c>
      <c r="O1760">
        <v>2013</v>
      </c>
      <c r="P1760">
        <v>7.5</v>
      </c>
      <c r="S1760" t="s">
        <v>41</v>
      </c>
      <c r="T1760" t="s">
        <v>60</v>
      </c>
      <c r="U1760" t="s">
        <v>80</v>
      </c>
      <c r="V1760" t="s">
        <v>117</v>
      </c>
    </row>
    <row r="1761" spans="1:22" x14ac:dyDescent="0.3">
      <c r="A1761" t="s">
        <v>3806</v>
      </c>
      <c r="B1761">
        <v>220</v>
      </c>
      <c r="C1761">
        <v>91</v>
      </c>
      <c r="D1761">
        <v>33200000</v>
      </c>
      <c r="E1761" t="s">
        <v>2140</v>
      </c>
      <c r="F1761" t="s">
        <v>458</v>
      </c>
      <c r="G1761" t="str">
        <f t="shared" si="28"/>
        <v>Dawn of the Dead</v>
      </c>
      <c r="H1761" t="s">
        <v>3807</v>
      </c>
      <c r="I1761">
        <v>194422</v>
      </c>
      <c r="J1761">
        <v>962</v>
      </c>
      <c r="K1761" t="s">
        <v>336</v>
      </c>
      <c r="L1761" t="s">
        <v>337</v>
      </c>
      <c r="M1761" t="s">
        <v>51</v>
      </c>
      <c r="N1761">
        <v>27000000</v>
      </c>
      <c r="O1761">
        <v>2006</v>
      </c>
      <c r="P1761">
        <v>7.4</v>
      </c>
      <c r="S1761" t="s">
        <v>26</v>
      </c>
      <c r="T1761" t="s">
        <v>83</v>
      </c>
      <c r="U1761" t="s">
        <v>122</v>
      </c>
    </row>
    <row r="1762" spans="1:22" x14ac:dyDescent="0.3">
      <c r="A1762" t="s">
        <v>3808</v>
      </c>
      <c r="B1762">
        <v>136</v>
      </c>
      <c r="C1762">
        <v>105</v>
      </c>
      <c r="D1762">
        <v>28501651</v>
      </c>
      <c r="E1762" t="s">
        <v>776</v>
      </c>
      <c r="F1762" t="s">
        <v>333</v>
      </c>
      <c r="G1762" t="str">
        <f t="shared" si="28"/>
        <v>The Wedding Planner</v>
      </c>
      <c r="H1762" t="s">
        <v>3809</v>
      </c>
      <c r="I1762">
        <v>61317</v>
      </c>
      <c r="J1762">
        <v>714</v>
      </c>
      <c r="K1762" t="s">
        <v>19</v>
      </c>
      <c r="L1762" t="s">
        <v>20</v>
      </c>
      <c r="M1762" t="s">
        <v>294</v>
      </c>
      <c r="N1762">
        <v>26000000</v>
      </c>
      <c r="O1762">
        <v>2014</v>
      </c>
      <c r="P1762">
        <v>5.2</v>
      </c>
      <c r="S1762" t="s">
        <v>46</v>
      </c>
      <c r="T1762" t="s">
        <v>106</v>
      </c>
    </row>
    <row r="1763" spans="1:22" x14ac:dyDescent="0.3">
      <c r="A1763" t="s">
        <v>3810</v>
      </c>
      <c r="B1763">
        <v>222</v>
      </c>
      <c r="C1763">
        <v>127</v>
      </c>
      <c r="D1763">
        <v>23222861</v>
      </c>
      <c r="E1763" t="s">
        <v>3811</v>
      </c>
      <c r="F1763" t="s">
        <v>3812</v>
      </c>
      <c r="G1763" t="str">
        <f t="shared" si="28"/>
        <v>Harlock: Space Pirate</v>
      </c>
      <c r="H1763" t="s">
        <v>3813</v>
      </c>
      <c r="I1763">
        <v>8227</v>
      </c>
      <c r="J1763">
        <v>173</v>
      </c>
      <c r="K1763" t="s">
        <v>19</v>
      </c>
      <c r="L1763" t="s">
        <v>20</v>
      </c>
      <c r="M1763" t="s">
        <v>294</v>
      </c>
      <c r="N1763">
        <v>22000000</v>
      </c>
      <c r="O1763">
        <v>1983</v>
      </c>
      <c r="P1763">
        <v>6.5</v>
      </c>
      <c r="S1763" t="s">
        <v>32</v>
      </c>
      <c r="T1763" t="s">
        <v>37</v>
      </c>
      <c r="U1763" t="s">
        <v>110</v>
      </c>
    </row>
    <row r="1764" spans="1:22" x14ac:dyDescent="0.3">
      <c r="A1764" t="s">
        <v>3814</v>
      </c>
      <c r="B1764">
        <v>112</v>
      </c>
      <c r="C1764">
        <v>82</v>
      </c>
      <c r="D1764">
        <v>54540525</v>
      </c>
      <c r="E1764" t="s">
        <v>1147</v>
      </c>
      <c r="F1764" t="s">
        <v>975</v>
      </c>
      <c r="G1764" t="str">
        <f t="shared" si="28"/>
        <v>The Royal Tenenbaums</v>
      </c>
      <c r="H1764" t="s">
        <v>3815</v>
      </c>
      <c r="I1764">
        <v>209133</v>
      </c>
      <c r="J1764">
        <v>263</v>
      </c>
      <c r="K1764" t="s">
        <v>19</v>
      </c>
      <c r="L1764" t="s">
        <v>20</v>
      </c>
      <c r="M1764" t="s">
        <v>21</v>
      </c>
      <c r="N1764">
        <v>26000000</v>
      </c>
      <c r="O1764">
        <v>2007</v>
      </c>
      <c r="P1764">
        <v>7.6</v>
      </c>
      <c r="S1764" t="s">
        <v>46</v>
      </c>
      <c r="T1764" t="s">
        <v>60</v>
      </c>
    </row>
    <row r="1765" spans="1:22" x14ac:dyDescent="0.3">
      <c r="A1765" t="s">
        <v>2618</v>
      </c>
      <c r="B1765">
        <v>122</v>
      </c>
      <c r="C1765">
        <v>99</v>
      </c>
      <c r="D1765">
        <v>16252765</v>
      </c>
      <c r="E1765" t="s">
        <v>417</v>
      </c>
      <c r="F1765" t="s">
        <v>2602</v>
      </c>
      <c r="G1765" t="str">
        <f t="shared" si="28"/>
        <v>Identity</v>
      </c>
      <c r="H1765" t="s">
        <v>3816</v>
      </c>
      <c r="I1765">
        <v>177828</v>
      </c>
      <c r="J1765">
        <v>374</v>
      </c>
      <c r="K1765" t="s">
        <v>19</v>
      </c>
      <c r="L1765" t="s">
        <v>31</v>
      </c>
      <c r="M1765" t="s">
        <v>21</v>
      </c>
      <c r="N1765">
        <v>26000000</v>
      </c>
      <c r="O1765">
        <v>2009</v>
      </c>
      <c r="P1765">
        <v>7.3</v>
      </c>
      <c r="S1765" t="s">
        <v>92</v>
      </c>
      <c r="T1765" t="s">
        <v>122</v>
      </c>
    </row>
    <row r="1766" spans="1:22" x14ac:dyDescent="0.3">
      <c r="A1766" t="s">
        <v>1419</v>
      </c>
      <c r="B1766">
        <v>62</v>
      </c>
      <c r="C1766">
        <v>90</v>
      </c>
      <c r="D1766">
        <v>16005978</v>
      </c>
      <c r="E1766" t="s">
        <v>776</v>
      </c>
      <c r="F1766" t="s">
        <v>803</v>
      </c>
      <c r="G1766" t="str">
        <f t="shared" si="28"/>
        <v>Last Vegas</v>
      </c>
      <c r="H1766" t="s">
        <v>3817</v>
      </c>
      <c r="I1766">
        <v>106755</v>
      </c>
      <c r="J1766">
        <v>115</v>
      </c>
      <c r="K1766" t="s">
        <v>19</v>
      </c>
      <c r="L1766" t="s">
        <v>20</v>
      </c>
      <c r="M1766" t="s">
        <v>294</v>
      </c>
      <c r="N1766">
        <v>26000000</v>
      </c>
      <c r="O1766">
        <v>2008</v>
      </c>
      <c r="P1766">
        <v>6.6</v>
      </c>
      <c r="S1766" t="s">
        <v>46</v>
      </c>
      <c r="T1766" t="s">
        <v>106</v>
      </c>
    </row>
    <row r="1767" spans="1:22" x14ac:dyDescent="0.3">
      <c r="A1767" t="s">
        <v>2719</v>
      </c>
      <c r="B1767">
        <v>135</v>
      </c>
      <c r="C1767">
        <v>115</v>
      </c>
      <c r="D1767">
        <v>14469428</v>
      </c>
      <c r="E1767" t="s">
        <v>28</v>
      </c>
      <c r="F1767" t="s">
        <v>3818</v>
      </c>
      <c r="G1767" t="str">
        <f t="shared" si="28"/>
        <v>For Your Eyes Only</v>
      </c>
      <c r="H1767" t="s">
        <v>3819</v>
      </c>
      <c r="I1767">
        <v>72085</v>
      </c>
      <c r="J1767">
        <v>523</v>
      </c>
      <c r="K1767" t="s">
        <v>19</v>
      </c>
      <c r="L1767" t="s">
        <v>149</v>
      </c>
      <c r="M1767" t="s">
        <v>294</v>
      </c>
      <c r="N1767">
        <v>26000000</v>
      </c>
      <c r="O1767">
        <v>1984</v>
      </c>
      <c r="P1767">
        <v>6.8</v>
      </c>
      <c r="S1767" t="s">
        <v>26</v>
      </c>
      <c r="T1767" t="s">
        <v>32</v>
      </c>
      <c r="U1767" t="s">
        <v>122</v>
      </c>
    </row>
    <row r="1768" spans="1:22" x14ac:dyDescent="0.3">
      <c r="A1768" t="s">
        <v>2885</v>
      </c>
      <c r="B1768">
        <v>184</v>
      </c>
      <c r="C1768">
        <v>96</v>
      </c>
      <c r="D1768">
        <v>13829734</v>
      </c>
      <c r="E1768" t="s">
        <v>776</v>
      </c>
      <c r="F1768" t="s">
        <v>3820</v>
      </c>
      <c r="G1768" t="str">
        <f t="shared" si="28"/>
        <v>Serendipity</v>
      </c>
      <c r="H1768" t="s">
        <v>3821</v>
      </c>
      <c r="I1768">
        <v>85423</v>
      </c>
      <c r="J1768">
        <v>160</v>
      </c>
      <c r="K1768" t="s">
        <v>19</v>
      </c>
      <c r="L1768" t="s">
        <v>378</v>
      </c>
      <c r="M1768" t="s">
        <v>21</v>
      </c>
      <c r="N1768">
        <v>26000000</v>
      </c>
      <c r="O1768">
        <v>2006</v>
      </c>
      <c r="P1768">
        <v>6.9</v>
      </c>
      <c r="S1768" t="s">
        <v>46</v>
      </c>
      <c r="T1768" t="s">
        <v>106</v>
      </c>
    </row>
    <row r="1769" spans="1:22" x14ac:dyDescent="0.3">
      <c r="A1769" t="s">
        <v>3822</v>
      </c>
      <c r="B1769">
        <v>36</v>
      </c>
      <c r="C1769">
        <v>104</v>
      </c>
      <c r="D1769">
        <v>1075288</v>
      </c>
      <c r="E1769" t="s">
        <v>650</v>
      </c>
      <c r="F1769" t="s">
        <v>3823</v>
      </c>
      <c r="G1769" t="str">
        <f t="shared" si="28"/>
        <v>Timecop</v>
      </c>
      <c r="H1769" t="s">
        <v>3824</v>
      </c>
      <c r="I1769">
        <v>44394</v>
      </c>
      <c r="J1769">
        <v>132</v>
      </c>
      <c r="K1769" t="s">
        <v>19</v>
      </c>
      <c r="L1769" t="s">
        <v>20</v>
      </c>
      <c r="M1769" t="s">
        <v>51</v>
      </c>
      <c r="N1769">
        <v>26000000</v>
      </c>
      <c r="O1769">
        <v>2007</v>
      </c>
      <c r="P1769">
        <v>5.8</v>
      </c>
      <c r="S1769" t="s">
        <v>26</v>
      </c>
      <c r="T1769" t="s">
        <v>52</v>
      </c>
      <c r="U1769" t="s">
        <v>110</v>
      </c>
      <c r="V1769" t="s">
        <v>122</v>
      </c>
    </row>
    <row r="1770" spans="1:22" x14ac:dyDescent="0.3">
      <c r="A1770" t="s">
        <v>3825</v>
      </c>
      <c r="B1770">
        <v>171</v>
      </c>
      <c r="C1770">
        <v>117</v>
      </c>
      <c r="D1770">
        <v>7496522</v>
      </c>
      <c r="E1770" t="s">
        <v>46</v>
      </c>
      <c r="F1770" t="s">
        <v>908</v>
      </c>
      <c r="G1770" t="str">
        <f t="shared" si="28"/>
        <v>Zoolander</v>
      </c>
      <c r="H1770" t="s">
        <v>3826</v>
      </c>
      <c r="I1770">
        <v>201084</v>
      </c>
      <c r="J1770">
        <v>128</v>
      </c>
      <c r="K1770" t="s">
        <v>19</v>
      </c>
      <c r="L1770" t="s">
        <v>20</v>
      </c>
      <c r="M1770" t="s">
        <v>294</v>
      </c>
      <c r="N1770">
        <v>26000000</v>
      </c>
      <c r="O1770">
        <v>1991</v>
      </c>
      <c r="P1770">
        <v>6.6</v>
      </c>
      <c r="S1770" t="s">
        <v>46</v>
      </c>
    </row>
    <row r="1771" spans="1:22" x14ac:dyDescent="0.3">
      <c r="A1771" t="s">
        <v>403</v>
      </c>
      <c r="B1771">
        <v>447</v>
      </c>
      <c r="C1771">
        <v>83</v>
      </c>
      <c r="D1771">
        <v>20047715</v>
      </c>
      <c r="E1771" t="s">
        <v>3827</v>
      </c>
      <c r="F1771" t="s">
        <v>3828</v>
      </c>
      <c r="G1771" t="str">
        <f t="shared" si="28"/>
        <v>Safe Haven</v>
      </c>
      <c r="H1771" t="s">
        <v>3829</v>
      </c>
      <c r="I1771">
        <v>78008</v>
      </c>
      <c r="J1771">
        <v>801</v>
      </c>
      <c r="K1771" t="s">
        <v>19</v>
      </c>
      <c r="L1771" t="s">
        <v>20</v>
      </c>
      <c r="M1771" t="s">
        <v>21</v>
      </c>
      <c r="N1771">
        <v>26000000</v>
      </c>
      <c r="O1771">
        <v>2002</v>
      </c>
      <c r="P1771">
        <v>6.7</v>
      </c>
      <c r="S1771" t="s">
        <v>60</v>
      </c>
      <c r="T1771" t="s">
        <v>106</v>
      </c>
      <c r="U1771" t="s">
        <v>122</v>
      </c>
    </row>
    <row r="1772" spans="1:22" x14ac:dyDescent="0.3">
      <c r="A1772" t="s">
        <v>3830</v>
      </c>
      <c r="B1772">
        <v>220</v>
      </c>
      <c r="C1772">
        <v>99</v>
      </c>
      <c r="D1772">
        <v>12276810</v>
      </c>
      <c r="E1772" t="s">
        <v>264</v>
      </c>
      <c r="F1772" t="s">
        <v>3831</v>
      </c>
      <c r="G1772" t="str">
        <f t="shared" si="28"/>
        <v>Hocus Pocus</v>
      </c>
      <c r="H1772" t="s">
        <v>3832</v>
      </c>
      <c r="I1772">
        <v>60494</v>
      </c>
      <c r="J1772">
        <v>122</v>
      </c>
      <c r="K1772" t="s">
        <v>19</v>
      </c>
      <c r="L1772" t="s">
        <v>31</v>
      </c>
      <c r="M1772" t="s">
        <v>21</v>
      </c>
      <c r="N1772">
        <v>26000000</v>
      </c>
      <c r="O1772">
        <v>2016</v>
      </c>
      <c r="P1772">
        <v>6.7</v>
      </c>
      <c r="S1772" t="s">
        <v>46</v>
      </c>
      <c r="T1772" t="s">
        <v>65</v>
      </c>
      <c r="U1772" t="s">
        <v>69</v>
      </c>
    </row>
    <row r="1773" spans="1:22" x14ac:dyDescent="0.3">
      <c r="A1773" t="s">
        <v>3833</v>
      </c>
      <c r="B1773">
        <v>122</v>
      </c>
      <c r="C1773">
        <v>81</v>
      </c>
      <c r="D1773">
        <v>33565375</v>
      </c>
      <c r="E1773" t="s">
        <v>657</v>
      </c>
      <c r="F1773" t="s">
        <v>3834</v>
      </c>
      <c r="G1773" t="str">
        <f t="shared" si="28"/>
        <v>No Reservations</v>
      </c>
      <c r="H1773" t="s">
        <v>3835</v>
      </c>
      <c r="I1773">
        <v>59068</v>
      </c>
      <c r="J1773">
        <v>365</v>
      </c>
      <c r="K1773" t="s">
        <v>19</v>
      </c>
      <c r="L1773" t="s">
        <v>378</v>
      </c>
      <c r="M1773" t="s">
        <v>51</v>
      </c>
      <c r="N1773">
        <v>26000000</v>
      </c>
      <c r="O1773">
        <v>1997</v>
      </c>
      <c r="P1773">
        <v>6.3</v>
      </c>
      <c r="S1773" t="s">
        <v>46</v>
      </c>
      <c r="T1773" t="s">
        <v>60</v>
      </c>
      <c r="U1773" t="s">
        <v>106</v>
      </c>
    </row>
    <row r="1774" spans="1:22" x14ac:dyDescent="0.3">
      <c r="A1774" t="s">
        <v>248</v>
      </c>
      <c r="B1774">
        <v>119</v>
      </c>
      <c r="C1774">
        <v>135</v>
      </c>
      <c r="D1774">
        <v>499263</v>
      </c>
      <c r="E1774" t="s">
        <v>982</v>
      </c>
      <c r="F1774" t="s">
        <v>3836</v>
      </c>
      <c r="G1774" t="str">
        <f t="shared" si="28"/>
        <v>Kick-Ass</v>
      </c>
      <c r="H1774" t="s">
        <v>3837</v>
      </c>
      <c r="I1774">
        <v>435864</v>
      </c>
      <c r="J1774">
        <v>85</v>
      </c>
      <c r="K1774" t="s">
        <v>19</v>
      </c>
      <c r="L1774" t="s">
        <v>20</v>
      </c>
      <c r="M1774" t="s">
        <v>294</v>
      </c>
      <c r="N1774">
        <v>26000000</v>
      </c>
      <c r="O1774">
        <v>1980</v>
      </c>
      <c r="P1774">
        <v>7.7</v>
      </c>
      <c r="S1774" t="s">
        <v>26</v>
      </c>
      <c r="T1774" t="s">
        <v>46</v>
      </c>
    </row>
    <row r="1775" spans="1:22" x14ac:dyDescent="0.3">
      <c r="A1775" t="s">
        <v>2218</v>
      </c>
      <c r="B1775">
        <v>177</v>
      </c>
      <c r="C1775">
        <v>117</v>
      </c>
      <c r="D1775">
        <v>219200000</v>
      </c>
      <c r="E1775" t="s">
        <v>806</v>
      </c>
      <c r="F1775" t="s">
        <v>1824</v>
      </c>
      <c r="G1775" t="str">
        <f t="shared" si="28"/>
        <v>30 Minutes or Less</v>
      </c>
      <c r="H1775" t="s">
        <v>3838</v>
      </c>
      <c r="I1775">
        <v>77935</v>
      </c>
      <c r="J1775">
        <v>1058</v>
      </c>
      <c r="K1775" t="s">
        <v>19</v>
      </c>
      <c r="L1775" t="s">
        <v>20</v>
      </c>
      <c r="M1775" t="s">
        <v>294</v>
      </c>
      <c r="N1775">
        <v>26000000</v>
      </c>
      <c r="O1775">
        <v>2008</v>
      </c>
      <c r="P1775">
        <v>6.1</v>
      </c>
      <c r="S1775" t="s">
        <v>26</v>
      </c>
      <c r="T1775" t="s">
        <v>46</v>
      </c>
      <c r="U1775" t="s">
        <v>52</v>
      </c>
    </row>
    <row r="1776" spans="1:22" x14ac:dyDescent="0.3">
      <c r="A1776" t="s">
        <v>2250</v>
      </c>
      <c r="B1776">
        <v>302</v>
      </c>
      <c r="C1776">
        <v>139</v>
      </c>
      <c r="D1776">
        <v>172825435</v>
      </c>
      <c r="E1776" t="s">
        <v>3839</v>
      </c>
      <c r="F1776" t="s">
        <v>323</v>
      </c>
      <c r="G1776" t="str">
        <f t="shared" si="28"/>
        <v>Dracula 2000</v>
      </c>
      <c r="H1776" t="s">
        <v>3840</v>
      </c>
      <c r="I1776">
        <v>27378</v>
      </c>
      <c r="J1776">
        <v>1168</v>
      </c>
      <c r="K1776" t="s">
        <v>19</v>
      </c>
      <c r="L1776" t="s">
        <v>676</v>
      </c>
      <c r="M1776" t="s">
        <v>527</v>
      </c>
      <c r="N1776">
        <v>56000000</v>
      </c>
      <c r="O1776">
        <v>2012</v>
      </c>
      <c r="P1776">
        <v>4.9000000000000004</v>
      </c>
      <c r="S1776" t="s">
        <v>26</v>
      </c>
      <c r="T1776" t="s">
        <v>69</v>
      </c>
      <c r="U1776" t="s">
        <v>83</v>
      </c>
      <c r="V1776" t="s">
        <v>122</v>
      </c>
    </row>
    <row r="1777" spans="1:22" x14ac:dyDescent="0.3">
      <c r="A1777" t="s">
        <v>3841</v>
      </c>
      <c r="B1777">
        <v>44</v>
      </c>
      <c r="C1777">
        <v>123</v>
      </c>
      <c r="D1777">
        <v>148085755</v>
      </c>
      <c r="E1777" t="s">
        <v>1358</v>
      </c>
      <c r="F1777" t="s">
        <v>997</v>
      </c>
      <c r="G1777" t="str">
        <f t="shared" si="28"/>
        <v>Alexander and the Terrible, Horrible, No Good, Very Bad Day</v>
      </c>
      <c r="H1777" t="s">
        <v>3842</v>
      </c>
      <c r="I1777">
        <v>29738</v>
      </c>
      <c r="J1777">
        <v>126</v>
      </c>
      <c r="K1777" t="s">
        <v>19</v>
      </c>
      <c r="L1777" t="s">
        <v>20</v>
      </c>
      <c r="M1777" t="s">
        <v>51</v>
      </c>
      <c r="N1777">
        <v>42000000</v>
      </c>
      <c r="O1777">
        <v>2002</v>
      </c>
      <c r="P1777">
        <v>6.2</v>
      </c>
      <c r="S1777" t="s">
        <v>46</v>
      </c>
      <c r="T1777" t="s">
        <v>65</v>
      </c>
    </row>
    <row r="1778" spans="1:22" x14ac:dyDescent="0.3">
      <c r="A1778" t="s">
        <v>3843</v>
      </c>
      <c r="B1778">
        <v>211</v>
      </c>
      <c r="C1778">
        <v>117</v>
      </c>
      <c r="D1778">
        <v>25517500</v>
      </c>
      <c r="E1778" t="s">
        <v>127</v>
      </c>
      <c r="F1778" t="s">
        <v>3844</v>
      </c>
      <c r="G1778" t="str">
        <f t="shared" si="28"/>
        <v>Pride &amp; Prejudice</v>
      </c>
      <c r="H1778" t="s">
        <v>3845</v>
      </c>
      <c r="I1778">
        <v>193455</v>
      </c>
      <c r="J1778">
        <v>211</v>
      </c>
      <c r="K1778" t="s">
        <v>19</v>
      </c>
      <c r="L1778" t="s">
        <v>20</v>
      </c>
      <c r="M1778" t="s">
        <v>21</v>
      </c>
      <c r="N1778">
        <v>26000000</v>
      </c>
      <c r="O1778">
        <v>1999</v>
      </c>
      <c r="P1778">
        <v>7.8</v>
      </c>
      <c r="S1778" t="s">
        <v>60</v>
      </c>
      <c r="T1778" t="s">
        <v>106</v>
      </c>
    </row>
    <row r="1779" spans="1:22" x14ac:dyDescent="0.3">
      <c r="A1779" t="s">
        <v>118</v>
      </c>
      <c r="B1779">
        <v>222</v>
      </c>
      <c r="C1779">
        <v>97</v>
      </c>
      <c r="D1779">
        <v>145000989</v>
      </c>
      <c r="E1779" t="s">
        <v>1322</v>
      </c>
      <c r="F1779" t="s">
        <v>208</v>
      </c>
      <c r="G1779" t="str">
        <f t="shared" si="28"/>
        <v>Blade Runner</v>
      </c>
      <c r="H1779" t="s">
        <v>3846</v>
      </c>
      <c r="I1779">
        <v>461609</v>
      </c>
      <c r="J1779">
        <v>199</v>
      </c>
      <c r="K1779" t="s">
        <v>19</v>
      </c>
      <c r="L1779" t="s">
        <v>20</v>
      </c>
      <c r="M1779" t="s">
        <v>51</v>
      </c>
      <c r="N1779">
        <v>26000000</v>
      </c>
      <c r="O1779">
        <v>2006</v>
      </c>
      <c r="P1779">
        <v>8.1999999999999993</v>
      </c>
      <c r="S1779" t="s">
        <v>110</v>
      </c>
      <c r="T1779" t="s">
        <v>122</v>
      </c>
    </row>
    <row r="1780" spans="1:22" x14ac:dyDescent="0.3">
      <c r="A1780" t="s">
        <v>2996</v>
      </c>
      <c r="B1780">
        <v>100</v>
      </c>
      <c r="C1780">
        <v>81</v>
      </c>
      <c r="D1780">
        <v>26761283</v>
      </c>
      <c r="E1780" t="s">
        <v>3847</v>
      </c>
      <c r="F1780" t="s">
        <v>136</v>
      </c>
      <c r="G1780" t="str">
        <f t="shared" si="28"/>
        <v>Rob Roy</v>
      </c>
      <c r="H1780" t="s">
        <v>3848</v>
      </c>
      <c r="I1780">
        <v>34427</v>
      </c>
      <c r="J1780">
        <v>167</v>
      </c>
      <c r="K1780" t="s">
        <v>19</v>
      </c>
      <c r="L1780" t="s">
        <v>20</v>
      </c>
      <c r="M1780" t="s">
        <v>294</v>
      </c>
      <c r="N1780">
        <v>26000000</v>
      </c>
      <c r="O1780">
        <v>1983</v>
      </c>
      <c r="P1780">
        <v>6.9</v>
      </c>
      <c r="S1780" t="s">
        <v>32</v>
      </c>
      <c r="T1780" t="s">
        <v>41</v>
      </c>
    </row>
    <row r="1781" spans="1:22" x14ac:dyDescent="0.3">
      <c r="A1781" t="s">
        <v>2573</v>
      </c>
      <c r="B1781">
        <v>100</v>
      </c>
      <c r="C1781">
        <v>103</v>
      </c>
      <c r="D1781">
        <v>121945720</v>
      </c>
      <c r="E1781" t="s">
        <v>448</v>
      </c>
      <c r="F1781" t="s">
        <v>1410</v>
      </c>
      <c r="G1781" t="str">
        <f t="shared" si="28"/>
        <v>3 Days to Kill</v>
      </c>
      <c r="H1781" t="s">
        <v>3849</v>
      </c>
      <c r="I1781">
        <v>69355</v>
      </c>
      <c r="J1781">
        <v>153</v>
      </c>
      <c r="K1781" t="s">
        <v>19</v>
      </c>
      <c r="L1781" t="s">
        <v>20</v>
      </c>
      <c r="M1781" t="s">
        <v>294</v>
      </c>
      <c r="N1781">
        <v>22000000</v>
      </c>
      <c r="O1781">
        <v>2011</v>
      </c>
      <c r="P1781">
        <v>6.2</v>
      </c>
      <c r="S1781" t="s">
        <v>26</v>
      </c>
      <c r="T1781" t="s">
        <v>60</v>
      </c>
      <c r="U1781" t="s">
        <v>122</v>
      </c>
    </row>
    <row r="1782" spans="1:22" x14ac:dyDescent="0.3">
      <c r="A1782" t="s">
        <v>3850</v>
      </c>
      <c r="B1782">
        <v>98</v>
      </c>
      <c r="C1782">
        <v>119</v>
      </c>
      <c r="D1782">
        <v>96067179</v>
      </c>
      <c r="E1782" t="s">
        <v>977</v>
      </c>
      <c r="F1782" t="s">
        <v>1145</v>
      </c>
      <c r="G1782" t="str">
        <f t="shared" si="28"/>
        <v>We Own the Night</v>
      </c>
      <c r="H1782" t="s">
        <v>3851</v>
      </c>
      <c r="I1782">
        <v>72693</v>
      </c>
      <c r="J1782">
        <v>149</v>
      </c>
      <c r="K1782" t="s">
        <v>19</v>
      </c>
      <c r="L1782" t="s">
        <v>676</v>
      </c>
      <c r="M1782" t="s">
        <v>21</v>
      </c>
      <c r="N1782">
        <v>26000000</v>
      </c>
      <c r="O1782">
        <v>1984</v>
      </c>
      <c r="P1782">
        <v>6.9</v>
      </c>
      <c r="S1782" t="s">
        <v>52</v>
      </c>
      <c r="T1782" t="s">
        <v>60</v>
      </c>
      <c r="U1782" t="s">
        <v>122</v>
      </c>
    </row>
    <row r="1783" spans="1:22" x14ac:dyDescent="0.3">
      <c r="A1783" t="s">
        <v>225</v>
      </c>
      <c r="B1783">
        <v>74</v>
      </c>
      <c r="C1783">
        <v>94</v>
      </c>
      <c r="D1783">
        <v>169705587</v>
      </c>
      <c r="E1783" t="s">
        <v>1933</v>
      </c>
      <c r="F1783" t="s">
        <v>3852</v>
      </c>
      <c r="G1783" t="str">
        <f t="shared" si="28"/>
        <v>Lost Souls</v>
      </c>
      <c r="H1783" t="s">
        <v>3853</v>
      </c>
      <c r="I1783">
        <v>9338</v>
      </c>
      <c r="J1783">
        <v>123</v>
      </c>
      <c r="K1783" t="s">
        <v>19</v>
      </c>
      <c r="L1783" t="s">
        <v>20</v>
      </c>
      <c r="M1783" t="s">
        <v>21</v>
      </c>
      <c r="N1783">
        <v>26000000</v>
      </c>
      <c r="O1783">
        <v>1998</v>
      </c>
      <c r="P1783">
        <v>4.8</v>
      </c>
      <c r="S1783" t="s">
        <v>60</v>
      </c>
      <c r="T1783" t="s">
        <v>83</v>
      </c>
      <c r="U1783" t="s">
        <v>122</v>
      </c>
    </row>
    <row r="1784" spans="1:22" x14ac:dyDescent="0.3">
      <c r="A1784" t="s">
        <v>357</v>
      </c>
      <c r="B1784">
        <v>97</v>
      </c>
      <c r="C1784">
        <v>89</v>
      </c>
      <c r="D1784">
        <v>3254172</v>
      </c>
      <c r="E1784" t="s">
        <v>39</v>
      </c>
      <c r="F1784" t="s">
        <v>1280</v>
      </c>
      <c r="G1784" t="str">
        <f t="shared" si="28"/>
        <v>Winged Migration</v>
      </c>
      <c r="H1784" t="s">
        <v>3854</v>
      </c>
      <c r="I1784">
        <v>10369</v>
      </c>
      <c r="J1784">
        <v>71</v>
      </c>
      <c r="K1784" t="s">
        <v>19</v>
      </c>
      <c r="L1784" t="s">
        <v>149</v>
      </c>
      <c r="M1784" t="s">
        <v>21</v>
      </c>
      <c r="N1784">
        <v>26000000</v>
      </c>
      <c r="O1784">
        <v>2008</v>
      </c>
      <c r="P1784">
        <v>8</v>
      </c>
      <c r="S1784" t="s">
        <v>39</v>
      </c>
    </row>
    <row r="1785" spans="1:22" x14ac:dyDescent="0.3">
      <c r="A1785" t="s">
        <v>494</v>
      </c>
      <c r="B1785">
        <v>21</v>
      </c>
      <c r="C1785">
        <v>98</v>
      </c>
      <c r="D1785">
        <v>84185387</v>
      </c>
      <c r="E1785" t="s">
        <v>1610</v>
      </c>
      <c r="F1785" t="s">
        <v>3855</v>
      </c>
      <c r="G1785" t="str">
        <f t="shared" si="28"/>
        <v>Just My Luck</v>
      </c>
      <c r="H1785" t="s">
        <v>3856</v>
      </c>
      <c r="I1785">
        <v>44103</v>
      </c>
      <c r="J1785">
        <v>21</v>
      </c>
      <c r="K1785" t="s">
        <v>19</v>
      </c>
      <c r="L1785" t="s">
        <v>20</v>
      </c>
      <c r="M1785" t="s">
        <v>294</v>
      </c>
      <c r="N1785">
        <v>25530000</v>
      </c>
      <c r="O1785">
        <v>1985</v>
      </c>
      <c r="P1785">
        <v>5.3</v>
      </c>
      <c r="S1785" t="s">
        <v>46</v>
      </c>
      <c r="T1785" t="s">
        <v>69</v>
      </c>
      <c r="U1785" t="s">
        <v>106</v>
      </c>
    </row>
    <row r="1786" spans="1:22" x14ac:dyDescent="0.3">
      <c r="A1786" t="s">
        <v>3857</v>
      </c>
      <c r="B1786">
        <v>156</v>
      </c>
      <c r="C1786">
        <v>107</v>
      </c>
      <c r="D1786">
        <v>82163317</v>
      </c>
      <c r="E1786" t="s">
        <v>2709</v>
      </c>
      <c r="F1786" t="s">
        <v>3858</v>
      </c>
      <c r="G1786" t="str">
        <f t="shared" si="28"/>
        <v>Mystery, Alaska</v>
      </c>
      <c r="H1786" t="s">
        <v>3859</v>
      </c>
      <c r="I1786">
        <v>22250</v>
      </c>
      <c r="J1786">
        <v>460</v>
      </c>
      <c r="K1786" t="s">
        <v>19</v>
      </c>
      <c r="L1786" t="s">
        <v>20</v>
      </c>
      <c r="M1786" t="s">
        <v>294</v>
      </c>
      <c r="N1786">
        <v>26000000</v>
      </c>
      <c r="O1786">
        <v>1998</v>
      </c>
      <c r="P1786">
        <v>6.7</v>
      </c>
      <c r="S1786" t="s">
        <v>46</v>
      </c>
      <c r="T1786" t="s">
        <v>60</v>
      </c>
      <c r="U1786" t="s">
        <v>117</v>
      </c>
    </row>
    <row r="1787" spans="1:22" x14ac:dyDescent="0.3">
      <c r="A1787" t="s">
        <v>3860</v>
      </c>
      <c r="B1787">
        <v>125</v>
      </c>
      <c r="C1787">
        <v>108</v>
      </c>
      <c r="D1787">
        <v>80920948</v>
      </c>
      <c r="E1787" t="s">
        <v>3861</v>
      </c>
      <c r="F1787" t="s">
        <v>2048</v>
      </c>
      <c r="G1787" t="str">
        <f t="shared" si="28"/>
        <v>The Spy Next Door</v>
      </c>
      <c r="H1787" t="s">
        <v>3862</v>
      </c>
      <c r="I1787">
        <v>29971</v>
      </c>
      <c r="J1787">
        <v>50</v>
      </c>
      <c r="K1787" t="s">
        <v>19</v>
      </c>
      <c r="L1787" t="s">
        <v>20</v>
      </c>
      <c r="M1787" t="s">
        <v>51</v>
      </c>
      <c r="N1787">
        <v>15000000</v>
      </c>
      <c r="O1787">
        <v>2009</v>
      </c>
      <c r="P1787">
        <v>5.4</v>
      </c>
      <c r="S1787" t="s">
        <v>26</v>
      </c>
      <c r="T1787" t="s">
        <v>46</v>
      </c>
      <c r="U1787" t="s">
        <v>65</v>
      </c>
    </row>
    <row r="1788" spans="1:22" x14ac:dyDescent="0.3">
      <c r="A1788" t="s">
        <v>3863</v>
      </c>
      <c r="B1788">
        <v>225</v>
      </c>
      <c r="C1788">
        <v>134</v>
      </c>
      <c r="D1788">
        <v>80034302</v>
      </c>
      <c r="E1788" t="s">
        <v>264</v>
      </c>
      <c r="F1788" t="s">
        <v>3864</v>
      </c>
      <c r="G1788" t="str">
        <f t="shared" si="28"/>
        <v>A Simple Wish</v>
      </c>
      <c r="H1788" t="s">
        <v>3865</v>
      </c>
      <c r="I1788">
        <v>4288</v>
      </c>
      <c r="J1788">
        <v>134</v>
      </c>
      <c r="K1788" t="s">
        <v>19</v>
      </c>
      <c r="L1788" t="s">
        <v>20</v>
      </c>
      <c r="M1788" t="s">
        <v>21</v>
      </c>
      <c r="N1788">
        <v>30000000</v>
      </c>
      <c r="O1788">
        <v>2004</v>
      </c>
      <c r="P1788">
        <v>5.4</v>
      </c>
      <c r="S1788" t="s">
        <v>46</v>
      </c>
      <c r="T1788" t="s">
        <v>65</v>
      </c>
      <c r="U1788" t="s">
        <v>69</v>
      </c>
    </row>
    <row r="1789" spans="1:22" x14ac:dyDescent="0.3">
      <c r="A1789" t="s">
        <v>2893</v>
      </c>
      <c r="B1789">
        <v>85</v>
      </c>
      <c r="C1789">
        <v>110</v>
      </c>
      <c r="D1789">
        <v>78656813</v>
      </c>
      <c r="E1789" t="s">
        <v>1838</v>
      </c>
      <c r="F1789" t="s">
        <v>185</v>
      </c>
      <c r="G1789" t="str">
        <f t="shared" si="28"/>
        <v>Ghosts of Mars</v>
      </c>
      <c r="H1789" t="s">
        <v>3866</v>
      </c>
      <c r="I1789">
        <v>43006</v>
      </c>
      <c r="J1789">
        <v>117</v>
      </c>
      <c r="K1789" t="s">
        <v>19</v>
      </c>
      <c r="L1789" t="s">
        <v>20</v>
      </c>
      <c r="M1789" t="s">
        <v>51</v>
      </c>
      <c r="N1789">
        <v>25000000</v>
      </c>
      <c r="O1789">
        <v>2007</v>
      </c>
      <c r="P1789">
        <v>4.9000000000000004</v>
      </c>
      <c r="S1789" t="s">
        <v>26</v>
      </c>
      <c r="T1789" t="s">
        <v>83</v>
      </c>
      <c r="U1789" t="s">
        <v>110</v>
      </c>
    </row>
    <row r="1790" spans="1:22" x14ac:dyDescent="0.3">
      <c r="A1790" t="s">
        <v>3867</v>
      </c>
      <c r="B1790">
        <v>135</v>
      </c>
      <c r="C1790">
        <v>103</v>
      </c>
      <c r="D1790">
        <v>76270454</v>
      </c>
      <c r="E1790" t="s">
        <v>1147</v>
      </c>
      <c r="F1790" t="s">
        <v>3868</v>
      </c>
      <c r="G1790" t="str">
        <f t="shared" si="28"/>
        <v>Our Brand Is Crisis</v>
      </c>
      <c r="H1790" t="s">
        <v>3869</v>
      </c>
      <c r="I1790">
        <v>11476</v>
      </c>
      <c r="J1790">
        <v>98</v>
      </c>
      <c r="K1790" t="s">
        <v>19</v>
      </c>
      <c r="L1790" t="s">
        <v>20</v>
      </c>
      <c r="M1790" t="s">
        <v>294</v>
      </c>
      <c r="N1790">
        <v>25000000</v>
      </c>
      <c r="O1790">
        <v>2011</v>
      </c>
      <c r="P1790">
        <v>6.1</v>
      </c>
      <c r="S1790" t="s">
        <v>46</v>
      </c>
      <c r="T1790" t="s">
        <v>60</v>
      </c>
    </row>
    <row r="1791" spans="1:22" x14ac:dyDescent="0.3">
      <c r="A1791" t="s">
        <v>3870</v>
      </c>
      <c r="B1791">
        <v>350</v>
      </c>
      <c r="C1791">
        <v>145</v>
      </c>
      <c r="D1791">
        <v>74273505</v>
      </c>
      <c r="E1791" t="s">
        <v>3871</v>
      </c>
      <c r="F1791" t="s">
        <v>3872</v>
      </c>
      <c r="G1791" t="str">
        <f t="shared" si="28"/>
        <v>Pride and Prejudice and Zombies</v>
      </c>
      <c r="H1791" t="s">
        <v>3873</v>
      </c>
      <c r="I1791">
        <v>23775</v>
      </c>
      <c r="J1791">
        <v>378</v>
      </c>
      <c r="K1791" t="s">
        <v>19</v>
      </c>
      <c r="L1791" t="s">
        <v>31</v>
      </c>
      <c r="M1791" t="s">
        <v>21</v>
      </c>
      <c r="N1791">
        <v>33000000</v>
      </c>
      <c r="O1791">
        <v>2016</v>
      </c>
      <c r="P1791">
        <v>5.8</v>
      </c>
      <c r="S1791" t="s">
        <v>26</v>
      </c>
      <c r="T1791" t="s">
        <v>83</v>
      </c>
      <c r="U1791" t="s">
        <v>106</v>
      </c>
    </row>
    <row r="1792" spans="1:22" x14ac:dyDescent="0.3">
      <c r="A1792" t="s">
        <v>2111</v>
      </c>
      <c r="B1792">
        <v>31</v>
      </c>
      <c r="C1792">
        <v>100</v>
      </c>
      <c r="D1792">
        <v>134141530</v>
      </c>
      <c r="E1792" t="s">
        <v>1441</v>
      </c>
      <c r="F1792" t="s">
        <v>3874</v>
      </c>
      <c r="G1792" t="str">
        <f t="shared" si="28"/>
        <v>Kundun</v>
      </c>
      <c r="H1792" t="s">
        <v>3875</v>
      </c>
      <c r="I1792">
        <v>21606</v>
      </c>
      <c r="J1792">
        <v>84</v>
      </c>
      <c r="K1792" t="s">
        <v>19</v>
      </c>
      <c r="L1792" t="s">
        <v>20</v>
      </c>
      <c r="M1792" t="s">
        <v>51</v>
      </c>
      <c r="N1792">
        <v>25100000</v>
      </c>
      <c r="O1792">
        <v>2001</v>
      </c>
      <c r="P1792">
        <v>7</v>
      </c>
      <c r="S1792" t="s">
        <v>41</v>
      </c>
      <c r="T1792" t="s">
        <v>60</v>
      </c>
      <c r="U1792" t="s">
        <v>80</v>
      </c>
      <c r="V1792" t="s">
        <v>126</v>
      </c>
    </row>
    <row r="1793" spans="1:24" x14ac:dyDescent="0.3">
      <c r="A1793" t="s">
        <v>3876</v>
      </c>
      <c r="B1793">
        <v>177</v>
      </c>
      <c r="C1793">
        <v>131</v>
      </c>
      <c r="D1793">
        <v>71500556</v>
      </c>
      <c r="E1793" t="s">
        <v>657</v>
      </c>
      <c r="F1793" t="s">
        <v>718</v>
      </c>
      <c r="G1793" t="str">
        <f t="shared" si="28"/>
        <v>How to Lose Friends &amp; Alienate People</v>
      </c>
      <c r="H1793" t="s">
        <v>3877</v>
      </c>
      <c r="I1793">
        <v>61269</v>
      </c>
      <c r="J1793">
        <v>112</v>
      </c>
      <c r="K1793" t="s">
        <v>1243</v>
      </c>
      <c r="L1793" t="s">
        <v>1575</v>
      </c>
      <c r="M1793" t="s">
        <v>21</v>
      </c>
      <c r="N1793">
        <v>25000000</v>
      </c>
      <c r="O1793">
        <v>1999</v>
      </c>
      <c r="P1793">
        <v>6.5</v>
      </c>
      <c r="S1793" t="s">
        <v>46</v>
      </c>
      <c r="T1793" t="s">
        <v>60</v>
      </c>
      <c r="U1793" t="s">
        <v>106</v>
      </c>
    </row>
    <row r="1794" spans="1:24" x14ac:dyDescent="0.3">
      <c r="A1794" t="s">
        <v>3249</v>
      </c>
      <c r="B1794">
        <v>106</v>
      </c>
      <c r="C1794">
        <v>133</v>
      </c>
      <c r="D1794">
        <v>71309760</v>
      </c>
      <c r="E1794" t="s">
        <v>806</v>
      </c>
      <c r="F1794" t="s">
        <v>252</v>
      </c>
      <c r="G1794" t="str">
        <f t="shared" si="28"/>
        <v>Kick-Ass 2</v>
      </c>
      <c r="H1794" t="s">
        <v>3878</v>
      </c>
      <c r="I1794">
        <v>202967</v>
      </c>
      <c r="J1794">
        <v>225</v>
      </c>
      <c r="K1794" t="s">
        <v>19</v>
      </c>
      <c r="L1794" t="s">
        <v>676</v>
      </c>
      <c r="M1794" t="s">
        <v>294</v>
      </c>
      <c r="N1794">
        <v>26000000</v>
      </c>
      <c r="O1794">
        <v>2004</v>
      </c>
      <c r="P1794">
        <v>6.6</v>
      </c>
      <c r="S1794" t="s">
        <v>26</v>
      </c>
      <c r="T1794" t="s">
        <v>46</v>
      </c>
      <c r="U1794" t="s">
        <v>52</v>
      </c>
    </row>
    <row r="1795" spans="1:24" x14ac:dyDescent="0.3">
      <c r="A1795" t="s">
        <v>614</v>
      </c>
      <c r="B1795">
        <v>251</v>
      </c>
      <c r="C1795">
        <v>109</v>
      </c>
      <c r="D1795">
        <v>89808372</v>
      </c>
      <c r="E1795" t="s">
        <v>3879</v>
      </c>
      <c r="F1795" t="s">
        <v>2267</v>
      </c>
      <c r="G1795" t="str">
        <f t="shared" ref="G1795:G1858" si="29">SUBSTITUTE(H1795,"Â ","")</f>
        <v>Captain Alatriste: The Spanish Musketeer</v>
      </c>
      <c r="H1795" t="s">
        <v>3880</v>
      </c>
      <c r="I1795">
        <v>10266</v>
      </c>
      <c r="J1795">
        <v>559</v>
      </c>
      <c r="K1795" t="s">
        <v>19</v>
      </c>
      <c r="L1795" t="s">
        <v>31</v>
      </c>
      <c r="M1795" t="s">
        <v>294</v>
      </c>
      <c r="N1795">
        <v>25000000</v>
      </c>
      <c r="O1795">
        <v>2008</v>
      </c>
      <c r="P1795">
        <v>6.1</v>
      </c>
      <c r="S1795" t="s">
        <v>32</v>
      </c>
      <c r="T1795" t="s">
        <v>60</v>
      </c>
      <c r="U1795" t="s">
        <v>80</v>
      </c>
      <c r="V1795" t="s">
        <v>106</v>
      </c>
      <c r="W1795" t="s">
        <v>122</v>
      </c>
      <c r="X1795" t="s">
        <v>126</v>
      </c>
    </row>
    <row r="1796" spans="1:24" x14ac:dyDescent="0.3">
      <c r="A1796" t="s">
        <v>944</v>
      </c>
      <c r="B1796">
        <v>148</v>
      </c>
      <c r="C1796">
        <v>114</v>
      </c>
      <c r="D1796">
        <v>77264926</v>
      </c>
      <c r="E1796" t="s">
        <v>239</v>
      </c>
      <c r="F1796" t="s">
        <v>343</v>
      </c>
      <c r="G1796" t="str">
        <f t="shared" si="29"/>
        <v>Brick Mansions</v>
      </c>
      <c r="H1796" t="s">
        <v>3881</v>
      </c>
      <c r="I1796">
        <v>32103</v>
      </c>
      <c r="J1796">
        <v>184</v>
      </c>
      <c r="K1796" t="s">
        <v>19</v>
      </c>
      <c r="L1796" t="s">
        <v>20</v>
      </c>
      <c r="M1796" t="s">
        <v>51</v>
      </c>
      <c r="N1796">
        <v>22000000</v>
      </c>
      <c r="O1796">
        <v>2003</v>
      </c>
      <c r="P1796">
        <v>5.7</v>
      </c>
      <c r="S1796" t="s">
        <v>26</v>
      </c>
      <c r="T1796" t="s">
        <v>52</v>
      </c>
      <c r="U1796" t="s">
        <v>60</v>
      </c>
      <c r="V1796" t="s">
        <v>122</v>
      </c>
    </row>
    <row r="1797" spans="1:24" x14ac:dyDescent="0.3">
      <c r="A1797" t="s">
        <v>1374</v>
      </c>
      <c r="B1797">
        <v>76</v>
      </c>
      <c r="C1797">
        <v>164</v>
      </c>
      <c r="D1797">
        <v>70625986</v>
      </c>
      <c r="E1797" t="s">
        <v>28</v>
      </c>
      <c r="F1797" t="s">
        <v>3882</v>
      </c>
      <c r="G1797" t="str">
        <f t="shared" si="29"/>
        <v>Octopussy</v>
      </c>
      <c r="H1797" t="s">
        <v>3883</v>
      </c>
      <c r="I1797">
        <v>74374</v>
      </c>
      <c r="J1797">
        <v>39</v>
      </c>
      <c r="K1797" t="s">
        <v>19</v>
      </c>
      <c r="L1797" t="s">
        <v>20</v>
      </c>
      <c r="M1797" t="s">
        <v>51</v>
      </c>
      <c r="N1797">
        <v>25000000</v>
      </c>
      <c r="O1797">
        <v>2006</v>
      </c>
      <c r="P1797">
        <v>6.6</v>
      </c>
      <c r="S1797" t="s">
        <v>26</v>
      </c>
      <c r="T1797" t="s">
        <v>32</v>
      </c>
      <c r="U1797" t="s">
        <v>122</v>
      </c>
    </row>
    <row r="1798" spans="1:24" x14ac:dyDescent="0.3">
      <c r="A1798" t="s">
        <v>2966</v>
      </c>
      <c r="B1798">
        <v>52</v>
      </c>
      <c r="C1798">
        <v>92</v>
      </c>
      <c r="D1798">
        <v>56505065</v>
      </c>
      <c r="E1798" t="s">
        <v>776</v>
      </c>
      <c r="F1798" t="s">
        <v>1831</v>
      </c>
      <c r="G1798" t="str">
        <f t="shared" si="29"/>
        <v>Knocked Up</v>
      </c>
      <c r="H1798" t="s">
        <v>3884</v>
      </c>
      <c r="I1798">
        <v>298590</v>
      </c>
      <c r="J1798">
        <v>89</v>
      </c>
      <c r="K1798" t="s">
        <v>19</v>
      </c>
      <c r="L1798" t="s">
        <v>20</v>
      </c>
      <c r="M1798" t="s">
        <v>294</v>
      </c>
      <c r="N1798">
        <v>28000000</v>
      </c>
      <c r="O1798">
        <v>2009</v>
      </c>
      <c r="P1798">
        <v>7</v>
      </c>
      <c r="S1798" t="s">
        <v>46</v>
      </c>
      <c r="T1798" t="s">
        <v>106</v>
      </c>
    </row>
    <row r="1799" spans="1:24" x14ac:dyDescent="0.3">
      <c r="A1799" t="s">
        <v>419</v>
      </c>
      <c r="B1799">
        <v>220</v>
      </c>
      <c r="C1799">
        <v>122</v>
      </c>
      <c r="D1799">
        <v>55973336</v>
      </c>
      <c r="E1799" t="s">
        <v>60</v>
      </c>
      <c r="F1799" t="s">
        <v>744</v>
      </c>
      <c r="G1799" t="str">
        <f t="shared" si="29"/>
        <v>My Sister's Keeper</v>
      </c>
      <c r="H1799" t="s">
        <v>3885</v>
      </c>
      <c r="I1799">
        <v>74476</v>
      </c>
      <c r="J1799">
        <v>281</v>
      </c>
      <c r="K1799" t="s">
        <v>19</v>
      </c>
      <c r="L1799" t="s">
        <v>31</v>
      </c>
      <c r="M1799" t="s">
        <v>294</v>
      </c>
      <c r="N1799">
        <v>80000000</v>
      </c>
      <c r="O1799">
        <v>2003</v>
      </c>
      <c r="P1799">
        <v>7.4</v>
      </c>
      <c r="S1799" t="s">
        <v>60</v>
      </c>
    </row>
    <row r="1800" spans="1:24" x14ac:dyDescent="0.3">
      <c r="A1800" t="s">
        <v>1423</v>
      </c>
      <c r="B1800">
        <v>131</v>
      </c>
      <c r="C1800">
        <v>42</v>
      </c>
      <c r="D1800">
        <v>54098051</v>
      </c>
      <c r="E1800" t="s">
        <v>657</v>
      </c>
      <c r="F1800" t="s">
        <v>3036</v>
      </c>
      <c r="G1800" t="str">
        <f t="shared" si="29"/>
        <v>Welcome Home, Roscoe Jenkins</v>
      </c>
      <c r="H1800" t="s">
        <v>3886</v>
      </c>
      <c r="I1800">
        <v>10791</v>
      </c>
      <c r="J1800">
        <v>197</v>
      </c>
      <c r="K1800" t="s">
        <v>19</v>
      </c>
      <c r="L1800" t="s">
        <v>31</v>
      </c>
      <c r="M1800" t="s">
        <v>294</v>
      </c>
      <c r="N1800">
        <v>26000000</v>
      </c>
      <c r="O1800">
        <v>2005</v>
      </c>
      <c r="P1800">
        <v>5.3</v>
      </c>
      <c r="S1800" t="s">
        <v>46</v>
      </c>
      <c r="T1800" t="s">
        <v>60</v>
      </c>
      <c r="U1800" t="s">
        <v>106</v>
      </c>
    </row>
    <row r="1801" spans="1:24" x14ac:dyDescent="0.3">
      <c r="A1801" t="s">
        <v>934</v>
      </c>
      <c r="B1801">
        <v>7</v>
      </c>
      <c r="C1801">
        <v>110</v>
      </c>
      <c r="D1801">
        <v>60443237</v>
      </c>
      <c r="E1801" t="s">
        <v>990</v>
      </c>
      <c r="F1801" t="s">
        <v>3887</v>
      </c>
      <c r="G1801" t="str">
        <f t="shared" si="29"/>
        <v>A Passage to India</v>
      </c>
      <c r="H1801" t="s">
        <v>3888</v>
      </c>
      <c r="I1801">
        <v>12980</v>
      </c>
      <c r="J1801">
        <v>131</v>
      </c>
      <c r="K1801" t="s">
        <v>19</v>
      </c>
      <c r="L1801" t="s">
        <v>20</v>
      </c>
      <c r="M1801" t="s">
        <v>294</v>
      </c>
      <c r="N1801">
        <v>30000000</v>
      </c>
      <c r="O1801">
        <v>1998</v>
      </c>
      <c r="P1801">
        <v>7.4</v>
      </c>
      <c r="S1801" t="s">
        <v>32</v>
      </c>
      <c r="T1801" t="s">
        <v>60</v>
      </c>
      <c r="U1801" t="s">
        <v>80</v>
      </c>
    </row>
    <row r="1802" spans="1:24" x14ac:dyDescent="0.3">
      <c r="A1802" t="s">
        <v>1419</v>
      </c>
      <c r="B1802">
        <v>112</v>
      </c>
      <c r="C1802">
        <v>116</v>
      </c>
      <c r="D1802">
        <v>82234139</v>
      </c>
      <c r="E1802" t="s">
        <v>2291</v>
      </c>
      <c r="F1802" t="s">
        <v>3889</v>
      </c>
      <c r="G1802" t="str">
        <f t="shared" si="29"/>
        <v>Notes on a Scandal</v>
      </c>
      <c r="H1802" t="s">
        <v>3890</v>
      </c>
      <c r="I1802">
        <v>64625</v>
      </c>
      <c r="J1802">
        <v>188</v>
      </c>
      <c r="K1802" t="s">
        <v>19</v>
      </c>
      <c r="L1802" t="s">
        <v>20</v>
      </c>
      <c r="M1802" t="s">
        <v>294</v>
      </c>
      <c r="N1802">
        <v>30000000</v>
      </c>
      <c r="O1802">
        <v>2014</v>
      </c>
      <c r="P1802">
        <v>7.4</v>
      </c>
      <c r="S1802" t="s">
        <v>52</v>
      </c>
      <c r="T1802" t="s">
        <v>60</v>
      </c>
      <c r="U1802" t="s">
        <v>106</v>
      </c>
      <c r="V1802" t="s">
        <v>122</v>
      </c>
    </row>
    <row r="1803" spans="1:24" x14ac:dyDescent="0.3">
      <c r="A1803" t="s">
        <v>1966</v>
      </c>
      <c r="B1803">
        <v>93</v>
      </c>
      <c r="C1803">
        <v>106</v>
      </c>
      <c r="D1803">
        <v>51676606</v>
      </c>
      <c r="E1803" t="s">
        <v>1788</v>
      </c>
      <c r="F1803" t="s">
        <v>49</v>
      </c>
      <c r="G1803" t="str">
        <f t="shared" si="29"/>
        <v>Rendition</v>
      </c>
      <c r="H1803" t="s">
        <v>3891</v>
      </c>
      <c r="I1803">
        <v>47203</v>
      </c>
      <c r="J1803">
        <v>199</v>
      </c>
      <c r="K1803" t="s">
        <v>19</v>
      </c>
      <c r="L1803" t="s">
        <v>20</v>
      </c>
      <c r="M1803" t="s">
        <v>294</v>
      </c>
      <c r="N1803">
        <v>25000000</v>
      </c>
      <c r="O1803">
        <v>1990</v>
      </c>
      <c r="P1803">
        <v>6.8</v>
      </c>
      <c r="S1803" t="s">
        <v>60</v>
      </c>
      <c r="T1803" t="s">
        <v>122</v>
      </c>
    </row>
    <row r="1804" spans="1:24" x14ac:dyDescent="0.3">
      <c r="A1804" t="s">
        <v>3892</v>
      </c>
      <c r="B1804">
        <v>370</v>
      </c>
      <c r="C1804">
        <v>115</v>
      </c>
      <c r="D1804">
        <v>52528330</v>
      </c>
      <c r="E1804" t="s">
        <v>3893</v>
      </c>
      <c r="F1804" t="s">
        <v>516</v>
      </c>
      <c r="G1804" t="str">
        <f t="shared" si="29"/>
        <v xml:space="preserve">Limitless            </v>
      </c>
      <c r="H1804" t="s">
        <v>3894</v>
      </c>
      <c r="I1804">
        <v>38177</v>
      </c>
      <c r="J1804">
        <v>398</v>
      </c>
      <c r="K1804" t="s">
        <v>19</v>
      </c>
      <c r="L1804" t="s">
        <v>20</v>
      </c>
      <c r="M1804" t="s">
        <v>51</v>
      </c>
      <c r="N1804">
        <v>25000000</v>
      </c>
      <c r="O1804">
        <v>2008</v>
      </c>
      <c r="P1804">
        <v>7.9</v>
      </c>
      <c r="S1804" t="s">
        <v>52</v>
      </c>
      <c r="T1804" t="s">
        <v>60</v>
      </c>
      <c r="U1804" t="s">
        <v>110</v>
      </c>
      <c r="V1804" t="s">
        <v>122</v>
      </c>
    </row>
    <row r="1805" spans="1:24" x14ac:dyDescent="0.3">
      <c r="A1805" t="s">
        <v>1202</v>
      </c>
      <c r="B1805">
        <v>83</v>
      </c>
      <c r="C1805">
        <v>148</v>
      </c>
      <c r="D1805">
        <v>51533608</v>
      </c>
      <c r="E1805" t="s">
        <v>135</v>
      </c>
      <c r="F1805" t="s">
        <v>993</v>
      </c>
      <c r="G1805" t="str">
        <f t="shared" si="29"/>
        <v>Star Trek VI: The Undiscovered Country</v>
      </c>
      <c r="H1805" t="s">
        <v>3895</v>
      </c>
      <c r="I1805">
        <v>55513</v>
      </c>
      <c r="J1805">
        <v>143</v>
      </c>
      <c r="K1805" t="s">
        <v>19</v>
      </c>
      <c r="L1805" t="s">
        <v>31</v>
      </c>
      <c r="M1805" t="s">
        <v>51</v>
      </c>
      <c r="N1805">
        <v>25000000</v>
      </c>
      <c r="O1805">
        <v>1998</v>
      </c>
      <c r="P1805">
        <v>7.2</v>
      </c>
      <c r="S1805" t="s">
        <v>26</v>
      </c>
      <c r="T1805" t="s">
        <v>32</v>
      </c>
      <c r="U1805" t="s">
        <v>110</v>
      </c>
      <c r="V1805" t="s">
        <v>122</v>
      </c>
    </row>
    <row r="1806" spans="1:24" x14ac:dyDescent="0.3">
      <c r="A1806" t="s">
        <v>2314</v>
      </c>
      <c r="B1806">
        <v>125</v>
      </c>
      <c r="C1806">
        <v>119</v>
      </c>
      <c r="D1806">
        <v>51097664</v>
      </c>
      <c r="E1806" t="s">
        <v>60</v>
      </c>
      <c r="F1806" t="s">
        <v>3896</v>
      </c>
      <c r="G1806" t="str">
        <f t="shared" si="29"/>
        <v>Divine Secrets of the Ya-Ya Sisterhood</v>
      </c>
      <c r="H1806" t="s">
        <v>3897</v>
      </c>
      <c r="I1806">
        <v>15352</v>
      </c>
      <c r="J1806">
        <v>319</v>
      </c>
      <c r="K1806" t="s">
        <v>19</v>
      </c>
      <c r="L1806" t="s">
        <v>20</v>
      </c>
      <c r="M1806" t="s">
        <v>294</v>
      </c>
      <c r="N1806">
        <v>25000000</v>
      </c>
      <c r="O1806">
        <v>2003</v>
      </c>
      <c r="P1806">
        <v>6</v>
      </c>
      <c r="S1806" t="s">
        <v>60</v>
      </c>
    </row>
    <row r="1807" spans="1:24" x14ac:dyDescent="0.3">
      <c r="A1807" t="s">
        <v>1380</v>
      </c>
      <c r="B1807">
        <v>73</v>
      </c>
      <c r="C1807">
        <v>118</v>
      </c>
      <c r="D1807">
        <v>84136909</v>
      </c>
      <c r="E1807" t="s">
        <v>278</v>
      </c>
      <c r="F1807" t="s">
        <v>279</v>
      </c>
      <c r="G1807" t="str">
        <f t="shared" si="29"/>
        <v>The Jungle Book</v>
      </c>
      <c r="H1807" t="s">
        <v>280</v>
      </c>
      <c r="I1807">
        <v>106221</v>
      </c>
      <c r="J1807">
        <v>33</v>
      </c>
      <c r="K1807" t="s">
        <v>19</v>
      </c>
      <c r="L1807" t="s">
        <v>20</v>
      </c>
      <c r="M1807" t="s">
        <v>294</v>
      </c>
      <c r="N1807">
        <v>25000000</v>
      </c>
      <c r="O1807">
        <v>1990</v>
      </c>
      <c r="P1807">
        <v>7.8</v>
      </c>
      <c r="S1807" t="s">
        <v>32</v>
      </c>
      <c r="T1807" t="s">
        <v>60</v>
      </c>
      <c r="U1807" t="s">
        <v>65</v>
      </c>
      <c r="V1807" t="s">
        <v>69</v>
      </c>
    </row>
    <row r="1808" spans="1:24" x14ac:dyDescent="0.3">
      <c r="A1808" t="s">
        <v>1267</v>
      </c>
      <c r="B1808">
        <v>98</v>
      </c>
      <c r="C1808">
        <v>101</v>
      </c>
      <c r="D1808">
        <v>46836394</v>
      </c>
      <c r="E1808" t="s">
        <v>984</v>
      </c>
      <c r="F1808" t="s">
        <v>664</v>
      </c>
      <c r="G1808" t="str">
        <f t="shared" si="29"/>
        <v>Kiss the Girls</v>
      </c>
      <c r="H1808" t="s">
        <v>3898</v>
      </c>
      <c r="I1808">
        <v>50653</v>
      </c>
      <c r="J1808">
        <v>71</v>
      </c>
      <c r="K1808" t="s">
        <v>19</v>
      </c>
      <c r="L1808" t="s">
        <v>20</v>
      </c>
      <c r="M1808" t="s">
        <v>294</v>
      </c>
      <c r="N1808">
        <v>26000000</v>
      </c>
      <c r="O1808">
        <v>1977</v>
      </c>
      <c r="P1808">
        <v>6.6</v>
      </c>
      <c r="S1808" t="s">
        <v>52</v>
      </c>
      <c r="T1808" t="s">
        <v>60</v>
      </c>
      <c r="U1808" t="s">
        <v>92</v>
      </c>
      <c r="V1808" t="s">
        <v>122</v>
      </c>
    </row>
    <row r="1809" spans="1:24" x14ac:dyDescent="0.3">
      <c r="A1809" t="s">
        <v>614</v>
      </c>
      <c r="B1809">
        <v>158</v>
      </c>
      <c r="C1809">
        <v>82</v>
      </c>
      <c r="D1809">
        <v>47285499</v>
      </c>
      <c r="E1809" t="s">
        <v>3899</v>
      </c>
      <c r="F1809" t="s">
        <v>3900</v>
      </c>
      <c r="G1809" t="str">
        <f t="shared" si="29"/>
        <v>The Blues Brothers</v>
      </c>
      <c r="H1809" t="s">
        <v>3901</v>
      </c>
      <c r="I1809">
        <v>142448</v>
      </c>
      <c r="J1809">
        <v>391</v>
      </c>
      <c r="K1809" t="s">
        <v>19</v>
      </c>
      <c r="L1809" t="s">
        <v>20</v>
      </c>
      <c r="M1809" t="s">
        <v>21</v>
      </c>
      <c r="N1809">
        <v>25000000</v>
      </c>
      <c r="O1809">
        <v>2005</v>
      </c>
      <c r="P1809">
        <v>7.9</v>
      </c>
      <c r="S1809" t="s">
        <v>26</v>
      </c>
      <c r="T1809" t="s">
        <v>46</v>
      </c>
      <c r="U1809" t="s">
        <v>52</v>
      </c>
      <c r="V1809" t="s">
        <v>85</v>
      </c>
    </row>
    <row r="1810" spans="1:24" x14ac:dyDescent="0.3">
      <c r="A1810" t="s">
        <v>3721</v>
      </c>
      <c r="B1810">
        <v>152</v>
      </c>
      <c r="C1810">
        <v>110</v>
      </c>
      <c r="D1810">
        <v>47124400</v>
      </c>
      <c r="E1810" t="s">
        <v>3902</v>
      </c>
      <c r="F1810" t="s">
        <v>3903</v>
      </c>
      <c r="G1810" t="str">
        <f t="shared" si="29"/>
        <v>The Sisterhood of the Traveling Pants 2</v>
      </c>
      <c r="H1810" t="s">
        <v>3904</v>
      </c>
      <c r="I1810">
        <v>22304</v>
      </c>
      <c r="J1810">
        <v>366</v>
      </c>
      <c r="K1810" t="s">
        <v>19</v>
      </c>
      <c r="L1810" t="s">
        <v>31</v>
      </c>
      <c r="M1810" t="s">
        <v>294</v>
      </c>
      <c r="N1810">
        <v>45000000</v>
      </c>
      <c r="O1810">
        <v>2003</v>
      </c>
      <c r="P1810">
        <v>6.2</v>
      </c>
      <c r="S1810" t="s">
        <v>46</v>
      </c>
      <c r="T1810" t="s">
        <v>60</v>
      </c>
      <c r="U1810" t="s">
        <v>65</v>
      </c>
      <c r="V1810" t="s">
        <v>106</v>
      </c>
    </row>
    <row r="1811" spans="1:24" x14ac:dyDescent="0.3">
      <c r="A1811" t="s">
        <v>2682</v>
      </c>
      <c r="B1811">
        <v>202</v>
      </c>
      <c r="C1811">
        <v>193</v>
      </c>
      <c r="D1811">
        <v>44700000</v>
      </c>
      <c r="E1811" t="s">
        <v>2767</v>
      </c>
      <c r="F1811" t="s">
        <v>3905</v>
      </c>
      <c r="G1811" t="str">
        <f t="shared" si="29"/>
        <v>Joyful Noise</v>
      </c>
      <c r="H1811" t="s">
        <v>3906</v>
      </c>
      <c r="I1811">
        <v>6476</v>
      </c>
      <c r="J1811">
        <v>507</v>
      </c>
      <c r="K1811" t="s">
        <v>19</v>
      </c>
      <c r="L1811" t="s">
        <v>20</v>
      </c>
      <c r="M1811" t="s">
        <v>21</v>
      </c>
      <c r="N1811">
        <v>25000000</v>
      </c>
      <c r="O1811">
        <v>2000</v>
      </c>
      <c r="P1811">
        <v>5.7</v>
      </c>
      <c r="S1811" t="s">
        <v>46</v>
      </c>
      <c r="T1811" t="s">
        <v>85</v>
      </c>
    </row>
    <row r="1812" spans="1:24" x14ac:dyDescent="0.3">
      <c r="A1812" t="s">
        <v>2496</v>
      </c>
      <c r="B1812">
        <v>80</v>
      </c>
      <c r="C1812">
        <v>130</v>
      </c>
      <c r="D1812">
        <v>44455658</v>
      </c>
      <c r="E1812" t="s">
        <v>657</v>
      </c>
      <c r="F1812" t="s">
        <v>3907</v>
      </c>
      <c r="G1812" t="str">
        <f t="shared" si="29"/>
        <v>About a Boy</v>
      </c>
      <c r="H1812" t="s">
        <v>3908</v>
      </c>
      <c r="I1812">
        <v>144021</v>
      </c>
      <c r="J1812">
        <v>170</v>
      </c>
      <c r="K1812" t="s">
        <v>19</v>
      </c>
      <c r="L1812" t="s">
        <v>378</v>
      </c>
      <c r="M1812" t="s">
        <v>294</v>
      </c>
      <c r="N1812">
        <v>25000000</v>
      </c>
      <c r="O1812">
        <v>2010</v>
      </c>
      <c r="P1812">
        <v>7.1</v>
      </c>
      <c r="S1812" t="s">
        <v>46</v>
      </c>
      <c r="T1812" t="s">
        <v>60</v>
      </c>
      <c r="U1812" t="s">
        <v>106</v>
      </c>
    </row>
    <row r="1813" spans="1:24" x14ac:dyDescent="0.3">
      <c r="A1813" t="s">
        <v>1850</v>
      </c>
      <c r="B1813">
        <v>288</v>
      </c>
      <c r="C1813">
        <v>94</v>
      </c>
      <c r="D1813">
        <v>43984230</v>
      </c>
      <c r="E1813" t="s">
        <v>3670</v>
      </c>
      <c r="F1813" t="s">
        <v>226</v>
      </c>
      <c r="G1813" t="str">
        <f t="shared" si="29"/>
        <v>Lake Placid</v>
      </c>
      <c r="H1813" t="s">
        <v>3909</v>
      </c>
      <c r="I1813">
        <v>42761</v>
      </c>
      <c r="J1813">
        <v>136</v>
      </c>
      <c r="K1813" t="s">
        <v>19</v>
      </c>
      <c r="L1813" t="s">
        <v>20</v>
      </c>
      <c r="M1813" t="s">
        <v>294</v>
      </c>
      <c r="N1813">
        <v>25000000</v>
      </c>
      <c r="O1813">
        <v>2013</v>
      </c>
      <c r="P1813">
        <v>5.6</v>
      </c>
      <c r="S1813" t="s">
        <v>26</v>
      </c>
      <c r="T1813" t="s">
        <v>46</v>
      </c>
      <c r="U1813" t="s">
        <v>83</v>
      </c>
    </row>
    <row r="1814" spans="1:24" x14ac:dyDescent="0.3">
      <c r="A1814" t="s">
        <v>1875</v>
      </c>
      <c r="B1814">
        <v>99</v>
      </c>
      <c r="C1814">
        <v>111</v>
      </c>
      <c r="D1814">
        <v>66489425</v>
      </c>
      <c r="E1814" t="s">
        <v>984</v>
      </c>
      <c r="F1814" t="s">
        <v>470</v>
      </c>
      <c r="G1814" t="str">
        <f t="shared" si="29"/>
        <v>Lucky Number Slevin</v>
      </c>
      <c r="H1814" t="s">
        <v>3910</v>
      </c>
      <c r="I1814">
        <v>262153</v>
      </c>
      <c r="J1814">
        <v>284</v>
      </c>
      <c r="K1814" t="s">
        <v>19</v>
      </c>
      <c r="L1814" t="s">
        <v>31</v>
      </c>
      <c r="M1814" t="s">
        <v>1173</v>
      </c>
      <c r="N1814">
        <v>25000000</v>
      </c>
      <c r="O1814">
        <v>2004</v>
      </c>
      <c r="P1814">
        <v>7.8</v>
      </c>
      <c r="S1814" t="s">
        <v>52</v>
      </c>
      <c r="T1814" t="s">
        <v>60</v>
      </c>
      <c r="U1814" t="s">
        <v>92</v>
      </c>
      <c r="V1814" t="s">
        <v>122</v>
      </c>
    </row>
    <row r="1815" spans="1:24" x14ac:dyDescent="0.3">
      <c r="A1815" t="s">
        <v>159</v>
      </c>
      <c r="B1815">
        <v>222</v>
      </c>
      <c r="C1815">
        <v>110</v>
      </c>
      <c r="D1815">
        <v>41067398</v>
      </c>
      <c r="E1815" t="s">
        <v>990</v>
      </c>
      <c r="F1815" t="s">
        <v>946</v>
      </c>
      <c r="G1815" t="str">
        <f t="shared" si="29"/>
        <v>The Right Stuff</v>
      </c>
      <c r="H1815" t="s">
        <v>3911</v>
      </c>
      <c r="I1815">
        <v>45271</v>
      </c>
      <c r="J1815">
        <v>624</v>
      </c>
      <c r="K1815" t="s">
        <v>19</v>
      </c>
      <c r="L1815" t="s">
        <v>3912</v>
      </c>
      <c r="M1815" t="s">
        <v>51</v>
      </c>
      <c r="N1815">
        <v>2800000</v>
      </c>
      <c r="O1815">
        <v>2002</v>
      </c>
      <c r="P1815">
        <v>7.9</v>
      </c>
      <c r="S1815" t="s">
        <v>32</v>
      </c>
      <c r="T1815" t="s">
        <v>60</v>
      </c>
      <c r="U1815" t="s">
        <v>80</v>
      </c>
    </row>
    <row r="1816" spans="1:24" x14ac:dyDescent="0.3">
      <c r="A1816" t="s">
        <v>796</v>
      </c>
      <c r="B1816">
        <v>194</v>
      </c>
      <c r="C1816">
        <v>30</v>
      </c>
      <c r="D1816">
        <v>40218903</v>
      </c>
      <c r="E1816" t="s">
        <v>1263</v>
      </c>
      <c r="F1816" t="s">
        <v>1228</v>
      </c>
      <c r="G1816" t="str">
        <f t="shared" si="29"/>
        <v>Anonymous</v>
      </c>
      <c r="H1816" t="s">
        <v>3913</v>
      </c>
      <c r="I1816">
        <v>34488</v>
      </c>
      <c r="J1816">
        <v>140</v>
      </c>
      <c r="K1816" t="s">
        <v>19</v>
      </c>
      <c r="L1816" t="s">
        <v>197</v>
      </c>
      <c r="M1816" t="s">
        <v>21</v>
      </c>
      <c r="N1816">
        <v>25000000</v>
      </c>
      <c r="O1816">
        <v>1985</v>
      </c>
      <c r="P1816">
        <v>6.9</v>
      </c>
      <c r="S1816" t="s">
        <v>60</v>
      </c>
      <c r="T1816" t="s">
        <v>80</v>
      </c>
      <c r="U1816" t="s">
        <v>122</v>
      </c>
    </row>
    <row r="1817" spans="1:24" x14ac:dyDescent="0.3">
      <c r="A1817" t="s">
        <v>1479</v>
      </c>
      <c r="B1817">
        <v>15</v>
      </c>
      <c r="C1817">
        <v>109</v>
      </c>
      <c r="D1817">
        <v>39880476</v>
      </c>
      <c r="E1817" t="s">
        <v>278</v>
      </c>
      <c r="F1817" t="s">
        <v>3914</v>
      </c>
      <c r="G1817" t="str">
        <f t="shared" si="29"/>
        <v>The NeverEnding Story</v>
      </c>
      <c r="H1817" t="s">
        <v>3915</v>
      </c>
      <c r="I1817">
        <v>99557</v>
      </c>
      <c r="J1817">
        <v>31</v>
      </c>
      <c r="K1817" t="s">
        <v>19</v>
      </c>
      <c r="L1817" t="s">
        <v>31</v>
      </c>
      <c r="M1817" t="s">
        <v>294</v>
      </c>
      <c r="N1817">
        <v>25000000</v>
      </c>
      <c r="O1817">
        <v>2009</v>
      </c>
      <c r="P1817">
        <v>7.4</v>
      </c>
      <c r="S1817" t="s">
        <v>32</v>
      </c>
      <c r="T1817" t="s">
        <v>60</v>
      </c>
      <c r="U1817" t="s">
        <v>65</v>
      </c>
      <c r="V1817" t="s">
        <v>69</v>
      </c>
    </row>
    <row r="1818" spans="1:24" x14ac:dyDescent="0.3">
      <c r="A1818" t="s">
        <v>1593</v>
      </c>
      <c r="B1818">
        <v>56</v>
      </c>
      <c r="C1818">
        <v>123</v>
      </c>
      <c r="D1818">
        <v>39399750</v>
      </c>
      <c r="E1818" t="s">
        <v>3916</v>
      </c>
      <c r="F1818" t="s">
        <v>1594</v>
      </c>
      <c r="G1818" t="str">
        <f t="shared" si="29"/>
        <v>Dark City</v>
      </c>
      <c r="H1818" t="s">
        <v>3917</v>
      </c>
      <c r="I1818">
        <v>156929</v>
      </c>
      <c r="J1818">
        <v>208</v>
      </c>
      <c r="K1818" t="s">
        <v>19</v>
      </c>
      <c r="L1818" t="s">
        <v>20</v>
      </c>
      <c r="M1818" t="s">
        <v>21</v>
      </c>
      <c r="N1818">
        <v>17000000</v>
      </c>
      <c r="O1818">
        <v>2004</v>
      </c>
      <c r="P1818">
        <v>7.7</v>
      </c>
      <c r="S1818" t="s">
        <v>26</v>
      </c>
      <c r="T1818" t="s">
        <v>60</v>
      </c>
      <c r="U1818" t="s">
        <v>69</v>
      </c>
      <c r="V1818" t="s">
        <v>92</v>
      </c>
      <c r="W1818" t="s">
        <v>110</v>
      </c>
      <c r="X1818" t="s">
        <v>122</v>
      </c>
    </row>
    <row r="1819" spans="1:24" x14ac:dyDescent="0.3">
      <c r="A1819" t="s">
        <v>2317</v>
      </c>
      <c r="B1819">
        <v>63</v>
      </c>
      <c r="C1819">
        <v>109</v>
      </c>
      <c r="D1819">
        <v>38230435</v>
      </c>
      <c r="E1819" t="s">
        <v>2647</v>
      </c>
      <c r="F1819" t="s">
        <v>366</v>
      </c>
      <c r="G1819" t="str">
        <f t="shared" si="29"/>
        <v>The Duchess</v>
      </c>
      <c r="H1819" t="s">
        <v>3918</v>
      </c>
      <c r="I1819">
        <v>61777</v>
      </c>
      <c r="J1819">
        <v>39</v>
      </c>
      <c r="K1819" t="s">
        <v>19</v>
      </c>
      <c r="L1819" t="s">
        <v>31</v>
      </c>
      <c r="M1819" t="s">
        <v>294</v>
      </c>
      <c r="N1819">
        <v>25000000</v>
      </c>
      <c r="O1819">
        <v>2011</v>
      </c>
      <c r="P1819">
        <v>6.9</v>
      </c>
      <c r="S1819" t="s">
        <v>41</v>
      </c>
      <c r="T1819" t="s">
        <v>60</v>
      </c>
      <c r="U1819" t="s">
        <v>80</v>
      </c>
      <c r="V1819" t="s">
        <v>106</v>
      </c>
    </row>
    <row r="1820" spans="1:24" x14ac:dyDescent="0.3">
      <c r="A1820" t="s">
        <v>3919</v>
      </c>
      <c r="B1820">
        <v>167</v>
      </c>
      <c r="C1820">
        <v>99</v>
      </c>
      <c r="D1820">
        <v>39008741</v>
      </c>
      <c r="E1820" t="s">
        <v>1358</v>
      </c>
      <c r="F1820" t="s">
        <v>3920</v>
      </c>
      <c r="G1820" t="str">
        <f t="shared" si="29"/>
        <v xml:space="preserve">The Honeymooners            </v>
      </c>
      <c r="H1820" t="s">
        <v>3921</v>
      </c>
      <c r="I1820">
        <v>3446</v>
      </c>
      <c r="J1820">
        <v>174</v>
      </c>
      <c r="K1820" t="s">
        <v>19</v>
      </c>
      <c r="L1820" t="s">
        <v>20</v>
      </c>
      <c r="M1820" t="s">
        <v>294</v>
      </c>
      <c r="N1820">
        <v>25000000</v>
      </c>
      <c r="O1820">
        <v>2001</v>
      </c>
      <c r="P1820">
        <v>8.6999999999999993</v>
      </c>
      <c r="S1820" t="s">
        <v>46</v>
      </c>
      <c r="T1820" t="s">
        <v>65</v>
      </c>
    </row>
    <row r="1821" spans="1:24" x14ac:dyDescent="0.3">
      <c r="A1821" t="s">
        <v>1450</v>
      </c>
      <c r="B1821">
        <v>101</v>
      </c>
      <c r="C1821">
        <v>106</v>
      </c>
      <c r="D1821">
        <v>36833473</v>
      </c>
      <c r="E1821" t="s">
        <v>3922</v>
      </c>
      <c r="F1821" t="s">
        <v>3923</v>
      </c>
      <c r="G1821" t="str">
        <f t="shared" si="29"/>
        <v>Return to Oz</v>
      </c>
      <c r="H1821" t="s">
        <v>3924</v>
      </c>
      <c r="I1821">
        <v>19568</v>
      </c>
      <c r="J1821">
        <v>139</v>
      </c>
      <c r="K1821" t="s">
        <v>19</v>
      </c>
      <c r="L1821" t="s">
        <v>20</v>
      </c>
      <c r="M1821" t="s">
        <v>21</v>
      </c>
      <c r="N1821">
        <v>25000000</v>
      </c>
      <c r="O1821">
        <v>2012</v>
      </c>
      <c r="P1821">
        <v>6.7</v>
      </c>
      <c r="S1821" t="s">
        <v>32</v>
      </c>
      <c r="T1821" t="s">
        <v>65</v>
      </c>
      <c r="U1821" t="s">
        <v>69</v>
      </c>
      <c r="V1821" t="s">
        <v>83</v>
      </c>
      <c r="W1821" t="s">
        <v>92</v>
      </c>
    </row>
    <row r="1822" spans="1:24" x14ac:dyDescent="0.3">
      <c r="A1822" t="s">
        <v>3925</v>
      </c>
      <c r="B1822">
        <v>118</v>
      </c>
      <c r="C1822">
        <v>89</v>
      </c>
      <c r="D1822">
        <v>48237389</v>
      </c>
      <c r="E1822" t="s">
        <v>3926</v>
      </c>
      <c r="F1822" t="s">
        <v>333</v>
      </c>
      <c r="G1822" t="str">
        <f t="shared" si="29"/>
        <v>The Newton Boys</v>
      </c>
      <c r="H1822" t="s">
        <v>3927</v>
      </c>
      <c r="I1822">
        <v>8309</v>
      </c>
      <c r="J1822">
        <v>71</v>
      </c>
      <c r="K1822" t="s">
        <v>19</v>
      </c>
      <c r="L1822" t="s">
        <v>20</v>
      </c>
      <c r="M1822" t="s">
        <v>51</v>
      </c>
      <c r="N1822">
        <v>30000000</v>
      </c>
      <c r="O1822">
        <v>2004</v>
      </c>
      <c r="P1822">
        <v>6</v>
      </c>
      <c r="S1822" t="s">
        <v>26</v>
      </c>
      <c r="T1822" t="s">
        <v>52</v>
      </c>
      <c r="U1822" t="s">
        <v>60</v>
      </c>
      <c r="V1822" t="s">
        <v>80</v>
      </c>
      <c r="W1822" t="s">
        <v>130</v>
      </c>
    </row>
    <row r="1823" spans="1:24" x14ac:dyDescent="0.3">
      <c r="A1823" t="s">
        <v>2208</v>
      </c>
      <c r="B1823">
        <v>76</v>
      </c>
      <c r="C1823">
        <v>98</v>
      </c>
      <c r="D1823">
        <v>36310118</v>
      </c>
      <c r="E1823" t="s">
        <v>1347</v>
      </c>
      <c r="F1823" t="s">
        <v>330</v>
      </c>
      <c r="G1823" t="str">
        <f t="shared" si="29"/>
        <v>Case 39</v>
      </c>
      <c r="H1823" t="s">
        <v>3928</v>
      </c>
      <c r="I1823">
        <v>60555</v>
      </c>
      <c r="J1823">
        <v>83</v>
      </c>
      <c r="K1823" t="s">
        <v>19</v>
      </c>
      <c r="L1823" t="s">
        <v>20</v>
      </c>
      <c r="M1823" t="s">
        <v>21</v>
      </c>
      <c r="N1823">
        <v>26000000</v>
      </c>
      <c r="O1823">
        <v>1994</v>
      </c>
      <c r="P1823">
        <v>6.2</v>
      </c>
      <c r="S1823" t="s">
        <v>83</v>
      </c>
      <c r="T1823" t="s">
        <v>92</v>
      </c>
      <c r="U1823" t="s">
        <v>122</v>
      </c>
    </row>
    <row r="1824" spans="1:24" x14ac:dyDescent="0.3">
      <c r="A1824" t="s">
        <v>1841</v>
      </c>
      <c r="B1824">
        <v>268</v>
      </c>
      <c r="C1824">
        <v>93</v>
      </c>
      <c r="D1824">
        <v>36447959</v>
      </c>
      <c r="E1824" t="s">
        <v>984</v>
      </c>
      <c r="F1824" t="s">
        <v>3929</v>
      </c>
      <c r="G1824" t="str">
        <f t="shared" si="29"/>
        <v>Suspect Zero</v>
      </c>
      <c r="H1824" t="s">
        <v>3930</v>
      </c>
      <c r="I1824">
        <v>16555</v>
      </c>
      <c r="J1824">
        <v>103</v>
      </c>
      <c r="K1824" t="s">
        <v>19</v>
      </c>
      <c r="L1824" t="s">
        <v>20</v>
      </c>
      <c r="M1824" t="s">
        <v>294</v>
      </c>
      <c r="N1824">
        <v>25000000</v>
      </c>
      <c r="O1824">
        <v>1996</v>
      </c>
      <c r="P1824">
        <v>5.9</v>
      </c>
      <c r="S1824" t="s">
        <v>52</v>
      </c>
      <c r="T1824" t="s">
        <v>60</v>
      </c>
      <c r="U1824" t="s">
        <v>92</v>
      </c>
      <c r="V1824" t="s">
        <v>122</v>
      </c>
    </row>
    <row r="1825" spans="1:23" x14ac:dyDescent="0.3">
      <c r="A1825" t="s">
        <v>3931</v>
      </c>
      <c r="B1825">
        <v>95</v>
      </c>
      <c r="C1825">
        <v>112</v>
      </c>
      <c r="D1825">
        <v>45089048</v>
      </c>
      <c r="E1825" t="s">
        <v>1727</v>
      </c>
      <c r="F1825" t="s">
        <v>226</v>
      </c>
      <c r="G1825" t="str">
        <f t="shared" si="29"/>
        <v>Martian Child</v>
      </c>
      <c r="H1825" t="s">
        <v>3932</v>
      </c>
      <c r="I1825">
        <v>17436</v>
      </c>
      <c r="J1825">
        <v>167</v>
      </c>
      <c r="K1825" t="s">
        <v>19</v>
      </c>
      <c r="L1825" t="s">
        <v>20</v>
      </c>
      <c r="M1825" t="s">
        <v>51</v>
      </c>
      <c r="N1825">
        <v>26000000</v>
      </c>
      <c r="O1825">
        <v>1997</v>
      </c>
      <c r="P1825">
        <v>6.8</v>
      </c>
      <c r="S1825" t="s">
        <v>46</v>
      </c>
      <c r="T1825" t="s">
        <v>60</v>
      </c>
      <c r="U1825" t="s">
        <v>65</v>
      </c>
    </row>
    <row r="1826" spans="1:23" x14ac:dyDescent="0.3">
      <c r="A1826" t="s">
        <v>3933</v>
      </c>
      <c r="B1826">
        <v>78</v>
      </c>
      <c r="C1826">
        <v>101</v>
      </c>
      <c r="D1826">
        <v>35990505</v>
      </c>
      <c r="E1826" t="s">
        <v>1349</v>
      </c>
      <c r="F1826" t="s">
        <v>2557</v>
      </c>
      <c r="G1826" t="str">
        <f t="shared" si="29"/>
        <v>Spy Kids: All the Time in the World in 4D</v>
      </c>
      <c r="H1826" t="s">
        <v>3934</v>
      </c>
      <c r="I1826">
        <v>15866</v>
      </c>
      <c r="J1826">
        <v>105</v>
      </c>
      <c r="K1826" t="s">
        <v>19</v>
      </c>
      <c r="L1826" t="s">
        <v>31</v>
      </c>
      <c r="M1826" t="s">
        <v>21</v>
      </c>
      <c r="N1826">
        <v>25000000</v>
      </c>
      <c r="O1826">
        <v>2001</v>
      </c>
      <c r="P1826">
        <v>3.6</v>
      </c>
      <c r="S1826" t="s">
        <v>26</v>
      </c>
      <c r="T1826" t="s">
        <v>32</v>
      </c>
      <c r="U1826" t="s">
        <v>46</v>
      </c>
      <c r="V1826" t="s">
        <v>65</v>
      </c>
      <c r="W1826" t="s">
        <v>110</v>
      </c>
    </row>
    <row r="1827" spans="1:23" x14ac:dyDescent="0.3">
      <c r="A1827" t="s">
        <v>3935</v>
      </c>
      <c r="B1827">
        <v>127</v>
      </c>
      <c r="C1827">
        <v>104</v>
      </c>
      <c r="D1827">
        <v>35143332</v>
      </c>
      <c r="E1827" t="s">
        <v>977</v>
      </c>
      <c r="F1827" t="s">
        <v>1115</v>
      </c>
      <c r="G1827" t="str">
        <f t="shared" si="29"/>
        <v>Money Monster</v>
      </c>
      <c r="H1827" t="s">
        <v>3936</v>
      </c>
      <c r="I1827">
        <v>19611</v>
      </c>
      <c r="J1827">
        <v>226</v>
      </c>
      <c r="K1827" t="s">
        <v>19</v>
      </c>
      <c r="L1827" t="s">
        <v>20</v>
      </c>
      <c r="M1827" t="s">
        <v>294</v>
      </c>
      <c r="N1827">
        <v>25000000</v>
      </c>
      <c r="O1827">
        <v>2015</v>
      </c>
      <c r="P1827">
        <v>6.7</v>
      </c>
      <c r="S1827" t="s">
        <v>52</v>
      </c>
      <c r="T1827" t="s">
        <v>60</v>
      </c>
      <c r="U1827" t="s">
        <v>122</v>
      </c>
    </row>
    <row r="1828" spans="1:23" x14ac:dyDescent="0.3">
      <c r="A1828" t="s">
        <v>3497</v>
      </c>
      <c r="B1828">
        <v>137</v>
      </c>
      <c r="C1828">
        <v>120</v>
      </c>
      <c r="D1828">
        <v>35000629</v>
      </c>
      <c r="E1828" t="s">
        <v>222</v>
      </c>
      <c r="F1828" t="s">
        <v>3937</v>
      </c>
      <c r="G1828" t="str">
        <f t="shared" si="29"/>
        <v>Formula 51</v>
      </c>
      <c r="H1828" t="s">
        <v>3938</v>
      </c>
      <c r="I1828">
        <v>42876</v>
      </c>
      <c r="J1828">
        <v>111</v>
      </c>
      <c r="K1828" t="s">
        <v>19</v>
      </c>
      <c r="L1828" t="s">
        <v>20</v>
      </c>
      <c r="M1828" t="s">
        <v>294</v>
      </c>
      <c r="N1828">
        <v>25000000</v>
      </c>
      <c r="O1828">
        <v>1996</v>
      </c>
      <c r="P1828">
        <v>6.3</v>
      </c>
      <c r="S1828" t="s">
        <v>26</v>
      </c>
      <c r="T1828" t="s">
        <v>46</v>
      </c>
      <c r="U1828" t="s">
        <v>52</v>
      </c>
      <c r="V1828" t="s">
        <v>122</v>
      </c>
    </row>
    <row r="1829" spans="1:23" x14ac:dyDescent="0.3">
      <c r="A1829" t="s">
        <v>1807</v>
      </c>
      <c r="B1829">
        <v>54</v>
      </c>
      <c r="C1829">
        <v>135</v>
      </c>
      <c r="D1829">
        <v>34604054</v>
      </c>
      <c r="E1829" t="s">
        <v>3939</v>
      </c>
      <c r="F1829" t="s">
        <v>803</v>
      </c>
      <c r="G1829" t="str">
        <f t="shared" si="29"/>
        <v>Flawless</v>
      </c>
      <c r="H1829" t="s">
        <v>3940</v>
      </c>
      <c r="I1829">
        <v>14612</v>
      </c>
      <c r="J1829">
        <v>52</v>
      </c>
      <c r="K1829" t="s">
        <v>19</v>
      </c>
      <c r="L1829" t="s">
        <v>20</v>
      </c>
      <c r="M1829" t="s">
        <v>21</v>
      </c>
      <c r="N1829">
        <v>23000000</v>
      </c>
      <c r="O1829">
        <v>2015</v>
      </c>
      <c r="P1829">
        <v>6.4</v>
      </c>
      <c r="S1829" t="s">
        <v>46</v>
      </c>
      <c r="T1829" t="s">
        <v>52</v>
      </c>
      <c r="U1829" t="s">
        <v>60</v>
      </c>
    </row>
    <row r="1830" spans="1:23" x14ac:dyDescent="0.3">
      <c r="A1830" t="s">
        <v>3941</v>
      </c>
      <c r="B1830">
        <v>38</v>
      </c>
      <c r="C1830">
        <v>91</v>
      </c>
      <c r="D1830">
        <v>41597830</v>
      </c>
      <c r="E1830" t="s">
        <v>2107</v>
      </c>
      <c r="F1830" t="s">
        <v>1544</v>
      </c>
      <c r="G1830" t="str">
        <f t="shared" si="29"/>
        <v>Mindhunters</v>
      </c>
      <c r="H1830" t="s">
        <v>3942</v>
      </c>
      <c r="I1830">
        <v>49405</v>
      </c>
      <c r="J1830">
        <v>19</v>
      </c>
      <c r="K1830" t="s">
        <v>19</v>
      </c>
      <c r="L1830" t="s">
        <v>149</v>
      </c>
      <c r="M1830" t="s">
        <v>21</v>
      </c>
      <c r="N1830">
        <v>25000000</v>
      </c>
      <c r="O1830">
        <v>2005</v>
      </c>
      <c r="P1830">
        <v>6.4</v>
      </c>
      <c r="S1830" t="s">
        <v>52</v>
      </c>
      <c r="T1830" t="s">
        <v>83</v>
      </c>
      <c r="U1830" t="s">
        <v>92</v>
      </c>
      <c r="V1830" t="s">
        <v>122</v>
      </c>
    </row>
    <row r="1831" spans="1:23" x14ac:dyDescent="0.3">
      <c r="A1831" t="s">
        <v>1104</v>
      </c>
      <c r="B1831">
        <v>167</v>
      </c>
      <c r="C1831">
        <v>97</v>
      </c>
      <c r="D1831">
        <v>33687630</v>
      </c>
      <c r="E1831" t="s">
        <v>1147</v>
      </c>
      <c r="F1831" t="s">
        <v>803</v>
      </c>
      <c r="G1831" t="str">
        <f t="shared" si="29"/>
        <v>What Just Happened</v>
      </c>
      <c r="H1831" t="s">
        <v>3943</v>
      </c>
      <c r="I1831">
        <v>23767</v>
      </c>
      <c r="J1831">
        <v>201</v>
      </c>
      <c r="K1831" t="s">
        <v>19</v>
      </c>
      <c r="L1831" t="s">
        <v>676</v>
      </c>
      <c r="M1831" t="s">
        <v>294</v>
      </c>
      <c r="N1831">
        <v>25000000</v>
      </c>
      <c r="O1831">
        <v>2004</v>
      </c>
      <c r="P1831">
        <v>5.7</v>
      </c>
      <c r="S1831" t="s">
        <v>46</v>
      </c>
      <c r="T1831" t="s">
        <v>60</v>
      </c>
    </row>
    <row r="1832" spans="1:23" x14ac:dyDescent="0.3">
      <c r="A1832" t="s">
        <v>3944</v>
      </c>
      <c r="B1832">
        <v>129</v>
      </c>
      <c r="C1832">
        <v>133</v>
      </c>
      <c r="D1832">
        <v>32553210</v>
      </c>
      <c r="E1832" t="s">
        <v>1788</v>
      </c>
      <c r="F1832" t="s">
        <v>1559</v>
      </c>
      <c r="G1832" t="str">
        <f t="shared" si="29"/>
        <v>The Statement</v>
      </c>
      <c r="H1832" t="s">
        <v>3945</v>
      </c>
      <c r="I1832">
        <v>4257</v>
      </c>
      <c r="J1832">
        <v>271</v>
      </c>
      <c r="K1832" t="s">
        <v>19</v>
      </c>
      <c r="L1832" t="s">
        <v>20</v>
      </c>
      <c r="M1832" t="s">
        <v>294</v>
      </c>
      <c r="N1832">
        <v>25000000</v>
      </c>
      <c r="O1832">
        <v>1993</v>
      </c>
      <c r="P1832">
        <v>6.2</v>
      </c>
      <c r="S1832" t="s">
        <v>60</v>
      </c>
      <c r="T1832" t="s">
        <v>122</v>
      </c>
    </row>
    <row r="1833" spans="1:23" x14ac:dyDescent="0.3">
      <c r="A1833" t="s">
        <v>1425</v>
      </c>
      <c r="B1833">
        <v>217</v>
      </c>
      <c r="C1833">
        <v>123</v>
      </c>
      <c r="D1833">
        <v>31526393</v>
      </c>
      <c r="E1833" t="s">
        <v>1276</v>
      </c>
      <c r="F1833" t="s">
        <v>3946</v>
      </c>
      <c r="G1833" t="str">
        <f t="shared" si="29"/>
        <v>The Magic Flute</v>
      </c>
      <c r="H1833" t="s">
        <v>3947</v>
      </c>
      <c r="I1833">
        <v>926</v>
      </c>
      <c r="J1833">
        <v>546</v>
      </c>
      <c r="K1833" t="s">
        <v>19</v>
      </c>
      <c r="L1833" t="s">
        <v>20</v>
      </c>
      <c r="M1833" t="s">
        <v>21</v>
      </c>
      <c r="N1833">
        <v>25000000</v>
      </c>
      <c r="O1833">
        <v>1988</v>
      </c>
      <c r="P1833">
        <v>6.6</v>
      </c>
      <c r="S1833" t="s">
        <v>60</v>
      </c>
      <c r="T1833" t="s">
        <v>90</v>
      </c>
      <c r="U1833" t="s">
        <v>106</v>
      </c>
    </row>
    <row r="1834" spans="1:23" x14ac:dyDescent="0.3">
      <c r="A1834" t="s">
        <v>585</v>
      </c>
      <c r="B1834">
        <v>134</v>
      </c>
      <c r="C1834">
        <v>114</v>
      </c>
      <c r="D1834">
        <v>41229</v>
      </c>
      <c r="E1834" t="s">
        <v>806</v>
      </c>
      <c r="F1834" t="s">
        <v>3948</v>
      </c>
      <c r="G1834" t="str">
        <f t="shared" si="29"/>
        <v>Paul Blart: Mall Cop</v>
      </c>
      <c r="H1834" t="s">
        <v>3949</v>
      </c>
      <c r="I1834">
        <v>84209</v>
      </c>
      <c r="J1834">
        <v>752</v>
      </c>
      <c r="K1834" t="s">
        <v>19</v>
      </c>
      <c r="L1834" t="s">
        <v>20</v>
      </c>
      <c r="M1834" t="s">
        <v>21</v>
      </c>
      <c r="N1834">
        <v>25000000</v>
      </c>
      <c r="O1834">
        <v>2008</v>
      </c>
      <c r="P1834">
        <v>5.2</v>
      </c>
      <c r="S1834" t="s">
        <v>26</v>
      </c>
      <c r="T1834" t="s">
        <v>46</v>
      </c>
      <c r="U1834" t="s">
        <v>52</v>
      </c>
    </row>
    <row r="1835" spans="1:23" x14ac:dyDescent="0.3">
      <c r="A1835" t="s">
        <v>1374</v>
      </c>
      <c r="B1835">
        <v>253</v>
      </c>
      <c r="C1835">
        <v>111</v>
      </c>
      <c r="D1835">
        <v>31655091</v>
      </c>
      <c r="E1835" t="s">
        <v>3950</v>
      </c>
      <c r="F1835" t="s">
        <v>798</v>
      </c>
      <c r="G1835" t="str">
        <f t="shared" si="29"/>
        <v>Freaky Friday</v>
      </c>
      <c r="H1835" t="s">
        <v>3951</v>
      </c>
      <c r="I1835">
        <v>96693</v>
      </c>
      <c r="J1835">
        <v>207</v>
      </c>
      <c r="K1835" t="s">
        <v>19</v>
      </c>
      <c r="L1835" t="s">
        <v>20</v>
      </c>
      <c r="M1835" t="s">
        <v>51</v>
      </c>
      <c r="N1835">
        <v>25000000</v>
      </c>
      <c r="O1835">
        <v>2008</v>
      </c>
      <c r="P1835">
        <v>6.1</v>
      </c>
      <c r="S1835" t="s">
        <v>46</v>
      </c>
      <c r="T1835" t="s">
        <v>65</v>
      </c>
      <c r="U1835" t="s">
        <v>69</v>
      </c>
      <c r="V1835" t="s">
        <v>85</v>
      </c>
      <c r="W1835" t="s">
        <v>106</v>
      </c>
    </row>
    <row r="1836" spans="1:23" x14ac:dyDescent="0.3">
      <c r="A1836" t="s">
        <v>1617</v>
      </c>
      <c r="B1836">
        <v>46</v>
      </c>
      <c r="C1836">
        <v>117</v>
      </c>
      <c r="D1836">
        <v>30012990</v>
      </c>
      <c r="E1836" t="s">
        <v>776</v>
      </c>
      <c r="F1836" t="s">
        <v>1330</v>
      </c>
      <c r="G1836" t="str">
        <f t="shared" si="29"/>
        <v>The 40-Year-Old Virgin</v>
      </c>
      <c r="H1836" t="s">
        <v>3952</v>
      </c>
      <c r="I1836">
        <v>313797</v>
      </c>
      <c r="J1836">
        <v>109</v>
      </c>
      <c r="K1836" t="s">
        <v>19</v>
      </c>
      <c r="L1836" t="s">
        <v>20</v>
      </c>
      <c r="M1836" t="s">
        <v>21</v>
      </c>
      <c r="N1836">
        <v>25000000</v>
      </c>
      <c r="O1836">
        <v>2008</v>
      </c>
      <c r="P1836">
        <v>7.1</v>
      </c>
      <c r="S1836" t="s">
        <v>46</v>
      </c>
      <c r="T1836" t="s">
        <v>106</v>
      </c>
    </row>
    <row r="1837" spans="1:23" x14ac:dyDescent="0.3">
      <c r="A1837" t="s">
        <v>379</v>
      </c>
      <c r="B1837">
        <v>232</v>
      </c>
      <c r="C1837">
        <v>121</v>
      </c>
      <c r="D1837">
        <v>32368960</v>
      </c>
      <c r="E1837" t="s">
        <v>657</v>
      </c>
      <c r="F1837" t="s">
        <v>2063</v>
      </c>
      <c r="G1837" t="str">
        <f t="shared" si="29"/>
        <v>Shakespeare in Love</v>
      </c>
      <c r="H1837" t="s">
        <v>3953</v>
      </c>
      <c r="I1837">
        <v>175524</v>
      </c>
      <c r="J1837">
        <v>374</v>
      </c>
      <c r="K1837" t="s">
        <v>19</v>
      </c>
      <c r="L1837" t="s">
        <v>20</v>
      </c>
      <c r="M1837" t="s">
        <v>294</v>
      </c>
      <c r="N1837">
        <v>25000000</v>
      </c>
      <c r="O1837">
        <v>2014</v>
      </c>
      <c r="P1837">
        <v>7.2</v>
      </c>
      <c r="S1837" t="s">
        <v>46</v>
      </c>
      <c r="T1837" t="s">
        <v>60</v>
      </c>
      <c r="U1837" t="s">
        <v>106</v>
      </c>
    </row>
    <row r="1838" spans="1:23" x14ac:dyDescent="0.3">
      <c r="A1838" t="s">
        <v>2136</v>
      </c>
      <c r="B1838">
        <v>92</v>
      </c>
      <c r="C1838">
        <v>139</v>
      </c>
      <c r="D1838">
        <v>14500000</v>
      </c>
      <c r="E1838" t="s">
        <v>984</v>
      </c>
      <c r="F1838" t="s">
        <v>136</v>
      </c>
      <c r="G1838" t="str">
        <f t="shared" si="29"/>
        <v>A Walk Among the Tombstones</v>
      </c>
      <c r="H1838" t="s">
        <v>3954</v>
      </c>
      <c r="I1838">
        <v>87950</v>
      </c>
      <c r="J1838">
        <v>345</v>
      </c>
      <c r="K1838" t="s">
        <v>19</v>
      </c>
      <c r="L1838" t="s">
        <v>20</v>
      </c>
      <c r="M1838" t="s">
        <v>294</v>
      </c>
      <c r="N1838">
        <v>25000000</v>
      </c>
      <c r="O1838">
        <v>1992</v>
      </c>
      <c r="P1838">
        <v>6.5</v>
      </c>
      <c r="S1838" t="s">
        <v>52</v>
      </c>
      <c r="T1838" t="s">
        <v>60</v>
      </c>
      <c r="U1838" t="s">
        <v>92</v>
      </c>
      <c r="V1838" t="s">
        <v>122</v>
      </c>
    </row>
    <row r="1839" spans="1:23" x14ac:dyDescent="0.3">
      <c r="A1839" t="s">
        <v>3955</v>
      </c>
      <c r="B1839">
        <v>153</v>
      </c>
      <c r="C1839">
        <v>115</v>
      </c>
      <c r="D1839">
        <v>29247405</v>
      </c>
      <c r="E1839" t="s">
        <v>806</v>
      </c>
      <c r="F1839" t="s">
        <v>1271</v>
      </c>
      <c r="G1839" t="str">
        <f t="shared" si="29"/>
        <v>Kindergarten Cop</v>
      </c>
      <c r="H1839" t="s">
        <v>3956</v>
      </c>
      <c r="I1839">
        <v>107801</v>
      </c>
      <c r="J1839">
        <v>494</v>
      </c>
      <c r="K1839" t="s">
        <v>19</v>
      </c>
      <c r="L1839" t="s">
        <v>20</v>
      </c>
      <c r="M1839" t="s">
        <v>21</v>
      </c>
      <c r="N1839">
        <v>25000000</v>
      </c>
      <c r="O1839">
        <v>1993</v>
      </c>
      <c r="P1839">
        <v>6</v>
      </c>
      <c r="S1839" t="s">
        <v>26</v>
      </c>
      <c r="T1839" t="s">
        <v>46</v>
      </c>
      <c r="U1839" t="s">
        <v>52</v>
      </c>
    </row>
    <row r="1840" spans="1:23" x14ac:dyDescent="0.3">
      <c r="A1840" t="s">
        <v>1031</v>
      </c>
      <c r="B1840">
        <v>49</v>
      </c>
      <c r="C1840">
        <v>22</v>
      </c>
      <c r="D1840">
        <v>30538669</v>
      </c>
      <c r="E1840" t="s">
        <v>806</v>
      </c>
      <c r="F1840" t="s">
        <v>938</v>
      </c>
      <c r="G1840" t="str">
        <f t="shared" si="29"/>
        <v>Pineapple Express</v>
      </c>
      <c r="H1840" t="s">
        <v>3957</v>
      </c>
      <c r="I1840">
        <v>255257</v>
      </c>
      <c r="J1840">
        <v>148</v>
      </c>
      <c r="K1840" t="s">
        <v>19</v>
      </c>
      <c r="L1840" t="s">
        <v>20</v>
      </c>
      <c r="M1840" t="s">
        <v>294</v>
      </c>
      <c r="N1840">
        <v>25000000</v>
      </c>
      <c r="O1840">
        <v>2011</v>
      </c>
      <c r="P1840">
        <v>7</v>
      </c>
      <c r="S1840" t="s">
        <v>26</v>
      </c>
      <c r="T1840" t="s">
        <v>46</v>
      </c>
      <c r="U1840" t="s">
        <v>52</v>
      </c>
    </row>
    <row r="1841" spans="1:24" x14ac:dyDescent="0.3">
      <c r="A1841" t="s">
        <v>207</v>
      </c>
      <c r="B1841">
        <v>79</v>
      </c>
      <c r="C1841">
        <v>175</v>
      </c>
      <c r="D1841">
        <v>25615792</v>
      </c>
      <c r="E1841" t="s">
        <v>657</v>
      </c>
      <c r="F1841" t="s">
        <v>1750</v>
      </c>
      <c r="G1841" t="str">
        <f t="shared" si="29"/>
        <v>Ever After: A Cinderella Story</v>
      </c>
      <c r="H1841" t="s">
        <v>3958</v>
      </c>
      <c r="I1841">
        <v>57958</v>
      </c>
      <c r="J1841">
        <v>151</v>
      </c>
      <c r="K1841" t="s">
        <v>19</v>
      </c>
      <c r="L1841" t="s">
        <v>20</v>
      </c>
      <c r="M1841" t="s">
        <v>294</v>
      </c>
      <c r="N1841">
        <v>20000000</v>
      </c>
      <c r="O1841">
        <v>2013</v>
      </c>
      <c r="P1841">
        <v>7</v>
      </c>
      <c r="S1841" t="s">
        <v>46</v>
      </c>
      <c r="T1841" t="s">
        <v>60</v>
      </c>
      <c r="U1841" t="s">
        <v>106</v>
      </c>
    </row>
    <row r="1842" spans="1:24" x14ac:dyDescent="0.3">
      <c r="A1842" t="s">
        <v>3583</v>
      </c>
      <c r="B1842">
        <v>56</v>
      </c>
      <c r="C1842">
        <v>85</v>
      </c>
      <c r="D1842">
        <v>28341469</v>
      </c>
      <c r="E1842" t="s">
        <v>1773</v>
      </c>
      <c r="F1842" t="s">
        <v>1145</v>
      </c>
      <c r="G1842" t="str">
        <f t="shared" si="29"/>
        <v>Open Range</v>
      </c>
      <c r="H1842" t="s">
        <v>3959</v>
      </c>
      <c r="I1842">
        <v>54096</v>
      </c>
      <c r="J1842">
        <v>210</v>
      </c>
      <c r="K1842" t="s">
        <v>19</v>
      </c>
      <c r="L1842" t="s">
        <v>20</v>
      </c>
      <c r="M1842" t="s">
        <v>21</v>
      </c>
      <c r="N1842">
        <v>17000000</v>
      </c>
      <c r="O1842">
        <v>2004</v>
      </c>
      <c r="P1842">
        <v>7.5</v>
      </c>
      <c r="S1842" t="s">
        <v>60</v>
      </c>
      <c r="T1842" t="s">
        <v>106</v>
      </c>
      <c r="U1842" t="s">
        <v>130</v>
      </c>
    </row>
    <row r="1843" spans="1:24" x14ac:dyDescent="0.3">
      <c r="A1843" t="s">
        <v>522</v>
      </c>
      <c r="B1843">
        <v>224</v>
      </c>
      <c r="C1843">
        <v>90</v>
      </c>
      <c r="D1843">
        <v>25590119</v>
      </c>
      <c r="E1843" t="s">
        <v>1412</v>
      </c>
      <c r="F1843" t="s">
        <v>1115</v>
      </c>
      <c r="G1843" t="str">
        <f t="shared" si="29"/>
        <v>Flatliners</v>
      </c>
      <c r="H1843" t="s">
        <v>3960</v>
      </c>
      <c r="I1843">
        <v>62037</v>
      </c>
      <c r="J1843">
        <v>673</v>
      </c>
      <c r="K1843" t="s">
        <v>19</v>
      </c>
      <c r="L1843" t="s">
        <v>20</v>
      </c>
      <c r="M1843" t="s">
        <v>21</v>
      </c>
      <c r="N1843">
        <v>25000000</v>
      </c>
      <c r="O1843">
        <v>2014</v>
      </c>
      <c r="P1843">
        <v>6.6</v>
      </c>
      <c r="S1843" t="s">
        <v>60</v>
      </c>
      <c r="T1843" t="s">
        <v>83</v>
      </c>
      <c r="U1843" t="s">
        <v>110</v>
      </c>
      <c r="V1843" t="s">
        <v>122</v>
      </c>
    </row>
    <row r="1844" spans="1:24" x14ac:dyDescent="0.3">
      <c r="A1844" t="s">
        <v>723</v>
      </c>
      <c r="B1844">
        <v>175</v>
      </c>
      <c r="C1844">
        <v>107</v>
      </c>
      <c r="D1844">
        <v>24944213</v>
      </c>
      <c r="E1844" t="s">
        <v>46</v>
      </c>
      <c r="F1844" t="s">
        <v>3961</v>
      </c>
      <c r="G1844" t="str">
        <f t="shared" si="29"/>
        <v xml:space="preserve">It's Always Sunny in Philadelphia            </v>
      </c>
      <c r="H1844" t="s">
        <v>3962</v>
      </c>
      <c r="I1844">
        <v>133415</v>
      </c>
      <c r="J1844">
        <v>472</v>
      </c>
      <c r="K1844" t="s">
        <v>19</v>
      </c>
      <c r="L1844" t="s">
        <v>20</v>
      </c>
      <c r="M1844" t="s">
        <v>21</v>
      </c>
      <c r="N1844">
        <v>30000000</v>
      </c>
      <c r="O1844">
        <v>2003</v>
      </c>
      <c r="P1844">
        <v>8.8000000000000007</v>
      </c>
      <c r="S1844" t="s">
        <v>46</v>
      </c>
    </row>
    <row r="1845" spans="1:24" x14ac:dyDescent="0.3">
      <c r="A1845" t="s">
        <v>3963</v>
      </c>
      <c r="B1845">
        <v>197</v>
      </c>
      <c r="C1845">
        <v>100</v>
      </c>
      <c r="D1845">
        <v>33631221</v>
      </c>
      <c r="E1845" t="s">
        <v>902</v>
      </c>
      <c r="F1845" t="s">
        <v>3964</v>
      </c>
      <c r="G1845" t="str">
        <f t="shared" si="29"/>
        <v>A Bridge Too Far</v>
      </c>
      <c r="H1845" t="s">
        <v>3965</v>
      </c>
      <c r="I1845">
        <v>40277</v>
      </c>
      <c r="J1845">
        <v>862</v>
      </c>
      <c r="K1845" t="s">
        <v>19</v>
      </c>
      <c r="L1845" t="s">
        <v>20</v>
      </c>
      <c r="M1845" t="s">
        <v>294</v>
      </c>
      <c r="N1845">
        <v>25000000</v>
      </c>
      <c r="O1845">
        <v>2014</v>
      </c>
      <c r="P1845">
        <v>7.4</v>
      </c>
      <c r="S1845" t="s">
        <v>60</v>
      </c>
      <c r="T1845" t="s">
        <v>80</v>
      </c>
      <c r="U1845" t="s">
        <v>126</v>
      </c>
    </row>
    <row r="1846" spans="1:24" x14ac:dyDescent="0.3">
      <c r="A1846" t="s">
        <v>3249</v>
      </c>
      <c r="B1846">
        <v>226</v>
      </c>
      <c r="C1846">
        <v>129</v>
      </c>
      <c r="D1846">
        <v>37738400</v>
      </c>
      <c r="E1846" t="s">
        <v>417</v>
      </c>
      <c r="F1846" t="s">
        <v>3966</v>
      </c>
      <c r="G1846" t="str">
        <f t="shared" si="29"/>
        <v>Red Eye</v>
      </c>
      <c r="H1846" t="s">
        <v>3967</v>
      </c>
      <c r="I1846">
        <v>94108</v>
      </c>
      <c r="J1846">
        <v>315</v>
      </c>
      <c r="K1846" t="s">
        <v>19</v>
      </c>
      <c r="L1846" t="s">
        <v>31</v>
      </c>
      <c r="M1846" t="s">
        <v>294</v>
      </c>
      <c r="N1846">
        <v>20000000</v>
      </c>
      <c r="O1846">
        <v>2001</v>
      </c>
      <c r="P1846">
        <v>6.5</v>
      </c>
      <c r="S1846" t="s">
        <v>92</v>
      </c>
      <c r="T1846" t="s">
        <v>122</v>
      </c>
    </row>
    <row r="1847" spans="1:24" x14ac:dyDescent="0.3">
      <c r="A1847" t="s">
        <v>3968</v>
      </c>
      <c r="B1847">
        <v>335</v>
      </c>
      <c r="C1847">
        <v>109</v>
      </c>
      <c r="D1847">
        <v>24381334</v>
      </c>
      <c r="E1847" t="s">
        <v>2403</v>
      </c>
      <c r="F1847" t="s">
        <v>3969</v>
      </c>
      <c r="G1847" t="str">
        <f t="shared" si="29"/>
        <v>Final Destination 2</v>
      </c>
      <c r="H1847" t="s">
        <v>3970</v>
      </c>
      <c r="I1847">
        <v>120786</v>
      </c>
      <c r="J1847">
        <v>287</v>
      </c>
      <c r="K1847" t="s">
        <v>19</v>
      </c>
      <c r="L1847" t="s">
        <v>20</v>
      </c>
      <c r="M1847" t="s">
        <v>21</v>
      </c>
      <c r="N1847">
        <v>25000000</v>
      </c>
      <c r="O1847">
        <v>2008</v>
      </c>
      <c r="P1847">
        <v>6.2</v>
      </c>
      <c r="S1847" t="s">
        <v>83</v>
      </c>
      <c r="T1847" t="s">
        <v>122</v>
      </c>
    </row>
    <row r="1848" spans="1:24" x14ac:dyDescent="0.3">
      <c r="A1848" t="s">
        <v>2501</v>
      </c>
      <c r="B1848">
        <v>157</v>
      </c>
      <c r="C1848">
        <v>94</v>
      </c>
      <c r="D1848">
        <v>21835784</v>
      </c>
      <c r="E1848" t="s">
        <v>3971</v>
      </c>
      <c r="F1848" t="s">
        <v>949</v>
      </c>
      <c r="G1848" t="str">
        <f t="shared" si="29"/>
        <v>O Brother, Where Art Thou?</v>
      </c>
      <c r="H1848" t="s">
        <v>3972</v>
      </c>
      <c r="I1848">
        <v>225102</v>
      </c>
      <c r="J1848">
        <v>214</v>
      </c>
      <c r="K1848" t="s">
        <v>19</v>
      </c>
      <c r="L1848" t="s">
        <v>20</v>
      </c>
      <c r="M1848" t="s">
        <v>294</v>
      </c>
      <c r="N1848">
        <v>25000000</v>
      </c>
      <c r="O1848">
        <v>1991</v>
      </c>
      <c r="P1848">
        <v>7.8</v>
      </c>
      <c r="S1848" t="s">
        <v>32</v>
      </c>
      <c r="T1848" t="s">
        <v>46</v>
      </c>
      <c r="U1848" t="s">
        <v>52</v>
      </c>
      <c r="V1848" t="s">
        <v>85</v>
      </c>
    </row>
    <row r="1849" spans="1:24" x14ac:dyDescent="0.3">
      <c r="A1849" t="s">
        <v>289</v>
      </c>
      <c r="B1849">
        <v>69</v>
      </c>
      <c r="C1849">
        <v>133</v>
      </c>
      <c r="D1849">
        <v>15785632</v>
      </c>
      <c r="E1849" t="s">
        <v>1532</v>
      </c>
      <c r="F1849" t="s">
        <v>946</v>
      </c>
      <c r="G1849" t="str">
        <f t="shared" si="29"/>
        <v>Legion</v>
      </c>
      <c r="H1849" t="s">
        <v>3973</v>
      </c>
      <c r="I1849">
        <v>80870</v>
      </c>
      <c r="J1849">
        <v>94</v>
      </c>
      <c r="K1849" t="s">
        <v>19</v>
      </c>
      <c r="L1849" t="s">
        <v>20</v>
      </c>
      <c r="M1849" t="s">
        <v>51</v>
      </c>
      <c r="N1849">
        <v>25500000</v>
      </c>
      <c r="O1849">
        <v>1987</v>
      </c>
      <c r="P1849">
        <v>5.2</v>
      </c>
      <c r="S1849" t="s">
        <v>26</v>
      </c>
      <c r="T1849" t="s">
        <v>69</v>
      </c>
      <c r="U1849" t="s">
        <v>83</v>
      </c>
    </row>
    <row r="1850" spans="1:24" x14ac:dyDescent="0.3">
      <c r="A1850" t="s">
        <v>3974</v>
      </c>
      <c r="B1850">
        <v>46</v>
      </c>
      <c r="C1850">
        <v>105</v>
      </c>
      <c r="D1850">
        <v>21554585</v>
      </c>
      <c r="E1850" t="s">
        <v>3939</v>
      </c>
      <c r="F1850" t="s">
        <v>701</v>
      </c>
      <c r="G1850" t="str">
        <f t="shared" si="29"/>
        <v>Pain &amp; Gain</v>
      </c>
      <c r="H1850" t="s">
        <v>3975</v>
      </c>
      <c r="I1850">
        <v>161168</v>
      </c>
      <c r="J1850">
        <v>149</v>
      </c>
      <c r="K1850" t="s">
        <v>19</v>
      </c>
      <c r="L1850" t="s">
        <v>20</v>
      </c>
      <c r="M1850" t="s">
        <v>294</v>
      </c>
      <c r="N1850">
        <v>30000000</v>
      </c>
      <c r="O1850">
        <v>2007</v>
      </c>
      <c r="P1850">
        <v>6.5</v>
      </c>
      <c r="S1850" t="s">
        <v>46</v>
      </c>
      <c r="T1850" t="s">
        <v>52</v>
      </c>
      <c r="U1850" t="s">
        <v>60</v>
      </c>
    </row>
    <row r="1851" spans="1:24" x14ac:dyDescent="0.3">
      <c r="A1851" t="s">
        <v>1025</v>
      </c>
      <c r="B1851">
        <v>217</v>
      </c>
      <c r="C1851">
        <v>100</v>
      </c>
      <c r="D1851">
        <v>22200000</v>
      </c>
      <c r="E1851" t="s">
        <v>657</v>
      </c>
      <c r="F1851" t="s">
        <v>279</v>
      </c>
      <c r="G1851" t="str">
        <f t="shared" si="29"/>
        <v>In Good Company</v>
      </c>
      <c r="H1851" t="s">
        <v>3976</v>
      </c>
      <c r="I1851">
        <v>48973</v>
      </c>
      <c r="J1851">
        <v>201</v>
      </c>
      <c r="K1851" t="s">
        <v>19</v>
      </c>
      <c r="L1851" t="s">
        <v>20</v>
      </c>
      <c r="M1851" t="s">
        <v>2078</v>
      </c>
      <c r="N1851">
        <v>25000000</v>
      </c>
      <c r="O1851">
        <v>2014</v>
      </c>
      <c r="P1851">
        <v>6.5</v>
      </c>
      <c r="S1851" t="s">
        <v>46</v>
      </c>
      <c r="T1851" t="s">
        <v>60</v>
      </c>
      <c r="U1851" t="s">
        <v>106</v>
      </c>
    </row>
    <row r="1852" spans="1:24" x14ac:dyDescent="0.3">
      <c r="A1852" t="s">
        <v>3016</v>
      </c>
      <c r="B1852">
        <v>55</v>
      </c>
      <c r="C1852">
        <v>113</v>
      </c>
      <c r="D1852">
        <v>80014842</v>
      </c>
      <c r="E1852" t="s">
        <v>3977</v>
      </c>
      <c r="F1852" t="s">
        <v>1509</v>
      </c>
      <c r="G1852" t="str">
        <f t="shared" si="29"/>
        <v>Clockstoppers</v>
      </c>
      <c r="H1852" t="s">
        <v>3978</v>
      </c>
      <c r="I1852">
        <v>11212</v>
      </c>
      <c r="J1852">
        <v>44</v>
      </c>
      <c r="K1852" t="s">
        <v>19</v>
      </c>
      <c r="L1852" t="s">
        <v>20</v>
      </c>
      <c r="M1852" t="s">
        <v>154</v>
      </c>
      <c r="N1852">
        <v>25000000</v>
      </c>
      <c r="O1852">
        <v>2001</v>
      </c>
      <c r="P1852">
        <v>5.2</v>
      </c>
      <c r="S1852" t="s">
        <v>26</v>
      </c>
      <c r="T1852" t="s">
        <v>32</v>
      </c>
      <c r="U1852" t="s">
        <v>46</v>
      </c>
      <c r="V1852" t="s">
        <v>110</v>
      </c>
      <c r="W1852" t="s">
        <v>122</v>
      </c>
    </row>
    <row r="1853" spans="1:24" x14ac:dyDescent="0.3">
      <c r="A1853" t="s">
        <v>624</v>
      </c>
      <c r="B1853">
        <v>200</v>
      </c>
      <c r="C1853">
        <v>118</v>
      </c>
      <c r="D1853">
        <v>23527955</v>
      </c>
      <c r="E1853" t="s">
        <v>3979</v>
      </c>
      <c r="F1853" t="s">
        <v>3161</v>
      </c>
      <c r="G1853" t="str">
        <f t="shared" si="29"/>
        <v>Silverado</v>
      </c>
      <c r="H1853" t="s">
        <v>3980</v>
      </c>
      <c r="I1853">
        <v>28247</v>
      </c>
      <c r="J1853">
        <v>134</v>
      </c>
      <c r="K1853" t="s">
        <v>19</v>
      </c>
      <c r="L1853" t="s">
        <v>20</v>
      </c>
      <c r="M1853" t="s">
        <v>21</v>
      </c>
      <c r="N1853">
        <v>25000000</v>
      </c>
      <c r="O1853">
        <v>2000</v>
      </c>
      <c r="P1853">
        <v>7.2</v>
      </c>
      <c r="S1853" t="s">
        <v>26</v>
      </c>
      <c r="T1853" t="s">
        <v>52</v>
      </c>
      <c r="U1853" t="s">
        <v>60</v>
      </c>
      <c r="V1853" t="s">
        <v>130</v>
      </c>
    </row>
    <row r="1854" spans="1:24" x14ac:dyDescent="0.3">
      <c r="A1854" t="s">
        <v>3981</v>
      </c>
      <c r="B1854">
        <v>93</v>
      </c>
      <c r="C1854">
        <v>110</v>
      </c>
      <c r="D1854">
        <v>24042490</v>
      </c>
      <c r="E1854" t="s">
        <v>1788</v>
      </c>
      <c r="F1854" t="s">
        <v>666</v>
      </c>
      <c r="G1854" t="str">
        <f t="shared" si="29"/>
        <v>Brothers</v>
      </c>
      <c r="H1854" t="s">
        <v>3982</v>
      </c>
      <c r="I1854">
        <v>88035</v>
      </c>
      <c r="J1854">
        <v>181</v>
      </c>
      <c r="K1854" t="s">
        <v>19</v>
      </c>
      <c r="L1854" t="s">
        <v>20</v>
      </c>
      <c r="M1854" t="s">
        <v>51</v>
      </c>
      <c r="N1854">
        <v>25000000</v>
      </c>
      <c r="O1854">
        <v>2003</v>
      </c>
      <c r="P1854">
        <v>7.1</v>
      </c>
      <c r="S1854" t="s">
        <v>60</v>
      </c>
      <c r="T1854" t="s">
        <v>122</v>
      </c>
    </row>
    <row r="1855" spans="1:24" x14ac:dyDescent="0.3">
      <c r="A1855" t="s">
        <v>3228</v>
      </c>
      <c r="B1855">
        <v>265</v>
      </c>
      <c r="C1855">
        <v>110</v>
      </c>
      <c r="D1855">
        <v>22466994</v>
      </c>
      <c r="E1855" t="s">
        <v>3983</v>
      </c>
      <c r="F1855" t="s">
        <v>3984</v>
      </c>
      <c r="G1855" t="str">
        <f t="shared" si="29"/>
        <v>Agent Cody Banks 2: Destination London</v>
      </c>
      <c r="H1855" t="s">
        <v>3985</v>
      </c>
      <c r="I1855">
        <v>11092</v>
      </c>
      <c r="J1855">
        <v>190</v>
      </c>
      <c r="K1855" t="s">
        <v>19</v>
      </c>
      <c r="L1855" t="s">
        <v>676</v>
      </c>
      <c r="M1855" t="s">
        <v>294</v>
      </c>
      <c r="N1855">
        <v>25000000</v>
      </c>
      <c r="O1855">
        <v>2012</v>
      </c>
      <c r="P1855">
        <v>4.5</v>
      </c>
      <c r="S1855" t="s">
        <v>26</v>
      </c>
      <c r="T1855" t="s">
        <v>32</v>
      </c>
      <c r="U1855" t="s">
        <v>46</v>
      </c>
      <c r="V1855" t="s">
        <v>65</v>
      </c>
      <c r="W1855" t="s">
        <v>106</v>
      </c>
      <c r="X1855" t="s">
        <v>110</v>
      </c>
    </row>
    <row r="1856" spans="1:24" x14ac:dyDescent="0.3">
      <c r="A1856" t="s">
        <v>3986</v>
      </c>
      <c r="B1856">
        <v>82</v>
      </c>
      <c r="C1856">
        <v>99</v>
      </c>
      <c r="D1856">
        <v>17791031</v>
      </c>
      <c r="E1856" t="s">
        <v>776</v>
      </c>
      <c r="F1856" t="s">
        <v>803</v>
      </c>
      <c r="G1856" t="str">
        <f t="shared" si="29"/>
        <v>New Year's Eve</v>
      </c>
      <c r="H1856" t="s">
        <v>3987</v>
      </c>
      <c r="I1856">
        <v>66579</v>
      </c>
      <c r="J1856">
        <v>95</v>
      </c>
      <c r="K1856" t="s">
        <v>19</v>
      </c>
      <c r="L1856" t="s">
        <v>20</v>
      </c>
      <c r="M1856" t="s">
        <v>294</v>
      </c>
      <c r="N1856">
        <v>25000000</v>
      </c>
      <c r="O1856">
        <v>2011</v>
      </c>
      <c r="P1856">
        <v>5.7</v>
      </c>
      <c r="S1856" t="s">
        <v>46</v>
      </c>
      <c r="T1856" t="s">
        <v>106</v>
      </c>
    </row>
    <row r="1857" spans="1:22" x14ac:dyDescent="0.3">
      <c r="A1857" t="s">
        <v>2206</v>
      </c>
      <c r="B1857">
        <v>32</v>
      </c>
      <c r="C1857">
        <v>101</v>
      </c>
      <c r="D1857">
        <v>17718223</v>
      </c>
      <c r="E1857" t="s">
        <v>1457</v>
      </c>
      <c r="F1857" t="s">
        <v>287</v>
      </c>
      <c r="G1857" t="str">
        <f t="shared" si="29"/>
        <v>Original Sin</v>
      </c>
      <c r="H1857" t="s">
        <v>3988</v>
      </c>
      <c r="I1857">
        <v>44913</v>
      </c>
      <c r="J1857">
        <v>79</v>
      </c>
      <c r="K1857" t="s">
        <v>19</v>
      </c>
      <c r="L1857" t="s">
        <v>20</v>
      </c>
      <c r="M1857" t="s">
        <v>21</v>
      </c>
      <c r="N1857">
        <v>21150000</v>
      </c>
      <c r="O1857">
        <v>1993</v>
      </c>
      <c r="P1857">
        <v>6</v>
      </c>
      <c r="S1857" t="s">
        <v>60</v>
      </c>
      <c r="T1857" t="s">
        <v>92</v>
      </c>
      <c r="U1857" t="s">
        <v>106</v>
      </c>
      <c r="V1857" t="s">
        <v>122</v>
      </c>
    </row>
    <row r="1858" spans="1:22" x14ac:dyDescent="0.3">
      <c r="A1858" t="s">
        <v>1202</v>
      </c>
      <c r="B1858">
        <v>42</v>
      </c>
      <c r="C1858">
        <v>100</v>
      </c>
      <c r="D1858">
        <v>15361537</v>
      </c>
      <c r="E1858" t="s">
        <v>1018</v>
      </c>
      <c r="F1858" t="s">
        <v>3989</v>
      </c>
      <c r="G1858" t="str">
        <f t="shared" si="29"/>
        <v>The Raven</v>
      </c>
      <c r="H1858" t="s">
        <v>3990</v>
      </c>
      <c r="I1858">
        <v>72886</v>
      </c>
      <c r="J1858">
        <v>55</v>
      </c>
      <c r="K1858" t="s">
        <v>19</v>
      </c>
      <c r="L1858" t="s">
        <v>149</v>
      </c>
      <c r="M1858" t="s">
        <v>294</v>
      </c>
      <c r="N1858">
        <v>27000000</v>
      </c>
      <c r="O1858">
        <v>2000</v>
      </c>
      <c r="P1858">
        <v>6.4</v>
      </c>
      <c r="S1858" t="s">
        <v>52</v>
      </c>
      <c r="T1858" t="s">
        <v>92</v>
      </c>
      <c r="U1858" t="s">
        <v>122</v>
      </c>
    </row>
    <row r="1859" spans="1:22" x14ac:dyDescent="0.3">
      <c r="A1859" t="s">
        <v>2547</v>
      </c>
      <c r="B1859">
        <v>22</v>
      </c>
      <c r="C1859">
        <v>103</v>
      </c>
      <c r="D1859">
        <v>16647384</v>
      </c>
      <c r="E1859" t="s">
        <v>776</v>
      </c>
      <c r="F1859" t="s">
        <v>3991</v>
      </c>
      <c r="G1859" t="str">
        <f t="shared" ref="G1859:G1922" si="30">SUBSTITUTE(H1859,"Â ","")</f>
        <v>Welcome to Mooseport</v>
      </c>
      <c r="H1859" t="s">
        <v>3992</v>
      </c>
      <c r="I1859">
        <v>10667</v>
      </c>
      <c r="J1859">
        <v>69</v>
      </c>
      <c r="K1859" t="s">
        <v>19</v>
      </c>
      <c r="L1859" t="s">
        <v>20</v>
      </c>
      <c r="M1859" t="s">
        <v>21</v>
      </c>
      <c r="N1859">
        <v>25000000</v>
      </c>
      <c r="O1859">
        <v>1976</v>
      </c>
      <c r="P1859">
        <v>5.2</v>
      </c>
      <c r="S1859" t="s">
        <v>46</v>
      </c>
      <c r="T1859" t="s">
        <v>106</v>
      </c>
    </row>
    <row r="1860" spans="1:22" x14ac:dyDescent="0.3">
      <c r="A1860" t="s">
        <v>1508</v>
      </c>
      <c r="B1860">
        <v>116</v>
      </c>
      <c r="C1860">
        <v>100</v>
      </c>
      <c r="D1860">
        <v>16118077</v>
      </c>
      <c r="E1860" t="s">
        <v>3993</v>
      </c>
      <c r="F1860" t="s">
        <v>3994</v>
      </c>
      <c r="G1860" t="str">
        <f t="shared" si="30"/>
        <v>Highlander: The Final Dimension</v>
      </c>
      <c r="H1860" t="s">
        <v>3995</v>
      </c>
      <c r="I1860">
        <v>16194</v>
      </c>
      <c r="J1860">
        <v>178</v>
      </c>
      <c r="K1860" t="s">
        <v>19</v>
      </c>
      <c r="L1860" t="s">
        <v>20</v>
      </c>
      <c r="M1860" t="s">
        <v>21</v>
      </c>
      <c r="N1860">
        <v>25000000</v>
      </c>
      <c r="O1860">
        <v>2006</v>
      </c>
      <c r="P1860">
        <v>4.3</v>
      </c>
      <c r="S1860" t="s">
        <v>26</v>
      </c>
      <c r="T1860" t="s">
        <v>69</v>
      </c>
      <c r="U1860" t="s">
        <v>106</v>
      </c>
      <c r="V1860" t="s">
        <v>110</v>
      </c>
    </row>
    <row r="1861" spans="1:22" x14ac:dyDescent="0.3">
      <c r="A1861" t="s">
        <v>501</v>
      </c>
      <c r="B1861">
        <v>56</v>
      </c>
      <c r="C1861">
        <v>95</v>
      </c>
      <c r="D1861">
        <v>15091542</v>
      </c>
      <c r="E1861" t="s">
        <v>977</v>
      </c>
      <c r="F1861" t="s">
        <v>1356</v>
      </c>
      <c r="G1861" t="str">
        <f t="shared" si="30"/>
        <v>Blood and Wine</v>
      </c>
      <c r="H1861" t="s">
        <v>3996</v>
      </c>
      <c r="I1861">
        <v>7772</v>
      </c>
      <c r="J1861">
        <v>28</v>
      </c>
      <c r="K1861" t="s">
        <v>19</v>
      </c>
      <c r="L1861" t="s">
        <v>20</v>
      </c>
      <c r="M1861" t="s">
        <v>51</v>
      </c>
      <c r="N1861">
        <v>30000000</v>
      </c>
      <c r="O1861">
        <v>2012</v>
      </c>
      <c r="P1861">
        <v>6.1</v>
      </c>
      <c r="S1861" t="s">
        <v>52</v>
      </c>
      <c r="T1861" t="s">
        <v>60</v>
      </c>
      <c r="U1861" t="s">
        <v>122</v>
      </c>
    </row>
    <row r="1862" spans="1:22" x14ac:dyDescent="0.3">
      <c r="A1862" t="s">
        <v>2344</v>
      </c>
      <c r="B1862">
        <v>23</v>
      </c>
      <c r="C1862">
        <v>117</v>
      </c>
      <c r="D1862">
        <v>15331289</v>
      </c>
      <c r="E1862" t="s">
        <v>3186</v>
      </c>
      <c r="F1862" t="s">
        <v>3997</v>
      </c>
      <c r="G1862" t="str">
        <f t="shared" si="30"/>
        <v>Snow White: A Tale of Terror</v>
      </c>
      <c r="H1862" t="s">
        <v>3998</v>
      </c>
      <c r="I1862">
        <v>8118</v>
      </c>
      <c r="J1862">
        <v>26</v>
      </c>
      <c r="K1862" t="s">
        <v>19</v>
      </c>
      <c r="L1862" t="s">
        <v>20</v>
      </c>
      <c r="M1862" t="s">
        <v>294</v>
      </c>
      <c r="N1862">
        <v>23000000</v>
      </c>
      <c r="O1862">
        <v>2007</v>
      </c>
      <c r="P1862">
        <v>6.3</v>
      </c>
      <c r="S1862" t="s">
        <v>69</v>
      </c>
      <c r="T1862" t="s">
        <v>83</v>
      </c>
    </row>
    <row r="1863" spans="1:22" x14ac:dyDescent="0.3">
      <c r="A1863" t="s">
        <v>3061</v>
      </c>
      <c r="B1863">
        <v>178</v>
      </c>
      <c r="C1863">
        <v>129</v>
      </c>
      <c r="D1863">
        <v>15045676</v>
      </c>
      <c r="E1863" t="s">
        <v>3999</v>
      </c>
      <c r="F1863" t="s">
        <v>3497</v>
      </c>
      <c r="G1863" t="str">
        <f t="shared" si="30"/>
        <v>The Curse of the Jade Scorpion</v>
      </c>
      <c r="H1863" t="s">
        <v>4000</v>
      </c>
      <c r="I1863">
        <v>31798</v>
      </c>
      <c r="J1863">
        <v>126</v>
      </c>
      <c r="K1863" t="s">
        <v>19</v>
      </c>
      <c r="L1863" t="s">
        <v>20</v>
      </c>
      <c r="M1863" t="s">
        <v>294</v>
      </c>
      <c r="N1863">
        <v>25000000</v>
      </c>
      <c r="O1863">
        <v>2004</v>
      </c>
      <c r="P1863">
        <v>6.8</v>
      </c>
      <c r="S1863" t="s">
        <v>46</v>
      </c>
      <c r="T1863" t="s">
        <v>52</v>
      </c>
      <c r="U1863" t="s">
        <v>92</v>
      </c>
      <c r="V1863" t="s">
        <v>106</v>
      </c>
    </row>
    <row r="1864" spans="1:22" x14ac:dyDescent="0.3">
      <c r="A1864" t="s">
        <v>4001</v>
      </c>
      <c r="B1864">
        <v>226</v>
      </c>
      <c r="C1864">
        <v>120</v>
      </c>
      <c r="D1864">
        <v>17427926</v>
      </c>
      <c r="E1864" t="s">
        <v>776</v>
      </c>
      <c r="F1864" t="s">
        <v>201</v>
      </c>
      <c r="G1864" t="str">
        <f t="shared" si="30"/>
        <v>Accidental Love</v>
      </c>
      <c r="H1864" t="s">
        <v>4002</v>
      </c>
      <c r="I1864">
        <v>5006</v>
      </c>
      <c r="J1864">
        <v>568</v>
      </c>
      <c r="K1864" t="s">
        <v>19</v>
      </c>
      <c r="L1864" t="s">
        <v>20</v>
      </c>
      <c r="M1864" t="s">
        <v>294</v>
      </c>
      <c r="N1864">
        <v>25000000</v>
      </c>
      <c r="O1864">
        <v>2013</v>
      </c>
      <c r="P1864">
        <v>4</v>
      </c>
      <c r="S1864" t="s">
        <v>46</v>
      </c>
      <c r="T1864" t="s">
        <v>106</v>
      </c>
    </row>
    <row r="1865" spans="1:22" x14ac:dyDescent="0.3">
      <c r="A1865" t="s">
        <v>74</v>
      </c>
      <c r="B1865">
        <v>406</v>
      </c>
      <c r="C1865">
        <v>125</v>
      </c>
      <c r="D1865">
        <v>14983572</v>
      </c>
      <c r="E1865" t="s">
        <v>4003</v>
      </c>
      <c r="F1865" t="s">
        <v>4004</v>
      </c>
      <c r="G1865" t="str">
        <f t="shared" si="30"/>
        <v>Flipper</v>
      </c>
      <c r="H1865" t="s">
        <v>4005</v>
      </c>
      <c r="I1865">
        <v>8008</v>
      </c>
      <c r="J1865">
        <v>2814</v>
      </c>
      <c r="K1865" t="s">
        <v>19</v>
      </c>
      <c r="L1865" t="s">
        <v>31</v>
      </c>
      <c r="M1865" t="s">
        <v>294</v>
      </c>
      <c r="N1865">
        <v>25000000</v>
      </c>
      <c r="O1865">
        <v>2011</v>
      </c>
      <c r="P1865">
        <v>5.2</v>
      </c>
      <c r="S1865" t="s">
        <v>32</v>
      </c>
      <c r="T1865" t="s">
        <v>65</v>
      </c>
    </row>
    <row r="1866" spans="1:22" x14ac:dyDescent="0.3">
      <c r="A1866" t="s">
        <v>4006</v>
      </c>
      <c r="B1866">
        <v>57</v>
      </c>
      <c r="C1866">
        <v>133</v>
      </c>
      <c r="D1866">
        <v>14637490</v>
      </c>
      <c r="E1866" t="s">
        <v>758</v>
      </c>
      <c r="F1866" t="s">
        <v>175</v>
      </c>
      <c r="G1866" t="str">
        <f t="shared" si="30"/>
        <v>Self/less</v>
      </c>
      <c r="H1866" t="s">
        <v>4007</v>
      </c>
      <c r="I1866">
        <v>57674</v>
      </c>
      <c r="J1866">
        <v>223</v>
      </c>
      <c r="K1866" t="s">
        <v>4008</v>
      </c>
      <c r="L1866" t="s">
        <v>20</v>
      </c>
      <c r="M1866" t="s">
        <v>294</v>
      </c>
      <c r="N1866">
        <v>25000000</v>
      </c>
      <c r="O1866">
        <v>2005</v>
      </c>
      <c r="P1866">
        <v>6.5</v>
      </c>
      <c r="S1866" t="s">
        <v>26</v>
      </c>
      <c r="T1866" t="s">
        <v>92</v>
      </c>
      <c r="U1866" t="s">
        <v>110</v>
      </c>
      <c r="V1866" t="s">
        <v>122</v>
      </c>
    </row>
    <row r="1867" spans="1:22" x14ac:dyDescent="0.3">
      <c r="A1867" t="s">
        <v>4009</v>
      </c>
      <c r="B1867">
        <v>100</v>
      </c>
      <c r="C1867">
        <v>116</v>
      </c>
      <c r="D1867">
        <v>14589444</v>
      </c>
      <c r="E1867" t="s">
        <v>1457</v>
      </c>
      <c r="F1867" t="s">
        <v>3308</v>
      </c>
      <c r="G1867" t="str">
        <f t="shared" si="30"/>
        <v>The Constant Gardener</v>
      </c>
      <c r="H1867" t="s">
        <v>4010</v>
      </c>
      <c r="I1867">
        <v>111351</v>
      </c>
      <c r="J1867">
        <v>331</v>
      </c>
      <c r="K1867" t="s">
        <v>19</v>
      </c>
      <c r="L1867" t="s">
        <v>20</v>
      </c>
      <c r="M1867" t="s">
        <v>21</v>
      </c>
      <c r="N1867">
        <v>25000000</v>
      </c>
      <c r="O1867">
        <v>2004</v>
      </c>
      <c r="P1867">
        <v>7.5</v>
      </c>
      <c r="S1867" t="s">
        <v>60</v>
      </c>
      <c r="T1867" t="s">
        <v>92</v>
      </c>
      <c r="U1867" t="s">
        <v>106</v>
      </c>
      <c r="V1867" t="s">
        <v>122</v>
      </c>
    </row>
    <row r="1868" spans="1:22" x14ac:dyDescent="0.3">
      <c r="A1868" t="s">
        <v>4011</v>
      </c>
      <c r="B1868">
        <v>366</v>
      </c>
      <c r="C1868">
        <v>129</v>
      </c>
      <c r="D1868">
        <v>14095303</v>
      </c>
      <c r="E1868" t="s">
        <v>60</v>
      </c>
      <c r="F1868" t="s">
        <v>4012</v>
      </c>
      <c r="G1868" t="str">
        <f t="shared" si="30"/>
        <v>The Passion of the Christ</v>
      </c>
      <c r="H1868" t="s">
        <v>4013</v>
      </c>
      <c r="I1868">
        <v>179235</v>
      </c>
      <c r="J1868">
        <v>871</v>
      </c>
      <c r="K1868" t="s">
        <v>19</v>
      </c>
      <c r="L1868" t="s">
        <v>20</v>
      </c>
      <c r="M1868" t="s">
        <v>51</v>
      </c>
      <c r="N1868">
        <v>25000000</v>
      </c>
      <c r="O1868">
        <v>1990</v>
      </c>
      <c r="P1868">
        <v>7.1</v>
      </c>
      <c r="S1868" t="s">
        <v>60</v>
      </c>
    </row>
    <row r="1869" spans="1:22" x14ac:dyDescent="0.3">
      <c r="A1869" t="s">
        <v>800</v>
      </c>
      <c r="B1869">
        <v>242</v>
      </c>
      <c r="C1869">
        <v>93</v>
      </c>
      <c r="D1869">
        <v>13973532</v>
      </c>
      <c r="E1869" t="s">
        <v>3902</v>
      </c>
      <c r="F1869" t="s">
        <v>401</v>
      </c>
      <c r="G1869" t="str">
        <f t="shared" si="30"/>
        <v>Mrs. Doubtfire</v>
      </c>
      <c r="H1869" t="s">
        <v>4014</v>
      </c>
      <c r="I1869">
        <v>181380</v>
      </c>
      <c r="J1869">
        <v>320</v>
      </c>
      <c r="K1869" t="s">
        <v>19</v>
      </c>
      <c r="L1869" t="s">
        <v>20</v>
      </c>
      <c r="M1869" t="s">
        <v>51</v>
      </c>
      <c r="N1869">
        <v>25000000</v>
      </c>
      <c r="O1869">
        <v>2003</v>
      </c>
      <c r="P1869">
        <v>6.9</v>
      </c>
      <c r="S1869" t="s">
        <v>46</v>
      </c>
      <c r="T1869" t="s">
        <v>60</v>
      </c>
      <c r="U1869" t="s">
        <v>65</v>
      </c>
      <c r="V1869" t="s">
        <v>106</v>
      </c>
    </row>
    <row r="1870" spans="1:22" x14ac:dyDescent="0.3">
      <c r="A1870" t="s">
        <v>250</v>
      </c>
      <c r="B1870">
        <v>309</v>
      </c>
      <c r="C1870">
        <v>118</v>
      </c>
      <c r="D1870">
        <v>1865774</v>
      </c>
      <c r="E1870" t="s">
        <v>60</v>
      </c>
      <c r="F1870" t="s">
        <v>268</v>
      </c>
      <c r="G1870" t="str">
        <f t="shared" si="30"/>
        <v>Rain Man</v>
      </c>
      <c r="H1870" t="s">
        <v>4015</v>
      </c>
      <c r="I1870">
        <v>383784</v>
      </c>
      <c r="J1870">
        <v>974</v>
      </c>
      <c r="K1870" t="s">
        <v>19</v>
      </c>
      <c r="L1870" t="s">
        <v>20</v>
      </c>
      <c r="M1870" t="s">
        <v>21</v>
      </c>
      <c r="N1870">
        <v>25000000</v>
      </c>
      <c r="O1870">
        <v>2005</v>
      </c>
      <c r="P1870">
        <v>8</v>
      </c>
      <c r="S1870" t="s">
        <v>60</v>
      </c>
    </row>
    <row r="1871" spans="1:22" x14ac:dyDescent="0.3">
      <c r="A1871" t="s">
        <v>1897</v>
      </c>
      <c r="B1871">
        <v>85</v>
      </c>
      <c r="C1871">
        <v>129</v>
      </c>
      <c r="D1871">
        <v>13920741</v>
      </c>
      <c r="E1871" t="s">
        <v>60</v>
      </c>
      <c r="F1871" t="s">
        <v>1617</v>
      </c>
      <c r="G1871" t="str">
        <f t="shared" si="30"/>
        <v>Gran Torino</v>
      </c>
      <c r="H1871" t="s">
        <v>4016</v>
      </c>
      <c r="I1871">
        <v>561773</v>
      </c>
      <c r="J1871">
        <v>99</v>
      </c>
      <c r="K1871" t="s">
        <v>19</v>
      </c>
      <c r="L1871" t="s">
        <v>676</v>
      </c>
      <c r="M1871" t="s">
        <v>294</v>
      </c>
      <c r="N1871">
        <v>13000000</v>
      </c>
      <c r="O1871">
        <v>1983</v>
      </c>
      <c r="P1871">
        <v>8.1999999999999993</v>
      </c>
      <c r="S1871" t="s">
        <v>60</v>
      </c>
    </row>
    <row r="1872" spans="1:22" x14ac:dyDescent="0.3">
      <c r="A1872" t="s">
        <v>3014</v>
      </c>
      <c r="B1872">
        <v>48</v>
      </c>
      <c r="C1872">
        <v>185</v>
      </c>
      <c r="D1872">
        <v>18860403</v>
      </c>
      <c r="E1872" t="s">
        <v>2574</v>
      </c>
      <c r="F1872" t="s">
        <v>568</v>
      </c>
      <c r="G1872" t="str">
        <f t="shared" si="30"/>
        <v>W.</v>
      </c>
      <c r="H1872" t="s">
        <v>4017</v>
      </c>
      <c r="I1872">
        <v>40941</v>
      </c>
      <c r="J1872">
        <v>126</v>
      </c>
      <c r="K1872" t="s">
        <v>19</v>
      </c>
      <c r="L1872" t="s">
        <v>20</v>
      </c>
      <c r="M1872" t="s">
        <v>294</v>
      </c>
      <c r="N1872">
        <v>26000000</v>
      </c>
      <c r="O1872">
        <v>1997</v>
      </c>
      <c r="P1872">
        <v>6.4</v>
      </c>
      <c r="S1872" t="s">
        <v>41</v>
      </c>
      <c r="T1872" t="s">
        <v>60</v>
      </c>
      <c r="U1872" t="s">
        <v>80</v>
      </c>
    </row>
    <row r="1873" spans="1:24" x14ac:dyDescent="0.3">
      <c r="A1873" t="s">
        <v>1025</v>
      </c>
      <c r="B1873">
        <v>174</v>
      </c>
      <c r="C1873">
        <v>146</v>
      </c>
      <c r="D1873">
        <v>13038660</v>
      </c>
      <c r="E1873" t="s">
        <v>34</v>
      </c>
      <c r="F1873" t="s">
        <v>136</v>
      </c>
      <c r="G1873" t="str">
        <f t="shared" si="30"/>
        <v>Taken</v>
      </c>
      <c r="H1873" t="s">
        <v>4018</v>
      </c>
      <c r="I1873">
        <v>483756</v>
      </c>
      <c r="J1873">
        <v>1273</v>
      </c>
      <c r="K1873" t="s">
        <v>19</v>
      </c>
      <c r="L1873" t="s">
        <v>20</v>
      </c>
      <c r="M1873" t="s">
        <v>21</v>
      </c>
      <c r="N1873">
        <v>25000000</v>
      </c>
      <c r="O1873">
        <v>1987</v>
      </c>
      <c r="P1873">
        <v>7.9</v>
      </c>
      <c r="S1873" t="s">
        <v>26</v>
      </c>
      <c r="T1873" t="s">
        <v>122</v>
      </c>
    </row>
    <row r="1874" spans="1:24" x14ac:dyDescent="0.3">
      <c r="A1874" t="s">
        <v>2142</v>
      </c>
      <c r="B1874">
        <v>373</v>
      </c>
      <c r="C1874">
        <v>128</v>
      </c>
      <c r="D1874">
        <v>28831145</v>
      </c>
      <c r="E1874" t="s">
        <v>127</v>
      </c>
      <c r="F1874" t="s">
        <v>4019</v>
      </c>
      <c r="G1874" t="str">
        <f t="shared" si="30"/>
        <v>The Best of Me</v>
      </c>
      <c r="H1874" t="s">
        <v>4020</v>
      </c>
      <c r="I1874">
        <v>43084</v>
      </c>
      <c r="J1874">
        <v>460</v>
      </c>
      <c r="K1874" t="s">
        <v>19</v>
      </c>
      <c r="L1874" t="s">
        <v>20</v>
      </c>
      <c r="M1874" t="s">
        <v>294</v>
      </c>
      <c r="N1874">
        <v>25000000</v>
      </c>
      <c r="O1874">
        <v>2012</v>
      </c>
      <c r="P1874">
        <v>6.7</v>
      </c>
      <c r="S1874" t="s">
        <v>60</v>
      </c>
      <c r="T1874" t="s">
        <v>106</v>
      </c>
    </row>
    <row r="1875" spans="1:24" x14ac:dyDescent="0.3">
      <c r="A1875" t="s">
        <v>4021</v>
      </c>
      <c r="B1875">
        <v>224</v>
      </c>
      <c r="C1875">
        <v>93</v>
      </c>
      <c r="D1875">
        <v>11538204</v>
      </c>
      <c r="E1875" t="s">
        <v>4022</v>
      </c>
      <c r="F1875" t="s">
        <v>2494</v>
      </c>
      <c r="G1875" t="str">
        <f t="shared" si="30"/>
        <v>The Bodyguard</v>
      </c>
      <c r="H1875" t="s">
        <v>4023</v>
      </c>
      <c r="I1875">
        <v>89972</v>
      </c>
      <c r="J1875">
        <v>105</v>
      </c>
      <c r="K1875" t="s">
        <v>19</v>
      </c>
      <c r="L1875" t="s">
        <v>20</v>
      </c>
      <c r="M1875" t="s">
        <v>51</v>
      </c>
      <c r="N1875">
        <v>16000000</v>
      </c>
      <c r="O1875">
        <v>1997</v>
      </c>
      <c r="P1875">
        <v>6.1</v>
      </c>
      <c r="S1875" t="s">
        <v>26</v>
      </c>
      <c r="T1875" t="s">
        <v>60</v>
      </c>
      <c r="U1875" t="s">
        <v>85</v>
      </c>
      <c r="V1875" t="s">
        <v>106</v>
      </c>
    </row>
    <row r="1876" spans="1:24" x14ac:dyDescent="0.3">
      <c r="A1876" t="s">
        <v>1668</v>
      </c>
      <c r="B1876">
        <v>94</v>
      </c>
      <c r="C1876">
        <v>107</v>
      </c>
      <c r="D1876">
        <v>11008432</v>
      </c>
      <c r="E1876" t="s">
        <v>2574</v>
      </c>
      <c r="F1876" t="s">
        <v>136</v>
      </c>
      <c r="G1876" t="str">
        <f t="shared" si="30"/>
        <v>Schindler's List</v>
      </c>
      <c r="H1876" t="s">
        <v>4024</v>
      </c>
      <c r="I1876">
        <v>865020</v>
      </c>
      <c r="J1876">
        <v>149</v>
      </c>
      <c r="K1876" t="s">
        <v>19</v>
      </c>
      <c r="L1876" t="s">
        <v>20</v>
      </c>
      <c r="M1876" t="s">
        <v>51</v>
      </c>
      <c r="N1876">
        <v>8000000</v>
      </c>
      <c r="O1876">
        <v>2007</v>
      </c>
      <c r="P1876">
        <v>8.9</v>
      </c>
      <c r="S1876" t="s">
        <v>41</v>
      </c>
      <c r="T1876" t="s">
        <v>60</v>
      </c>
      <c r="U1876" t="s">
        <v>80</v>
      </c>
    </row>
    <row r="1877" spans="1:24" x14ac:dyDescent="0.3">
      <c r="A1877" t="s">
        <v>150</v>
      </c>
      <c r="B1877">
        <v>25</v>
      </c>
      <c r="C1877">
        <v>97</v>
      </c>
      <c r="D1877">
        <v>12188642</v>
      </c>
      <c r="E1877" t="s">
        <v>60</v>
      </c>
      <c r="F1877" t="s">
        <v>108</v>
      </c>
      <c r="G1877" t="str">
        <f t="shared" si="30"/>
        <v>The Help</v>
      </c>
      <c r="H1877" t="s">
        <v>4025</v>
      </c>
      <c r="I1877">
        <v>318955</v>
      </c>
      <c r="J1877">
        <v>18</v>
      </c>
      <c r="K1877" t="s">
        <v>19</v>
      </c>
      <c r="L1877" t="s">
        <v>20</v>
      </c>
      <c r="M1877" t="s">
        <v>294</v>
      </c>
      <c r="N1877">
        <v>25000000</v>
      </c>
      <c r="O1877">
        <v>2002</v>
      </c>
      <c r="P1877">
        <v>8.1</v>
      </c>
      <c r="S1877" t="s">
        <v>60</v>
      </c>
    </row>
    <row r="1878" spans="1:24" x14ac:dyDescent="0.3">
      <c r="A1878" t="s">
        <v>3001</v>
      </c>
      <c r="B1878">
        <v>273</v>
      </c>
      <c r="C1878">
        <v>101</v>
      </c>
      <c r="D1878">
        <v>11100000</v>
      </c>
      <c r="E1878" t="s">
        <v>1585</v>
      </c>
      <c r="F1878" t="s">
        <v>193</v>
      </c>
      <c r="G1878" t="str">
        <f t="shared" si="30"/>
        <v>The Fifth Estate</v>
      </c>
      <c r="H1878" t="s">
        <v>4026</v>
      </c>
      <c r="I1878">
        <v>29282</v>
      </c>
      <c r="J1878">
        <v>885</v>
      </c>
      <c r="K1878" t="s">
        <v>2440</v>
      </c>
      <c r="L1878" t="s">
        <v>3081</v>
      </c>
      <c r="M1878" t="s">
        <v>294</v>
      </c>
      <c r="N1878">
        <v>25000000</v>
      </c>
      <c r="O1878">
        <v>2003</v>
      </c>
      <c r="P1878">
        <v>6.2</v>
      </c>
      <c r="S1878" t="s">
        <v>41</v>
      </c>
      <c r="T1878" t="s">
        <v>60</v>
      </c>
      <c r="U1878" t="s">
        <v>122</v>
      </c>
    </row>
    <row r="1879" spans="1:24" x14ac:dyDescent="0.3">
      <c r="A1879" t="s">
        <v>4027</v>
      </c>
      <c r="B1879">
        <v>78</v>
      </c>
      <c r="C1879">
        <v>82</v>
      </c>
      <c r="D1879">
        <v>13651662</v>
      </c>
      <c r="E1879" t="s">
        <v>4028</v>
      </c>
      <c r="F1879" t="s">
        <v>1127</v>
      </c>
      <c r="G1879" t="str">
        <f t="shared" si="30"/>
        <v>Scooby-Doo 2: Monsters Unleashed</v>
      </c>
      <c r="H1879" t="s">
        <v>4029</v>
      </c>
      <c r="I1879">
        <v>33180</v>
      </c>
      <c r="J1879">
        <v>25</v>
      </c>
      <c r="K1879" t="s">
        <v>19</v>
      </c>
      <c r="L1879" t="s">
        <v>20</v>
      </c>
      <c r="M1879" t="s">
        <v>21</v>
      </c>
      <c r="N1879">
        <v>25000000</v>
      </c>
      <c r="O1879">
        <v>2002</v>
      </c>
      <c r="P1879">
        <v>4.9000000000000004</v>
      </c>
      <c r="S1879" t="s">
        <v>32</v>
      </c>
      <c r="T1879" t="s">
        <v>46</v>
      </c>
      <c r="U1879" t="s">
        <v>65</v>
      </c>
      <c r="V1879" t="s">
        <v>69</v>
      </c>
      <c r="W1879" t="s">
        <v>83</v>
      </c>
      <c r="X1879" t="s">
        <v>92</v>
      </c>
    </row>
    <row r="1880" spans="1:24" x14ac:dyDescent="0.3">
      <c r="A1880" t="s">
        <v>4030</v>
      </c>
      <c r="B1880">
        <v>66</v>
      </c>
      <c r="C1880">
        <v>85</v>
      </c>
      <c r="D1880">
        <v>11030963</v>
      </c>
      <c r="E1880" t="s">
        <v>4031</v>
      </c>
      <c r="F1880" t="s">
        <v>1328</v>
      </c>
      <c r="G1880" t="str">
        <f t="shared" si="30"/>
        <v>Viy</v>
      </c>
      <c r="H1880" t="s">
        <v>4032</v>
      </c>
      <c r="I1880">
        <v>3170</v>
      </c>
      <c r="J1880">
        <v>118</v>
      </c>
      <c r="K1880" t="s">
        <v>19</v>
      </c>
      <c r="L1880" t="s">
        <v>31</v>
      </c>
      <c r="M1880" t="s">
        <v>294</v>
      </c>
      <c r="N1880">
        <v>25000000</v>
      </c>
      <c r="O1880">
        <v>2005</v>
      </c>
      <c r="P1880">
        <v>5.4</v>
      </c>
      <c r="S1880" t="s">
        <v>32</v>
      </c>
      <c r="T1880" t="s">
        <v>69</v>
      </c>
      <c r="U1880" t="s">
        <v>92</v>
      </c>
      <c r="V1880" t="s">
        <v>122</v>
      </c>
    </row>
    <row r="1881" spans="1:24" x14ac:dyDescent="0.3">
      <c r="A1881" t="s">
        <v>2885</v>
      </c>
      <c r="B1881">
        <v>459</v>
      </c>
      <c r="C1881">
        <v>88</v>
      </c>
      <c r="D1881">
        <v>10769960</v>
      </c>
      <c r="E1881" t="s">
        <v>2140</v>
      </c>
      <c r="F1881" t="s">
        <v>4033</v>
      </c>
      <c r="G1881" t="str">
        <f t="shared" si="30"/>
        <v>Freddy vs. Jason</v>
      </c>
      <c r="H1881" t="s">
        <v>4034</v>
      </c>
      <c r="I1881">
        <v>89101</v>
      </c>
      <c r="J1881">
        <v>2192</v>
      </c>
      <c r="K1881" t="s">
        <v>19</v>
      </c>
      <c r="L1881" t="s">
        <v>20</v>
      </c>
      <c r="M1881" t="s">
        <v>294</v>
      </c>
      <c r="N1881">
        <v>25000000</v>
      </c>
      <c r="O1881">
        <v>2001</v>
      </c>
      <c r="P1881">
        <v>5.8</v>
      </c>
      <c r="S1881" t="s">
        <v>26</v>
      </c>
      <c r="T1881" t="s">
        <v>83</v>
      </c>
      <c r="U1881" t="s">
        <v>122</v>
      </c>
    </row>
    <row r="1882" spans="1:24" x14ac:dyDescent="0.3">
      <c r="A1882" t="s">
        <v>2676</v>
      </c>
      <c r="B1882">
        <v>68</v>
      </c>
      <c r="C1882">
        <v>119</v>
      </c>
      <c r="D1882">
        <v>10911750</v>
      </c>
      <c r="E1882" t="s">
        <v>60</v>
      </c>
      <c r="F1882" t="s">
        <v>4035</v>
      </c>
      <c r="G1882" t="str">
        <f t="shared" si="30"/>
        <v>The Face of an Angel</v>
      </c>
      <c r="H1882" t="s">
        <v>4036</v>
      </c>
      <c r="I1882">
        <v>2863</v>
      </c>
      <c r="J1882">
        <v>93</v>
      </c>
      <c r="K1882" t="s">
        <v>19</v>
      </c>
      <c r="L1882" t="s">
        <v>20</v>
      </c>
      <c r="M1882" t="s">
        <v>294</v>
      </c>
      <c r="N1882">
        <v>30000000</v>
      </c>
      <c r="O1882">
        <v>2008</v>
      </c>
      <c r="P1882">
        <v>4.7</v>
      </c>
      <c r="S1882" t="s">
        <v>60</v>
      </c>
    </row>
    <row r="1883" spans="1:24" x14ac:dyDescent="0.3">
      <c r="A1883" t="s">
        <v>4037</v>
      </c>
      <c r="B1883">
        <v>123</v>
      </c>
      <c r="C1883">
        <v>122</v>
      </c>
      <c r="D1883">
        <v>10719367</v>
      </c>
      <c r="E1883" t="s">
        <v>245</v>
      </c>
      <c r="F1883" t="s">
        <v>941</v>
      </c>
      <c r="G1883" t="str">
        <f t="shared" si="30"/>
        <v>Jimmy Neutron: Boy Genius</v>
      </c>
      <c r="H1883" t="s">
        <v>4038</v>
      </c>
      <c r="I1883">
        <v>23943</v>
      </c>
      <c r="J1883">
        <v>418</v>
      </c>
      <c r="K1883" t="s">
        <v>19</v>
      </c>
      <c r="L1883" t="s">
        <v>20</v>
      </c>
      <c r="M1883" t="s">
        <v>51</v>
      </c>
      <c r="N1883">
        <v>25000000</v>
      </c>
      <c r="O1883">
        <v>2005</v>
      </c>
      <c r="P1883">
        <v>6</v>
      </c>
      <c r="S1883" t="s">
        <v>26</v>
      </c>
      <c r="T1883" t="s">
        <v>32</v>
      </c>
      <c r="U1883" t="s">
        <v>37</v>
      </c>
      <c r="V1883" t="s">
        <v>46</v>
      </c>
      <c r="W1883" t="s">
        <v>65</v>
      </c>
      <c r="X1883" t="s">
        <v>110</v>
      </c>
    </row>
    <row r="1884" spans="1:24" x14ac:dyDescent="0.3">
      <c r="A1884" t="s">
        <v>4039</v>
      </c>
      <c r="B1884">
        <v>488</v>
      </c>
      <c r="C1884">
        <v>99</v>
      </c>
      <c r="D1884">
        <v>10114315</v>
      </c>
      <c r="E1884" t="s">
        <v>1527</v>
      </c>
      <c r="F1884" t="s">
        <v>4040</v>
      </c>
      <c r="G1884" t="str">
        <f t="shared" si="30"/>
        <v>Cloverfield</v>
      </c>
      <c r="H1884" t="s">
        <v>4041</v>
      </c>
      <c r="I1884">
        <v>296787</v>
      </c>
      <c r="J1884">
        <v>1518</v>
      </c>
      <c r="K1884" t="s">
        <v>19</v>
      </c>
      <c r="L1884" t="s">
        <v>20</v>
      </c>
      <c r="M1884" t="s">
        <v>51</v>
      </c>
      <c r="N1884">
        <v>25000000</v>
      </c>
      <c r="O1884">
        <v>2014</v>
      </c>
      <c r="P1884">
        <v>7</v>
      </c>
      <c r="S1884" t="s">
        <v>26</v>
      </c>
      <c r="T1884" t="s">
        <v>32</v>
      </c>
      <c r="U1884" t="s">
        <v>83</v>
      </c>
      <c r="V1884" t="s">
        <v>110</v>
      </c>
    </row>
    <row r="1885" spans="1:24" x14ac:dyDescent="0.3">
      <c r="A1885" t="s">
        <v>4042</v>
      </c>
      <c r="B1885">
        <v>146</v>
      </c>
      <c r="C1885">
        <v>97</v>
      </c>
      <c r="D1885">
        <v>49122319</v>
      </c>
      <c r="E1885" t="s">
        <v>1349</v>
      </c>
      <c r="F1885" t="s">
        <v>4043</v>
      </c>
      <c r="G1885" t="str">
        <f t="shared" si="30"/>
        <v>Teenage Mutant Ninja Turtles II: The Secret of the Ooze</v>
      </c>
      <c r="H1885" t="s">
        <v>4044</v>
      </c>
      <c r="I1885">
        <v>42765</v>
      </c>
      <c r="J1885">
        <v>109</v>
      </c>
      <c r="K1885" t="s">
        <v>19</v>
      </c>
      <c r="L1885" t="s">
        <v>20</v>
      </c>
      <c r="M1885" t="s">
        <v>21</v>
      </c>
      <c r="N1885">
        <v>25000000</v>
      </c>
      <c r="O1885">
        <v>2014</v>
      </c>
      <c r="P1885">
        <v>6</v>
      </c>
      <c r="S1885" t="s">
        <v>26</v>
      </c>
      <c r="T1885" t="s">
        <v>32</v>
      </c>
      <c r="U1885" t="s">
        <v>46</v>
      </c>
      <c r="V1885" t="s">
        <v>65</v>
      </c>
      <c r="W1885" t="s">
        <v>110</v>
      </c>
    </row>
    <row r="1886" spans="1:24" x14ac:dyDescent="0.3">
      <c r="A1886" t="s">
        <v>1569</v>
      </c>
      <c r="B1886">
        <v>168</v>
      </c>
      <c r="C1886">
        <v>121</v>
      </c>
      <c r="D1886">
        <v>10070000</v>
      </c>
      <c r="E1886" t="s">
        <v>977</v>
      </c>
      <c r="F1886" t="s">
        <v>803</v>
      </c>
      <c r="G1886" t="str">
        <f t="shared" si="30"/>
        <v>The Untouchables</v>
      </c>
      <c r="H1886" t="s">
        <v>4045</v>
      </c>
      <c r="I1886">
        <v>219008</v>
      </c>
      <c r="J1886">
        <v>571</v>
      </c>
      <c r="K1886" t="s">
        <v>19</v>
      </c>
      <c r="L1886" t="s">
        <v>20</v>
      </c>
      <c r="M1886" t="s">
        <v>51</v>
      </c>
      <c r="N1886">
        <v>25000000</v>
      </c>
      <c r="O1886">
        <v>2003</v>
      </c>
      <c r="P1886">
        <v>7.9</v>
      </c>
      <c r="S1886" t="s">
        <v>52</v>
      </c>
      <c r="T1886" t="s">
        <v>60</v>
      </c>
      <c r="U1886" t="s">
        <v>122</v>
      </c>
    </row>
    <row r="1887" spans="1:24" x14ac:dyDescent="0.3">
      <c r="A1887" t="s">
        <v>559</v>
      </c>
      <c r="B1887">
        <v>152</v>
      </c>
      <c r="C1887">
        <v>95</v>
      </c>
      <c r="D1887">
        <v>10324441</v>
      </c>
      <c r="E1887" t="s">
        <v>977</v>
      </c>
      <c r="F1887" t="s">
        <v>214</v>
      </c>
      <c r="G1887" t="str">
        <f t="shared" si="30"/>
        <v>No Country for Old Men</v>
      </c>
      <c r="H1887" t="s">
        <v>4046</v>
      </c>
      <c r="I1887">
        <v>612060</v>
      </c>
      <c r="J1887">
        <v>498</v>
      </c>
      <c r="K1887" t="s">
        <v>19</v>
      </c>
      <c r="L1887" t="s">
        <v>31</v>
      </c>
      <c r="M1887" t="s">
        <v>294</v>
      </c>
      <c r="N1887">
        <v>25000000</v>
      </c>
      <c r="O1887">
        <v>2003</v>
      </c>
      <c r="P1887">
        <v>8.1</v>
      </c>
      <c r="S1887" t="s">
        <v>52</v>
      </c>
      <c r="T1887" t="s">
        <v>60</v>
      </c>
      <c r="U1887" t="s">
        <v>122</v>
      </c>
    </row>
    <row r="1888" spans="1:24" x14ac:dyDescent="0.3">
      <c r="A1888" t="s">
        <v>2870</v>
      </c>
      <c r="B1888">
        <v>133</v>
      </c>
      <c r="C1888">
        <v>105</v>
      </c>
      <c r="D1888">
        <v>7156933</v>
      </c>
      <c r="E1888" t="s">
        <v>2472</v>
      </c>
      <c r="F1888" t="s">
        <v>4047</v>
      </c>
      <c r="G1888" t="str">
        <f t="shared" si="30"/>
        <v>Ride Along</v>
      </c>
      <c r="H1888" t="s">
        <v>4048</v>
      </c>
      <c r="I1888">
        <v>75903</v>
      </c>
      <c r="J1888">
        <v>297</v>
      </c>
      <c r="K1888" t="s">
        <v>19</v>
      </c>
      <c r="L1888" t="s">
        <v>31</v>
      </c>
      <c r="M1888" t="s">
        <v>21</v>
      </c>
      <c r="N1888">
        <v>25000000</v>
      </c>
      <c r="O1888">
        <v>2007</v>
      </c>
      <c r="P1888">
        <v>6.2</v>
      </c>
      <c r="S1888" t="s">
        <v>26</v>
      </c>
      <c r="T1888" t="s">
        <v>46</v>
      </c>
      <c r="U1888" t="s">
        <v>52</v>
      </c>
      <c r="V1888" t="s">
        <v>106</v>
      </c>
    </row>
    <row r="1889" spans="1:24" x14ac:dyDescent="0.3">
      <c r="A1889" t="s">
        <v>4049</v>
      </c>
      <c r="B1889">
        <v>139</v>
      </c>
      <c r="C1889">
        <v>108</v>
      </c>
      <c r="D1889">
        <v>9286314</v>
      </c>
      <c r="E1889" t="s">
        <v>657</v>
      </c>
      <c r="F1889" t="s">
        <v>1602</v>
      </c>
      <c r="G1889" t="str">
        <f t="shared" si="30"/>
        <v>Bridget Jones's Diary</v>
      </c>
      <c r="H1889" t="s">
        <v>4050</v>
      </c>
      <c r="I1889">
        <v>171568</v>
      </c>
      <c r="J1889">
        <v>107</v>
      </c>
      <c r="K1889" t="s">
        <v>19</v>
      </c>
      <c r="L1889" t="s">
        <v>20</v>
      </c>
      <c r="M1889" t="s">
        <v>21</v>
      </c>
      <c r="N1889">
        <v>26000000</v>
      </c>
      <c r="O1889">
        <v>2003</v>
      </c>
      <c r="P1889">
        <v>6.7</v>
      </c>
      <c r="S1889" t="s">
        <v>46</v>
      </c>
      <c r="T1889" t="s">
        <v>60</v>
      </c>
      <c r="U1889" t="s">
        <v>106</v>
      </c>
    </row>
    <row r="1890" spans="1:24" x14ac:dyDescent="0.3">
      <c r="A1890" t="s">
        <v>4051</v>
      </c>
      <c r="B1890">
        <v>245</v>
      </c>
      <c r="C1890">
        <v>134</v>
      </c>
      <c r="D1890">
        <v>56692</v>
      </c>
      <c r="E1890" t="s">
        <v>127</v>
      </c>
      <c r="F1890" t="s">
        <v>4052</v>
      </c>
      <c r="G1890" t="str">
        <f t="shared" si="30"/>
        <v>Chocolat</v>
      </c>
      <c r="H1890" t="s">
        <v>4053</v>
      </c>
      <c r="I1890">
        <v>150308</v>
      </c>
      <c r="J1890">
        <v>178</v>
      </c>
      <c r="K1890" t="s">
        <v>19</v>
      </c>
      <c r="L1890" t="s">
        <v>20</v>
      </c>
      <c r="M1890" t="s">
        <v>51</v>
      </c>
      <c r="N1890">
        <v>25000000</v>
      </c>
      <c r="O1890">
        <v>2002</v>
      </c>
      <c r="P1890">
        <v>7.3</v>
      </c>
      <c r="S1890" t="s">
        <v>60</v>
      </c>
      <c r="T1890" t="s">
        <v>106</v>
      </c>
    </row>
    <row r="1891" spans="1:24" x14ac:dyDescent="0.3">
      <c r="A1891" t="s">
        <v>1508</v>
      </c>
      <c r="B1891">
        <v>84</v>
      </c>
      <c r="C1891">
        <v>115</v>
      </c>
      <c r="D1891">
        <v>5654777</v>
      </c>
      <c r="E1891" t="s">
        <v>46</v>
      </c>
      <c r="F1891" t="s">
        <v>4054</v>
      </c>
      <c r="G1891" t="str">
        <f t="shared" si="30"/>
        <v>Legally Blonde 2: Red, White &amp; Blonde</v>
      </c>
      <c r="H1891" t="s">
        <v>4055</v>
      </c>
      <c r="I1891">
        <v>46417</v>
      </c>
      <c r="J1891">
        <v>439</v>
      </c>
      <c r="K1891" t="s">
        <v>19</v>
      </c>
      <c r="L1891" t="s">
        <v>20</v>
      </c>
      <c r="M1891" t="s">
        <v>21</v>
      </c>
      <c r="N1891">
        <v>17000000</v>
      </c>
      <c r="O1891">
        <v>2006</v>
      </c>
      <c r="P1891">
        <v>4.5999999999999996</v>
      </c>
      <c r="S1891" t="s">
        <v>46</v>
      </c>
    </row>
    <row r="1892" spans="1:24" x14ac:dyDescent="0.3">
      <c r="A1892" t="s">
        <v>2807</v>
      </c>
      <c r="B1892">
        <v>70</v>
      </c>
      <c r="C1892">
        <v>107</v>
      </c>
      <c r="D1892">
        <v>5516708</v>
      </c>
      <c r="E1892" t="s">
        <v>1358</v>
      </c>
      <c r="F1892" t="s">
        <v>4056</v>
      </c>
      <c r="G1892" t="str">
        <f t="shared" si="30"/>
        <v>Parental Guidance</v>
      </c>
      <c r="H1892" t="s">
        <v>4057</v>
      </c>
      <c r="I1892">
        <v>21176</v>
      </c>
      <c r="J1892">
        <v>365</v>
      </c>
      <c r="K1892" t="s">
        <v>19</v>
      </c>
      <c r="L1892" t="s">
        <v>20</v>
      </c>
      <c r="M1892" t="s">
        <v>51</v>
      </c>
      <c r="N1892">
        <v>25000000</v>
      </c>
      <c r="O1892">
        <v>2007</v>
      </c>
      <c r="P1892">
        <v>6.1</v>
      </c>
      <c r="S1892" t="s">
        <v>46</v>
      </c>
      <c r="T1892" t="s">
        <v>65</v>
      </c>
    </row>
    <row r="1893" spans="1:24" x14ac:dyDescent="0.3">
      <c r="A1893" t="s">
        <v>2206</v>
      </c>
      <c r="B1893">
        <v>154</v>
      </c>
      <c r="C1893">
        <v>86</v>
      </c>
      <c r="D1893">
        <v>5128124</v>
      </c>
      <c r="E1893" t="s">
        <v>776</v>
      </c>
      <c r="F1893" t="s">
        <v>666</v>
      </c>
      <c r="G1893" t="str">
        <f t="shared" si="30"/>
        <v>No Strings Attached</v>
      </c>
      <c r="H1893" t="s">
        <v>4058</v>
      </c>
      <c r="I1893">
        <v>168717</v>
      </c>
      <c r="J1893">
        <v>310</v>
      </c>
      <c r="K1893" t="s">
        <v>19</v>
      </c>
      <c r="L1893" t="s">
        <v>20</v>
      </c>
      <c r="M1893" t="s">
        <v>294</v>
      </c>
      <c r="N1893">
        <v>28000000</v>
      </c>
      <c r="O1893">
        <v>2004</v>
      </c>
      <c r="P1893">
        <v>6.2</v>
      </c>
      <c r="S1893" t="s">
        <v>46</v>
      </c>
      <c r="T1893" t="s">
        <v>106</v>
      </c>
    </row>
    <row r="1894" spans="1:24" x14ac:dyDescent="0.3">
      <c r="A1894" t="s">
        <v>4059</v>
      </c>
      <c r="B1894">
        <v>216</v>
      </c>
      <c r="C1894">
        <v>101</v>
      </c>
      <c r="D1894">
        <v>34014398</v>
      </c>
      <c r="E1894" t="s">
        <v>4060</v>
      </c>
      <c r="F1894" t="s">
        <v>1509</v>
      </c>
      <c r="G1894" t="str">
        <f t="shared" si="30"/>
        <v>Tombstone</v>
      </c>
      <c r="H1894" t="s">
        <v>4061</v>
      </c>
      <c r="I1894">
        <v>95241</v>
      </c>
      <c r="J1894">
        <v>571</v>
      </c>
      <c r="K1894" t="s">
        <v>19</v>
      </c>
      <c r="L1894" t="s">
        <v>31</v>
      </c>
      <c r="M1894" t="s">
        <v>294</v>
      </c>
      <c r="N1894">
        <v>25000000</v>
      </c>
      <c r="O1894">
        <v>2013</v>
      </c>
      <c r="P1894">
        <v>7.8</v>
      </c>
      <c r="S1894" t="s">
        <v>26</v>
      </c>
      <c r="T1894" t="s">
        <v>41</v>
      </c>
      <c r="U1894" t="s">
        <v>60</v>
      </c>
      <c r="V1894" t="s">
        <v>80</v>
      </c>
      <c r="W1894" t="s">
        <v>106</v>
      </c>
      <c r="X1894" t="s">
        <v>130</v>
      </c>
    </row>
    <row r="1895" spans="1:24" x14ac:dyDescent="0.3">
      <c r="A1895" t="s">
        <v>4062</v>
      </c>
      <c r="B1895">
        <v>170</v>
      </c>
      <c r="C1895">
        <v>96</v>
      </c>
      <c r="D1895">
        <v>4064333</v>
      </c>
      <c r="E1895" t="s">
        <v>184</v>
      </c>
      <c r="F1895" t="s">
        <v>258</v>
      </c>
      <c r="G1895" t="str">
        <f t="shared" si="30"/>
        <v>Romeo Must Die</v>
      </c>
      <c r="H1895" t="s">
        <v>4063</v>
      </c>
      <c r="I1895">
        <v>57040</v>
      </c>
      <c r="J1895">
        <v>106</v>
      </c>
      <c r="K1895" t="s">
        <v>19</v>
      </c>
      <c r="L1895" t="s">
        <v>378</v>
      </c>
      <c r="M1895" t="s">
        <v>294</v>
      </c>
      <c r="N1895">
        <v>25000000</v>
      </c>
      <c r="O1895">
        <v>2007</v>
      </c>
      <c r="P1895">
        <v>6.1</v>
      </c>
      <c r="S1895" t="s">
        <v>26</v>
      </c>
      <c r="T1895" t="s">
        <v>52</v>
      </c>
      <c r="U1895" t="s">
        <v>122</v>
      </c>
    </row>
    <row r="1896" spans="1:24" x14ac:dyDescent="0.3">
      <c r="A1896" t="s">
        <v>4064</v>
      </c>
      <c r="B1896">
        <v>181</v>
      </c>
      <c r="C1896">
        <v>101</v>
      </c>
      <c r="D1896">
        <v>4006906</v>
      </c>
      <c r="E1896" t="s">
        <v>4065</v>
      </c>
      <c r="F1896" t="s">
        <v>4066</v>
      </c>
      <c r="G1896" t="str">
        <f t="shared" si="30"/>
        <v>The Omen</v>
      </c>
      <c r="H1896" t="s">
        <v>4067</v>
      </c>
      <c r="I1896">
        <v>80958</v>
      </c>
      <c r="J1896">
        <v>522</v>
      </c>
      <c r="K1896" t="s">
        <v>19</v>
      </c>
      <c r="L1896" t="s">
        <v>20</v>
      </c>
      <c r="M1896" t="s">
        <v>21</v>
      </c>
      <c r="N1896">
        <v>25000000</v>
      </c>
      <c r="O1896">
        <v>1998</v>
      </c>
      <c r="P1896">
        <v>7.6</v>
      </c>
      <c r="S1896" t="s">
        <v>69</v>
      </c>
      <c r="T1896" t="s">
        <v>83</v>
      </c>
      <c r="U1896" t="s">
        <v>92</v>
      </c>
    </row>
    <row r="1897" spans="1:24" x14ac:dyDescent="0.3">
      <c r="A1897" t="s">
        <v>4068</v>
      </c>
      <c r="B1897">
        <v>226</v>
      </c>
      <c r="C1897">
        <v>100</v>
      </c>
      <c r="D1897">
        <v>3073392</v>
      </c>
      <c r="E1897" t="s">
        <v>83</v>
      </c>
      <c r="F1897" t="s">
        <v>4069</v>
      </c>
      <c r="G1897" t="str">
        <f t="shared" si="30"/>
        <v>Final Destination 3</v>
      </c>
      <c r="H1897" t="s">
        <v>4070</v>
      </c>
      <c r="I1897">
        <v>102861</v>
      </c>
      <c r="J1897">
        <v>632</v>
      </c>
      <c r="K1897" t="s">
        <v>19</v>
      </c>
      <c r="L1897" t="s">
        <v>20</v>
      </c>
      <c r="M1897" t="s">
        <v>21</v>
      </c>
      <c r="N1897">
        <v>25000000</v>
      </c>
      <c r="O1897">
        <v>1998</v>
      </c>
      <c r="P1897">
        <v>5.8</v>
      </c>
      <c r="S1897" t="s">
        <v>83</v>
      </c>
    </row>
    <row r="1898" spans="1:24" x14ac:dyDescent="0.3">
      <c r="A1898" t="s">
        <v>2052</v>
      </c>
      <c r="B1898">
        <v>24</v>
      </c>
      <c r="C1898">
        <v>117</v>
      </c>
      <c r="D1898">
        <v>1550000</v>
      </c>
      <c r="E1898" t="s">
        <v>127</v>
      </c>
      <c r="F1898" t="s">
        <v>4071</v>
      </c>
      <c r="G1898" t="str">
        <f t="shared" si="30"/>
        <v>The Lucky One</v>
      </c>
      <c r="H1898" t="s">
        <v>4072</v>
      </c>
      <c r="I1898">
        <v>76882</v>
      </c>
      <c r="J1898">
        <v>27</v>
      </c>
      <c r="K1898" t="s">
        <v>19</v>
      </c>
      <c r="L1898" t="s">
        <v>20</v>
      </c>
      <c r="M1898" t="s">
        <v>51</v>
      </c>
      <c r="N1898">
        <v>14000000</v>
      </c>
      <c r="O1898">
        <v>1970</v>
      </c>
      <c r="P1898">
        <v>6.5</v>
      </c>
      <c r="S1898" t="s">
        <v>60</v>
      </c>
      <c r="T1898" t="s">
        <v>106</v>
      </c>
    </row>
    <row r="1899" spans="1:24" x14ac:dyDescent="0.3">
      <c r="A1899" t="s">
        <v>3249</v>
      </c>
      <c r="B1899">
        <v>408</v>
      </c>
      <c r="C1899">
        <v>101</v>
      </c>
      <c r="D1899">
        <v>871527</v>
      </c>
      <c r="E1899" t="s">
        <v>278</v>
      </c>
      <c r="F1899" t="s">
        <v>831</v>
      </c>
      <c r="G1899" t="str">
        <f t="shared" si="30"/>
        <v>Bridge to Terabithia</v>
      </c>
      <c r="H1899" t="s">
        <v>4073</v>
      </c>
      <c r="I1899">
        <v>110390</v>
      </c>
      <c r="J1899">
        <v>755</v>
      </c>
      <c r="K1899" t="s">
        <v>19</v>
      </c>
      <c r="L1899" t="s">
        <v>20</v>
      </c>
      <c r="M1899" t="s">
        <v>21</v>
      </c>
      <c r="N1899">
        <v>25000000</v>
      </c>
      <c r="O1899">
        <v>1997</v>
      </c>
      <c r="P1899">
        <v>7.2</v>
      </c>
      <c r="S1899" t="s">
        <v>32</v>
      </c>
      <c r="T1899" t="s">
        <v>60</v>
      </c>
      <c r="U1899" t="s">
        <v>65</v>
      </c>
      <c r="V1899" t="s">
        <v>69</v>
      </c>
    </row>
    <row r="1900" spans="1:24" x14ac:dyDescent="0.3">
      <c r="A1900" t="s">
        <v>4074</v>
      </c>
      <c r="B1900">
        <v>180</v>
      </c>
      <c r="C1900">
        <v>98</v>
      </c>
      <c r="D1900">
        <v>12495865</v>
      </c>
      <c r="E1900" t="s">
        <v>4075</v>
      </c>
      <c r="F1900" t="s">
        <v>24</v>
      </c>
      <c r="G1900" t="str">
        <f t="shared" si="30"/>
        <v>Finding Neverland</v>
      </c>
      <c r="H1900" t="s">
        <v>4076</v>
      </c>
      <c r="I1900">
        <v>174591</v>
      </c>
      <c r="J1900">
        <v>450</v>
      </c>
      <c r="K1900" t="s">
        <v>19</v>
      </c>
      <c r="L1900" t="s">
        <v>20</v>
      </c>
      <c r="M1900" t="s">
        <v>294</v>
      </c>
      <c r="N1900">
        <v>25000000</v>
      </c>
      <c r="O1900">
        <v>2011</v>
      </c>
      <c r="P1900">
        <v>7.8</v>
      </c>
      <c r="S1900" t="s">
        <v>41</v>
      </c>
      <c r="T1900" t="s">
        <v>60</v>
      </c>
      <c r="U1900" t="s">
        <v>65</v>
      </c>
    </row>
    <row r="1901" spans="1:24" x14ac:dyDescent="0.3">
      <c r="A1901" t="s">
        <v>4077</v>
      </c>
      <c r="B1901">
        <v>181</v>
      </c>
      <c r="C1901">
        <v>146</v>
      </c>
      <c r="D1901">
        <v>777423</v>
      </c>
      <c r="E1901" t="s">
        <v>1147</v>
      </c>
      <c r="F1901" t="s">
        <v>3455</v>
      </c>
      <c r="G1901" t="str">
        <f t="shared" si="30"/>
        <v>A Madea Christmas</v>
      </c>
      <c r="H1901" t="s">
        <v>4078</v>
      </c>
      <c r="I1901">
        <v>4265</v>
      </c>
      <c r="J1901">
        <v>577</v>
      </c>
      <c r="K1901" t="s">
        <v>19</v>
      </c>
      <c r="L1901" t="s">
        <v>20</v>
      </c>
      <c r="M1901" t="s">
        <v>51</v>
      </c>
      <c r="N1901">
        <v>25000000</v>
      </c>
      <c r="O1901">
        <v>2009</v>
      </c>
      <c r="P1901">
        <v>4.7</v>
      </c>
      <c r="S1901" t="s">
        <v>46</v>
      </c>
      <c r="T1901" t="s">
        <v>60</v>
      </c>
    </row>
    <row r="1902" spans="1:24" x14ac:dyDescent="0.3">
      <c r="A1902" t="s">
        <v>2314</v>
      </c>
      <c r="B1902">
        <v>192</v>
      </c>
      <c r="C1902">
        <v>102</v>
      </c>
      <c r="D1902">
        <v>1186957</v>
      </c>
      <c r="E1902" t="s">
        <v>358</v>
      </c>
      <c r="F1902" t="s">
        <v>136</v>
      </c>
      <c r="G1902" t="str">
        <f t="shared" si="30"/>
        <v>The Grey</v>
      </c>
      <c r="H1902" t="s">
        <v>4079</v>
      </c>
      <c r="I1902">
        <v>203111</v>
      </c>
      <c r="J1902">
        <v>989</v>
      </c>
      <c r="K1902" t="s">
        <v>19</v>
      </c>
      <c r="L1902" t="s">
        <v>20</v>
      </c>
      <c r="M1902" t="s">
        <v>294</v>
      </c>
      <c r="N1902">
        <v>17000000</v>
      </c>
      <c r="O1902">
        <v>1994</v>
      </c>
      <c r="P1902">
        <v>6.8</v>
      </c>
      <c r="S1902" t="s">
        <v>26</v>
      </c>
      <c r="T1902" t="s">
        <v>32</v>
      </c>
      <c r="U1902" t="s">
        <v>60</v>
      </c>
      <c r="V1902" t="s">
        <v>122</v>
      </c>
    </row>
    <row r="1903" spans="1:24" x14ac:dyDescent="0.3">
      <c r="A1903" t="s">
        <v>4080</v>
      </c>
      <c r="B1903">
        <v>79</v>
      </c>
      <c r="C1903">
        <v>97</v>
      </c>
      <c r="D1903">
        <v>85433</v>
      </c>
      <c r="E1903" t="s">
        <v>2654</v>
      </c>
      <c r="F1903" t="s">
        <v>803</v>
      </c>
      <c r="G1903" t="str">
        <f t="shared" si="30"/>
        <v>Hide and Seek</v>
      </c>
      <c r="H1903" t="s">
        <v>4081</v>
      </c>
      <c r="I1903">
        <v>70205</v>
      </c>
      <c r="J1903">
        <v>104</v>
      </c>
      <c r="K1903" t="s">
        <v>19</v>
      </c>
      <c r="L1903" t="s">
        <v>20</v>
      </c>
      <c r="M1903" t="s">
        <v>294</v>
      </c>
      <c r="N1903">
        <v>25000000</v>
      </c>
      <c r="O1903">
        <v>2001</v>
      </c>
      <c r="P1903">
        <v>5.9</v>
      </c>
      <c r="S1903" t="s">
        <v>60</v>
      </c>
      <c r="T1903" t="s">
        <v>83</v>
      </c>
      <c r="U1903" t="s">
        <v>92</v>
      </c>
      <c r="V1903" t="s">
        <v>122</v>
      </c>
    </row>
    <row r="1904" spans="1:24" x14ac:dyDescent="0.3">
      <c r="A1904" t="s">
        <v>1433</v>
      </c>
      <c r="B1904">
        <v>128</v>
      </c>
      <c r="C1904">
        <v>142</v>
      </c>
      <c r="D1904">
        <v>1697956</v>
      </c>
      <c r="E1904" t="s">
        <v>46</v>
      </c>
      <c r="F1904" t="s">
        <v>4082</v>
      </c>
      <c r="G1904" t="str">
        <f t="shared" si="30"/>
        <v>Anchorman: The Legend of Ron Burgundy</v>
      </c>
      <c r="H1904" t="s">
        <v>4083</v>
      </c>
      <c r="I1904">
        <v>267921</v>
      </c>
      <c r="J1904">
        <v>181</v>
      </c>
      <c r="K1904" t="s">
        <v>19</v>
      </c>
      <c r="L1904" t="s">
        <v>20</v>
      </c>
      <c r="M1904" t="s">
        <v>154</v>
      </c>
      <c r="N1904">
        <v>25000000</v>
      </c>
      <c r="O1904">
        <v>1996</v>
      </c>
      <c r="P1904">
        <v>7.2</v>
      </c>
      <c r="S1904" t="s">
        <v>46</v>
      </c>
    </row>
    <row r="1905" spans="1:25" x14ac:dyDescent="0.3">
      <c r="A1905" t="s">
        <v>2529</v>
      </c>
      <c r="B1905">
        <v>147</v>
      </c>
      <c r="C1905">
        <v>98</v>
      </c>
      <c r="D1905">
        <v>183662</v>
      </c>
      <c r="E1905" t="s">
        <v>793</v>
      </c>
      <c r="F1905" t="s">
        <v>803</v>
      </c>
      <c r="G1905" t="str">
        <f t="shared" si="30"/>
        <v>Goodfellas</v>
      </c>
      <c r="H1905" t="s">
        <v>4084</v>
      </c>
      <c r="I1905">
        <v>728685</v>
      </c>
      <c r="J1905">
        <v>851</v>
      </c>
      <c r="K1905" t="s">
        <v>19</v>
      </c>
      <c r="L1905" t="s">
        <v>20</v>
      </c>
      <c r="M1905" t="s">
        <v>51</v>
      </c>
      <c r="N1905">
        <v>25000000</v>
      </c>
      <c r="O1905">
        <v>2014</v>
      </c>
      <c r="P1905">
        <v>8.6999999999999993</v>
      </c>
      <c r="S1905" t="s">
        <v>41</v>
      </c>
      <c r="T1905" t="s">
        <v>52</v>
      </c>
      <c r="U1905" t="s">
        <v>60</v>
      </c>
    </row>
    <row r="1906" spans="1:25" x14ac:dyDescent="0.3">
      <c r="A1906" t="s">
        <v>1529</v>
      </c>
      <c r="B1906">
        <v>49</v>
      </c>
      <c r="C1906">
        <v>219</v>
      </c>
      <c r="D1906">
        <v>134904</v>
      </c>
      <c r="E1906" t="s">
        <v>4085</v>
      </c>
      <c r="F1906" t="s">
        <v>3984</v>
      </c>
      <c r="G1906" t="str">
        <f t="shared" si="30"/>
        <v>Agent Cody Banks</v>
      </c>
      <c r="H1906" t="s">
        <v>4086</v>
      </c>
      <c r="I1906">
        <v>26755</v>
      </c>
      <c r="J1906">
        <v>92</v>
      </c>
      <c r="K1906" t="s">
        <v>19</v>
      </c>
      <c r="L1906" t="s">
        <v>20</v>
      </c>
      <c r="M1906" t="s">
        <v>294</v>
      </c>
      <c r="N1906">
        <v>25000000</v>
      </c>
      <c r="O1906">
        <v>2013</v>
      </c>
      <c r="P1906">
        <v>5</v>
      </c>
      <c r="S1906" t="s">
        <v>26</v>
      </c>
      <c r="T1906" t="s">
        <v>32</v>
      </c>
      <c r="U1906" t="s">
        <v>46</v>
      </c>
      <c r="V1906" t="s">
        <v>52</v>
      </c>
      <c r="W1906" t="s">
        <v>65</v>
      </c>
      <c r="X1906" t="s">
        <v>106</v>
      </c>
      <c r="Y1906" t="s">
        <v>122</v>
      </c>
    </row>
    <row r="1907" spans="1:25" x14ac:dyDescent="0.3">
      <c r="A1907" t="s">
        <v>931</v>
      </c>
      <c r="B1907">
        <v>75</v>
      </c>
      <c r="C1907">
        <v>109</v>
      </c>
      <c r="D1907">
        <v>16969390</v>
      </c>
      <c r="E1907" t="s">
        <v>264</v>
      </c>
      <c r="F1907" t="s">
        <v>1602</v>
      </c>
      <c r="G1907" t="str">
        <f t="shared" si="30"/>
        <v>Nanny McPhee</v>
      </c>
      <c r="H1907" t="s">
        <v>4087</v>
      </c>
      <c r="I1907">
        <v>49676</v>
      </c>
      <c r="J1907">
        <v>133</v>
      </c>
      <c r="K1907" t="s">
        <v>19</v>
      </c>
      <c r="L1907" t="s">
        <v>20</v>
      </c>
      <c r="M1907" t="s">
        <v>21</v>
      </c>
      <c r="N1907">
        <v>25000000</v>
      </c>
      <c r="O1907">
        <v>2005</v>
      </c>
      <c r="P1907">
        <v>6.6</v>
      </c>
      <c r="S1907" t="s">
        <v>46</v>
      </c>
      <c r="T1907" t="s">
        <v>65</v>
      </c>
      <c r="U1907" t="s">
        <v>69</v>
      </c>
    </row>
    <row r="1908" spans="1:25" x14ac:dyDescent="0.3">
      <c r="A1908" t="s">
        <v>4088</v>
      </c>
      <c r="B1908">
        <v>270</v>
      </c>
      <c r="C1908">
        <v>97</v>
      </c>
      <c r="D1908">
        <v>129115</v>
      </c>
      <c r="E1908" t="s">
        <v>890</v>
      </c>
      <c r="F1908" t="s">
        <v>1085</v>
      </c>
      <c r="G1908" t="str">
        <f t="shared" si="30"/>
        <v>Scarface</v>
      </c>
      <c r="H1908" t="s">
        <v>4089</v>
      </c>
      <c r="I1908">
        <v>537442</v>
      </c>
      <c r="J1908">
        <v>161</v>
      </c>
      <c r="K1908" t="s">
        <v>19</v>
      </c>
      <c r="L1908" t="s">
        <v>432</v>
      </c>
      <c r="M1908" t="s">
        <v>294</v>
      </c>
      <c r="N1908">
        <v>33000000</v>
      </c>
      <c r="O1908">
        <v>2005</v>
      </c>
      <c r="P1908">
        <v>8.3000000000000007</v>
      </c>
      <c r="S1908" t="s">
        <v>52</v>
      </c>
      <c r="T1908" t="s">
        <v>60</v>
      </c>
    </row>
    <row r="1909" spans="1:25" x14ac:dyDescent="0.3">
      <c r="A1909" t="s">
        <v>4090</v>
      </c>
      <c r="B1909">
        <v>29</v>
      </c>
      <c r="C1909">
        <v>158</v>
      </c>
      <c r="D1909">
        <v>34700000</v>
      </c>
      <c r="E1909" t="s">
        <v>635</v>
      </c>
      <c r="F1909" t="s">
        <v>1950</v>
      </c>
      <c r="G1909" t="str">
        <f t="shared" si="30"/>
        <v>Nothing to Lose</v>
      </c>
      <c r="H1909" t="s">
        <v>4091</v>
      </c>
      <c r="I1909">
        <v>36253</v>
      </c>
      <c r="J1909">
        <v>41</v>
      </c>
      <c r="K1909" t="s">
        <v>19</v>
      </c>
      <c r="L1909" t="s">
        <v>20</v>
      </c>
      <c r="M1909" t="s">
        <v>51</v>
      </c>
      <c r="N1909">
        <v>25000000</v>
      </c>
      <c r="O1909">
        <v>2016</v>
      </c>
      <c r="P1909">
        <v>6.7</v>
      </c>
      <c r="S1909" t="s">
        <v>26</v>
      </c>
      <c r="T1909" t="s">
        <v>32</v>
      </c>
      <c r="U1909" t="s">
        <v>46</v>
      </c>
      <c r="V1909" t="s">
        <v>52</v>
      </c>
    </row>
    <row r="1910" spans="1:25" x14ac:dyDescent="0.3">
      <c r="A1910" t="s">
        <v>4092</v>
      </c>
      <c r="B1910">
        <v>398</v>
      </c>
      <c r="C1910">
        <v>85</v>
      </c>
      <c r="D1910">
        <v>717753</v>
      </c>
      <c r="E1910" t="s">
        <v>2574</v>
      </c>
      <c r="F1910" t="s">
        <v>786</v>
      </c>
      <c r="G1910" t="str">
        <f t="shared" si="30"/>
        <v>The Last Emperor</v>
      </c>
      <c r="H1910" t="s">
        <v>4093</v>
      </c>
      <c r="I1910">
        <v>70274</v>
      </c>
      <c r="J1910">
        <v>1107</v>
      </c>
      <c r="K1910" t="s">
        <v>19</v>
      </c>
      <c r="L1910" t="s">
        <v>20</v>
      </c>
      <c r="M1910" t="s">
        <v>21</v>
      </c>
      <c r="N1910">
        <v>15000000</v>
      </c>
      <c r="O1910">
        <v>1998</v>
      </c>
      <c r="P1910">
        <v>7.8</v>
      </c>
      <c r="S1910" t="s">
        <v>41</v>
      </c>
      <c r="T1910" t="s">
        <v>60</v>
      </c>
      <c r="U1910" t="s">
        <v>80</v>
      </c>
    </row>
    <row r="1911" spans="1:25" x14ac:dyDescent="0.3">
      <c r="A1911" t="s">
        <v>4094</v>
      </c>
      <c r="B1911">
        <v>38</v>
      </c>
      <c r="C1911">
        <v>80</v>
      </c>
      <c r="D1911">
        <v>109713132</v>
      </c>
      <c r="E1911" t="s">
        <v>239</v>
      </c>
      <c r="F1911" t="s">
        <v>49</v>
      </c>
      <c r="G1911" t="str">
        <f t="shared" si="30"/>
        <v>Contraband</v>
      </c>
      <c r="H1911" t="s">
        <v>4095</v>
      </c>
      <c r="I1911">
        <v>101977</v>
      </c>
      <c r="J1911">
        <v>33</v>
      </c>
      <c r="K1911" t="s">
        <v>19</v>
      </c>
      <c r="L1911" t="s">
        <v>20</v>
      </c>
      <c r="M1911" t="s">
        <v>294</v>
      </c>
      <c r="N1911">
        <v>25000000</v>
      </c>
      <c r="O1911">
        <v>1994</v>
      </c>
      <c r="P1911">
        <v>6.5</v>
      </c>
      <c r="S1911" t="s">
        <v>26</v>
      </c>
      <c r="T1911" t="s">
        <v>52</v>
      </c>
      <c r="U1911" t="s">
        <v>60</v>
      </c>
      <c r="V1911" t="s">
        <v>122</v>
      </c>
    </row>
    <row r="1912" spans="1:25" x14ac:dyDescent="0.3">
      <c r="A1912" t="s">
        <v>2180</v>
      </c>
      <c r="B1912">
        <v>45</v>
      </c>
      <c r="C1912">
        <v>86</v>
      </c>
      <c r="D1912">
        <v>70269171</v>
      </c>
      <c r="E1912" t="s">
        <v>222</v>
      </c>
      <c r="F1912" t="s">
        <v>4096</v>
      </c>
      <c r="G1912" t="str">
        <f t="shared" si="30"/>
        <v>Money Talks</v>
      </c>
      <c r="H1912" t="s">
        <v>4097</v>
      </c>
      <c r="I1912">
        <v>22748</v>
      </c>
      <c r="J1912">
        <v>35</v>
      </c>
      <c r="K1912" t="s">
        <v>19</v>
      </c>
      <c r="L1912" t="s">
        <v>20</v>
      </c>
      <c r="M1912" t="s">
        <v>294</v>
      </c>
      <c r="N1912">
        <v>25000000</v>
      </c>
      <c r="O1912">
        <v>2010</v>
      </c>
      <c r="P1912">
        <v>6.1</v>
      </c>
      <c r="S1912" t="s">
        <v>26</v>
      </c>
      <c r="T1912" t="s">
        <v>46</v>
      </c>
      <c r="U1912" t="s">
        <v>52</v>
      </c>
      <c r="V1912" t="s">
        <v>122</v>
      </c>
    </row>
    <row r="1913" spans="1:25" x14ac:dyDescent="0.3">
      <c r="A1913" t="s">
        <v>4098</v>
      </c>
      <c r="B1913">
        <v>81</v>
      </c>
      <c r="C1913">
        <v>119</v>
      </c>
      <c r="D1913">
        <v>28772222</v>
      </c>
      <c r="E1913" t="s">
        <v>60</v>
      </c>
      <c r="F1913" t="s">
        <v>4099</v>
      </c>
      <c r="G1913" t="str">
        <f t="shared" si="30"/>
        <v>There Will Be Blood</v>
      </c>
      <c r="H1913" t="s">
        <v>4100</v>
      </c>
      <c r="I1913">
        <v>372990</v>
      </c>
      <c r="J1913">
        <v>179</v>
      </c>
      <c r="K1913" t="s">
        <v>19</v>
      </c>
      <c r="L1913" t="s">
        <v>20</v>
      </c>
      <c r="M1913" t="s">
        <v>154</v>
      </c>
      <c r="N1913">
        <v>25000000</v>
      </c>
      <c r="O1913">
        <v>2010</v>
      </c>
      <c r="P1913">
        <v>8.1</v>
      </c>
      <c r="S1913" t="s">
        <v>60</v>
      </c>
    </row>
    <row r="1914" spans="1:25" x14ac:dyDescent="0.3">
      <c r="A1914" t="s">
        <v>3228</v>
      </c>
      <c r="B1914">
        <v>88</v>
      </c>
      <c r="C1914">
        <v>98</v>
      </c>
      <c r="D1914">
        <v>101334374</v>
      </c>
      <c r="E1914" t="s">
        <v>156</v>
      </c>
      <c r="F1914" t="s">
        <v>578</v>
      </c>
      <c r="G1914" t="str">
        <f t="shared" si="30"/>
        <v>The Wild Thornberrys Movie</v>
      </c>
      <c r="H1914" t="s">
        <v>4101</v>
      </c>
      <c r="I1914">
        <v>12218</v>
      </c>
      <c r="J1914">
        <v>223</v>
      </c>
      <c r="K1914" t="s">
        <v>19</v>
      </c>
      <c r="L1914" t="s">
        <v>20</v>
      </c>
      <c r="M1914" t="s">
        <v>21</v>
      </c>
      <c r="N1914">
        <v>25000000</v>
      </c>
      <c r="O1914">
        <v>2010</v>
      </c>
      <c r="P1914">
        <v>5.2</v>
      </c>
      <c r="S1914" t="s">
        <v>32</v>
      </c>
      <c r="T1914" t="s">
        <v>37</v>
      </c>
      <c r="U1914" t="s">
        <v>46</v>
      </c>
      <c r="V1914" t="s">
        <v>65</v>
      </c>
      <c r="W1914" t="s">
        <v>69</v>
      </c>
    </row>
    <row r="1915" spans="1:25" x14ac:dyDescent="0.3">
      <c r="A1915" t="s">
        <v>4102</v>
      </c>
      <c r="B1915">
        <v>116</v>
      </c>
      <c r="C1915">
        <v>97</v>
      </c>
      <c r="D1915">
        <v>1512815</v>
      </c>
      <c r="E1915" t="s">
        <v>408</v>
      </c>
      <c r="F1915" t="s">
        <v>3517</v>
      </c>
      <c r="G1915" t="str">
        <f t="shared" si="30"/>
        <v>Rugrats Go Wild</v>
      </c>
      <c r="H1915" t="s">
        <v>4103</v>
      </c>
      <c r="I1915">
        <v>5674</v>
      </c>
      <c r="J1915">
        <v>254</v>
      </c>
      <c r="K1915" t="s">
        <v>19</v>
      </c>
      <c r="L1915" t="s">
        <v>20</v>
      </c>
      <c r="M1915" t="s">
        <v>21</v>
      </c>
      <c r="N1915">
        <v>25000000</v>
      </c>
      <c r="O1915">
        <v>2007</v>
      </c>
      <c r="P1915">
        <v>5.6</v>
      </c>
      <c r="S1915" t="s">
        <v>32</v>
      </c>
      <c r="T1915" t="s">
        <v>37</v>
      </c>
      <c r="U1915" t="s">
        <v>46</v>
      </c>
      <c r="V1915" t="s">
        <v>65</v>
      </c>
      <c r="W1915" t="s">
        <v>69</v>
      </c>
      <c r="X1915" t="s">
        <v>90</v>
      </c>
    </row>
    <row r="1916" spans="1:25" x14ac:dyDescent="0.3">
      <c r="A1916" t="s">
        <v>4104</v>
      </c>
      <c r="B1916">
        <v>129</v>
      </c>
      <c r="C1916">
        <v>105</v>
      </c>
      <c r="D1916">
        <v>65182182</v>
      </c>
      <c r="E1916" t="s">
        <v>982</v>
      </c>
      <c r="F1916" t="s">
        <v>4105</v>
      </c>
      <c r="G1916" t="str">
        <f t="shared" si="30"/>
        <v>Undercover Brother</v>
      </c>
      <c r="H1916" t="s">
        <v>4106</v>
      </c>
      <c r="I1916">
        <v>29661</v>
      </c>
      <c r="J1916">
        <v>126</v>
      </c>
      <c r="K1916" t="s">
        <v>19</v>
      </c>
      <c r="L1916" t="s">
        <v>676</v>
      </c>
      <c r="M1916" t="s">
        <v>294</v>
      </c>
      <c r="N1916">
        <v>25000000</v>
      </c>
      <c r="O1916">
        <v>2002</v>
      </c>
      <c r="P1916">
        <v>5.8</v>
      </c>
      <c r="S1916" t="s">
        <v>26</v>
      </c>
      <c r="T1916" t="s">
        <v>46</v>
      </c>
    </row>
    <row r="1917" spans="1:25" x14ac:dyDescent="0.3">
      <c r="A1917" t="s">
        <v>4107</v>
      </c>
      <c r="B1917">
        <v>72</v>
      </c>
      <c r="C1917">
        <v>124</v>
      </c>
      <c r="D1917">
        <v>57262492</v>
      </c>
      <c r="E1917" t="s">
        <v>3902</v>
      </c>
      <c r="F1917" t="s">
        <v>4040</v>
      </c>
      <c r="G1917" t="str">
        <f t="shared" si="30"/>
        <v>The Sisterhood of the Traveling Pants</v>
      </c>
      <c r="H1917" t="s">
        <v>4108</v>
      </c>
      <c r="I1917">
        <v>44838</v>
      </c>
      <c r="J1917">
        <v>59</v>
      </c>
      <c r="K1917" t="s">
        <v>19</v>
      </c>
      <c r="L1917" t="s">
        <v>20</v>
      </c>
      <c r="M1917" t="s">
        <v>21</v>
      </c>
      <c r="N1917">
        <v>13500000</v>
      </c>
      <c r="O1917">
        <v>2004</v>
      </c>
      <c r="P1917">
        <v>6.6</v>
      </c>
      <c r="S1917" t="s">
        <v>46</v>
      </c>
      <c r="T1917" t="s">
        <v>60</v>
      </c>
      <c r="U1917" t="s">
        <v>65</v>
      </c>
      <c r="V1917" t="s">
        <v>106</v>
      </c>
    </row>
    <row r="1918" spans="1:25" x14ac:dyDescent="0.3">
      <c r="A1918" t="s">
        <v>3001</v>
      </c>
      <c r="B1918">
        <v>151</v>
      </c>
      <c r="C1918">
        <v>97</v>
      </c>
      <c r="D1918">
        <v>80000000</v>
      </c>
      <c r="E1918" t="s">
        <v>239</v>
      </c>
      <c r="F1918" t="s">
        <v>258</v>
      </c>
      <c r="G1918" t="str">
        <f t="shared" si="30"/>
        <v>Kiss of the Dragon</v>
      </c>
      <c r="H1918" t="s">
        <v>4109</v>
      </c>
      <c r="I1918">
        <v>53126</v>
      </c>
      <c r="J1918">
        <v>96</v>
      </c>
      <c r="K1918" t="s">
        <v>19</v>
      </c>
      <c r="L1918" t="s">
        <v>20</v>
      </c>
      <c r="M1918" t="s">
        <v>1218</v>
      </c>
      <c r="N1918">
        <v>20000000</v>
      </c>
      <c r="O1918">
        <v>2002</v>
      </c>
      <c r="P1918">
        <v>6.6</v>
      </c>
      <c r="S1918" t="s">
        <v>26</v>
      </c>
      <c r="T1918" t="s">
        <v>52</v>
      </c>
      <c r="U1918" t="s">
        <v>60</v>
      </c>
      <c r="V1918" t="s">
        <v>122</v>
      </c>
    </row>
    <row r="1919" spans="1:25" x14ac:dyDescent="0.3">
      <c r="A1919" t="s">
        <v>4110</v>
      </c>
      <c r="B1919">
        <v>198</v>
      </c>
      <c r="C1919">
        <v>105</v>
      </c>
      <c r="D1919">
        <v>74608545</v>
      </c>
      <c r="E1919" t="s">
        <v>776</v>
      </c>
      <c r="F1919" t="s">
        <v>108</v>
      </c>
      <c r="G1919" t="str">
        <f t="shared" si="30"/>
        <v>The House Bunny</v>
      </c>
      <c r="H1919" t="s">
        <v>4111</v>
      </c>
      <c r="I1919">
        <v>63969</v>
      </c>
      <c r="J1919">
        <v>260</v>
      </c>
      <c r="K1919" t="s">
        <v>19</v>
      </c>
      <c r="L1919" t="s">
        <v>20</v>
      </c>
      <c r="M1919" t="s">
        <v>21</v>
      </c>
      <c r="N1919">
        <v>25000000</v>
      </c>
      <c r="O1919">
        <v>2006</v>
      </c>
      <c r="P1919">
        <v>5.5</v>
      </c>
      <c r="S1919" t="s">
        <v>46</v>
      </c>
      <c r="T1919" t="s">
        <v>106</v>
      </c>
    </row>
    <row r="1920" spans="1:25" x14ac:dyDescent="0.3">
      <c r="A1920" t="s">
        <v>4112</v>
      </c>
      <c r="B1920">
        <v>66</v>
      </c>
      <c r="C1920">
        <v>104</v>
      </c>
      <c r="D1920">
        <v>41895491</v>
      </c>
      <c r="E1920" t="s">
        <v>46</v>
      </c>
      <c r="F1920" t="s">
        <v>578</v>
      </c>
      <c r="G1920" t="str">
        <f t="shared" si="30"/>
        <v>Beauty Shop</v>
      </c>
      <c r="H1920" t="s">
        <v>4113</v>
      </c>
      <c r="I1920">
        <v>13194</v>
      </c>
      <c r="J1920">
        <v>194</v>
      </c>
      <c r="K1920" t="s">
        <v>19</v>
      </c>
      <c r="L1920" t="s">
        <v>3499</v>
      </c>
      <c r="M1920" t="s">
        <v>21</v>
      </c>
      <c r="N1920">
        <v>25000000</v>
      </c>
      <c r="O1920">
        <v>1988</v>
      </c>
      <c r="P1920">
        <v>5.5</v>
      </c>
      <c r="S1920" t="s">
        <v>46</v>
      </c>
    </row>
    <row r="1921" spans="1:22" x14ac:dyDescent="0.3">
      <c r="A1921" t="s">
        <v>466</v>
      </c>
      <c r="B1921">
        <v>167</v>
      </c>
      <c r="C1921">
        <v>101</v>
      </c>
      <c r="D1921">
        <v>39989008</v>
      </c>
      <c r="E1921" t="s">
        <v>754</v>
      </c>
      <c r="F1921" t="s">
        <v>304</v>
      </c>
      <c r="G1921" t="str">
        <f t="shared" si="30"/>
        <v>Million Dollar Arm</v>
      </c>
      <c r="H1921" t="s">
        <v>4114</v>
      </c>
      <c r="I1921">
        <v>35833</v>
      </c>
      <c r="J1921">
        <v>316</v>
      </c>
      <c r="K1921" t="s">
        <v>19</v>
      </c>
      <c r="L1921" t="s">
        <v>20</v>
      </c>
      <c r="M1921" t="s">
        <v>294</v>
      </c>
      <c r="N1921">
        <v>25000000</v>
      </c>
      <c r="O1921">
        <v>1996</v>
      </c>
      <c r="P1921">
        <v>7</v>
      </c>
      <c r="S1921" t="s">
        <v>41</v>
      </c>
      <c r="T1921" t="s">
        <v>60</v>
      </c>
      <c r="U1921" t="s">
        <v>117</v>
      </c>
    </row>
    <row r="1922" spans="1:22" x14ac:dyDescent="0.3">
      <c r="A1922" t="s">
        <v>4115</v>
      </c>
      <c r="B1922">
        <v>127</v>
      </c>
      <c r="C1922">
        <v>101</v>
      </c>
      <c r="D1922">
        <v>32662299</v>
      </c>
      <c r="E1922" t="s">
        <v>2378</v>
      </c>
      <c r="F1922" t="s">
        <v>168</v>
      </c>
      <c r="G1922" t="str">
        <f t="shared" si="30"/>
        <v>The Giver</v>
      </c>
      <c r="H1922" t="s">
        <v>4116</v>
      </c>
      <c r="I1922">
        <v>86251</v>
      </c>
      <c r="J1922">
        <v>150</v>
      </c>
      <c r="K1922" t="s">
        <v>19</v>
      </c>
      <c r="L1922" t="s">
        <v>20</v>
      </c>
      <c r="M1922" t="s">
        <v>294</v>
      </c>
      <c r="N1922">
        <v>25000000</v>
      </c>
      <c r="O1922">
        <v>2005</v>
      </c>
      <c r="P1922">
        <v>6.5</v>
      </c>
      <c r="S1922" t="s">
        <v>60</v>
      </c>
      <c r="T1922" t="s">
        <v>106</v>
      </c>
      <c r="U1922" t="s">
        <v>110</v>
      </c>
    </row>
    <row r="1923" spans="1:22" x14ac:dyDescent="0.3">
      <c r="A1923" t="s">
        <v>4117</v>
      </c>
      <c r="B1923">
        <v>109</v>
      </c>
      <c r="C1923">
        <v>114</v>
      </c>
      <c r="D1923">
        <v>31452765</v>
      </c>
      <c r="E1923" t="s">
        <v>3902</v>
      </c>
      <c r="F1923" t="s">
        <v>1602</v>
      </c>
      <c r="G1923" t="str">
        <f t="shared" ref="G1923:G1986" si="31">SUBSTITUTE(H1923,"Â ","")</f>
        <v>What a Girl Wants</v>
      </c>
      <c r="H1923" t="s">
        <v>4118</v>
      </c>
      <c r="I1923">
        <v>48095</v>
      </c>
      <c r="J1923">
        <v>185</v>
      </c>
      <c r="K1923" t="s">
        <v>19</v>
      </c>
      <c r="L1923" t="s">
        <v>20</v>
      </c>
      <c r="M1923" t="s">
        <v>294</v>
      </c>
      <c r="N1923">
        <v>25000000</v>
      </c>
      <c r="O1923">
        <v>2009</v>
      </c>
      <c r="P1923">
        <v>5.8</v>
      </c>
      <c r="S1923" t="s">
        <v>46</v>
      </c>
      <c r="T1923" t="s">
        <v>60</v>
      </c>
      <c r="U1923" t="s">
        <v>65</v>
      </c>
      <c r="V1923" t="s">
        <v>106</v>
      </c>
    </row>
    <row r="1924" spans="1:22" x14ac:dyDescent="0.3">
      <c r="A1924" t="s">
        <v>4119</v>
      </c>
      <c r="B1924">
        <v>174</v>
      </c>
      <c r="C1924">
        <v>105</v>
      </c>
      <c r="D1924">
        <v>25167270</v>
      </c>
      <c r="E1924" t="s">
        <v>83</v>
      </c>
      <c r="F1924" t="s">
        <v>4120</v>
      </c>
      <c r="G1924" t="str">
        <f t="shared" si="31"/>
        <v>Jeepers Creepers II</v>
      </c>
      <c r="H1924" t="s">
        <v>4121</v>
      </c>
      <c r="I1924">
        <v>45102</v>
      </c>
      <c r="J1924">
        <v>660</v>
      </c>
      <c r="K1924" t="s">
        <v>19</v>
      </c>
      <c r="L1924" t="s">
        <v>20</v>
      </c>
      <c r="M1924" t="s">
        <v>294</v>
      </c>
      <c r="N1924">
        <v>25000000</v>
      </c>
      <c r="O1924">
        <v>2008</v>
      </c>
      <c r="P1924">
        <v>5.6</v>
      </c>
      <c r="S1924" t="s">
        <v>83</v>
      </c>
    </row>
    <row r="1925" spans="1:22" x14ac:dyDescent="0.3">
      <c r="A1925" t="s">
        <v>4122</v>
      </c>
      <c r="B1925">
        <v>91</v>
      </c>
      <c r="C1925">
        <v>90</v>
      </c>
      <c r="D1925">
        <v>32416109</v>
      </c>
      <c r="E1925" t="s">
        <v>776</v>
      </c>
      <c r="F1925" t="s">
        <v>2894</v>
      </c>
      <c r="G1925" t="str">
        <f t="shared" si="31"/>
        <v>Good Luck Chuck</v>
      </c>
      <c r="H1925" t="s">
        <v>4123</v>
      </c>
      <c r="I1925">
        <v>74622</v>
      </c>
      <c r="J1925">
        <v>261</v>
      </c>
      <c r="K1925" t="s">
        <v>19</v>
      </c>
      <c r="L1925" t="s">
        <v>20</v>
      </c>
      <c r="M1925" t="s">
        <v>21</v>
      </c>
      <c r="N1925">
        <v>25000000</v>
      </c>
      <c r="O1925">
        <v>2000</v>
      </c>
      <c r="P1925">
        <v>5.6</v>
      </c>
      <c r="S1925" t="s">
        <v>46</v>
      </c>
      <c r="T1925" t="s">
        <v>106</v>
      </c>
    </row>
    <row r="1926" spans="1:22" x14ac:dyDescent="0.3">
      <c r="A1926" t="s">
        <v>4124</v>
      </c>
      <c r="B1926">
        <v>151</v>
      </c>
      <c r="C1926">
        <v>97</v>
      </c>
      <c r="D1926">
        <v>20218</v>
      </c>
      <c r="E1926" t="s">
        <v>239</v>
      </c>
      <c r="F1926" t="s">
        <v>258</v>
      </c>
      <c r="G1926" t="str">
        <f t="shared" si="31"/>
        <v>Cradle 2 the Grave</v>
      </c>
      <c r="H1926" t="s">
        <v>4125</v>
      </c>
      <c r="I1926">
        <v>34942</v>
      </c>
      <c r="J1926">
        <v>235</v>
      </c>
      <c r="K1926" t="s">
        <v>19</v>
      </c>
      <c r="L1926" t="s">
        <v>20</v>
      </c>
      <c r="M1926" t="s">
        <v>51</v>
      </c>
      <c r="N1926">
        <v>25000000</v>
      </c>
      <c r="O1926">
        <v>2010</v>
      </c>
      <c r="P1926">
        <v>5.8</v>
      </c>
      <c r="S1926" t="s">
        <v>26</v>
      </c>
      <c r="T1926" t="s">
        <v>52</v>
      </c>
      <c r="U1926" t="s">
        <v>60</v>
      </c>
      <c r="V1926" t="s">
        <v>122</v>
      </c>
    </row>
    <row r="1927" spans="1:22" x14ac:dyDescent="0.3">
      <c r="A1927" t="s">
        <v>4126</v>
      </c>
      <c r="B1927">
        <v>94</v>
      </c>
      <c r="C1927">
        <v>144</v>
      </c>
      <c r="D1927">
        <v>28871190</v>
      </c>
      <c r="E1927" t="s">
        <v>127</v>
      </c>
      <c r="F1927" t="s">
        <v>1082</v>
      </c>
      <c r="G1927" t="str">
        <f t="shared" si="31"/>
        <v>The Hours</v>
      </c>
      <c r="H1927" t="s">
        <v>4127</v>
      </c>
      <c r="I1927">
        <v>102123</v>
      </c>
      <c r="J1927">
        <v>144</v>
      </c>
      <c r="K1927" t="s">
        <v>19</v>
      </c>
      <c r="L1927" t="s">
        <v>31</v>
      </c>
      <c r="M1927" t="s">
        <v>294</v>
      </c>
      <c r="N1927">
        <v>25000000</v>
      </c>
      <c r="O1927">
        <v>2004</v>
      </c>
      <c r="P1927">
        <v>7.6</v>
      </c>
      <c r="S1927" t="s">
        <v>60</v>
      </c>
      <c r="T1927" t="s">
        <v>106</v>
      </c>
    </row>
    <row r="1928" spans="1:22" x14ac:dyDescent="0.3">
      <c r="A1928" t="s">
        <v>2682</v>
      </c>
      <c r="B1928">
        <v>91</v>
      </c>
      <c r="C1928">
        <v>114</v>
      </c>
      <c r="D1928">
        <v>16964743</v>
      </c>
      <c r="E1928" t="s">
        <v>776</v>
      </c>
      <c r="F1928" t="s">
        <v>233</v>
      </c>
      <c r="G1928" t="str">
        <f t="shared" si="31"/>
        <v>She's the Man</v>
      </c>
      <c r="H1928" t="s">
        <v>4128</v>
      </c>
      <c r="I1928">
        <v>116762</v>
      </c>
      <c r="J1928">
        <v>41</v>
      </c>
      <c r="K1928" t="s">
        <v>19</v>
      </c>
      <c r="L1928" t="s">
        <v>20</v>
      </c>
      <c r="M1928" t="s">
        <v>154</v>
      </c>
      <c r="N1928">
        <v>14000000</v>
      </c>
      <c r="O1928">
        <v>1996</v>
      </c>
      <c r="P1928">
        <v>6.4</v>
      </c>
      <c r="S1928" t="s">
        <v>46</v>
      </c>
      <c r="T1928" t="s">
        <v>106</v>
      </c>
    </row>
    <row r="1929" spans="1:22" x14ac:dyDescent="0.3">
      <c r="A1929" t="s">
        <v>3149</v>
      </c>
      <c r="B1929">
        <v>148</v>
      </c>
      <c r="C1929">
        <v>124</v>
      </c>
      <c r="D1929">
        <v>16290976</v>
      </c>
      <c r="E1929" t="s">
        <v>1358</v>
      </c>
      <c r="F1929" t="s">
        <v>4129</v>
      </c>
      <c r="G1929" t="str">
        <f t="shared" si="31"/>
        <v>Mr. Bean's Holiday</v>
      </c>
      <c r="H1929" t="s">
        <v>4130</v>
      </c>
      <c r="I1929">
        <v>88714</v>
      </c>
      <c r="J1929">
        <v>364</v>
      </c>
      <c r="K1929" t="s">
        <v>19</v>
      </c>
      <c r="L1929" t="s">
        <v>676</v>
      </c>
      <c r="M1929" t="s">
        <v>51</v>
      </c>
      <c r="N1929">
        <v>25000000</v>
      </c>
      <c r="O1929">
        <v>2002</v>
      </c>
      <c r="P1929">
        <v>6.3</v>
      </c>
      <c r="S1929" t="s">
        <v>46</v>
      </c>
      <c r="T1929" t="s">
        <v>65</v>
      </c>
    </row>
    <row r="1930" spans="1:22" x14ac:dyDescent="0.3">
      <c r="A1930" t="s">
        <v>4131</v>
      </c>
      <c r="B1930">
        <v>141</v>
      </c>
      <c r="C1930">
        <v>89</v>
      </c>
      <c r="D1930">
        <v>13000000</v>
      </c>
      <c r="E1930" t="s">
        <v>2504</v>
      </c>
      <c r="F1930" t="s">
        <v>4132</v>
      </c>
      <c r="G1930" t="str">
        <f t="shared" si="31"/>
        <v>Anacondas: The Hunt for the Blood Orchid</v>
      </c>
      <c r="H1930" t="s">
        <v>4133</v>
      </c>
      <c r="I1930">
        <v>22243</v>
      </c>
      <c r="J1930">
        <v>409</v>
      </c>
      <c r="K1930" t="s">
        <v>19</v>
      </c>
      <c r="L1930" t="s">
        <v>20</v>
      </c>
      <c r="M1930" t="s">
        <v>21</v>
      </c>
      <c r="N1930">
        <v>25000000</v>
      </c>
      <c r="O1930">
        <v>2015</v>
      </c>
      <c r="P1930">
        <v>4.5999999999999996</v>
      </c>
      <c r="S1930" t="s">
        <v>26</v>
      </c>
      <c r="T1930" t="s">
        <v>32</v>
      </c>
      <c r="U1930" t="s">
        <v>83</v>
      </c>
      <c r="V1930" t="s">
        <v>122</v>
      </c>
    </row>
    <row r="1931" spans="1:22" x14ac:dyDescent="0.3">
      <c r="A1931" t="s">
        <v>4134</v>
      </c>
      <c r="B1931">
        <v>114</v>
      </c>
      <c r="C1931">
        <v>160</v>
      </c>
      <c r="D1931">
        <v>12372410</v>
      </c>
      <c r="E1931" t="s">
        <v>977</v>
      </c>
      <c r="F1931" t="s">
        <v>2016</v>
      </c>
      <c r="G1931" t="str">
        <f t="shared" si="31"/>
        <v>Blood Ties</v>
      </c>
      <c r="H1931" t="s">
        <v>4135</v>
      </c>
      <c r="I1931">
        <v>14612</v>
      </c>
      <c r="J1931">
        <v>292</v>
      </c>
      <c r="K1931" t="s">
        <v>19</v>
      </c>
      <c r="L1931" t="s">
        <v>31</v>
      </c>
      <c r="M1931" t="s">
        <v>294</v>
      </c>
      <c r="N1931">
        <v>24000000</v>
      </c>
      <c r="O1931">
        <v>2007</v>
      </c>
      <c r="P1931">
        <v>6.5</v>
      </c>
      <c r="S1931" t="s">
        <v>52</v>
      </c>
      <c r="T1931" t="s">
        <v>60</v>
      </c>
      <c r="U1931" t="s">
        <v>122</v>
      </c>
    </row>
    <row r="1932" spans="1:22" x14ac:dyDescent="0.3">
      <c r="A1932" t="s">
        <v>2182</v>
      </c>
      <c r="B1932">
        <v>79</v>
      </c>
      <c r="C1932">
        <v>93</v>
      </c>
      <c r="D1932">
        <v>8427204</v>
      </c>
      <c r="E1932" t="s">
        <v>2679</v>
      </c>
      <c r="F1932" t="s">
        <v>401</v>
      </c>
      <c r="G1932" t="str">
        <f t="shared" si="31"/>
        <v>August Rush</v>
      </c>
      <c r="H1932" t="s">
        <v>4136</v>
      </c>
      <c r="I1932">
        <v>87331</v>
      </c>
      <c r="J1932">
        <v>159</v>
      </c>
      <c r="K1932" t="s">
        <v>19</v>
      </c>
      <c r="L1932" t="s">
        <v>149</v>
      </c>
      <c r="M1932" t="s">
        <v>21</v>
      </c>
      <c r="N1932">
        <v>105000000</v>
      </c>
      <c r="O1932">
        <v>2011</v>
      </c>
      <c r="P1932">
        <v>7.5</v>
      </c>
      <c r="S1932" t="s">
        <v>60</v>
      </c>
      <c r="T1932" t="s">
        <v>85</v>
      </c>
    </row>
    <row r="1933" spans="1:22" x14ac:dyDescent="0.3">
      <c r="A1933" t="s">
        <v>2034</v>
      </c>
      <c r="B1933">
        <v>33</v>
      </c>
      <c r="C1933">
        <v>87</v>
      </c>
      <c r="D1933">
        <v>9639242</v>
      </c>
      <c r="E1933" t="s">
        <v>2574</v>
      </c>
      <c r="F1933" t="s">
        <v>4137</v>
      </c>
      <c r="G1933" t="str">
        <f t="shared" si="31"/>
        <v>Elizabeth</v>
      </c>
      <c r="H1933" t="s">
        <v>4138</v>
      </c>
      <c r="I1933">
        <v>75973</v>
      </c>
      <c r="J1933">
        <v>261</v>
      </c>
      <c r="K1933" t="s">
        <v>19</v>
      </c>
      <c r="L1933" t="s">
        <v>337</v>
      </c>
      <c r="M1933" t="s">
        <v>294</v>
      </c>
      <c r="N1933">
        <v>24000000</v>
      </c>
      <c r="O1933">
        <v>1999</v>
      </c>
      <c r="P1933">
        <v>7.5</v>
      </c>
      <c r="S1933" t="s">
        <v>41</v>
      </c>
      <c r="T1933" t="s">
        <v>60</v>
      </c>
      <c r="U1933" t="s">
        <v>80</v>
      </c>
    </row>
    <row r="1934" spans="1:22" x14ac:dyDescent="0.3">
      <c r="A1934" t="s">
        <v>2496</v>
      </c>
      <c r="B1934">
        <v>146</v>
      </c>
      <c r="C1934">
        <v>88</v>
      </c>
      <c r="D1934">
        <v>25003072</v>
      </c>
      <c r="E1934" t="s">
        <v>4139</v>
      </c>
      <c r="F1934" t="s">
        <v>4140</v>
      </c>
      <c r="G1934" t="str">
        <f t="shared" si="31"/>
        <v>Bride of Chucky</v>
      </c>
      <c r="H1934" t="s">
        <v>4141</v>
      </c>
      <c r="I1934">
        <v>39768</v>
      </c>
      <c r="J1934">
        <v>114</v>
      </c>
      <c r="K1934" t="s">
        <v>19</v>
      </c>
      <c r="L1934" t="s">
        <v>31</v>
      </c>
      <c r="M1934" t="s">
        <v>294</v>
      </c>
      <c r="N1934">
        <v>25000000</v>
      </c>
      <c r="O1934">
        <v>2014</v>
      </c>
      <c r="P1934">
        <v>5.3</v>
      </c>
      <c r="S1934" t="s">
        <v>46</v>
      </c>
      <c r="T1934" t="s">
        <v>69</v>
      </c>
      <c r="U1934" t="s">
        <v>83</v>
      </c>
      <c r="V1934" t="s">
        <v>106</v>
      </c>
    </row>
    <row r="1935" spans="1:22" x14ac:dyDescent="0.3">
      <c r="A1935" t="s">
        <v>2025</v>
      </c>
      <c r="B1935">
        <v>83</v>
      </c>
      <c r="C1935">
        <v>142</v>
      </c>
      <c r="D1935">
        <v>6144806</v>
      </c>
      <c r="E1935" t="s">
        <v>486</v>
      </c>
      <c r="F1935" t="s">
        <v>4142</v>
      </c>
      <c r="G1935" t="str">
        <f t="shared" si="31"/>
        <v>Tora! Tora! Tora!</v>
      </c>
      <c r="H1935" t="s">
        <v>4143</v>
      </c>
      <c r="I1935">
        <v>25019</v>
      </c>
      <c r="J1935">
        <v>50</v>
      </c>
      <c r="K1935" t="s">
        <v>19</v>
      </c>
      <c r="L1935" t="s">
        <v>20</v>
      </c>
      <c r="M1935" t="s">
        <v>294</v>
      </c>
      <c r="N1935">
        <v>24000000</v>
      </c>
      <c r="O1935">
        <v>1985</v>
      </c>
      <c r="P1935">
        <v>7.5</v>
      </c>
      <c r="S1935" t="s">
        <v>26</v>
      </c>
      <c r="T1935" t="s">
        <v>60</v>
      </c>
      <c r="U1935" t="s">
        <v>80</v>
      </c>
      <c r="V1935" t="s">
        <v>126</v>
      </c>
    </row>
    <row r="1936" spans="1:22" x14ac:dyDescent="0.3">
      <c r="A1936" t="s">
        <v>1202</v>
      </c>
      <c r="B1936">
        <v>199</v>
      </c>
      <c r="C1936">
        <v>92</v>
      </c>
      <c r="D1936">
        <v>4308981</v>
      </c>
      <c r="E1936" t="s">
        <v>4144</v>
      </c>
      <c r="F1936" t="s">
        <v>1328</v>
      </c>
      <c r="G1936" t="str">
        <f t="shared" si="31"/>
        <v>Spice World</v>
      </c>
      <c r="H1936" t="s">
        <v>4145</v>
      </c>
      <c r="I1936">
        <v>28377</v>
      </c>
      <c r="J1936">
        <v>4144</v>
      </c>
      <c r="K1936" t="s">
        <v>19</v>
      </c>
      <c r="L1936" t="s">
        <v>20</v>
      </c>
      <c r="M1936" t="s">
        <v>21</v>
      </c>
      <c r="N1936">
        <v>24000000</v>
      </c>
      <c r="O1936">
        <v>2010</v>
      </c>
      <c r="P1936">
        <v>3.3</v>
      </c>
      <c r="S1936" t="s">
        <v>46</v>
      </c>
      <c r="T1936" t="s">
        <v>65</v>
      </c>
      <c r="U1936" t="s">
        <v>85</v>
      </c>
    </row>
    <row r="1937" spans="1:23" x14ac:dyDescent="0.3">
      <c r="A1937" t="s">
        <v>3139</v>
      </c>
      <c r="B1937">
        <v>71</v>
      </c>
      <c r="C1937">
        <v>117</v>
      </c>
      <c r="D1937">
        <v>669276</v>
      </c>
      <c r="E1937" t="s">
        <v>46</v>
      </c>
      <c r="F1937" t="s">
        <v>4146</v>
      </c>
      <c r="G1937" t="str">
        <f t="shared" si="31"/>
        <v>The Sitter</v>
      </c>
      <c r="H1937" t="s">
        <v>4147</v>
      </c>
      <c r="I1937">
        <v>60202</v>
      </c>
      <c r="J1937">
        <v>119</v>
      </c>
      <c r="K1937" t="s">
        <v>19</v>
      </c>
      <c r="L1937" t="s">
        <v>20</v>
      </c>
      <c r="M1937" t="s">
        <v>294</v>
      </c>
      <c r="N1937">
        <v>8200000</v>
      </c>
      <c r="O1937">
        <v>2005</v>
      </c>
      <c r="P1937">
        <v>5.7</v>
      </c>
      <c r="S1937" t="s">
        <v>46</v>
      </c>
    </row>
    <row r="1938" spans="1:23" x14ac:dyDescent="0.3">
      <c r="A1938" t="s">
        <v>1756</v>
      </c>
      <c r="B1938">
        <v>62</v>
      </c>
      <c r="C1938">
        <v>111</v>
      </c>
      <c r="D1938">
        <v>42880</v>
      </c>
      <c r="E1938" t="s">
        <v>4148</v>
      </c>
      <c r="F1938" t="s">
        <v>312</v>
      </c>
      <c r="G1938" t="str">
        <f t="shared" si="31"/>
        <v>Dance Flick</v>
      </c>
      <c r="H1938" t="s">
        <v>4149</v>
      </c>
      <c r="I1938">
        <v>10161</v>
      </c>
      <c r="J1938">
        <v>185</v>
      </c>
      <c r="K1938" t="s">
        <v>19</v>
      </c>
      <c r="L1938" t="s">
        <v>197</v>
      </c>
      <c r="M1938" t="s">
        <v>21</v>
      </c>
      <c r="N1938">
        <v>24000000</v>
      </c>
      <c r="O1938">
        <v>2015</v>
      </c>
      <c r="P1938">
        <v>3.5</v>
      </c>
      <c r="S1938" t="s">
        <v>26</v>
      </c>
      <c r="T1938" t="s">
        <v>46</v>
      </c>
      <c r="U1938" t="s">
        <v>85</v>
      </c>
    </row>
    <row r="1939" spans="1:23" x14ac:dyDescent="0.3">
      <c r="A1939" t="s">
        <v>2620</v>
      </c>
      <c r="B1939">
        <v>175</v>
      </c>
      <c r="C1939">
        <v>121</v>
      </c>
      <c r="D1939">
        <v>23225911</v>
      </c>
      <c r="E1939" t="s">
        <v>890</v>
      </c>
      <c r="F1939" t="s">
        <v>664</v>
      </c>
      <c r="G1939" t="str">
        <f t="shared" si="31"/>
        <v>The Shawshank Redemption</v>
      </c>
      <c r="H1939" t="s">
        <v>4150</v>
      </c>
      <c r="I1939">
        <v>1689764</v>
      </c>
      <c r="J1939">
        <v>145</v>
      </c>
      <c r="K1939" t="s">
        <v>19</v>
      </c>
      <c r="L1939" t="s">
        <v>20</v>
      </c>
      <c r="M1939" t="s">
        <v>21</v>
      </c>
      <c r="N1939">
        <v>24000000</v>
      </c>
      <c r="O1939">
        <v>1986</v>
      </c>
      <c r="P1939">
        <v>9.3000000000000007</v>
      </c>
      <c r="S1939" t="s">
        <v>52</v>
      </c>
      <c r="T1939" t="s">
        <v>60</v>
      </c>
    </row>
    <row r="1940" spans="1:23" x14ac:dyDescent="0.3">
      <c r="A1940" t="s">
        <v>4151</v>
      </c>
      <c r="B1940">
        <v>322</v>
      </c>
      <c r="C1940">
        <v>98</v>
      </c>
      <c r="D1940">
        <v>4710455</v>
      </c>
      <c r="E1940" t="s">
        <v>4152</v>
      </c>
      <c r="F1940" t="s">
        <v>4153</v>
      </c>
      <c r="G1940" t="str">
        <f t="shared" si="31"/>
        <v>Crocodile Dundee in Los Angeles</v>
      </c>
      <c r="H1940" t="s">
        <v>4154</v>
      </c>
      <c r="I1940">
        <v>19699</v>
      </c>
      <c r="J1940">
        <v>285</v>
      </c>
      <c r="K1940" t="s">
        <v>19</v>
      </c>
      <c r="L1940" t="s">
        <v>20</v>
      </c>
      <c r="M1940" t="s">
        <v>294</v>
      </c>
      <c r="N1940">
        <v>24000000</v>
      </c>
      <c r="O1940">
        <v>2012</v>
      </c>
      <c r="P1940">
        <v>4.8</v>
      </c>
      <c r="S1940" t="s">
        <v>32</v>
      </c>
      <c r="T1940" t="s">
        <v>46</v>
      </c>
      <c r="U1940" t="s">
        <v>52</v>
      </c>
    </row>
    <row r="1941" spans="1:23" x14ac:dyDescent="0.3">
      <c r="A1941" t="s">
        <v>2295</v>
      </c>
      <c r="B1941">
        <v>67</v>
      </c>
      <c r="C1941">
        <v>107</v>
      </c>
      <c r="D1941">
        <v>75590286</v>
      </c>
      <c r="E1941" t="s">
        <v>1721</v>
      </c>
      <c r="F1941" t="s">
        <v>975</v>
      </c>
      <c r="G1941" t="str">
        <f t="shared" si="31"/>
        <v>Kingpin</v>
      </c>
      <c r="H1941" t="s">
        <v>4155</v>
      </c>
      <c r="I1941">
        <v>63459</v>
      </c>
      <c r="J1941">
        <v>81</v>
      </c>
      <c r="K1941" t="s">
        <v>19</v>
      </c>
      <c r="L1941" t="s">
        <v>20</v>
      </c>
      <c r="M1941" t="s">
        <v>294</v>
      </c>
      <c r="N1941">
        <v>24000000</v>
      </c>
      <c r="O1941">
        <v>2011</v>
      </c>
      <c r="P1941">
        <v>6.9</v>
      </c>
      <c r="S1941" t="s">
        <v>46</v>
      </c>
      <c r="T1941" t="s">
        <v>117</v>
      </c>
    </row>
    <row r="1942" spans="1:23" x14ac:dyDescent="0.3">
      <c r="A1942" t="s">
        <v>4156</v>
      </c>
      <c r="B1942">
        <v>112</v>
      </c>
      <c r="C1942">
        <v>106</v>
      </c>
      <c r="D1942">
        <v>218051260</v>
      </c>
      <c r="E1942" t="s">
        <v>977</v>
      </c>
      <c r="F1942" t="s">
        <v>3445</v>
      </c>
      <c r="G1942" t="str">
        <f t="shared" si="31"/>
        <v>The Gambler</v>
      </c>
      <c r="H1942" t="s">
        <v>4157</v>
      </c>
      <c r="I1942">
        <v>48559</v>
      </c>
      <c r="J1942">
        <v>161</v>
      </c>
      <c r="K1942" t="s">
        <v>19</v>
      </c>
      <c r="L1942" t="s">
        <v>20</v>
      </c>
      <c r="M1942" t="s">
        <v>294</v>
      </c>
      <c r="N1942">
        <v>24000000</v>
      </c>
      <c r="O1942">
        <v>1996</v>
      </c>
      <c r="P1942">
        <v>6</v>
      </c>
      <c r="S1942" t="s">
        <v>52</v>
      </c>
      <c r="T1942" t="s">
        <v>60</v>
      </c>
      <c r="U1942" t="s">
        <v>122</v>
      </c>
    </row>
    <row r="1943" spans="1:23" x14ac:dyDescent="0.3">
      <c r="A1943" t="s">
        <v>3627</v>
      </c>
      <c r="B1943">
        <v>216</v>
      </c>
      <c r="C1943">
        <v>136</v>
      </c>
      <c r="D1943">
        <v>161487252</v>
      </c>
      <c r="E1943" t="s">
        <v>60</v>
      </c>
      <c r="F1943" t="s">
        <v>193</v>
      </c>
      <c r="G1943" t="str">
        <f t="shared" si="31"/>
        <v>August: Osage County</v>
      </c>
      <c r="H1943" t="s">
        <v>4158</v>
      </c>
      <c r="I1943">
        <v>67797</v>
      </c>
      <c r="J1943">
        <v>119</v>
      </c>
      <c r="K1943" t="s">
        <v>19</v>
      </c>
      <c r="L1943" t="s">
        <v>20</v>
      </c>
      <c r="M1943" t="s">
        <v>4159</v>
      </c>
      <c r="N1943">
        <v>24000000</v>
      </c>
      <c r="O1943">
        <v>1993</v>
      </c>
      <c r="P1943">
        <v>7.3</v>
      </c>
      <c r="S1943" t="s">
        <v>60</v>
      </c>
    </row>
    <row r="1944" spans="1:23" x14ac:dyDescent="0.3">
      <c r="A1944" t="s">
        <v>2170</v>
      </c>
      <c r="B1944">
        <v>48</v>
      </c>
      <c r="C1944">
        <v>97</v>
      </c>
      <c r="D1944">
        <v>290158751</v>
      </c>
      <c r="E1944" t="s">
        <v>3204</v>
      </c>
      <c r="F1944" t="s">
        <v>4160</v>
      </c>
      <c r="G1944" t="str">
        <f t="shared" si="31"/>
        <v>Ice Princess</v>
      </c>
      <c r="H1944" t="s">
        <v>4161</v>
      </c>
      <c r="I1944">
        <v>19737</v>
      </c>
      <c r="J1944">
        <v>109</v>
      </c>
      <c r="K1944" t="s">
        <v>19</v>
      </c>
      <c r="L1944" t="s">
        <v>31</v>
      </c>
      <c r="M1944" t="s">
        <v>21</v>
      </c>
      <c r="N1944">
        <v>25000000</v>
      </c>
      <c r="O1944">
        <v>2008</v>
      </c>
      <c r="P1944">
        <v>6</v>
      </c>
      <c r="S1944" t="s">
        <v>46</v>
      </c>
      <c r="T1944" t="s">
        <v>60</v>
      </c>
      <c r="U1944" t="s">
        <v>65</v>
      </c>
      <c r="V1944" t="s">
        <v>117</v>
      </c>
    </row>
    <row r="1945" spans="1:23" x14ac:dyDescent="0.3">
      <c r="A1945" t="s">
        <v>2059</v>
      </c>
      <c r="B1945">
        <v>44</v>
      </c>
      <c r="C1945">
        <v>7</v>
      </c>
      <c r="D1945">
        <v>65807024</v>
      </c>
      <c r="E1945" t="s">
        <v>657</v>
      </c>
      <c r="F1945" t="s">
        <v>4162</v>
      </c>
      <c r="G1945" t="str">
        <f t="shared" si="31"/>
        <v>A Lot Like Love</v>
      </c>
      <c r="H1945" t="s">
        <v>4163</v>
      </c>
      <c r="I1945">
        <v>58297</v>
      </c>
      <c r="J1945">
        <v>117</v>
      </c>
      <c r="K1945" t="s">
        <v>19</v>
      </c>
      <c r="L1945" t="s">
        <v>20</v>
      </c>
      <c r="M1945" t="s">
        <v>21</v>
      </c>
      <c r="N1945">
        <v>24000000</v>
      </c>
      <c r="O1945">
        <v>2002</v>
      </c>
      <c r="P1945">
        <v>6.6</v>
      </c>
      <c r="S1945" t="s">
        <v>46</v>
      </c>
      <c r="T1945" t="s">
        <v>60</v>
      </c>
      <c r="U1945" t="s">
        <v>106</v>
      </c>
    </row>
    <row r="1946" spans="1:23" x14ac:dyDescent="0.3">
      <c r="A1946" t="s">
        <v>3560</v>
      </c>
      <c r="B1946">
        <v>12</v>
      </c>
      <c r="C1946">
        <v>108</v>
      </c>
      <c r="D1946">
        <v>86930411</v>
      </c>
      <c r="E1946" t="s">
        <v>4164</v>
      </c>
      <c r="F1946" t="s">
        <v>152</v>
      </c>
      <c r="G1946" t="str">
        <f t="shared" si="31"/>
        <v>Eddie the Eagle</v>
      </c>
      <c r="H1946" t="s">
        <v>4165</v>
      </c>
      <c r="I1946">
        <v>32507</v>
      </c>
      <c r="J1946">
        <v>12</v>
      </c>
      <c r="K1946" t="s">
        <v>19</v>
      </c>
      <c r="L1946" t="s">
        <v>20</v>
      </c>
      <c r="M1946" t="s">
        <v>21</v>
      </c>
      <c r="N1946">
        <v>24000000</v>
      </c>
      <c r="O1946">
        <v>1999</v>
      </c>
      <c r="P1946">
        <v>7.5</v>
      </c>
      <c r="S1946" t="s">
        <v>41</v>
      </c>
      <c r="T1946" t="s">
        <v>46</v>
      </c>
      <c r="U1946" t="s">
        <v>60</v>
      </c>
      <c r="V1946" t="s">
        <v>117</v>
      </c>
    </row>
    <row r="1947" spans="1:23" x14ac:dyDescent="0.3">
      <c r="A1947" t="s">
        <v>2226</v>
      </c>
      <c r="B1947">
        <v>162</v>
      </c>
      <c r="C1947">
        <v>97</v>
      </c>
      <c r="D1947">
        <v>53302314</v>
      </c>
      <c r="E1947" t="s">
        <v>1670</v>
      </c>
      <c r="F1947" t="s">
        <v>794</v>
      </c>
      <c r="G1947" t="str">
        <f t="shared" si="31"/>
        <v>He Got Game</v>
      </c>
      <c r="H1947" t="s">
        <v>4166</v>
      </c>
      <c r="I1947">
        <v>36108</v>
      </c>
      <c r="J1947">
        <v>186</v>
      </c>
      <c r="K1947" t="s">
        <v>19</v>
      </c>
      <c r="L1947" t="s">
        <v>31</v>
      </c>
      <c r="M1947" t="s">
        <v>21</v>
      </c>
      <c r="N1947">
        <v>24000000</v>
      </c>
      <c r="O1947">
        <v>2012</v>
      </c>
      <c r="P1947">
        <v>6.9</v>
      </c>
      <c r="S1947" t="s">
        <v>60</v>
      </c>
      <c r="T1947" t="s">
        <v>117</v>
      </c>
    </row>
    <row r="1948" spans="1:23" x14ac:dyDescent="0.3">
      <c r="A1948" t="s">
        <v>4167</v>
      </c>
      <c r="B1948">
        <v>213</v>
      </c>
      <c r="C1948">
        <v>99</v>
      </c>
      <c r="D1948">
        <v>40962534</v>
      </c>
      <c r="E1948" t="s">
        <v>657</v>
      </c>
      <c r="F1948" t="s">
        <v>24</v>
      </c>
      <c r="G1948" t="str">
        <f t="shared" si="31"/>
        <v>Don Juan DeMarco</v>
      </c>
      <c r="H1948" t="s">
        <v>4168</v>
      </c>
      <c r="I1948">
        <v>41310</v>
      </c>
      <c r="J1948">
        <v>165</v>
      </c>
      <c r="K1948" t="s">
        <v>19</v>
      </c>
      <c r="L1948" t="s">
        <v>20</v>
      </c>
      <c r="M1948" t="s">
        <v>21</v>
      </c>
      <c r="N1948">
        <v>24000000</v>
      </c>
      <c r="O1948">
        <v>1996</v>
      </c>
      <c r="P1948">
        <v>6.8</v>
      </c>
      <c r="S1948" t="s">
        <v>46</v>
      </c>
      <c r="T1948" t="s">
        <v>60</v>
      </c>
      <c r="U1948" t="s">
        <v>106</v>
      </c>
    </row>
    <row r="1949" spans="1:23" x14ac:dyDescent="0.3">
      <c r="A1949" t="s">
        <v>4169</v>
      </c>
      <c r="B1949">
        <v>298</v>
      </c>
      <c r="C1949">
        <v>103</v>
      </c>
      <c r="D1949">
        <v>39235088</v>
      </c>
      <c r="E1949" t="s">
        <v>1325</v>
      </c>
      <c r="F1949" t="s">
        <v>4170</v>
      </c>
      <c r="G1949" t="str">
        <f t="shared" si="31"/>
        <v xml:space="preserve">Shaun the Sheep            </v>
      </c>
      <c r="H1949" t="s">
        <v>4171</v>
      </c>
      <c r="I1949">
        <v>7968</v>
      </c>
      <c r="J1949">
        <v>250</v>
      </c>
      <c r="K1949" t="s">
        <v>19</v>
      </c>
      <c r="L1949" t="s">
        <v>20</v>
      </c>
      <c r="M1949" t="s">
        <v>294</v>
      </c>
      <c r="N1949">
        <v>24000000</v>
      </c>
      <c r="O1949">
        <v>2011</v>
      </c>
      <c r="P1949">
        <v>8.3000000000000007</v>
      </c>
      <c r="S1949" t="s">
        <v>37</v>
      </c>
      <c r="T1949" t="s">
        <v>46</v>
      </c>
      <c r="U1949" t="s">
        <v>65</v>
      </c>
    </row>
    <row r="1950" spans="1:23" x14ac:dyDescent="0.3">
      <c r="A1950" t="s">
        <v>4172</v>
      </c>
      <c r="B1950">
        <v>119</v>
      </c>
      <c r="C1950">
        <v>95</v>
      </c>
      <c r="D1950">
        <v>27338033</v>
      </c>
      <c r="E1950" t="s">
        <v>2429</v>
      </c>
      <c r="F1950" t="s">
        <v>233</v>
      </c>
      <c r="G1950" t="str">
        <f t="shared" si="31"/>
        <v>Dear John</v>
      </c>
      <c r="H1950" t="s">
        <v>4173</v>
      </c>
      <c r="I1950">
        <v>104356</v>
      </c>
      <c r="J1950">
        <v>166</v>
      </c>
      <c r="K1950" t="s">
        <v>19</v>
      </c>
      <c r="L1950" t="s">
        <v>20</v>
      </c>
      <c r="M1950" t="s">
        <v>51</v>
      </c>
      <c r="N1950">
        <v>24000000</v>
      </c>
      <c r="O1950">
        <v>2006</v>
      </c>
      <c r="P1950">
        <v>6.3</v>
      </c>
      <c r="S1950" t="s">
        <v>60</v>
      </c>
      <c r="T1950" t="s">
        <v>106</v>
      </c>
      <c r="U1950" t="s">
        <v>126</v>
      </c>
    </row>
    <row r="1951" spans="1:23" x14ac:dyDescent="0.3">
      <c r="A1951" t="s">
        <v>1889</v>
      </c>
      <c r="B1951">
        <v>251</v>
      </c>
      <c r="C1951">
        <v>93</v>
      </c>
      <c r="D1951">
        <v>25556065</v>
      </c>
      <c r="E1951" t="s">
        <v>530</v>
      </c>
      <c r="F1951" t="s">
        <v>514</v>
      </c>
      <c r="G1951" t="str">
        <f t="shared" si="31"/>
        <v>The Losers</v>
      </c>
      <c r="H1951" t="s">
        <v>4174</v>
      </c>
      <c r="I1951">
        <v>74691</v>
      </c>
      <c r="J1951">
        <v>888</v>
      </c>
      <c r="K1951" t="s">
        <v>19</v>
      </c>
      <c r="L1951" t="s">
        <v>20</v>
      </c>
      <c r="M1951" t="s">
        <v>294</v>
      </c>
      <c r="N1951">
        <v>24000000</v>
      </c>
      <c r="O1951">
        <v>1991</v>
      </c>
      <c r="P1951">
        <v>6.4</v>
      </c>
      <c r="S1951" t="s">
        <v>26</v>
      </c>
      <c r="T1951" t="s">
        <v>52</v>
      </c>
      <c r="U1951" t="s">
        <v>60</v>
      </c>
      <c r="V1951" t="s">
        <v>92</v>
      </c>
      <c r="W1951" t="s">
        <v>122</v>
      </c>
    </row>
    <row r="1952" spans="1:23" x14ac:dyDescent="0.3">
      <c r="A1952" t="s">
        <v>3228</v>
      </c>
      <c r="B1952">
        <v>92</v>
      </c>
      <c r="C1952">
        <v>98</v>
      </c>
      <c r="D1952">
        <v>15785632</v>
      </c>
      <c r="E1952" t="s">
        <v>4175</v>
      </c>
      <c r="F1952" t="s">
        <v>4056</v>
      </c>
      <c r="G1952" t="str">
        <f t="shared" si="31"/>
        <v>Don't Be Afraid of the Dark</v>
      </c>
      <c r="H1952" t="s">
        <v>4176</v>
      </c>
      <c r="I1952">
        <v>40776</v>
      </c>
      <c r="J1952">
        <v>316</v>
      </c>
      <c r="K1952" t="s">
        <v>19</v>
      </c>
      <c r="L1952" t="s">
        <v>20</v>
      </c>
      <c r="M1952" t="s">
        <v>21</v>
      </c>
      <c r="N1952">
        <v>24000000</v>
      </c>
      <c r="O1952">
        <v>2009</v>
      </c>
      <c r="P1952">
        <v>5.6</v>
      </c>
      <c r="S1952" t="s">
        <v>69</v>
      </c>
      <c r="T1952" t="s">
        <v>83</v>
      </c>
      <c r="U1952" t="s">
        <v>122</v>
      </c>
    </row>
    <row r="1953" spans="1:23" x14ac:dyDescent="0.3">
      <c r="A1953" t="s">
        <v>4177</v>
      </c>
      <c r="B1953">
        <v>58</v>
      </c>
      <c r="C1953">
        <v>90</v>
      </c>
      <c r="D1953">
        <v>21973182</v>
      </c>
      <c r="E1953" t="s">
        <v>184</v>
      </c>
      <c r="F1953" t="s">
        <v>185</v>
      </c>
      <c r="G1953" t="str">
        <f t="shared" si="31"/>
        <v>War</v>
      </c>
      <c r="H1953" t="s">
        <v>4178</v>
      </c>
      <c r="I1953">
        <v>72673</v>
      </c>
      <c r="J1953">
        <v>132</v>
      </c>
      <c r="K1953" t="s">
        <v>19</v>
      </c>
      <c r="L1953" t="s">
        <v>20</v>
      </c>
      <c r="M1953" t="s">
        <v>21</v>
      </c>
      <c r="N1953">
        <v>24000000</v>
      </c>
      <c r="O1953">
        <v>1984</v>
      </c>
      <c r="P1953">
        <v>6.3</v>
      </c>
      <c r="S1953" t="s">
        <v>26</v>
      </c>
      <c r="T1953" t="s">
        <v>52</v>
      </c>
      <c r="U1953" t="s">
        <v>122</v>
      </c>
    </row>
    <row r="1954" spans="1:23" x14ac:dyDescent="0.3">
      <c r="A1954" t="s">
        <v>4179</v>
      </c>
      <c r="B1954">
        <v>73</v>
      </c>
      <c r="C1954">
        <v>107</v>
      </c>
      <c r="D1954">
        <v>4756</v>
      </c>
      <c r="E1954" t="s">
        <v>4180</v>
      </c>
      <c r="F1954" t="s">
        <v>1001</v>
      </c>
      <c r="G1954" t="str">
        <f t="shared" si="31"/>
        <v>Punch-Drunk Love</v>
      </c>
      <c r="H1954" t="s">
        <v>4181</v>
      </c>
      <c r="I1954">
        <v>109855</v>
      </c>
      <c r="J1954">
        <v>56</v>
      </c>
      <c r="K1954" t="s">
        <v>19</v>
      </c>
      <c r="L1954" t="s">
        <v>378</v>
      </c>
      <c r="M1954" t="s">
        <v>21</v>
      </c>
      <c r="N1954">
        <v>23000000</v>
      </c>
      <c r="O1954">
        <v>2005</v>
      </c>
      <c r="P1954">
        <v>7.3</v>
      </c>
      <c r="S1954" t="s">
        <v>46</v>
      </c>
      <c r="T1954" t="s">
        <v>60</v>
      </c>
      <c r="U1954" t="s">
        <v>106</v>
      </c>
      <c r="V1954" t="s">
        <v>122</v>
      </c>
    </row>
    <row r="1955" spans="1:23" x14ac:dyDescent="0.3">
      <c r="A1955" t="s">
        <v>4182</v>
      </c>
      <c r="B1955">
        <v>28</v>
      </c>
      <c r="C1955">
        <v>90</v>
      </c>
      <c r="D1955">
        <v>18653615</v>
      </c>
      <c r="E1955" t="s">
        <v>46</v>
      </c>
      <c r="F1955" t="s">
        <v>546</v>
      </c>
      <c r="G1955" t="str">
        <f t="shared" si="31"/>
        <v>EuroTrip</v>
      </c>
      <c r="H1955" t="s">
        <v>4183</v>
      </c>
      <c r="I1955">
        <v>162067</v>
      </c>
      <c r="J1955">
        <v>37</v>
      </c>
      <c r="K1955" t="s">
        <v>19</v>
      </c>
      <c r="L1955" t="s">
        <v>20</v>
      </c>
      <c r="M1955" t="s">
        <v>21</v>
      </c>
      <c r="N1955">
        <v>24000000</v>
      </c>
      <c r="O1955">
        <v>2001</v>
      </c>
      <c r="P1955">
        <v>6.6</v>
      </c>
      <c r="S1955" t="s">
        <v>46</v>
      </c>
    </row>
    <row r="1956" spans="1:23" x14ac:dyDescent="0.3">
      <c r="A1956" t="s">
        <v>4184</v>
      </c>
      <c r="B1956">
        <v>19</v>
      </c>
      <c r="C1956">
        <v>120</v>
      </c>
      <c r="D1956">
        <v>12189514</v>
      </c>
      <c r="E1956" t="s">
        <v>184</v>
      </c>
      <c r="F1956" t="s">
        <v>4185</v>
      </c>
      <c r="G1956" t="str">
        <f t="shared" si="31"/>
        <v>Half Past Dead</v>
      </c>
      <c r="H1956" t="s">
        <v>4186</v>
      </c>
      <c r="I1956">
        <v>12263</v>
      </c>
      <c r="J1956">
        <v>22</v>
      </c>
      <c r="K1956" t="s">
        <v>19</v>
      </c>
      <c r="L1956" t="s">
        <v>20</v>
      </c>
      <c r="M1956" t="s">
        <v>294</v>
      </c>
      <c r="N1956">
        <v>28000000</v>
      </c>
      <c r="O1956">
        <v>2005</v>
      </c>
      <c r="P1956">
        <v>4.5999999999999996</v>
      </c>
      <c r="S1956" t="s">
        <v>26</v>
      </c>
      <c r="T1956" t="s">
        <v>52</v>
      </c>
      <c r="U1956" t="s">
        <v>122</v>
      </c>
    </row>
    <row r="1957" spans="1:23" x14ac:dyDescent="0.3">
      <c r="A1957" t="s">
        <v>3430</v>
      </c>
      <c r="B1957">
        <v>86</v>
      </c>
      <c r="C1957">
        <v>115</v>
      </c>
      <c r="D1957">
        <v>13019253</v>
      </c>
      <c r="E1957" t="s">
        <v>4187</v>
      </c>
      <c r="F1957" t="s">
        <v>4188</v>
      </c>
      <c r="G1957" t="str">
        <f t="shared" si="31"/>
        <v>Unaccompanied Minors</v>
      </c>
      <c r="H1957" t="s">
        <v>4189</v>
      </c>
      <c r="I1957">
        <v>8398</v>
      </c>
      <c r="J1957">
        <v>106</v>
      </c>
      <c r="K1957" t="s">
        <v>4190</v>
      </c>
      <c r="L1957" t="s">
        <v>31</v>
      </c>
      <c r="M1957" t="s">
        <v>294</v>
      </c>
      <c r="N1957">
        <v>24000000</v>
      </c>
      <c r="O1957">
        <v>2006</v>
      </c>
      <c r="P1957">
        <v>5.0999999999999996</v>
      </c>
      <c r="S1957" t="s">
        <v>32</v>
      </c>
      <c r="T1957" t="s">
        <v>46</v>
      </c>
      <c r="U1957" t="s">
        <v>65</v>
      </c>
      <c r="V1957" t="s">
        <v>106</v>
      </c>
    </row>
    <row r="1958" spans="1:23" x14ac:dyDescent="0.3">
      <c r="A1958" t="s">
        <v>685</v>
      </c>
      <c r="B1958">
        <v>287</v>
      </c>
      <c r="C1958">
        <v>93</v>
      </c>
      <c r="D1958">
        <v>18934858</v>
      </c>
      <c r="E1958" t="s">
        <v>60</v>
      </c>
      <c r="F1958" t="s">
        <v>4191</v>
      </c>
      <c r="G1958" t="str">
        <f t="shared" si="31"/>
        <v>Bright Lights, Big City</v>
      </c>
      <c r="H1958" t="s">
        <v>4192</v>
      </c>
      <c r="I1958">
        <v>5817</v>
      </c>
      <c r="J1958">
        <v>376</v>
      </c>
      <c r="K1958" t="s">
        <v>19</v>
      </c>
      <c r="L1958" t="s">
        <v>20</v>
      </c>
      <c r="M1958" t="s">
        <v>294</v>
      </c>
      <c r="N1958">
        <v>24000000</v>
      </c>
      <c r="O1958">
        <v>1995</v>
      </c>
      <c r="P1958">
        <v>5.6</v>
      </c>
      <c r="S1958" t="s">
        <v>60</v>
      </c>
    </row>
    <row r="1959" spans="1:23" x14ac:dyDescent="0.3">
      <c r="A1959" t="s">
        <v>2496</v>
      </c>
      <c r="B1959">
        <v>233</v>
      </c>
      <c r="C1959">
        <v>99</v>
      </c>
      <c r="D1959">
        <v>20763013</v>
      </c>
      <c r="E1959" t="s">
        <v>4193</v>
      </c>
      <c r="F1959" t="s">
        <v>1448</v>
      </c>
      <c r="G1959" t="str">
        <f t="shared" si="31"/>
        <v>The Adventures of Pinocchio</v>
      </c>
      <c r="H1959" t="s">
        <v>4194</v>
      </c>
      <c r="I1959">
        <v>4086</v>
      </c>
      <c r="J1959">
        <v>351</v>
      </c>
      <c r="K1959" t="s">
        <v>19</v>
      </c>
      <c r="L1959" t="s">
        <v>20</v>
      </c>
      <c r="M1959" t="s">
        <v>294</v>
      </c>
      <c r="N1959">
        <v>24000000</v>
      </c>
      <c r="O1959">
        <v>2005</v>
      </c>
      <c r="P1959">
        <v>5.3</v>
      </c>
      <c r="S1959" t="s">
        <v>32</v>
      </c>
      <c r="T1959" t="s">
        <v>65</v>
      </c>
      <c r="U1959" t="s">
        <v>69</v>
      </c>
      <c r="V1959" t="s">
        <v>90</v>
      </c>
    </row>
    <row r="1960" spans="1:23" x14ac:dyDescent="0.3">
      <c r="A1960" t="s">
        <v>4195</v>
      </c>
      <c r="B1960">
        <v>86</v>
      </c>
      <c r="C1960">
        <v>107</v>
      </c>
      <c r="D1960">
        <v>12782508</v>
      </c>
      <c r="E1960" t="s">
        <v>1051</v>
      </c>
      <c r="F1960" t="s">
        <v>4196</v>
      </c>
      <c r="G1960" t="str">
        <f t="shared" si="31"/>
        <v>The Greatest Game Ever Played</v>
      </c>
      <c r="H1960" t="s">
        <v>4197</v>
      </c>
      <c r="I1960">
        <v>22289</v>
      </c>
      <c r="J1960">
        <v>162</v>
      </c>
      <c r="K1960" t="s">
        <v>19</v>
      </c>
      <c r="L1960" t="s">
        <v>20</v>
      </c>
      <c r="M1960" t="s">
        <v>51</v>
      </c>
      <c r="N1960">
        <v>23600000</v>
      </c>
      <c r="O1960">
        <v>2008</v>
      </c>
      <c r="P1960">
        <v>7.5</v>
      </c>
      <c r="S1960" t="s">
        <v>60</v>
      </c>
      <c r="T1960" t="s">
        <v>80</v>
      </c>
      <c r="U1960" t="s">
        <v>117</v>
      </c>
    </row>
    <row r="1961" spans="1:23" x14ac:dyDescent="0.3">
      <c r="A1961" t="s">
        <v>4198</v>
      </c>
      <c r="B1961">
        <v>160</v>
      </c>
      <c r="C1961">
        <v>110</v>
      </c>
      <c r="D1961">
        <v>11508423</v>
      </c>
      <c r="E1961" t="s">
        <v>1487</v>
      </c>
      <c r="F1961" t="s">
        <v>1511</v>
      </c>
      <c r="G1961" t="str">
        <f t="shared" si="31"/>
        <v>The Box</v>
      </c>
      <c r="H1961" t="s">
        <v>4199</v>
      </c>
      <c r="I1961">
        <v>76303</v>
      </c>
      <c r="J1961">
        <v>136</v>
      </c>
      <c r="K1961" t="s">
        <v>19</v>
      </c>
      <c r="L1961" t="s">
        <v>20</v>
      </c>
      <c r="M1961" t="s">
        <v>21</v>
      </c>
      <c r="N1961">
        <v>207000000</v>
      </c>
      <c r="O1961">
        <v>2005</v>
      </c>
      <c r="P1961">
        <v>5.6</v>
      </c>
      <c r="S1961" t="s">
        <v>60</v>
      </c>
      <c r="T1961" t="s">
        <v>69</v>
      </c>
      <c r="U1961" t="s">
        <v>92</v>
      </c>
      <c r="V1961" t="s">
        <v>122</v>
      </c>
    </row>
    <row r="1962" spans="1:23" x14ac:dyDescent="0.3">
      <c r="A1962" t="s">
        <v>3944</v>
      </c>
      <c r="B1962">
        <v>126</v>
      </c>
      <c r="C1962">
        <v>101</v>
      </c>
      <c r="D1962">
        <v>10660147</v>
      </c>
      <c r="E1962" t="s">
        <v>83</v>
      </c>
      <c r="F1962" t="s">
        <v>4200</v>
      </c>
      <c r="G1962" t="str">
        <f t="shared" si="31"/>
        <v>The Ruins</v>
      </c>
      <c r="H1962" t="s">
        <v>4201</v>
      </c>
      <c r="I1962">
        <v>60062</v>
      </c>
      <c r="J1962">
        <v>513</v>
      </c>
      <c r="K1962" t="s">
        <v>19</v>
      </c>
      <c r="L1962" t="s">
        <v>20</v>
      </c>
      <c r="M1962" t="s">
        <v>294</v>
      </c>
      <c r="N1962">
        <v>20000000</v>
      </c>
      <c r="O1962">
        <v>2011</v>
      </c>
      <c r="P1962">
        <v>5.9</v>
      </c>
      <c r="S1962" t="s">
        <v>83</v>
      </c>
    </row>
    <row r="1963" spans="1:23" x14ac:dyDescent="0.3">
      <c r="A1963" t="s">
        <v>1914</v>
      </c>
      <c r="B1963">
        <v>50</v>
      </c>
      <c r="C1963">
        <v>85</v>
      </c>
      <c r="D1963">
        <v>7434726</v>
      </c>
      <c r="E1963" t="s">
        <v>657</v>
      </c>
      <c r="F1963" t="s">
        <v>4202</v>
      </c>
      <c r="G1963" t="str">
        <f t="shared" si="31"/>
        <v>The Next Best Thing</v>
      </c>
      <c r="H1963" t="s">
        <v>4203</v>
      </c>
      <c r="I1963">
        <v>9361</v>
      </c>
      <c r="J1963">
        <v>68</v>
      </c>
      <c r="K1963" t="s">
        <v>19</v>
      </c>
      <c r="L1963" t="s">
        <v>20</v>
      </c>
      <c r="M1963" t="s">
        <v>21</v>
      </c>
      <c r="N1963">
        <v>18000000</v>
      </c>
      <c r="O1963">
        <v>2005</v>
      </c>
      <c r="P1963">
        <v>4.7</v>
      </c>
      <c r="S1963" t="s">
        <v>46</v>
      </c>
      <c r="T1963" t="s">
        <v>60</v>
      </c>
      <c r="U1963" t="s">
        <v>106</v>
      </c>
    </row>
    <row r="1964" spans="1:23" x14ac:dyDescent="0.3">
      <c r="A1964" t="s">
        <v>1660</v>
      </c>
      <c r="B1964">
        <v>52</v>
      </c>
      <c r="C1964">
        <v>132</v>
      </c>
      <c r="D1964">
        <v>6777589</v>
      </c>
      <c r="E1964" t="s">
        <v>1347</v>
      </c>
      <c r="F1964" t="s">
        <v>4204</v>
      </c>
      <c r="G1964" t="str">
        <f t="shared" si="31"/>
        <v>My Soul to Take</v>
      </c>
      <c r="H1964" t="s">
        <v>4205</v>
      </c>
      <c r="I1964">
        <v>16411</v>
      </c>
      <c r="J1964">
        <v>92</v>
      </c>
      <c r="K1964" t="s">
        <v>19</v>
      </c>
      <c r="L1964" t="s">
        <v>20</v>
      </c>
      <c r="M1964" t="s">
        <v>294</v>
      </c>
      <c r="N1964">
        <v>19000000</v>
      </c>
      <c r="O1964">
        <v>2012</v>
      </c>
      <c r="P1964">
        <v>4.8</v>
      </c>
      <c r="S1964" t="s">
        <v>83</v>
      </c>
      <c r="T1964" t="s">
        <v>92</v>
      </c>
      <c r="U1964" t="s">
        <v>122</v>
      </c>
    </row>
    <row r="1965" spans="1:23" x14ac:dyDescent="0.3">
      <c r="A1965" t="s">
        <v>4206</v>
      </c>
      <c r="B1965">
        <v>260</v>
      </c>
      <c r="C1965">
        <v>88</v>
      </c>
      <c r="D1965">
        <v>6109075</v>
      </c>
      <c r="E1965" t="s">
        <v>657</v>
      </c>
      <c r="F1965" t="s">
        <v>4207</v>
      </c>
      <c r="G1965" t="str">
        <f t="shared" si="31"/>
        <v>The Girl Next Door</v>
      </c>
      <c r="H1965" t="s">
        <v>4208</v>
      </c>
      <c r="I1965">
        <v>171151</v>
      </c>
      <c r="J1965">
        <v>174</v>
      </c>
      <c r="K1965" t="s">
        <v>19</v>
      </c>
      <c r="L1965" t="s">
        <v>20</v>
      </c>
      <c r="M1965" t="s">
        <v>294</v>
      </c>
      <c r="N1965">
        <v>23000000</v>
      </c>
      <c r="O1965">
        <v>1998</v>
      </c>
      <c r="P1965">
        <v>6.8</v>
      </c>
      <c r="S1965" t="s">
        <v>46</v>
      </c>
      <c r="T1965" t="s">
        <v>60</v>
      </c>
      <c r="U1965" t="s">
        <v>106</v>
      </c>
    </row>
    <row r="1966" spans="1:23" x14ac:dyDescent="0.3">
      <c r="A1966" t="s">
        <v>86</v>
      </c>
      <c r="B1966">
        <v>111</v>
      </c>
      <c r="C1966">
        <v>90</v>
      </c>
      <c r="D1966">
        <v>2708188</v>
      </c>
      <c r="E1966" t="s">
        <v>1210</v>
      </c>
      <c r="F1966" t="s">
        <v>3152</v>
      </c>
      <c r="G1966" t="str">
        <f t="shared" si="31"/>
        <v>Maximum Risk</v>
      </c>
      <c r="H1966" t="s">
        <v>4209</v>
      </c>
      <c r="I1966">
        <v>15814</v>
      </c>
      <c r="J1966">
        <v>149</v>
      </c>
      <c r="K1966" t="s">
        <v>19</v>
      </c>
      <c r="L1966" t="s">
        <v>31</v>
      </c>
      <c r="M1966" t="s">
        <v>21</v>
      </c>
      <c r="N1966">
        <v>23000000</v>
      </c>
      <c r="O1966">
        <v>2008</v>
      </c>
      <c r="P1966">
        <v>5.4</v>
      </c>
      <c r="S1966" t="s">
        <v>26</v>
      </c>
      <c r="T1966" t="s">
        <v>52</v>
      </c>
      <c r="U1966" t="s">
        <v>92</v>
      </c>
      <c r="V1966" t="s">
        <v>106</v>
      </c>
      <c r="W1966" t="s">
        <v>122</v>
      </c>
    </row>
    <row r="1967" spans="1:23" x14ac:dyDescent="0.3">
      <c r="A1967" t="s">
        <v>4210</v>
      </c>
      <c r="B1967">
        <v>231</v>
      </c>
      <c r="C1967">
        <v>145</v>
      </c>
      <c r="D1967">
        <v>16123851</v>
      </c>
      <c r="E1967" t="s">
        <v>482</v>
      </c>
      <c r="F1967" t="s">
        <v>4211</v>
      </c>
      <c r="G1967" t="str">
        <f t="shared" si="31"/>
        <v>Stealing Harvard</v>
      </c>
      <c r="H1967" t="s">
        <v>4212</v>
      </c>
      <c r="I1967">
        <v>11211</v>
      </c>
      <c r="J1967">
        <v>130</v>
      </c>
      <c r="K1967" t="s">
        <v>19</v>
      </c>
      <c r="L1967" t="s">
        <v>20</v>
      </c>
      <c r="M1967" t="s">
        <v>294</v>
      </c>
      <c r="N1967">
        <v>12500000</v>
      </c>
      <c r="O1967">
        <v>2013</v>
      </c>
      <c r="P1967">
        <v>5.0999999999999996</v>
      </c>
      <c r="S1967" t="s">
        <v>46</v>
      </c>
      <c r="T1967" t="s">
        <v>52</v>
      </c>
    </row>
    <row r="1968" spans="1:23" x14ac:dyDescent="0.3">
      <c r="A1968" t="s">
        <v>3863</v>
      </c>
      <c r="B1968">
        <v>99</v>
      </c>
      <c r="C1968">
        <v>110</v>
      </c>
      <c r="D1968">
        <v>71975611</v>
      </c>
      <c r="E1968" t="s">
        <v>4213</v>
      </c>
      <c r="F1968" t="s">
        <v>35</v>
      </c>
      <c r="G1968" t="str">
        <f t="shared" si="31"/>
        <v>Legend</v>
      </c>
      <c r="H1968" t="s">
        <v>4214</v>
      </c>
      <c r="I1968">
        <v>87682</v>
      </c>
      <c r="J1968">
        <v>163</v>
      </c>
      <c r="K1968" t="s">
        <v>19</v>
      </c>
      <c r="L1968" t="s">
        <v>20</v>
      </c>
      <c r="M1968" t="s">
        <v>294</v>
      </c>
      <c r="N1968">
        <v>23000000</v>
      </c>
      <c r="O1968">
        <v>2009</v>
      </c>
      <c r="P1968">
        <v>7</v>
      </c>
      <c r="S1968" t="s">
        <v>41</v>
      </c>
      <c r="T1968" t="s">
        <v>52</v>
      </c>
      <c r="U1968" t="s">
        <v>60</v>
      </c>
      <c r="V1968" t="s">
        <v>80</v>
      </c>
      <c r="W1968" t="s">
        <v>122</v>
      </c>
    </row>
    <row r="1969" spans="1:24" x14ac:dyDescent="0.3">
      <c r="A1969" t="s">
        <v>4215</v>
      </c>
      <c r="B1969">
        <v>159</v>
      </c>
      <c r="C1969">
        <v>101</v>
      </c>
      <c r="D1969">
        <v>38119483</v>
      </c>
      <c r="E1969" t="s">
        <v>46</v>
      </c>
      <c r="F1969" t="s">
        <v>4216</v>
      </c>
      <c r="G1969" t="str">
        <f t="shared" si="31"/>
        <v>Hot Rod</v>
      </c>
      <c r="H1969" t="s">
        <v>4217</v>
      </c>
      <c r="I1969">
        <v>59900</v>
      </c>
      <c r="J1969">
        <v>113</v>
      </c>
      <c r="K1969" t="s">
        <v>19</v>
      </c>
      <c r="L1969" t="s">
        <v>20</v>
      </c>
      <c r="M1969" t="s">
        <v>294</v>
      </c>
      <c r="N1969">
        <v>23000000</v>
      </c>
      <c r="O1969">
        <v>2010</v>
      </c>
      <c r="P1969">
        <v>6.7</v>
      </c>
      <c r="S1969" t="s">
        <v>46</v>
      </c>
    </row>
    <row r="1970" spans="1:24" x14ac:dyDescent="0.3">
      <c r="A1970" t="s">
        <v>4218</v>
      </c>
      <c r="B1970">
        <v>159</v>
      </c>
      <c r="C1970">
        <v>30</v>
      </c>
      <c r="D1970">
        <v>4190530</v>
      </c>
      <c r="E1970" t="s">
        <v>2403</v>
      </c>
      <c r="F1970" t="s">
        <v>4219</v>
      </c>
      <c r="G1970" t="str">
        <f t="shared" si="31"/>
        <v>Shark Night 3D</v>
      </c>
      <c r="H1970" t="s">
        <v>4220</v>
      </c>
      <c r="I1970">
        <v>20823</v>
      </c>
      <c r="J1970">
        <v>189</v>
      </c>
      <c r="K1970" t="s">
        <v>19</v>
      </c>
      <c r="L1970" t="s">
        <v>20</v>
      </c>
      <c r="M1970" t="s">
        <v>294</v>
      </c>
      <c r="N1970">
        <v>23000000</v>
      </c>
      <c r="O1970">
        <v>2010</v>
      </c>
      <c r="P1970">
        <v>4</v>
      </c>
      <c r="S1970" t="s">
        <v>83</v>
      </c>
      <c r="T1970" t="s">
        <v>122</v>
      </c>
    </row>
    <row r="1971" spans="1:24" x14ac:dyDescent="0.3">
      <c r="A1971" t="s">
        <v>4221</v>
      </c>
      <c r="B1971">
        <v>7</v>
      </c>
      <c r="C1971">
        <v>122</v>
      </c>
      <c r="D1971">
        <v>217631306</v>
      </c>
      <c r="E1971" t="s">
        <v>60</v>
      </c>
      <c r="F1971" t="s">
        <v>3736</v>
      </c>
      <c r="G1971" t="str">
        <f t="shared" si="31"/>
        <v>Angela's Ashes</v>
      </c>
      <c r="H1971" t="s">
        <v>4222</v>
      </c>
      <c r="I1971">
        <v>16995</v>
      </c>
      <c r="J1971">
        <v>60</v>
      </c>
      <c r="K1971" t="s">
        <v>19</v>
      </c>
      <c r="L1971" t="s">
        <v>31</v>
      </c>
      <c r="M1971" t="s">
        <v>51</v>
      </c>
      <c r="N1971">
        <v>23000000</v>
      </c>
      <c r="O1971">
        <v>2010</v>
      </c>
      <c r="P1971">
        <v>7.3</v>
      </c>
      <c r="S1971" t="s">
        <v>60</v>
      </c>
    </row>
    <row r="1972" spans="1:24" x14ac:dyDescent="0.3">
      <c r="A1972" t="s">
        <v>4064</v>
      </c>
      <c r="B1972">
        <v>199</v>
      </c>
      <c r="C1972">
        <v>107</v>
      </c>
      <c r="D1972">
        <v>176483808</v>
      </c>
      <c r="E1972" t="s">
        <v>1670</v>
      </c>
      <c r="F1972" t="s">
        <v>374</v>
      </c>
      <c r="G1972" t="str">
        <f t="shared" si="31"/>
        <v>Draft Day</v>
      </c>
      <c r="H1972" t="s">
        <v>4223</v>
      </c>
      <c r="I1972">
        <v>39357</v>
      </c>
      <c r="J1972">
        <v>135</v>
      </c>
      <c r="K1972" t="s">
        <v>19</v>
      </c>
      <c r="L1972" t="s">
        <v>20</v>
      </c>
      <c r="M1972" t="s">
        <v>21</v>
      </c>
      <c r="N1972">
        <v>23000000</v>
      </c>
      <c r="O1972">
        <v>2009</v>
      </c>
      <c r="P1972">
        <v>6.8</v>
      </c>
      <c r="S1972" t="s">
        <v>60</v>
      </c>
      <c r="T1972" t="s">
        <v>117</v>
      </c>
    </row>
    <row r="1973" spans="1:24" x14ac:dyDescent="0.3">
      <c r="A1973" t="s">
        <v>1645</v>
      </c>
      <c r="B1973">
        <v>119</v>
      </c>
      <c r="C1973">
        <v>127</v>
      </c>
      <c r="D1973">
        <v>144833357</v>
      </c>
      <c r="E1973" t="s">
        <v>1015</v>
      </c>
      <c r="F1973" t="s">
        <v>4224</v>
      </c>
      <c r="G1973" t="str">
        <f t="shared" si="31"/>
        <v>Lifeforce</v>
      </c>
      <c r="H1973" t="s">
        <v>4225</v>
      </c>
      <c r="I1973">
        <v>15531</v>
      </c>
      <c r="J1973">
        <v>194</v>
      </c>
      <c r="K1973" t="s">
        <v>19</v>
      </c>
      <c r="L1973" t="s">
        <v>20</v>
      </c>
      <c r="M1973" t="s">
        <v>21</v>
      </c>
      <c r="N1973">
        <v>25000000</v>
      </c>
      <c r="O1973">
        <v>2010</v>
      </c>
      <c r="P1973">
        <v>6.1</v>
      </c>
      <c r="S1973" t="s">
        <v>26</v>
      </c>
      <c r="T1973" t="s">
        <v>83</v>
      </c>
      <c r="U1973" t="s">
        <v>110</v>
      </c>
      <c r="V1973" t="s">
        <v>122</v>
      </c>
    </row>
    <row r="1974" spans="1:24" x14ac:dyDescent="0.3">
      <c r="A1974" t="s">
        <v>4226</v>
      </c>
      <c r="B1974">
        <v>120</v>
      </c>
      <c r="C1974">
        <v>99</v>
      </c>
      <c r="D1974">
        <v>75597042</v>
      </c>
      <c r="E1974" t="s">
        <v>4227</v>
      </c>
      <c r="F1974" t="s">
        <v>3517</v>
      </c>
      <c r="G1974" t="str">
        <f t="shared" si="31"/>
        <v xml:space="preserve">The Powerpuff Girls            </v>
      </c>
      <c r="H1974" t="s">
        <v>4228</v>
      </c>
      <c r="I1974">
        <v>23664</v>
      </c>
      <c r="J1974">
        <v>56</v>
      </c>
      <c r="K1974" t="s">
        <v>19</v>
      </c>
      <c r="L1974" t="s">
        <v>20</v>
      </c>
      <c r="M1974" t="s">
        <v>294</v>
      </c>
      <c r="N1974">
        <v>23000000</v>
      </c>
      <c r="O1974">
        <v>2013</v>
      </c>
      <c r="P1974">
        <v>7.2</v>
      </c>
      <c r="S1974" t="s">
        <v>26</v>
      </c>
      <c r="T1974" t="s">
        <v>37</v>
      </c>
      <c r="U1974" t="s">
        <v>46</v>
      </c>
      <c r="V1974" t="s">
        <v>65</v>
      </c>
      <c r="W1974" t="s">
        <v>69</v>
      </c>
      <c r="X1974" t="s">
        <v>110</v>
      </c>
    </row>
    <row r="1975" spans="1:24" x14ac:dyDescent="0.3">
      <c r="A1975" t="s">
        <v>4229</v>
      </c>
      <c r="B1975">
        <v>180</v>
      </c>
      <c r="C1975">
        <v>104</v>
      </c>
      <c r="D1975">
        <v>90636983</v>
      </c>
      <c r="E1975" t="s">
        <v>4230</v>
      </c>
      <c r="F1975" t="s">
        <v>230</v>
      </c>
      <c r="G1975" t="str">
        <f t="shared" si="31"/>
        <v>The Conspirator</v>
      </c>
      <c r="H1975" t="s">
        <v>4231</v>
      </c>
      <c r="I1975">
        <v>23696</v>
      </c>
      <c r="J1975">
        <v>331</v>
      </c>
      <c r="K1975" t="s">
        <v>19</v>
      </c>
      <c r="L1975" t="s">
        <v>4232</v>
      </c>
      <c r="M1975" t="s">
        <v>294</v>
      </c>
      <c r="N1975">
        <v>23000000</v>
      </c>
      <c r="O1975">
        <v>2011</v>
      </c>
      <c r="P1975">
        <v>7</v>
      </c>
      <c r="S1975" t="s">
        <v>52</v>
      </c>
      <c r="T1975" t="s">
        <v>60</v>
      </c>
      <c r="U1975" t="s">
        <v>80</v>
      </c>
    </row>
    <row r="1976" spans="1:24" x14ac:dyDescent="0.3">
      <c r="A1976" t="s">
        <v>111</v>
      </c>
      <c r="B1976">
        <v>58</v>
      </c>
      <c r="C1976">
        <v>140</v>
      </c>
      <c r="D1976">
        <v>70960517</v>
      </c>
      <c r="E1976" t="s">
        <v>754</v>
      </c>
      <c r="F1976" t="s">
        <v>706</v>
      </c>
      <c r="G1976" t="str">
        <f t="shared" si="31"/>
        <v>Lords of Dogtown</v>
      </c>
      <c r="H1976" t="s">
        <v>4233</v>
      </c>
      <c r="I1976">
        <v>43903</v>
      </c>
      <c r="J1976">
        <v>11</v>
      </c>
      <c r="K1976" t="s">
        <v>19</v>
      </c>
      <c r="L1976" t="s">
        <v>20</v>
      </c>
      <c r="M1976" t="s">
        <v>51</v>
      </c>
      <c r="N1976">
        <v>23000000</v>
      </c>
      <c r="O1976">
        <v>1970</v>
      </c>
      <c r="P1976">
        <v>7.1</v>
      </c>
      <c r="S1976" t="s">
        <v>41</v>
      </c>
      <c r="T1976" t="s">
        <v>60</v>
      </c>
      <c r="U1976" t="s">
        <v>117</v>
      </c>
    </row>
    <row r="1977" spans="1:24" x14ac:dyDescent="0.3">
      <c r="A1977" t="s">
        <v>4234</v>
      </c>
      <c r="B1977">
        <v>317</v>
      </c>
      <c r="C1977">
        <v>133</v>
      </c>
      <c r="D1977">
        <v>55762229</v>
      </c>
      <c r="E1977" t="s">
        <v>2574</v>
      </c>
      <c r="F1977" t="s">
        <v>4235</v>
      </c>
      <c r="G1977" t="str">
        <f t="shared" si="31"/>
        <v>The 33</v>
      </c>
      <c r="H1977" t="s">
        <v>4236</v>
      </c>
      <c r="I1977">
        <v>21098</v>
      </c>
      <c r="J1977">
        <v>514</v>
      </c>
      <c r="K1977" t="s">
        <v>675</v>
      </c>
      <c r="L1977" t="s">
        <v>676</v>
      </c>
      <c r="M1977" t="s">
        <v>2078</v>
      </c>
      <c r="N1977">
        <v>23000000</v>
      </c>
      <c r="O1977">
        <v>2014</v>
      </c>
      <c r="P1977">
        <v>6.9</v>
      </c>
      <c r="S1977" t="s">
        <v>41</v>
      </c>
      <c r="T1977" t="s">
        <v>60</v>
      </c>
      <c r="U1977" t="s">
        <v>80</v>
      </c>
    </row>
    <row r="1978" spans="1:24" x14ac:dyDescent="0.3">
      <c r="A1978" t="s">
        <v>4237</v>
      </c>
      <c r="B1978">
        <v>44</v>
      </c>
      <c r="C1978">
        <v>271</v>
      </c>
      <c r="D1978">
        <v>54235441</v>
      </c>
      <c r="E1978" t="s">
        <v>1093</v>
      </c>
      <c r="F1978" t="s">
        <v>4238</v>
      </c>
      <c r="G1978" t="str">
        <f t="shared" si="31"/>
        <v>Big Trouble in Little China</v>
      </c>
      <c r="H1978" t="s">
        <v>4239</v>
      </c>
      <c r="I1978">
        <v>92464</v>
      </c>
      <c r="J1978">
        <v>93</v>
      </c>
      <c r="K1978" t="s">
        <v>19</v>
      </c>
      <c r="L1978" t="s">
        <v>20</v>
      </c>
      <c r="M1978" t="s">
        <v>294</v>
      </c>
      <c r="N1978">
        <v>23000000</v>
      </c>
      <c r="O1978">
        <v>2014</v>
      </c>
      <c r="P1978">
        <v>7.3</v>
      </c>
      <c r="S1978" t="s">
        <v>26</v>
      </c>
      <c r="T1978" t="s">
        <v>32</v>
      </c>
      <c r="U1978" t="s">
        <v>46</v>
      </c>
      <c r="V1978" t="s">
        <v>69</v>
      </c>
    </row>
    <row r="1979" spans="1:24" x14ac:dyDescent="0.3">
      <c r="A1979" t="s">
        <v>4240</v>
      </c>
      <c r="B1979">
        <v>22</v>
      </c>
      <c r="C1979">
        <v>112</v>
      </c>
      <c r="D1979">
        <v>50728000</v>
      </c>
      <c r="E1979" t="s">
        <v>776</v>
      </c>
      <c r="F1979" t="s">
        <v>4241</v>
      </c>
      <c r="G1979" t="str">
        <f t="shared" si="31"/>
        <v>A Perfect Plan</v>
      </c>
      <c r="H1979" t="s">
        <v>4242</v>
      </c>
      <c r="I1979">
        <v>5525</v>
      </c>
      <c r="J1979">
        <v>256</v>
      </c>
      <c r="K1979" t="s">
        <v>19</v>
      </c>
      <c r="L1979" t="s">
        <v>31</v>
      </c>
      <c r="M1979" t="s">
        <v>154</v>
      </c>
      <c r="N1979">
        <v>23000000</v>
      </c>
      <c r="O1979">
        <v>1988</v>
      </c>
      <c r="P1979">
        <v>6.3</v>
      </c>
      <c r="S1979" t="s">
        <v>46</v>
      </c>
      <c r="T1979" t="s">
        <v>106</v>
      </c>
    </row>
    <row r="1980" spans="1:24" x14ac:dyDescent="0.3">
      <c r="A1980" t="s">
        <v>4243</v>
      </c>
      <c r="B1980">
        <v>143</v>
      </c>
      <c r="C1980">
        <v>99</v>
      </c>
      <c r="D1980">
        <v>40270895</v>
      </c>
      <c r="E1980" t="s">
        <v>1670</v>
      </c>
      <c r="F1980" t="s">
        <v>35</v>
      </c>
      <c r="G1980" t="str">
        <f t="shared" si="31"/>
        <v>Warrior</v>
      </c>
      <c r="H1980" t="s">
        <v>4244</v>
      </c>
      <c r="I1980">
        <v>332276</v>
      </c>
      <c r="J1980">
        <v>99</v>
      </c>
      <c r="K1980" t="s">
        <v>19</v>
      </c>
      <c r="L1980" t="s">
        <v>20</v>
      </c>
      <c r="M1980" t="s">
        <v>154</v>
      </c>
      <c r="N1980">
        <v>23000000</v>
      </c>
      <c r="O1980">
        <v>2012</v>
      </c>
      <c r="P1980">
        <v>8.1999999999999993</v>
      </c>
      <c r="S1980" t="s">
        <v>60</v>
      </c>
      <c r="T1980" t="s">
        <v>117</v>
      </c>
    </row>
    <row r="1981" spans="1:24" x14ac:dyDescent="0.3">
      <c r="A1981" t="s">
        <v>2400</v>
      </c>
      <c r="B1981">
        <v>72</v>
      </c>
      <c r="C1981">
        <v>100</v>
      </c>
      <c r="D1981">
        <v>59696176</v>
      </c>
      <c r="E1981" t="s">
        <v>4245</v>
      </c>
      <c r="F1981" t="s">
        <v>63</v>
      </c>
      <c r="G1981" t="str">
        <f t="shared" si="31"/>
        <v>Michael Collins</v>
      </c>
      <c r="H1981" t="s">
        <v>4246</v>
      </c>
      <c r="I1981">
        <v>24145</v>
      </c>
      <c r="J1981">
        <v>157</v>
      </c>
      <c r="K1981" t="s">
        <v>19</v>
      </c>
      <c r="L1981" t="s">
        <v>20</v>
      </c>
      <c r="M1981" t="s">
        <v>294</v>
      </c>
      <c r="N1981">
        <v>23000000</v>
      </c>
      <c r="O1981">
        <v>1986</v>
      </c>
      <c r="P1981">
        <v>7.1</v>
      </c>
      <c r="S1981" t="s">
        <v>41</v>
      </c>
      <c r="T1981" t="s">
        <v>60</v>
      </c>
      <c r="U1981" t="s">
        <v>122</v>
      </c>
      <c r="V1981" t="s">
        <v>126</v>
      </c>
    </row>
    <row r="1982" spans="1:24" x14ac:dyDescent="0.3">
      <c r="A1982" t="s">
        <v>1903</v>
      </c>
      <c r="B1982">
        <v>70</v>
      </c>
      <c r="C1982">
        <v>92</v>
      </c>
      <c r="D1982">
        <v>51483949</v>
      </c>
      <c r="E1982" t="s">
        <v>902</v>
      </c>
      <c r="F1982" t="s">
        <v>4247</v>
      </c>
      <c r="G1982" t="str">
        <f t="shared" si="31"/>
        <v>Gettysburg</v>
      </c>
      <c r="H1982" t="s">
        <v>4248</v>
      </c>
      <c r="I1982">
        <v>21940</v>
      </c>
      <c r="J1982">
        <v>187</v>
      </c>
      <c r="K1982" t="s">
        <v>19</v>
      </c>
      <c r="L1982" t="s">
        <v>20</v>
      </c>
      <c r="M1982" t="s">
        <v>294</v>
      </c>
      <c r="N1982">
        <v>23000000</v>
      </c>
      <c r="O1982">
        <v>2006</v>
      </c>
      <c r="P1982">
        <v>7.7</v>
      </c>
      <c r="S1982" t="s">
        <v>60</v>
      </c>
      <c r="T1982" t="s">
        <v>80</v>
      </c>
      <c r="U1982" t="s">
        <v>126</v>
      </c>
    </row>
    <row r="1983" spans="1:24" x14ac:dyDescent="0.3">
      <c r="A1983" t="s">
        <v>993</v>
      </c>
      <c r="B1983">
        <v>264</v>
      </c>
      <c r="C1983">
        <v>105</v>
      </c>
      <c r="D1983">
        <v>36020063</v>
      </c>
      <c r="E1983" t="s">
        <v>1504</v>
      </c>
      <c r="F1983" t="s">
        <v>274</v>
      </c>
      <c r="G1983" t="str">
        <f t="shared" si="31"/>
        <v>Stop-Loss</v>
      </c>
      <c r="H1983" t="s">
        <v>4249</v>
      </c>
      <c r="I1983">
        <v>17757</v>
      </c>
      <c r="J1983">
        <v>162</v>
      </c>
      <c r="K1983" t="s">
        <v>19</v>
      </c>
      <c r="L1983" t="s">
        <v>20</v>
      </c>
      <c r="M1983" t="s">
        <v>154</v>
      </c>
      <c r="N1983">
        <v>19430000</v>
      </c>
      <c r="O1983">
        <v>2015</v>
      </c>
      <c r="P1983">
        <v>6.5</v>
      </c>
      <c r="S1983" t="s">
        <v>60</v>
      </c>
      <c r="T1983" t="s">
        <v>126</v>
      </c>
    </row>
    <row r="1984" spans="1:24" x14ac:dyDescent="0.3">
      <c r="A1984" t="s">
        <v>1142</v>
      </c>
      <c r="B1984">
        <v>20</v>
      </c>
      <c r="C1984">
        <v>110</v>
      </c>
      <c r="D1984">
        <v>33313582</v>
      </c>
      <c r="E1984" t="s">
        <v>4250</v>
      </c>
      <c r="F1984" t="s">
        <v>204</v>
      </c>
      <c r="G1984" t="str">
        <f t="shared" si="31"/>
        <v>Abandon</v>
      </c>
      <c r="H1984" t="s">
        <v>4251</v>
      </c>
      <c r="I1984">
        <v>7909</v>
      </c>
      <c r="J1984">
        <v>50</v>
      </c>
      <c r="K1984" t="s">
        <v>19</v>
      </c>
      <c r="L1984" t="s">
        <v>20</v>
      </c>
      <c r="M1984" t="s">
        <v>21</v>
      </c>
      <c r="N1984">
        <v>11000000</v>
      </c>
      <c r="O1984">
        <v>1997</v>
      </c>
      <c r="P1984">
        <v>4.9000000000000004</v>
      </c>
      <c r="S1984" t="s">
        <v>60</v>
      </c>
      <c r="T1984" t="s">
        <v>85</v>
      </c>
      <c r="U1984" t="s">
        <v>92</v>
      </c>
      <c r="V1984" t="s">
        <v>106</v>
      </c>
      <c r="W1984" t="s">
        <v>122</v>
      </c>
    </row>
    <row r="1985" spans="1:23" x14ac:dyDescent="0.3">
      <c r="A1985" t="s">
        <v>859</v>
      </c>
      <c r="B1985">
        <v>190</v>
      </c>
      <c r="C1985">
        <v>116</v>
      </c>
      <c r="D1985">
        <v>25842000</v>
      </c>
      <c r="E1985" t="s">
        <v>882</v>
      </c>
      <c r="F1985" t="s">
        <v>4252</v>
      </c>
      <c r="G1985" t="str">
        <f t="shared" si="31"/>
        <v>Brokedown Palace</v>
      </c>
      <c r="H1985" t="s">
        <v>4253</v>
      </c>
      <c r="I1985">
        <v>18693</v>
      </c>
      <c r="J1985">
        <v>140</v>
      </c>
      <c r="K1985" t="s">
        <v>19</v>
      </c>
      <c r="L1985" t="s">
        <v>20</v>
      </c>
      <c r="M1985" t="s">
        <v>294</v>
      </c>
      <c r="N1985">
        <v>23000000</v>
      </c>
      <c r="O1985">
        <v>2016</v>
      </c>
      <c r="P1985">
        <v>6.4</v>
      </c>
      <c r="S1985" t="s">
        <v>60</v>
      </c>
      <c r="T1985" t="s">
        <v>92</v>
      </c>
      <c r="U1985" t="s">
        <v>122</v>
      </c>
    </row>
    <row r="1986" spans="1:23" x14ac:dyDescent="0.3">
      <c r="A1986" t="s">
        <v>2682</v>
      </c>
      <c r="B1986">
        <v>142</v>
      </c>
      <c r="C1986">
        <v>88</v>
      </c>
      <c r="D1986">
        <v>22264487</v>
      </c>
      <c r="E1986" t="s">
        <v>2403</v>
      </c>
      <c r="F1986" t="s">
        <v>4254</v>
      </c>
      <c r="G1986" t="str">
        <f t="shared" si="31"/>
        <v>The Possession</v>
      </c>
      <c r="H1986" t="s">
        <v>4255</v>
      </c>
      <c r="I1986">
        <v>47169</v>
      </c>
      <c r="J1986">
        <v>74</v>
      </c>
      <c r="K1986" t="s">
        <v>19</v>
      </c>
      <c r="L1986" t="s">
        <v>20</v>
      </c>
      <c r="M1986" t="s">
        <v>294</v>
      </c>
      <c r="N1986">
        <v>23000000</v>
      </c>
      <c r="O1986">
        <v>2014</v>
      </c>
      <c r="P1986">
        <v>5.9</v>
      </c>
      <c r="S1986" t="s">
        <v>83</v>
      </c>
      <c r="T1986" t="s">
        <v>122</v>
      </c>
    </row>
    <row r="1987" spans="1:23" x14ac:dyDescent="0.3">
      <c r="A1987" t="s">
        <v>3627</v>
      </c>
      <c r="B1987">
        <v>27</v>
      </c>
      <c r="C1987">
        <v>111</v>
      </c>
      <c r="D1987">
        <v>30659817</v>
      </c>
      <c r="E1987" t="s">
        <v>657</v>
      </c>
      <c r="F1987" t="s">
        <v>1273</v>
      </c>
      <c r="G1987" t="str">
        <f t="shared" ref="G1987:G2050" si="32">SUBSTITUTE(H1987,"Â ","")</f>
        <v>Mrs. Winterbourne</v>
      </c>
      <c r="H1987" t="s">
        <v>4256</v>
      </c>
      <c r="I1987">
        <v>5668</v>
      </c>
      <c r="J1987">
        <v>62</v>
      </c>
      <c r="K1987" t="s">
        <v>19</v>
      </c>
      <c r="L1987" t="s">
        <v>20</v>
      </c>
      <c r="M1987" t="s">
        <v>51</v>
      </c>
      <c r="N1987">
        <v>23000000</v>
      </c>
      <c r="O1987">
        <v>2000</v>
      </c>
      <c r="P1987">
        <v>6.2</v>
      </c>
      <c r="S1987" t="s">
        <v>46</v>
      </c>
      <c r="T1987" t="s">
        <v>60</v>
      </c>
      <c r="U1987" t="s">
        <v>106</v>
      </c>
    </row>
    <row r="1988" spans="1:23" x14ac:dyDescent="0.3">
      <c r="A1988" t="s">
        <v>624</v>
      </c>
      <c r="B1988">
        <v>355</v>
      </c>
      <c r="C1988">
        <v>117</v>
      </c>
      <c r="D1988">
        <v>5773519</v>
      </c>
      <c r="E1988" t="s">
        <v>448</v>
      </c>
      <c r="F1988" t="s">
        <v>4257</v>
      </c>
      <c r="G1988" t="str">
        <f t="shared" si="32"/>
        <v>Straw Dogs</v>
      </c>
      <c r="H1988" t="s">
        <v>4258</v>
      </c>
      <c r="I1988">
        <v>27117</v>
      </c>
      <c r="J1988">
        <v>504</v>
      </c>
      <c r="K1988" t="s">
        <v>19</v>
      </c>
      <c r="L1988" t="s">
        <v>20</v>
      </c>
      <c r="M1988" t="s">
        <v>51</v>
      </c>
      <c r="N1988">
        <v>25000000</v>
      </c>
      <c r="O1988">
        <v>1984</v>
      </c>
      <c r="P1988">
        <v>5.8</v>
      </c>
      <c r="S1988" t="s">
        <v>26</v>
      </c>
      <c r="T1988" t="s">
        <v>60</v>
      </c>
      <c r="U1988" t="s">
        <v>122</v>
      </c>
    </row>
    <row r="1989" spans="1:23" x14ac:dyDescent="0.3">
      <c r="A1989" t="s">
        <v>2950</v>
      </c>
      <c r="B1989">
        <v>21</v>
      </c>
      <c r="C1989">
        <v>95</v>
      </c>
      <c r="D1989">
        <v>3108216</v>
      </c>
      <c r="E1989" t="s">
        <v>1147</v>
      </c>
      <c r="F1989" t="s">
        <v>3523</v>
      </c>
      <c r="G1989" t="str">
        <f t="shared" si="32"/>
        <v>The Hoax</v>
      </c>
      <c r="H1989" t="s">
        <v>4259</v>
      </c>
      <c r="I1989">
        <v>14581</v>
      </c>
      <c r="J1989">
        <v>52</v>
      </c>
      <c r="K1989" t="s">
        <v>19</v>
      </c>
      <c r="L1989" t="s">
        <v>20</v>
      </c>
      <c r="M1989" t="s">
        <v>21</v>
      </c>
      <c r="N1989">
        <v>22700000</v>
      </c>
      <c r="O1989">
        <v>2003</v>
      </c>
      <c r="P1989">
        <v>6.7</v>
      </c>
      <c r="S1989" t="s">
        <v>46</v>
      </c>
      <c r="T1989" t="s">
        <v>60</v>
      </c>
    </row>
    <row r="1990" spans="1:23" x14ac:dyDescent="0.3">
      <c r="A1990" t="s">
        <v>4260</v>
      </c>
      <c r="B1990">
        <v>31</v>
      </c>
      <c r="C1990">
        <v>95</v>
      </c>
      <c r="D1990">
        <v>19351569</v>
      </c>
      <c r="E1990" t="s">
        <v>239</v>
      </c>
      <c r="F1990" t="s">
        <v>4261</v>
      </c>
      <c r="G1990" t="str">
        <f t="shared" si="32"/>
        <v>Stone Cold</v>
      </c>
      <c r="H1990" t="s">
        <v>4262</v>
      </c>
      <c r="I1990">
        <v>4972</v>
      </c>
      <c r="J1990">
        <v>26</v>
      </c>
      <c r="K1990" t="s">
        <v>19</v>
      </c>
      <c r="L1990" t="s">
        <v>31</v>
      </c>
      <c r="M1990" t="s">
        <v>294</v>
      </c>
      <c r="N1990">
        <v>22500000</v>
      </c>
      <c r="O1990">
        <v>1991</v>
      </c>
      <c r="P1990">
        <v>5.9</v>
      </c>
      <c r="S1990" t="s">
        <v>26</v>
      </c>
      <c r="T1990" t="s">
        <v>52</v>
      </c>
      <c r="U1990" t="s">
        <v>60</v>
      </c>
      <c r="V1990" t="s">
        <v>122</v>
      </c>
    </row>
    <row r="1991" spans="1:23" x14ac:dyDescent="0.3">
      <c r="A1991" t="s">
        <v>1149</v>
      </c>
      <c r="B1991">
        <v>87</v>
      </c>
      <c r="C1991">
        <v>127</v>
      </c>
      <c r="D1991">
        <v>49002815</v>
      </c>
      <c r="E1991" t="s">
        <v>3039</v>
      </c>
      <c r="F1991" t="s">
        <v>2267</v>
      </c>
      <c r="G1991" t="str">
        <f t="shared" si="32"/>
        <v>The Road</v>
      </c>
      <c r="H1991" t="s">
        <v>4263</v>
      </c>
      <c r="I1991">
        <v>177401</v>
      </c>
      <c r="J1991">
        <v>91</v>
      </c>
      <c r="K1991" t="s">
        <v>19</v>
      </c>
      <c r="L1991" t="s">
        <v>20</v>
      </c>
      <c r="M1991" t="s">
        <v>294</v>
      </c>
      <c r="N1991">
        <v>22000000</v>
      </c>
      <c r="O1991">
        <v>1998</v>
      </c>
      <c r="P1991">
        <v>7.3</v>
      </c>
      <c r="S1991" t="s">
        <v>32</v>
      </c>
      <c r="T1991" t="s">
        <v>60</v>
      </c>
    </row>
    <row r="1992" spans="1:23" x14ac:dyDescent="0.3">
      <c r="A1992" t="s">
        <v>1239</v>
      </c>
      <c r="B1992">
        <v>126</v>
      </c>
      <c r="C1992">
        <v>105</v>
      </c>
      <c r="D1992">
        <v>19283782</v>
      </c>
      <c r="E1992" t="s">
        <v>103</v>
      </c>
      <c r="F1992" t="s">
        <v>4264</v>
      </c>
      <c r="G1992" t="str">
        <f t="shared" si="32"/>
        <v>Sheena</v>
      </c>
      <c r="H1992" t="s">
        <v>4265</v>
      </c>
      <c r="I1992">
        <v>3334</v>
      </c>
      <c r="J1992">
        <v>251</v>
      </c>
      <c r="K1992" t="s">
        <v>19</v>
      </c>
      <c r="L1992" t="s">
        <v>20</v>
      </c>
      <c r="M1992" t="s">
        <v>21</v>
      </c>
      <c r="N1992">
        <v>23000000</v>
      </c>
      <c r="O1992">
        <v>2000</v>
      </c>
      <c r="P1992">
        <v>4.8</v>
      </c>
      <c r="S1992" t="s">
        <v>32</v>
      </c>
      <c r="T1992" t="s">
        <v>69</v>
      </c>
    </row>
    <row r="1993" spans="1:23" x14ac:dyDescent="0.3">
      <c r="A1993" t="s">
        <v>3326</v>
      </c>
      <c r="B1993">
        <v>285</v>
      </c>
      <c r="C1993">
        <v>104</v>
      </c>
      <c r="D1993">
        <v>30059386</v>
      </c>
      <c r="E1993" t="s">
        <v>1572</v>
      </c>
      <c r="F1993" t="s">
        <v>4266</v>
      </c>
      <c r="G1993" t="str">
        <f t="shared" si="32"/>
        <v>Underclassman</v>
      </c>
      <c r="H1993" t="s">
        <v>4267</v>
      </c>
      <c r="I1993">
        <v>4875</v>
      </c>
      <c r="J1993">
        <v>1033</v>
      </c>
      <c r="K1993" t="s">
        <v>19</v>
      </c>
      <c r="L1993" t="s">
        <v>100</v>
      </c>
      <c r="M1993" t="s">
        <v>294</v>
      </c>
      <c r="N1993">
        <v>22000000</v>
      </c>
      <c r="O1993">
        <v>2008</v>
      </c>
      <c r="P1993">
        <v>4.0999999999999996</v>
      </c>
      <c r="S1993" t="s">
        <v>26</v>
      </c>
      <c r="T1993" t="s">
        <v>46</v>
      </c>
      <c r="U1993" t="s">
        <v>52</v>
      </c>
      <c r="V1993" t="s">
        <v>60</v>
      </c>
      <c r="W1993" t="s">
        <v>122</v>
      </c>
    </row>
    <row r="1994" spans="1:23" x14ac:dyDescent="0.3">
      <c r="A1994" t="s">
        <v>4268</v>
      </c>
      <c r="B1994">
        <v>60</v>
      </c>
      <c r="C1994">
        <v>95</v>
      </c>
      <c r="D1994">
        <v>35799026</v>
      </c>
      <c r="E1994" t="s">
        <v>776</v>
      </c>
      <c r="F1994" t="s">
        <v>3686</v>
      </c>
      <c r="G1994" t="str">
        <f t="shared" si="32"/>
        <v>Say It Isn't So</v>
      </c>
      <c r="H1994" t="s">
        <v>4269</v>
      </c>
      <c r="I1994">
        <v>11375</v>
      </c>
      <c r="J1994">
        <v>173</v>
      </c>
      <c r="K1994" t="s">
        <v>19</v>
      </c>
      <c r="L1994" t="s">
        <v>378</v>
      </c>
      <c r="M1994" t="s">
        <v>51</v>
      </c>
      <c r="N1994">
        <v>20000000</v>
      </c>
      <c r="O1994">
        <v>2000</v>
      </c>
      <c r="P1994">
        <v>4.9000000000000004</v>
      </c>
      <c r="S1994" t="s">
        <v>46</v>
      </c>
      <c r="T1994" t="s">
        <v>106</v>
      </c>
    </row>
    <row r="1995" spans="1:23" x14ac:dyDescent="0.3">
      <c r="A1995" t="s">
        <v>3024</v>
      </c>
      <c r="B1995">
        <v>23</v>
      </c>
      <c r="C1995">
        <v>121</v>
      </c>
      <c r="D1995">
        <v>17951431</v>
      </c>
      <c r="E1995" t="s">
        <v>754</v>
      </c>
      <c r="F1995" t="s">
        <v>381</v>
      </c>
      <c r="G1995" t="str">
        <f t="shared" si="32"/>
        <v>The World's Fastest Indian</v>
      </c>
      <c r="H1995" t="s">
        <v>4270</v>
      </c>
      <c r="I1995">
        <v>44198</v>
      </c>
      <c r="J1995">
        <v>20</v>
      </c>
      <c r="K1995" t="s">
        <v>19</v>
      </c>
      <c r="L1995" t="s">
        <v>20</v>
      </c>
      <c r="M1995" t="s">
        <v>294</v>
      </c>
      <c r="N1995">
        <v>22000000</v>
      </c>
      <c r="O1995">
        <v>2009</v>
      </c>
      <c r="P1995">
        <v>7.9</v>
      </c>
      <c r="S1995" t="s">
        <v>41</v>
      </c>
      <c r="T1995" t="s">
        <v>60</v>
      </c>
      <c r="U1995" t="s">
        <v>117</v>
      </c>
    </row>
    <row r="1996" spans="1:23" x14ac:dyDescent="0.3">
      <c r="A1996" t="s">
        <v>4271</v>
      </c>
      <c r="B1996">
        <v>229</v>
      </c>
      <c r="C1996">
        <v>92</v>
      </c>
      <c r="D1996">
        <v>29997095</v>
      </c>
      <c r="E1996" t="s">
        <v>3373</v>
      </c>
      <c r="F1996" t="s">
        <v>3374</v>
      </c>
      <c r="G1996" t="str">
        <f t="shared" si="32"/>
        <v>Snakes on a Plane</v>
      </c>
      <c r="H1996" t="s">
        <v>3375</v>
      </c>
      <c r="I1996">
        <v>115650</v>
      </c>
      <c r="J1996">
        <v>300</v>
      </c>
      <c r="K1996" t="s">
        <v>19</v>
      </c>
      <c r="L1996" t="s">
        <v>20</v>
      </c>
      <c r="M1996" t="s">
        <v>294</v>
      </c>
      <c r="N1996">
        <v>35000000</v>
      </c>
      <c r="O1996">
        <v>2001</v>
      </c>
      <c r="P1996">
        <v>5.6</v>
      </c>
      <c r="S1996" t="s">
        <v>26</v>
      </c>
      <c r="T1996" t="s">
        <v>32</v>
      </c>
      <c r="U1996" t="s">
        <v>52</v>
      </c>
      <c r="V1996" t="s">
        <v>60</v>
      </c>
      <c r="W1996" t="s">
        <v>122</v>
      </c>
    </row>
    <row r="1997" spans="1:23" x14ac:dyDescent="0.3">
      <c r="A1997" t="s">
        <v>4272</v>
      </c>
      <c r="B1997">
        <v>143</v>
      </c>
      <c r="C1997">
        <v>80</v>
      </c>
      <c r="D1997">
        <v>14252830</v>
      </c>
      <c r="E1997" t="s">
        <v>874</v>
      </c>
      <c r="F1997" t="s">
        <v>124</v>
      </c>
      <c r="G1997" t="str">
        <f t="shared" si="32"/>
        <v>Tank Girl</v>
      </c>
      <c r="H1997" t="s">
        <v>4273</v>
      </c>
      <c r="I1997">
        <v>24790</v>
      </c>
      <c r="J1997">
        <v>471</v>
      </c>
      <c r="K1997" t="s">
        <v>19</v>
      </c>
      <c r="L1997" t="s">
        <v>149</v>
      </c>
      <c r="M1997" t="s">
        <v>294</v>
      </c>
      <c r="N1997">
        <v>22000000</v>
      </c>
      <c r="O1997">
        <v>1999</v>
      </c>
      <c r="P1997">
        <v>5.2</v>
      </c>
      <c r="S1997" t="s">
        <v>26</v>
      </c>
      <c r="T1997" t="s">
        <v>46</v>
      </c>
      <c r="U1997" t="s">
        <v>110</v>
      </c>
    </row>
    <row r="1998" spans="1:23" x14ac:dyDescent="0.3">
      <c r="A1998" t="s">
        <v>4274</v>
      </c>
      <c r="B1998">
        <v>376</v>
      </c>
      <c r="C1998">
        <v>107</v>
      </c>
      <c r="D1998">
        <v>19783777</v>
      </c>
      <c r="E1998" t="s">
        <v>482</v>
      </c>
      <c r="F1998" t="s">
        <v>4275</v>
      </c>
      <c r="G1998" t="str">
        <f t="shared" si="32"/>
        <v>King's Ransom</v>
      </c>
      <c r="H1998" t="s">
        <v>4276</v>
      </c>
      <c r="I1998">
        <v>3229</v>
      </c>
      <c r="J1998">
        <v>181</v>
      </c>
      <c r="K1998" t="s">
        <v>19</v>
      </c>
      <c r="L1998" t="s">
        <v>20</v>
      </c>
      <c r="M1998" t="s">
        <v>51</v>
      </c>
      <c r="N1998">
        <v>22000000</v>
      </c>
      <c r="O1998">
        <v>2004</v>
      </c>
      <c r="P1998">
        <v>4.0999999999999996</v>
      </c>
      <c r="S1998" t="s">
        <v>46</v>
      </c>
      <c r="T1998" t="s">
        <v>52</v>
      </c>
    </row>
    <row r="1999" spans="1:23" x14ac:dyDescent="0.3">
      <c r="A1999" t="s">
        <v>656</v>
      </c>
      <c r="B1999">
        <v>97</v>
      </c>
      <c r="C1999">
        <v>91</v>
      </c>
      <c r="D1999">
        <v>13555988</v>
      </c>
      <c r="E1999" t="s">
        <v>1011</v>
      </c>
      <c r="F1999" t="s">
        <v>4277</v>
      </c>
      <c r="G1999" t="str">
        <f t="shared" si="32"/>
        <v>Blindness</v>
      </c>
      <c r="H1999" t="s">
        <v>4278</v>
      </c>
      <c r="I1999">
        <v>59462</v>
      </c>
      <c r="J1999">
        <v>128</v>
      </c>
      <c r="K1999" t="s">
        <v>19</v>
      </c>
      <c r="L1999" t="s">
        <v>676</v>
      </c>
      <c r="M1999" t="s">
        <v>294</v>
      </c>
      <c r="N1999">
        <v>22000000</v>
      </c>
      <c r="O1999">
        <v>1999</v>
      </c>
      <c r="P1999">
        <v>6.6</v>
      </c>
      <c r="S1999" t="s">
        <v>60</v>
      </c>
      <c r="T1999" t="s">
        <v>92</v>
      </c>
      <c r="U1999" t="s">
        <v>110</v>
      </c>
      <c r="V1999" t="s">
        <v>122</v>
      </c>
    </row>
    <row r="2000" spans="1:23" x14ac:dyDescent="0.3">
      <c r="A2000" t="s">
        <v>1363</v>
      </c>
      <c r="B2000">
        <v>73</v>
      </c>
      <c r="C2000">
        <v>117</v>
      </c>
      <c r="D2000">
        <v>12784713</v>
      </c>
      <c r="E2000" t="s">
        <v>4279</v>
      </c>
      <c r="F2000" t="s">
        <v>3937</v>
      </c>
      <c r="G2000" t="str">
        <f t="shared" si="32"/>
        <v>BloodRayne</v>
      </c>
      <c r="H2000" t="s">
        <v>4280</v>
      </c>
      <c r="I2000">
        <v>30628</v>
      </c>
      <c r="J2000">
        <v>35</v>
      </c>
      <c r="K2000" t="s">
        <v>19</v>
      </c>
      <c r="L2000" t="s">
        <v>149</v>
      </c>
      <c r="M2000" t="s">
        <v>294</v>
      </c>
      <c r="N2000">
        <v>22000000</v>
      </c>
      <c r="O2000">
        <v>1978</v>
      </c>
      <c r="P2000">
        <v>2.9</v>
      </c>
      <c r="S2000" t="s">
        <v>26</v>
      </c>
      <c r="T2000" t="s">
        <v>32</v>
      </c>
      <c r="U2000" t="s">
        <v>69</v>
      </c>
      <c r="V2000" t="s">
        <v>83</v>
      </c>
    </row>
    <row r="2001" spans="1:22" x14ac:dyDescent="0.3">
      <c r="A2001" t="s">
        <v>1703</v>
      </c>
      <c r="B2001">
        <v>28</v>
      </c>
      <c r="C2001">
        <v>107</v>
      </c>
      <c r="D2001">
        <v>10696210</v>
      </c>
      <c r="E2001" t="s">
        <v>1147</v>
      </c>
      <c r="F2001" t="s">
        <v>713</v>
      </c>
      <c r="G2001" t="str">
        <f t="shared" si="32"/>
        <v>Carnage</v>
      </c>
      <c r="H2001" t="s">
        <v>4281</v>
      </c>
      <c r="I2001">
        <v>96480</v>
      </c>
      <c r="J2001">
        <v>57</v>
      </c>
      <c r="K2001" t="s">
        <v>19</v>
      </c>
      <c r="L2001" t="s">
        <v>20</v>
      </c>
      <c r="M2001" t="s">
        <v>294</v>
      </c>
      <c r="N2001">
        <v>22000000</v>
      </c>
      <c r="O2001">
        <v>2000</v>
      </c>
      <c r="P2001">
        <v>7.2</v>
      </c>
      <c r="S2001" t="s">
        <v>46</v>
      </c>
      <c r="T2001" t="s">
        <v>60</v>
      </c>
    </row>
    <row r="2002" spans="1:22" x14ac:dyDescent="0.3">
      <c r="A2002" t="s">
        <v>4282</v>
      </c>
      <c r="B2002">
        <v>160</v>
      </c>
      <c r="C2002">
        <v>131</v>
      </c>
      <c r="D2002">
        <v>5974653</v>
      </c>
      <c r="E2002" t="s">
        <v>984</v>
      </c>
      <c r="F2002" t="s">
        <v>1602</v>
      </c>
      <c r="G2002" t="str">
        <f t="shared" si="32"/>
        <v>Where the Truth Lies</v>
      </c>
      <c r="H2002" t="s">
        <v>4283</v>
      </c>
      <c r="I2002">
        <v>14982</v>
      </c>
      <c r="J2002">
        <v>69</v>
      </c>
      <c r="K2002" t="s">
        <v>19</v>
      </c>
      <c r="L2002" t="s">
        <v>20</v>
      </c>
      <c r="M2002" t="s">
        <v>21</v>
      </c>
      <c r="N2002">
        <v>22000000</v>
      </c>
      <c r="O2002">
        <v>1999</v>
      </c>
      <c r="P2002">
        <v>6.5</v>
      </c>
      <c r="S2002" t="s">
        <v>52</v>
      </c>
      <c r="T2002" t="s">
        <v>60</v>
      </c>
      <c r="U2002" t="s">
        <v>92</v>
      </c>
      <c r="V2002" t="s">
        <v>122</v>
      </c>
    </row>
    <row r="2003" spans="1:22" x14ac:dyDescent="0.3">
      <c r="A2003" t="s">
        <v>1776</v>
      </c>
      <c r="B2003">
        <v>124</v>
      </c>
      <c r="C2003">
        <v>122</v>
      </c>
      <c r="D2003">
        <v>5000000</v>
      </c>
      <c r="E2003" t="s">
        <v>69</v>
      </c>
      <c r="F2003" t="s">
        <v>4284</v>
      </c>
      <c r="G2003" t="str">
        <f t="shared" si="32"/>
        <v>Cirque du Soleil: Worlds Away</v>
      </c>
      <c r="H2003" t="s">
        <v>4285</v>
      </c>
      <c r="I2003">
        <v>7100</v>
      </c>
      <c r="J2003">
        <v>131</v>
      </c>
      <c r="K2003" t="s">
        <v>19</v>
      </c>
      <c r="L2003" t="s">
        <v>31</v>
      </c>
      <c r="M2003" t="s">
        <v>294</v>
      </c>
      <c r="N2003">
        <v>22000000</v>
      </c>
      <c r="O2003">
        <v>2011</v>
      </c>
      <c r="P2003">
        <v>6.8</v>
      </c>
      <c r="S2003" t="s">
        <v>69</v>
      </c>
    </row>
    <row r="2004" spans="1:22" x14ac:dyDescent="0.3">
      <c r="A2004" t="s">
        <v>1389</v>
      </c>
      <c r="B2004">
        <v>280</v>
      </c>
      <c r="C2004">
        <v>88</v>
      </c>
      <c r="D2004">
        <v>9694105</v>
      </c>
      <c r="E2004" t="s">
        <v>754</v>
      </c>
      <c r="F2004" t="s">
        <v>1778</v>
      </c>
      <c r="G2004" t="str">
        <f t="shared" si="32"/>
        <v>Without Limits</v>
      </c>
      <c r="H2004" t="s">
        <v>4286</v>
      </c>
      <c r="I2004">
        <v>5841</v>
      </c>
      <c r="J2004">
        <v>212</v>
      </c>
      <c r="K2004" t="s">
        <v>19</v>
      </c>
      <c r="L2004" t="s">
        <v>3054</v>
      </c>
      <c r="M2004" t="s">
        <v>21</v>
      </c>
      <c r="N2004">
        <v>22000000</v>
      </c>
      <c r="O2004">
        <v>2010</v>
      </c>
      <c r="P2004">
        <v>7.2</v>
      </c>
      <c r="S2004" t="s">
        <v>41</v>
      </c>
      <c r="T2004" t="s">
        <v>60</v>
      </c>
      <c r="U2004" t="s">
        <v>117</v>
      </c>
    </row>
    <row r="2005" spans="1:22" x14ac:dyDescent="0.3">
      <c r="A2005" t="s">
        <v>4287</v>
      </c>
      <c r="B2005">
        <v>56</v>
      </c>
      <c r="C2005">
        <v>134</v>
      </c>
      <c r="D2005">
        <v>16027866</v>
      </c>
      <c r="E2005" t="s">
        <v>60</v>
      </c>
      <c r="F2005" t="s">
        <v>4288</v>
      </c>
      <c r="G2005" t="str">
        <f t="shared" si="32"/>
        <v>Me and Orson Welles</v>
      </c>
      <c r="H2005" t="s">
        <v>4289</v>
      </c>
      <c r="I2005">
        <v>9264</v>
      </c>
      <c r="J2005">
        <v>22</v>
      </c>
      <c r="K2005" t="s">
        <v>19</v>
      </c>
      <c r="L2005" t="s">
        <v>20</v>
      </c>
      <c r="M2005" t="s">
        <v>154</v>
      </c>
      <c r="N2005">
        <v>21000000</v>
      </c>
      <c r="O2005">
        <v>2004</v>
      </c>
      <c r="P2005">
        <v>6.8</v>
      </c>
      <c r="S2005" t="s">
        <v>60</v>
      </c>
    </row>
    <row r="2006" spans="1:22" x14ac:dyDescent="0.3">
      <c r="A2006" t="s">
        <v>3167</v>
      </c>
      <c r="B2006">
        <v>118</v>
      </c>
      <c r="C2006">
        <v>117</v>
      </c>
      <c r="D2006">
        <v>4829497</v>
      </c>
      <c r="E2006" t="s">
        <v>4290</v>
      </c>
      <c r="F2006" t="s">
        <v>2549</v>
      </c>
      <c r="G2006" t="str">
        <f t="shared" si="32"/>
        <v>The Best Offer</v>
      </c>
      <c r="H2006" t="s">
        <v>4291</v>
      </c>
      <c r="I2006">
        <v>69676</v>
      </c>
      <c r="J2006">
        <v>48</v>
      </c>
      <c r="K2006" t="s">
        <v>19</v>
      </c>
      <c r="L2006" t="s">
        <v>676</v>
      </c>
      <c r="M2006" t="s">
        <v>154</v>
      </c>
      <c r="N2006">
        <v>22000000</v>
      </c>
      <c r="O2006">
        <v>1998</v>
      </c>
      <c r="P2006">
        <v>7.8</v>
      </c>
      <c r="S2006" t="s">
        <v>52</v>
      </c>
      <c r="T2006" t="s">
        <v>60</v>
      </c>
      <c r="U2006" t="s">
        <v>92</v>
      </c>
      <c r="V2006" t="s">
        <v>106</v>
      </c>
    </row>
    <row r="2007" spans="1:22" x14ac:dyDescent="0.3">
      <c r="A2007" t="s">
        <v>71</v>
      </c>
      <c r="B2007">
        <v>49</v>
      </c>
      <c r="C2007">
        <v>80</v>
      </c>
      <c r="D2007">
        <v>4398392</v>
      </c>
      <c r="E2007" t="s">
        <v>890</v>
      </c>
      <c r="F2007" t="s">
        <v>355</v>
      </c>
      <c r="G2007" t="str">
        <f t="shared" si="32"/>
        <v>Bad Lieutenant: Port of Call New Orleans</v>
      </c>
      <c r="H2007" t="s">
        <v>4292</v>
      </c>
      <c r="I2007">
        <v>64944</v>
      </c>
      <c r="J2007">
        <v>17</v>
      </c>
      <c r="K2007" t="s">
        <v>675</v>
      </c>
      <c r="L2007" t="s">
        <v>676</v>
      </c>
      <c r="M2007" t="s">
        <v>21</v>
      </c>
      <c r="N2007">
        <v>22000000</v>
      </c>
      <c r="O2007">
        <v>1993</v>
      </c>
      <c r="P2007">
        <v>6.7</v>
      </c>
      <c r="S2007" t="s">
        <v>52</v>
      </c>
      <c r="T2007" t="s">
        <v>60</v>
      </c>
    </row>
    <row r="2008" spans="1:22" x14ac:dyDescent="0.3">
      <c r="A2008" t="s">
        <v>3669</v>
      </c>
      <c r="B2008">
        <v>4</v>
      </c>
      <c r="C2008">
        <v>85</v>
      </c>
      <c r="D2008">
        <v>1050445</v>
      </c>
      <c r="E2008" t="s">
        <v>1268</v>
      </c>
      <c r="F2008" t="s">
        <v>468</v>
      </c>
      <c r="G2008" t="str">
        <f t="shared" si="32"/>
        <v>A Turtle's Tale: Sammy's Adventures</v>
      </c>
      <c r="H2008" t="s">
        <v>4293</v>
      </c>
      <c r="I2008">
        <v>5385</v>
      </c>
      <c r="J2008">
        <v>24</v>
      </c>
      <c r="K2008" t="s">
        <v>19</v>
      </c>
      <c r="L2008" t="s">
        <v>20</v>
      </c>
      <c r="M2008" t="s">
        <v>294</v>
      </c>
      <c r="N2008">
        <v>26000000</v>
      </c>
      <c r="O2008">
        <v>2004</v>
      </c>
      <c r="P2008">
        <v>6.1</v>
      </c>
      <c r="S2008" t="s">
        <v>32</v>
      </c>
      <c r="T2008" t="s">
        <v>37</v>
      </c>
      <c r="U2008" t="s">
        <v>65</v>
      </c>
    </row>
    <row r="2009" spans="1:22" x14ac:dyDescent="0.3">
      <c r="A2009" t="s">
        <v>4294</v>
      </c>
      <c r="B2009">
        <v>16</v>
      </c>
      <c r="C2009">
        <v>138</v>
      </c>
      <c r="D2009">
        <v>13746550</v>
      </c>
      <c r="E2009" t="s">
        <v>1147</v>
      </c>
      <c r="F2009" t="s">
        <v>4295</v>
      </c>
      <c r="G2009" t="str">
        <f t="shared" si="32"/>
        <v>Little White Lies</v>
      </c>
      <c r="H2009" t="s">
        <v>4296</v>
      </c>
      <c r="I2009">
        <v>18395</v>
      </c>
      <c r="J2009">
        <v>8</v>
      </c>
      <c r="K2009" t="s">
        <v>19</v>
      </c>
      <c r="L2009" t="s">
        <v>676</v>
      </c>
      <c r="M2009" t="s">
        <v>21</v>
      </c>
      <c r="N2009">
        <v>40000000</v>
      </c>
      <c r="O2009">
        <v>2010</v>
      </c>
      <c r="P2009">
        <v>7.1</v>
      </c>
      <c r="S2009" t="s">
        <v>46</v>
      </c>
      <c r="T2009" t="s">
        <v>60</v>
      </c>
    </row>
    <row r="2010" spans="1:22" x14ac:dyDescent="0.3">
      <c r="A2010" t="s">
        <v>4297</v>
      </c>
      <c r="B2010">
        <v>336</v>
      </c>
      <c r="C2010">
        <v>121</v>
      </c>
      <c r="D2010">
        <v>20668843</v>
      </c>
      <c r="E2010" t="s">
        <v>1969</v>
      </c>
      <c r="F2010" t="s">
        <v>4298</v>
      </c>
      <c r="G2010" t="str">
        <f t="shared" si="32"/>
        <v>Love Ranch</v>
      </c>
      <c r="H2010" t="s">
        <v>4299</v>
      </c>
      <c r="I2010">
        <v>2395</v>
      </c>
      <c r="J2010">
        <v>431</v>
      </c>
      <c r="K2010" t="s">
        <v>2440</v>
      </c>
      <c r="L2010" t="s">
        <v>3081</v>
      </c>
      <c r="M2010" t="s">
        <v>294</v>
      </c>
      <c r="N2010">
        <v>22000000</v>
      </c>
      <c r="O2010">
        <v>2004</v>
      </c>
      <c r="P2010">
        <v>5.7</v>
      </c>
      <c r="S2010" t="s">
        <v>46</v>
      </c>
      <c r="T2010" t="s">
        <v>60</v>
      </c>
      <c r="U2010" t="s">
        <v>106</v>
      </c>
      <c r="V2010" t="s">
        <v>117</v>
      </c>
    </row>
    <row r="2011" spans="1:22" x14ac:dyDescent="0.3">
      <c r="A2011" t="s">
        <v>3292</v>
      </c>
      <c r="B2011">
        <v>91</v>
      </c>
      <c r="C2011">
        <v>134</v>
      </c>
      <c r="D2011">
        <v>2963012</v>
      </c>
      <c r="E2011" t="s">
        <v>1445</v>
      </c>
      <c r="F2011" t="s">
        <v>4300</v>
      </c>
      <c r="G2011" t="str">
        <f t="shared" si="32"/>
        <v>The True Story of Puss'N Boots</v>
      </c>
      <c r="H2011" t="s">
        <v>4301</v>
      </c>
      <c r="I2011">
        <v>753</v>
      </c>
      <c r="J2011">
        <v>103</v>
      </c>
      <c r="K2011" t="s">
        <v>19</v>
      </c>
      <c r="L2011" t="s">
        <v>20</v>
      </c>
      <c r="M2011" t="s">
        <v>21</v>
      </c>
      <c r="N2011">
        <v>22000000</v>
      </c>
      <c r="O2011">
        <v>2009</v>
      </c>
      <c r="P2011">
        <v>2.9</v>
      </c>
      <c r="S2011" t="s">
        <v>32</v>
      </c>
      <c r="T2011" t="s">
        <v>37</v>
      </c>
      <c r="U2011" t="s">
        <v>46</v>
      </c>
    </row>
    <row r="2012" spans="1:22" x14ac:dyDescent="0.3">
      <c r="A2012" t="s">
        <v>3290</v>
      </c>
      <c r="B2012">
        <v>16</v>
      </c>
      <c r="C2012">
        <v>100</v>
      </c>
      <c r="D2012">
        <v>1796024</v>
      </c>
      <c r="E2012" t="s">
        <v>242</v>
      </c>
      <c r="F2012" t="s">
        <v>4302</v>
      </c>
      <c r="G2012" t="str">
        <f t="shared" si="32"/>
        <v>Space Dogs</v>
      </c>
      <c r="H2012" t="s">
        <v>4303</v>
      </c>
      <c r="I2012">
        <v>891</v>
      </c>
      <c r="J2012">
        <v>76</v>
      </c>
      <c r="K2012" t="s">
        <v>19</v>
      </c>
      <c r="L2012" t="s">
        <v>31</v>
      </c>
      <c r="M2012" t="s">
        <v>51</v>
      </c>
      <c r="N2012">
        <v>22000000</v>
      </c>
      <c r="O2012">
        <v>2005</v>
      </c>
      <c r="P2012">
        <v>5.2</v>
      </c>
      <c r="S2012" t="s">
        <v>32</v>
      </c>
      <c r="T2012" t="s">
        <v>37</v>
      </c>
      <c r="U2012" t="s">
        <v>46</v>
      </c>
      <c r="V2012" t="s">
        <v>65</v>
      </c>
    </row>
    <row r="2013" spans="1:22" x14ac:dyDescent="0.3">
      <c r="A2013" t="s">
        <v>1828</v>
      </c>
      <c r="B2013">
        <v>65</v>
      </c>
      <c r="C2013">
        <v>100</v>
      </c>
      <c r="D2013">
        <v>634277</v>
      </c>
      <c r="E2013" t="s">
        <v>977</v>
      </c>
      <c r="F2013" t="s">
        <v>639</v>
      </c>
      <c r="G2013" t="str">
        <f t="shared" si="32"/>
        <v>The Counselor</v>
      </c>
      <c r="H2013" t="s">
        <v>4304</v>
      </c>
      <c r="I2013">
        <v>80861</v>
      </c>
      <c r="J2013">
        <v>26</v>
      </c>
      <c r="K2013" t="s">
        <v>19</v>
      </c>
      <c r="L2013" t="s">
        <v>3054</v>
      </c>
      <c r="M2013" t="s">
        <v>154</v>
      </c>
      <c r="N2013">
        <v>22000000</v>
      </c>
      <c r="O2013">
        <v>1998</v>
      </c>
      <c r="P2013">
        <v>5.3</v>
      </c>
      <c r="S2013" t="s">
        <v>52</v>
      </c>
      <c r="T2013" t="s">
        <v>60</v>
      </c>
      <c r="U2013" t="s">
        <v>122</v>
      </c>
    </row>
    <row r="2014" spans="1:22" x14ac:dyDescent="0.3">
      <c r="A2014" t="s">
        <v>102</v>
      </c>
      <c r="B2014">
        <v>7</v>
      </c>
      <c r="C2014">
        <v>119</v>
      </c>
      <c r="D2014">
        <v>11326836</v>
      </c>
      <c r="E2014" t="s">
        <v>4305</v>
      </c>
      <c r="F2014" t="s">
        <v>1328</v>
      </c>
      <c r="G2014" t="str">
        <f t="shared" si="32"/>
        <v>Ironclad</v>
      </c>
      <c r="H2014" t="s">
        <v>4306</v>
      </c>
      <c r="I2014">
        <v>34338</v>
      </c>
      <c r="J2014">
        <v>11</v>
      </c>
      <c r="K2014" t="s">
        <v>3111</v>
      </c>
      <c r="L2014" t="s">
        <v>432</v>
      </c>
      <c r="M2014" t="s">
        <v>51</v>
      </c>
      <c r="N2014">
        <v>126000000</v>
      </c>
      <c r="O2014">
        <v>1980</v>
      </c>
      <c r="P2014">
        <v>6.2</v>
      </c>
      <c r="S2014" t="s">
        <v>26</v>
      </c>
      <c r="T2014" t="s">
        <v>32</v>
      </c>
      <c r="U2014" t="s">
        <v>80</v>
      </c>
      <c r="V2014" t="s">
        <v>106</v>
      </c>
    </row>
    <row r="2015" spans="1:22" x14ac:dyDescent="0.3">
      <c r="A2015" t="s">
        <v>747</v>
      </c>
      <c r="B2015">
        <v>51</v>
      </c>
      <c r="C2015">
        <v>137</v>
      </c>
      <c r="D2015">
        <v>49024969</v>
      </c>
      <c r="E2015" t="s">
        <v>486</v>
      </c>
      <c r="F2015" t="s">
        <v>4307</v>
      </c>
      <c r="G2015" t="str">
        <f t="shared" si="32"/>
        <v>Waterloo</v>
      </c>
      <c r="H2015" t="s">
        <v>4308</v>
      </c>
      <c r="I2015">
        <v>5911</v>
      </c>
      <c r="J2015">
        <v>143</v>
      </c>
      <c r="K2015" t="s">
        <v>19</v>
      </c>
      <c r="L2015" t="s">
        <v>20</v>
      </c>
      <c r="M2015" t="s">
        <v>294</v>
      </c>
      <c r="N2015">
        <v>30000000</v>
      </c>
      <c r="O2015">
        <v>1995</v>
      </c>
      <c r="P2015">
        <v>7.3</v>
      </c>
      <c r="S2015" t="s">
        <v>26</v>
      </c>
      <c r="T2015" t="s">
        <v>60</v>
      </c>
      <c r="U2015" t="s">
        <v>80</v>
      </c>
      <c r="V2015" t="s">
        <v>126</v>
      </c>
    </row>
    <row r="2016" spans="1:22" x14ac:dyDescent="0.3">
      <c r="A2016" t="s">
        <v>3044</v>
      </c>
      <c r="B2016">
        <v>252</v>
      </c>
      <c r="C2016">
        <v>119</v>
      </c>
      <c r="D2016">
        <v>22294341</v>
      </c>
      <c r="E2016" t="s">
        <v>386</v>
      </c>
      <c r="F2016" t="s">
        <v>4309</v>
      </c>
      <c r="G2016" t="str">
        <f t="shared" si="32"/>
        <v>Kung Fu Killer</v>
      </c>
      <c r="H2016" t="s">
        <v>4310</v>
      </c>
      <c r="I2016">
        <v>5900</v>
      </c>
      <c r="J2016">
        <v>128</v>
      </c>
      <c r="K2016" t="s">
        <v>19</v>
      </c>
      <c r="L2016" t="s">
        <v>20</v>
      </c>
      <c r="M2016" t="s">
        <v>51</v>
      </c>
      <c r="N2016">
        <v>22000000</v>
      </c>
      <c r="O2016">
        <v>1991</v>
      </c>
      <c r="P2016">
        <v>6.5</v>
      </c>
      <c r="S2016" t="s">
        <v>26</v>
      </c>
      <c r="T2016" t="s">
        <v>60</v>
      </c>
    </row>
    <row r="2017" spans="1:22" x14ac:dyDescent="0.3">
      <c r="A2017" t="s">
        <v>159</v>
      </c>
      <c r="B2017">
        <v>106</v>
      </c>
      <c r="C2017">
        <v>139</v>
      </c>
      <c r="D2017">
        <v>24362501</v>
      </c>
      <c r="E2017" t="s">
        <v>34</v>
      </c>
      <c r="F2017" t="s">
        <v>2694</v>
      </c>
      <c r="G2017" t="str">
        <f t="shared" si="32"/>
        <v>Red Sky</v>
      </c>
      <c r="H2017" t="s">
        <v>4311</v>
      </c>
      <c r="I2017">
        <v>1084</v>
      </c>
      <c r="J2017">
        <v>219</v>
      </c>
      <c r="K2017" t="s">
        <v>19</v>
      </c>
      <c r="L2017" t="s">
        <v>676</v>
      </c>
      <c r="M2017" t="s">
        <v>294</v>
      </c>
      <c r="N2017">
        <v>22000000</v>
      </c>
      <c r="O2017">
        <v>2000</v>
      </c>
      <c r="P2017">
        <v>4.0999999999999996</v>
      </c>
      <c r="S2017" t="s">
        <v>26</v>
      </c>
      <c r="T2017" t="s">
        <v>122</v>
      </c>
    </row>
    <row r="2018" spans="1:22" x14ac:dyDescent="0.3">
      <c r="A2018" t="s">
        <v>2426</v>
      </c>
      <c r="B2018">
        <v>285</v>
      </c>
      <c r="C2018">
        <v>114</v>
      </c>
      <c r="D2018">
        <v>16684352</v>
      </c>
      <c r="E2018" t="s">
        <v>127</v>
      </c>
      <c r="F2018" t="s">
        <v>300</v>
      </c>
      <c r="G2018" t="str">
        <f t="shared" si="32"/>
        <v>Dangerous Liaisons</v>
      </c>
      <c r="H2018" t="s">
        <v>4312</v>
      </c>
      <c r="I2018">
        <v>52846</v>
      </c>
      <c r="J2018">
        <v>962</v>
      </c>
      <c r="K2018" t="s">
        <v>19</v>
      </c>
      <c r="L2018" t="s">
        <v>20</v>
      </c>
      <c r="M2018" t="s">
        <v>21</v>
      </c>
      <c r="N2018">
        <v>22000000</v>
      </c>
      <c r="O2018">
        <v>2011</v>
      </c>
      <c r="P2018">
        <v>7.7</v>
      </c>
      <c r="S2018" t="s">
        <v>60</v>
      </c>
      <c r="T2018" t="s">
        <v>106</v>
      </c>
    </row>
    <row r="2019" spans="1:22" x14ac:dyDescent="0.3">
      <c r="A2019" t="s">
        <v>2344</v>
      </c>
      <c r="B2019">
        <v>163</v>
      </c>
      <c r="C2019">
        <v>120</v>
      </c>
      <c r="D2019">
        <v>46700000</v>
      </c>
      <c r="E2019" t="s">
        <v>3039</v>
      </c>
      <c r="F2019" t="s">
        <v>1137</v>
      </c>
      <c r="G2019" t="str">
        <f t="shared" si="32"/>
        <v>On the Road</v>
      </c>
      <c r="H2019" t="s">
        <v>4313</v>
      </c>
      <c r="I2019">
        <v>33107</v>
      </c>
      <c r="J2019">
        <v>163</v>
      </c>
      <c r="K2019" t="s">
        <v>19</v>
      </c>
      <c r="L2019" t="s">
        <v>20</v>
      </c>
      <c r="M2019" t="s">
        <v>21</v>
      </c>
      <c r="N2019">
        <v>22000000</v>
      </c>
      <c r="O2019">
        <v>2000</v>
      </c>
      <c r="P2019">
        <v>6.1</v>
      </c>
      <c r="S2019" t="s">
        <v>32</v>
      </c>
      <c r="T2019" t="s">
        <v>60</v>
      </c>
    </row>
    <row r="2020" spans="1:22" x14ac:dyDescent="0.3">
      <c r="A2020" t="s">
        <v>1491</v>
      </c>
      <c r="B2020">
        <v>195</v>
      </c>
      <c r="C2020">
        <v>98</v>
      </c>
      <c r="D2020">
        <v>52008288</v>
      </c>
      <c r="E2020" t="s">
        <v>860</v>
      </c>
      <c r="F2020" t="s">
        <v>993</v>
      </c>
      <c r="G2020" t="str">
        <f t="shared" si="32"/>
        <v>Star Trek IV: The Voyage Home</v>
      </c>
      <c r="H2020" t="s">
        <v>4314</v>
      </c>
      <c r="I2020">
        <v>61621</v>
      </c>
      <c r="J2020">
        <v>488</v>
      </c>
      <c r="K2020" t="s">
        <v>19</v>
      </c>
      <c r="L2020" t="s">
        <v>20</v>
      </c>
      <c r="M2020" t="s">
        <v>51</v>
      </c>
      <c r="N2020">
        <v>22000000</v>
      </c>
      <c r="O2020">
        <v>2001</v>
      </c>
      <c r="P2020">
        <v>7.3</v>
      </c>
      <c r="S2020" t="s">
        <v>32</v>
      </c>
      <c r="T2020" t="s">
        <v>46</v>
      </c>
      <c r="U2020" t="s">
        <v>110</v>
      </c>
    </row>
    <row r="2021" spans="1:22" x14ac:dyDescent="0.3">
      <c r="A2021" t="s">
        <v>644</v>
      </c>
      <c r="B2021">
        <v>123</v>
      </c>
      <c r="C2021">
        <v>106</v>
      </c>
      <c r="D2021">
        <v>8579684</v>
      </c>
      <c r="E2021" t="s">
        <v>1670</v>
      </c>
      <c r="F2021" t="s">
        <v>1142</v>
      </c>
      <c r="G2021" t="str">
        <f t="shared" si="32"/>
        <v>Rocky Balboa</v>
      </c>
      <c r="H2021" t="s">
        <v>4315</v>
      </c>
      <c r="I2021">
        <v>162130</v>
      </c>
      <c r="J2021">
        <v>56</v>
      </c>
      <c r="K2021" t="s">
        <v>19</v>
      </c>
      <c r="L2021" t="s">
        <v>20</v>
      </c>
      <c r="M2021" t="s">
        <v>294</v>
      </c>
      <c r="N2021">
        <v>23500000</v>
      </c>
      <c r="O2021">
        <v>2013</v>
      </c>
      <c r="P2021">
        <v>7.2</v>
      </c>
      <c r="S2021" t="s">
        <v>60</v>
      </c>
      <c r="T2021" t="s">
        <v>117</v>
      </c>
    </row>
    <row r="2022" spans="1:22" x14ac:dyDescent="0.3">
      <c r="A2022" t="s">
        <v>4316</v>
      </c>
      <c r="B2022">
        <v>52</v>
      </c>
      <c r="C2022">
        <v>98</v>
      </c>
      <c r="D2022">
        <v>42660000</v>
      </c>
      <c r="E2022" t="s">
        <v>865</v>
      </c>
      <c r="F2022" t="s">
        <v>866</v>
      </c>
      <c r="G2022" t="str">
        <f t="shared" si="32"/>
        <v>Point Break</v>
      </c>
      <c r="H2022" t="s">
        <v>867</v>
      </c>
      <c r="I2022">
        <v>33958</v>
      </c>
      <c r="J2022">
        <v>38</v>
      </c>
      <c r="K2022" t="s">
        <v>19</v>
      </c>
      <c r="L2022" t="s">
        <v>20</v>
      </c>
      <c r="M2022" t="s">
        <v>21</v>
      </c>
      <c r="N2022">
        <v>22000000</v>
      </c>
      <c r="O2022">
        <v>2016</v>
      </c>
      <c r="P2022">
        <v>5.3</v>
      </c>
      <c r="S2022" t="s">
        <v>26</v>
      </c>
      <c r="T2022" t="s">
        <v>52</v>
      </c>
      <c r="U2022" t="s">
        <v>117</v>
      </c>
      <c r="V2022" t="s">
        <v>122</v>
      </c>
    </row>
    <row r="2023" spans="1:22" x14ac:dyDescent="0.3">
      <c r="A2023" t="s">
        <v>822</v>
      </c>
      <c r="B2023">
        <v>129</v>
      </c>
      <c r="C2023">
        <v>107</v>
      </c>
      <c r="D2023">
        <v>40219708</v>
      </c>
      <c r="E2023" t="s">
        <v>2224</v>
      </c>
      <c r="F2023" t="s">
        <v>2921</v>
      </c>
      <c r="G2023" t="str">
        <f t="shared" si="32"/>
        <v>Scream 2</v>
      </c>
      <c r="H2023" t="s">
        <v>4317</v>
      </c>
      <c r="I2023">
        <v>124941</v>
      </c>
      <c r="J2023">
        <v>318</v>
      </c>
      <c r="K2023" t="s">
        <v>19</v>
      </c>
      <c r="L2023" t="s">
        <v>20</v>
      </c>
      <c r="M2023" t="s">
        <v>294</v>
      </c>
      <c r="N2023">
        <v>25000000</v>
      </c>
      <c r="O2023">
        <v>2001</v>
      </c>
      <c r="P2023">
        <v>6.1</v>
      </c>
      <c r="S2023" t="s">
        <v>83</v>
      </c>
      <c r="T2023" t="s">
        <v>92</v>
      </c>
    </row>
    <row r="2024" spans="1:22" x14ac:dyDescent="0.3">
      <c r="A2024" t="s">
        <v>4094</v>
      </c>
      <c r="B2024">
        <v>60</v>
      </c>
      <c r="C2024">
        <v>88</v>
      </c>
      <c r="D2024">
        <v>132088910</v>
      </c>
      <c r="E2024" t="s">
        <v>4318</v>
      </c>
      <c r="F2024" t="s">
        <v>666</v>
      </c>
      <c r="G2024" t="str">
        <f t="shared" si="32"/>
        <v>Jane Got a Gun</v>
      </c>
      <c r="H2024" t="s">
        <v>4319</v>
      </c>
      <c r="I2024">
        <v>8885</v>
      </c>
      <c r="J2024">
        <v>113</v>
      </c>
      <c r="K2024" t="s">
        <v>19</v>
      </c>
      <c r="L2024" t="s">
        <v>20</v>
      </c>
      <c r="M2024" t="s">
        <v>294</v>
      </c>
      <c r="N2024">
        <v>22000000</v>
      </c>
      <c r="O2024">
        <v>2013</v>
      </c>
      <c r="P2024">
        <v>5.8</v>
      </c>
      <c r="S2024" t="s">
        <v>26</v>
      </c>
      <c r="T2024" t="s">
        <v>60</v>
      </c>
      <c r="U2024" t="s">
        <v>130</v>
      </c>
    </row>
    <row r="2025" spans="1:22" x14ac:dyDescent="0.3">
      <c r="A2025" t="s">
        <v>1922</v>
      </c>
      <c r="B2025">
        <v>123</v>
      </c>
      <c r="C2025">
        <v>137</v>
      </c>
      <c r="D2025">
        <v>36581633</v>
      </c>
      <c r="E2025" t="s">
        <v>776</v>
      </c>
      <c r="F2025" t="s">
        <v>1826</v>
      </c>
      <c r="G2025" t="str">
        <f t="shared" si="32"/>
        <v>Think Like a Man Too</v>
      </c>
      <c r="H2025" t="s">
        <v>4320</v>
      </c>
      <c r="I2025">
        <v>15310</v>
      </c>
      <c r="J2025">
        <v>404</v>
      </c>
      <c r="K2025" t="s">
        <v>19</v>
      </c>
      <c r="L2025" t="s">
        <v>20</v>
      </c>
      <c r="M2025" t="s">
        <v>294</v>
      </c>
      <c r="N2025">
        <v>25000000</v>
      </c>
      <c r="O2025">
        <v>1999</v>
      </c>
      <c r="P2025">
        <v>5.7</v>
      </c>
      <c r="S2025" t="s">
        <v>46</v>
      </c>
      <c r="T2025" t="s">
        <v>106</v>
      </c>
    </row>
    <row r="2026" spans="1:22" x14ac:dyDescent="0.3">
      <c r="A2026" t="s">
        <v>4321</v>
      </c>
      <c r="B2026">
        <v>84</v>
      </c>
      <c r="C2026">
        <v>100</v>
      </c>
      <c r="D2026">
        <v>37721949</v>
      </c>
      <c r="E2026" t="s">
        <v>482</v>
      </c>
      <c r="F2026" t="s">
        <v>470</v>
      </c>
      <c r="G2026" t="str">
        <f t="shared" si="32"/>
        <v>The Whole Nine Yards</v>
      </c>
      <c r="H2026" t="s">
        <v>4322</v>
      </c>
      <c r="I2026">
        <v>90374</v>
      </c>
      <c r="J2026">
        <v>170</v>
      </c>
      <c r="K2026" t="s">
        <v>19</v>
      </c>
      <c r="L2026" t="s">
        <v>20</v>
      </c>
      <c r="M2026" t="s">
        <v>21</v>
      </c>
      <c r="N2026">
        <v>21000000</v>
      </c>
      <c r="O2026">
        <v>2004</v>
      </c>
      <c r="P2026">
        <v>6.7</v>
      </c>
      <c r="S2026" t="s">
        <v>46</v>
      </c>
      <c r="T2026" t="s">
        <v>52</v>
      </c>
    </row>
    <row r="2027" spans="1:22" x14ac:dyDescent="0.3">
      <c r="A2027" t="s">
        <v>1995</v>
      </c>
      <c r="B2027">
        <v>125</v>
      </c>
      <c r="C2027">
        <v>115</v>
      </c>
      <c r="D2027">
        <v>25296447</v>
      </c>
      <c r="E2027" t="s">
        <v>3370</v>
      </c>
      <c r="F2027" t="s">
        <v>4191</v>
      </c>
      <c r="G2027" t="str">
        <f t="shared" si="32"/>
        <v>Footloose</v>
      </c>
      <c r="H2027" t="s">
        <v>4323</v>
      </c>
      <c r="I2027">
        <v>51459</v>
      </c>
      <c r="J2027">
        <v>418</v>
      </c>
      <c r="K2027" t="s">
        <v>19</v>
      </c>
      <c r="L2027" t="s">
        <v>20</v>
      </c>
      <c r="M2027" t="s">
        <v>294</v>
      </c>
      <c r="N2027">
        <v>22000000</v>
      </c>
      <c r="O2027">
        <v>2000</v>
      </c>
      <c r="P2027">
        <v>6.5</v>
      </c>
      <c r="S2027" t="s">
        <v>60</v>
      </c>
      <c r="T2027" t="s">
        <v>85</v>
      </c>
      <c r="U2027" t="s">
        <v>106</v>
      </c>
    </row>
    <row r="2028" spans="1:22" x14ac:dyDescent="0.3">
      <c r="A2028" t="s">
        <v>3649</v>
      </c>
      <c r="B2028">
        <v>106</v>
      </c>
      <c r="C2028">
        <v>101</v>
      </c>
      <c r="D2028">
        <v>24848292</v>
      </c>
      <c r="E2028" t="s">
        <v>46</v>
      </c>
      <c r="F2028" t="s">
        <v>861</v>
      </c>
      <c r="G2028" t="str">
        <f t="shared" si="32"/>
        <v>Old School</v>
      </c>
      <c r="H2028" t="s">
        <v>4324</v>
      </c>
      <c r="I2028">
        <v>185258</v>
      </c>
      <c r="J2028">
        <v>275</v>
      </c>
      <c r="K2028" t="s">
        <v>19</v>
      </c>
      <c r="L2028" t="s">
        <v>20</v>
      </c>
      <c r="M2028" t="s">
        <v>21</v>
      </c>
      <c r="N2028">
        <v>2000000</v>
      </c>
      <c r="O2028">
        <v>2011</v>
      </c>
      <c r="P2028">
        <v>7.2</v>
      </c>
      <c r="S2028" t="s">
        <v>46</v>
      </c>
    </row>
    <row r="2029" spans="1:22" x14ac:dyDescent="0.3">
      <c r="A2029" t="s">
        <v>4325</v>
      </c>
      <c r="B2029">
        <v>247</v>
      </c>
      <c r="C2029">
        <v>110</v>
      </c>
      <c r="D2029">
        <v>17757087</v>
      </c>
      <c r="E2029" t="s">
        <v>3397</v>
      </c>
      <c r="F2029" t="s">
        <v>168</v>
      </c>
      <c r="G2029" t="str">
        <f t="shared" si="32"/>
        <v>The Fisher King</v>
      </c>
      <c r="H2029" t="s">
        <v>4326</v>
      </c>
      <c r="I2029">
        <v>63274</v>
      </c>
      <c r="J2029">
        <v>243</v>
      </c>
      <c r="K2029" t="s">
        <v>19</v>
      </c>
      <c r="L2029" t="s">
        <v>20</v>
      </c>
      <c r="M2029" t="s">
        <v>294</v>
      </c>
      <c r="N2029">
        <v>22000000</v>
      </c>
      <c r="O2029">
        <v>1987</v>
      </c>
      <c r="P2029">
        <v>7.6</v>
      </c>
      <c r="S2029" t="s">
        <v>46</v>
      </c>
      <c r="T2029" t="s">
        <v>60</v>
      </c>
      <c r="U2029" t="s">
        <v>69</v>
      </c>
    </row>
    <row r="2030" spans="1:22" x14ac:dyDescent="0.3">
      <c r="A2030" t="s">
        <v>705</v>
      </c>
      <c r="B2030">
        <v>156</v>
      </c>
      <c r="C2030">
        <v>94</v>
      </c>
      <c r="D2030">
        <v>9430988</v>
      </c>
      <c r="E2030" t="s">
        <v>2224</v>
      </c>
      <c r="F2030" t="s">
        <v>2315</v>
      </c>
      <c r="G2030" t="str">
        <f t="shared" si="32"/>
        <v>I Still Know What You Did Last Summer</v>
      </c>
      <c r="H2030" t="s">
        <v>4327</v>
      </c>
      <c r="I2030">
        <v>55398</v>
      </c>
      <c r="J2030">
        <v>263</v>
      </c>
      <c r="K2030" t="s">
        <v>19</v>
      </c>
      <c r="L2030" t="s">
        <v>20</v>
      </c>
      <c r="M2030" t="s">
        <v>51</v>
      </c>
      <c r="N2030">
        <v>22000000</v>
      </c>
      <c r="O2030">
        <v>1996</v>
      </c>
      <c r="P2030">
        <v>4.5999999999999996</v>
      </c>
      <c r="S2030" t="s">
        <v>83</v>
      </c>
      <c r="T2030" t="s">
        <v>92</v>
      </c>
    </row>
    <row r="2031" spans="1:22" x14ac:dyDescent="0.3">
      <c r="A2031" t="s">
        <v>4328</v>
      </c>
      <c r="B2031">
        <v>271</v>
      </c>
      <c r="C2031">
        <v>88</v>
      </c>
      <c r="D2031">
        <v>16284360</v>
      </c>
      <c r="E2031" t="s">
        <v>657</v>
      </c>
      <c r="F2031" t="s">
        <v>4329</v>
      </c>
      <c r="G2031" t="str">
        <f t="shared" si="32"/>
        <v>Return to Me</v>
      </c>
      <c r="H2031" t="s">
        <v>4330</v>
      </c>
      <c r="I2031">
        <v>16469</v>
      </c>
      <c r="J2031">
        <v>268</v>
      </c>
      <c r="K2031" t="s">
        <v>19</v>
      </c>
      <c r="L2031" t="s">
        <v>378</v>
      </c>
      <c r="M2031" t="s">
        <v>21</v>
      </c>
      <c r="N2031">
        <v>12000000</v>
      </c>
      <c r="O2031">
        <v>2008</v>
      </c>
      <c r="P2031">
        <v>6.9</v>
      </c>
      <c r="S2031" t="s">
        <v>46</v>
      </c>
      <c r="T2031" t="s">
        <v>60</v>
      </c>
      <c r="U2031" t="s">
        <v>106</v>
      </c>
    </row>
    <row r="2032" spans="1:22" x14ac:dyDescent="0.3">
      <c r="A2032" t="s">
        <v>4331</v>
      </c>
      <c r="B2032">
        <v>45</v>
      </c>
      <c r="C2032">
        <v>127</v>
      </c>
      <c r="D2032">
        <v>6830957</v>
      </c>
      <c r="E2032" t="s">
        <v>776</v>
      </c>
      <c r="F2032" t="s">
        <v>4332</v>
      </c>
      <c r="G2032" t="str">
        <f t="shared" si="32"/>
        <v>Zack and Miri Make a Porno</v>
      </c>
      <c r="H2032" t="s">
        <v>4333</v>
      </c>
      <c r="I2032">
        <v>149835</v>
      </c>
      <c r="J2032">
        <v>50</v>
      </c>
      <c r="K2032" t="s">
        <v>19</v>
      </c>
      <c r="L2032" t="s">
        <v>20</v>
      </c>
      <c r="M2032" t="s">
        <v>21</v>
      </c>
      <c r="N2032">
        <v>22000000</v>
      </c>
      <c r="O2032">
        <v>1999</v>
      </c>
      <c r="P2032">
        <v>6.6</v>
      </c>
      <c r="S2032" t="s">
        <v>46</v>
      </c>
      <c r="T2032" t="s">
        <v>106</v>
      </c>
    </row>
    <row r="2033" spans="1:24" x14ac:dyDescent="0.3">
      <c r="A2033" t="s">
        <v>4334</v>
      </c>
      <c r="B2033">
        <v>133</v>
      </c>
      <c r="C2033">
        <v>95</v>
      </c>
      <c r="D2033">
        <v>24104113</v>
      </c>
      <c r="E2033" t="s">
        <v>3939</v>
      </c>
      <c r="F2033" t="s">
        <v>664</v>
      </c>
      <c r="G2033" t="str">
        <f t="shared" si="32"/>
        <v>Nurse Betty</v>
      </c>
      <c r="H2033" t="s">
        <v>4335</v>
      </c>
      <c r="I2033">
        <v>30119</v>
      </c>
      <c r="J2033">
        <v>385</v>
      </c>
      <c r="K2033" t="s">
        <v>19</v>
      </c>
      <c r="L2033" t="s">
        <v>20</v>
      </c>
      <c r="M2033" t="s">
        <v>21</v>
      </c>
      <c r="N2033">
        <v>16000000</v>
      </c>
      <c r="O2033">
        <v>1991</v>
      </c>
      <c r="P2033">
        <v>6.3</v>
      </c>
      <c r="S2033" t="s">
        <v>46</v>
      </c>
      <c r="T2033" t="s">
        <v>52</v>
      </c>
      <c r="U2033" t="s">
        <v>60</v>
      </c>
    </row>
    <row r="2034" spans="1:24" x14ac:dyDescent="0.3">
      <c r="A2034" t="s">
        <v>2170</v>
      </c>
      <c r="B2034">
        <v>84</v>
      </c>
      <c r="C2034">
        <v>87</v>
      </c>
      <c r="D2034">
        <v>15593</v>
      </c>
      <c r="E2034" t="s">
        <v>2674</v>
      </c>
      <c r="F2034" t="s">
        <v>71</v>
      </c>
      <c r="G2034" t="str">
        <f t="shared" si="32"/>
        <v>The Men Who Stare at Goats</v>
      </c>
      <c r="H2034" t="s">
        <v>4336</v>
      </c>
      <c r="I2034">
        <v>109620</v>
      </c>
      <c r="J2034">
        <v>140</v>
      </c>
      <c r="K2034" t="s">
        <v>19</v>
      </c>
      <c r="L2034" t="s">
        <v>20</v>
      </c>
      <c r="M2034" t="s">
        <v>294</v>
      </c>
      <c r="N2034">
        <v>22000000</v>
      </c>
      <c r="O2034">
        <v>2007</v>
      </c>
      <c r="P2034">
        <v>6.2</v>
      </c>
      <c r="S2034" t="s">
        <v>46</v>
      </c>
      <c r="T2034" t="s">
        <v>126</v>
      </c>
    </row>
    <row r="2035" spans="1:24" x14ac:dyDescent="0.3">
      <c r="A2035" t="s">
        <v>2529</v>
      </c>
      <c r="B2035">
        <v>70</v>
      </c>
      <c r="C2035">
        <v>118</v>
      </c>
      <c r="D2035">
        <v>958319</v>
      </c>
      <c r="E2035" t="s">
        <v>222</v>
      </c>
      <c r="F2035" t="s">
        <v>3984</v>
      </c>
      <c r="G2035" t="str">
        <f t="shared" si="32"/>
        <v>Double Take</v>
      </c>
      <c r="H2035" t="s">
        <v>4337</v>
      </c>
      <c r="I2035">
        <v>5431</v>
      </c>
      <c r="J2035">
        <v>100</v>
      </c>
      <c r="K2035" t="s">
        <v>19</v>
      </c>
      <c r="L2035" t="s">
        <v>20</v>
      </c>
      <c r="M2035" t="s">
        <v>21</v>
      </c>
      <c r="N2035">
        <v>25000000</v>
      </c>
      <c r="O2035">
        <v>2009</v>
      </c>
      <c r="P2035">
        <v>5.3</v>
      </c>
      <c r="S2035" t="s">
        <v>26</v>
      </c>
      <c r="T2035" t="s">
        <v>46</v>
      </c>
      <c r="U2035" t="s">
        <v>52</v>
      </c>
      <c r="V2035" t="s">
        <v>122</v>
      </c>
    </row>
    <row r="2036" spans="1:24" x14ac:dyDescent="0.3">
      <c r="A2036" t="s">
        <v>3601</v>
      </c>
      <c r="B2036">
        <v>32</v>
      </c>
      <c r="C2036">
        <v>107</v>
      </c>
      <c r="D2036">
        <v>69700000</v>
      </c>
      <c r="E2036" t="s">
        <v>715</v>
      </c>
      <c r="F2036" t="s">
        <v>287</v>
      </c>
      <c r="G2036" t="str">
        <f t="shared" si="32"/>
        <v>Girl, Interrupted</v>
      </c>
      <c r="H2036" t="s">
        <v>4338</v>
      </c>
      <c r="I2036">
        <v>125421</v>
      </c>
      <c r="J2036">
        <v>150</v>
      </c>
      <c r="K2036" t="s">
        <v>19</v>
      </c>
      <c r="L2036" t="s">
        <v>20</v>
      </c>
      <c r="M2036" t="s">
        <v>21</v>
      </c>
      <c r="N2036">
        <v>21500000</v>
      </c>
      <c r="O2036">
        <v>2015</v>
      </c>
      <c r="P2036">
        <v>7.3</v>
      </c>
      <c r="S2036" t="s">
        <v>41</v>
      </c>
      <c r="T2036" t="s">
        <v>60</v>
      </c>
    </row>
    <row r="2037" spans="1:24" x14ac:dyDescent="0.3">
      <c r="A2037" t="s">
        <v>4339</v>
      </c>
      <c r="B2037">
        <v>51</v>
      </c>
      <c r="C2037">
        <v>124</v>
      </c>
      <c r="D2037">
        <v>2840417</v>
      </c>
      <c r="E2037" t="s">
        <v>776</v>
      </c>
      <c r="F2037" t="s">
        <v>2792</v>
      </c>
      <c r="G2037" t="str">
        <f t="shared" si="32"/>
        <v>Win a Date with Tad Hamilton!</v>
      </c>
      <c r="H2037" t="s">
        <v>4340</v>
      </c>
      <c r="I2037">
        <v>22844</v>
      </c>
      <c r="J2037">
        <v>101</v>
      </c>
      <c r="K2037" t="s">
        <v>19</v>
      </c>
      <c r="L2037" t="s">
        <v>20</v>
      </c>
      <c r="M2037" t="s">
        <v>51</v>
      </c>
      <c r="N2037">
        <v>21500000</v>
      </c>
      <c r="O2037">
        <v>2009</v>
      </c>
      <c r="P2037">
        <v>5.6</v>
      </c>
      <c r="S2037" t="s">
        <v>46</v>
      </c>
      <c r="T2037" t="s">
        <v>106</v>
      </c>
    </row>
    <row r="2038" spans="1:24" x14ac:dyDescent="0.3">
      <c r="A2038" t="s">
        <v>4341</v>
      </c>
      <c r="B2038">
        <v>73</v>
      </c>
      <c r="C2038">
        <v>89</v>
      </c>
      <c r="D2038">
        <v>242374454</v>
      </c>
      <c r="E2038" t="s">
        <v>4342</v>
      </c>
      <c r="F2038" t="s">
        <v>3538</v>
      </c>
      <c r="G2038" t="str">
        <f t="shared" si="32"/>
        <v>Muppets from Space</v>
      </c>
      <c r="H2038" t="s">
        <v>4343</v>
      </c>
      <c r="I2038">
        <v>14637</v>
      </c>
      <c r="J2038">
        <v>59</v>
      </c>
      <c r="K2038" t="s">
        <v>19</v>
      </c>
      <c r="L2038" t="s">
        <v>20</v>
      </c>
      <c r="M2038" t="s">
        <v>294</v>
      </c>
      <c r="N2038">
        <v>22000000</v>
      </c>
      <c r="O2038">
        <v>2004</v>
      </c>
      <c r="P2038">
        <v>6.2</v>
      </c>
      <c r="S2038" t="s">
        <v>32</v>
      </c>
      <c r="T2038" t="s">
        <v>46</v>
      </c>
      <c r="U2038" t="s">
        <v>65</v>
      </c>
      <c r="V2038" t="s">
        <v>69</v>
      </c>
      <c r="W2038" t="s">
        <v>85</v>
      </c>
      <c r="X2038" t="s">
        <v>110</v>
      </c>
    </row>
    <row r="2039" spans="1:24" x14ac:dyDescent="0.3">
      <c r="A2039" t="s">
        <v>2400</v>
      </c>
      <c r="B2039">
        <v>169</v>
      </c>
      <c r="C2039">
        <v>88</v>
      </c>
      <c r="D2039">
        <v>173585516</v>
      </c>
      <c r="E2039" t="s">
        <v>4344</v>
      </c>
      <c r="F2039" t="s">
        <v>4345</v>
      </c>
      <c r="G2039" t="str">
        <f t="shared" si="32"/>
        <v>The Wiz</v>
      </c>
      <c r="H2039" t="s">
        <v>4346</v>
      </c>
      <c r="I2039">
        <v>10895</v>
      </c>
      <c r="J2039">
        <v>68</v>
      </c>
      <c r="K2039" t="s">
        <v>19</v>
      </c>
      <c r="L2039" t="s">
        <v>20</v>
      </c>
      <c r="M2039" t="s">
        <v>294</v>
      </c>
      <c r="N2039">
        <v>17000000</v>
      </c>
      <c r="O2039">
        <v>2009</v>
      </c>
      <c r="P2039">
        <v>5.2</v>
      </c>
      <c r="S2039" t="s">
        <v>32</v>
      </c>
      <c r="T2039" t="s">
        <v>65</v>
      </c>
      <c r="U2039" t="s">
        <v>69</v>
      </c>
      <c r="V2039" t="s">
        <v>85</v>
      </c>
      <c r="W2039" t="s">
        <v>90</v>
      </c>
    </row>
    <row r="2040" spans="1:24" x14ac:dyDescent="0.3">
      <c r="A2040" t="s">
        <v>4347</v>
      </c>
      <c r="B2040">
        <v>365</v>
      </c>
      <c r="C2040">
        <v>118</v>
      </c>
      <c r="D2040">
        <v>128300000</v>
      </c>
      <c r="E2040" t="s">
        <v>1721</v>
      </c>
      <c r="F2040" t="s">
        <v>226</v>
      </c>
      <c r="G2040" t="str">
        <f t="shared" si="32"/>
        <v>Ready to Rumble</v>
      </c>
      <c r="H2040" t="s">
        <v>4348</v>
      </c>
      <c r="I2040">
        <v>11709</v>
      </c>
      <c r="J2040">
        <v>374</v>
      </c>
      <c r="K2040" t="s">
        <v>19</v>
      </c>
      <c r="L2040" t="s">
        <v>20</v>
      </c>
      <c r="M2040" t="s">
        <v>294</v>
      </c>
      <c r="N2040">
        <v>21000000</v>
      </c>
      <c r="O2040">
        <v>2007</v>
      </c>
      <c r="P2040">
        <v>5.3</v>
      </c>
      <c r="S2040" t="s">
        <v>46</v>
      </c>
      <c r="T2040" t="s">
        <v>117</v>
      </c>
    </row>
    <row r="2041" spans="1:24" x14ac:dyDescent="0.3">
      <c r="A2041" t="s">
        <v>4240</v>
      </c>
      <c r="B2041">
        <v>113</v>
      </c>
      <c r="C2041">
        <v>93</v>
      </c>
      <c r="D2041">
        <v>20259297</v>
      </c>
      <c r="E2041" t="s">
        <v>2709</v>
      </c>
      <c r="F2041" t="s">
        <v>4349</v>
      </c>
      <c r="G2041" t="str">
        <f t="shared" si="32"/>
        <v>Play It to the Bone</v>
      </c>
      <c r="H2041" t="s">
        <v>4350</v>
      </c>
      <c r="I2041">
        <v>10100</v>
      </c>
      <c r="J2041">
        <v>248</v>
      </c>
      <c r="K2041" t="s">
        <v>19</v>
      </c>
      <c r="L2041" t="s">
        <v>20</v>
      </c>
      <c r="M2041" t="s">
        <v>21</v>
      </c>
      <c r="N2041">
        <v>21000000</v>
      </c>
      <c r="O2041">
        <v>1987</v>
      </c>
      <c r="P2041">
        <v>5.4</v>
      </c>
      <c r="S2041" t="s">
        <v>46</v>
      </c>
      <c r="T2041" t="s">
        <v>60</v>
      </c>
      <c r="U2041" t="s">
        <v>117</v>
      </c>
    </row>
    <row r="2042" spans="1:24" x14ac:dyDescent="0.3">
      <c r="A2042" t="s">
        <v>1542</v>
      </c>
      <c r="B2042">
        <v>18</v>
      </c>
      <c r="C2042">
        <v>80</v>
      </c>
      <c r="D2042">
        <v>153665036</v>
      </c>
      <c r="E2042" t="s">
        <v>776</v>
      </c>
      <c r="F2042" t="s">
        <v>2736</v>
      </c>
      <c r="G2042" t="str">
        <f t="shared" si="32"/>
        <v>I Don't Know How She Does It</v>
      </c>
      <c r="H2042" t="s">
        <v>4351</v>
      </c>
      <c r="I2042">
        <v>16437</v>
      </c>
      <c r="J2042">
        <v>37</v>
      </c>
      <c r="K2042" t="s">
        <v>19</v>
      </c>
      <c r="L2042" t="s">
        <v>20</v>
      </c>
      <c r="M2042" t="s">
        <v>294</v>
      </c>
      <c r="N2042">
        <v>9000000</v>
      </c>
      <c r="O2042">
        <v>2014</v>
      </c>
      <c r="P2042">
        <v>4.9000000000000004</v>
      </c>
      <c r="S2042" t="s">
        <v>46</v>
      </c>
      <c r="T2042" t="s">
        <v>106</v>
      </c>
    </row>
    <row r="2043" spans="1:24" x14ac:dyDescent="0.3">
      <c r="A2043" t="s">
        <v>4352</v>
      </c>
      <c r="B2043">
        <v>10</v>
      </c>
      <c r="C2043">
        <v>120</v>
      </c>
      <c r="D2043">
        <v>132541238</v>
      </c>
      <c r="E2043" t="s">
        <v>3256</v>
      </c>
      <c r="F2043" t="s">
        <v>971</v>
      </c>
      <c r="G2043" t="str">
        <f t="shared" si="32"/>
        <v>Piranha 3D</v>
      </c>
      <c r="H2043" t="s">
        <v>4353</v>
      </c>
      <c r="I2043">
        <v>72552</v>
      </c>
      <c r="J2043">
        <v>47</v>
      </c>
      <c r="K2043" t="s">
        <v>19</v>
      </c>
      <c r="L2043" t="s">
        <v>20</v>
      </c>
      <c r="M2043" t="s">
        <v>294</v>
      </c>
      <c r="N2043">
        <v>17000000</v>
      </c>
      <c r="O2043">
        <v>1990</v>
      </c>
      <c r="P2043">
        <v>5.5</v>
      </c>
      <c r="S2043" t="s">
        <v>46</v>
      </c>
      <c r="T2043" t="s">
        <v>83</v>
      </c>
    </row>
    <row r="2044" spans="1:24" x14ac:dyDescent="0.3">
      <c r="A2044" t="s">
        <v>4354</v>
      </c>
      <c r="B2044">
        <v>16</v>
      </c>
      <c r="C2044">
        <v>98</v>
      </c>
      <c r="D2044">
        <v>130727000</v>
      </c>
      <c r="E2044" t="s">
        <v>2804</v>
      </c>
      <c r="F2044" t="s">
        <v>71</v>
      </c>
      <c r="G2044" t="str">
        <f t="shared" si="32"/>
        <v>Beyond the Sea</v>
      </c>
      <c r="H2044" t="s">
        <v>4355</v>
      </c>
      <c r="I2044">
        <v>12821</v>
      </c>
      <c r="J2044">
        <v>50</v>
      </c>
      <c r="K2044" t="s">
        <v>19</v>
      </c>
      <c r="L2044" t="s">
        <v>31</v>
      </c>
      <c r="M2044" t="s">
        <v>21</v>
      </c>
      <c r="N2044">
        <v>21000000</v>
      </c>
      <c r="O2044">
        <v>1998</v>
      </c>
      <c r="P2044">
        <v>6.7</v>
      </c>
      <c r="S2044" t="s">
        <v>41</v>
      </c>
      <c r="T2044" t="s">
        <v>60</v>
      </c>
      <c r="U2044" t="s">
        <v>85</v>
      </c>
      <c r="V2044" t="s">
        <v>90</v>
      </c>
    </row>
    <row r="2045" spans="1:24" x14ac:dyDescent="0.3">
      <c r="A2045" t="s">
        <v>1377</v>
      </c>
      <c r="B2045">
        <v>196</v>
      </c>
      <c r="C2045">
        <v>119</v>
      </c>
      <c r="D2045">
        <v>121697350</v>
      </c>
      <c r="E2045" t="s">
        <v>1358</v>
      </c>
      <c r="F2045" t="s">
        <v>343</v>
      </c>
      <c r="G2045" t="str">
        <f t="shared" si="32"/>
        <v>Meet the Deedles</v>
      </c>
      <c r="H2045" t="s">
        <v>4356</v>
      </c>
      <c r="I2045">
        <v>2265</v>
      </c>
      <c r="J2045">
        <v>157</v>
      </c>
      <c r="K2045" t="s">
        <v>19</v>
      </c>
      <c r="L2045" t="s">
        <v>31</v>
      </c>
      <c r="M2045" t="s">
        <v>21</v>
      </c>
      <c r="N2045">
        <v>21000000</v>
      </c>
      <c r="O2045">
        <v>1994</v>
      </c>
      <c r="P2045">
        <v>3.9</v>
      </c>
      <c r="S2045" t="s">
        <v>46</v>
      </c>
      <c r="T2045" t="s">
        <v>65</v>
      </c>
    </row>
    <row r="2046" spans="1:24" x14ac:dyDescent="0.3">
      <c r="A2046" t="s">
        <v>1529</v>
      </c>
      <c r="B2046">
        <v>212</v>
      </c>
      <c r="C2046">
        <v>88</v>
      </c>
      <c r="D2046">
        <v>117224271</v>
      </c>
      <c r="E2046" t="s">
        <v>4357</v>
      </c>
      <c r="F2046" t="s">
        <v>4358</v>
      </c>
      <c r="G2046" t="str">
        <f t="shared" si="32"/>
        <v>The Princess and the Cobbler</v>
      </c>
      <c r="H2046" t="s">
        <v>4359</v>
      </c>
      <c r="I2046">
        <v>2541</v>
      </c>
      <c r="J2046">
        <v>330</v>
      </c>
      <c r="K2046" t="s">
        <v>19</v>
      </c>
      <c r="L2046" t="s">
        <v>20</v>
      </c>
      <c r="M2046" t="s">
        <v>51</v>
      </c>
      <c r="N2046">
        <v>21000000</v>
      </c>
      <c r="O2046">
        <v>2002</v>
      </c>
      <c r="P2046">
        <v>7.2</v>
      </c>
      <c r="S2046" t="s">
        <v>26</v>
      </c>
      <c r="T2046" t="s">
        <v>32</v>
      </c>
      <c r="U2046" t="s">
        <v>37</v>
      </c>
      <c r="V2046" t="s">
        <v>46</v>
      </c>
      <c r="W2046" t="s">
        <v>69</v>
      </c>
    </row>
    <row r="2047" spans="1:24" x14ac:dyDescent="0.3">
      <c r="A2047" t="s">
        <v>1823</v>
      </c>
      <c r="B2047">
        <v>445</v>
      </c>
      <c r="C2047">
        <v>201</v>
      </c>
      <c r="D2047">
        <v>102922376</v>
      </c>
      <c r="E2047" t="s">
        <v>127</v>
      </c>
      <c r="F2047" t="s">
        <v>803</v>
      </c>
      <c r="G2047" t="str">
        <f t="shared" si="32"/>
        <v>The Bridge of San Luis Rey</v>
      </c>
      <c r="H2047" t="s">
        <v>4360</v>
      </c>
      <c r="I2047">
        <v>2919</v>
      </c>
      <c r="J2047">
        <v>553</v>
      </c>
      <c r="K2047" t="s">
        <v>336</v>
      </c>
      <c r="L2047" t="s">
        <v>337</v>
      </c>
      <c r="M2047" t="s">
        <v>294</v>
      </c>
      <c r="N2047">
        <v>21000000</v>
      </c>
      <c r="O2047">
        <v>2007</v>
      </c>
      <c r="P2047">
        <v>5.0999999999999996</v>
      </c>
      <c r="S2047" t="s">
        <v>60</v>
      </c>
      <c r="T2047" t="s">
        <v>106</v>
      </c>
    </row>
    <row r="2048" spans="1:24" x14ac:dyDescent="0.3">
      <c r="A2048" t="s">
        <v>940</v>
      </c>
      <c r="B2048">
        <v>446</v>
      </c>
      <c r="C2048">
        <v>90</v>
      </c>
      <c r="D2048">
        <v>94497271</v>
      </c>
      <c r="E2048" t="s">
        <v>239</v>
      </c>
      <c r="F2048" t="s">
        <v>701</v>
      </c>
      <c r="G2048" t="str">
        <f t="shared" si="32"/>
        <v>Faster</v>
      </c>
      <c r="H2048" t="s">
        <v>4361</v>
      </c>
      <c r="I2048">
        <v>80574</v>
      </c>
      <c r="J2048">
        <v>2618</v>
      </c>
      <c r="K2048" t="s">
        <v>19</v>
      </c>
      <c r="L2048" t="s">
        <v>20</v>
      </c>
      <c r="M2048" t="s">
        <v>21</v>
      </c>
      <c r="N2048">
        <v>20000000</v>
      </c>
      <c r="O2048">
        <v>1995</v>
      </c>
      <c r="P2048">
        <v>6.5</v>
      </c>
      <c r="S2048" t="s">
        <v>26</v>
      </c>
      <c r="T2048" t="s">
        <v>52</v>
      </c>
      <c r="U2048" t="s">
        <v>60</v>
      </c>
      <c r="V2048" t="s">
        <v>122</v>
      </c>
    </row>
    <row r="2049" spans="1:23" x14ac:dyDescent="0.3">
      <c r="A2049" t="s">
        <v>2206</v>
      </c>
      <c r="B2049">
        <v>108</v>
      </c>
      <c r="C2049">
        <v>127</v>
      </c>
      <c r="D2049">
        <v>137387272</v>
      </c>
      <c r="E2049" t="s">
        <v>318</v>
      </c>
      <c r="F2049" t="s">
        <v>181</v>
      </c>
      <c r="G2049" t="str">
        <f t="shared" si="32"/>
        <v>Howl's Moving Castle</v>
      </c>
      <c r="H2049" t="s">
        <v>4362</v>
      </c>
      <c r="I2049">
        <v>214091</v>
      </c>
      <c r="J2049">
        <v>300</v>
      </c>
      <c r="K2049" t="s">
        <v>19</v>
      </c>
      <c r="L2049" t="s">
        <v>100</v>
      </c>
      <c r="M2049" t="s">
        <v>294</v>
      </c>
      <c r="N2049">
        <v>21000000</v>
      </c>
      <c r="O2049">
        <v>2001</v>
      </c>
      <c r="P2049">
        <v>8.1999999999999993</v>
      </c>
      <c r="S2049" t="s">
        <v>32</v>
      </c>
      <c r="T2049" t="s">
        <v>37</v>
      </c>
      <c r="U2049" t="s">
        <v>65</v>
      </c>
      <c r="V2049" t="s">
        <v>69</v>
      </c>
    </row>
    <row r="2050" spans="1:23" x14ac:dyDescent="0.3">
      <c r="A2050" t="s">
        <v>1617</v>
      </c>
      <c r="B2050">
        <v>223</v>
      </c>
      <c r="C2050">
        <v>119</v>
      </c>
      <c r="D2050">
        <v>82301521</v>
      </c>
      <c r="E2050" t="s">
        <v>4363</v>
      </c>
      <c r="F2050" t="s">
        <v>108</v>
      </c>
      <c r="G2050" t="str">
        <f t="shared" si="32"/>
        <v>Zombieland</v>
      </c>
      <c r="H2050" t="s">
        <v>4364</v>
      </c>
      <c r="I2050">
        <v>386217</v>
      </c>
      <c r="J2050">
        <v>900</v>
      </c>
      <c r="K2050" t="s">
        <v>19</v>
      </c>
      <c r="L2050" t="s">
        <v>20</v>
      </c>
      <c r="M2050" t="s">
        <v>51</v>
      </c>
      <c r="N2050">
        <v>3000000</v>
      </c>
      <c r="O2050">
        <v>1982</v>
      </c>
      <c r="P2050">
        <v>7.7</v>
      </c>
      <c r="S2050" t="s">
        <v>32</v>
      </c>
      <c r="T2050" t="s">
        <v>46</v>
      </c>
      <c r="U2050" t="s">
        <v>83</v>
      </c>
      <c r="V2050" t="s">
        <v>110</v>
      </c>
    </row>
    <row r="2051" spans="1:23" x14ac:dyDescent="0.3">
      <c r="A2051" t="s">
        <v>3149</v>
      </c>
      <c r="B2051">
        <v>63</v>
      </c>
      <c r="C2051">
        <v>85</v>
      </c>
      <c r="D2051">
        <v>84518155</v>
      </c>
      <c r="E2051" t="s">
        <v>123</v>
      </c>
      <c r="F2051" t="s">
        <v>124</v>
      </c>
      <c r="G2051" t="str">
        <f t="shared" ref="G2051:G2114" si="33">SUBSTITUTE(H2051,"Â ","")</f>
        <v>King Kong</v>
      </c>
      <c r="H2051" t="s">
        <v>125</v>
      </c>
      <c r="I2051">
        <v>316020</v>
      </c>
      <c r="J2051">
        <v>203</v>
      </c>
      <c r="K2051" t="s">
        <v>19</v>
      </c>
      <c r="L2051" t="s">
        <v>20</v>
      </c>
      <c r="M2051" t="s">
        <v>154</v>
      </c>
      <c r="N2051">
        <v>17000000</v>
      </c>
      <c r="O2051">
        <v>2014</v>
      </c>
      <c r="P2051">
        <v>7.2</v>
      </c>
      <c r="S2051" t="s">
        <v>26</v>
      </c>
      <c r="T2051" t="s">
        <v>32</v>
      </c>
      <c r="U2051" t="s">
        <v>60</v>
      </c>
      <c r="V2051" t="s">
        <v>106</v>
      </c>
    </row>
    <row r="2052" spans="1:23" x14ac:dyDescent="0.3">
      <c r="A2052" t="s">
        <v>3721</v>
      </c>
      <c r="B2052">
        <v>43</v>
      </c>
      <c r="C2052">
        <v>98</v>
      </c>
      <c r="D2052">
        <v>80050171</v>
      </c>
      <c r="E2052" t="s">
        <v>1721</v>
      </c>
      <c r="F2052" t="s">
        <v>1001</v>
      </c>
      <c r="G2052" t="str">
        <f t="shared" si="33"/>
        <v>The Waterboy</v>
      </c>
      <c r="H2052" t="s">
        <v>4365</v>
      </c>
      <c r="I2052">
        <v>119450</v>
      </c>
      <c r="J2052">
        <v>87</v>
      </c>
      <c r="K2052" t="s">
        <v>19</v>
      </c>
      <c r="L2052" t="s">
        <v>20</v>
      </c>
      <c r="M2052" t="s">
        <v>51</v>
      </c>
      <c r="N2052">
        <v>21000000</v>
      </c>
      <c r="O2052">
        <v>1995</v>
      </c>
      <c r="P2052">
        <v>6.1</v>
      </c>
      <c r="S2052" t="s">
        <v>46</v>
      </c>
      <c r="T2052" t="s">
        <v>117</v>
      </c>
    </row>
    <row r="2053" spans="1:23" x14ac:dyDescent="0.3">
      <c r="A2053" t="s">
        <v>3228</v>
      </c>
      <c r="B2053">
        <v>211</v>
      </c>
      <c r="C2053">
        <v>101</v>
      </c>
      <c r="D2053">
        <v>81257845</v>
      </c>
      <c r="E2053" t="s">
        <v>16</v>
      </c>
      <c r="F2053" t="s">
        <v>208</v>
      </c>
      <c r="G2053" t="str">
        <f t="shared" si="33"/>
        <v>Star Wars: Episode V - The Empire Strikes Back</v>
      </c>
      <c r="H2053" t="s">
        <v>4366</v>
      </c>
      <c r="I2053">
        <v>837759</v>
      </c>
      <c r="J2053">
        <v>674</v>
      </c>
      <c r="K2053" t="s">
        <v>19</v>
      </c>
      <c r="L2053" t="s">
        <v>20</v>
      </c>
      <c r="M2053" t="s">
        <v>21</v>
      </c>
      <c r="N2053">
        <v>21000000</v>
      </c>
      <c r="O2053">
        <v>2001</v>
      </c>
      <c r="P2053">
        <v>8.8000000000000007</v>
      </c>
      <c r="S2053" t="s">
        <v>26</v>
      </c>
      <c r="T2053" t="s">
        <v>32</v>
      </c>
      <c r="U2053" t="s">
        <v>69</v>
      </c>
      <c r="V2053" t="s">
        <v>110</v>
      </c>
    </row>
    <row r="2054" spans="1:23" x14ac:dyDescent="0.3">
      <c r="A2054" t="s">
        <v>2841</v>
      </c>
      <c r="B2054">
        <v>421</v>
      </c>
      <c r="C2054">
        <v>112</v>
      </c>
      <c r="D2054">
        <v>70360285</v>
      </c>
      <c r="E2054" t="s">
        <v>1572</v>
      </c>
      <c r="F2054" t="s">
        <v>98</v>
      </c>
      <c r="G2054" t="str">
        <f t="shared" si="33"/>
        <v>Bad Boys</v>
      </c>
      <c r="H2054" t="s">
        <v>4367</v>
      </c>
      <c r="I2054">
        <v>172405</v>
      </c>
      <c r="J2054">
        <v>288</v>
      </c>
      <c r="K2054" t="s">
        <v>19</v>
      </c>
      <c r="L2054" t="s">
        <v>20</v>
      </c>
      <c r="M2054" t="s">
        <v>21</v>
      </c>
      <c r="N2054">
        <v>20000000</v>
      </c>
      <c r="O2054">
        <v>2014</v>
      </c>
      <c r="P2054">
        <v>6.8</v>
      </c>
      <c r="S2054" t="s">
        <v>26</v>
      </c>
      <c r="T2054" t="s">
        <v>46</v>
      </c>
      <c r="U2054" t="s">
        <v>52</v>
      </c>
      <c r="V2054" t="s">
        <v>60</v>
      </c>
      <c r="W2054" t="s">
        <v>122</v>
      </c>
    </row>
    <row r="2055" spans="1:23" x14ac:dyDescent="0.3">
      <c r="A2055" t="s">
        <v>4368</v>
      </c>
      <c r="B2055">
        <v>214</v>
      </c>
      <c r="C2055">
        <v>97</v>
      </c>
      <c r="D2055">
        <v>12831121</v>
      </c>
      <c r="E2055" t="s">
        <v>482</v>
      </c>
      <c r="F2055" t="s">
        <v>3445</v>
      </c>
      <c r="G2055" t="str">
        <f t="shared" si="33"/>
        <v>The Naked Gun 2Â½: The Smell of Fear</v>
      </c>
      <c r="H2055" t="s">
        <v>4369</v>
      </c>
      <c r="I2055">
        <v>83269</v>
      </c>
      <c r="J2055">
        <v>805</v>
      </c>
      <c r="K2055" t="s">
        <v>19</v>
      </c>
      <c r="L2055" t="s">
        <v>20</v>
      </c>
      <c r="M2055" t="s">
        <v>51</v>
      </c>
      <c r="N2055">
        <v>21000000</v>
      </c>
      <c r="O2055">
        <v>2003</v>
      </c>
      <c r="P2055">
        <v>6.8</v>
      </c>
      <c r="S2055" t="s">
        <v>46</v>
      </c>
      <c r="T2055" t="s">
        <v>52</v>
      </c>
    </row>
    <row r="2056" spans="1:23" x14ac:dyDescent="0.3">
      <c r="A2056" t="s">
        <v>4370</v>
      </c>
      <c r="B2056">
        <v>92</v>
      </c>
      <c r="C2056">
        <v>126</v>
      </c>
      <c r="D2056">
        <v>69148997</v>
      </c>
      <c r="E2056" t="s">
        <v>2403</v>
      </c>
      <c r="F2056" t="s">
        <v>3984</v>
      </c>
      <c r="G2056" t="str">
        <f t="shared" si="33"/>
        <v>Final Destination</v>
      </c>
      <c r="H2056" t="s">
        <v>4371</v>
      </c>
      <c r="I2056">
        <v>181058</v>
      </c>
      <c r="J2056">
        <v>167</v>
      </c>
      <c r="K2056" t="s">
        <v>19</v>
      </c>
      <c r="L2056" t="s">
        <v>20</v>
      </c>
      <c r="M2056" t="s">
        <v>51</v>
      </c>
      <c r="N2056">
        <v>21000000</v>
      </c>
      <c r="O2056">
        <v>2005</v>
      </c>
      <c r="P2056">
        <v>6.7</v>
      </c>
      <c r="S2056" t="s">
        <v>83</v>
      </c>
      <c r="T2056" t="s">
        <v>122</v>
      </c>
    </row>
    <row r="2057" spans="1:23" x14ac:dyDescent="0.3">
      <c r="A2057" t="s">
        <v>742</v>
      </c>
      <c r="B2057">
        <v>574</v>
      </c>
      <c r="C2057">
        <v>106</v>
      </c>
      <c r="D2057">
        <v>82624961</v>
      </c>
      <c r="E2057" t="s">
        <v>60</v>
      </c>
      <c r="F2057" t="s">
        <v>1855</v>
      </c>
      <c r="G2057" t="str">
        <f t="shared" si="33"/>
        <v>The Ides of March</v>
      </c>
      <c r="H2057" t="s">
        <v>4372</v>
      </c>
      <c r="I2057">
        <v>188652</v>
      </c>
      <c r="J2057">
        <v>748</v>
      </c>
      <c r="K2057" t="s">
        <v>19</v>
      </c>
      <c r="L2057" t="s">
        <v>20</v>
      </c>
      <c r="M2057" t="s">
        <v>21</v>
      </c>
      <c r="N2057">
        <v>35000000</v>
      </c>
      <c r="O2057">
        <v>2009</v>
      </c>
      <c r="P2057">
        <v>7.1</v>
      </c>
      <c r="S2057" t="s">
        <v>60</v>
      </c>
    </row>
    <row r="2058" spans="1:23" x14ac:dyDescent="0.3">
      <c r="A2058" t="s">
        <v>1542</v>
      </c>
      <c r="B2058">
        <v>216</v>
      </c>
      <c r="C2058">
        <v>97</v>
      </c>
      <c r="D2058">
        <v>67325559</v>
      </c>
      <c r="E2058" t="s">
        <v>4373</v>
      </c>
      <c r="F2058" t="s">
        <v>648</v>
      </c>
      <c r="G2058" t="str">
        <f t="shared" si="33"/>
        <v>Pitch Black</v>
      </c>
      <c r="H2058" t="s">
        <v>4374</v>
      </c>
      <c r="I2058">
        <v>193962</v>
      </c>
      <c r="J2058">
        <v>119</v>
      </c>
      <c r="K2058" t="s">
        <v>19</v>
      </c>
      <c r="L2058" t="s">
        <v>20</v>
      </c>
      <c r="M2058" t="s">
        <v>21</v>
      </c>
      <c r="N2058">
        <v>31000000</v>
      </c>
      <c r="O2058">
        <v>1993</v>
      </c>
      <c r="P2058">
        <v>7.1</v>
      </c>
      <c r="S2058" t="s">
        <v>83</v>
      </c>
      <c r="T2058" t="s">
        <v>110</v>
      </c>
    </row>
    <row r="2059" spans="1:23" x14ac:dyDescent="0.3">
      <c r="A2059" t="s">
        <v>705</v>
      </c>
      <c r="B2059">
        <v>140</v>
      </c>
      <c r="C2059">
        <v>100</v>
      </c>
      <c r="D2059">
        <v>62933793</v>
      </c>
      <c r="E2059" t="s">
        <v>776</v>
      </c>
      <c r="F2059" t="s">
        <v>152</v>
      </c>
      <c r="G2059" t="str">
        <f t="shared" si="33"/>
        <v>Someone Like You...</v>
      </c>
      <c r="H2059" t="s">
        <v>4375</v>
      </c>
      <c r="I2059">
        <v>19709</v>
      </c>
      <c r="J2059">
        <v>339</v>
      </c>
      <c r="K2059" t="s">
        <v>19</v>
      </c>
      <c r="L2059" t="s">
        <v>31</v>
      </c>
      <c r="M2059" t="s">
        <v>21</v>
      </c>
      <c r="N2059">
        <v>18000000</v>
      </c>
      <c r="O2059">
        <v>2005</v>
      </c>
      <c r="P2059">
        <v>6.1</v>
      </c>
      <c r="S2059" t="s">
        <v>46</v>
      </c>
      <c r="T2059" t="s">
        <v>106</v>
      </c>
    </row>
    <row r="2060" spans="1:23" x14ac:dyDescent="0.3">
      <c r="A2060" t="s">
        <v>3721</v>
      </c>
      <c r="B2060">
        <v>28</v>
      </c>
      <c r="C2060">
        <v>114</v>
      </c>
      <c r="D2060">
        <v>56667870</v>
      </c>
      <c r="E2060" t="s">
        <v>2378</v>
      </c>
      <c r="F2060" t="s">
        <v>279</v>
      </c>
      <c r="G2060" t="str">
        <f t="shared" si="33"/>
        <v>Her</v>
      </c>
      <c r="H2060" t="s">
        <v>4376</v>
      </c>
      <c r="I2060">
        <v>355126</v>
      </c>
      <c r="J2060">
        <v>32</v>
      </c>
      <c r="K2060" t="s">
        <v>19</v>
      </c>
      <c r="L2060" t="s">
        <v>20</v>
      </c>
      <c r="M2060" t="s">
        <v>294</v>
      </c>
      <c r="N2060">
        <v>18000000</v>
      </c>
      <c r="O2060">
        <v>2013</v>
      </c>
      <c r="P2060">
        <v>8</v>
      </c>
      <c r="S2060" t="s">
        <v>60</v>
      </c>
      <c r="T2060" t="s">
        <v>106</v>
      </c>
      <c r="U2060" t="s">
        <v>110</v>
      </c>
    </row>
    <row r="2061" spans="1:23" x14ac:dyDescent="0.3">
      <c r="A2061" t="s">
        <v>4377</v>
      </c>
      <c r="B2061">
        <v>36</v>
      </c>
      <c r="C2061">
        <v>101</v>
      </c>
      <c r="D2061">
        <v>56398162</v>
      </c>
      <c r="E2061" t="s">
        <v>4164</v>
      </c>
      <c r="F2061" t="s">
        <v>152</v>
      </c>
      <c r="G2061" t="str">
        <f t="shared" si="33"/>
        <v>Eddie the Eagle</v>
      </c>
      <c r="H2061" t="s">
        <v>4165</v>
      </c>
      <c r="I2061">
        <v>32513</v>
      </c>
      <c r="J2061">
        <v>103</v>
      </c>
      <c r="K2061" t="s">
        <v>19</v>
      </c>
      <c r="L2061" t="s">
        <v>31</v>
      </c>
      <c r="M2061" t="s">
        <v>294</v>
      </c>
      <c r="N2061">
        <v>19400870</v>
      </c>
      <c r="O2061">
        <v>2015</v>
      </c>
      <c r="P2061">
        <v>7.5</v>
      </c>
      <c r="S2061" t="s">
        <v>41</v>
      </c>
      <c r="T2061" t="s">
        <v>46</v>
      </c>
      <c r="U2061" t="s">
        <v>60</v>
      </c>
      <c r="V2061" t="s">
        <v>117</v>
      </c>
    </row>
    <row r="2062" spans="1:23" x14ac:dyDescent="0.3">
      <c r="A2062" t="s">
        <v>3278</v>
      </c>
      <c r="B2062">
        <v>65</v>
      </c>
      <c r="C2062">
        <v>88</v>
      </c>
      <c r="D2062">
        <v>60072596</v>
      </c>
      <c r="E2062" t="s">
        <v>417</v>
      </c>
      <c r="F2062" t="s">
        <v>343</v>
      </c>
      <c r="G2062" t="str">
        <f t="shared" si="33"/>
        <v>Joy Ride</v>
      </c>
      <c r="H2062" t="s">
        <v>4378</v>
      </c>
      <c r="I2062">
        <v>53415</v>
      </c>
      <c r="J2062">
        <v>129</v>
      </c>
      <c r="K2062" t="s">
        <v>19</v>
      </c>
      <c r="L2062" t="s">
        <v>20</v>
      </c>
      <c r="M2062" t="s">
        <v>294</v>
      </c>
      <c r="N2062">
        <v>20000000</v>
      </c>
      <c r="O2062">
        <v>2016</v>
      </c>
      <c r="P2062">
        <v>6.6</v>
      </c>
      <c r="S2062" t="s">
        <v>92</v>
      </c>
      <c r="T2062" t="s">
        <v>122</v>
      </c>
    </row>
    <row r="2063" spans="1:23" x14ac:dyDescent="0.3">
      <c r="A2063" t="s">
        <v>2573</v>
      </c>
      <c r="B2063">
        <v>53</v>
      </c>
      <c r="C2063">
        <v>93</v>
      </c>
      <c r="D2063">
        <v>56362352</v>
      </c>
      <c r="E2063" t="s">
        <v>119</v>
      </c>
      <c r="F2063" t="s">
        <v>903</v>
      </c>
      <c r="G2063" t="str">
        <f t="shared" si="33"/>
        <v>The Adventurer: The Curse of the Midas Box</v>
      </c>
      <c r="H2063" t="s">
        <v>4379</v>
      </c>
      <c r="I2063">
        <v>4191</v>
      </c>
      <c r="J2063">
        <v>47</v>
      </c>
      <c r="K2063" t="s">
        <v>19</v>
      </c>
      <c r="L2063" t="s">
        <v>20</v>
      </c>
      <c r="M2063" t="s">
        <v>51</v>
      </c>
      <c r="N2063">
        <v>28000000</v>
      </c>
      <c r="O2063">
        <v>2001</v>
      </c>
      <c r="P2063">
        <v>5.4</v>
      </c>
      <c r="S2063" t="s">
        <v>32</v>
      </c>
      <c r="T2063" t="s">
        <v>65</v>
      </c>
      <c r="U2063" t="s">
        <v>69</v>
      </c>
    </row>
    <row r="2064" spans="1:23" x14ac:dyDescent="0.3">
      <c r="A2064" t="s">
        <v>3185</v>
      </c>
      <c r="B2064">
        <v>394</v>
      </c>
      <c r="C2064">
        <v>92</v>
      </c>
      <c r="D2064">
        <v>56154094</v>
      </c>
      <c r="E2064" t="s">
        <v>1147</v>
      </c>
      <c r="F2064" t="s">
        <v>666</v>
      </c>
      <c r="G2064" t="str">
        <f t="shared" si="33"/>
        <v>Anywhere But Here</v>
      </c>
      <c r="H2064" t="s">
        <v>4380</v>
      </c>
      <c r="I2064">
        <v>14786</v>
      </c>
      <c r="J2064">
        <v>397</v>
      </c>
      <c r="K2064" t="s">
        <v>19</v>
      </c>
      <c r="L2064" t="s">
        <v>20</v>
      </c>
      <c r="M2064" t="s">
        <v>294</v>
      </c>
      <c r="N2064">
        <v>33000000</v>
      </c>
      <c r="O2064">
        <v>2012</v>
      </c>
      <c r="P2064">
        <v>6.1</v>
      </c>
      <c r="S2064" t="s">
        <v>46</v>
      </c>
      <c r="T2064" t="s">
        <v>60</v>
      </c>
    </row>
    <row r="2065" spans="1:23" x14ac:dyDescent="0.3">
      <c r="A2065" t="s">
        <v>995</v>
      </c>
      <c r="B2065">
        <v>80</v>
      </c>
      <c r="C2065">
        <v>98</v>
      </c>
      <c r="D2065">
        <v>65623128</v>
      </c>
      <c r="E2065" t="s">
        <v>776</v>
      </c>
      <c r="F2065" t="s">
        <v>3709</v>
      </c>
      <c r="G2065" t="str">
        <f t="shared" si="33"/>
        <v>Chasing Liberty</v>
      </c>
      <c r="H2065" t="s">
        <v>3710</v>
      </c>
      <c r="I2065">
        <v>30092</v>
      </c>
      <c r="J2065">
        <v>383</v>
      </c>
      <c r="K2065" t="s">
        <v>19</v>
      </c>
      <c r="L2065" t="s">
        <v>3429</v>
      </c>
      <c r="M2065" t="s">
        <v>21</v>
      </c>
      <c r="N2065">
        <v>19000000</v>
      </c>
      <c r="O2065">
        <v>1999</v>
      </c>
      <c r="P2065">
        <v>6.1</v>
      </c>
      <c r="S2065" t="s">
        <v>46</v>
      </c>
      <c r="T2065" t="s">
        <v>106</v>
      </c>
    </row>
    <row r="2066" spans="1:23" x14ac:dyDescent="0.3">
      <c r="A2066" t="s">
        <v>453</v>
      </c>
      <c r="B2066">
        <v>45</v>
      </c>
      <c r="C2066">
        <v>94</v>
      </c>
      <c r="D2066">
        <v>55461307</v>
      </c>
      <c r="E2066" t="s">
        <v>482</v>
      </c>
      <c r="F2066" t="s">
        <v>4381</v>
      </c>
      <c r="G2066" t="str">
        <f t="shared" si="33"/>
        <v>The Crew</v>
      </c>
      <c r="H2066" t="s">
        <v>4382</v>
      </c>
      <c r="I2066">
        <v>3914</v>
      </c>
      <c r="J2066">
        <v>71</v>
      </c>
      <c r="K2066" t="s">
        <v>19</v>
      </c>
      <c r="L2066" t="s">
        <v>20</v>
      </c>
      <c r="M2066" t="s">
        <v>21</v>
      </c>
      <c r="N2066">
        <v>20000000</v>
      </c>
      <c r="O2066">
        <v>2001</v>
      </c>
      <c r="P2066">
        <v>5.6</v>
      </c>
      <c r="S2066" t="s">
        <v>46</v>
      </c>
      <c r="T2066" t="s">
        <v>52</v>
      </c>
    </row>
    <row r="2067" spans="1:23" x14ac:dyDescent="0.3">
      <c r="A2067" t="s">
        <v>2180</v>
      </c>
      <c r="B2067">
        <v>47</v>
      </c>
      <c r="C2067">
        <v>102</v>
      </c>
      <c r="D2067">
        <v>48546578</v>
      </c>
      <c r="E2067" t="s">
        <v>34</v>
      </c>
      <c r="F2067" t="s">
        <v>233</v>
      </c>
      <c r="G2067" t="str">
        <f t="shared" si="33"/>
        <v>Haywire</v>
      </c>
      <c r="H2067" t="s">
        <v>4383</v>
      </c>
      <c r="I2067">
        <v>72646</v>
      </c>
      <c r="J2067">
        <v>19</v>
      </c>
      <c r="K2067" t="s">
        <v>19</v>
      </c>
      <c r="L2067" t="s">
        <v>20</v>
      </c>
      <c r="M2067" t="s">
        <v>294</v>
      </c>
      <c r="N2067">
        <v>20000000</v>
      </c>
      <c r="O2067">
        <v>2005</v>
      </c>
      <c r="P2067">
        <v>5.8</v>
      </c>
      <c r="S2067" t="s">
        <v>26</v>
      </c>
      <c r="T2067" t="s">
        <v>122</v>
      </c>
    </row>
    <row r="2068" spans="1:23" x14ac:dyDescent="0.3">
      <c r="A2068" t="s">
        <v>3024</v>
      </c>
      <c r="B2068">
        <v>90</v>
      </c>
      <c r="C2068">
        <v>98</v>
      </c>
      <c r="D2068">
        <v>48423368</v>
      </c>
      <c r="E2068" t="s">
        <v>3685</v>
      </c>
      <c r="F2068" t="s">
        <v>4384</v>
      </c>
      <c r="G2068" t="str">
        <f t="shared" si="33"/>
        <v>Jaws: The Revenge</v>
      </c>
      <c r="H2068" t="s">
        <v>4385</v>
      </c>
      <c r="I2068">
        <v>30840</v>
      </c>
      <c r="J2068">
        <v>165</v>
      </c>
      <c r="K2068" t="s">
        <v>19</v>
      </c>
      <c r="L2068" t="s">
        <v>20</v>
      </c>
      <c r="M2068" t="s">
        <v>21</v>
      </c>
      <c r="N2068">
        <v>20000000</v>
      </c>
      <c r="O2068">
        <v>2001</v>
      </c>
      <c r="P2068">
        <v>2.8</v>
      </c>
      <c r="S2068" t="s">
        <v>32</v>
      </c>
      <c r="T2068" t="s">
        <v>83</v>
      </c>
      <c r="U2068" t="s">
        <v>122</v>
      </c>
    </row>
    <row r="2069" spans="1:23" x14ac:dyDescent="0.3">
      <c r="A2069" t="s">
        <v>159</v>
      </c>
      <c r="B2069">
        <v>30</v>
      </c>
      <c r="C2069">
        <v>121</v>
      </c>
      <c r="D2069">
        <v>52066000</v>
      </c>
      <c r="E2069" t="s">
        <v>60</v>
      </c>
      <c r="F2069" t="s">
        <v>128</v>
      </c>
      <c r="G2069" t="str">
        <f t="shared" si="33"/>
        <v>Marvin's Room</v>
      </c>
      <c r="H2069" t="s">
        <v>4386</v>
      </c>
      <c r="I2069">
        <v>20163</v>
      </c>
      <c r="J2069">
        <v>81</v>
      </c>
      <c r="K2069" t="s">
        <v>19</v>
      </c>
      <c r="L2069" t="s">
        <v>31</v>
      </c>
      <c r="M2069" t="s">
        <v>51</v>
      </c>
      <c r="N2069">
        <v>20000000</v>
      </c>
      <c r="O2069">
        <v>2016</v>
      </c>
      <c r="P2069">
        <v>6.7</v>
      </c>
      <c r="S2069" t="s">
        <v>60</v>
      </c>
    </row>
    <row r="2070" spans="1:23" x14ac:dyDescent="0.3">
      <c r="A2070" t="s">
        <v>4387</v>
      </c>
      <c r="B2070">
        <v>232</v>
      </c>
      <c r="C2070">
        <v>111</v>
      </c>
      <c r="D2070">
        <v>47887943</v>
      </c>
      <c r="E2070" t="s">
        <v>4388</v>
      </c>
      <c r="F2070" t="s">
        <v>4389</v>
      </c>
      <c r="G2070" t="str">
        <f t="shared" si="33"/>
        <v>The Longshots</v>
      </c>
      <c r="H2070" t="s">
        <v>4390</v>
      </c>
      <c r="I2070">
        <v>3174</v>
      </c>
      <c r="J2070">
        <v>224</v>
      </c>
      <c r="K2070" t="s">
        <v>19</v>
      </c>
      <c r="L2070" t="s">
        <v>20</v>
      </c>
      <c r="M2070" t="s">
        <v>294</v>
      </c>
      <c r="N2070">
        <v>20000000</v>
      </c>
      <c r="O2070">
        <v>2001</v>
      </c>
      <c r="P2070">
        <v>5.0999999999999996</v>
      </c>
      <c r="S2070" t="s">
        <v>41</v>
      </c>
      <c r="T2070" t="s">
        <v>46</v>
      </c>
      <c r="U2070" t="s">
        <v>60</v>
      </c>
      <c r="V2070" t="s">
        <v>65</v>
      </c>
      <c r="W2070" t="s">
        <v>117</v>
      </c>
    </row>
    <row r="2071" spans="1:23" x14ac:dyDescent="0.3">
      <c r="A2071" t="s">
        <v>3016</v>
      </c>
      <c r="B2071">
        <v>165</v>
      </c>
      <c r="C2071">
        <v>90</v>
      </c>
      <c r="D2071">
        <v>46363118</v>
      </c>
      <c r="E2071" t="s">
        <v>127</v>
      </c>
      <c r="F2071" t="s">
        <v>2879</v>
      </c>
      <c r="G2071" t="str">
        <f t="shared" si="33"/>
        <v>The End of the Affair</v>
      </c>
      <c r="H2071" t="s">
        <v>4391</v>
      </c>
      <c r="I2071">
        <v>17740</v>
      </c>
      <c r="J2071">
        <v>65</v>
      </c>
      <c r="K2071" t="s">
        <v>19</v>
      </c>
      <c r="L2071" t="s">
        <v>20</v>
      </c>
      <c r="M2071" t="s">
        <v>294</v>
      </c>
      <c r="N2071">
        <v>32000000</v>
      </c>
      <c r="O2071">
        <v>2013</v>
      </c>
      <c r="P2071">
        <v>7.2</v>
      </c>
      <c r="S2071" t="s">
        <v>60</v>
      </c>
      <c r="T2071" t="s">
        <v>106</v>
      </c>
    </row>
    <row r="2072" spans="1:23" x14ac:dyDescent="0.3">
      <c r="A2072" t="s">
        <v>4392</v>
      </c>
      <c r="B2072">
        <v>45</v>
      </c>
      <c r="C2072">
        <v>100</v>
      </c>
      <c r="D2072">
        <v>47852604</v>
      </c>
      <c r="E2072" t="s">
        <v>4393</v>
      </c>
      <c r="F2072" t="s">
        <v>810</v>
      </c>
      <c r="G2072" t="str">
        <f t="shared" si="33"/>
        <v>Harley Davidson and the Marlboro Man</v>
      </c>
      <c r="H2072" t="s">
        <v>4394</v>
      </c>
      <c r="I2072">
        <v>14473</v>
      </c>
      <c r="J2072">
        <v>49</v>
      </c>
      <c r="K2072" t="s">
        <v>675</v>
      </c>
      <c r="L2072" t="s">
        <v>676</v>
      </c>
      <c r="M2072" t="s">
        <v>21</v>
      </c>
      <c r="N2072">
        <v>20000000</v>
      </c>
      <c r="O2072">
        <v>2000</v>
      </c>
      <c r="P2072">
        <v>6</v>
      </c>
      <c r="S2072" t="s">
        <v>26</v>
      </c>
      <c r="T2072" t="s">
        <v>52</v>
      </c>
      <c r="U2072" t="s">
        <v>60</v>
      </c>
      <c r="V2072" t="s">
        <v>122</v>
      </c>
      <c r="W2072" t="s">
        <v>130</v>
      </c>
    </row>
    <row r="2073" spans="1:23" x14ac:dyDescent="0.3">
      <c r="A2073" t="s">
        <v>2218</v>
      </c>
      <c r="B2073">
        <v>155</v>
      </c>
      <c r="C2073">
        <v>50</v>
      </c>
      <c r="D2073">
        <v>45542421</v>
      </c>
      <c r="E2073" t="s">
        <v>984</v>
      </c>
      <c r="F2073" t="s">
        <v>938</v>
      </c>
      <c r="G2073" t="str">
        <f t="shared" si="33"/>
        <v>In the Valley of Elah</v>
      </c>
      <c r="H2073" t="s">
        <v>4395</v>
      </c>
      <c r="I2073">
        <v>60115</v>
      </c>
      <c r="J2073">
        <v>43</v>
      </c>
      <c r="K2073" t="s">
        <v>19</v>
      </c>
      <c r="L2073" t="s">
        <v>149</v>
      </c>
      <c r="M2073" t="s">
        <v>21</v>
      </c>
      <c r="N2073">
        <v>20000000</v>
      </c>
      <c r="O2073">
        <v>2004</v>
      </c>
      <c r="P2073">
        <v>7.2</v>
      </c>
      <c r="S2073" t="s">
        <v>52</v>
      </c>
      <c r="T2073" t="s">
        <v>60</v>
      </c>
      <c r="U2073" t="s">
        <v>92</v>
      </c>
      <c r="V2073" t="s">
        <v>122</v>
      </c>
    </row>
    <row r="2074" spans="1:23" x14ac:dyDescent="0.3">
      <c r="A2074" t="s">
        <v>4396</v>
      </c>
      <c r="B2074">
        <v>6</v>
      </c>
      <c r="C2074">
        <v>141</v>
      </c>
      <c r="D2074">
        <v>41573740</v>
      </c>
      <c r="E2074" t="s">
        <v>715</v>
      </c>
      <c r="F2074" t="s">
        <v>4397</v>
      </c>
      <c r="G2074" t="str">
        <f t="shared" si="33"/>
        <v>Coco Before Chanel</v>
      </c>
      <c r="H2074" t="s">
        <v>4398</v>
      </c>
      <c r="I2074">
        <v>32003</v>
      </c>
      <c r="J2074">
        <v>23</v>
      </c>
      <c r="K2074" t="s">
        <v>19</v>
      </c>
      <c r="L2074" t="s">
        <v>31</v>
      </c>
      <c r="M2074" t="s">
        <v>21</v>
      </c>
      <c r="N2074">
        <v>35000000</v>
      </c>
      <c r="O2074">
        <v>1993</v>
      </c>
      <c r="P2074">
        <v>6.7</v>
      </c>
      <c r="S2074" t="s">
        <v>41</v>
      </c>
      <c r="T2074" t="s">
        <v>60</v>
      </c>
    </row>
    <row r="2075" spans="1:23" x14ac:dyDescent="0.3">
      <c r="A2075" t="s">
        <v>1807</v>
      </c>
      <c r="B2075">
        <v>118</v>
      </c>
      <c r="C2075">
        <v>139</v>
      </c>
      <c r="D2075">
        <v>42652003</v>
      </c>
      <c r="E2075" t="s">
        <v>813</v>
      </c>
      <c r="F2075" t="s">
        <v>636</v>
      </c>
      <c r="G2075" t="str">
        <f t="shared" si="33"/>
        <v>Forsaken</v>
      </c>
      <c r="H2075" t="s">
        <v>4399</v>
      </c>
      <c r="I2075">
        <v>4693</v>
      </c>
      <c r="J2075">
        <v>148</v>
      </c>
      <c r="K2075" t="s">
        <v>19</v>
      </c>
      <c r="L2075" t="s">
        <v>20</v>
      </c>
      <c r="M2075" t="s">
        <v>21</v>
      </c>
      <c r="N2075">
        <v>18000000</v>
      </c>
      <c r="O2075">
        <v>2001</v>
      </c>
      <c r="P2075">
        <v>6.3</v>
      </c>
      <c r="S2075" t="s">
        <v>60</v>
      </c>
      <c r="T2075" t="s">
        <v>130</v>
      </c>
    </row>
    <row r="2076" spans="1:23" x14ac:dyDescent="0.3">
      <c r="A2076" t="s">
        <v>4400</v>
      </c>
      <c r="B2076">
        <v>55</v>
      </c>
      <c r="C2076">
        <v>114</v>
      </c>
      <c r="D2076">
        <v>39737645</v>
      </c>
      <c r="E2076" t="s">
        <v>657</v>
      </c>
      <c r="F2076" t="s">
        <v>4401</v>
      </c>
      <c r="G2076" t="str">
        <f t="shared" si="33"/>
        <v>ChÃ©ri</v>
      </c>
      <c r="H2076" t="s">
        <v>4402</v>
      </c>
      <c r="I2076">
        <v>8924</v>
      </c>
      <c r="J2076">
        <v>33</v>
      </c>
      <c r="K2076" t="s">
        <v>19</v>
      </c>
      <c r="L2076" t="s">
        <v>20</v>
      </c>
      <c r="M2076" t="s">
        <v>294</v>
      </c>
      <c r="N2076">
        <v>30000000</v>
      </c>
      <c r="O2076">
        <v>1970</v>
      </c>
      <c r="P2076">
        <v>6.2</v>
      </c>
      <c r="S2076" t="s">
        <v>46</v>
      </c>
      <c r="T2076" t="s">
        <v>60</v>
      </c>
      <c r="U2076" t="s">
        <v>106</v>
      </c>
    </row>
    <row r="2077" spans="1:23" x14ac:dyDescent="0.3">
      <c r="A2077" t="s">
        <v>4403</v>
      </c>
      <c r="B2077">
        <v>314</v>
      </c>
      <c r="C2077">
        <v>96</v>
      </c>
      <c r="D2077">
        <v>37567440</v>
      </c>
      <c r="E2077" t="s">
        <v>239</v>
      </c>
      <c r="F2077" t="s">
        <v>4404</v>
      </c>
      <c r="G2077" t="str">
        <f t="shared" si="33"/>
        <v xml:space="preserve">Rogue            </v>
      </c>
      <c r="H2077" t="s">
        <v>4405</v>
      </c>
      <c r="I2077">
        <v>1781</v>
      </c>
      <c r="J2077">
        <v>580</v>
      </c>
      <c r="K2077" t="s">
        <v>888</v>
      </c>
      <c r="L2077" t="s">
        <v>432</v>
      </c>
      <c r="M2077" t="s">
        <v>51</v>
      </c>
      <c r="N2077">
        <v>37000000</v>
      </c>
      <c r="O2077">
        <v>1999</v>
      </c>
      <c r="P2077">
        <v>6.8</v>
      </c>
      <c r="S2077" t="s">
        <v>26</v>
      </c>
      <c r="T2077" t="s">
        <v>52</v>
      </c>
      <c r="U2077" t="s">
        <v>60</v>
      </c>
      <c r="V2077" t="s">
        <v>122</v>
      </c>
    </row>
    <row r="2078" spans="1:23" x14ac:dyDescent="0.3">
      <c r="A2078" t="s">
        <v>4406</v>
      </c>
      <c r="B2078">
        <v>103</v>
      </c>
      <c r="C2078">
        <v>111</v>
      </c>
      <c r="D2078">
        <v>44988180</v>
      </c>
      <c r="E2078" t="s">
        <v>60</v>
      </c>
      <c r="F2078" t="s">
        <v>4407</v>
      </c>
      <c r="G2078" t="str">
        <f t="shared" si="33"/>
        <v>Vanity Fair</v>
      </c>
      <c r="H2078" t="s">
        <v>4408</v>
      </c>
      <c r="I2078">
        <v>17373</v>
      </c>
      <c r="J2078">
        <v>273</v>
      </c>
      <c r="K2078" t="s">
        <v>19</v>
      </c>
      <c r="L2078" t="s">
        <v>20</v>
      </c>
      <c r="M2078" t="s">
        <v>294</v>
      </c>
      <c r="N2078">
        <v>20000000</v>
      </c>
      <c r="O2078">
        <v>2015</v>
      </c>
      <c r="P2078">
        <v>6.2</v>
      </c>
      <c r="S2078" t="s">
        <v>60</v>
      </c>
    </row>
    <row r="2079" spans="1:23" x14ac:dyDescent="0.3">
      <c r="A2079" t="s">
        <v>3175</v>
      </c>
      <c r="B2079">
        <v>183</v>
      </c>
      <c r="C2079">
        <v>127</v>
      </c>
      <c r="D2079">
        <v>39263506</v>
      </c>
      <c r="E2079" t="s">
        <v>4409</v>
      </c>
      <c r="F2079" t="s">
        <v>4410</v>
      </c>
      <c r="G2079" t="str">
        <f t="shared" si="33"/>
        <v>Bodyguards and Assassins</v>
      </c>
      <c r="H2079" t="s">
        <v>4411</v>
      </c>
      <c r="I2079">
        <v>6263</v>
      </c>
      <c r="J2079">
        <v>185</v>
      </c>
      <c r="K2079" t="s">
        <v>19</v>
      </c>
      <c r="L2079" t="s">
        <v>20</v>
      </c>
      <c r="M2079" t="s">
        <v>21</v>
      </c>
      <c r="N2079">
        <v>20000000</v>
      </c>
      <c r="O2079">
        <v>2004</v>
      </c>
      <c r="P2079">
        <v>6.9</v>
      </c>
      <c r="S2079" t="s">
        <v>26</v>
      </c>
      <c r="T2079" t="s">
        <v>60</v>
      </c>
      <c r="U2079" t="s">
        <v>80</v>
      </c>
    </row>
    <row r="2080" spans="1:23" x14ac:dyDescent="0.3">
      <c r="A2080" t="s">
        <v>3814</v>
      </c>
      <c r="B2080">
        <v>77</v>
      </c>
      <c r="C2080">
        <v>107</v>
      </c>
      <c r="D2080">
        <v>39143839</v>
      </c>
      <c r="E2080" t="s">
        <v>3186</v>
      </c>
      <c r="F2080" t="s">
        <v>4412</v>
      </c>
      <c r="G2080" t="str">
        <f t="shared" si="33"/>
        <v>1408</v>
      </c>
      <c r="H2080" t="s">
        <v>4413</v>
      </c>
      <c r="I2080">
        <v>209396</v>
      </c>
      <c r="J2080">
        <v>252</v>
      </c>
      <c r="K2080" t="s">
        <v>19</v>
      </c>
      <c r="L2080" t="s">
        <v>197</v>
      </c>
      <c r="M2080" t="s">
        <v>21</v>
      </c>
      <c r="N2080">
        <v>20000000</v>
      </c>
      <c r="O2080">
        <v>2006</v>
      </c>
      <c r="P2080">
        <v>6.8</v>
      </c>
      <c r="S2080" t="s">
        <v>69</v>
      </c>
      <c r="T2080" t="s">
        <v>83</v>
      </c>
    </row>
    <row r="2081" spans="1:23" x14ac:dyDescent="0.3">
      <c r="A2081" t="s">
        <v>4414</v>
      </c>
      <c r="B2081">
        <v>171</v>
      </c>
      <c r="C2081">
        <v>97</v>
      </c>
      <c r="D2081">
        <v>37672350</v>
      </c>
      <c r="E2081" t="s">
        <v>860</v>
      </c>
      <c r="F2081" t="s">
        <v>4415</v>
      </c>
      <c r="G2081" t="str">
        <f t="shared" si="33"/>
        <v>Spaceballs</v>
      </c>
      <c r="H2081" t="s">
        <v>4416</v>
      </c>
      <c r="I2081">
        <v>136667</v>
      </c>
      <c r="J2081">
        <v>611</v>
      </c>
      <c r="K2081" t="s">
        <v>19</v>
      </c>
      <c r="L2081" t="s">
        <v>20</v>
      </c>
      <c r="M2081" t="s">
        <v>154</v>
      </c>
      <c r="N2081">
        <v>20000000</v>
      </c>
      <c r="O2081">
        <v>2005</v>
      </c>
      <c r="P2081">
        <v>7.1</v>
      </c>
      <c r="S2081" t="s">
        <v>32</v>
      </c>
      <c r="T2081" t="s">
        <v>46</v>
      </c>
      <c r="U2081" t="s">
        <v>110</v>
      </c>
    </row>
    <row r="2082" spans="1:23" x14ac:dyDescent="0.3">
      <c r="A2082" t="s">
        <v>605</v>
      </c>
      <c r="B2082">
        <v>64</v>
      </c>
      <c r="C2082">
        <v>127</v>
      </c>
      <c r="D2082">
        <v>38037513</v>
      </c>
      <c r="E2082" t="s">
        <v>1504</v>
      </c>
      <c r="F2082" t="s">
        <v>4417</v>
      </c>
      <c r="G2082" t="str">
        <f t="shared" si="33"/>
        <v>The Water Diviner</v>
      </c>
      <c r="H2082" t="s">
        <v>4418</v>
      </c>
      <c r="I2082">
        <v>53341</v>
      </c>
      <c r="J2082">
        <v>111</v>
      </c>
      <c r="K2082" t="s">
        <v>19</v>
      </c>
      <c r="L2082" t="s">
        <v>20</v>
      </c>
      <c r="M2082" t="s">
        <v>51</v>
      </c>
      <c r="N2082">
        <v>20000000</v>
      </c>
      <c r="O2082">
        <v>2012</v>
      </c>
      <c r="P2082">
        <v>7.1</v>
      </c>
      <c r="S2082" t="s">
        <v>60</v>
      </c>
      <c r="T2082" t="s">
        <v>126</v>
      </c>
    </row>
    <row r="2083" spans="1:23" x14ac:dyDescent="0.3">
      <c r="A2083" t="s">
        <v>4419</v>
      </c>
      <c r="B2083">
        <v>92</v>
      </c>
      <c r="C2083">
        <v>110</v>
      </c>
      <c r="D2083">
        <v>37442180</v>
      </c>
      <c r="E2083" t="s">
        <v>4420</v>
      </c>
      <c r="F2083" t="s">
        <v>636</v>
      </c>
      <c r="G2083" t="str">
        <f t="shared" si="33"/>
        <v>Ghost</v>
      </c>
      <c r="H2083" t="s">
        <v>4421</v>
      </c>
      <c r="I2083">
        <v>154199</v>
      </c>
      <c r="J2083">
        <v>174</v>
      </c>
      <c r="K2083" t="s">
        <v>19</v>
      </c>
      <c r="L2083" t="s">
        <v>20</v>
      </c>
      <c r="M2083" t="s">
        <v>21</v>
      </c>
      <c r="N2083">
        <v>20000000</v>
      </c>
      <c r="O2083">
        <v>2008</v>
      </c>
      <c r="P2083">
        <v>7</v>
      </c>
      <c r="S2083" t="s">
        <v>60</v>
      </c>
      <c r="T2083" t="s">
        <v>69</v>
      </c>
      <c r="U2083" t="s">
        <v>106</v>
      </c>
      <c r="V2083" t="s">
        <v>122</v>
      </c>
    </row>
    <row r="2084" spans="1:23" x14ac:dyDescent="0.3">
      <c r="A2084" t="s">
        <v>4422</v>
      </c>
      <c r="B2084">
        <v>112</v>
      </c>
      <c r="C2084">
        <v>135</v>
      </c>
      <c r="D2084">
        <v>35596227</v>
      </c>
      <c r="E2084" t="s">
        <v>776</v>
      </c>
      <c r="F2084" t="s">
        <v>3022</v>
      </c>
      <c r="G2084" t="str">
        <f t="shared" si="33"/>
        <v>There's Something About Mary</v>
      </c>
      <c r="H2084" t="s">
        <v>4423</v>
      </c>
      <c r="I2084">
        <v>247289</v>
      </c>
      <c r="J2084">
        <v>83</v>
      </c>
      <c r="K2084" t="s">
        <v>19</v>
      </c>
      <c r="L2084" t="s">
        <v>20</v>
      </c>
      <c r="M2084" t="s">
        <v>294</v>
      </c>
      <c r="N2084">
        <v>20000000</v>
      </c>
      <c r="O2084">
        <v>2014</v>
      </c>
      <c r="P2084">
        <v>7.1</v>
      </c>
      <c r="S2084" t="s">
        <v>46</v>
      </c>
      <c r="T2084" t="s">
        <v>106</v>
      </c>
    </row>
    <row r="2085" spans="1:23" x14ac:dyDescent="0.3">
      <c r="A2085" t="s">
        <v>3833</v>
      </c>
      <c r="B2085">
        <v>69</v>
      </c>
      <c r="C2085">
        <v>84</v>
      </c>
      <c r="D2085">
        <v>35422828</v>
      </c>
      <c r="E2085" t="s">
        <v>2091</v>
      </c>
      <c r="F2085" t="s">
        <v>1619</v>
      </c>
      <c r="G2085" t="str">
        <f t="shared" si="33"/>
        <v>The Santa Clause</v>
      </c>
      <c r="H2085" t="s">
        <v>4424</v>
      </c>
      <c r="I2085">
        <v>64742</v>
      </c>
      <c r="J2085">
        <v>192</v>
      </c>
      <c r="K2085" t="s">
        <v>19</v>
      </c>
      <c r="L2085" t="s">
        <v>20</v>
      </c>
      <c r="M2085" t="s">
        <v>294</v>
      </c>
      <c r="N2085">
        <v>20000000</v>
      </c>
      <c r="O2085">
        <v>1977</v>
      </c>
      <c r="P2085">
        <v>6.4</v>
      </c>
      <c r="S2085" t="s">
        <v>46</v>
      </c>
      <c r="T2085" t="s">
        <v>60</v>
      </c>
      <c r="U2085" t="s">
        <v>65</v>
      </c>
      <c r="V2085" t="s">
        <v>69</v>
      </c>
    </row>
    <row r="2086" spans="1:23" x14ac:dyDescent="0.3">
      <c r="A2086" t="s">
        <v>4425</v>
      </c>
      <c r="B2086">
        <v>75</v>
      </c>
      <c r="C2086">
        <v>240</v>
      </c>
      <c r="D2086">
        <v>36658108</v>
      </c>
      <c r="E2086" t="s">
        <v>3424</v>
      </c>
      <c r="F2086" t="s">
        <v>946</v>
      </c>
      <c r="G2086" t="str">
        <f t="shared" si="33"/>
        <v>The Rookie</v>
      </c>
      <c r="H2086" t="s">
        <v>4426</v>
      </c>
      <c r="I2086">
        <v>26434</v>
      </c>
      <c r="J2086">
        <v>132</v>
      </c>
      <c r="K2086" t="s">
        <v>19</v>
      </c>
      <c r="L2086" t="s">
        <v>20</v>
      </c>
      <c r="M2086" t="s">
        <v>21</v>
      </c>
      <c r="N2086">
        <v>20000000</v>
      </c>
      <c r="O2086">
        <v>2010</v>
      </c>
      <c r="P2086">
        <v>7</v>
      </c>
      <c r="S2086" t="s">
        <v>60</v>
      </c>
      <c r="T2086" t="s">
        <v>65</v>
      </c>
      <c r="U2086" t="s">
        <v>117</v>
      </c>
    </row>
    <row r="2087" spans="1:23" x14ac:dyDescent="0.3">
      <c r="A2087" t="s">
        <v>2036</v>
      </c>
      <c r="B2087">
        <v>95</v>
      </c>
      <c r="C2087">
        <v>122</v>
      </c>
      <c r="D2087">
        <v>34300771</v>
      </c>
      <c r="E2087" t="s">
        <v>3399</v>
      </c>
      <c r="F2087" t="s">
        <v>701</v>
      </c>
      <c r="G2087" t="str">
        <f t="shared" si="33"/>
        <v>The Game Plan</v>
      </c>
      <c r="H2087" t="s">
        <v>4427</v>
      </c>
      <c r="I2087">
        <v>44021</v>
      </c>
      <c r="J2087">
        <v>256</v>
      </c>
      <c r="K2087" t="s">
        <v>19</v>
      </c>
      <c r="L2087" t="s">
        <v>20</v>
      </c>
      <c r="M2087" t="s">
        <v>294</v>
      </c>
      <c r="N2087">
        <v>1800000</v>
      </c>
      <c r="O2087">
        <v>2007</v>
      </c>
      <c r="P2087">
        <v>6.2</v>
      </c>
      <c r="S2087" t="s">
        <v>46</v>
      </c>
      <c r="T2087" t="s">
        <v>65</v>
      </c>
      <c r="U2087" t="s">
        <v>117</v>
      </c>
    </row>
    <row r="2088" spans="1:23" x14ac:dyDescent="0.3">
      <c r="A2088" t="s">
        <v>4428</v>
      </c>
      <c r="B2088">
        <v>180</v>
      </c>
      <c r="C2088">
        <v>114</v>
      </c>
      <c r="D2088">
        <v>34290142</v>
      </c>
      <c r="E2088" t="s">
        <v>127</v>
      </c>
      <c r="F2088" t="s">
        <v>1617</v>
      </c>
      <c r="G2088" t="str">
        <f t="shared" si="33"/>
        <v>The Bridges of Madison County</v>
      </c>
      <c r="H2088" t="s">
        <v>4429</v>
      </c>
      <c r="I2088">
        <v>54631</v>
      </c>
      <c r="J2088">
        <v>185</v>
      </c>
      <c r="K2088" t="s">
        <v>19</v>
      </c>
      <c r="L2088" t="s">
        <v>31</v>
      </c>
      <c r="M2088" t="s">
        <v>21</v>
      </c>
      <c r="N2088">
        <v>20000000</v>
      </c>
      <c r="O2088">
        <v>2013</v>
      </c>
      <c r="P2088">
        <v>7.5</v>
      </c>
      <c r="S2088" t="s">
        <v>60</v>
      </c>
      <c r="T2088" t="s">
        <v>106</v>
      </c>
    </row>
    <row r="2089" spans="1:23" x14ac:dyDescent="0.3">
      <c r="A2089" t="s">
        <v>3682</v>
      </c>
      <c r="B2089">
        <v>53</v>
      </c>
      <c r="C2089">
        <v>132</v>
      </c>
      <c r="D2089">
        <v>33422556</v>
      </c>
      <c r="E2089" t="s">
        <v>2371</v>
      </c>
      <c r="F2089" t="s">
        <v>2281</v>
      </c>
      <c r="G2089" t="str">
        <f t="shared" si="33"/>
        <v>The Animal</v>
      </c>
      <c r="H2089" t="s">
        <v>4430</v>
      </c>
      <c r="I2089">
        <v>47383</v>
      </c>
      <c r="J2089">
        <v>166</v>
      </c>
      <c r="K2089" t="s">
        <v>19</v>
      </c>
      <c r="L2089" t="s">
        <v>20</v>
      </c>
      <c r="M2089" t="s">
        <v>294</v>
      </c>
      <c r="N2089">
        <v>20000000</v>
      </c>
      <c r="O2089">
        <v>2007</v>
      </c>
      <c r="P2089">
        <v>4.8</v>
      </c>
      <c r="S2089" t="s">
        <v>46</v>
      </c>
      <c r="T2089" t="s">
        <v>110</v>
      </c>
    </row>
    <row r="2090" spans="1:23" x14ac:dyDescent="0.3">
      <c r="A2090" t="s">
        <v>2103</v>
      </c>
      <c r="B2090">
        <v>129</v>
      </c>
      <c r="C2090">
        <v>170</v>
      </c>
      <c r="D2090">
        <v>32774834</v>
      </c>
      <c r="E2090" t="s">
        <v>2574</v>
      </c>
      <c r="F2090" t="s">
        <v>2473</v>
      </c>
      <c r="G2090" t="str">
        <f t="shared" si="33"/>
        <v>Gandhi</v>
      </c>
      <c r="H2090" t="s">
        <v>4431</v>
      </c>
      <c r="I2090">
        <v>171726</v>
      </c>
      <c r="J2090">
        <v>431</v>
      </c>
      <c r="K2090" t="s">
        <v>19</v>
      </c>
      <c r="L2090" t="s">
        <v>20</v>
      </c>
      <c r="M2090" t="s">
        <v>51</v>
      </c>
      <c r="N2090">
        <v>20000000</v>
      </c>
      <c r="O2090">
        <v>1996</v>
      </c>
      <c r="P2090">
        <v>8.1</v>
      </c>
      <c r="S2090" t="s">
        <v>41</v>
      </c>
      <c r="T2090" t="s">
        <v>60</v>
      </c>
      <c r="U2090" t="s">
        <v>80</v>
      </c>
    </row>
    <row r="2091" spans="1:23" x14ac:dyDescent="0.3">
      <c r="A2091" t="s">
        <v>610</v>
      </c>
      <c r="B2091">
        <v>61</v>
      </c>
      <c r="C2091">
        <v>133</v>
      </c>
      <c r="D2091">
        <v>34334256</v>
      </c>
      <c r="E2091" t="s">
        <v>1147</v>
      </c>
      <c r="F2091" t="s">
        <v>4432</v>
      </c>
      <c r="G2091" t="str">
        <f t="shared" si="33"/>
        <v>The Hundred-Foot Journey</v>
      </c>
      <c r="H2091" t="s">
        <v>4433</v>
      </c>
      <c r="I2091">
        <v>52894</v>
      </c>
      <c r="J2091">
        <v>174</v>
      </c>
      <c r="K2091" t="s">
        <v>19</v>
      </c>
      <c r="L2091" t="s">
        <v>20</v>
      </c>
      <c r="M2091" t="s">
        <v>294</v>
      </c>
      <c r="N2091">
        <v>20000000</v>
      </c>
      <c r="O2091">
        <v>1999</v>
      </c>
      <c r="P2091">
        <v>7.3</v>
      </c>
      <c r="S2091" t="s">
        <v>46</v>
      </c>
      <c r="T2091" t="s">
        <v>60</v>
      </c>
    </row>
    <row r="2092" spans="1:23" x14ac:dyDescent="0.3">
      <c r="A2092" t="s">
        <v>1113</v>
      </c>
      <c r="B2092">
        <v>226</v>
      </c>
      <c r="C2092">
        <v>112</v>
      </c>
      <c r="D2092">
        <v>32051917</v>
      </c>
      <c r="E2092" t="s">
        <v>530</v>
      </c>
      <c r="F2092" t="s">
        <v>3425</v>
      </c>
      <c r="G2092" t="str">
        <f t="shared" si="33"/>
        <v>The Net</v>
      </c>
      <c r="H2092" t="s">
        <v>4434</v>
      </c>
      <c r="I2092">
        <v>48909</v>
      </c>
      <c r="J2092">
        <v>806</v>
      </c>
      <c r="K2092" t="s">
        <v>19</v>
      </c>
      <c r="L2092" t="s">
        <v>20</v>
      </c>
      <c r="M2092" t="s">
        <v>21</v>
      </c>
      <c r="N2092">
        <v>20000000</v>
      </c>
      <c r="O2092">
        <v>2013</v>
      </c>
      <c r="P2092">
        <v>5.8</v>
      </c>
      <c r="S2092" t="s">
        <v>26</v>
      </c>
      <c r="T2092" t="s">
        <v>52</v>
      </c>
      <c r="U2092" t="s">
        <v>60</v>
      </c>
      <c r="V2092" t="s">
        <v>92</v>
      </c>
      <c r="W2092" t="s">
        <v>122</v>
      </c>
    </row>
    <row r="2093" spans="1:23" x14ac:dyDescent="0.3">
      <c r="A2093" t="s">
        <v>2612</v>
      </c>
      <c r="B2093">
        <v>116</v>
      </c>
      <c r="C2093">
        <v>108</v>
      </c>
      <c r="D2093">
        <v>32014289</v>
      </c>
      <c r="E2093" t="s">
        <v>60</v>
      </c>
      <c r="F2093" t="s">
        <v>4191</v>
      </c>
      <c r="G2093" t="str">
        <f t="shared" si="33"/>
        <v>I Am Sam</v>
      </c>
      <c r="H2093" t="s">
        <v>4435</v>
      </c>
      <c r="I2093">
        <v>121937</v>
      </c>
      <c r="J2093">
        <v>375</v>
      </c>
      <c r="K2093" t="s">
        <v>19</v>
      </c>
      <c r="L2093" t="s">
        <v>31</v>
      </c>
      <c r="M2093" t="s">
        <v>294</v>
      </c>
      <c r="N2093">
        <v>20000000</v>
      </c>
      <c r="O2093">
        <v>2012</v>
      </c>
      <c r="P2093">
        <v>7.6</v>
      </c>
      <c r="S2093" t="s">
        <v>60</v>
      </c>
    </row>
    <row r="2094" spans="1:23" x14ac:dyDescent="0.3">
      <c r="A2094" t="s">
        <v>4436</v>
      </c>
      <c r="B2094">
        <v>248</v>
      </c>
      <c r="C2094">
        <v>115</v>
      </c>
      <c r="D2094">
        <v>31838002</v>
      </c>
      <c r="E2094" t="s">
        <v>2574</v>
      </c>
      <c r="F2094" t="s">
        <v>4437</v>
      </c>
      <c r="G2094" t="str">
        <f t="shared" si="33"/>
        <v>Son of God</v>
      </c>
      <c r="H2094" t="s">
        <v>4438</v>
      </c>
      <c r="I2094">
        <v>15448</v>
      </c>
      <c r="J2094">
        <v>175</v>
      </c>
      <c r="K2094" t="s">
        <v>19</v>
      </c>
      <c r="L2094" t="s">
        <v>20</v>
      </c>
      <c r="M2094" t="s">
        <v>294</v>
      </c>
      <c r="N2094">
        <v>20000000</v>
      </c>
      <c r="O2094">
        <v>1982</v>
      </c>
      <c r="P2094">
        <v>5.6</v>
      </c>
      <c r="S2094" t="s">
        <v>41</v>
      </c>
      <c r="T2094" t="s">
        <v>60</v>
      </c>
      <c r="U2094" t="s">
        <v>80</v>
      </c>
    </row>
    <row r="2095" spans="1:23" x14ac:dyDescent="0.3">
      <c r="A2095" t="s">
        <v>3497</v>
      </c>
      <c r="B2095">
        <v>23</v>
      </c>
      <c r="C2095">
        <v>83</v>
      </c>
      <c r="D2095">
        <v>36874745</v>
      </c>
      <c r="E2095" t="s">
        <v>632</v>
      </c>
      <c r="F2095" t="s">
        <v>2096</v>
      </c>
      <c r="G2095" t="str">
        <f t="shared" si="33"/>
        <v>Underworld</v>
      </c>
      <c r="H2095" t="s">
        <v>4439</v>
      </c>
      <c r="I2095">
        <v>208092</v>
      </c>
      <c r="J2095">
        <v>87</v>
      </c>
      <c r="K2095" t="s">
        <v>19</v>
      </c>
      <c r="L2095" t="s">
        <v>20</v>
      </c>
      <c r="M2095" t="s">
        <v>21</v>
      </c>
      <c r="N2095">
        <v>30000000</v>
      </c>
      <c r="O2095">
        <v>1999</v>
      </c>
      <c r="P2095">
        <v>7</v>
      </c>
      <c r="S2095" t="s">
        <v>26</v>
      </c>
      <c r="T2095" t="s">
        <v>69</v>
      </c>
      <c r="U2095" t="s">
        <v>122</v>
      </c>
    </row>
    <row r="2096" spans="1:23" x14ac:dyDescent="0.3">
      <c r="A2096" t="s">
        <v>1617</v>
      </c>
      <c r="B2096">
        <v>98</v>
      </c>
      <c r="C2096">
        <v>105</v>
      </c>
      <c r="D2096">
        <v>30079316</v>
      </c>
      <c r="E2096" t="s">
        <v>1788</v>
      </c>
      <c r="F2096" t="s">
        <v>4440</v>
      </c>
      <c r="G2096" t="str">
        <f t="shared" si="33"/>
        <v>Derailed</v>
      </c>
      <c r="H2096" t="s">
        <v>4441</v>
      </c>
      <c r="I2096">
        <v>62584</v>
      </c>
      <c r="J2096">
        <v>166</v>
      </c>
      <c r="K2096" t="s">
        <v>19</v>
      </c>
      <c r="L2096" t="s">
        <v>31</v>
      </c>
      <c r="M2096" t="s">
        <v>294</v>
      </c>
      <c r="N2096">
        <v>20000000</v>
      </c>
      <c r="O2096">
        <v>2007</v>
      </c>
      <c r="P2096">
        <v>6.6</v>
      </c>
      <c r="S2096" t="s">
        <v>60</v>
      </c>
      <c r="T2096" t="s">
        <v>122</v>
      </c>
    </row>
    <row r="2097" spans="1:23" x14ac:dyDescent="0.3">
      <c r="A2097" t="s">
        <v>4442</v>
      </c>
      <c r="B2097">
        <v>168</v>
      </c>
      <c r="C2097">
        <v>110</v>
      </c>
      <c r="D2097">
        <v>35033759</v>
      </c>
      <c r="E2097" t="s">
        <v>2306</v>
      </c>
      <c r="F2097" t="s">
        <v>546</v>
      </c>
      <c r="G2097" t="str">
        <f t="shared" si="33"/>
        <v>The Informant!</v>
      </c>
      <c r="H2097" t="s">
        <v>4443</v>
      </c>
      <c r="I2097">
        <v>52888</v>
      </c>
      <c r="J2097">
        <v>95</v>
      </c>
      <c r="K2097" t="s">
        <v>19</v>
      </c>
      <c r="L2097" t="s">
        <v>20</v>
      </c>
      <c r="M2097" t="s">
        <v>51</v>
      </c>
      <c r="N2097">
        <v>20000000</v>
      </c>
      <c r="O2097">
        <v>1993</v>
      </c>
      <c r="P2097">
        <v>6.5</v>
      </c>
      <c r="S2097" t="s">
        <v>46</v>
      </c>
      <c r="T2097" t="s">
        <v>52</v>
      </c>
      <c r="U2097" t="s">
        <v>60</v>
      </c>
      <c r="V2097" t="s">
        <v>122</v>
      </c>
    </row>
    <row r="2098" spans="1:23" x14ac:dyDescent="0.3">
      <c r="A2098" t="s">
        <v>892</v>
      </c>
      <c r="B2098">
        <v>159</v>
      </c>
      <c r="C2098">
        <v>108</v>
      </c>
      <c r="D2098">
        <v>29753944</v>
      </c>
      <c r="E2098" t="s">
        <v>2728</v>
      </c>
      <c r="F2098" t="s">
        <v>381</v>
      </c>
      <c r="G2098" t="str">
        <f t="shared" si="33"/>
        <v>Shadowlands</v>
      </c>
      <c r="H2098" t="s">
        <v>4444</v>
      </c>
      <c r="I2098">
        <v>13455</v>
      </c>
      <c r="J2098">
        <v>91</v>
      </c>
      <c r="K2098" t="s">
        <v>19</v>
      </c>
      <c r="L2098" t="s">
        <v>20</v>
      </c>
      <c r="M2098" t="s">
        <v>294</v>
      </c>
      <c r="N2098">
        <v>20000000</v>
      </c>
      <c r="O2098">
        <v>2001</v>
      </c>
      <c r="P2098">
        <v>7.4</v>
      </c>
      <c r="S2098" t="s">
        <v>41</v>
      </c>
      <c r="T2098" t="s">
        <v>60</v>
      </c>
      <c r="U2098" t="s">
        <v>106</v>
      </c>
    </row>
    <row r="2099" spans="1:23" x14ac:dyDescent="0.3">
      <c r="A2099" t="s">
        <v>4445</v>
      </c>
      <c r="B2099">
        <v>134</v>
      </c>
      <c r="C2099">
        <v>96</v>
      </c>
      <c r="D2099">
        <v>29062561</v>
      </c>
      <c r="E2099" t="s">
        <v>46</v>
      </c>
      <c r="F2099" t="s">
        <v>4446</v>
      </c>
      <c r="G2099" t="str">
        <f t="shared" si="33"/>
        <v>Deuce Bigalow: European Gigolo</v>
      </c>
      <c r="H2099" t="s">
        <v>4447</v>
      </c>
      <c r="I2099">
        <v>41239</v>
      </c>
      <c r="J2099">
        <v>21</v>
      </c>
      <c r="K2099" t="s">
        <v>19</v>
      </c>
      <c r="L2099" t="s">
        <v>20</v>
      </c>
      <c r="M2099" t="s">
        <v>51</v>
      </c>
      <c r="N2099">
        <v>20000000</v>
      </c>
      <c r="O2099">
        <v>2012</v>
      </c>
      <c r="P2099">
        <v>4.5999999999999996</v>
      </c>
      <c r="S2099" t="s">
        <v>46</v>
      </c>
    </row>
    <row r="2100" spans="1:23" x14ac:dyDescent="0.3">
      <c r="A2100" t="s">
        <v>1776</v>
      </c>
      <c r="B2100">
        <v>97</v>
      </c>
      <c r="C2100">
        <v>94</v>
      </c>
      <c r="D2100">
        <v>31146570</v>
      </c>
      <c r="E2100" t="s">
        <v>1147</v>
      </c>
      <c r="F2100" t="s">
        <v>4448</v>
      </c>
      <c r="G2100" t="str">
        <f t="shared" si="33"/>
        <v>Delivery Man</v>
      </c>
      <c r="H2100" t="s">
        <v>4449</v>
      </c>
      <c r="I2100">
        <v>59805</v>
      </c>
      <c r="J2100">
        <v>201</v>
      </c>
      <c r="K2100" t="s">
        <v>19</v>
      </c>
      <c r="L2100" t="s">
        <v>31</v>
      </c>
      <c r="M2100" t="s">
        <v>294</v>
      </c>
      <c r="N2100">
        <v>22000000</v>
      </c>
      <c r="O2100">
        <v>2007</v>
      </c>
      <c r="P2100">
        <v>6.4</v>
      </c>
      <c r="S2100" t="s">
        <v>46</v>
      </c>
      <c r="T2100" t="s">
        <v>60</v>
      </c>
    </row>
    <row r="2101" spans="1:23" x14ac:dyDescent="0.3">
      <c r="A2101" t="s">
        <v>1807</v>
      </c>
      <c r="B2101">
        <v>88</v>
      </c>
      <c r="C2101">
        <v>142</v>
      </c>
      <c r="D2101">
        <v>27277055</v>
      </c>
      <c r="E2101" t="s">
        <v>1412</v>
      </c>
      <c r="F2101" t="s">
        <v>570</v>
      </c>
      <c r="G2101" t="str">
        <f t="shared" si="33"/>
        <v>Victor Frankenstein</v>
      </c>
      <c r="H2101" t="s">
        <v>2621</v>
      </c>
      <c r="I2101">
        <v>28621</v>
      </c>
      <c r="J2101">
        <v>35</v>
      </c>
      <c r="K2101" t="s">
        <v>19</v>
      </c>
      <c r="L2101" t="s">
        <v>20</v>
      </c>
      <c r="M2101" t="s">
        <v>294</v>
      </c>
      <c r="N2101">
        <v>20000000</v>
      </c>
      <c r="O2101">
        <v>2010</v>
      </c>
      <c r="P2101">
        <v>6</v>
      </c>
      <c r="S2101" t="s">
        <v>60</v>
      </c>
      <c r="T2101" t="s">
        <v>83</v>
      </c>
      <c r="U2101" t="s">
        <v>110</v>
      </c>
      <c r="V2101" t="s">
        <v>122</v>
      </c>
    </row>
    <row r="2102" spans="1:23" x14ac:dyDescent="0.3">
      <c r="A2102" t="s">
        <v>2330</v>
      </c>
      <c r="B2102">
        <v>85</v>
      </c>
      <c r="C2102">
        <v>104</v>
      </c>
      <c r="D2102">
        <v>26876529</v>
      </c>
      <c r="E2102" t="s">
        <v>122</v>
      </c>
      <c r="F2102" t="s">
        <v>4450</v>
      </c>
      <c r="G2102" t="str">
        <f t="shared" si="33"/>
        <v>Our Kind of Traitor</v>
      </c>
      <c r="H2102" t="s">
        <v>4451</v>
      </c>
      <c r="I2102">
        <v>2587</v>
      </c>
      <c r="J2102">
        <v>354</v>
      </c>
      <c r="K2102" t="s">
        <v>19</v>
      </c>
      <c r="L2102" t="s">
        <v>20</v>
      </c>
      <c r="M2102" t="s">
        <v>51</v>
      </c>
      <c r="N2102">
        <v>20000000</v>
      </c>
      <c r="O2102">
        <v>2002</v>
      </c>
      <c r="P2102">
        <v>6.4</v>
      </c>
      <c r="S2102" t="s">
        <v>122</v>
      </c>
    </row>
    <row r="2103" spans="1:23" x14ac:dyDescent="0.3">
      <c r="A2103" t="s">
        <v>4006</v>
      </c>
      <c r="B2103">
        <v>181</v>
      </c>
      <c r="C2103">
        <v>136</v>
      </c>
      <c r="D2103">
        <v>53146000</v>
      </c>
      <c r="E2103" t="s">
        <v>1872</v>
      </c>
      <c r="F2103" t="s">
        <v>4452</v>
      </c>
      <c r="G2103" t="str">
        <f t="shared" si="33"/>
        <v>Saving Silverman</v>
      </c>
      <c r="H2103" t="s">
        <v>4453</v>
      </c>
      <c r="I2103">
        <v>33287</v>
      </c>
      <c r="J2103">
        <v>867</v>
      </c>
      <c r="K2103" t="s">
        <v>19</v>
      </c>
      <c r="L2103" t="s">
        <v>20</v>
      </c>
      <c r="M2103" t="s">
        <v>21</v>
      </c>
      <c r="N2103">
        <v>20000000</v>
      </c>
      <c r="O2103">
        <v>2008</v>
      </c>
      <c r="P2103">
        <v>5.9</v>
      </c>
      <c r="S2103" t="s">
        <v>46</v>
      </c>
      <c r="T2103" t="s">
        <v>52</v>
      </c>
      <c r="U2103" t="s">
        <v>106</v>
      </c>
    </row>
    <row r="2104" spans="1:23" x14ac:dyDescent="0.3">
      <c r="A2104" t="s">
        <v>528</v>
      </c>
      <c r="B2104">
        <v>257</v>
      </c>
      <c r="C2104">
        <v>106</v>
      </c>
      <c r="D2104">
        <v>30028592</v>
      </c>
      <c r="E2104" t="s">
        <v>1358</v>
      </c>
      <c r="F2104" t="s">
        <v>4454</v>
      </c>
      <c r="G2104" t="str">
        <f t="shared" si="33"/>
        <v>Diary of a Wimpy Kid: Dog Days</v>
      </c>
      <c r="H2104" t="s">
        <v>4455</v>
      </c>
      <c r="I2104">
        <v>15665</v>
      </c>
      <c r="J2104">
        <v>899</v>
      </c>
      <c r="K2104" t="s">
        <v>19</v>
      </c>
      <c r="L2104" t="s">
        <v>20</v>
      </c>
      <c r="M2104" t="s">
        <v>294</v>
      </c>
      <c r="N2104">
        <v>20000000</v>
      </c>
      <c r="O2104">
        <v>1999</v>
      </c>
      <c r="P2104">
        <v>6.4</v>
      </c>
      <c r="S2104" t="s">
        <v>46</v>
      </c>
      <c r="T2104" t="s">
        <v>65</v>
      </c>
    </row>
    <row r="2105" spans="1:23" x14ac:dyDescent="0.3">
      <c r="A2105" t="s">
        <v>3808</v>
      </c>
      <c r="B2105">
        <v>95</v>
      </c>
      <c r="C2105">
        <v>106</v>
      </c>
      <c r="D2105">
        <v>34126138</v>
      </c>
      <c r="E2105" t="s">
        <v>2291</v>
      </c>
      <c r="F2105" t="s">
        <v>2891</v>
      </c>
      <c r="G2105" t="str">
        <f t="shared" si="33"/>
        <v>Summer of Sam</v>
      </c>
      <c r="H2105" t="s">
        <v>4456</v>
      </c>
      <c r="I2105">
        <v>31227</v>
      </c>
      <c r="J2105">
        <v>200</v>
      </c>
      <c r="K2105" t="s">
        <v>19</v>
      </c>
      <c r="L2105" t="s">
        <v>20</v>
      </c>
      <c r="M2105" t="s">
        <v>21</v>
      </c>
      <c r="N2105">
        <v>20000000</v>
      </c>
      <c r="O2105">
        <v>2009</v>
      </c>
      <c r="P2105">
        <v>6.6</v>
      </c>
      <c r="S2105" t="s">
        <v>52</v>
      </c>
      <c r="T2105" t="s">
        <v>60</v>
      </c>
      <c r="U2105" t="s">
        <v>106</v>
      </c>
      <c r="V2105" t="s">
        <v>122</v>
      </c>
    </row>
    <row r="2106" spans="1:23" x14ac:dyDescent="0.3">
      <c r="A2106" t="s">
        <v>4457</v>
      </c>
      <c r="B2106">
        <v>423</v>
      </c>
      <c r="C2106">
        <v>98</v>
      </c>
      <c r="D2106">
        <v>25677801</v>
      </c>
      <c r="E2106" t="s">
        <v>46</v>
      </c>
      <c r="F2106" t="s">
        <v>861</v>
      </c>
      <c r="G2106" t="str">
        <f t="shared" si="33"/>
        <v>Jay and Silent Bob Strike Back</v>
      </c>
      <c r="H2106" t="s">
        <v>4458</v>
      </c>
      <c r="I2106">
        <v>128593</v>
      </c>
      <c r="J2106">
        <v>302</v>
      </c>
      <c r="K2106" t="s">
        <v>19</v>
      </c>
      <c r="L2106" t="s">
        <v>20</v>
      </c>
      <c r="M2106" t="s">
        <v>294</v>
      </c>
      <c r="N2106">
        <v>20000000</v>
      </c>
      <c r="O2106">
        <v>2008</v>
      </c>
      <c r="P2106">
        <v>6.9</v>
      </c>
      <c r="S2106" t="s">
        <v>46</v>
      </c>
    </row>
    <row r="2107" spans="1:23" x14ac:dyDescent="0.3">
      <c r="A2107" t="s">
        <v>27</v>
      </c>
      <c r="B2107">
        <v>93</v>
      </c>
      <c r="C2107">
        <v>100</v>
      </c>
      <c r="D2107">
        <v>26415649</v>
      </c>
      <c r="E2107" t="s">
        <v>774</v>
      </c>
      <c r="F2107" t="s">
        <v>279</v>
      </c>
      <c r="G2107" t="str">
        <f t="shared" si="33"/>
        <v>The Island</v>
      </c>
      <c r="H2107" t="s">
        <v>775</v>
      </c>
      <c r="I2107">
        <v>263336</v>
      </c>
      <c r="J2107">
        <v>242</v>
      </c>
      <c r="K2107" t="s">
        <v>19</v>
      </c>
      <c r="L2107" t="s">
        <v>31</v>
      </c>
      <c r="M2107" t="s">
        <v>21</v>
      </c>
      <c r="N2107">
        <v>20000000</v>
      </c>
      <c r="O2107">
        <v>2002</v>
      </c>
      <c r="P2107">
        <v>6.9</v>
      </c>
      <c r="S2107" t="s">
        <v>26</v>
      </c>
      <c r="T2107" t="s">
        <v>32</v>
      </c>
      <c r="U2107" t="s">
        <v>106</v>
      </c>
      <c r="V2107" t="s">
        <v>110</v>
      </c>
      <c r="W2107" t="s">
        <v>122</v>
      </c>
    </row>
    <row r="2108" spans="1:23" x14ac:dyDescent="0.3">
      <c r="A2108" t="s">
        <v>4459</v>
      </c>
      <c r="B2108">
        <v>203</v>
      </c>
      <c r="C2108">
        <v>95</v>
      </c>
      <c r="D2108">
        <v>26003149</v>
      </c>
      <c r="E2108" t="s">
        <v>984</v>
      </c>
      <c r="F2108" t="s">
        <v>910</v>
      </c>
      <c r="G2108" t="str">
        <f t="shared" si="33"/>
        <v>The Glass House</v>
      </c>
      <c r="H2108" t="s">
        <v>4460</v>
      </c>
      <c r="I2108">
        <v>25462</v>
      </c>
      <c r="J2108">
        <v>154</v>
      </c>
      <c r="K2108" t="s">
        <v>19</v>
      </c>
      <c r="L2108" t="s">
        <v>149</v>
      </c>
      <c r="M2108" t="s">
        <v>21</v>
      </c>
      <c r="N2108">
        <v>20000000</v>
      </c>
      <c r="O2108">
        <v>2011</v>
      </c>
      <c r="P2108">
        <v>5.8</v>
      </c>
      <c r="S2108" t="s">
        <v>52</v>
      </c>
      <c r="T2108" t="s">
        <v>60</v>
      </c>
      <c r="U2108" t="s">
        <v>92</v>
      </c>
      <c r="V2108" t="s">
        <v>122</v>
      </c>
    </row>
    <row r="2109" spans="1:23" x14ac:dyDescent="0.3">
      <c r="A2109" t="s">
        <v>855</v>
      </c>
      <c r="B2109">
        <v>38</v>
      </c>
      <c r="C2109">
        <v>107</v>
      </c>
      <c r="D2109">
        <v>25584685</v>
      </c>
      <c r="E2109" t="s">
        <v>4461</v>
      </c>
      <c r="F2109" t="s">
        <v>279</v>
      </c>
      <c r="G2109" t="str">
        <f t="shared" si="33"/>
        <v>Hail, Caesar!</v>
      </c>
      <c r="H2109" t="s">
        <v>4462</v>
      </c>
      <c r="I2109">
        <v>60926</v>
      </c>
      <c r="J2109">
        <v>38</v>
      </c>
      <c r="K2109" t="s">
        <v>19</v>
      </c>
      <c r="L2109" t="s">
        <v>20</v>
      </c>
      <c r="M2109" t="s">
        <v>294</v>
      </c>
      <c r="N2109">
        <v>25000000</v>
      </c>
      <c r="O2109">
        <v>1999</v>
      </c>
      <c r="P2109">
        <v>6.4</v>
      </c>
      <c r="S2109" t="s">
        <v>46</v>
      </c>
      <c r="T2109" t="s">
        <v>92</v>
      </c>
    </row>
    <row r="2110" spans="1:23" x14ac:dyDescent="0.3">
      <c r="A2110" t="s">
        <v>4463</v>
      </c>
      <c r="B2110">
        <v>183</v>
      </c>
      <c r="C2110">
        <v>104</v>
      </c>
      <c r="D2110">
        <v>29975979</v>
      </c>
      <c r="E2110" t="s">
        <v>2767</v>
      </c>
      <c r="F2110" t="s">
        <v>875</v>
      </c>
      <c r="G2110" t="str">
        <f t="shared" si="33"/>
        <v>Josie and the Pussycats</v>
      </c>
      <c r="H2110" t="s">
        <v>4464</v>
      </c>
      <c r="I2110">
        <v>18900</v>
      </c>
      <c r="J2110">
        <v>381</v>
      </c>
      <c r="K2110" t="s">
        <v>19</v>
      </c>
      <c r="L2110" t="s">
        <v>378</v>
      </c>
      <c r="M2110" t="s">
        <v>294</v>
      </c>
      <c r="N2110">
        <v>19800000</v>
      </c>
      <c r="O2110">
        <v>2011</v>
      </c>
      <c r="P2110">
        <v>5.3</v>
      </c>
      <c r="S2110" t="s">
        <v>46</v>
      </c>
      <c r="T2110" t="s">
        <v>85</v>
      </c>
    </row>
    <row r="2111" spans="1:23" x14ac:dyDescent="0.3">
      <c r="A2111" t="s">
        <v>4465</v>
      </c>
      <c r="B2111">
        <v>75</v>
      </c>
      <c r="C2111">
        <v>104</v>
      </c>
      <c r="D2111">
        <v>31584722</v>
      </c>
      <c r="E2111" t="s">
        <v>239</v>
      </c>
      <c r="F2111" t="s">
        <v>185</v>
      </c>
      <c r="G2111" t="str">
        <f t="shared" si="33"/>
        <v>Homefront</v>
      </c>
      <c r="H2111" t="s">
        <v>4466</v>
      </c>
      <c r="I2111">
        <v>82804</v>
      </c>
      <c r="J2111">
        <v>180</v>
      </c>
      <c r="K2111" t="s">
        <v>19</v>
      </c>
      <c r="L2111" t="s">
        <v>20</v>
      </c>
      <c r="M2111" t="s">
        <v>21</v>
      </c>
      <c r="N2111">
        <v>20000000</v>
      </c>
      <c r="O2111">
        <v>1982</v>
      </c>
      <c r="P2111">
        <v>6.5</v>
      </c>
      <c r="S2111" t="s">
        <v>26</v>
      </c>
      <c r="T2111" t="s">
        <v>52</v>
      </c>
      <c r="U2111" t="s">
        <v>60</v>
      </c>
      <c r="V2111" t="s">
        <v>122</v>
      </c>
    </row>
    <row r="2112" spans="1:23" x14ac:dyDescent="0.3">
      <c r="A2112" t="s">
        <v>3876</v>
      </c>
      <c r="B2112">
        <v>18</v>
      </c>
      <c r="C2112">
        <v>143</v>
      </c>
      <c r="D2112">
        <v>23179303</v>
      </c>
      <c r="E2112" t="s">
        <v>390</v>
      </c>
      <c r="F2112" t="s">
        <v>3341</v>
      </c>
      <c r="G2112" t="str">
        <f t="shared" si="33"/>
        <v>The Little Vampire</v>
      </c>
      <c r="H2112" t="s">
        <v>4467</v>
      </c>
      <c r="I2112">
        <v>7242</v>
      </c>
      <c r="J2112">
        <v>111</v>
      </c>
      <c r="K2112" t="s">
        <v>19</v>
      </c>
      <c r="L2112" t="s">
        <v>20</v>
      </c>
      <c r="M2112" t="s">
        <v>21</v>
      </c>
      <c r="N2112">
        <v>30000000</v>
      </c>
      <c r="O2112">
        <v>1999</v>
      </c>
      <c r="P2112">
        <v>5.7</v>
      </c>
      <c r="S2112" t="s">
        <v>32</v>
      </c>
      <c r="T2112" t="s">
        <v>46</v>
      </c>
      <c r="U2112" t="s">
        <v>65</v>
      </c>
      <c r="V2112" t="s">
        <v>69</v>
      </c>
    </row>
    <row r="2113" spans="1:23" x14ac:dyDescent="0.3">
      <c r="A2113" t="s">
        <v>4468</v>
      </c>
      <c r="B2113">
        <v>22</v>
      </c>
      <c r="C2113">
        <v>77</v>
      </c>
      <c r="D2113">
        <v>23078294</v>
      </c>
      <c r="E2113" t="s">
        <v>46</v>
      </c>
      <c r="F2113" t="s">
        <v>124</v>
      </c>
      <c r="G2113" t="str">
        <f t="shared" si="33"/>
        <v>I Heart Huckabees</v>
      </c>
      <c r="H2113" t="s">
        <v>4469</v>
      </c>
      <c r="I2113">
        <v>56813</v>
      </c>
      <c r="J2113">
        <v>50</v>
      </c>
      <c r="K2113" t="s">
        <v>19</v>
      </c>
      <c r="L2113" t="s">
        <v>20</v>
      </c>
      <c r="M2113" t="s">
        <v>294</v>
      </c>
      <c r="N2113">
        <v>11000000</v>
      </c>
      <c r="O2113">
        <v>1981</v>
      </c>
      <c r="P2113">
        <v>6.7</v>
      </c>
      <c r="S2113" t="s">
        <v>46</v>
      </c>
    </row>
    <row r="2114" spans="1:23" x14ac:dyDescent="0.3">
      <c r="A2114" t="s">
        <v>2308</v>
      </c>
      <c r="B2114">
        <v>41</v>
      </c>
      <c r="C2114">
        <v>96</v>
      </c>
      <c r="D2114">
        <v>21413105</v>
      </c>
      <c r="E2114" t="s">
        <v>650</v>
      </c>
      <c r="F2114" t="s">
        <v>17</v>
      </c>
      <c r="G2114" t="str">
        <f t="shared" si="33"/>
        <v>RoboCop 3</v>
      </c>
      <c r="H2114" t="s">
        <v>4470</v>
      </c>
      <c r="I2114">
        <v>35018</v>
      </c>
      <c r="J2114">
        <v>77</v>
      </c>
      <c r="K2114" t="s">
        <v>19</v>
      </c>
      <c r="L2114" t="s">
        <v>20</v>
      </c>
      <c r="M2114" t="s">
        <v>21</v>
      </c>
      <c r="N2114">
        <v>20000000</v>
      </c>
      <c r="O2114">
        <v>1992</v>
      </c>
      <c r="P2114">
        <v>3.9</v>
      </c>
      <c r="S2114" t="s">
        <v>26</v>
      </c>
      <c r="T2114" t="s">
        <v>52</v>
      </c>
      <c r="U2114" t="s">
        <v>110</v>
      </c>
      <c r="V2114" t="s">
        <v>122</v>
      </c>
    </row>
    <row r="2115" spans="1:23" x14ac:dyDescent="0.3">
      <c r="A2115" t="s">
        <v>207</v>
      </c>
      <c r="B2115">
        <v>148</v>
      </c>
      <c r="C2115">
        <v>114</v>
      </c>
      <c r="D2115">
        <v>25077977</v>
      </c>
      <c r="E2115" t="s">
        <v>151</v>
      </c>
      <c r="F2115" t="s">
        <v>1509</v>
      </c>
      <c r="G2115" t="str">
        <f t="shared" ref="G2115:G2178" si="34">SUBSTITUTE(H2115,"Â ","")</f>
        <v>Megiddo: The Omega Code 2</v>
      </c>
      <c r="H2115" t="s">
        <v>4471</v>
      </c>
      <c r="I2115">
        <v>2253</v>
      </c>
      <c r="J2115">
        <v>121</v>
      </c>
      <c r="K2115" t="s">
        <v>19</v>
      </c>
      <c r="L2115" t="s">
        <v>20</v>
      </c>
      <c r="M2115" t="s">
        <v>21</v>
      </c>
      <c r="N2115">
        <v>20000000</v>
      </c>
      <c r="O2115">
        <v>1977</v>
      </c>
      <c r="P2115">
        <v>4.0999999999999996</v>
      </c>
      <c r="S2115" t="s">
        <v>26</v>
      </c>
      <c r="T2115" t="s">
        <v>32</v>
      </c>
      <c r="U2115" t="s">
        <v>69</v>
      </c>
      <c r="V2115" t="s">
        <v>110</v>
      </c>
      <c r="W2115" t="s">
        <v>122</v>
      </c>
    </row>
    <row r="2116" spans="1:23" x14ac:dyDescent="0.3">
      <c r="A2116" t="s">
        <v>585</v>
      </c>
      <c r="B2116">
        <v>111</v>
      </c>
      <c r="C2116">
        <v>145</v>
      </c>
      <c r="D2116">
        <v>23292105</v>
      </c>
      <c r="E2116" t="s">
        <v>4472</v>
      </c>
      <c r="F2116" t="s">
        <v>4473</v>
      </c>
      <c r="G2116" t="str">
        <f t="shared" si="34"/>
        <v>Darling Lili</v>
      </c>
      <c r="H2116" t="s">
        <v>4474</v>
      </c>
      <c r="I2116">
        <v>1547</v>
      </c>
      <c r="J2116">
        <v>260</v>
      </c>
      <c r="K2116" t="s">
        <v>19</v>
      </c>
      <c r="L2116" t="s">
        <v>676</v>
      </c>
      <c r="M2116" t="s">
        <v>294</v>
      </c>
      <c r="N2116">
        <v>20000000</v>
      </c>
      <c r="O2116">
        <v>2006</v>
      </c>
      <c r="P2116">
        <v>6.2</v>
      </c>
      <c r="S2116" t="s">
        <v>46</v>
      </c>
      <c r="T2116" t="s">
        <v>60</v>
      </c>
      <c r="U2116" t="s">
        <v>90</v>
      </c>
      <c r="V2116" t="s">
        <v>106</v>
      </c>
      <c r="W2116" t="s">
        <v>126</v>
      </c>
    </row>
    <row r="2117" spans="1:23" x14ac:dyDescent="0.3">
      <c r="A2117" t="s">
        <v>207</v>
      </c>
      <c r="B2117">
        <v>231</v>
      </c>
      <c r="C2117">
        <v>116</v>
      </c>
      <c r="D2117">
        <v>26870825</v>
      </c>
      <c r="E2117" t="s">
        <v>1222</v>
      </c>
      <c r="F2117" t="s">
        <v>1273</v>
      </c>
      <c r="G2117" t="str">
        <f t="shared" si="34"/>
        <v>Dudley Do-Right</v>
      </c>
      <c r="H2117" t="s">
        <v>4475</v>
      </c>
      <c r="I2117">
        <v>8176</v>
      </c>
      <c r="J2117">
        <v>232</v>
      </c>
      <c r="K2117" t="s">
        <v>19</v>
      </c>
      <c r="L2117" t="s">
        <v>31</v>
      </c>
      <c r="M2117" t="s">
        <v>294</v>
      </c>
      <c r="N2117">
        <v>20000000</v>
      </c>
      <c r="O2117">
        <v>1987</v>
      </c>
      <c r="P2117">
        <v>3.8</v>
      </c>
      <c r="S2117" t="s">
        <v>46</v>
      </c>
      <c r="T2117" t="s">
        <v>65</v>
      </c>
      <c r="U2117" t="s">
        <v>106</v>
      </c>
    </row>
    <row r="2118" spans="1:23" x14ac:dyDescent="0.3">
      <c r="A2118" t="s">
        <v>4476</v>
      </c>
      <c r="B2118">
        <v>115</v>
      </c>
      <c r="C2118">
        <v>100</v>
      </c>
      <c r="D2118">
        <v>20916309</v>
      </c>
      <c r="E2118" t="s">
        <v>184</v>
      </c>
      <c r="F2118" t="s">
        <v>4477</v>
      </c>
      <c r="G2118" t="str">
        <f t="shared" si="34"/>
        <v>The Transporter Refueled</v>
      </c>
      <c r="H2118" t="s">
        <v>4478</v>
      </c>
      <c r="I2118">
        <v>26767</v>
      </c>
      <c r="J2118">
        <v>147</v>
      </c>
      <c r="K2118" t="s">
        <v>4479</v>
      </c>
      <c r="L2118" t="s">
        <v>4480</v>
      </c>
      <c r="M2118" t="s">
        <v>51</v>
      </c>
      <c r="N2118">
        <v>20000000</v>
      </c>
      <c r="O2118">
        <v>2003</v>
      </c>
      <c r="P2118">
        <v>5.0999999999999996</v>
      </c>
      <c r="S2118" t="s">
        <v>26</v>
      </c>
      <c r="T2118" t="s">
        <v>52</v>
      </c>
      <c r="U2118" t="s">
        <v>122</v>
      </c>
    </row>
    <row r="2119" spans="1:23" x14ac:dyDescent="0.3">
      <c r="A2119" t="s">
        <v>792</v>
      </c>
      <c r="B2119">
        <v>176</v>
      </c>
      <c r="C2119">
        <v>104</v>
      </c>
      <c r="D2119">
        <v>21200000</v>
      </c>
      <c r="E2119" t="s">
        <v>127</v>
      </c>
      <c r="F2119" t="s">
        <v>24</v>
      </c>
      <c r="G2119" t="str">
        <f t="shared" si="34"/>
        <v>The Libertine</v>
      </c>
      <c r="H2119" t="s">
        <v>4481</v>
      </c>
      <c r="I2119">
        <v>31433</v>
      </c>
      <c r="J2119">
        <v>104</v>
      </c>
      <c r="K2119" t="s">
        <v>675</v>
      </c>
      <c r="L2119" t="s">
        <v>676</v>
      </c>
      <c r="M2119" t="s">
        <v>51</v>
      </c>
      <c r="N2119">
        <v>35000000</v>
      </c>
      <c r="O2119">
        <v>1991</v>
      </c>
      <c r="P2119">
        <v>6.4</v>
      </c>
      <c r="S2119" t="s">
        <v>60</v>
      </c>
      <c r="T2119" t="s">
        <v>106</v>
      </c>
    </row>
    <row r="2120" spans="1:23" x14ac:dyDescent="0.3">
      <c r="A2120" t="s">
        <v>1174</v>
      </c>
      <c r="B2120">
        <v>98</v>
      </c>
      <c r="C2120">
        <v>92</v>
      </c>
      <c r="D2120">
        <v>28876924</v>
      </c>
      <c r="E2120" t="s">
        <v>3274</v>
      </c>
      <c r="F2120" t="s">
        <v>3286</v>
      </c>
      <c r="G2120" t="str">
        <f t="shared" si="34"/>
        <v>Black Book</v>
      </c>
      <c r="H2120" t="s">
        <v>4482</v>
      </c>
      <c r="I2120">
        <v>59507</v>
      </c>
      <c r="J2120">
        <v>54</v>
      </c>
      <c r="K2120" t="s">
        <v>19</v>
      </c>
      <c r="L2120" t="s">
        <v>20</v>
      </c>
      <c r="M2120" t="s">
        <v>51</v>
      </c>
      <c r="N2120">
        <v>19000000</v>
      </c>
      <c r="O2120">
        <v>1992</v>
      </c>
      <c r="P2120">
        <v>7.8</v>
      </c>
      <c r="S2120" t="s">
        <v>60</v>
      </c>
      <c r="T2120" t="s">
        <v>122</v>
      </c>
      <c r="U2120" t="s">
        <v>126</v>
      </c>
    </row>
    <row r="2121" spans="1:23" x14ac:dyDescent="0.3">
      <c r="A2121" t="s">
        <v>1216</v>
      </c>
      <c r="B2121">
        <v>149</v>
      </c>
      <c r="C2121">
        <v>92</v>
      </c>
      <c r="D2121">
        <v>20207003</v>
      </c>
      <c r="E2121" t="s">
        <v>4483</v>
      </c>
      <c r="F2121" t="s">
        <v>4484</v>
      </c>
      <c r="G2121" t="str">
        <f t="shared" si="34"/>
        <v>Joyeux Noel</v>
      </c>
      <c r="H2121" t="s">
        <v>4485</v>
      </c>
      <c r="I2121">
        <v>21394</v>
      </c>
      <c r="J2121">
        <v>105</v>
      </c>
      <c r="K2121" t="s">
        <v>19</v>
      </c>
      <c r="L2121" t="s">
        <v>20</v>
      </c>
      <c r="M2121" t="s">
        <v>21</v>
      </c>
      <c r="N2121">
        <v>20000000</v>
      </c>
      <c r="O2121">
        <v>2010</v>
      </c>
      <c r="P2121">
        <v>7.8</v>
      </c>
      <c r="S2121" t="s">
        <v>60</v>
      </c>
      <c r="T2121" t="s">
        <v>80</v>
      </c>
      <c r="U2121" t="s">
        <v>85</v>
      </c>
      <c r="V2121" t="s">
        <v>106</v>
      </c>
      <c r="W2121" t="s">
        <v>126</v>
      </c>
    </row>
    <row r="2122" spans="1:23" x14ac:dyDescent="0.3">
      <c r="A2122" t="s">
        <v>4486</v>
      </c>
      <c r="B2122">
        <v>84</v>
      </c>
      <c r="C2122">
        <v>105</v>
      </c>
      <c r="D2122">
        <v>20241395</v>
      </c>
      <c r="E2122" t="s">
        <v>660</v>
      </c>
      <c r="F2122" t="s">
        <v>330</v>
      </c>
      <c r="G2122" t="str">
        <f t="shared" si="34"/>
        <v>Hit and Run</v>
      </c>
      <c r="H2122" t="s">
        <v>4487</v>
      </c>
      <c r="I2122">
        <v>29322</v>
      </c>
      <c r="J2122">
        <v>116</v>
      </c>
      <c r="K2122" t="s">
        <v>19</v>
      </c>
      <c r="L2122" t="s">
        <v>31</v>
      </c>
      <c r="M2122" t="s">
        <v>294</v>
      </c>
      <c r="N2122">
        <v>20000000</v>
      </c>
      <c r="O2122">
        <v>1978</v>
      </c>
      <c r="P2122">
        <v>6.1</v>
      </c>
      <c r="S2122" t="s">
        <v>26</v>
      </c>
      <c r="T2122" t="s">
        <v>46</v>
      </c>
      <c r="U2122" t="s">
        <v>106</v>
      </c>
    </row>
    <row r="2123" spans="1:23" x14ac:dyDescent="0.3">
      <c r="A2123" t="s">
        <v>4488</v>
      </c>
      <c r="B2123">
        <v>138</v>
      </c>
      <c r="C2123">
        <v>120</v>
      </c>
      <c r="D2123">
        <v>32000000</v>
      </c>
      <c r="E2123" t="s">
        <v>2586</v>
      </c>
      <c r="F2123" t="s">
        <v>2092</v>
      </c>
      <c r="G2123" t="str">
        <f t="shared" si="34"/>
        <v>Mad Money</v>
      </c>
      <c r="H2123" t="s">
        <v>4489</v>
      </c>
      <c r="I2123">
        <v>16831</v>
      </c>
      <c r="J2123">
        <v>135</v>
      </c>
      <c r="K2123" t="s">
        <v>19</v>
      </c>
      <c r="L2123" t="s">
        <v>20</v>
      </c>
      <c r="M2123" t="s">
        <v>21</v>
      </c>
      <c r="N2123">
        <v>20000000</v>
      </c>
      <c r="O2123">
        <v>2008</v>
      </c>
      <c r="P2123">
        <v>5.8</v>
      </c>
      <c r="S2123" t="s">
        <v>46</v>
      </c>
      <c r="T2123" t="s">
        <v>52</v>
      </c>
      <c r="U2123" t="s">
        <v>122</v>
      </c>
    </row>
    <row r="2124" spans="1:23" x14ac:dyDescent="0.3">
      <c r="A2124" t="s">
        <v>4490</v>
      </c>
      <c r="B2124">
        <v>78</v>
      </c>
      <c r="C2124">
        <v>116</v>
      </c>
      <c r="D2124">
        <v>19151864</v>
      </c>
      <c r="E2124" t="s">
        <v>882</v>
      </c>
      <c r="F2124" t="s">
        <v>1602</v>
      </c>
      <c r="G2124" t="str">
        <f t="shared" si="34"/>
        <v>Before I Go to Sleep</v>
      </c>
      <c r="H2124" t="s">
        <v>4491</v>
      </c>
      <c r="I2124">
        <v>48873</v>
      </c>
      <c r="J2124">
        <v>27</v>
      </c>
      <c r="K2124" t="s">
        <v>19</v>
      </c>
      <c r="L2124" t="s">
        <v>20</v>
      </c>
      <c r="M2124" t="s">
        <v>294</v>
      </c>
      <c r="N2124">
        <v>27000000</v>
      </c>
      <c r="O2124">
        <v>2013</v>
      </c>
      <c r="P2124">
        <v>6.3</v>
      </c>
      <c r="S2124" t="s">
        <v>60</v>
      </c>
      <c r="T2124" t="s">
        <v>92</v>
      </c>
      <c r="U2124" t="s">
        <v>122</v>
      </c>
    </row>
    <row r="2125" spans="1:23" x14ac:dyDescent="0.3">
      <c r="A2125" t="s">
        <v>723</v>
      </c>
      <c r="B2125">
        <v>288</v>
      </c>
      <c r="C2125">
        <v>119</v>
      </c>
      <c r="D2125">
        <v>23393765</v>
      </c>
      <c r="E2125" t="s">
        <v>837</v>
      </c>
      <c r="F2125" t="s">
        <v>1111</v>
      </c>
      <c r="G2125" t="str">
        <f t="shared" si="34"/>
        <v>Sorcerer</v>
      </c>
      <c r="H2125" t="s">
        <v>4492</v>
      </c>
      <c r="I2125">
        <v>9513</v>
      </c>
      <c r="J2125">
        <v>231</v>
      </c>
      <c r="K2125" t="s">
        <v>675</v>
      </c>
      <c r="L2125" t="s">
        <v>676</v>
      </c>
      <c r="M2125" t="s">
        <v>21</v>
      </c>
      <c r="N2125">
        <v>20000000</v>
      </c>
      <c r="O2125">
        <v>2005</v>
      </c>
      <c r="P2125">
        <v>7.7</v>
      </c>
      <c r="S2125" t="s">
        <v>32</v>
      </c>
      <c r="T2125" t="s">
        <v>60</v>
      </c>
      <c r="U2125" t="s">
        <v>122</v>
      </c>
    </row>
    <row r="2126" spans="1:23" x14ac:dyDescent="0.3">
      <c r="A2126" t="s">
        <v>183</v>
      </c>
      <c r="B2126">
        <v>299</v>
      </c>
      <c r="C2126">
        <v>101</v>
      </c>
      <c r="D2126">
        <v>18882880</v>
      </c>
      <c r="E2126" t="s">
        <v>1788</v>
      </c>
      <c r="F2126" t="s">
        <v>803</v>
      </c>
      <c r="G2126" t="str">
        <f t="shared" si="34"/>
        <v>Stone</v>
      </c>
      <c r="H2126" t="s">
        <v>4493</v>
      </c>
      <c r="I2126">
        <v>34985</v>
      </c>
      <c r="J2126">
        <v>363</v>
      </c>
      <c r="K2126" t="s">
        <v>19</v>
      </c>
      <c r="L2126" t="s">
        <v>20</v>
      </c>
      <c r="M2126" t="s">
        <v>294</v>
      </c>
      <c r="N2126">
        <v>20000000</v>
      </c>
      <c r="O2126">
        <v>2014</v>
      </c>
      <c r="P2126">
        <v>5.4</v>
      </c>
      <c r="S2126" t="s">
        <v>60</v>
      </c>
      <c r="T2126" t="s">
        <v>122</v>
      </c>
    </row>
    <row r="2127" spans="1:23" x14ac:dyDescent="0.3">
      <c r="A2127" t="s">
        <v>1780</v>
      </c>
      <c r="B2127">
        <v>27</v>
      </c>
      <c r="C2127">
        <v>117</v>
      </c>
      <c r="D2127">
        <v>8500000</v>
      </c>
      <c r="E2127" t="s">
        <v>4494</v>
      </c>
      <c r="F2127" t="s">
        <v>4495</v>
      </c>
      <c r="G2127" t="str">
        <f t="shared" si="34"/>
        <v>MoliÃ¨re</v>
      </c>
      <c r="H2127" t="s">
        <v>4496</v>
      </c>
      <c r="I2127">
        <v>5166</v>
      </c>
      <c r="J2127">
        <v>71</v>
      </c>
      <c r="K2127" t="s">
        <v>19</v>
      </c>
      <c r="L2127" t="s">
        <v>20</v>
      </c>
      <c r="M2127" t="s">
        <v>51</v>
      </c>
      <c r="N2127">
        <v>20000000</v>
      </c>
      <c r="O2127">
        <v>2007</v>
      </c>
      <c r="P2127">
        <v>7.3</v>
      </c>
      <c r="S2127" t="s">
        <v>46</v>
      </c>
      <c r="T2127" t="s">
        <v>80</v>
      </c>
    </row>
    <row r="2128" spans="1:23" x14ac:dyDescent="0.3">
      <c r="A2128" t="s">
        <v>3718</v>
      </c>
      <c r="B2128">
        <v>155</v>
      </c>
      <c r="C2128">
        <v>106</v>
      </c>
      <c r="D2128">
        <v>18252684</v>
      </c>
      <c r="E2128" t="s">
        <v>977</v>
      </c>
      <c r="F2128" t="s">
        <v>181</v>
      </c>
      <c r="G2128" t="str">
        <f t="shared" si="34"/>
        <v>Out of the Furnace</v>
      </c>
      <c r="H2128" t="s">
        <v>4497</v>
      </c>
      <c r="I2128">
        <v>83171</v>
      </c>
      <c r="J2128">
        <v>591</v>
      </c>
      <c r="K2128" t="s">
        <v>19</v>
      </c>
      <c r="L2128" t="s">
        <v>20</v>
      </c>
      <c r="M2128" t="s">
        <v>51</v>
      </c>
      <c r="N2128">
        <v>20000000</v>
      </c>
      <c r="O2128">
        <v>2003</v>
      </c>
      <c r="P2128">
        <v>6.8</v>
      </c>
      <c r="S2128" t="s">
        <v>52</v>
      </c>
      <c r="T2128" t="s">
        <v>60</v>
      </c>
      <c r="U2128" t="s">
        <v>122</v>
      </c>
    </row>
    <row r="2129" spans="1:24" x14ac:dyDescent="0.3">
      <c r="A2129" t="s">
        <v>1180</v>
      </c>
      <c r="B2129">
        <v>82</v>
      </c>
      <c r="C2129">
        <v>112</v>
      </c>
      <c r="D2129">
        <v>19661987</v>
      </c>
      <c r="E2129" t="s">
        <v>984</v>
      </c>
      <c r="F2129" t="s">
        <v>2063</v>
      </c>
      <c r="G2129" t="str">
        <f t="shared" si="34"/>
        <v>Michael Clayton</v>
      </c>
      <c r="H2129" t="s">
        <v>4498</v>
      </c>
      <c r="I2129">
        <v>133367</v>
      </c>
      <c r="J2129">
        <v>22</v>
      </c>
      <c r="K2129" t="s">
        <v>19</v>
      </c>
      <c r="L2129" t="s">
        <v>20</v>
      </c>
      <c r="M2129" t="s">
        <v>294</v>
      </c>
      <c r="N2129">
        <v>20000000</v>
      </c>
      <c r="O2129">
        <v>1995</v>
      </c>
      <c r="P2129">
        <v>7.3</v>
      </c>
      <c r="S2129" t="s">
        <v>52</v>
      </c>
      <c r="T2129" t="s">
        <v>60</v>
      </c>
      <c r="U2129" t="s">
        <v>92</v>
      </c>
      <c r="V2129" t="s">
        <v>122</v>
      </c>
    </row>
    <row r="2130" spans="1:24" x14ac:dyDescent="0.3">
      <c r="A2130" t="s">
        <v>3863</v>
      </c>
      <c r="B2130">
        <v>275</v>
      </c>
      <c r="C2130">
        <v>136</v>
      </c>
      <c r="D2130">
        <v>18352454</v>
      </c>
      <c r="E2130" t="s">
        <v>1857</v>
      </c>
      <c r="F2130" t="s">
        <v>3042</v>
      </c>
      <c r="G2130" t="str">
        <f t="shared" si="34"/>
        <v>My Fellow Americans</v>
      </c>
      <c r="H2130" t="s">
        <v>4499</v>
      </c>
      <c r="I2130">
        <v>12278</v>
      </c>
      <c r="J2130">
        <v>163</v>
      </c>
      <c r="K2130" t="s">
        <v>1243</v>
      </c>
      <c r="L2130" t="s">
        <v>1575</v>
      </c>
      <c r="M2130" t="s">
        <v>51</v>
      </c>
      <c r="N2130">
        <v>20000000</v>
      </c>
      <c r="O2130">
        <v>2004</v>
      </c>
      <c r="P2130">
        <v>6.5</v>
      </c>
      <c r="S2130" t="s">
        <v>32</v>
      </c>
      <c r="T2130" t="s">
        <v>46</v>
      </c>
    </row>
    <row r="2131" spans="1:24" x14ac:dyDescent="0.3">
      <c r="A2131" t="s">
        <v>1059</v>
      </c>
      <c r="B2131">
        <v>43</v>
      </c>
      <c r="C2131">
        <v>81</v>
      </c>
      <c r="D2131">
        <v>17803796</v>
      </c>
      <c r="E2131" t="s">
        <v>977</v>
      </c>
      <c r="F2131" t="s">
        <v>168</v>
      </c>
      <c r="G2131" t="str">
        <f t="shared" si="34"/>
        <v>Arlington Road</v>
      </c>
      <c r="H2131" t="s">
        <v>4500</v>
      </c>
      <c r="I2131">
        <v>69980</v>
      </c>
      <c r="J2131">
        <v>98</v>
      </c>
      <c r="K2131" t="s">
        <v>19</v>
      </c>
      <c r="L2131" t="s">
        <v>20</v>
      </c>
      <c r="M2131" t="s">
        <v>294</v>
      </c>
      <c r="N2131">
        <v>20000000</v>
      </c>
      <c r="O2131">
        <v>2004</v>
      </c>
      <c r="P2131">
        <v>7.2</v>
      </c>
      <c r="S2131" t="s">
        <v>52</v>
      </c>
      <c r="T2131" t="s">
        <v>60</v>
      </c>
      <c r="U2131" t="s">
        <v>122</v>
      </c>
    </row>
    <row r="2132" spans="1:24" x14ac:dyDescent="0.3">
      <c r="A2132" t="s">
        <v>2573</v>
      </c>
      <c r="B2132">
        <v>163</v>
      </c>
      <c r="C2132">
        <v>87</v>
      </c>
      <c r="D2132">
        <v>17529157</v>
      </c>
      <c r="E2132" t="s">
        <v>4501</v>
      </c>
      <c r="F2132" t="s">
        <v>4502</v>
      </c>
      <c r="G2132" t="str">
        <f t="shared" si="34"/>
        <v>Underdogs</v>
      </c>
      <c r="H2132" t="s">
        <v>4503</v>
      </c>
      <c r="I2132">
        <v>6920</v>
      </c>
      <c r="J2132">
        <v>928</v>
      </c>
      <c r="K2132" t="s">
        <v>19</v>
      </c>
      <c r="L2132" t="s">
        <v>20</v>
      </c>
      <c r="M2132" t="s">
        <v>21</v>
      </c>
      <c r="N2132">
        <v>20000000</v>
      </c>
      <c r="O2132">
        <v>2011</v>
      </c>
      <c r="P2132">
        <v>6.7</v>
      </c>
      <c r="S2132" t="s">
        <v>32</v>
      </c>
      <c r="T2132" t="s">
        <v>37</v>
      </c>
      <c r="U2132" t="s">
        <v>65</v>
      </c>
      <c r="V2132" t="s">
        <v>117</v>
      </c>
    </row>
    <row r="2133" spans="1:24" x14ac:dyDescent="0.3">
      <c r="A2133" t="s">
        <v>1683</v>
      </c>
      <c r="B2133">
        <v>168</v>
      </c>
      <c r="C2133">
        <v>96</v>
      </c>
      <c r="D2133">
        <v>25753840</v>
      </c>
      <c r="E2133" t="s">
        <v>776</v>
      </c>
      <c r="F2133" t="s">
        <v>4504</v>
      </c>
      <c r="G2133" t="str">
        <f t="shared" si="34"/>
        <v>To Rome with Love</v>
      </c>
      <c r="H2133" t="s">
        <v>4505</v>
      </c>
      <c r="I2133">
        <v>67893</v>
      </c>
      <c r="J2133">
        <v>199</v>
      </c>
      <c r="K2133" t="s">
        <v>19</v>
      </c>
      <c r="L2133" t="s">
        <v>20</v>
      </c>
      <c r="M2133" t="s">
        <v>21</v>
      </c>
      <c r="N2133">
        <v>20000000</v>
      </c>
      <c r="O2133">
        <v>2003</v>
      </c>
      <c r="P2133">
        <v>6.3</v>
      </c>
      <c r="S2133" t="s">
        <v>46</v>
      </c>
      <c r="T2133" t="s">
        <v>106</v>
      </c>
    </row>
    <row r="2134" spans="1:24" x14ac:dyDescent="0.3">
      <c r="A2134" t="s">
        <v>3478</v>
      </c>
      <c r="B2134">
        <v>60</v>
      </c>
      <c r="C2134">
        <v>106</v>
      </c>
      <c r="D2134">
        <v>18081626</v>
      </c>
      <c r="E2134" t="s">
        <v>28</v>
      </c>
      <c r="F2134" t="s">
        <v>1617</v>
      </c>
      <c r="G2134" t="str">
        <f t="shared" si="34"/>
        <v>Firefox</v>
      </c>
      <c r="H2134" t="s">
        <v>4506</v>
      </c>
      <c r="I2134">
        <v>19832</v>
      </c>
      <c r="J2134">
        <v>87</v>
      </c>
      <c r="K2134" t="s">
        <v>19</v>
      </c>
      <c r="L2134" t="s">
        <v>20</v>
      </c>
      <c r="M2134" t="s">
        <v>21</v>
      </c>
      <c r="N2134">
        <v>20000000</v>
      </c>
      <c r="O2134">
        <v>2010</v>
      </c>
      <c r="P2134">
        <v>5.9</v>
      </c>
      <c r="S2134" t="s">
        <v>26</v>
      </c>
      <c r="T2134" t="s">
        <v>32</v>
      </c>
      <c r="U2134" t="s">
        <v>122</v>
      </c>
    </row>
    <row r="2135" spans="1:24" x14ac:dyDescent="0.3">
      <c r="A2135" t="s">
        <v>1099</v>
      </c>
      <c r="B2135">
        <v>85</v>
      </c>
      <c r="C2135">
        <v>122</v>
      </c>
      <c r="D2135">
        <v>17518220</v>
      </c>
      <c r="E2135" t="s">
        <v>4507</v>
      </c>
      <c r="F2135" t="s">
        <v>4329</v>
      </c>
      <c r="G2135" t="str">
        <f t="shared" si="34"/>
        <v>South Park: Bigger Longer &amp; Uncut</v>
      </c>
      <c r="H2135" t="s">
        <v>4508</v>
      </c>
      <c r="I2135">
        <v>162037</v>
      </c>
      <c r="J2135">
        <v>131</v>
      </c>
      <c r="K2135" t="s">
        <v>19</v>
      </c>
      <c r="L2135" t="s">
        <v>20</v>
      </c>
      <c r="M2135" t="s">
        <v>21</v>
      </c>
      <c r="N2135">
        <v>9000000</v>
      </c>
      <c r="O2135">
        <v>2013</v>
      </c>
      <c r="P2135">
        <v>7.8</v>
      </c>
      <c r="S2135" t="s">
        <v>37</v>
      </c>
      <c r="T2135" t="s">
        <v>46</v>
      </c>
      <c r="U2135" t="s">
        <v>69</v>
      </c>
      <c r="V2135" t="s">
        <v>90</v>
      </c>
    </row>
    <row r="2136" spans="1:24" x14ac:dyDescent="0.3">
      <c r="A2136" t="s">
        <v>2629</v>
      </c>
      <c r="B2136">
        <v>539</v>
      </c>
      <c r="C2136">
        <v>123</v>
      </c>
      <c r="D2136">
        <v>17104669</v>
      </c>
      <c r="E2136" t="s">
        <v>46</v>
      </c>
      <c r="F2136" t="s">
        <v>88</v>
      </c>
      <c r="G2136" t="str">
        <f t="shared" si="34"/>
        <v>Death at a Funeral</v>
      </c>
      <c r="H2136" t="s">
        <v>4509</v>
      </c>
      <c r="I2136">
        <v>89547</v>
      </c>
      <c r="J2136">
        <v>692</v>
      </c>
      <c r="K2136" t="s">
        <v>19</v>
      </c>
      <c r="L2136" t="s">
        <v>20</v>
      </c>
      <c r="M2136" t="s">
        <v>21</v>
      </c>
      <c r="N2136">
        <v>20000000</v>
      </c>
      <c r="O2136">
        <v>2002</v>
      </c>
      <c r="P2136">
        <v>7.4</v>
      </c>
      <c r="S2136" t="s">
        <v>46</v>
      </c>
    </row>
    <row r="2137" spans="1:24" x14ac:dyDescent="0.3">
      <c r="A2137" t="s">
        <v>4510</v>
      </c>
      <c r="B2137">
        <v>84</v>
      </c>
      <c r="C2137">
        <v>133</v>
      </c>
      <c r="D2137">
        <v>16988996</v>
      </c>
      <c r="E2137" t="s">
        <v>97</v>
      </c>
      <c r="F2137" t="s">
        <v>4511</v>
      </c>
      <c r="G2137" t="str">
        <f t="shared" si="34"/>
        <v>Teenage Mutant Ninja Turtles III</v>
      </c>
      <c r="H2137" t="s">
        <v>4512</v>
      </c>
      <c r="I2137">
        <v>25086</v>
      </c>
      <c r="J2137">
        <v>235</v>
      </c>
      <c r="K2137" t="s">
        <v>19</v>
      </c>
      <c r="L2137" t="s">
        <v>20</v>
      </c>
      <c r="M2137" t="s">
        <v>294</v>
      </c>
      <c r="N2137">
        <v>20000000</v>
      </c>
      <c r="O2137">
        <v>2010</v>
      </c>
      <c r="P2137">
        <v>4.8</v>
      </c>
      <c r="S2137" t="s">
        <v>26</v>
      </c>
      <c r="T2137" t="s">
        <v>32</v>
      </c>
      <c r="U2137" t="s">
        <v>46</v>
      </c>
      <c r="V2137" t="s">
        <v>65</v>
      </c>
      <c r="W2137" t="s">
        <v>69</v>
      </c>
      <c r="X2137" t="s">
        <v>110</v>
      </c>
    </row>
    <row r="2138" spans="1:24" x14ac:dyDescent="0.3">
      <c r="A2138" t="s">
        <v>3599</v>
      </c>
      <c r="B2138">
        <v>75</v>
      </c>
      <c r="C2138">
        <v>92</v>
      </c>
      <c r="D2138">
        <v>15797907</v>
      </c>
      <c r="E2138" t="s">
        <v>1670</v>
      </c>
      <c r="F2138" t="s">
        <v>300</v>
      </c>
      <c r="G2138" t="str">
        <f t="shared" si="34"/>
        <v>Hardball</v>
      </c>
      <c r="H2138" t="s">
        <v>4513</v>
      </c>
      <c r="I2138">
        <v>22649</v>
      </c>
      <c r="J2138">
        <v>73</v>
      </c>
      <c r="K2138" t="s">
        <v>19</v>
      </c>
      <c r="L2138" t="s">
        <v>378</v>
      </c>
      <c r="M2138" t="s">
        <v>51</v>
      </c>
      <c r="N2138">
        <v>20000000</v>
      </c>
      <c r="O2138">
        <v>1990</v>
      </c>
      <c r="P2138">
        <v>6.3</v>
      </c>
      <c r="S2138" t="s">
        <v>60</v>
      </c>
      <c r="T2138" t="s">
        <v>117</v>
      </c>
    </row>
    <row r="2139" spans="1:24" x14ac:dyDescent="0.3">
      <c r="A2139" t="s">
        <v>4006</v>
      </c>
      <c r="B2139">
        <v>171</v>
      </c>
      <c r="C2139">
        <v>110</v>
      </c>
      <c r="D2139">
        <v>16248701</v>
      </c>
      <c r="E2139" t="s">
        <v>657</v>
      </c>
      <c r="F2139" t="s">
        <v>190</v>
      </c>
      <c r="G2139" t="str">
        <f t="shared" si="34"/>
        <v>Silver Linings Playbook</v>
      </c>
      <c r="H2139" t="s">
        <v>4514</v>
      </c>
      <c r="I2139">
        <v>533607</v>
      </c>
      <c r="J2139">
        <v>460</v>
      </c>
      <c r="K2139" t="s">
        <v>19</v>
      </c>
      <c r="L2139" t="s">
        <v>20</v>
      </c>
      <c r="M2139" t="s">
        <v>51</v>
      </c>
      <c r="N2139">
        <v>40000000</v>
      </c>
      <c r="O2139">
        <v>2016</v>
      </c>
      <c r="P2139">
        <v>7.8</v>
      </c>
      <c r="S2139" t="s">
        <v>46</v>
      </c>
      <c r="T2139" t="s">
        <v>60</v>
      </c>
      <c r="U2139" t="s">
        <v>106</v>
      </c>
    </row>
    <row r="2140" spans="1:24" x14ac:dyDescent="0.3">
      <c r="A2140" t="s">
        <v>147</v>
      </c>
      <c r="B2140">
        <v>140</v>
      </c>
      <c r="C2140">
        <v>104</v>
      </c>
      <c r="D2140">
        <v>15712072</v>
      </c>
      <c r="E2140" t="s">
        <v>793</v>
      </c>
      <c r="F2140" t="s">
        <v>4515</v>
      </c>
      <c r="G2140" t="str">
        <f t="shared" si="34"/>
        <v>Freedom Writers</v>
      </c>
      <c r="H2140" t="s">
        <v>4516</v>
      </c>
      <c r="I2140">
        <v>52533</v>
      </c>
      <c r="J2140">
        <v>184</v>
      </c>
      <c r="K2140" t="s">
        <v>19</v>
      </c>
      <c r="L2140" t="s">
        <v>676</v>
      </c>
      <c r="M2140" t="s">
        <v>294</v>
      </c>
      <c r="N2140">
        <v>20000000</v>
      </c>
      <c r="O2140">
        <v>2012</v>
      </c>
      <c r="P2140">
        <v>7.5</v>
      </c>
      <c r="S2140" t="s">
        <v>41</v>
      </c>
      <c r="T2140" t="s">
        <v>52</v>
      </c>
      <c r="U2140" t="s">
        <v>60</v>
      </c>
    </row>
    <row r="2141" spans="1:24" x14ac:dyDescent="0.3">
      <c r="A2141" t="s">
        <v>4517</v>
      </c>
      <c r="B2141">
        <v>85</v>
      </c>
      <c r="C2141">
        <v>60</v>
      </c>
      <c r="D2141">
        <v>191449475</v>
      </c>
      <c r="E2141" t="s">
        <v>60</v>
      </c>
      <c r="F2141" t="s">
        <v>4518</v>
      </c>
      <c r="G2141" t="str">
        <f t="shared" si="34"/>
        <v>For Colored Girls</v>
      </c>
      <c r="H2141" t="s">
        <v>4519</v>
      </c>
      <c r="I2141">
        <v>6067</v>
      </c>
      <c r="J2141">
        <v>253</v>
      </c>
      <c r="K2141" t="s">
        <v>19</v>
      </c>
      <c r="L2141" t="s">
        <v>20</v>
      </c>
      <c r="M2141" t="s">
        <v>21</v>
      </c>
      <c r="N2141">
        <v>20000000</v>
      </c>
      <c r="O2141">
        <v>1971</v>
      </c>
      <c r="P2141">
        <v>6</v>
      </c>
      <c r="S2141" t="s">
        <v>60</v>
      </c>
    </row>
    <row r="2142" spans="1:24" x14ac:dyDescent="0.3">
      <c r="A2142" t="s">
        <v>4006</v>
      </c>
      <c r="B2142">
        <v>5</v>
      </c>
      <c r="C2142">
        <v>98</v>
      </c>
      <c r="D2142">
        <v>15408822</v>
      </c>
      <c r="E2142" t="s">
        <v>184</v>
      </c>
      <c r="F2142" t="s">
        <v>185</v>
      </c>
      <c r="G2142" t="str">
        <f t="shared" si="34"/>
        <v>The Transporter</v>
      </c>
      <c r="H2142" t="s">
        <v>4520</v>
      </c>
      <c r="I2142">
        <v>237248</v>
      </c>
      <c r="J2142">
        <v>33</v>
      </c>
      <c r="K2142" t="s">
        <v>19</v>
      </c>
      <c r="L2142" t="s">
        <v>20</v>
      </c>
      <c r="M2142" t="s">
        <v>21</v>
      </c>
      <c r="N2142">
        <v>20000000</v>
      </c>
      <c r="O2142">
        <v>2016</v>
      </c>
      <c r="P2142">
        <v>6.8</v>
      </c>
      <c r="S2142" t="s">
        <v>26</v>
      </c>
      <c r="T2142" t="s">
        <v>52</v>
      </c>
      <c r="U2142" t="s">
        <v>122</v>
      </c>
    </row>
    <row r="2143" spans="1:24" x14ac:dyDescent="0.3">
      <c r="A2143" t="s">
        <v>2036</v>
      </c>
      <c r="B2143">
        <v>217</v>
      </c>
      <c r="C2143">
        <v>120</v>
      </c>
      <c r="D2143">
        <v>15464026</v>
      </c>
      <c r="E2143" t="s">
        <v>1451</v>
      </c>
      <c r="F2143" t="s">
        <v>781</v>
      </c>
      <c r="G2143" t="str">
        <f t="shared" si="34"/>
        <v>Never Back Down</v>
      </c>
      <c r="H2143" t="s">
        <v>4521</v>
      </c>
      <c r="I2143">
        <v>80556</v>
      </c>
      <c r="J2143">
        <v>115</v>
      </c>
      <c r="K2143" t="s">
        <v>19</v>
      </c>
      <c r="L2143" t="s">
        <v>20</v>
      </c>
      <c r="M2143" t="s">
        <v>21</v>
      </c>
      <c r="N2143">
        <v>806947</v>
      </c>
      <c r="O2143">
        <v>2006</v>
      </c>
      <c r="P2143">
        <v>6.6</v>
      </c>
      <c r="S2143" t="s">
        <v>26</v>
      </c>
      <c r="T2143" t="s">
        <v>60</v>
      </c>
      <c r="U2143" t="s">
        <v>117</v>
      </c>
    </row>
    <row r="2144" spans="1:24" x14ac:dyDescent="0.3">
      <c r="A2144" t="s">
        <v>4522</v>
      </c>
      <c r="B2144">
        <v>131</v>
      </c>
      <c r="C2144">
        <v>112</v>
      </c>
      <c r="D2144">
        <v>14359793</v>
      </c>
      <c r="E2144" t="s">
        <v>1906</v>
      </c>
      <c r="F2144" t="s">
        <v>4523</v>
      </c>
      <c r="G2144" t="str">
        <f t="shared" si="34"/>
        <v>The Rage: Carrie 2</v>
      </c>
      <c r="H2144" t="s">
        <v>4524</v>
      </c>
      <c r="I2144">
        <v>13065</v>
      </c>
      <c r="J2144">
        <v>79</v>
      </c>
      <c r="K2144" t="s">
        <v>19</v>
      </c>
      <c r="L2144" t="s">
        <v>20</v>
      </c>
      <c r="M2144" t="s">
        <v>21</v>
      </c>
      <c r="N2144">
        <v>40000000</v>
      </c>
      <c r="O2144">
        <v>2002</v>
      </c>
      <c r="P2144">
        <v>4.5999999999999996</v>
      </c>
      <c r="S2144" t="s">
        <v>83</v>
      </c>
      <c r="T2144" t="s">
        <v>110</v>
      </c>
      <c r="U2144" t="s">
        <v>122</v>
      </c>
    </row>
    <row r="2145" spans="1:22" x14ac:dyDescent="0.3">
      <c r="A2145" t="s">
        <v>4525</v>
      </c>
      <c r="B2145">
        <v>111</v>
      </c>
      <c r="C2145">
        <v>127</v>
      </c>
      <c r="D2145">
        <v>8000000</v>
      </c>
      <c r="E2145" t="s">
        <v>4526</v>
      </c>
      <c r="F2145" t="s">
        <v>4527</v>
      </c>
      <c r="G2145" t="str">
        <f t="shared" si="34"/>
        <v xml:space="preserve">The Bachelor            </v>
      </c>
      <c r="H2145" t="s">
        <v>4528</v>
      </c>
      <c r="I2145">
        <v>4398</v>
      </c>
      <c r="J2145">
        <v>147</v>
      </c>
      <c r="K2145" t="s">
        <v>19</v>
      </c>
      <c r="L2145" t="s">
        <v>20</v>
      </c>
      <c r="M2145" t="s">
        <v>21</v>
      </c>
      <c r="N2145">
        <v>20000000</v>
      </c>
      <c r="O2145">
        <v>2014</v>
      </c>
      <c r="P2145">
        <v>2.9</v>
      </c>
      <c r="S2145" t="s">
        <v>78</v>
      </c>
      <c r="T2145" t="s">
        <v>101</v>
      </c>
      <c r="U2145" t="s">
        <v>106</v>
      </c>
    </row>
    <row r="2146" spans="1:22" x14ac:dyDescent="0.3">
      <c r="A2146" t="s">
        <v>4529</v>
      </c>
      <c r="B2146">
        <v>466</v>
      </c>
      <c r="C2146">
        <v>102</v>
      </c>
      <c r="D2146">
        <v>14174654</v>
      </c>
      <c r="E2146" t="s">
        <v>657</v>
      </c>
      <c r="F2146" t="s">
        <v>827</v>
      </c>
      <c r="G2146" t="str">
        <f t="shared" si="34"/>
        <v>Away We Go</v>
      </c>
      <c r="H2146" t="s">
        <v>4530</v>
      </c>
      <c r="I2146">
        <v>45992</v>
      </c>
      <c r="J2146">
        <v>517</v>
      </c>
      <c r="K2146" t="s">
        <v>19</v>
      </c>
      <c r="L2146" t="s">
        <v>20</v>
      </c>
      <c r="M2146" t="s">
        <v>294</v>
      </c>
      <c r="N2146">
        <v>20000000</v>
      </c>
      <c r="O2146">
        <v>2003</v>
      </c>
      <c r="P2146">
        <v>7.1</v>
      </c>
      <c r="S2146" t="s">
        <v>46</v>
      </c>
      <c r="T2146" t="s">
        <v>60</v>
      </c>
      <c r="U2146" t="s">
        <v>106</v>
      </c>
    </row>
    <row r="2147" spans="1:22" x14ac:dyDescent="0.3">
      <c r="A2147" t="s">
        <v>4531</v>
      </c>
      <c r="B2147">
        <v>16</v>
      </c>
      <c r="C2147">
        <v>91</v>
      </c>
      <c r="D2147">
        <v>15988876</v>
      </c>
      <c r="E2147" t="s">
        <v>1147</v>
      </c>
      <c r="F2147" t="s">
        <v>2048</v>
      </c>
      <c r="G2147" t="str">
        <f t="shared" si="34"/>
        <v>Swing Vote</v>
      </c>
      <c r="H2147" t="s">
        <v>4532</v>
      </c>
      <c r="I2147">
        <v>15079</v>
      </c>
      <c r="J2147">
        <v>40</v>
      </c>
      <c r="K2147" t="s">
        <v>19</v>
      </c>
      <c r="L2147" t="s">
        <v>676</v>
      </c>
      <c r="M2147" t="s">
        <v>294</v>
      </c>
      <c r="N2147">
        <v>20000000</v>
      </c>
      <c r="O2147">
        <v>2005</v>
      </c>
      <c r="P2147">
        <v>6.1</v>
      </c>
      <c r="S2147" t="s">
        <v>46</v>
      </c>
      <c r="T2147" t="s">
        <v>60</v>
      </c>
    </row>
    <row r="2148" spans="1:22" x14ac:dyDescent="0.3">
      <c r="A2148" t="s">
        <v>4533</v>
      </c>
      <c r="B2148">
        <v>276</v>
      </c>
      <c r="C2148">
        <v>114</v>
      </c>
      <c r="D2148">
        <v>13801755</v>
      </c>
      <c r="E2148" t="s">
        <v>127</v>
      </c>
      <c r="F2148" t="s">
        <v>201</v>
      </c>
      <c r="G2148" t="str">
        <f t="shared" si="34"/>
        <v>Moonlight Mile</v>
      </c>
      <c r="H2148" t="s">
        <v>4534</v>
      </c>
      <c r="I2148">
        <v>11983</v>
      </c>
      <c r="J2148">
        <v>148</v>
      </c>
      <c r="K2148" t="s">
        <v>19</v>
      </c>
      <c r="L2148" t="s">
        <v>20</v>
      </c>
      <c r="M2148" t="s">
        <v>21</v>
      </c>
      <c r="N2148">
        <v>20000000</v>
      </c>
      <c r="O2148">
        <v>2007</v>
      </c>
      <c r="P2148">
        <v>6.7</v>
      </c>
      <c r="S2148" t="s">
        <v>60</v>
      </c>
      <c r="T2148" t="s">
        <v>106</v>
      </c>
    </row>
    <row r="2149" spans="1:22" x14ac:dyDescent="0.3">
      <c r="A2149" t="s">
        <v>2853</v>
      </c>
      <c r="B2149">
        <v>11</v>
      </c>
      <c r="C2149">
        <v>115</v>
      </c>
      <c r="D2149">
        <v>13987482</v>
      </c>
      <c r="E2149" t="s">
        <v>882</v>
      </c>
      <c r="F2149" t="s">
        <v>193</v>
      </c>
      <c r="G2149" t="str">
        <f t="shared" si="34"/>
        <v>Tinker Tailor Soldier Spy</v>
      </c>
      <c r="H2149" t="s">
        <v>4535</v>
      </c>
      <c r="I2149">
        <v>149066</v>
      </c>
      <c r="J2149">
        <v>48</v>
      </c>
      <c r="K2149" t="s">
        <v>19</v>
      </c>
      <c r="L2149" t="s">
        <v>20</v>
      </c>
      <c r="M2149" t="s">
        <v>154</v>
      </c>
      <c r="N2149">
        <v>30000000</v>
      </c>
      <c r="O2149">
        <v>2000</v>
      </c>
      <c r="P2149">
        <v>7.1</v>
      </c>
      <c r="S2149" t="s">
        <v>60</v>
      </c>
      <c r="T2149" t="s">
        <v>92</v>
      </c>
      <c r="U2149" t="s">
        <v>122</v>
      </c>
    </row>
    <row r="2150" spans="1:22" x14ac:dyDescent="0.3">
      <c r="A2150" t="s">
        <v>4536</v>
      </c>
      <c r="B2150">
        <v>196</v>
      </c>
      <c r="C2150">
        <v>115</v>
      </c>
      <c r="D2150">
        <v>14291570</v>
      </c>
      <c r="E2150" t="s">
        <v>657</v>
      </c>
      <c r="F2150" t="s">
        <v>4537</v>
      </c>
      <c r="G2150" t="str">
        <f t="shared" si="34"/>
        <v>Molly</v>
      </c>
      <c r="H2150" t="s">
        <v>4538</v>
      </c>
      <c r="I2150">
        <v>2295</v>
      </c>
      <c r="J2150">
        <v>527</v>
      </c>
      <c r="K2150" t="s">
        <v>19</v>
      </c>
      <c r="L2150" t="s">
        <v>20</v>
      </c>
      <c r="M2150" t="s">
        <v>21</v>
      </c>
      <c r="N2150">
        <v>20000000</v>
      </c>
      <c r="O2150">
        <v>2009</v>
      </c>
      <c r="P2150">
        <v>5.8</v>
      </c>
      <c r="S2150" t="s">
        <v>46</v>
      </c>
      <c r="T2150" t="s">
        <v>60</v>
      </c>
      <c r="U2150" t="s">
        <v>106</v>
      </c>
    </row>
    <row r="2151" spans="1:22" x14ac:dyDescent="0.3">
      <c r="A2151" t="s">
        <v>4539</v>
      </c>
      <c r="B2151">
        <v>234</v>
      </c>
      <c r="C2151">
        <v>120</v>
      </c>
      <c r="D2151">
        <v>12181484</v>
      </c>
      <c r="E2151" t="s">
        <v>60</v>
      </c>
      <c r="F2151" t="s">
        <v>190</v>
      </c>
      <c r="G2151" t="str">
        <f t="shared" si="34"/>
        <v>The Beaver</v>
      </c>
      <c r="H2151" t="s">
        <v>4540</v>
      </c>
      <c r="I2151">
        <v>39764</v>
      </c>
      <c r="J2151">
        <v>771</v>
      </c>
      <c r="K2151" t="s">
        <v>19</v>
      </c>
      <c r="L2151" t="s">
        <v>149</v>
      </c>
      <c r="M2151" t="s">
        <v>154</v>
      </c>
      <c r="N2151">
        <v>15000000</v>
      </c>
      <c r="O2151">
        <v>2015</v>
      </c>
      <c r="P2151">
        <v>6.7</v>
      </c>
      <c r="S2151" t="s">
        <v>60</v>
      </c>
    </row>
    <row r="2152" spans="1:22" x14ac:dyDescent="0.3">
      <c r="A2152" t="s">
        <v>2204</v>
      </c>
      <c r="B2152">
        <v>37</v>
      </c>
      <c r="C2152">
        <v>135</v>
      </c>
      <c r="D2152">
        <v>13630226</v>
      </c>
      <c r="E2152" t="s">
        <v>2567</v>
      </c>
      <c r="F2152" t="s">
        <v>3905</v>
      </c>
      <c r="G2152" t="str">
        <f t="shared" si="34"/>
        <v>The Best Little Whorehouse in Texas</v>
      </c>
      <c r="H2152" t="s">
        <v>4541</v>
      </c>
      <c r="I2152">
        <v>7748</v>
      </c>
      <c r="J2152">
        <v>189</v>
      </c>
      <c r="K2152" t="s">
        <v>19</v>
      </c>
      <c r="L2152" t="s">
        <v>20</v>
      </c>
      <c r="M2152" t="s">
        <v>21</v>
      </c>
      <c r="N2152">
        <v>20000000</v>
      </c>
      <c r="O2152">
        <v>2007</v>
      </c>
      <c r="P2152">
        <v>5.8</v>
      </c>
      <c r="S2152" t="s">
        <v>46</v>
      </c>
      <c r="T2152" t="s">
        <v>90</v>
      </c>
    </row>
    <row r="2153" spans="1:22" x14ac:dyDescent="0.3">
      <c r="A2153" t="s">
        <v>3330</v>
      </c>
      <c r="B2153">
        <v>171</v>
      </c>
      <c r="C2153">
        <v>90</v>
      </c>
      <c r="D2153">
        <v>13383737</v>
      </c>
      <c r="E2153" t="s">
        <v>1906</v>
      </c>
      <c r="F2153" t="s">
        <v>2961</v>
      </c>
      <c r="G2153" t="str">
        <f t="shared" si="34"/>
        <v>eXistenZ</v>
      </c>
      <c r="H2153" t="s">
        <v>4542</v>
      </c>
      <c r="I2153">
        <v>77493</v>
      </c>
      <c r="J2153">
        <v>339</v>
      </c>
      <c r="K2153" t="s">
        <v>19</v>
      </c>
      <c r="L2153" t="s">
        <v>20</v>
      </c>
      <c r="M2153" t="s">
        <v>21</v>
      </c>
      <c r="N2153">
        <v>20000000</v>
      </c>
      <c r="O2153">
        <v>1982</v>
      </c>
      <c r="P2153">
        <v>6.8</v>
      </c>
      <c r="S2153" t="s">
        <v>83</v>
      </c>
      <c r="T2153" t="s">
        <v>110</v>
      </c>
      <c r="U2153" t="s">
        <v>122</v>
      </c>
    </row>
    <row r="2154" spans="1:22" x14ac:dyDescent="0.3">
      <c r="A2154" t="s">
        <v>3547</v>
      </c>
      <c r="B2154">
        <v>148</v>
      </c>
      <c r="C2154">
        <v>100</v>
      </c>
      <c r="D2154">
        <v>13391174</v>
      </c>
      <c r="E2154" t="s">
        <v>75</v>
      </c>
      <c r="F2154" t="s">
        <v>208</v>
      </c>
      <c r="G2154" t="str">
        <f t="shared" si="34"/>
        <v>Raiders of the Lost Ark</v>
      </c>
      <c r="H2154" t="s">
        <v>4543</v>
      </c>
      <c r="I2154">
        <v>661017</v>
      </c>
      <c r="J2154">
        <v>258</v>
      </c>
      <c r="K2154" t="s">
        <v>19</v>
      </c>
      <c r="L2154" t="s">
        <v>20</v>
      </c>
      <c r="M2154" t="s">
        <v>154</v>
      </c>
      <c r="N2154">
        <v>19000000</v>
      </c>
      <c r="O2154">
        <v>2015</v>
      </c>
      <c r="P2154">
        <v>8.5</v>
      </c>
      <c r="S2154" t="s">
        <v>26</v>
      </c>
      <c r="T2154" t="s">
        <v>32</v>
      </c>
    </row>
    <row r="2155" spans="1:22" x14ac:dyDescent="0.3">
      <c r="A2155" t="s">
        <v>1040</v>
      </c>
      <c r="B2155">
        <v>50</v>
      </c>
      <c r="C2155">
        <v>105</v>
      </c>
      <c r="D2155">
        <v>12987647</v>
      </c>
      <c r="E2155" t="s">
        <v>1075</v>
      </c>
      <c r="F2155" t="s">
        <v>2818</v>
      </c>
      <c r="G2155" t="str">
        <f t="shared" si="34"/>
        <v>Home Alone 2: Lost in New York</v>
      </c>
      <c r="H2155" t="s">
        <v>4544</v>
      </c>
      <c r="I2155">
        <v>200077</v>
      </c>
      <c r="J2155">
        <v>95</v>
      </c>
      <c r="K2155" t="s">
        <v>19</v>
      </c>
      <c r="L2155" t="s">
        <v>20</v>
      </c>
      <c r="M2155" t="s">
        <v>294</v>
      </c>
      <c r="N2155">
        <v>20000000</v>
      </c>
      <c r="O2155">
        <v>2008</v>
      </c>
      <c r="P2155">
        <v>6.6</v>
      </c>
      <c r="S2155" t="s">
        <v>32</v>
      </c>
      <c r="T2155" t="s">
        <v>46</v>
      </c>
      <c r="U2155" t="s">
        <v>65</v>
      </c>
    </row>
    <row r="2156" spans="1:22" x14ac:dyDescent="0.3">
      <c r="A2156" t="s">
        <v>4545</v>
      </c>
      <c r="B2156">
        <v>121</v>
      </c>
      <c r="C2156">
        <v>138</v>
      </c>
      <c r="D2156">
        <v>12469811</v>
      </c>
      <c r="E2156" t="s">
        <v>847</v>
      </c>
      <c r="F2156" t="s">
        <v>4546</v>
      </c>
      <c r="G2156" t="str">
        <f t="shared" si="34"/>
        <v>Close Encounters of the Third Kind</v>
      </c>
      <c r="H2156" t="s">
        <v>4547</v>
      </c>
      <c r="I2156">
        <v>139288</v>
      </c>
      <c r="J2156">
        <v>236</v>
      </c>
      <c r="K2156" t="s">
        <v>19</v>
      </c>
      <c r="L2156" t="s">
        <v>20</v>
      </c>
      <c r="M2156" t="s">
        <v>51</v>
      </c>
      <c r="N2156">
        <v>20000000</v>
      </c>
      <c r="O2156">
        <v>2006</v>
      </c>
      <c r="P2156">
        <v>7.7</v>
      </c>
      <c r="S2156" t="s">
        <v>60</v>
      </c>
      <c r="T2156" t="s">
        <v>110</v>
      </c>
    </row>
    <row r="2157" spans="1:22" x14ac:dyDescent="0.3">
      <c r="A2157" t="s">
        <v>4271</v>
      </c>
      <c r="B2157">
        <v>185</v>
      </c>
      <c r="C2157">
        <v>94</v>
      </c>
      <c r="D2157">
        <v>12398628</v>
      </c>
      <c r="E2157" t="s">
        <v>1412</v>
      </c>
      <c r="F2157" t="s">
        <v>4548</v>
      </c>
      <c r="G2157" t="str">
        <f t="shared" si="34"/>
        <v>Pulse</v>
      </c>
      <c r="H2157" t="s">
        <v>4549</v>
      </c>
      <c r="I2157">
        <v>24969</v>
      </c>
      <c r="J2157">
        <v>916</v>
      </c>
      <c r="K2157" t="s">
        <v>19</v>
      </c>
      <c r="L2157" t="s">
        <v>20</v>
      </c>
      <c r="M2157" t="s">
        <v>21</v>
      </c>
      <c r="N2157">
        <v>20000000</v>
      </c>
      <c r="O2157">
        <v>1998</v>
      </c>
      <c r="P2157">
        <v>4.7</v>
      </c>
      <c r="S2157" t="s">
        <v>60</v>
      </c>
      <c r="T2157" t="s">
        <v>83</v>
      </c>
      <c r="U2157" t="s">
        <v>110</v>
      </c>
      <c r="V2157" t="s">
        <v>122</v>
      </c>
    </row>
    <row r="2158" spans="1:22" x14ac:dyDescent="0.3">
      <c r="A2158" t="s">
        <v>4550</v>
      </c>
      <c r="B2158">
        <v>61</v>
      </c>
      <c r="C2158">
        <v>101</v>
      </c>
      <c r="D2158">
        <v>13214030</v>
      </c>
      <c r="E2158" t="s">
        <v>222</v>
      </c>
      <c r="F2158" t="s">
        <v>4551</v>
      </c>
      <c r="G2158" t="str">
        <f t="shared" si="34"/>
        <v>Beverly Hills Cop II</v>
      </c>
      <c r="H2158" t="s">
        <v>4552</v>
      </c>
      <c r="I2158">
        <v>84824</v>
      </c>
      <c r="J2158">
        <v>176</v>
      </c>
      <c r="K2158" t="s">
        <v>19</v>
      </c>
      <c r="L2158" t="s">
        <v>20</v>
      </c>
      <c r="M2158" t="s">
        <v>294</v>
      </c>
      <c r="N2158">
        <v>35000000</v>
      </c>
      <c r="O2158">
        <v>1991</v>
      </c>
      <c r="P2158">
        <v>6.4</v>
      </c>
      <c r="S2158" t="s">
        <v>26</v>
      </c>
      <c r="T2158" t="s">
        <v>46</v>
      </c>
      <c r="U2158" t="s">
        <v>52</v>
      </c>
      <c r="V2158" t="s">
        <v>122</v>
      </c>
    </row>
    <row r="2159" spans="1:22" x14ac:dyDescent="0.3">
      <c r="A2159" t="s">
        <v>3097</v>
      </c>
      <c r="B2159">
        <v>156</v>
      </c>
      <c r="C2159">
        <v>131</v>
      </c>
      <c r="D2159">
        <v>12232937</v>
      </c>
      <c r="E2159" t="s">
        <v>46</v>
      </c>
      <c r="F2159" t="s">
        <v>4553</v>
      </c>
      <c r="G2159" t="str">
        <f t="shared" si="34"/>
        <v>Bringing Down the House</v>
      </c>
      <c r="H2159" t="s">
        <v>4554</v>
      </c>
      <c r="I2159">
        <v>30058</v>
      </c>
      <c r="J2159">
        <v>81</v>
      </c>
      <c r="K2159" t="s">
        <v>19</v>
      </c>
      <c r="L2159" t="s">
        <v>20</v>
      </c>
      <c r="M2159" t="s">
        <v>294</v>
      </c>
      <c r="N2159">
        <v>20000000</v>
      </c>
      <c r="O2159">
        <v>2006</v>
      </c>
      <c r="P2159">
        <v>5.5</v>
      </c>
      <c r="S2159" t="s">
        <v>46</v>
      </c>
    </row>
    <row r="2160" spans="1:22" x14ac:dyDescent="0.3">
      <c r="A2160" t="s">
        <v>2196</v>
      </c>
      <c r="B2160">
        <v>75</v>
      </c>
      <c r="C2160">
        <v>91</v>
      </c>
      <c r="D2160">
        <v>12134420</v>
      </c>
      <c r="E2160" t="s">
        <v>2866</v>
      </c>
      <c r="F2160" t="s">
        <v>381</v>
      </c>
      <c r="G2160" t="str">
        <f t="shared" si="34"/>
        <v>The Silence of the Lambs</v>
      </c>
      <c r="H2160" t="s">
        <v>4555</v>
      </c>
      <c r="I2160">
        <v>887467</v>
      </c>
      <c r="J2160">
        <v>265</v>
      </c>
      <c r="K2160" t="s">
        <v>19</v>
      </c>
      <c r="L2160" t="s">
        <v>20</v>
      </c>
      <c r="M2160" t="s">
        <v>21</v>
      </c>
      <c r="N2160">
        <v>20000000</v>
      </c>
      <c r="O2160">
        <v>1979</v>
      </c>
      <c r="P2160">
        <v>8.6</v>
      </c>
      <c r="S2160" t="s">
        <v>52</v>
      </c>
      <c r="T2160" t="s">
        <v>60</v>
      </c>
      <c r="U2160" t="s">
        <v>83</v>
      </c>
      <c r="V2160" t="s">
        <v>122</v>
      </c>
    </row>
    <row r="2161" spans="1:23" x14ac:dyDescent="0.3">
      <c r="A2161" t="s">
        <v>1374</v>
      </c>
      <c r="B2161">
        <v>100</v>
      </c>
      <c r="C2161">
        <v>112</v>
      </c>
      <c r="D2161">
        <v>11784000</v>
      </c>
      <c r="E2161" t="s">
        <v>2767</v>
      </c>
      <c r="F2161" t="s">
        <v>1159</v>
      </c>
      <c r="G2161" t="str">
        <f t="shared" si="34"/>
        <v>Wayne's World</v>
      </c>
      <c r="H2161" t="s">
        <v>4556</v>
      </c>
      <c r="I2161">
        <v>114610</v>
      </c>
      <c r="J2161">
        <v>99</v>
      </c>
      <c r="K2161" t="s">
        <v>19</v>
      </c>
      <c r="L2161" t="s">
        <v>20</v>
      </c>
      <c r="M2161" t="s">
        <v>21</v>
      </c>
      <c r="N2161">
        <v>20000000</v>
      </c>
      <c r="O2161">
        <v>2010</v>
      </c>
      <c r="P2161">
        <v>7</v>
      </c>
      <c r="S2161" t="s">
        <v>46</v>
      </c>
      <c r="T2161" t="s">
        <v>85</v>
      </c>
    </row>
    <row r="2162" spans="1:23" x14ac:dyDescent="0.3">
      <c r="A2162" t="s">
        <v>4557</v>
      </c>
      <c r="B2162">
        <v>511</v>
      </c>
      <c r="C2162">
        <v>95</v>
      </c>
      <c r="D2162">
        <v>11169531</v>
      </c>
      <c r="E2162" t="s">
        <v>4558</v>
      </c>
      <c r="F2162" t="s">
        <v>4559</v>
      </c>
      <c r="G2162" t="str">
        <f t="shared" si="34"/>
        <v>Jackass 3D</v>
      </c>
      <c r="H2162" t="s">
        <v>4560</v>
      </c>
      <c r="I2162">
        <v>47794</v>
      </c>
      <c r="J2162">
        <v>807</v>
      </c>
      <c r="K2162" t="s">
        <v>19</v>
      </c>
      <c r="L2162" t="s">
        <v>20</v>
      </c>
      <c r="M2162" t="s">
        <v>294</v>
      </c>
      <c r="N2162">
        <v>37000000</v>
      </c>
      <c r="O2162">
        <v>1997</v>
      </c>
      <c r="P2162">
        <v>7.1</v>
      </c>
      <c r="S2162" t="s">
        <v>26</v>
      </c>
      <c r="T2162" t="s">
        <v>46</v>
      </c>
      <c r="U2162" t="s">
        <v>39</v>
      </c>
    </row>
    <row r="2163" spans="1:23" x14ac:dyDescent="0.3">
      <c r="A2163" t="s">
        <v>4561</v>
      </c>
      <c r="B2163">
        <v>75</v>
      </c>
      <c r="C2163">
        <v>100</v>
      </c>
      <c r="D2163">
        <v>11034436</v>
      </c>
      <c r="E2163" t="s">
        <v>3685</v>
      </c>
      <c r="F2163" t="s">
        <v>1111</v>
      </c>
      <c r="G2163" t="str">
        <f t="shared" si="34"/>
        <v>Jaws 2</v>
      </c>
      <c r="H2163" t="s">
        <v>4562</v>
      </c>
      <c r="I2163">
        <v>51314</v>
      </c>
      <c r="J2163">
        <v>149</v>
      </c>
      <c r="K2163" t="s">
        <v>19</v>
      </c>
      <c r="L2163" t="s">
        <v>20</v>
      </c>
      <c r="M2163" t="s">
        <v>51</v>
      </c>
      <c r="N2163">
        <v>20000000</v>
      </c>
      <c r="O2163">
        <v>2010</v>
      </c>
      <c r="P2163">
        <v>5.7</v>
      </c>
      <c r="S2163" t="s">
        <v>32</v>
      </c>
      <c r="T2163" t="s">
        <v>83</v>
      </c>
      <c r="U2163" t="s">
        <v>122</v>
      </c>
    </row>
    <row r="2164" spans="1:23" x14ac:dyDescent="0.3">
      <c r="A2164" t="s">
        <v>4563</v>
      </c>
      <c r="B2164">
        <v>148</v>
      </c>
      <c r="C2164">
        <v>105</v>
      </c>
      <c r="D2164">
        <v>12626905</v>
      </c>
      <c r="E2164" t="s">
        <v>4564</v>
      </c>
      <c r="F2164" t="s">
        <v>798</v>
      </c>
      <c r="G2164" t="str">
        <f t="shared" si="34"/>
        <v>Beverly Hills Chihuahua</v>
      </c>
      <c r="H2164" t="s">
        <v>4565</v>
      </c>
      <c r="I2164">
        <v>17829</v>
      </c>
      <c r="J2164">
        <v>144</v>
      </c>
      <c r="K2164" t="s">
        <v>19</v>
      </c>
      <c r="L2164" t="s">
        <v>20</v>
      </c>
      <c r="M2164" t="s">
        <v>21</v>
      </c>
      <c r="N2164">
        <v>20000000</v>
      </c>
      <c r="O2164">
        <v>2006</v>
      </c>
      <c r="P2164">
        <v>3.7</v>
      </c>
      <c r="S2164" t="s">
        <v>32</v>
      </c>
      <c r="T2164" t="s">
        <v>46</v>
      </c>
      <c r="U2164" t="s">
        <v>60</v>
      </c>
      <c r="V2164" t="s">
        <v>65</v>
      </c>
      <c r="W2164" t="s">
        <v>106</v>
      </c>
    </row>
    <row r="2165" spans="1:23" x14ac:dyDescent="0.3">
      <c r="A2165" t="s">
        <v>3547</v>
      </c>
      <c r="B2165">
        <v>253</v>
      </c>
      <c r="C2165">
        <v>108</v>
      </c>
      <c r="D2165">
        <v>10569071</v>
      </c>
      <c r="E2165" t="s">
        <v>1347</v>
      </c>
      <c r="F2165" t="s">
        <v>4566</v>
      </c>
      <c r="G2165" t="str">
        <f t="shared" si="34"/>
        <v>The Conjuring</v>
      </c>
      <c r="H2165" t="s">
        <v>4567</v>
      </c>
      <c r="I2165">
        <v>300110</v>
      </c>
      <c r="J2165">
        <v>491</v>
      </c>
      <c r="K2165" t="s">
        <v>19</v>
      </c>
      <c r="L2165" t="s">
        <v>20</v>
      </c>
      <c r="M2165" t="s">
        <v>51</v>
      </c>
      <c r="N2165">
        <v>20000000</v>
      </c>
      <c r="O2165">
        <v>2014</v>
      </c>
      <c r="P2165">
        <v>7.5</v>
      </c>
      <c r="S2165" t="s">
        <v>83</v>
      </c>
      <c r="T2165" t="s">
        <v>92</v>
      </c>
      <c r="U2165" t="s">
        <v>122</v>
      </c>
    </row>
    <row r="2166" spans="1:23" x14ac:dyDescent="0.3">
      <c r="A2166" t="s">
        <v>533</v>
      </c>
      <c r="B2166">
        <v>204</v>
      </c>
      <c r="C2166">
        <v>101</v>
      </c>
      <c r="D2166">
        <v>10544143</v>
      </c>
      <c r="E2166" t="s">
        <v>4187</v>
      </c>
      <c r="F2166" t="s">
        <v>3365</v>
      </c>
      <c r="G2166" t="str">
        <f t="shared" si="34"/>
        <v>Are We There Yet?</v>
      </c>
      <c r="H2166" t="s">
        <v>4568</v>
      </c>
      <c r="I2166">
        <v>22679</v>
      </c>
      <c r="J2166">
        <v>479</v>
      </c>
      <c r="K2166" t="s">
        <v>19</v>
      </c>
      <c r="L2166" t="s">
        <v>20</v>
      </c>
      <c r="M2166" t="s">
        <v>294</v>
      </c>
      <c r="N2166">
        <v>19500000</v>
      </c>
      <c r="O2166">
        <v>2008</v>
      </c>
      <c r="P2166">
        <v>4.5999999999999996</v>
      </c>
      <c r="S2166" t="s">
        <v>32</v>
      </c>
      <c r="T2166" t="s">
        <v>46</v>
      </c>
      <c r="U2166" t="s">
        <v>65</v>
      </c>
      <c r="V2166" t="s">
        <v>106</v>
      </c>
    </row>
    <row r="2167" spans="1:23" x14ac:dyDescent="0.3">
      <c r="A2167" t="s">
        <v>400</v>
      </c>
      <c r="B2167">
        <v>72</v>
      </c>
      <c r="C2167">
        <v>114</v>
      </c>
      <c r="D2167">
        <v>13650738</v>
      </c>
      <c r="E2167" t="s">
        <v>46</v>
      </c>
      <c r="F2167" t="s">
        <v>1530</v>
      </c>
      <c r="G2167" t="str">
        <f t="shared" si="34"/>
        <v>Tammy</v>
      </c>
      <c r="H2167" t="s">
        <v>4569</v>
      </c>
      <c r="I2167">
        <v>35965</v>
      </c>
      <c r="J2167">
        <v>283</v>
      </c>
      <c r="K2167" t="s">
        <v>19</v>
      </c>
      <c r="L2167" t="s">
        <v>20</v>
      </c>
      <c r="M2167" t="s">
        <v>51</v>
      </c>
      <c r="N2167">
        <v>25000000</v>
      </c>
      <c r="O2167">
        <v>2004</v>
      </c>
      <c r="P2167">
        <v>4.9000000000000004</v>
      </c>
      <c r="S2167" t="s">
        <v>46</v>
      </c>
    </row>
    <row r="2168" spans="1:23" x14ac:dyDescent="0.3">
      <c r="A2168" t="s">
        <v>4570</v>
      </c>
      <c r="B2168">
        <v>98</v>
      </c>
      <c r="C2168">
        <v>109</v>
      </c>
      <c r="D2168">
        <v>10555348</v>
      </c>
      <c r="E2168" t="s">
        <v>882</v>
      </c>
      <c r="F2168" t="s">
        <v>2953</v>
      </c>
      <c r="G2168" t="str">
        <f t="shared" si="34"/>
        <v>Disturbia</v>
      </c>
      <c r="H2168" t="s">
        <v>2954</v>
      </c>
      <c r="I2168">
        <v>186984</v>
      </c>
      <c r="J2168">
        <v>298</v>
      </c>
      <c r="K2168" t="s">
        <v>19</v>
      </c>
      <c r="L2168" t="s">
        <v>20</v>
      </c>
      <c r="M2168" t="s">
        <v>21</v>
      </c>
      <c r="N2168">
        <v>27000000</v>
      </c>
      <c r="O2168">
        <v>2013</v>
      </c>
      <c r="P2168">
        <v>6.9</v>
      </c>
      <c r="S2168" t="s">
        <v>60</v>
      </c>
      <c r="T2168" t="s">
        <v>92</v>
      </c>
      <c r="U2168" t="s">
        <v>122</v>
      </c>
    </row>
    <row r="2169" spans="1:23" x14ac:dyDescent="0.3">
      <c r="A2169" t="s">
        <v>4442</v>
      </c>
      <c r="B2169">
        <v>62</v>
      </c>
      <c r="C2169">
        <v>115</v>
      </c>
      <c r="D2169">
        <v>9714482</v>
      </c>
      <c r="E2169" t="s">
        <v>2767</v>
      </c>
      <c r="F2169" t="s">
        <v>4571</v>
      </c>
      <c r="G2169" t="str">
        <f t="shared" si="34"/>
        <v>School of Rock</v>
      </c>
      <c r="H2169" t="s">
        <v>4572</v>
      </c>
      <c r="I2169">
        <v>210680</v>
      </c>
      <c r="J2169">
        <v>251</v>
      </c>
      <c r="K2169" t="s">
        <v>19</v>
      </c>
      <c r="L2169" t="s">
        <v>20</v>
      </c>
      <c r="M2169" t="s">
        <v>294</v>
      </c>
      <c r="N2169">
        <v>20000000</v>
      </c>
      <c r="O2169">
        <v>1995</v>
      </c>
      <c r="P2169">
        <v>7.1</v>
      </c>
      <c r="S2169" t="s">
        <v>46</v>
      </c>
      <c r="T2169" t="s">
        <v>85</v>
      </c>
    </row>
    <row r="2170" spans="1:23" x14ac:dyDescent="0.3">
      <c r="A2170" t="s">
        <v>3358</v>
      </c>
      <c r="B2170">
        <v>549</v>
      </c>
      <c r="C2170">
        <v>117</v>
      </c>
      <c r="D2170">
        <v>8579684</v>
      </c>
      <c r="E2170" t="s">
        <v>151</v>
      </c>
      <c r="F2170" t="s">
        <v>3994</v>
      </c>
      <c r="G2170" t="str">
        <f t="shared" si="34"/>
        <v>Mortal Kombat</v>
      </c>
      <c r="H2170" t="s">
        <v>4573</v>
      </c>
      <c r="I2170">
        <v>81783</v>
      </c>
      <c r="J2170">
        <v>439</v>
      </c>
      <c r="K2170" t="s">
        <v>19</v>
      </c>
      <c r="L2170" t="s">
        <v>20</v>
      </c>
      <c r="M2170" t="s">
        <v>294</v>
      </c>
      <c r="N2170">
        <v>20000000</v>
      </c>
      <c r="O2170">
        <v>2013</v>
      </c>
      <c r="P2170">
        <v>5.8</v>
      </c>
      <c r="S2170" t="s">
        <v>26</v>
      </c>
      <c r="T2170" t="s">
        <v>32</v>
      </c>
      <c r="U2170" t="s">
        <v>69</v>
      </c>
      <c r="V2170" t="s">
        <v>110</v>
      </c>
      <c r="W2170" t="s">
        <v>122</v>
      </c>
    </row>
    <row r="2171" spans="1:23" x14ac:dyDescent="0.3">
      <c r="A2171" t="s">
        <v>1109</v>
      </c>
      <c r="B2171">
        <v>106</v>
      </c>
      <c r="C2171">
        <v>107</v>
      </c>
      <c r="D2171">
        <v>9525276</v>
      </c>
      <c r="E2171" t="s">
        <v>1457</v>
      </c>
      <c r="F2171" t="s">
        <v>3690</v>
      </c>
      <c r="G2171" t="str">
        <f t="shared" si="34"/>
        <v>Wicker Park</v>
      </c>
      <c r="H2171" t="s">
        <v>3691</v>
      </c>
      <c r="I2171">
        <v>44979</v>
      </c>
      <c r="J2171">
        <v>331</v>
      </c>
      <c r="K2171" t="s">
        <v>19</v>
      </c>
      <c r="L2171" t="s">
        <v>20</v>
      </c>
      <c r="M2171" t="s">
        <v>21</v>
      </c>
      <c r="N2171">
        <v>20000000</v>
      </c>
      <c r="O2171">
        <v>1969</v>
      </c>
      <c r="P2171">
        <v>7</v>
      </c>
      <c r="S2171" t="s">
        <v>60</v>
      </c>
      <c r="T2171" t="s">
        <v>92</v>
      </c>
      <c r="U2171" t="s">
        <v>106</v>
      </c>
      <c r="V2171" t="s">
        <v>122</v>
      </c>
    </row>
    <row r="2172" spans="1:23" x14ac:dyDescent="0.3">
      <c r="A2172" t="s">
        <v>2885</v>
      </c>
      <c r="B2172">
        <v>123</v>
      </c>
      <c r="C2172">
        <v>134</v>
      </c>
      <c r="D2172">
        <v>8855646</v>
      </c>
      <c r="E2172" t="s">
        <v>482</v>
      </c>
      <c r="F2172" t="s">
        <v>2802</v>
      </c>
      <c r="G2172" t="str">
        <f t="shared" si="34"/>
        <v>White Chicks</v>
      </c>
      <c r="H2172" t="s">
        <v>4574</v>
      </c>
      <c r="I2172">
        <v>98794</v>
      </c>
      <c r="J2172">
        <v>185</v>
      </c>
      <c r="K2172" t="s">
        <v>19</v>
      </c>
      <c r="L2172" t="s">
        <v>20</v>
      </c>
      <c r="M2172" t="s">
        <v>294</v>
      </c>
      <c r="N2172">
        <v>40000000</v>
      </c>
      <c r="O2172">
        <v>2008</v>
      </c>
      <c r="P2172">
        <v>5.4</v>
      </c>
      <c r="S2172" t="s">
        <v>46</v>
      </c>
      <c r="T2172" t="s">
        <v>52</v>
      </c>
    </row>
    <row r="2173" spans="1:23" x14ac:dyDescent="0.3">
      <c r="A2173" t="s">
        <v>4575</v>
      </c>
      <c r="B2173">
        <v>597</v>
      </c>
      <c r="C2173">
        <v>118</v>
      </c>
      <c r="D2173">
        <v>9109322</v>
      </c>
      <c r="E2173" t="s">
        <v>1147</v>
      </c>
      <c r="F2173" t="s">
        <v>4576</v>
      </c>
      <c r="G2173" t="str">
        <f t="shared" si="34"/>
        <v>The Descendants</v>
      </c>
      <c r="H2173" t="s">
        <v>4577</v>
      </c>
      <c r="I2173">
        <v>205284</v>
      </c>
      <c r="J2173">
        <v>695</v>
      </c>
      <c r="K2173" t="s">
        <v>19</v>
      </c>
      <c r="L2173" t="s">
        <v>20</v>
      </c>
      <c r="M2173" t="s">
        <v>294</v>
      </c>
      <c r="N2173">
        <v>20000000</v>
      </c>
      <c r="O2173">
        <v>2016</v>
      </c>
      <c r="P2173">
        <v>7.3</v>
      </c>
      <c r="S2173" t="s">
        <v>46</v>
      </c>
      <c r="T2173" t="s">
        <v>60</v>
      </c>
    </row>
    <row r="2174" spans="1:23" x14ac:dyDescent="0.3">
      <c r="A2174" t="s">
        <v>2576</v>
      </c>
      <c r="B2174">
        <v>64</v>
      </c>
      <c r="C2174">
        <v>121</v>
      </c>
      <c r="D2174">
        <v>8326035</v>
      </c>
      <c r="E2174" t="s">
        <v>4578</v>
      </c>
      <c r="F2174" t="s">
        <v>695</v>
      </c>
      <c r="G2174" t="str">
        <f t="shared" si="34"/>
        <v>Holes</v>
      </c>
      <c r="H2174" t="s">
        <v>4579</v>
      </c>
      <c r="I2174">
        <v>58222</v>
      </c>
      <c r="J2174">
        <v>185</v>
      </c>
      <c r="K2174" t="s">
        <v>19</v>
      </c>
      <c r="L2174" t="s">
        <v>20</v>
      </c>
      <c r="M2174" t="s">
        <v>294</v>
      </c>
      <c r="N2174">
        <v>20000000</v>
      </c>
      <c r="O2174">
        <v>2002</v>
      </c>
      <c r="P2174">
        <v>7.1</v>
      </c>
      <c r="S2174" t="s">
        <v>32</v>
      </c>
      <c r="T2174" t="s">
        <v>46</v>
      </c>
      <c r="U2174" t="s">
        <v>60</v>
      </c>
      <c r="V2174" t="s">
        <v>65</v>
      </c>
      <c r="W2174" t="s">
        <v>92</v>
      </c>
    </row>
    <row r="2175" spans="1:23" x14ac:dyDescent="0.3">
      <c r="A2175" t="s">
        <v>270</v>
      </c>
      <c r="B2175">
        <v>40</v>
      </c>
      <c r="C2175">
        <v>105</v>
      </c>
      <c r="D2175">
        <v>8104069</v>
      </c>
      <c r="E2175" t="s">
        <v>4580</v>
      </c>
      <c r="F2175" t="s">
        <v>1950</v>
      </c>
      <c r="G2175" t="str">
        <f t="shared" si="34"/>
        <v>The Last Song</v>
      </c>
      <c r="H2175" t="s">
        <v>4581</v>
      </c>
      <c r="I2175">
        <v>62421</v>
      </c>
      <c r="J2175">
        <v>68</v>
      </c>
      <c r="K2175" t="s">
        <v>19</v>
      </c>
      <c r="L2175" t="s">
        <v>20</v>
      </c>
      <c r="M2175" t="s">
        <v>21</v>
      </c>
      <c r="N2175">
        <v>20000000</v>
      </c>
      <c r="O2175">
        <v>2011</v>
      </c>
      <c r="P2175">
        <v>5.8</v>
      </c>
      <c r="S2175" t="s">
        <v>60</v>
      </c>
      <c r="T2175" t="s">
        <v>65</v>
      </c>
      <c r="U2175" t="s">
        <v>85</v>
      </c>
      <c r="V2175" t="s">
        <v>106</v>
      </c>
    </row>
    <row r="2176" spans="1:23" x14ac:dyDescent="0.3">
      <c r="A2176" t="s">
        <v>4582</v>
      </c>
      <c r="B2176">
        <v>111</v>
      </c>
      <c r="C2176">
        <v>110</v>
      </c>
      <c r="D2176">
        <v>8054280</v>
      </c>
      <c r="E2176" t="s">
        <v>2574</v>
      </c>
      <c r="F2176" t="s">
        <v>1647</v>
      </c>
      <c r="G2176" t="str">
        <f t="shared" si="34"/>
        <v>12 Years a Slave</v>
      </c>
      <c r="H2176" t="s">
        <v>4583</v>
      </c>
      <c r="I2176">
        <v>439176</v>
      </c>
      <c r="J2176">
        <v>588</v>
      </c>
      <c r="K2176" t="s">
        <v>19</v>
      </c>
      <c r="L2176" t="s">
        <v>20</v>
      </c>
      <c r="M2176" t="s">
        <v>21</v>
      </c>
      <c r="N2176">
        <v>30000000</v>
      </c>
      <c r="O2176">
        <v>1998</v>
      </c>
      <c r="P2176">
        <v>8.1</v>
      </c>
      <c r="S2176" t="s">
        <v>41</v>
      </c>
      <c r="T2176" t="s">
        <v>60</v>
      </c>
      <c r="U2176" t="s">
        <v>80</v>
      </c>
    </row>
    <row r="2177" spans="1:23" x14ac:dyDescent="0.3">
      <c r="A2177" t="s">
        <v>4584</v>
      </c>
      <c r="B2177">
        <v>151</v>
      </c>
      <c r="C2177">
        <v>114</v>
      </c>
      <c r="D2177">
        <v>8093318</v>
      </c>
      <c r="E2177" t="s">
        <v>2507</v>
      </c>
      <c r="F2177" t="s">
        <v>4585</v>
      </c>
      <c r="G2177" t="str">
        <f t="shared" si="34"/>
        <v>Drumline</v>
      </c>
      <c r="H2177" t="s">
        <v>4586</v>
      </c>
      <c r="I2177">
        <v>28649</v>
      </c>
      <c r="J2177">
        <v>130</v>
      </c>
      <c r="K2177" t="s">
        <v>19</v>
      </c>
      <c r="L2177" t="s">
        <v>20</v>
      </c>
      <c r="M2177" t="s">
        <v>294</v>
      </c>
      <c r="N2177">
        <v>22000000</v>
      </c>
      <c r="O2177">
        <v>2009</v>
      </c>
      <c r="P2177">
        <v>5.7</v>
      </c>
      <c r="S2177" t="s">
        <v>46</v>
      </c>
      <c r="T2177" t="s">
        <v>60</v>
      </c>
      <c r="U2177" t="s">
        <v>85</v>
      </c>
      <c r="V2177" t="s">
        <v>106</v>
      </c>
    </row>
    <row r="2178" spans="1:23" x14ac:dyDescent="0.3">
      <c r="A2178" t="s">
        <v>4587</v>
      </c>
      <c r="B2178">
        <v>31</v>
      </c>
      <c r="C2178">
        <v>104</v>
      </c>
      <c r="D2178">
        <v>7382993</v>
      </c>
      <c r="E2178" t="s">
        <v>657</v>
      </c>
      <c r="F2178" t="s">
        <v>2774</v>
      </c>
      <c r="G2178" t="str">
        <f t="shared" si="34"/>
        <v>Why Did I Get Married Too?</v>
      </c>
      <c r="H2178" t="s">
        <v>4588</v>
      </c>
      <c r="I2178">
        <v>7664</v>
      </c>
      <c r="J2178">
        <v>50</v>
      </c>
      <c r="K2178" t="s">
        <v>19</v>
      </c>
      <c r="L2178" t="s">
        <v>31</v>
      </c>
      <c r="M2178" t="s">
        <v>21</v>
      </c>
      <c r="N2178">
        <v>20000000</v>
      </c>
      <c r="O2178">
        <v>2010</v>
      </c>
      <c r="P2178">
        <v>4.4000000000000004</v>
      </c>
      <c r="S2178" t="s">
        <v>46</v>
      </c>
      <c r="T2178" t="s">
        <v>60</v>
      </c>
      <c r="U2178" t="s">
        <v>106</v>
      </c>
    </row>
    <row r="2179" spans="1:23" x14ac:dyDescent="0.3">
      <c r="A2179" t="s">
        <v>4589</v>
      </c>
      <c r="B2179">
        <v>138</v>
      </c>
      <c r="C2179">
        <v>100</v>
      </c>
      <c r="D2179">
        <v>8888355</v>
      </c>
      <c r="E2179" t="s">
        <v>4590</v>
      </c>
      <c r="F2179" t="s">
        <v>24</v>
      </c>
      <c r="G2179" t="str">
        <f t="shared" ref="G2179:G2242" si="35">SUBSTITUTE(H2179,"Â ","")</f>
        <v>Edward Scissorhands</v>
      </c>
      <c r="H2179" t="s">
        <v>4591</v>
      </c>
      <c r="I2179">
        <v>357581</v>
      </c>
      <c r="J2179">
        <v>280</v>
      </c>
      <c r="K2179" t="s">
        <v>19</v>
      </c>
      <c r="L2179" t="s">
        <v>20</v>
      </c>
      <c r="M2179" t="s">
        <v>294</v>
      </c>
      <c r="N2179">
        <v>20000000</v>
      </c>
      <c r="O2179">
        <v>2000</v>
      </c>
      <c r="P2179">
        <v>7.9</v>
      </c>
      <c r="S2179" t="s">
        <v>69</v>
      </c>
      <c r="T2179" t="s">
        <v>106</v>
      </c>
    </row>
    <row r="2180" spans="1:23" x14ac:dyDescent="0.3">
      <c r="A2180" t="s">
        <v>1966</v>
      </c>
      <c r="B2180">
        <v>81</v>
      </c>
      <c r="C2180">
        <v>85</v>
      </c>
      <c r="D2180">
        <v>7001720</v>
      </c>
      <c r="E2180" t="s">
        <v>127</v>
      </c>
      <c r="F2180" t="s">
        <v>4592</v>
      </c>
      <c r="G2180" t="str">
        <f t="shared" si="35"/>
        <v>Me Before You</v>
      </c>
      <c r="H2180" t="s">
        <v>4593</v>
      </c>
      <c r="I2180">
        <v>44723</v>
      </c>
      <c r="J2180">
        <v>46</v>
      </c>
      <c r="K2180" t="s">
        <v>19</v>
      </c>
      <c r="L2180" t="s">
        <v>20</v>
      </c>
      <c r="M2180" t="s">
        <v>294</v>
      </c>
      <c r="N2180">
        <v>22000000</v>
      </c>
      <c r="O2180">
        <v>2008</v>
      </c>
      <c r="P2180">
        <v>7.6</v>
      </c>
      <c r="S2180" t="s">
        <v>60</v>
      </c>
      <c r="T2180" t="s">
        <v>106</v>
      </c>
    </row>
    <row r="2181" spans="1:23" x14ac:dyDescent="0.3">
      <c r="A2181" t="s">
        <v>2400</v>
      </c>
      <c r="B2181">
        <v>99</v>
      </c>
      <c r="C2181">
        <v>72</v>
      </c>
      <c r="D2181">
        <v>7268659</v>
      </c>
      <c r="E2181" t="s">
        <v>3939</v>
      </c>
      <c r="F2181" t="s">
        <v>4594</v>
      </c>
      <c r="G2181" t="str">
        <f t="shared" si="35"/>
        <v>Madea's Witness Protection</v>
      </c>
      <c r="H2181" t="s">
        <v>4595</v>
      </c>
      <c r="I2181">
        <v>7354</v>
      </c>
      <c r="J2181">
        <v>613</v>
      </c>
      <c r="K2181" t="s">
        <v>19</v>
      </c>
      <c r="L2181" t="s">
        <v>20</v>
      </c>
      <c r="M2181" t="s">
        <v>294</v>
      </c>
      <c r="N2181">
        <v>20000000</v>
      </c>
      <c r="O2181">
        <v>1996</v>
      </c>
      <c r="P2181">
        <v>4.8</v>
      </c>
      <c r="S2181" t="s">
        <v>46</v>
      </c>
      <c r="T2181" t="s">
        <v>52</v>
      </c>
      <c r="U2181" t="s">
        <v>60</v>
      </c>
    </row>
    <row r="2182" spans="1:23" x14ac:dyDescent="0.3">
      <c r="A2182" t="s">
        <v>4596</v>
      </c>
      <c r="B2182">
        <v>80</v>
      </c>
      <c r="C2182">
        <v>128</v>
      </c>
      <c r="D2182">
        <v>6852144</v>
      </c>
      <c r="E2182" t="s">
        <v>239</v>
      </c>
      <c r="F2182" t="s">
        <v>1111</v>
      </c>
      <c r="G2182" t="str">
        <f t="shared" si="35"/>
        <v>The French Connection</v>
      </c>
      <c r="H2182" t="s">
        <v>4597</v>
      </c>
      <c r="I2182">
        <v>82476</v>
      </c>
      <c r="J2182">
        <v>79</v>
      </c>
      <c r="K2182" t="s">
        <v>19</v>
      </c>
      <c r="L2182" t="s">
        <v>20</v>
      </c>
      <c r="M2182" t="s">
        <v>21</v>
      </c>
      <c r="N2182">
        <v>20000000</v>
      </c>
      <c r="O2182">
        <v>2008</v>
      </c>
      <c r="P2182">
        <v>7.8</v>
      </c>
      <c r="S2182" t="s">
        <v>26</v>
      </c>
      <c r="T2182" t="s">
        <v>52</v>
      </c>
      <c r="U2182" t="s">
        <v>60</v>
      </c>
      <c r="V2182" t="s">
        <v>122</v>
      </c>
    </row>
    <row r="2183" spans="1:23" x14ac:dyDescent="0.3">
      <c r="A2183" t="s">
        <v>4126</v>
      </c>
      <c r="B2183">
        <v>364</v>
      </c>
      <c r="C2183">
        <v>72</v>
      </c>
      <c r="D2183">
        <v>6563357</v>
      </c>
      <c r="E2183" t="s">
        <v>46</v>
      </c>
      <c r="F2183" t="s">
        <v>2016</v>
      </c>
      <c r="G2183" t="str">
        <f t="shared" si="35"/>
        <v>Bad Moms</v>
      </c>
      <c r="H2183" t="s">
        <v>4598</v>
      </c>
      <c r="I2183">
        <v>4654</v>
      </c>
      <c r="J2183">
        <v>212</v>
      </c>
      <c r="K2183" t="s">
        <v>19</v>
      </c>
      <c r="L2183" t="s">
        <v>20</v>
      </c>
      <c r="M2183" t="s">
        <v>294</v>
      </c>
      <c r="N2183">
        <v>20000000</v>
      </c>
      <c r="O2183">
        <v>2004</v>
      </c>
      <c r="P2183">
        <v>6.7</v>
      </c>
      <c r="S2183" t="s">
        <v>46</v>
      </c>
    </row>
    <row r="2184" spans="1:23" x14ac:dyDescent="0.3">
      <c r="A2184" t="s">
        <v>685</v>
      </c>
      <c r="B2184">
        <v>85</v>
      </c>
      <c r="C2184">
        <v>89</v>
      </c>
      <c r="D2184">
        <v>6201757</v>
      </c>
      <c r="E2184" t="s">
        <v>776</v>
      </c>
      <c r="F2184" t="s">
        <v>2012</v>
      </c>
      <c r="G2184" t="str">
        <f t="shared" si="35"/>
        <v>Date Movie</v>
      </c>
      <c r="H2184" t="s">
        <v>4599</v>
      </c>
      <c r="I2184">
        <v>50415</v>
      </c>
      <c r="J2184">
        <v>58</v>
      </c>
      <c r="K2184" t="s">
        <v>19</v>
      </c>
      <c r="L2184" t="s">
        <v>31</v>
      </c>
      <c r="M2184" t="s">
        <v>294</v>
      </c>
      <c r="N2184">
        <v>20000000</v>
      </c>
      <c r="O2184">
        <v>2010</v>
      </c>
      <c r="P2184">
        <v>2.7</v>
      </c>
      <c r="S2184" t="s">
        <v>46</v>
      </c>
      <c r="T2184" t="s">
        <v>106</v>
      </c>
    </row>
    <row r="2185" spans="1:23" x14ac:dyDescent="0.3">
      <c r="A2185" t="s">
        <v>717</v>
      </c>
      <c r="B2185">
        <v>140</v>
      </c>
      <c r="C2185">
        <v>96</v>
      </c>
      <c r="D2185">
        <v>6420319</v>
      </c>
      <c r="E2185" t="s">
        <v>318</v>
      </c>
      <c r="F2185" t="s">
        <v>1204</v>
      </c>
      <c r="G2185" t="str">
        <f t="shared" si="35"/>
        <v>Return to Never Land</v>
      </c>
      <c r="H2185" t="s">
        <v>4600</v>
      </c>
      <c r="I2185">
        <v>13324</v>
      </c>
      <c r="J2185">
        <v>389</v>
      </c>
      <c r="K2185" t="s">
        <v>19</v>
      </c>
      <c r="L2185" t="s">
        <v>20</v>
      </c>
      <c r="M2185" t="s">
        <v>21</v>
      </c>
      <c r="N2185">
        <v>20000000</v>
      </c>
      <c r="O2185">
        <v>2008</v>
      </c>
      <c r="P2185">
        <v>5.8</v>
      </c>
      <c r="S2185" t="s">
        <v>32</v>
      </c>
      <c r="T2185" t="s">
        <v>37</v>
      </c>
      <c r="U2185" t="s">
        <v>65</v>
      </c>
      <c r="V2185" t="s">
        <v>69</v>
      </c>
    </row>
    <row r="2186" spans="1:23" x14ac:dyDescent="0.3">
      <c r="A2186" t="s">
        <v>2206</v>
      </c>
      <c r="B2186">
        <v>184</v>
      </c>
      <c r="C2186">
        <v>77</v>
      </c>
      <c r="D2186">
        <v>5702083</v>
      </c>
      <c r="E2186" t="s">
        <v>2574</v>
      </c>
      <c r="F2186" t="s">
        <v>1294</v>
      </c>
      <c r="G2186" t="str">
        <f t="shared" si="35"/>
        <v>Selma</v>
      </c>
      <c r="H2186" t="s">
        <v>4601</v>
      </c>
      <c r="I2186">
        <v>61114</v>
      </c>
      <c r="J2186">
        <v>337</v>
      </c>
      <c r="K2186" t="s">
        <v>19</v>
      </c>
      <c r="L2186" t="s">
        <v>20</v>
      </c>
      <c r="M2186" t="s">
        <v>294</v>
      </c>
      <c r="N2186">
        <v>20000000</v>
      </c>
      <c r="O2186">
        <v>2013</v>
      </c>
      <c r="P2186">
        <v>7.5</v>
      </c>
      <c r="S2186" t="s">
        <v>41</v>
      </c>
      <c r="T2186" t="s">
        <v>60</v>
      </c>
      <c r="U2186" t="s">
        <v>80</v>
      </c>
    </row>
    <row r="2187" spans="1:23" x14ac:dyDescent="0.3">
      <c r="A2187" t="s">
        <v>260</v>
      </c>
      <c r="B2187">
        <v>89</v>
      </c>
      <c r="C2187">
        <v>123</v>
      </c>
      <c r="D2187">
        <v>5480996</v>
      </c>
      <c r="E2187" t="s">
        <v>4602</v>
      </c>
      <c r="F2187" t="s">
        <v>1005</v>
      </c>
      <c r="G2187" t="str">
        <f t="shared" si="35"/>
        <v>The Jungle Book 2</v>
      </c>
      <c r="H2187" t="s">
        <v>4603</v>
      </c>
      <c r="I2187">
        <v>11634</v>
      </c>
      <c r="J2187">
        <v>53</v>
      </c>
      <c r="K2187" t="s">
        <v>19</v>
      </c>
      <c r="L2187" t="s">
        <v>20</v>
      </c>
      <c r="M2187" t="s">
        <v>294</v>
      </c>
      <c r="N2187">
        <v>20000000</v>
      </c>
      <c r="O2187">
        <v>2007</v>
      </c>
      <c r="P2187">
        <v>5.4</v>
      </c>
      <c r="S2187" t="s">
        <v>32</v>
      </c>
      <c r="T2187" t="s">
        <v>37</v>
      </c>
      <c r="U2187" t="s">
        <v>65</v>
      </c>
      <c r="V2187" t="s">
        <v>90</v>
      </c>
    </row>
    <row r="2188" spans="1:23" x14ac:dyDescent="0.3">
      <c r="A2188" t="s">
        <v>1106</v>
      </c>
      <c r="B2188">
        <v>265</v>
      </c>
      <c r="C2188">
        <v>111</v>
      </c>
      <c r="D2188">
        <v>6002756</v>
      </c>
      <c r="E2188" t="s">
        <v>2654</v>
      </c>
      <c r="F2188" t="s">
        <v>4604</v>
      </c>
      <c r="G2188" t="str">
        <f t="shared" si="35"/>
        <v>Boogeyman</v>
      </c>
      <c r="H2188" t="s">
        <v>4605</v>
      </c>
      <c r="I2188">
        <v>25960</v>
      </c>
      <c r="J2188">
        <v>383</v>
      </c>
      <c r="K2188" t="s">
        <v>19</v>
      </c>
      <c r="L2188" t="s">
        <v>20</v>
      </c>
      <c r="M2188" t="s">
        <v>294</v>
      </c>
      <c r="N2188">
        <v>20000000</v>
      </c>
      <c r="O2188">
        <v>2009</v>
      </c>
      <c r="P2188">
        <v>4.0999999999999996</v>
      </c>
      <c r="S2188" t="s">
        <v>60</v>
      </c>
      <c r="T2188" t="s">
        <v>83</v>
      </c>
      <c r="U2188" t="s">
        <v>92</v>
      </c>
      <c r="V2188" t="s">
        <v>122</v>
      </c>
    </row>
    <row r="2189" spans="1:23" x14ac:dyDescent="0.3">
      <c r="A2189" t="s">
        <v>4606</v>
      </c>
      <c r="B2189">
        <v>61</v>
      </c>
      <c r="C2189">
        <v>30</v>
      </c>
      <c r="D2189">
        <v>5132655</v>
      </c>
      <c r="E2189" t="s">
        <v>882</v>
      </c>
      <c r="F2189" t="s">
        <v>3365</v>
      </c>
      <c r="G2189" t="str">
        <f t="shared" si="35"/>
        <v>Premonition</v>
      </c>
      <c r="H2189" t="s">
        <v>4607</v>
      </c>
      <c r="I2189">
        <v>62364</v>
      </c>
      <c r="J2189">
        <v>87</v>
      </c>
      <c r="K2189" t="s">
        <v>19</v>
      </c>
      <c r="L2189" t="s">
        <v>20</v>
      </c>
      <c r="M2189" t="s">
        <v>51</v>
      </c>
      <c r="N2189">
        <v>20000000</v>
      </c>
      <c r="O2189">
        <v>2010</v>
      </c>
      <c r="P2189">
        <v>5.9</v>
      </c>
      <c r="S2189" t="s">
        <v>60</v>
      </c>
      <c r="T2189" t="s">
        <v>92</v>
      </c>
      <c r="U2189" t="s">
        <v>122</v>
      </c>
    </row>
    <row r="2190" spans="1:23" x14ac:dyDescent="0.3">
      <c r="A2190" t="s">
        <v>4608</v>
      </c>
      <c r="B2190">
        <v>3</v>
      </c>
      <c r="C2190">
        <v>93</v>
      </c>
      <c r="D2190">
        <v>5205343</v>
      </c>
      <c r="E2190" t="s">
        <v>4609</v>
      </c>
      <c r="F2190" t="s">
        <v>4610</v>
      </c>
      <c r="G2190" t="str">
        <f t="shared" si="35"/>
        <v>The Tigger Movie</v>
      </c>
      <c r="H2190" t="s">
        <v>4611</v>
      </c>
      <c r="I2190">
        <v>13319</v>
      </c>
      <c r="J2190">
        <v>20</v>
      </c>
      <c r="K2190" t="s">
        <v>19</v>
      </c>
      <c r="L2190" t="s">
        <v>20</v>
      </c>
      <c r="M2190" t="s">
        <v>294</v>
      </c>
      <c r="N2190">
        <v>20000000</v>
      </c>
      <c r="O2190">
        <v>2011</v>
      </c>
      <c r="P2190">
        <v>6.3</v>
      </c>
      <c r="S2190" t="s">
        <v>37</v>
      </c>
      <c r="T2190" t="s">
        <v>46</v>
      </c>
      <c r="U2190" t="s">
        <v>60</v>
      </c>
      <c r="V2190" t="s">
        <v>65</v>
      </c>
      <c r="W2190" t="s">
        <v>90</v>
      </c>
    </row>
    <row r="2191" spans="1:23" x14ac:dyDescent="0.3">
      <c r="A2191" t="s">
        <v>4612</v>
      </c>
      <c r="B2191">
        <v>112</v>
      </c>
      <c r="C2191">
        <v>129</v>
      </c>
      <c r="D2191">
        <v>5005883</v>
      </c>
      <c r="E2191" t="s">
        <v>1347</v>
      </c>
      <c r="F2191" t="s">
        <v>265</v>
      </c>
      <c r="G2191" t="str">
        <f t="shared" si="35"/>
        <v>Orphan</v>
      </c>
      <c r="H2191" t="s">
        <v>4613</v>
      </c>
      <c r="I2191">
        <v>141663</v>
      </c>
      <c r="J2191">
        <v>666</v>
      </c>
      <c r="K2191" t="s">
        <v>19</v>
      </c>
      <c r="L2191" t="s">
        <v>20</v>
      </c>
      <c r="M2191" t="s">
        <v>294</v>
      </c>
      <c r="N2191">
        <v>9000000</v>
      </c>
      <c r="O2191">
        <v>2006</v>
      </c>
      <c r="P2191">
        <v>7</v>
      </c>
      <c r="S2191" t="s">
        <v>83</v>
      </c>
      <c r="T2191" t="s">
        <v>92</v>
      </c>
      <c r="U2191" t="s">
        <v>122</v>
      </c>
    </row>
    <row r="2192" spans="1:23" x14ac:dyDescent="0.3">
      <c r="A2192" t="s">
        <v>4614</v>
      </c>
      <c r="B2192">
        <v>166</v>
      </c>
      <c r="C2192">
        <v>128</v>
      </c>
      <c r="D2192">
        <v>5749134</v>
      </c>
      <c r="E2192" t="s">
        <v>4003</v>
      </c>
      <c r="F2192" t="s">
        <v>2967</v>
      </c>
      <c r="G2192" t="str">
        <f t="shared" si="35"/>
        <v>Max</v>
      </c>
      <c r="H2192" t="s">
        <v>4615</v>
      </c>
      <c r="I2192">
        <v>18915</v>
      </c>
      <c r="J2192">
        <v>337</v>
      </c>
      <c r="K2192" t="s">
        <v>19</v>
      </c>
      <c r="L2192" t="s">
        <v>20</v>
      </c>
      <c r="M2192" t="s">
        <v>51</v>
      </c>
      <c r="N2192">
        <v>20000000</v>
      </c>
      <c r="O2192">
        <v>1990</v>
      </c>
      <c r="P2192">
        <v>6.8</v>
      </c>
      <c r="S2192" t="s">
        <v>32</v>
      </c>
      <c r="T2192" t="s">
        <v>65</v>
      </c>
    </row>
    <row r="2193" spans="1:23" x14ac:dyDescent="0.3">
      <c r="A2193" t="s">
        <v>4616</v>
      </c>
      <c r="B2193">
        <v>474</v>
      </c>
      <c r="C2193">
        <v>110</v>
      </c>
      <c r="D2193">
        <v>4234040</v>
      </c>
      <c r="E2193" t="s">
        <v>46</v>
      </c>
      <c r="F2193" t="s">
        <v>4617</v>
      </c>
      <c r="G2193" t="str">
        <f t="shared" si="35"/>
        <v xml:space="preserve">Meet the Browns            </v>
      </c>
      <c r="H2193" t="s">
        <v>4618</v>
      </c>
      <c r="I2193">
        <v>1922</v>
      </c>
      <c r="J2193">
        <v>409</v>
      </c>
      <c r="K2193" t="s">
        <v>19</v>
      </c>
      <c r="L2193" t="s">
        <v>20</v>
      </c>
      <c r="M2193" t="s">
        <v>294</v>
      </c>
      <c r="N2193">
        <v>21000000</v>
      </c>
      <c r="O2193">
        <v>2010</v>
      </c>
      <c r="P2193">
        <v>3.5</v>
      </c>
      <c r="S2193" t="s">
        <v>46</v>
      </c>
    </row>
    <row r="2194" spans="1:23" x14ac:dyDescent="0.3">
      <c r="A2194" t="s">
        <v>2529</v>
      </c>
      <c r="B2194">
        <v>165</v>
      </c>
      <c r="C2194">
        <v>137</v>
      </c>
      <c r="D2194">
        <v>4001121</v>
      </c>
      <c r="E2194" t="s">
        <v>1857</v>
      </c>
      <c r="F2194" t="s">
        <v>2032</v>
      </c>
      <c r="G2194" t="str">
        <f t="shared" si="35"/>
        <v>Epic Movie</v>
      </c>
      <c r="H2194" t="s">
        <v>4619</v>
      </c>
      <c r="I2194">
        <v>89687</v>
      </c>
      <c r="J2194">
        <v>135</v>
      </c>
      <c r="K2194" t="s">
        <v>19</v>
      </c>
      <c r="L2194" t="s">
        <v>20</v>
      </c>
      <c r="M2194" t="s">
        <v>294</v>
      </c>
      <c r="N2194">
        <v>20000000</v>
      </c>
      <c r="O2194">
        <v>2006</v>
      </c>
      <c r="P2194">
        <v>2.2999999999999998</v>
      </c>
      <c r="S2194" t="s">
        <v>32</v>
      </c>
      <c r="T2194" t="s">
        <v>46</v>
      </c>
    </row>
    <row r="2195" spans="1:23" x14ac:dyDescent="0.3">
      <c r="A2195" t="s">
        <v>4620</v>
      </c>
      <c r="B2195">
        <v>131</v>
      </c>
      <c r="C2195">
        <v>124</v>
      </c>
      <c r="D2195">
        <v>3749061</v>
      </c>
      <c r="E2195" t="s">
        <v>103</v>
      </c>
      <c r="F2195" t="s">
        <v>1043</v>
      </c>
      <c r="G2195" t="str">
        <f t="shared" si="35"/>
        <v>Conan the Barbarian</v>
      </c>
      <c r="H2195" t="s">
        <v>1044</v>
      </c>
      <c r="I2195">
        <v>113068</v>
      </c>
      <c r="J2195">
        <v>284</v>
      </c>
      <c r="K2195" t="s">
        <v>19</v>
      </c>
      <c r="L2195" t="s">
        <v>20</v>
      </c>
      <c r="M2195" t="s">
        <v>51</v>
      </c>
      <c r="N2195">
        <v>33000000</v>
      </c>
      <c r="O2195">
        <v>2006</v>
      </c>
      <c r="P2195">
        <v>6.9</v>
      </c>
      <c r="S2195" t="s">
        <v>32</v>
      </c>
      <c r="T2195" t="s">
        <v>69</v>
      </c>
    </row>
    <row r="2196" spans="1:23" x14ac:dyDescent="0.3">
      <c r="A2196" t="s">
        <v>944</v>
      </c>
      <c r="B2196">
        <v>29</v>
      </c>
      <c r="C2196">
        <v>93</v>
      </c>
      <c r="D2196">
        <v>3519627</v>
      </c>
      <c r="E2196" t="s">
        <v>4621</v>
      </c>
      <c r="F2196" t="s">
        <v>4622</v>
      </c>
      <c r="G2196" t="str">
        <f t="shared" si="35"/>
        <v>Spotlight</v>
      </c>
      <c r="H2196" t="s">
        <v>4623</v>
      </c>
      <c r="I2196">
        <v>195333</v>
      </c>
      <c r="J2196">
        <v>51</v>
      </c>
      <c r="K2196" t="s">
        <v>19</v>
      </c>
      <c r="L2196" t="s">
        <v>20</v>
      </c>
      <c r="M2196" t="s">
        <v>21</v>
      </c>
      <c r="N2196">
        <v>20000000</v>
      </c>
      <c r="O2196">
        <v>2009</v>
      </c>
      <c r="P2196">
        <v>8.1</v>
      </c>
      <c r="S2196" t="s">
        <v>41</v>
      </c>
      <c r="T2196" t="s">
        <v>52</v>
      </c>
      <c r="U2196" t="s">
        <v>60</v>
      </c>
      <c r="V2196" t="s">
        <v>80</v>
      </c>
    </row>
    <row r="2197" spans="1:23" x14ac:dyDescent="0.3">
      <c r="A2197" t="s">
        <v>4624</v>
      </c>
      <c r="B2197">
        <v>43</v>
      </c>
      <c r="C2197">
        <v>115</v>
      </c>
      <c r="D2197">
        <v>3081925</v>
      </c>
      <c r="E2197" t="s">
        <v>977</v>
      </c>
      <c r="F2197" t="s">
        <v>2967</v>
      </c>
      <c r="G2197" t="str">
        <f t="shared" si="35"/>
        <v>Lakeview Terrace</v>
      </c>
      <c r="H2197" t="s">
        <v>4625</v>
      </c>
      <c r="I2197">
        <v>40469</v>
      </c>
      <c r="J2197">
        <v>117</v>
      </c>
      <c r="K2197" t="s">
        <v>19</v>
      </c>
      <c r="L2197" t="s">
        <v>20</v>
      </c>
      <c r="M2197" t="s">
        <v>21</v>
      </c>
      <c r="N2197">
        <v>20000000</v>
      </c>
      <c r="O2197">
        <v>1995</v>
      </c>
      <c r="P2197">
        <v>6.1</v>
      </c>
      <c r="S2197" t="s">
        <v>52</v>
      </c>
      <c r="T2197" t="s">
        <v>60</v>
      </c>
      <c r="U2197" t="s">
        <v>122</v>
      </c>
    </row>
    <row r="2198" spans="1:23" x14ac:dyDescent="0.3">
      <c r="A2198" t="s">
        <v>2111</v>
      </c>
      <c r="B2198">
        <v>111</v>
      </c>
      <c r="C2198">
        <v>98</v>
      </c>
      <c r="D2198">
        <v>2298191</v>
      </c>
      <c r="E2198" t="s">
        <v>2403</v>
      </c>
      <c r="F2198" t="s">
        <v>1127</v>
      </c>
      <c r="G2198" t="str">
        <f t="shared" si="35"/>
        <v>The Grudge 2</v>
      </c>
      <c r="H2198" t="s">
        <v>4626</v>
      </c>
      <c r="I2198">
        <v>38658</v>
      </c>
      <c r="J2198">
        <v>236</v>
      </c>
      <c r="K2198" t="s">
        <v>19</v>
      </c>
      <c r="L2198" t="s">
        <v>20</v>
      </c>
      <c r="M2198" t="s">
        <v>51</v>
      </c>
      <c r="N2198">
        <v>20000000</v>
      </c>
      <c r="O2198">
        <v>2016</v>
      </c>
      <c r="P2198">
        <v>5</v>
      </c>
      <c r="S2198" t="s">
        <v>83</v>
      </c>
      <c r="T2198" t="s">
        <v>122</v>
      </c>
    </row>
    <row r="2199" spans="1:23" x14ac:dyDescent="0.3">
      <c r="A2199" t="s">
        <v>2576</v>
      </c>
      <c r="B2199">
        <v>90</v>
      </c>
      <c r="C2199">
        <v>105</v>
      </c>
      <c r="D2199">
        <v>2353728</v>
      </c>
      <c r="E2199" t="s">
        <v>657</v>
      </c>
      <c r="F2199" t="s">
        <v>4627</v>
      </c>
      <c r="G2199" t="str">
        <f t="shared" si="35"/>
        <v>How Stella Got Her Groove Back</v>
      </c>
      <c r="H2199" t="s">
        <v>4628</v>
      </c>
      <c r="I2199">
        <v>5427</v>
      </c>
      <c r="J2199">
        <v>230</v>
      </c>
      <c r="K2199" t="s">
        <v>19</v>
      </c>
      <c r="L2199" t="s">
        <v>20</v>
      </c>
      <c r="M2199" t="s">
        <v>21</v>
      </c>
      <c r="N2199">
        <v>20000000</v>
      </c>
      <c r="O2199">
        <v>2008</v>
      </c>
      <c r="P2199">
        <v>5.5</v>
      </c>
      <c r="S2199" t="s">
        <v>46</v>
      </c>
      <c r="T2199" t="s">
        <v>60</v>
      </c>
      <c r="U2199" t="s">
        <v>106</v>
      </c>
    </row>
    <row r="2200" spans="1:23" x14ac:dyDescent="0.3">
      <c r="A2200" t="s">
        <v>4629</v>
      </c>
      <c r="B2200">
        <v>333</v>
      </c>
      <c r="C2200">
        <v>127</v>
      </c>
      <c r="D2200">
        <v>2000000</v>
      </c>
      <c r="E2200" t="s">
        <v>4630</v>
      </c>
      <c r="F2200" t="s">
        <v>300</v>
      </c>
      <c r="G2200" t="str">
        <f t="shared" si="35"/>
        <v>Bill &amp; Ted's Bogus Journey</v>
      </c>
      <c r="H2200" t="s">
        <v>4631</v>
      </c>
      <c r="I2200">
        <v>49680</v>
      </c>
      <c r="J2200">
        <v>463</v>
      </c>
      <c r="K2200" t="s">
        <v>19</v>
      </c>
      <c r="L2200" t="s">
        <v>20</v>
      </c>
      <c r="M2200" t="s">
        <v>21</v>
      </c>
      <c r="N2200">
        <v>20000000</v>
      </c>
      <c r="O2200">
        <v>1998</v>
      </c>
      <c r="P2200">
        <v>6.2</v>
      </c>
      <c r="S2200" t="s">
        <v>32</v>
      </c>
      <c r="T2200" t="s">
        <v>46</v>
      </c>
      <c r="U2200" t="s">
        <v>69</v>
      </c>
      <c r="V2200" t="s">
        <v>85</v>
      </c>
      <c r="W2200" t="s">
        <v>110</v>
      </c>
    </row>
    <row r="2201" spans="1:23" x14ac:dyDescent="0.3">
      <c r="A2201" t="s">
        <v>4632</v>
      </c>
      <c r="B2201">
        <v>37</v>
      </c>
      <c r="C2201">
        <v>82</v>
      </c>
      <c r="D2201">
        <v>1900725</v>
      </c>
      <c r="E2201" t="s">
        <v>4180</v>
      </c>
      <c r="F2201" t="s">
        <v>401</v>
      </c>
      <c r="G2201" t="str">
        <f t="shared" si="35"/>
        <v>Man of the Year</v>
      </c>
      <c r="H2201" t="s">
        <v>4633</v>
      </c>
      <c r="I2201">
        <v>28005</v>
      </c>
      <c r="J2201">
        <v>155</v>
      </c>
      <c r="K2201" t="s">
        <v>19</v>
      </c>
      <c r="L2201" t="s">
        <v>20</v>
      </c>
      <c r="M2201" t="s">
        <v>51</v>
      </c>
      <c r="N2201">
        <v>20000000</v>
      </c>
      <c r="O2201">
        <v>1960</v>
      </c>
      <c r="P2201">
        <v>6.2</v>
      </c>
      <c r="S2201" t="s">
        <v>46</v>
      </c>
      <c r="T2201" t="s">
        <v>60</v>
      </c>
      <c r="U2201" t="s">
        <v>106</v>
      </c>
      <c r="V2201" t="s">
        <v>122</v>
      </c>
    </row>
    <row r="2202" spans="1:23" x14ac:dyDescent="0.3">
      <c r="A2202" t="s">
        <v>2295</v>
      </c>
      <c r="B2202">
        <v>122</v>
      </c>
      <c r="C2202">
        <v>143</v>
      </c>
      <c r="D2202">
        <v>2246000</v>
      </c>
      <c r="E2202" t="s">
        <v>326</v>
      </c>
      <c r="F2202" t="s">
        <v>1920</v>
      </c>
      <c r="G2202" t="str">
        <f t="shared" si="35"/>
        <v>The Black Hole</v>
      </c>
      <c r="H2202" t="s">
        <v>4634</v>
      </c>
      <c r="I2202">
        <v>18481</v>
      </c>
      <c r="J2202">
        <v>187</v>
      </c>
      <c r="K2202" t="s">
        <v>19</v>
      </c>
      <c r="L2202" t="s">
        <v>20</v>
      </c>
      <c r="M2202" t="s">
        <v>294</v>
      </c>
      <c r="N2202">
        <v>12000000</v>
      </c>
      <c r="O2202">
        <v>2008</v>
      </c>
      <c r="P2202">
        <v>5.9</v>
      </c>
      <c r="S2202" t="s">
        <v>26</v>
      </c>
      <c r="T2202" t="s">
        <v>110</v>
      </c>
    </row>
    <row r="2203" spans="1:23" x14ac:dyDescent="0.3">
      <c r="A2203" t="s">
        <v>4635</v>
      </c>
      <c r="B2203">
        <v>285</v>
      </c>
      <c r="C2203">
        <v>103</v>
      </c>
      <c r="D2203">
        <v>1646664</v>
      </c>
      <c r="E2203" t="s">
        <v>977</v>
      </c>
      <c r="F2203" t="s">
        <v>4636</v>
      </c>
      <c r="G2203" t="str">
        <f t="shared" si="35"/>
        <v>The American</v>
      </c>
      <c r="H2203" t="s">
        <v>4637</v>
      </c>
      <c r="I2203">
        <v>79461</v>
      </c>
      <c r="J2203">
        <v>908</v>
      </c>
      <c r="K2203" t="s">
        <v>19</v>
      </c>
      <c r="L2203" t="s">
        <v>20</v>
      </c>
      <c r="M2203" t="s">
        <v>21</v>
      </c>
      <c r="N2203">
        <v>20000000</v>
      </c>
      <c r="O2203">
        <v>2014</v>
      </c>
      <c r="P2203">
        <v>6.3</v>
      </c>
      <c r="S2203" t="s">
        <v>52</v>
      </c>
      <c r="T2203" t="s">
        <v>60</v>
      </c>
      <c r="U2203" t="s">
        <v>122</v>
      </c>
    </row>
    <row r="2204" spans="1:23" x14ac:dyDescent="0.3">
      <c r="A2204" t="s">
        <v>2239</v>
      </c>
      <c r="B2204">
        <v>156</v>
      </c>
      <c r="C2204">
        <v>104</v>
      </c>
      <c r="D2204">
        <v>1190018</v>
      </c>
      <c r="E2204" t="s">
        <v>1887</v>
      </c>
      <c r="F2204" t="s">
        <v>4638</v>
      </c>
      <c r="G2204" t="str">
        <f t="shared" si="35"/>
        <v>Selena</v>
      </c>
      <c r="H2204" t="s">
        <v>4639</v>
      </c>
      <c r="I2204">
        <v>19126</v>
      </c>
      <c r="J2204">
        <v>145</v>
      </c>
      <c r="K2204" t="s">
        <v>19</v>
      </c>
      <c r="L2204" t="s">
        <v>676</v>
      </c>
      <c r="M2204" t="s">
        <v>294</v>
      </c>
      <c r="N2204">
        <v>22000000</v>
      </c>
      <c r="O2204">
        <v>2007</v>
      </c>
      <c r="P2204">
        <v>6.7</v>
      </c>
      <c r="S2204" t="s">
        <v>41</v>
      </c>
      <c r="T2204" t="s">
        <v>60</v>
      </c>
      <c r="U2204" t="s">
        <v>85</v>
      </c>
    </row>
    <row r="2205" spans="1:23" x14ac:dyDescent="0.3">
      <c r="A2205" t="s">
        <v>4640</v>
      </c>
      <c r="B2205">
        <v>293</v>
      </c>
      <c r="C2205">
        <v>98</v>
      </c>
      <c r="D2205">
        <v>1027749</v>
      </c>
      <c r="E2205" t="s">
        <v>46</v>
      </c>
      <c r="F2205" t="s">
        <v>4641</v>
      </c>
      <c r="G2205" t="str">
        <f t="shared" si="35"/>
        <v>Vampires Suck</v>
      </c>
      <c r="H2205" t="s">
        <v>4642</v>
      </c>
      <c r="I2205">
        <v>39095</v>
      </c>
      <c r="J2205">
        <v>321</v>
      </c>
      <c r="K2205" t="s">
        <v>19</v>
      </c>
      <c r="L2205" t="s">
        <v>20</v>
      </c>
      <c r="M2205" t="s">
        <v>294</v>
      </c>
      <c r="N2205">
        <v>20000000</v>
      </c>
      <c r="O2205">
        <v>1981</v>
      </c>
      <c r="P2205">
        <v>3.5</v>
      </c>
      <c r="S2205" t="s">
        <v>46</v>
      </c>
    </row>
    <row r="2206" spans="1:23" x14ac:dyDescent="0.3">
      <c r="A2206" t="s">
        <v>1450</v>
      </c>
      <c r="B2206">
        <v>233</v>
      </c>
      <c r="C2206">
        <v>92</v>
      </c>
      <c r="D2206">
        <v>882710</v>
      </c>
      <c r="E2206" t="s">
        <v>60</v>
      </c>
      <c r="F2206" t="s">
        <v>347</v>
      </c>
      <c r="G2206" t="str">
        <f t="shared" si="35"/>
        <v>Babel</v>
      </c>
      <c r="H2206" t="s">
        <v>4643</v>
      </c>
      <c r="I2206">
        <v>243799</v>
      </c>
      <c r="J2206">
        <v>700</v>
      </c>
      <c r="K2206" t="s">
        <v>19</v>
      </c>
      <c r="L2206" t="s">
        <v>20</v>
      </c>
      <c r="M2206" t="s">
        <v>294</v>
      </c>
      <c r="N2206">
        <v>10000000</v>
      </c>
      <c r="O2206">
        <v>1985</v>
      </c>
      <c r="P2206">
        <v>7.5</v>
      </c>
      <c r="S2206" t="s">
        <v>60</v>
      </c>
    </row>
    <row r="2207" spans="1:23" x14ac:dyDescent="0.3">
      <c r="A2207" t="s">
        <v>4644</v>
      </c>
      <c r="B2207">
        <v>282</v>
      </c>
      <c r="C2207">
        <v>123</v>
      </c>
      <c r="D2207">
        <v>1064277</v>
      </c>
      <c r="E2207" t="s">
        <v>1147</v>
      </c>
      <c r="F2207" t="s">
        <v>3540</v>
      </c>
      <c r="G2207" t="str">
        <f t="shared" si="35"/>
        <v>This Is Where I Leave You</v>
      </c>
      <c r="H2207" t="s">
        <v>4645</v>
      </c>
      <c r="I2207">
        <v>54242</v>
      </c>
      <c r="J2207">
        <v>255</v>
      </c>
      <c r="K2207" t="s">
        <v>19</v>
      </c>
      <c r="L2207" t="s">
        <v>20</v>
      </c>
      <c r="M2207" t="s">
        <v>294</v>
      </c>
      <c r="N2207">
        <v>20000000</v>
      </c>
      <c r="O2207">
        <v>1998</v>
      </c>
      <c r="P2207">
        <v>6.6</v>
      </c>
      <c r="S2207" t="s">
        <v>46</v>
      </c>
      <c r="T2207" t="s">
        <v>60</v>
      </c>
    </row>
    <row r="2208" spans="1:23" x14ac:dyDescent="0.3">
      <c r="A2208" t="s">
        <v>501</v>
      </c>
      <c r="B2208">
        <v>57</v>
      </c>
      <c r="C2208">
        <v>88</v>
      </c>
      <c r="D2208">
        <v>531009</v>
      </c>
      <c r="E2208" t="s">
        <v>3466</v>
      </c>
      <c r="F2208" t="s">
        <v>446</v>
      </c>
      <c r="G2208" t="str">
        <f t="shared" si="35"/>
        <v>Doubt</v>
      </c>
      <c r="H2208" t="s">
        <v>4646</v>
      </c>
      <c r="I2208">
        <v>99236</v>
      </c>
      <c r="J2208">
        <v>140</v>
      </c>
      <c r="K2208" t="s">
        <v>19</v>
      </c>
      <c r="L2208" t="s">
        <v>20</v>
      </c>
      <c r="M2208" t="s">
        <v>21</v>
      </c>
      <c r="N2208">
        <v>15000000</v>
      </c>
      <c r="O2208">
        <v>2007</v>
      </c>
      <c r="P2208">
        <v>7.5</v>
      </c>
      <c r="S2208" t="s">
        <v>60</v>
      </c>
      <c r="T2208" t="s">
        <v>92</v>
      </c>
    </row>
    <row r="2209" spans="1:23" x14ac:dyDescent="0.3">
      <c r="A2209" t="s">
        <v>628</v>
      </c>
      <c r="B2209">
        <v>153</v>
      </c>
      <c r="C2209">
        <v>158</v>
      </c>
      <c r="D2209">
        <v>410388</v>
      </c>
      <c r="E2209" t="s">
        <v>982</v>
      </c>
      <c r="F2209" t="s">
        <v>4647</v>
      </c>
      <c r="G2209" t="str">
        <f t="shared" si="35"/>
        <v>Team America: World Police</v>
      </c>
      <c r="H2209" t="s">
        <v>4648</v>
      </c>
      <c r="I2209">
        <v>136048</v>
      </c>
      <c r="J2209">
        <v>177</v>
      </c>
      <c r="K2209" t="s">
        <v>19</v>
      </c>
      <c r="L2209" t="s">
        <v>20</v>
      </c>
      <c r="M2209" t="s">
        <v>294</v>
      </c>
      <c r="N2209">
        <v>8700000</v>
      </c>
      <c r="O2209">
        <v>2007</v>
      </c>
      <c r="P2209">
        <v>7.2</v>
      </c>
      <c r="S2209" t="s">
        <v>26</v>
      </c>
      <c r="T2209" t="s">
        <v>46</v>
      </c>
    </row>
    <row r="2210" spans="1:23" x14ac:dyDescent="0.3">
      <c r="A2210" t="s">
        <v>4649</v>
      </c>
      <c r="B2210">
        <v>20</v>
      </c>
      <c r="C2210">
        <v>128</v>
      </c>
      <c r="D2210">
        <v>375474</v>
      </c>
      <c r="E2210" t="s">
        <v>2403</v>
      </c>
      <c r="F2210" t="s">
        <v>4650</v>
      </c>
      <c r="G2210" t="str">
        <f t="shared" si="35"/>
        <v>Texas Chainsaw 3D</v>
      </c>
      <c r="H2210" t="s">
        <v>4651</v>
      </c>
      <c r="I2210">
        <v>35131</v>
      </c>
      <c r="J2210">
        <v>106</v>
      </c>
      <c r="K2210" t="s">
        <v>19</v>
      </c>
      <c r="L2210" t="s">
        <v>20</v>
      </c>
      <c r="M2210" t="s">
        <v>51</v>
      </c>
      <c r="N2210">
        <v>20000000</v>
      </c>
      <c r="O2210">
        <v>2006</v>
      </c>
      <c r="P2210">
        <v>4.8</v>
      </c>
      <c r="S2210" t="s">
        <v>83</v>
      </c>
      <c r="T2210" t="s">
        <v>122</v>
      </c>
    </row>
    <row r="2211" spans="1:23" x14ac:dyDescent="0.3">
      <c r="A2211" t="s">
        <v>2522</v>
      </c>
      <c r="B2211">
        <v>324</v>
      </c>
      <c r="C2211">
        <v>107</v>
      </c>
      <c r="D2211">
        <v>578382</v>
      </c>
      <c r="E2211" t="s">
        <v>984</v>
      </c>
      <c r="F2211" t="s">
        <v>4652</v>
      </c>
      <c r="G2211" t="str">
        <f t="shared" si="35"/>
        <v>Copycat</v>
      </c>
      <c r="H2211" t="s">
        <v>4653</v>
      </c>
      <c r="I2211">
        <v>42315</v>
      </c>
      <c r="J2211">
        <v>281</v>
      </c>
      <c r="K2211" t="s">
        <v>19</v>
      </c>
      <c r="L2211" t="s">
        <v>20</v>
      </c>
      <c r="M2211" t="s">
        <v>21</v>
      </c>
      <c r="N2211">
        <v>20000000</v>
      </c>
      <c r="O2211">
        <v>2012</v>
      </c>
      <c r="P2211">
        <v>6.6</v>
      </c>
      <c r="S2211" t="s">
        <v>52</v>
      </c>
      <c r="T2211" t="s">
        <v>60</v>
      </c>
      <c r="U2211" t="s">
        <v>92</v>
      </c>
      <c r="V2211" t="s">
        <v>122</v>
      </c>
    </row>
    <row r="2212" spans="1:23" x14ac:dyDescent="0.3">
      <c r="A2212" t="s">
        <v>1149</v>
      </c>
      <c r="B2212">
        <v>122</v>
      </c>
      <c r="C2212">
        <v>91</v>
      </c>
      <c r="D2212">
        <v>305070</v>
      </c>
      <c r="E2212" t="s">
        <v>46</v>
      </c>
      <c r="F2212" t="s">
        <v>4654</v>
      </c>
      <c r="G2212" t="str">
        <f t="shared" si="35"/>
        <v>Scary Movie 5</v>
      </c>
      <c r="H2212" t="s">
        <v>4655</v>
      </c>
      <c r="I2212">
        <v>50337</v>
      </c>
      <c r="J2212">
        <v>117</v>
      </c>
      <c r="K2212" t="s">
        <v>19</v>
      </c>
      <c r="L2212" t="s">
        <v>20</v>
      </c>
      <c r="M2212" t="s">
        <v>51</v>
      </c>
      <c r="N2212">
        <v>20000000</v>
      </c>
      <c r="O2212">
        <v>1996</v>
      </c>
      <c r="P2212">
        <v>3.5</v>
      </c>
      <c r="S2212" t="s">
        <v>46</v>
      </c>
    </row>
    <row r="2213" spans="1:23" x14ac:dyDescent="0.3">
      <c r="A2213" t="s">
        <v>4656</v>
      </c>
      <c r="B2213">
        <v>156</v>
      </c>
      <c r="C2213">
        <v>90</v>
      </c>
      <c r="D2213">
        <v>206678</v>
      </c>
      <c r="E2213" t="s">
        <v>4657</v>
      </c>
      <c r="F2213" t="s">
        <v>1617</v>
      </c>
      <c r="G2213" t="str">
        <f t="shared" si="35"/>
        <v>Paint Your Wagon</v>
      </c>
      <c r="H2213" t="s">
        <v>4658</v>
      </c>
      <c r="I2213">
        <v>9352</v>
      </c>
      <c r="J2213">
        <v>474</v>
      </c>
      <c r="K2213" t="s">
        <v>19</v>
      </c>
      <c r="L2213" t="s">
        <v>20</v>
      </c>
      <c r="M2213" t="s">
        <v>294</v>
      </c>
      <c r="N2213">
        <v>20000000</v>
      </c>
      <c r="O2213">
        <v>2005</v>
      </c>
      <c r="P2213">
        <v>6.7</v>
      </c>
      <c r="S2213" t="s">
        <v>46</v>
      </c>
      <c r="T2213" t="s">
        <v>60</v>
      </c>
      <c r="U2213" t="s">
        <v>90</v>
      </c>
      <c r="V2213" t="s">
        <v>106</v>
      </c>
      <c r="W2213" t="s">
        <v>130</v>
      </c>
    </row>
    <row r="2214" spans="1:23" x14ac:dyDescent="0.3">
      <c r="A2214" t="s">
        <v>2111</v>
      </c>
      <c r="B2214">
        <v>161</v>
      </c>
      <c r="C2214">
        <v>115</v>
      </c>
      <c r="D2214">
        <v>146072</v>
      </c>
      <c r="E2214" t="s">
        <v>2574</v>
      </c>
      <c r="F2214" t="s">
        <v>938</v>
      </c>
      <c r="G2214" t="str">
        <f t="shared" si="35"/>
        <v>Milk</v>
      </c>
      <c r="H2214" t="s">
        <v>4659</v>
      </c>
      <c r="I2214">
        <v>136673</v>
      </c>
      <c r="J2214">
        <v>93</v>
      </c>
      <c r="K2214" t="s">
        <v>19</v>
      </c>
      <c r="L2214" t="s">
        <v>20</v>
      </c>
      <c r="M2214" t="s">
        <v>294</v>
      </c>
      <c r="N2214">
        <v>20000000</v>
      </c>
      <c r="O2214">
        <v>1995</v>
      </c>
      <c r="P2214">
        <v>7.6</v>
      </c>
      <c r="S2214" t="s">
        <v>41</v>
      </c>
      <c r="T2214" t="s">
        <v>60</v>
      </c>
      <c r="U2214" t="s">
        <v>80</v>
      </c>
    </row>
    <row r="2215" spans="1:23" x14ac:dyDescent="0.3">
      <c r="A2215" t="s">
        <v>4660</v>
      </c>
      <c r="B2215">
        <v>69</v>
      </c>
      <c r="C2215">
        <v>101</v>
      </c>
      <c r="D2215">
        <v>1183354</v>
      </c>
      <c r="E2215" t="s">
        <v>4661</v>
      </c>
      <c r="F2215" t="s">
        <v>4662</v>
      </c>
      <c r="G2215" t="str">
        <f t="shared" si="35"/>
        <v>Risen</v>
      </c>
      <c r="H2215" t="s">
        <v>4663</v>
      </c>
      <c r="I2215">
        <v>12276</v>
      </c>
      <c r="J2215">
        <v>389</v>
      </c>
      <c r="K2215" t="s">
        <v>19</v>
      </c>
      <c r="L2215" t="s">
        <v>20</v>
      </c>
      <c r="M2215" t="s">
        <v>21</v>
      </c>
      <c r="N2215">
        <v>20000000</v>
      </c>
      <c r="O2215">
        <v>2004</v>
      </c>
      <c r="P2215">
        <v>6.3</v>
      </c>
      <c r="S2215" t="s">
        <v>26</v>
      </c>
      <c r="T2215" t="s">
        <v>32</v>
      </c>
      <c r="U2215" t="s">
        <v>60</v>
      </c>
      <c r="V2215" t="s">
        <v>92</v>
      </c>
    </row>
    <row r="2216" spans="1:23" x14ac:dyDescent="0.3">
      <c r="A2216" t="s">
        <v>3876</v>
      </c>
      <c r="B2216">
        <v>121</v>
      </c>
      <c r="C2216">
        <v>113</v>
      </c>
      <c r="D2216">
        <v>121972</v>
      </c>
      <c r="E2216" t="s">
        <v>83</v>
      </c>
      <c r="F2216" t="s">
        <v>4664</v>
      </c>
      <c r="G2216" t="str">
        <f t="shared" si="35"/>
        <v>Ghost Ship</v>
      </c>
      <c r="H2216" t="s">
        <v>4665</v>
      </c>
      <c r="I2216">
        <v>75920</v>
      </c>
      <c r="J2216">
        <v>119</v>
      </c>
      <c r="K2216" t="s">
        <v>19</v>
      </c>
      <c r="L2216" t="s">
        <v>20</v>
      </c>
      <c r="M2216" t="s">
        <v>294</v>
      </c>
      <c r="N2216">
        <v>20000000</v>
      </c>
      <c r="O2216">
        <v>2002</v>
      </c>
      <c r="P2216">
        <v>5.5</v>
      </c>
      <c r="S2216" t="s">
        <v>83</v>
      </c>
    </row>
    <row r="2217" spans="1:23" x14ac:dyDescent="0.3">
      <c r="A2217" t="s">
        <v>4666</v>
      </c>
      <c r="B2217">
        <v>258</v>
      </c>
      <c r="C2217">
        <v>113</v>
      </c>
      <c r="D2217">
        <v>263365</v>
      </c>
      <c r="E2217" t="s">
        <v>1857</v>
      </c>
      <c r="F2217" t="s">
        <v>3072</v>
      </c>
      <c r="G2217" t="str">
        <f t="shared" si="35"/>
        <v>A Very Harold &amp; Kumar 3D Christmas</v>
      </c>
      <c r="H2217" t="s">
        <v>4667</v>
      </c>
      <c r="I2217">
        <v>55008</v>
      </c>
      <c r="J2217">
        <v>165</v>
      </c>
      <c r="K2217" t="s">
        <v>19</v>
      </c>
      <c r="L2217" t="s">
        <v>20</v>
      </c>
      <c r="M2217" t="s">
        <v>294</v>
      </c>
      <c r="N2217">
        <v>20000000</v>
      </c>
      <c r="O2217">
        <v>2007</v>
      </c>
      <c r="P2217">
        <v>6.3</v>
      </c>
      <c r="S2217" t="s">
        <v>32</v>
      </c>
      <c r="T2217" t="s">
        <v>46</v>
      </c>
    </row>
    <row r="2218" spans="1:23" x14ac:dyDescent="0.3">
      <c r="A2218" t="s">
        <v>4668</v>
      </c>
      <c r="B2218">
        <v>174</v>
      </c>
      <c r="C2218">
        <v>87</v>
      </c>
      <c r="D2218">
        <v>54734</v>
      </c>
      <c r="E2218" t="s">
        <v>984</v>
      </c>
      <c r="F2218" t="s">
        <v>975</v>
      </c>
      <c r="G2218" t="str">
        <f t="shared" si="35"/>
        <v>Wild Things</v>
      </c>
      <c r="H2218" t="s">
        <v>4669</v>
      </c>
      <c r="I2218">
        <v>90677</v>
      </c>
      <c r="J2218">
        <v>602</v>
      </c>
      <c r="K2218" t="s">
        <v>19</v>
      </c>
      <c r="L2218" t="s">
        <v>20</v>
      </c>
      <c r="M2218" t="s">
        <v>154</v>
      </c>
      <c r="N2218">
        <v>20000000</v>
      </c>
      <c r="O2218">
        <v>2003</v>
      </c>
      <c r="P2218">
        <v>6.5</v>
      </c>
      <c r="S2218" t="s">
        <v>52</v>
      </c>
      <c r="T2218" t="s">
        <v>60</v>
      </c>
      <c r="U2218" t="s">
        <v>92</v>
      </c>
      <c r="V2218" t="s">
        <v>122</v>
      </c>
    </row>
    <row r="2219" spans="1:23" x14ac:dyDescent="0.3">
      <c r="A2219" t="s">
        <v>74</v>
      </c>
      <c r="B2219">
        <v>141</v>
      </c>
      <c r="C2219">
        <v>101</v>
      </c>
      <c r="D2219">
        <v>8047690</v>
      </c>
      <c r="E2219" t="s">
        <v>708</v>
      </c>
      <c r="F2219" t="s">
        <v>4670</v>
      </c>
      <c r="G2219" t="str">
        <f t="shared" si="35"/>
        <v>The Stepfather</v>
      </c>
      <c r="H2219" t="s">
        <v>4671</v>
      </c>
      <c r="I2219">
        <v>23424</v>
      </c>
      <c r="J2219">
        <v>189</v>
      </c>
      <c r="K2219" t="s">
        <v>19</v>
      </c>
      <c r="L2219" t="s">
        <v>31</v>
      </c>
      <c r="M2219" t="s">
        <v>21</v>
      </c>
      <c r="N2219">
        <v>20000000</v>
      </c>
      <c r="O2219">
        <v>2004</v>
      </c>
      <c r="P2219">
        <v>5.6</v>
      </c>
      <c r="S2219" t="s">
        <v>52</v>
      </c>
      <c r="T2219" t="s">
        <v>122</v>
      </c>
    </row>
    <row r="2220" spans="1:23" x14ac:dyDescent="0.3">
      <c r="A2220" t="s">
        <v>533</v>
      </c>
      <c r="B2220">
        <v>31</v>
      </c>
      <c r="C2220">
        <v>111</v>
      </c>
      <c r="D2220">
        <v>476270</v>
      </c>
      <c r="E2220" t="s">
        <v>1788</v>
      </c>
      <c r="F2220" t="s">
        <v>2063</v>
      </c>
      <c r="G2220" t="str">
        <f t="shared" si="35"/>
        <v>The Debt</v>
      </c>
      <c r="H2220" t="s">
        <v>4672</v>
      </c>
      <c r="I2220">
        <v>55441</v>
      </c>
      <c r="J2220">
        <v>77</v>
      </c>
      <c r="K2220" t="s">
        <v>19</v>
      </c>
      <c r="L2220" t="s">
        <v>337</v>
      </c>
      <c r="M2220" t="s">
        <v>294</v>
      </c>
      <c r="N2220">
        <v>21000000</v>
      </c>
      <c r="O2220">
        <v>2008</v>
      </c>
      <c r="P2220">
        <v>6.9</v>
      </c>
      <c r="S2220" t="s">
        <v>60</v>
      </c>
      <c r="T2220" t="s">
        <v>122</v>
      </c>
    </row>
    <row r="2221" spans="1:23" x14ac:dyDescent="0.3">
      <c r="A2221" t="s">
        <v>4673</v>
      </c>
      <c r="B2221">
        <v>222</v>
      </c>
      <c r="C2221">
        <v>108</v>
      </c>
      <c r="D2221">
        <v>184208848</v>
      </c>
      <c r="E2221" t="s">
        <v>2507</v>
      </c>
      <c r="F2221" t="s">
        <v>3252</v>
      </c>
      <c r="G2221" t="str">
        <f t="shared" si="35"/>
        <v>High Fidelity</v>
      </c>
      <c r="H2221" t="s">
        <v>4674</v>
      </c>
      <c r="I2221">
        <v>143137</v>
      </c>
      <c r="J2221">
        <v>189</v>
      </c>
      <c r="K2221" t="s">
        <v>19</v>
      </c>
      <c r="L2221" t="s">
        <v>20</v>
      </c>
      <c r="M2221" t="s">
        <v>154</v>
      </c>
      <c r="N2221">
        <v>2400000000</v>
      </c>
      <c r="O2221">
        <v>2003</v>
      </c>
      <c r="P2221">
        <v>7.6</v>
      </c>
      <c r="S2221" t="s">
        <v>46</v>
      </c>
      <c r="T2221" t="s">
        <v>60</v>
      </c>
      <c r="U2221" t="s">
        <v>85</v>
      </c>
      <c r="V2221" t="s">
        <v>106</v>
      </c>
    </row>
    <row r="2222" spans="1:23" x14ac:dyDescent="0.3">
      <c r="A2222" t="s">
        <v>2620</v>
      </c>
      <c r="B2222">
        <v>273</v>
      </c>
      <c r="C2222">
        <v>105</v>
      </c>
      <c r="D2222">
        <v>100292856</v>
      </c>
      <c r="E2222" t="s">
        <v>2224</v>
      </c>
      <c r="F2222" t="s">
        <v>4675</v>
      </c>
      <c r="G2222" t="str">
        <f t="shared" si="35"/>
        <v>One Missed Call</v>
      </c>
      <c r="H2222" t="s">
        <v>4676</v>
      </c>
      <c r="I2222">
        <v>26624</v>
      </c>
      <c r="J2222">
        <v>1514</v>
      </c>
      <c r="K2222" t="s">
        <v>19</v>
      </c>
      <c r="L2222" t="s">
        <v>31</v>
      </c>
      <c r="M2222" t="s">
        <v>21</v>
      </c>
      <c r="N2222">
        <v>20000000</v>
      </c>
      <c r="O2222">
        <v>2000</v>
      </c>
      <c r="P2222">
        <v>3.9</v>
      </c>
      <c r="S2222" t="s">
        <v>83</v>
      </c>
      <c r="T2222" t="s">
        <v>92</v>
      </c>
    </row>
    <row r="2223" spans="1:23" x14ac:dyDescent="0.3">
      <c r="A2223" t="s">
        <v>4677</v>
      </c>
      <c r="B2223">
        <v>91</v>
      </c>
      <c r="C2223">
        <v>109</v>
      </c>
      <c r="D2223">
        <v>58571513</v>
      </c>
      <c r="E2223" t="s">
        <v>977</v>
      </c>
      <c r="F2223" t="s">
        <v>172</v>
      </c>
      <c r="G2223" t="str">
        <f t="shared" si="35"/>
        <v>Eye for an Eye</v>
      </c>
      <c r="H2223" t="s">
        <v>4678</v>
      </c>
      <c r="I2223">
        <v>9845</v>
      </c>
      <c r="J2223">
        <v>136</v>
      </c>
      <c r="K2223" t="s">
        <v>19</v>
      </c>
      <c r="L2223" t="s">
        <v>20</v>
      </c>
      <c r="M2223" t="s">
        <v>294</v>
      </c>
      <c r="N2223">
        <v>20000000</v>
      </c>
      <c r="O2223">
        <v>2009</v>
      </c>
      <c r="P2223">
        <v>6.1</v>
      </c>
      <c r="S2223" t="s">
        <v>52</v>
      </c>
      <c r="T2223" t="s">
        <v>60</v>
      </c>
      <c r="U2223" t="s">
        <v>122</v>
      </c>
    </row>
    <row r="2224" spans="1:23" x14ac:dyDescent="0.3">
      <c r="A2224" t="s">
        <v>4679</v>
      </c>
      <c r="B2224">
        <v>190</v>
      </c>
      <c r="C2224">
        <v>109</v>
      </c>
      <c r="D2224">
        <v>51431160</v>
      </c>
      <c r="E2224" t="s">
        <v>2291</v>
      </c>
      <c r="F2224" t="s">
        <v>185</v>
      </c>
      <c r="G2224" t="str">
        <f t="shared" si="35"/>
        <v>The Bank Job</v>
      </c>
      <c r="H2224" t="s">
        <v>4680</v>
      </c>
      <c r="I2224">
        <v>152247</v>
      </c>
      <c r="J2224">
        <v>189</v>
      </c>
      <c r="K2224" t="s">
        <v>19</v>
      </c>
      <c r="L2224" t="s">
        <v>20</v>
      </c>
      <c r="M2224" t="s">
        <v>21</v>
      </c>
      <c r="N2224">
        <v>2000000</v>
      </c>
      <c r="O2224">
        <v>1965</v>
      </c>
      <c r="P2224">
        <v>7.3</v>
      </c>
      <c r="S2224" t="s">
        <v>52</v>
      </c>
      <c r="T2224" t="s">
        <v>60</v>
      </c>
      <c r="U2224" t="s">
        <v>106</v>
      </c>
      <c r="V2224" t="s">
        <v>122</v>
      </c>
    </row>
    <row r="2225" spans="1:24" x14ac:dyDescent="0.3">
      <c r="A2225" t="s">
        <v>4681</v>
      </c>
      <c r="B2225">
        <v>427</v>
      </c>
      <c r="C2225">
        <v>99</v>
      </c>
      <c r="D2225">
        <v>103001286</v>
      </c>
      <c r="E2225" t="s">
        <v>2981</v>
      </c>
      <c r="F2225" t="s">
        <v>713</v>
      </c>
      <c r="G2225" t="str">
        <f t="shared" si="35"/>
        <v>Eternal Sunshine of the Spotless Mind</v>
      </c>
      <c r="H2225" t="s">
        <v>4682</v>
      </c>
      <c r="I2225">
        <v>666937</v>
      </c>
      <c r="J2225">
        <v>401</v>
      </c>
      <c r="K2225" t="s">
        <v>19</v>
      </c>
      <c r="L2225" t="s">
        <v>20</v>
      </c>
      <c r="M2225" t="s">
        <v>21</v>
      </c>
      <c r="N2225">
        <v>20000000</v>
      </c>
      <c r="O2225">
        <v>2015</v>
      </c>
      <c r="P2225">
        <v>8.3000000000000007</v>
      </c>
      <c r="S2225" t="s">
        <v>60</v>
      </c>
      <c r="T2225" t="s">
        <v>69</v>
      </c>
      <c r="U2225" t="s">
        <v>106</v>
      </c>
      <c r="V2225" t="s">
        <v>110</v>
      </c>
    </row>
    <row r="2226" spans="1:24" x14ac:dyDescent="0.3">
      <c r="A2226" t="s">
        <v>4683</v>
      </c>
      <c r="B2226">
        <v>93</v>
      </c>
      <c r="C2226">
        <v>98</v>
      </c>
      <c r="D2226">
        <v>41867960</v>
      </c>
      <c r="E2226" t="s">
        <v>1222</v>
      </c>
      <c r="F2226" t="s">
        <v>798</v>
      </c>
      <c r="G2226" t="str">
        <f t="shared" si="35"/>
        <v>You Again</v>
      </c>
      <c r="H2226" t="s">
        <v>4684</v>
      </c>
      <c r="I2226">
        <v>41273</v>
      </c>
      <c r="J2226">
        <v>102</v>
      </c>
      <c r="K2226" t="s">
        <v>19</v>
      </c>
      <c r="L2226" t="s">
        <v>31</v>
      </c>
      <c r="M2226" t="s">
        <v>21</v>
      </c>
      <c r="N2226">
        <v>20000000</v>
      </c>
      <c r="O2226">
        <v>2008</v>
      </c>
      <c r="P2226">
        <v>5.8</v>
      </c>
      <c r="S2226" t="s">
        <v>46</v>
      </c>
      <c r="T2226" t="s">
        <v>65</v>
      </c>
      <c r="U2226" t="s">
        <v>106</v>
      </c>
    </row>
    <row r="2227" spans="1:24" x14ac:dyDescent="0.3">
      <c r="A2227" t="s">
        <v>4685</v>
      </c>
      <c r="B2227">
        <v>292</v>
      </c>
      <c r="C2227">
        <v>104</v>
      </c>
      <c r="D2227">
        <v>210609762</v>
      </c>
      <c r="E2227" t="s">
        <v>239</v>
      </c>
      <c r="F2227" t="s">
        <v>300</v>
      </c>
      <c r="G2227" t="str">
        <f t="shared" si="35"/>
        <v>Street Kings</v>
      </c>
      <c r="H2227" t="s">
        <v>4686</v>
      </c>
      <c r="I2227">
        <v>94892</v>
      </c>
      <c r="J2227">
        <v>281</v>
      </c>
      <c r="K2227" t="s">
        <v>19</v>
      </c>
      <c r="L2227" t="s">
        <v>20</v>
      </c>
      <c r="M2227" t="s">
        <v>21</v>
      </c>
      <c r="N2227">
        <v>20000000</v>
      </c>
      <c r="O2227">
        <v>2009</v>
      </c>
      <c r="P2227">
        <v>6.8</v>
      </c>
      <c r="S2227" t="s">
        <v>26</v>
      </c>
      <c r="T2227" t="s">
        <v>52</v>
      </c>
      <c r="U2227" t="s">
        <v>60</v>
      </c>
      <c r="V2227" t="s">
        <v>122</v>
      </c>
    </row>
    <row r="2228" spans="1:24" x14ac:dyDescent="0.3">
      <c r="A2228" t="s">
        <v>3547</v>
      </c>
      <c r="B2228">
        <v>180</v>
      </c>
      <c r="C2228">
        <v>109</v>
      </c>
      <c r="D2228">
        <v>40846082</v>
      </c>
      <c r="E2228" t="s">
        <v>874</v>
      </c>
      <c r="F2228" t="s">
        <v>1693</v>
      </c>
      <c r="G2228" t="str">
        <f t="shared" si="35"/>
        <v>The World's End</v>
      </c>
      <c r="H2228" t="s">
        <v>4687</v>
      </c>
      <c r="I2228">
        <v>185587</v>
      </c>
      <c r="J2228">
        <v>131</v>
      </c>
      <c r="K2228" t="s">
        <v>19</v>
      </c>
      <c r="L2228" t="s">
        <v>197</v>
      </c>
      <c r="M2228" t="s">
        <v>294</v>
      </c>
      <c r="N2228">
        <v>40000000</v>
      </c>
      <c r="O2228">
        <v>1997</v>
      </c>
      <c r="P2228">
        <v>7</v>
      </c>
      <c r="S2228" t="s">
        <v>26</v>
      </c>
      <c r="T2228" t="s">
        <v>46</v>
      </c>
      <c r="U2228" t="s">
        <v>110</v>
      </c>
    </row>
    <row r="2229" spans="1:24" x14ac:dyDescent="0.3">
      <c r="A2229" t="s">
        <v>2747</v>
      </c>
      <c r="B2229">
        <v>94</v>
      </c>
      <c r="C2229">
        <v>75</v>
      </c>
      <c r="D2229">
        <v>51697449</v>
      </c>
      <c r="E2229" t="s">
        <v>4688</v>
      </c>
      <c r="F2229" t="s">
        <v>4689</v>
      </c>
      <c r="G2229" t="str">
        <f t="shared" si="35"/>
        <v>Nancy Drew</v>
      </c>
      <c r="H2229" t="s">
        <v>4690</v>
      </c>
      <c r="I2229">
        <v>15877</v>
      </c>
      <c r="J2229">
        <v>44</v>
      </c>
      <c r="K2229" t="s">
        <v>19</v>
      </c>
      <c r="L2229" t="s">
        <v>20</v>
      </c>
      <c r="M2229" t="s">
        <v>154</v>
      </c>
      <c r="N2229">
        <v>24000000</v>
      </c>
      <c r="O2229">
        <v>2011</v>
      </c>
      <c r="P2229">
        <v>5.9</v>
      </c>
      <c r="S2229" t="s">
        <v>46</v>
      </c>
      <c r="T2229" t="s">
        <v>52</v>
      </c>
      <c r="U2229" t="s">
        <v>65</v>
      </c>
      <c r="V2229" t="s">
        <v>92</v>
      </c>
      <c r="W2229" t="s">
        <v>106</v>
      </c>
      <c r="X2229" t="s">
        <v>122</v>
      </c>
    </row>
    <row r="2230" spans="1:24" x14ac:dyDescent="0.3">
      <c r="A2230" t="s">
        <v>1109</v>
      </c>
      <c r="B2230">
        <v>112</v>
      </c>
      <c r="C2230">
        <v>119</v>
      </c>
      <c r="D2230">
        <v>27758465</v>
      </c>
      <c r="E2230" t="s">
        <v>1015</v>
      </c>
      <c r="F2230" t="s">
        <v>4691</v>
      </c>
      <c r="G2230" t="str">
        <f t="shared" si="35"/>
        <v>Daybreakers</v>
      </c>
      <c r="H2230" t="s">
        <v>4692</v>
      </c>
      <c r="I2230">
        <v>105797</v>
      </c>
      <c r="J2230">
        <v>281</v>
      </c>
      <c r="K2230" t="s">
        <v>19</v>
      </c>
      <c r="L2230" t="s">
        <v>4693</v>
      </c>
      <c r="M2230" t="s">
        <v>21</v>
      </c>
      <c r="N2230">
        <v>20000000</v>
      </c>
      <c r="O2230">
        <v>2012</v>
      </c>
      <c r="P2230">
        <v>6.5</v>
      </c>
      <c r="S2230" t="s">
        <v>26</v>
      </c>
      <c r="T2230" t="s">
        <v>83</v>
      </c>
      <c r="U2230" t="s">
        <v>110</v>
      </c>
      <c r="V2230" t="s">
        <v>122</v>
      </c>
    </row>
    <row r="2231" spans="1:24" x14ac:dyDescent="0.3">
      <c r="A2231" t="s">
        <v>4694</v>
      </c>
      <c r="B2231">
        <v>20</v>
      </c>
      <c r="C2231">
        <v>90</v>
      </c>
      <c r="D2231">
        <v>56127162</v>
      </c>
      <c r="E2231" t="s">
        <v>776</v>
      </c>
      <c r="F2231" t="s">
        <v>4040</v>
      </c>
      <c r="G2231" t="str">
        <f t="shared" si="35"/>
        <v>She's Out of My League</v>
      </c>
      <c r="H2231" t="s">
        <v>4695</v>
      </c>
      <c r="I2231">
        <v>101730</v>
      </c>
      <c r="J2231">
        <v>97</v>
      </c>
      <c r="K2231" t="s">
        <v>19</v>
      </c>
      <c r="L2231" t="s">
        <v>20</v>
      </c>
      <c r="M2231" t="s">
        <v>21</v>
      </c>
      <c r="N2231">
        <v>10000000</v>
      </c>
      <c r="O2231">
        <v>2004</v>
      </c>
      <c r="P2231">
        <v>6.4</v>
      </c>
      <c r="S2231" t="s">
        <v>46</v>
      </c>
      <c r="T2231" t="s">
        <v>106</v>
      </c>
    </row>
    <row r="2232" spans="1:24" x14ac:dyDescent="0.3">
      <c r="A2232" t="s">
        <v>4696</v>
      </c>
      <c r="B2232">
        <v>84</v>
      </c>
      <c r="C2232">
        <v>97</v>
      </c>
      <c r="D2232">
        <v>1357042</v>
      </c>
      <c r="E2232" t="s">
        <v>4187</v>
      </c>
      <c r="F2232" t="s">
        <v>4697</v>
      </c>
      <c r="G2232" t="str">
        <f t="shared" si="35"/>
        <v>Monte Carlo</v>
      </c>
      <c r="H2232" t="s">
        <v>4698</v>
      </c>
      <c r="I2232">
        <v>32951</v>
      </c>
      <c r="J2232">
        <v>84</v>
      </c>
      <c r="K2232" t="s">
        <v>19</v>
      </c>
      <c r="L2232" t="s">
        <v>197</v>
      </c>
      <c r="M2232" t="s">
        <v>21</v>
      </c>
      <c r="N2232">
        <v>2127519898</v>
      </c>
      <c r="O2232">
        <v>2009</v>
      </c>
      <c r="P2232">
        <v>5.8</v>
      </c>
      <c r="S2232" t="s">
        <v>32</v>
      </c>
      <c r="T2232" t="s">
        <v>46</v>
      </c>
      <c r="U2232" t="s">
        <v>65</v>
      </c>
      <c r="V2232" t="s">
        <v>106</v>
      </c>
    </row>
    <row r="2233" spans="1:24" x14ac:dyDescent="0.3">
      <c r="A2233" t="s">
        <v>1374</v>
      </c>
      <c r="B2233">
        <v>120</v>
      </c>
      <c r="C2233">
        <v>103</v>
      </c>
      <c r="D2233">
        <v>15911333</v>
      </c>
      <c r="E2233" t="s">
        <v>2403</v>
      </c>
      <c r="F2233" t="s">
        <v>1283</v>
      </c>
      <c r="G2233" t="str">
        <f t="shared" si="35"/>
        <v>Stay Alive</v>
      </c>
      <c r="H2233" t="s">
        <v>4699</v>
      </c>
      <c r="I2233">
        <v>25870</v>
      </c>
      <c r="J2233">
        <v>334</v>
      </c>
      <c r="K2233" t="s">
        <v>19</v>
      </c>
      <c r="L2233" t="s">
        <v>20</v>
      </c>
      <c r="M2233" t="s">
        <v>51</v>
      </c>
      <c r="N2233">
        <v>20000000</v>
      </c>
      <c r="O2233">
        <v>1994</v>
      </c>
      <c r="P2233">
        <v>5.0999999999999996</v>
      </c>
      <c r="S2233" t="s">
        <v>83</v>
      </c>
      <c r="T2233" t="s">
        <v>122</v>
      </c>
    </row>
    <row r="2234" spans="1:24" x14ac:dyDescent="0.3">
      <c r="A2234" t="s">
        <v>1962</v>
      </c>
      <c r="B2234">
        <v>90</v>
      </c>
      <c r="C2234">
        <v>89</v>
      </c>
      <c r="D2234">
        <v>39103378</v>
      </c>
      <c r="E2234" t="s">
        <v>4700</v>
      </c>
      <c r="F2234" t="s">
        <v>63</v>
      </c>
      <c r="G2234" t="str">
        <f t="shared" si="35"/>
        <v>Quigley Down Under</v>
      </c>
      <c r="H2234" t="s">
        <v>4701</v>
      </c>
      <c r="I2234">
        <v>15230</v>
      </c>
      <c r="J2234">
        <v>124</v>
      </c>
      <c r="K2234" t="s">
        <v>19</v>
      </c>
      <c r="L2234" t="s">
        <v>20</v>
      </c>
      <c r="M2234" t="s">
        <v>294</v>
      </c>
      <c r="N2234">
        <v>20000000</v>
      </c>
      <c r="O2234">
        <v>2006</v>
      </c>
      <c r="P2234">
        <v>6.8</v>
      </c>
      <c r="S2234" t="s">
        <v>26</v>
      </c>
      <c r="T2234" t="s">
        <v>32</v>
      </c>
      <c r="U2234" t="s">
        <v>60</v>
      </c>
      <c r="V2234" t="s">
        <v>106</v>
      </c>
      <c r="W2234" t="s">
        <v>130</v>
      </c>
    </row>
    <row r="2235" spans="1:24" x14ac:dyDescent="0.3">
      <c r="A2235" t="s">
        <v>3497</v>
      </c>
      <c r="B2235">
        <v>103</v>
      </c>
      <c r="C2235">
        <v>106</v>
      </c>
      <c r="D2235">
        <v>10049886</v>
      </c>
      <c r="E2235" t="s">
        <v>912</v>
      </c>
      <c r="F2235" t="s">
        <v>4702</v>
      </c>
      <c r="G2235" t="str">
        <f t="shared" si="35"/>
        <v>Alpha and Omega</v>
      </c>
      <c r="H2235" t="s">
        <v>4703</v>
      </c>
      <c r="I2235">
        <v>10986</v>
      </c>
      <c r="J2235">
        <v>37</v>
      </c>
      <c r="K2235" t="s">
        <v>19</v>
      </c>
      <c r="L2235" t="s">
        <v>378</v>
      </c>
      <c r="M2235" t="s">
        <v>21</v>
      </c>
      <c r="N2235">
        <v>140000000</v>
      </c>
      <c r="O2235">
        <v>2002</v>
      </c>
      <c r="P2235">
        <v>5.3</v>
      </c>
      <c r="S2235" t="s">
        <v>32</v>
      </c>
      <c r="T2235" t="s">
        <v>37</v>
      </c>
      <c r="U2235" t="s">
        <v>46</v>
      </c>
      <c r="V2235" t="s">
        <v>65</v>
      </c>
      <c r="W2235" t="s">
        <v>106</v>
      </c>
    </row>
    <row r="2236" spans="1:24" x14ac:dyDescent="0.3">
      <c r="A2236" t="s">
        <v>4704</v>
      </c>
      <c r="B2236">
        <v>59</v>
      </c>
      <c r="C2236">
        <v>96</v>
      </c>
      <c r="D2236">
        <v>8600000</v>
      </c>
      <c r="E2236" t="s">
        <v>3839</v>
      </c>
      <c r="F2236" t="s">
        <v>4200</v>
      </c>
      <c r="G2236" t="str">
        <f t="shared" si="35"/>
        <v>The Covenant</v>
      </c>
      <c r="H2236" t="s">
        <v>4705</v>
      </c>
      <c r="I2236">
        <v>39541</v>
      </c>
      <c r="J2236">
        <v>162</v>
      </c>
      <c r="K2236" t="s">
        <v>19</v>
      </c>
      <c r="L2236" t="s">
        <v>20</v>
      </c>
      <c r="M2236" t="s">
        <v>21</v>
      </c>
      <c r="N2236">
        <v>20000000</v>
      </c>
      <c r="O2236">
        <v>2005</v>
      </c>
      <c r="P2236">
        <v>5.3</v>
      </c>
      <c r="S2236" t="s">
        <v>26</v>
      </c>
      <c r="T2236" t="s">
        <v>69</v>
      </c>
      <c r="U2236" t="s">
        <v>83</v>
      </c>
      <c r="V2236" t="s">
        <v>122</v>
      </c>
    </row>
    <row r="2237" spans="1:24" x14ac:dyDescent="0.3">
      <c r="A2237" t="s">
        <v>559</v>
      </c>
      <c r="B2237">
        <v>86</v>
      </c>
      <c r="C2237">
        <v>115</v>
      </c>
      <c r="D2237">
        <v>21483154</v>
      </c>
      <c r="E2237" t="s">
        <v>2709</v>
      </c>
      <c r="F2237" t="s">
        <v>168</v>
      </c>
      <c r="G2237" t="str">
        <f t="shared" si="35"/>
        <v>Stick It</v>
      </c>
      <c r="H2237" t="s">
        <v>4706</v>
      </c>
      <c r="I2237">
        <v>22604</v>
      </c>
      <c r="J2237">
        <v>35</v>
      </c>
      <c r="K2237" t="s">
        <v>19</v>
      </c>
      <c r="L2237" t="s">
        <v>20</v>
      </c>
      <c r="M2237" t="s">
        <v>294</v>
      </c>
      <c r="N2237">
        <v>22000000</v>
      </c>
      <c r="O2237">
        <v>2002</v>
      </c>
      <c r="P2237">
        <v>6.4</v>
      </c>
      <c r="S2237" t="s">
        <v>46</v>
      </c>
      <c r="T2237" t="s">
        <v>60</v>
      </c>
      <c r="U2237" t="s">
        <v>117</v>
      </c>
    </row>
    <row r="2238" spans="1:24" x14ac:dyDescent="0.3">
      <c r="A2238" t="s">
        <v>22</v>
      </c>
      <c r="B2238">
        <v>190</v>
      </c>
      <c r="C2238">
        <v>104</v>
      </c>
      <c r="D2238">
        <v>8396942</v>
      </c>
      <c r="E2238" t="s">
        <v>264</v>
      </c>
      <c r="F2238" t="s">
        <v>265</v>
      </c>
      <c r="G2238" t="str">
        <f t="shared" si="35"/>
        <v>Shorts</v>
      </c>
      <c r="H2238" t="s">
        <v>4707</v>
      </c>
      <c r="I2238">
        <v>5332</v>
      </c>
      <c r="J2238">
        <v>202</v>
      </c>
      <c r="K2238" t="s">
        <v>19</v>
      </c>
      <c r="L2238" t="s">
        <v>20</v>
      </c>
      <c r="M2238" t="s">
        <v>294</v>
      </c>
      <c r="N2238">
        <v>20000000</v>
      </c>
      <c r="O2238">
        <v>2008</v>
      </c>
      <c r="P2238">
        <v>4.9000000000000004</v>
      </c>
      <c r="S2238" t="s">
        <v>46</v>
      </c>
      <c r="T2238" t="s">
        <v>65</v>
      </c>
      <c r="U2238" t="s">
        <v>69</v>
      </c>
    </row>
    <row r="2239" spans="1:24" x14ac:dyDescent="0.3">
      <c r="A2239" t="s">
        <v>1892</v>
      </c>
      <c r="B2239">
        <v>114</v>
      </c>
      <c r="C2239">
        <v>24</v>
      </c>
      <c r="D2239">
        <v>12561</v>
      </c>
      <c r="E2239" t="s">
        <v>3939</v>
      </c>
      <c r="F2239" t="s">
        <v>4708</v>
      </c>
      <c r="G2239" t="str">
        <f t="shared" si="35"/>
        <v>To Die For</v>
      </c>
      <c r="H2239" t="s">
        <v>4709</v>
      </c>
      <c r="I2239">
        <v>34774</v>
      </c>
      <c r="J2239">
        <v>403</v>
      </c>
      <c r="K2239" t="s">
        <v>19</v>
      </c>
      <c r="L2239" t="s">
        <v>20</v>
      </c>
      <c r="M2239" t="s">
        <v>51</v>
      </c>
      <c r="N2239">
        <v>13000</v>
      </c>
      <c r="O2239">
        <v>2009</v>
      </c>
      <c r="P2239">
        <v>6.8</v>
      </c>
      <c r="S2239" t="s">
        <v>46</v>
      </c>
      <c r="T2239" t="s">
        <v>52</v>
      </c>
      <c r="U2239" t="s">
        <v>60</v>
      </c>
    </row>
    <row r="2240" spans="1:24" x14ac:dyDescent="0.3">
      <c r="A2240" t="s">
        <v>1912</v>
      </c>
      <c r="B2240">
        <v>6</v>
      </c>
      <c r="C2240">
        <v>108</v>
      </c>
      <c r="D2240">
        <v>6923891</v>
      </c>
      <c r="E2240" t="s">
        <v>4710</v>
      </c>
      <c r="F2240" t="s">
        <v>4711</v>
      </c>
      <c r="G2240" t="str">
        <f t="shared" si="35"/>
        <v>Nerve</v>
      </c>
      <c r="H2240" t="s">
        <v>4712</v>
      </c>
      <c r="I2240">
        <v>4303</v>
      </c>
      <c r="J2240">
        <v>51</v>
      </c>
      <c r="K2240" t="s">
        <v>19</v>
      </c>
      <c r="L2240" t="s">
        <v>20</v>
      </c>
      <c r="M2240" t="s">
        <v>294</v>
      </c>
      <c r="N2240">
        <v>25000000</v>
      </c>
      <c r="O2240">
        <v>2010</v>
      </c>
      <c r="P2240">
        <v>7.1</v>
      </c>
      <c r="S2240" t="s">
        <v>32</v>
      </c>
      <c r="T2240" t="s">
        <v>52</v>
      </c>
      <c r="U2240" t="s">
        <v>92</v>
      </c>
      <c r="V2240" t="s">
        <v>110</v>
      </c>
      <c r="W2240" t="s">
        <v>122</v>
      </c>
    </row>
    <row r="2241" spans="1:23" x14ac:dyDescent="0.3">
      <c r="A2241" t="s">
        <v>944</v>
      </c>
      <c r="B2241">
        <v>290</v>
      </c>
      <c r="C2241">
        <v>112</v>
      </c>
      <c r="D2241">
        <v>5308553</v>
      </c>
      <c r="E2241" t="s">
        <v>4713</v>
      </c>
      <c r="F2241" t="s">
        <v>2267</v>
      </c>
      <c r="G2241" t="str">
        <f t="shared" si="35"/>
        <v>Appaloosa</v>
      </c>
      <c r="H2241" t="s">
        <v>4714</v>
      </c>
      <c r="I2241">
        <v>50198</v>
      </c>
      <c r="J2241">
        <v>1040</v>
      </c>
      <c r="K2241" t="s">
        <v>336</v>
      </c>
      <c r="L2241" t="s">
        <v>337</v>
      </c>
      <c r="M2241" t="s">
        <v>294</v>
      </c>
      <c r="N2241">
        <v>20000000</v>
      </c>
      <c r="O2241">
        <v>1994</v>
      </c>
      <c r="P2241">
        <v>6.8</v>
      </c>
      <c r="S2241" t="s">
        <v>52</v>
      </c>
      <c r="T2241" t="s">
        <v>60</v>
      </c>
      <c r="U2241" t="s">
        <v>130</v>
      </c>
    </row>
    <row r="2242" spans="1:23" x14ac:dyDescent="0.3">
      <c r="A2242" t="s">
        <v>289</v>
      </c>
      <c r="B2242">
        <v>80</v>
      </c>
      <c r="C2242">
        <v>104</v>
      </c>
      <c r="D2242">
        <v>2119994</v>
      </c>
      <c r="E2242" t="s">
        <v>2140</v>
      </c>
      <c r="F2242" t="s">
        <v>4715</v>
      </c>
      <c r="G2242" t="str">
        <f t="shared" si="35"/>
        <v>Vampires</v>
      </c>
      <c r="H2242" t="s">
        <v>4716</v>
      </c>
      <c r="I2242">
        <v>42664</v>
      </c>
      <c r="J2242">
        <v>100</v>
      </c>
      <c r="K2242" t="s">
        <v>19</v>
      </c>
      <c r="L2242" t="s">
        <v>20</v>
      </c>
      <c r="M2242" t="s">
        <v>294</v>
      </c>
      <c r="N2242">
        <v>20000000</v>
      </c>
      <c r="O2242">
        <v>2008</v>
      </c>
      <c r="P2242">
        <v>6.1</v>
      </c>
      <c r="S2242" t="s">
        <v>26</v>
      </c>
      <c r="T2242" t="s">
        <v>83</v>
      </c>
      <c r="U2242" t="s">
        <v>122</v>
      </c>
    </row>
    <row r="2243" spans="1:23" x14ac:dyDescent="0.3">
      <c r="A2243" t="s">
        <v>4717</v>
      </c>
      <c r="B2243">
        <v>98</v>
      </c>
      <c r="C2243">
        <v>113</v>
      </c>
      <c r="D2243">
        <v>1292527</v>
      </c>
      <c r="E2243" t="s">
        <v>849</v>
      </c>
      <c r="F2243" t="s">
        <v>4718</v>
      </c>
      <c r="G2243" t="str">
        <f t="shared" ref="G2243:G2306" si="36">SUBSTITUTE(H2243,"Â ","")</f>
        <v xml:space="preserve">Yu-Gi-Oh! Duel Monsters            </v>
      </c>
      <c r="H2243" t="s">
        <v>4719</v>
      </c>
      <c r="I2243">
        <v>12417</v>
      </c>
      <c r="J2243">
        <v>76</v>
      </c>
      <c r="K2243" t="s">
        <v>19</v>
      </c>
      <c r="L2243" t="s">
        <v>20</v>
      </c>
      <c r="M2243" t="s">
        <v>21</v>
      </c>
      <c r="N2243">
        <v>20000000</v>
      </c>
      <c r="O2243">
        <v>2005</v>
      </c>
      <c r="P2243">
        <v>7</v>
      </c>
      <c r="S2243" t="s">
        <v>26</v>
      </c>
      <c r="T2243" t="s">
        <v>32</v>
      </c>
      <c r="U2243" t="s">
        <v>37</v>
      </c>
      <c r="V2243" t="s">
        <v>65</v>
      </c>
      <c r="W2243" t="s">
        <v>69</v>
      </c>
    </row>
    <row r="2244" spans="1:23" x14ac:dyDescent="0.3">
      <c r="A2244" t="s">
        <v>717</v>
      </c>
      <c r="B2244">
        <v>88</v>
      </c>
      <c r="C2244">
        <v>98</v>
      </c>
      <c r="D2244">
        <v>560512</v>
      </c>
      <c r="E2244" t="s">
        <v>1347</v>
      </c>
      <c r="F2244" t="s">
        <v>4720</v>
      </c>
      <c r="G2244" t="str">
        <f t="shared" si="36"/>
        <v>Psycho</v>
      </c>
      <c r="H2244" t="s">
        <v>4721</v>
      </c>
      <c r="I2244">
        <v>422432</v>
      </c>
      <c r="J2244">
        <v>125</v>
      </c>
      <c r="K2244" t="s">
        <v>19</v>
      </c>
      <c r="L2244" t="s">
        <v>20</v>
      </c>
      <c r="M2244" t="s">
        <v>21</v>
      </c>
      <c r="N2244">
        <v>20000000</v>
      </c>
      <c r="O2244">
        <v>2016</v>
      </c>
      <c r="P2244">
        <v>8.5</v>
      </c>
      <c r="S2244" t="s">
        <v>83</v>
      </c>
      <c r="T2244" t="s">
        <v>92</v>
      </c>
      <c r="U2244" t="s">
        <v>122</v>
      </c>
    </row>
    <row r="2245" spans="1:23" x14ac:dyDescent="0.3">
      <c r="A2245" t="s">
        <v>2400</v>
      </c>
      <c r="B2245">
        <v>13</v>
      </c>
      <c r="C2245">
        <v>121</v>
      </c>
      <c r="D2245">
        <v>64255243</v>
      </c>
      <c r="E2245" t="s">
        <v>776</v>
      </c>
      <c r="F2245" t="s">
        <v>2894</v>
      </c>
      <c r="G2245" t="str">
        <f t="shared" si="36"/>
        <v>My Best Friend's Girl</v>
      </c>
      <c r="H2245" t="s">
        <v>4722</v>
      </c>
      <c r="I2245">
        <v>36983</v>
      </c>
      <c r="J2245">
        <v>34</v>
      </c>
      <c r="K2245" t="s">
        <v>19</v>
      </c>
      <c r="L2245" t="s">
        <v>20</v>
      </c>
      <c r="M2245" t="s">
        <v>294</v>
      </c>
      <c r="N2245">
        <v>20000000</v>
      </c>
      <c r="O2245">
        <v>1997</v>
      </c>
      <c r="P2245">
        <v>5.9</v>
      </c>
      <c r="S2245" t="s">
        <v>46</v>
      </c>
      <c r="T2245" t="s">
        <v>106</v>
      </c>
    </row>
    <row r="2246" spans="1:23" x14ac:dyDescent="0.3">
      <c r="A2246" t="s">
        <v>4179</v>
      </c>
      <c r="B2246">
        <v>52</v>
      </c>
      <c r="C2246">
        <v>114</v>
      </c>
      <c r="D2246">
        <v>22245861</v>
      </c>
      <c r="E2246" t="s">
        <v>127</v>
      </c>
      <c r="F2246" t="s">
        <v>2255</v>
      </c>
      <c r="G2246" t="str">
        <f t="shared" si="36"/>
        <v>Endless Love</v>
      </c>
      <c r="H2246" t="s">
        <v>4723</v>
      </c>
      <c r="I2246">
        <v>31323</v>
      </c>
      <c r="J2246">
        <v>185</v>
      </c>
      <c r="K2246" t="s">
        <v>19</v>
      </c>
      <c r="L2246" t="s">
        <v>20</v>
      </c>
      <c r="M2246" t="s">
        <v>51</v>
      </c>
      <c r="N2246">
        <v>27220000</v>
      </c>
      <c r="O2246">
        <v>1999</v>
      </c>
      <c r="P2246">
        <v>6.3</v>
      </c>
      <c r="S2246" t="s">
        <v>60</v>
      </c>
      <c r="T2246" t="s">
        <v>106</v>
      </c>
    </row>
    <row r="2247" spans="1:23" x14ac:dyDescent="0.3">
      <c r="A2247" t="s">
        <v>3497</v>
      </c>
      <c r="B2247">
        <v>60</v>
      </c>
      <c r="C2247">
        <v>124</v>
      </c>
      <c r="D2247">
        <v>20433940</v>
      </c>
      <c r="E2247" t="s">
        <v>1147</v>
      </c>
      <c r="F2247" t="s">
        <v>1598</v>
      </c>
      <c r="G2247" t="str">
        <f t="shared" si="36"/>
        <v>Georgia Rule</v>
      </c>
      <c r="H2247" t="s">
        <v>4724</v>
      </c>
      <c r="I2247">
        <v>20539</v>
      </c>
      <c r="J2247">
        <v>219</v>
      </c>
      <c r="K2247" t="s">
        <v>19</v>
      </c>
      <c r="L2247" t="s">
        <v>20</v>
      </c>
      <c r="M2247" t="s">
        <v>21</v>
      </c>
      <c r="N2247">
        <v>19400000</v>
      </c>
      <c r="O2247">
        <v>2015</v>
      </c>
      <c r="P2247">
        <v>5.9</v>
      </c>
      <c r="S2247" t="s">
        <v>46</v>
      </c>
      <c r="T2247" t="s">
        <v>60</v>
      </c>
    </row>
    <row r="2248" spans="1:23" x14ac:dyDescent="0.3">
      <c r="A2248" t="s">
        <v>4725</v>
      </c>
      <c r="B2248">
        <v>154</v>
      </c>
      <c r="C2248">
        <v>148</v>
      </c>
      <c r="D2248">
        <v>10562387</v>
      </c>
      <c r="E2248" t="s">
        <v>46</v>
      </c>
      <c r="F2248" t="s">
        <v>4726</v>
      </c>
      <c r="G2248" t="str">
        <f t="shared" si="36"/>
        <v>Under the Rainbow</v>
      </c>
      <c r="H2248" t="s">
        <v>4727</v>
      </c>
      <c r="I2248">
        <v>2061</v>
      </c>
      <c r="J2248">
        <v>231</v>
      </c>
      <c r="K2248" t="s">
        <v>19</v>
      </c>
      <c r="L2248" t="s">
        <v>20</v>
      </c>
      <c r="M2248" t="s">
        <v>294</v>
      </c>
      <c r="N2248">
        <v>20000000</v>
      </c>
      <c r="O2248">
        <v>1989</v>
      </c>
      <c r="P2248">
        <v>5.4</v>
      </c>
      <c r="S2248" t="s">
        <v>46</v>
      </c>
    </row>
    <row r="2249" spans="1:23" x14ac:dyDescent="0.3">
      <c r="A2249" t="s">
        <v>4088</v>
      </c>
      <c r="B2249">
        <v>274</v>
      </c>
      <c r="C2249">
        <v>108</v>
      </c>
      <c r="D2249">
        <v>18439082</v>
      </c>
      <c r="E2249" t="s">
        <v>4728</v>
      </c>
      <c r="F2249" t="s">
        <v>439</v>
      </c>
      <c r="G2249" t="str">
        <f t="shared" si="36"/>
        <v>Ladyhawke</v>
      </c>
      <c r="H2249" t="s">
        <v>4729</v>
      </c>
      <c r="I2249">
        <v>33597</v>
      </c>
      <c r="J2249">
        <v>760</v>
      </c>
      <c r="K2249" t="s">
        <v>19</v>
      </c>
      <c r="L2249" t="s">
        <v>20</v>
      </c>
      <c r="M2249" t="s">
        <v>294</v>
      </c>
      <c r="N2249">
        <v>22000000</v>
      </c>
      <c r="O2249">
        <v>1996</v>
      </c>
      <c r="P2249">
        <v>7</v>
      </c>
      <c r="S2249" t="s">
        <v>32</v>
      </c>
      <c r="T2249" t="s">
        <v>46</v>
      </c>
      <c r="U2249" t="s">
        <v>60</v>
      </c>
      <c r="V2249" t="s">
        <v>69</v>
      </c>
    </row>
    <row r="2250" spans="1:23" x14ac:dyDescent="0.3">
      <c r="A2250" t="s">
        <v>2170</v>
      </c>
      <c r="B2250">
        <v>110</v>
      </c>
      <c r="C2250">
        <v>95</v>
      </c>
      <c r="D2250">
        <v>150056505</v>
      </c>
      <c r="E2250" t="s">
        <v>1727</v>
      </c>
      <c r="F2250" t="s">
        <v>226</v>
      </c>
      <c r="G2250" t="str">
        <f t="shared" si="36"/>
        <v>Simon Birch</v>
      </c>
      <c r="H2250" t="s">
        <v>4730</v>
      </c>
      <c r="I2250">
        <v>18366</v>
      </c>
      <c r="J2250">
        <v>97</v>
      </c>
      <c r="K2250" t="s">
        <v>19</v>
      </c>
      <c r="L2250" t="s">
        <v>20</v>
      </c>
      <c r="M2250" t="s">
        <v>294</v>
      </c>
      <c r="N2250">
        <v>20000000</v>
      </c>
      <c r="O2250">
        <v>2007</v>
      </c>
      <c r="P2250">
        <v>6.9</v>
      </c>
      <c r="S2250" t="s">
        <v>46</v>
      </c>
      <c r="T2250" t="s">
        <v>60</v>
      </c>
      <c r="U2250" t="s">
        <v>65</v>
      </c>
    </row>
    <row r="2251" spans="1:23" x14ac:dyDescent="0.3">
      <c r="A2251" t="s">
        <v>3497</v>
      </c>
      <c r="B2251">
        <v>173</v>
      </c>
      <c r="C2251">
        <v>108</v>
      </c>
      <c r="D2251">
        <v>119938730</v>
      </c>
      <c r="E2251" t="s">
        <v>60</v>
      </c>
      <c r="F2251" t="s">
        <v>1001</v>
      </c>
      <c r="G2251" t="str">
        <f t="shared" si="36"/>
        <v>Reign Over Me</v>
      </c>
      <c r="H2251" t="s">
        <v>4731</v>
      </c>
      <c r="I2251">
        <v>83786</v>
      </c>
      <c r="J2251">
        <v>220</v>
      </c>
      <c r="K2251" t="s">
        <v>19</v>
      </c>
      <c r="L2251" t="s">
        <v>20</v>
      </c>
      <c r="M2251" t="s">
        <v>21</v>
      </c>
      <c r="N2251">
        <v>19000000</v>
      </c>
      <c r="O2251">
        <v>2007</v>
      </c>
      <c r="P2251">
        <v>7.5</v>
      </c>
      <c r="S2251" t="s">
        <v>60</v>
      </c>
    </row>
    <row r="2252" spans="1:23" x14ac:dyDescent="0.3">
      <c r="A2252" t="s">
        <v>892</v>
      </c>
      <c r="B2252">
        <v>165</v>
      </c>
      <c r="C2252">
        <v>68</v>
      </c>
      <c r="D2252">
        <v>114968774</v>
      </c>
      <c r="E2252" t="s">
        <v>4732</v>
      </c>
      <c r="F2252" t="s">
        <v>1137</v>
      </c>
      <c r="G2252" t="str">
        <f t="shared" si="36"/>
        <v>Into the Wild</v>
      </c>
      <c r="H2252" t="s">
        <v>4733</v>
      </c>
      <c r="I2252">
        <v>426359</v>
      </c>
      <c r="J2252">
        <v>592</v>
      </c>
      <c r="K2252" t="s">
        <v>19</v>
      </c>
      <c r="L2252" t="s">
        <v>676</v>
      </c>
      <c r="M2252" t="s">
        <v>294</v>
      </c>
      <c r="N2252">
        <v>20000000</v>
      </c>
      <c r="O2252">
        <v>2009</v>
      </c>
      <c r="P2252">
        <v>8.1999999999999993</v>
      </c>
      <c r="S2252" t="s">
        <v>32</v>
      </c>
      <c r="T2252" t="s">
        <v>41</v>
      </c>
      <c r="U2252" t="s">
        <v>60</v>
      </c>
    </row>
    <row r="2253" spans="1:23" x14ac:dyDescent="0.3">
      <c r="A2253" t="s">
        <v>183</v>
      </c>
      <c r="B2253">
        <v>45</v>
      </c>
      <c r="C2253">
        <v>103</v>
      </c>
      <c r="D2253">
        <v>128505958</v>
      </c>
      <c r="E2253" t="s">
        <v>46</v>
      </c>
      <c r="F2253" t="s">
        <v>1960</v>
      </c>
      <c r="G2253" t="str">
        <f t="shared" si="36"/>
        <v>School for Scoundrels</v>
      </c>
      <c r="H2253" t="s">
        <v>4734</v>
      </c>
      <c r="I2253">
        <v>26100</v>
      </c>
      <c r="J2253">
        <v>32</v>
      </c>
      <c r="K2253" t="s">
        <v>19</v>
      </c>
      <c r="L2253" t="s">
        <v>20</v>
      </c>
      <c r="M2253" t="s">
        <v>21</v>
      </c>
      <c r="N2253">
        <v>15000000</v>
      </c>
      <c r="O2253">
        <v>2004</v>
      </c>
      <c r="P2253">
        <v>5.9</v>
      </c>
      <c r="S2253" t="s">
        <v>46</v>
      </c>
    </row>
    <row r="2254" spans="1:23" x14ac:dyDescent="0.3">
      <c r="A2254" t="s">
        <v>3014</v>
      </c>
      <c r="B2254">
        <v>45</v>
      </c>
      <c r="C2254">
        <v>99</v>
      </c>
      <c r="D2254">
        <v>95001351</v>
      </c>
      <c r="E2254" t="s">
        <v>4735</v>
      </c>
      <c r="F2254" t="s">
        <v>2272</v>
      </c>
      <c r="G2254" t="str">
        <f t="shared" si="36"/>
        <v>Silent Hill: Revelation 3D</v>
      </c>
      <c r="H2254" t="s">
        <v>4736</v>
      </c>
      <c r="I2254">
        <v>49888</v>
      </c>
      <c r="J2254">
        <v>76</v>
      </c>
      <c r="K2254" t="s">
        <v>19</v>
      </c>
      <c r="L2254" t="s">
        <v>20</v>
      </c>
      <c r="M2254" t="s">
        <v>294</v>
      </c>
      <c r="N2254">
        <v>20000000</v>
      </c>
      <c r="O2254">
        <v>2005</v>
      </c>
      <c r="P2254">
        <v>5</v>
      </c>
      <c r="S2254" t="s">
        <v>32</v>
      </c>
      <c r="T2254" t="s">
        <v>60</v>
      </c>
      <c r="U2254" t="s">
        <v>83</v>
      </c>
      <c r="V2254" t="s">
        <v>92</v>
      </c>
      <c r="W2254" t="s">
        <v>122</v>
      </c>
    </row>
    <row r="2255" spans="1:23" x14ac:dyDescent="0.3">
      <c r="A2255" t="s">
        <v>4737</v>
      </c>
      <c r="B2255">
        <v>377</v>
      </c>
      <c r="C2255">
        <v>30</v>
      </c>
      <c r="D2255">
        <v>76400000</v>
      </c>
      <c r="E2255" t="s">
        <v>4738</v>
      </c>
      <c r="F2255" t="s">
        <v>805</v>
      </c>
      <c r="G2255" t="str">
        <f t="shared" si="36"/>
        <v>From Dusk Till Dawn</v>
      </c>
      <c r="H2255" t="s">
        <v>4739</v>
      </c>
      <c r="I2255">
        <v>219091</v>
      </c>
      <c r="J2255">
        <v>354</v>
      </c>
      <c r="K2255" t="s">
        <v>19</v>
      </c>
      <c r="L2255" t="s">
        <v>20</v>
      </c>
      <c r="M2255" t="s">
        <v>294</v>
      </c>
      <c r="N2255">
        <v>19000000</v>
      </c>
      <c r="O2255">
        <v>2007</v>
      </c>
      <c r="P2255">
        <v>7.3</v>
      </c>
      <c r="S2255" t="s">
        <v>52</v>
      </c>
      <c r="T2255" t="s">
        <v>69</v>
      </c>
      <c r="U2255" t="s">
        <v>83</v>
      </c>
    </row>
    <row r="2256" spans="1:23" x14ac:dyDescent="0.3">
      <c r="A2256" t="s">
        <v>1188</v>
      </c>
      <c r="B2256">
        <v>43</v>
      </c>
      <c r="C2256">
        <v>88</v>
      </c>
      <c r="D2256">
        <v>75072454</v>
      </c>
      <c r="E2256" t="s">
        <v>4740</v>
      </c>
      <c r="F2256" t="s">
        <v>4610</v>
      </c>
      <c r="G2256" t="str">
        <f t="shared" si="36"/>
        <v>Pooh's Heffalump Movie</v>
      </c>
      <c r="H2256" t="s">
        <v>4741</v>
      </c>
      <c r="I2256">
        <v>4180</v>
      </c>
      <c r="J2256">
        <v>6</v>
      </c>
      <c r="K2256" t="s">
        <v>3111</v>
      </c>
      <c r="L2256" t="s">
        <v>1695</v>
      </c>
      <c r="M2256" t="s">
        <v>294</v>
      </c>
      <c r="N2256">
        <v>19000000</v>
      </c>
      <c r="O2256">
        <v>2004</v>
      </c>
      <c r="P2256">
        <v>6.4</v>
      </c>
      <c r="S2256" t="s">
        <v>37</v>
      </c>
      <c r="T2256" t="s">
        <v>65</v>
      </c>
      <c r="U2256" t="s">
        <v>69</v>
      </c>
      <c r="V2256" t="s">
        <v>92</v>
      </c>
    </row>
    <row r="2257" spans="1:22" x14ac:dyDescent="0.3">
      <c r="A2257" t="s">
        <v>1188</v>
      </c>
      <c r="B2257">
        <v>201</v>
      </c>
      <c r="C2257">
        <v>128</v>
      </c>
      <c r="D2257">
        <v>65535067</v>
      </c>
      <c r="E2257" t="s">
        <v>657</v>
      </c>
      <c r="F2257" t="s">
        <v>132</v>
      </c>
      <c r="G2257" t="str">
        <f t="shared" si="36"/>
        <v>Home for the Holidays</v>
      </c>
      <c r="H2257" t="s">
        <v>4742</v>
      </c>
      <c r="I2257">
        <v>9105</v>
      </c>
      <c r="J2257">
        <v>75</v>
      </c>
      <c r="K2257" t="s">
        <v>19</v>
      </c>
      <c r="L2257" t="s">
        <v>20</v>
      </c>
      <c r="M2257" t="s">
        <v>21</v>
      </c>
      <c r="N2257">
        <v>19000000</v>
      </c>
      <c r="O2257">
        <v>1969</v>
      </c>
      <c r="P2257">
        <v>6.6</v>
      </c>
      <c r="S2257" t="s">
        <v>46</v>
      </c>
      <c r="T2257" t="s">
        <v>60</v>
      </c>
      <c r="U2257" t="s">
        <v>106</v>
      </c>
    </row>
    <row r="2258" spans="1:22" x14ac:dyDescent="0.3">
      <c r="A2258" t="s">
        <v>1604</v>
      </c>
      <c r="B2258">
        <v>192</v>
      </c>
      <c r="C2258">
        <v>124</v>
      </c>
      <c r="D2258">
        <v>13998282</v>
      </c>
      <c r="E2258" t="s">
        <v>4743</v>
      </c>
      <c r="F2258" t="s">
        <v>4744</v>
      </c>
      <c r="G2258" t="str">
        <f t="shared" si="36"/>
        <v>Kung Fu Hustle</v>
      </c>
      <c r="H2258" t="s">
        <v>4745</v>
      </c>
      <c r="I2258">
        <v>99353</v>
      </c>
      <c r="J2258">
        <v>230</v>
      </c>
      <c r="K2258" t="s">
        <v>19</v>
      </c>
      <c r="L2258" t="s">
        <v>20</v>
      </c>
      <c r="M2258" t="s">
        <v>51</v>
      </c>
      <c r="N2258">
        <v>13000000</v>
      </c>
      <c r="O2258">
        <v>2014</v>
      </c>
      <c r="P2258">
        <v>7.8</v>
      </c>
      <c r="S2258" t="s">
        <v>26</v>
      </c>
      <c r="T2258" t="s">
        <v>46</v>
      </c>
      <c r="U2258" t="s">
        <v>52</v>
      </c>
      <c r="V2258" t="s">
        <v>69</v>
      </c>
    </row>
    <row r="2259" spans="1:22" x14ac:dyDescent="0.3">
      <c r="A2259" t="s">
        <v>1102</v>
      </c>
      <c r="B2259">
        <v>77</v>
      </c>
      <c r="C2259">
        <v>84</v>
      </c>
      <c r="D2259">
        <v>6061759</v>
      </c>
      <c r="E2259" t="s">
        <v>46</v>
      </c>
      <c r="F2259" t="s">
        <v>4746</v>
      </c>
      <c r="G2259" t="str">
        <f t="shared" si="36"/>
        <v xml:space="preserve">Fired Up            </v>
      </c>
      <c r="H2259" t="s">
        <v>4747</v>
      </c>
      <c r="I2259">
        <v>114</v>
      </c>
      <c r="J2259">
        <v>559</v>
      </c>
      <c r="K2259" t="s">
        <v>4748</v>
      </c>
      <c r="L2259" t="s">
        <v>20</v>
      </c>
      <c r="M2259" t="s">
        <v>21</v>
      </c>
      <c r="N2259">
        <v>27000000</v>
      </c>
      <c r="O2259">
        <v>2006</v>
      </c>
      <c r="P2259">
        <v>6.7</v>
      </c>
      <c r="S2259" t="s">
        <v>46</v>
      </c>
    </row>
    <row r="2260" spans="1:22" x14ac:dyDescent="0.3">
      <c r="A2260" t="s">
        <v>3001</v>
      </c>
      <c r="B2260">
        <v>350</v>
      </c>
      <c r="C2260">
        <v>122</v>
      </c>
      <c r="D2260">
        <v>64955956</v>
      </c>
      <c r="E2260" t="s">
        <v>4749</v>
      </c>
      <c r="F2260" t="s">
        <v>1005</v>
      </c>
      <c r="G2260" t="str">
        <f t="shared" si="36"/>
        <v>The Country Bears</v>
      </c>
      <c r="H2260" t="s">
        <v>4750</v>
      </c>
      <c r="I2260">
        <v>3875</v>
      </c>
      <c r="J2260">
        <v>138</v>
      </c>
      <c r="K2260" t="s">
        <v>19</v>
      </c>
      <c r="L2260" t="s">
        <v>20</v>
      </c>
      <c r="M2260" t="s">
        <v>21</v>
      </c>
      <c r="N2260">
        <v>19000000</v>
      </c>
      <c r="O2260">
        <v>2013</v>
      </c>
      <c r="P2260">
        <v>4</v>
      </c>
      <c r="S2260" t="s">
        <v>46</v>
      </c>
      <c r="T2260" t="s">
        <v>65</v>
      </c>
      <c r="U2260" t="s">
        <v>85</v>
      </c>
      <c r="V2260" t="s">
        <v>90</v>
      </c>
    </row>
    <row r="2261" spans="1:22" x14ac:dyDescent="0.3">
      <c r="A2261" t="s">
        <v>4751</v>
      </c>
      <c r="B2261">
        <v>81</v>
      </c>
      <c r="C2261">
        <v>101</v>
      </c>
      <c r="D2261">
        <v>60057639</v>
      </c>
      <c r="E2261" t="s">
        <v>60</v>
      </c>
      <c r="F2261" t="s">
        <v>4752</v>
      </c>
      <c r="G2261" t="str">
        <f t="shared" si="36"/>
        <v>The Kite Runner</v>
      </c>
      <c r="H2261" t="s">
        <v>4753</v>
      </c>
      <c r="I2261">
        <v>68119</v>
      </c>
      <c r="J2261">
        <v>1535</v>
      </c>
      <c r="K2261" t="s">
        <v>19</v>
      </c>
      <c r="L2261" t="s">
        <v>20</v>
      </c>
      <c r="M2261" t="s">
        <v>21</v>
      </c>
      <c r="N2261">
        <v>18000000</v>
      </c>
      <c r="O2261">
        <v>2008</v>
      </c>
      <c r="P2261">
        <v>7.6</v>
      </c>
      <c r="S2261" t="s">
        <v>60</v>
      </c>
    </row>
    <row r="2262" spans="1:22" x14ac:dyDescent="0.3">
      <c r="A2262" t="s">
        <v>4754</v>
      </c>
      <c r="B2262">
        <v>81</v>
      </c>
      <c r="C2262">
        <v>98</v>
      </c>
      <c r="D2262">
        <v>53868030</v>
      </c>
      <c r="E2262" t="s">
        <v>60</v>
      </c>
      <c r="F2262" t="s">
        <v>124</v>
      </c>
      <c r="G2262" t="str">
        <f t="shared" si="36"/>
        <v>21 Grams</v>
      </c>
      <c r="H2262" t="s">
        <v>4755</v>
      </c>
      <c r="I2262">
        <v>189683</v>
      </c>
      <c r="J2262">
        <v>92</v>
      </c>
      <c r="K2262" t="s">
        <v>19</v>
      </c>
      <c r="L2262" t="s">
        <v>20</v>
      </c>
      <c r="M2262" t="s">
        <v>154</v>
      </c>
      <c r="N2262">
        <v>15000000</v>
      </c>
      <c r="O2262">
        <v>2013</v>
      </c>
      <c r="P2262">
        <v>7.7</v>
      </c>
      <c r="S2262" t="s">
        <v>60</v>
      </c>
    </row>
    <row r="2263" spans="1:22" x14ac:dyDescent="0.3">
      <c r="A2263" t="s">
        <v>2426</v>
      </c>
      <c r="B2263">
        <v>222</v>
      </c>
      <c r="C2263">
        <v>105</v>
      </c>
      <c r="D2263">
        <v>59573085</v>
      </c>
      <c r="E2263" t="s">
        <v>239</v>
      </c>
      <c r="F2263" t="s">
        <v>4404</v>
      </c>
      <c r="G2263" t="str">
        <f t="shared" si="36"/>
        <v>Paparazzi</v>
      </c>
      <c r="H2263" t="s">
        <v>4756</v>
      </c>
      <c r="I2263">
        <v>13210</v>
      </c>
      <c r="J2263">
        <v>158</v>
      </c>
      <c r="K2263" t="s">
        <v>19</v>
      </c>
      <c r="L2263" t="s">
        <v>20</v>
      </c>
      <c r="M2263" t="s">
        <v>294</v>
      </c>
      <c r="N2263">
        <v>19000000</v>
      </c>
      <c r="O2263">
        <v>2003</v>
      </c>
      <c r="P2263">
        <v>5.8</v>
      </c>
      <c r="S2263" t="s">
        <v>26</v>
      </c>
      <c r="T2263" t="s">
        <v>52</v>
      </c>
      <c r="U2263" t="s">
        <v>60</v>
      </c>
      <c r="V2263" t="s">
        <v>122</v>
      </c>
    </row>
    <row r="2264" spans="1:22" x14ac:dyDescent="0.3">
      <c r="A2264" t="s">
        <v>2111</v>
      </c>
      <c r="B2264">
        <v>27</v>
      </c>
      <c r="C2264">
        <v>225</v>
      </c>
      <c r="D2264">
        <v>52691009</v>
      </c>
      <c r="E2264" t="s">
        <v>346</v>
      </c>
      <c r="F2264" t="s">
        <v>1137</v>
      </c>
      <c r="G2264" t="str">
        <f t="shared" si="36"/>
        <v>Twilight</v>
      </c>
      <c r="H2264" t="s">
        <v>3078</v>
      </c>
      <c r="I2264">
        <v>348010</v>
      </c>
      <c r="J2264">
        <v>188</v>
      </c>
      <c r="K2264" t="s">
        <v>19</v>
      </c>
      <c r="L2264" t="s">
        <v>20</v>
      </c>
      <c r="M2264" t="s">
        <v>154</v>
      </c>
      <c r="N2264">
        <v>20000000</v>
      </c>
      <c r="O2264">
        <v>2008</v>
      </c>
      <c r="P2264">
        <v>5.2</v>
      </c>
      <c r="S2264" t="s">
        <v>60</v>
      </c>
      <c r="T2264" t="s">
        <v>69</v>
      </c>
      <c r="U2264" t="s">
        <v>106</v>
      </c>
    </row>
    <row r="2265" spans="1:22" x14ac:dyDescent="0.3">
      <c r="A2265" t="s">
        <v>4757</v>
      </c>
      <c r="B2265">
        <v>155</v>
      </c>
      <c r="C2265">
        <v>111</v>
      </c>
      <c r="D2265">
        <v>59735548</v>
      </c>
      <c r="E2265" t="s">
        <v>776</v>
      </c>
      <c r="F2265" t="s">
        <v>4758</v>
      </c>
      <c r="G2265" t="str">
        <f t="shared" si="36"/>
        <v>A Guy Thing</v>
      </c>
      <c r="H2265" t="s">
        <v>4759</v>
      </c>
      <c r="I2265">
        <v>14147</v>
      </c>
      <c r="J2265">
        <v>100</v>
      </c>
      <c r="K2265" t="s">
        <v>19</v>
      </c>
      <c r="L2265" t="s">
        <v>20</v>
      </c>
      <c r="M2265" t="s">
        <v>21</v>
      </c>
      <c r="N2265">
        <v>19000000</v>
      </c>
      <c r="O2265">
        <v>1999</v>
      </c>
      <c r="P2265">
        <v>5.6</v>
      </c>
      <c r="S2265" t="s">
        <v>46</v>
      </c>
      <c r="T2265" t="s">
        <v>106</v>
      </c>
    </row>
    <row r="2266" spans="1:22" x14ac:dyDescent="0.3">
      <c r="A2266" t="s">
        <v>4039</v>
      </c>
      <c r="B2266">
        <v>111</v>
      </c>
      <c r="C2266">
        <v>88</v>
      </c>
      <c r="D2266">
        <v>51600000</v>
      </c>
      <c r="E2266" t="s">
        <v>776</v>
      </c>
      <c r="F2266" t="s">
        <v>4760</v>
      </c>
      <c r="G2266" t="str">
        <f t="shared" si="36"/>
        <v>Loser</v>
      </c>
      <c r="H2266" t="s">
        <v>4761</v>
      </c>
      <c r="I2266">
        <v>23076</v>
      </c>
      <c r="J2266">
        <v>81</v>
      </c>
      <c r="K2266" t="s">
        <v>19</v>
      </c>
      <c r="L2266" t="s">
        <v>20</v>
      </c>
      <c r="M2266" t="s">
        <v>527</v>
      </c>
      <c r="N2266">
        <v>25000000</v>
      </c>
      <c r="O2266">
        <v>2015</v>
      </c>
      <c r="P2266">
        <v>5.3</v>
      </c>
      <c r="S2266" t="s">
        <v>46</v>
      </c>
      <c r="T2266" t="s">
        <v>106</v>
      </c>
    </row>
    <row r="2267" spans="1:22" x14ac:dyDescent="0.3">
      <c r="A2267" t="s">
        <v>4762</v>
      </c>
      <c r="B2267">
        <v>107</v>
      </c>
      <c r="C2267">
        <v>88</v>
      </c>
      <c r="D2267">
        <v>43818159</v>
      </c>
      <c r="E2267" t="s">
        <v>4763</v>
      </c>
      <c r="F2267" t="s">
        <v>4764</v>
      </c>
      <c r="G2267" t="str">
        <f t="shared" si="36"/>
        <v>Capitalism: A Love Story</v>
      </c>
      <c r="H2267" t="s">
        <v>4765</v>
      </c>
      <c r="I2267">
        <v>35137</v>
      </c>
      <c r="J2267">
        <v>359</v>
      </c>
      <c r="K2267" t="s">
        <v>19</v>
      </c>
      <c r="L2267" t="s">
        <v>20</v>
      </c>
      <c r="M2267" t="s">
        <v>21</v>
      </c>
      <c r="N2267">
        <v>19000000</v>
      </c>
      <c r="O2267">
        <v>2011</v>
      </c>
      <c r="P2267">
        <v>7.4</v>
      </c>
      <c r="S2267" t="s">
        <v>52</v>
      </c>
      <c r="T2267" t="s">
        <v>39</v>
      </c>
      <c r="U2267" t="s">
        <v>95</v>
      </c>
    </row>
    <row r="2268" spans="1:22" x14ac:dyDescent="0.3">
      <c r="A2268" t="s">
        <v>4766</v>
      </c>
      <c r="B2268">
        <v>34</v>
      </c>
      <c r="C2268">
        <v>94</v>
      </c>
      <c r="D2268">
        <v>86049418</v>
      </c>
      <c r="E2268" t="s">
        <v>2574</v>
      </c>
      <c r="F2268" t="s">
        <v>1448</v>
      </c>
      <c r="G2268" t="str">
        <f t="shared" si="36"/>
        <v>The Greatest Story Ever Told</v>
      </c>
      <c r="H2268" t="s">
        <v>4767</v>
      </c>
      <c r="I2268">
        <v>6484</v>
      </c>
      <c r="J2268">
        <v>110</v>
      </c>
      <c r="K2268" t="s">
        <v>19</v>
      </c>
      <c r="L2268" t="s">
        <v>20</v>
      </c>
      <c r="M2268" t="s">
        <v>294</v>
      </c>
      <c r="N2268">
        <v>19000000</v>
      </c>
      <c r="O2268">
        <v>2006</v>
      </c>
      <c r="P2268">
        <v>6.6</v>
      </c>
      <c r="S2268" t="s">
        <v>41</v>
      </c>
      <c r="T2268" t="s">
        <v>60</v>
      </c>
      <c r="U2268" t="s">
        <v>80</v>
      </c>
    </row>
    <row r="2269" spans="1:22" x14ac:dyDescent="0.3">
      <c r="A2269" t="s">
        <v>2308</v>
      </c>
      <c r="B2269">
        <v>151</v>
      </c>
      <c r="C2269">
        <v>117</v>
      </c>
      <c r="D2269">
        <v>43601508</v>
      </c>
      <c r="E2269" t="s">
        <v>984</v>
      </c>
      <c r="F2269" t="s">
        <v>1115</v>
      </c>
      <c r="G2269" t="str">
        <f t="shared" si="36"/>
        <v>Secret in Their Eyes</v>
      </c>
      <c r="H2269" t="s">
        <v>4768</v>
      </c>
      <c r="I2269">
        <v>20186</v>
      </c>
      <c r="J2269">
        <v>100</v>
      </c>
      <c r="K2269" t="s">
        <v>19</v>
      </c>
      <c r="L2269" t="s">
        <v>20</v>
      </c>
      <c r="M2269" t="s">
        <v>21</v>
      </c>
      <c r="N2269">
        <v>19000000</v>
      </c>
      <c r="O2269">
        <v>2012</v>
      </c>
      <c r="P2269">
        <v>6.2</v>
      </c>
      <c r="S2269" t="s">
        <v>52</v>
      </c>
      <c r="T2269" t="s">
        <v>60</v>
      </c>
      <c r="U2269" t="s">
        <v>92</v>
      </c>
      <c r="V2269" t="s">
        <v>122</v>
      </c>
    </row>
    <row r="2270" spans="1:22" x14ac:dyDescent="0.3">
      <c r="A2270" t="s">
        <v>3863</v>
      </c>
      <c r="B2270">
        <v>289</v>
      </c>
      <c r="C2270">
        <v>95</v>
      </c>
      <c r="D2270">
        <v>41300105</v>
      </c>
      <c r="E2270" t="s">
        <v>46</v>
      </c>
      <c r="F2270" t="s">
        <v>3607</v>
      </c>
      <c r="G2270" t="str">
        <f t="shared" si="36"/>
        <v>Disaster Movie</v>
      </c>
      <c r="H2270" t="s">
        <v>4769</v>
      </c>
      <c r="I2270">
        <v>74945</v>
      </c>
      <c r="J2270">
        <v>91</v>
      </c>
      <c r="K2270" t="s">
        <v>19</v>
      </c>
      <c r="L2270" t="s">
        <v>20</v>
      </c>
      <c r="M2270" t="s">
        <v>294</v>
      </c>
      <c r="N2270">
        <v>19000000</v>
      </c>
      <c r="O2270">
        <v>2005</v>
      </c>
      <c r="P2270">
        <v>1.9</v>
      </c>
      <c r="S2270" t="s">
        <v>46</v>
      </c>
    </row>
    <row r="2271" spans="1:22" x14ac:dyDescent="0.3">
      <c r="A2271" t="s">
        <v>370</v>
      </c>
      <c r="B2271">
        <v>76</v>
      </c>
      <c r="C2271">
        <v>99</v>
      </c>
      <c r="D2271">
        <v>41382841</v>
      </c>
      <c r="E2271" t="s">
        <v>184</v>
      </c>
      <c r="F2271" t="s">
        <v>4770</v>
      </c>
      <c r="G2271" t="str">
        <f t="shared" si="36"/>
        <v>Armored</v>
      </c>
      <c r="H2271" t="s">
        <v>4771</v>
      </c>
      <c r="I2271">
        <v>26236</v>
      </c>
      <c r="J2271">
        <v>236</v>
      </c>
      <c r="K2271" t="s">
        <v>19</v>
      </c>
      <c r="L2271" t="s">
        <v>20</v>
      </c>
      <c r="M2271" t="s">
        <v>294</v>
      </c>
      <c r="N2271">
        <v>23000000</v>
      </c>
      <c r="O2271">
        <v>2009</v>
      </c>
      <c r="P2271">
        <v>5.7</v>
      </c>
      <c r="S2271" t="s">
        <v>26</v>
      </c>
      <c r="T2271" t="s">
        <v>52</v>
      </c>
      <c r="U2271" t="s">
        <v>122</v>
      </c>
    </row>
    <row r="2272" spans="1:22" x14ac:dyDescent="0.3">
      <c r="A2272" t="s">
        <v>1914</v>
      </c>
      <c r="B2272">
        <v>150</v>
      </c>
      <c r="C2272">
        <v>96</v>
      </c>
      <c r="D2272">
        <v>42335698</v>
      </c>
      <c r="E2272" t="s">
        <v>222</v>
      </c>
      <c r="F2272" t="s">
        <v>975</v>
      </c>
      <c r="G2272" t="str">
        <f t="shared" si="36"/>
        <v>The Man Who Knew Too Little</v>
      </c>
      <c r="H2272" t="s">
        <v>4772</v>
      </c>
      <c r="I2272">
        <v>23928</v>
      </c>
      <c r="J2272">
        <v>176</v>
      </c>
      <c r="K2272" t="s">
        <v>19</v>
      </c>
      <c r="L2272" t="s">
        <v>676</v>
      </c>
      <c r="M2272" t="s">
        <v>21</v>
      </c>
      <c r="N2272">
        <v>19000000</v>
      </c>
      <c r="O2272">
        <v>2004</v>
      </c>
      <c r="P2272">
        <v>6.6</v>
      </c>
      <c r="S2272" t="s">
        <v>26</v>
      </c>
      <c r="T2272" t="s">
        <v>46</v>
      </c>
      <c r="U2272" t="s">
        <v>52</v>
      </c>
      <c r="V2272" t="s">
        <v>122</v>
      </c>
    </row>
    <row r="2273" spans="1:23" x14ac:dyDescent="0.3">
      <c r="A2273" t="s">
        <v>3843</v>
      </c>
      <c r="B2273">
        <v>67</v>
      </c>
      <c r="C2273">
        <v>98</v>
      </c>
      <c r="D2273">
        <v>33404871</v>
      </c>
      <c r="E2273" t="s">
        <v>776</v>
      </c>
      <c r="F2273" t="s">
        <v>514</v>
      </c>
      <c r="G2273" t="str">
        <f t="shared" si="36"/>
        <v>What's Your Number?</v>
      </c>
      <c r="H2273" t="s">
        <v>4773</v>
      </c>
      <c r="I2273">
        <v>58957</v>
      </c>
      <c r="J2273">
        <v>223</v>
      </c>
      <c r="K2273" t="s">
        <v>19</v>
      </c>
      <c r="L2273" t="s">
        <v>20</v>
      </c>
      <c r="M2273" t="s">
        <v>294</v>
      </c>
      <c r="N2273">
        <v>19000000</v>
      </c>
      <c r="O2273">
        <v>2014</v>
      </c>
      <c r="P2273">
        <v>6</v>
      </c>
      <c r="S2273" t="s">
        <v>46</v>
      </c>
      <c r="T2273" t="s">
        <v>106</v>
      </c>
    </row>
    <row r="2274" spans="1:23" x14ac:dyDescent="0.3">
      <c r="A2274" t="s">
        <v>4774</v>
      </c>
      <c r="B2274">
        <v>36</v>
      </c>
      <c r="C2274">
        <v>123</v>
      </c>
      <c r="D2274">
        <v>31471430</v>
      </c>
      <c r="E2274" t="s">
        <v>135</v>
      </c>
      <c r="F2274" t="s">
        <v>2462</v>
      </c>
      <c r="G2274" t="str">
        <f t="shared" si="36"/>
        <v>Lockout</v>
      </c>
      <c r="H2274" t="s">
        <v>4775</v>
      </c>
      <c r="I2274">
        <v>82082</v>
      </c>
      <c r="J2274">
        <v>86</v>
      </c>
      <c r="K2274" t="s">
        <v>19</v>
      </c>
      <c r="L2274" t="s">
        <v>20</v>
      </c>
      <c r="M2274" t="s">
        <v>294</v>
      </c>
      <c r="N2274">
        <v>19000000</v>
      </c>
      <c r="O2274">
        <v>2008</v>
      </c>
      <c r="P2274">
        <v>6.1</v>
      </c>
      <c r="S2274" t="s">
        <v>26</v>
      </c>
      <c r="T2274" t="s">
        <v>32</v>
      </c>
      <c r="U2274" t="s">
        <v>110</v>
      </c>
      <c r="V2274" t="s">
        <v>122</v>
      </c>
    </row>
    <row r="2275" spans="1:23" x14ac:dyDescent="0.3">
      <c r="A2275" t="s">
        <v>4776</v>
      </c>
      <c r="B2275">
        <v>149</v>
      </c>
      <c r="C2275">
        <v>101</v>
      </c>
      <c r="D2275">
        <v>30222640</v>
      </c>
      <c r="E2275" t="s">
        <v>46</v>
      </c>
      <c r="F2275" t="s">
        <v>246</v>
      </c>
      <c r="G2275" t="str">
        <f t="shared" si="36"/>
        <v>Envy</v>
      </c>
      <c r="H2275" t="s">
        <v>4777</v>
      </c>
      <c r="I2275">
        <v>26390</v>
      </c>
      <c r="J2275">
        <v>177</v>
      </c>
      <c r="K2275" t="s">
        <v>19</v>
      </c>
      <c r="L2275" t="s">
        <v>20</v>
      </c>
      <c r="M2275" t="s">
        <v>51</v>
      </c>
      <c r="N2275">
        <v>19000000</v>
      </c>
      <c r="O2275">
        <v>2008</v>
      </c>
      <c r="P2275">
        <v>4.8</v>
      </c>
      <c r="S2275" t="s">
        <v>46</v>
      </c>
    </row>
    <row r="2276" spans="1:23" x14ac:dyDescent="0.3">
      <c r="A2276" t="s">
        <v>4778</v>
      </c>
      <c r="B2276">
        <v>156</v>
      </c>
      <c r="C2276">
        <v>102</v>
      </c>
      <c r="D2276">
        <v>26830000</v>
      </c>
      <c r="E2276" t="s">
        <v>650</v>
      </c>
      <c r="F2276" t="s">
        <v>185</v>
      </c>
      <c r="G2276" t="str">
        <f t="shared" si="36"/>
        <v>Crank: High Voltage</v>
      </c>
      <c r="H2276" t="s">
        <v>4779</v>
      </c>
      <c r="I2276">
        <v>112516</v>
      </c>
      <c r="J2276">
        <v>199</v>
      </c>
      <c r="K2276" t="s">
        <v>19</v>
      </c>
      <c r="L2276" t="s">
        <v>20</v>
      </c>
      <c r="M2276" t="s">
        <v>294</v>
      </c>
      <c r="N2276">
        <v>15000000</v>
      </c>
      <c r="O2276">
        <v>2007</v>
      </c>
      <c r="P2276">
        <v>6.2</v>
      </c>
      <c r="S2276" t="s">
        <v>26</v>
      </c>
      <c r="T2276" t="s">
        <v>52</v>
      </c>
      <c r="U2276" t="s">
        <v>110</v>
      </c>
      <c r="V2276" t="s">
        <v>122</v>
      </c>
    </row>
    <row r="2277" spans="1:23" x14ac:dyDescent="0.3">
      <c r="A2277" t="s">
        <v>4780</v>
      </c>
      <c r="B2277">
        <v>64</v>
      </c>
      <c r="C2277">
        <v>94</v>
      </c>
      <c r="D2277">
        <v>26906039</v>
      </c>
      <c r="E2277" t="s">
        <v>482</v>
      </c>
      <c r="F2277" t="s">
        <v>236</v>
      </c>
      <c r="G2277" t="str">
        <f t="shared" si="36"/>
        <v>Bullets Over Broadway</v>
      </c>
      <c r="H2277" t="s">
        <v>4781</v>
      </c>
      <c r="I2277">
        <v>29385</v>
      </c>
      <c r="J2277">
        <v>316</v>
      </c>
      <c r="K2277" t="s">
        <v>19</v>
      </c>
      <c r="L2277" t="s">
        <v>31</v>
      </c>
      <c r="M2277" t="s">
        <v>51</v>
      </c>
      <c r="N2277">
        <v>18500000</v>
      </c>
      <c r="O2277">
        <v>2012</v>
      </c>
      <c r="P2277">
        <v>7.5</v>
      </c>
      <c r="S2277" t="s">
        <v>46</v>
      </c>
      <c r="T2277" t="s">
        <v>52</v>
      </c>
    </row>
    <row r="2278" spans="1:23" x14ac:dyDescent="0.3">
      <c r="A2278" t="s">
        <v>4782</v>
      </c>
      <c r="B2278">
        <v>210</v>
      </c>
      <c r="C2278">
        <v>102</v>
      </c>
      <c r="D2278">
        <v>21378000</v>
      </c>
      <c r="E2278" t="s">
        <v>2574</v>
      </c>
      <c r="F2278" t="s">
        <v>4783</v>
      </c>
      <c r="G2278" t="str">
        <f t="shared" si="36"/>
        <v>One Night with the King</v>
      </c>
      <c r="H2278" t="s">
        <v>4784</v>
      </c>
      <c r="I2278">
        <v>5796</v>
      </c>
      <c r="J2278">
        <v>88</v>
      </c>
      <c r="K2278" t="s">
        <v>19</v>
      </c>
      <c r="L2278" t="s">
        <v>20</v>
      </c>
      <c r="M2278" t="s">
        <v>294</v>
      </c>
      <c r="N2278">
        <v>18500000</v>
      </c>
      <c r="O2278">
        <v>2008</v>
      </c>
      <c r="P2278">
        <v>6.3</v>
      </c>
      <c r="S2278" t="s">
        <v>41</v>
      </c>
      <c r="T2278" t="s">
        <v>60</v>
      </c>
      <c r="U2278" t="s">
        <v>80</v>
      </c>
    </row>
    <row r="2279" spans="1:23" x14ac:dyDescent="0.3">
      <c r="A2279" t="s">
        <v>4785</v>
      </c>
      <c r="B2279">
        <v>113</v>
      </c>
      <c r="C2279">
        <v>108</v>
      </c>
      <c r="D2279">
        <v>43853424</v>
      </c>
      <c r="E2279" t="s">
        <v>4786</v>
      </c>
      <c r="F2279" t="s">
        <v>1273</v>
      </c>
      <c r="G2279" t="str">
        <f t="shared" si="36"/>
        <v>The Quiet American</v>
      </c>
      <c r="H2279" t="s">
        <v>4787</v>
      </c>
      <c r="I2279">
        <v>24019</v>
      </c>
      <c r="J2279">
        <v>147</v>
      </c>
      <c r="K2279" t="s">
        <v>19</v>
      </c>
      <c r="L2279" t="s">
        <v>20</v>
      </c>
      <c r="M2279" t="s">
        <v>294</v>
      </c>
      <c r="N2279">
        <v>18000000</v>
      </c>
      <c r="O2279">
        <v>2008</v>
      </c>
      <c r="P2279">
        <v>7.1</v>
      </c>
      <c r="S2279" t="s">
        <v>60</v>
      </c>
      <c r="T2279" t="s">
        <v>92</v>
      </c>
      <c r="U2279" t="s">
        <v>106</v>
      </c>
      <c r="V2279" t="s">
        <v>122</v>
      </c>
      <c r="W2279" t="s">
        <v>126</v>
      </c>
    </row>
    <row r="2280" spans="1:23" x14ac:dyDescent="0.3">
      <c r="A2280" t="s">
        <v>3482</v>
      </c>
      <c r="B2280">
        <v>390</v>
      </c>
      <c r="C2280">
        <v>116</v>
      </c>
      <c r="D2280">
        <v>23993605</v>
      </c>
      <c r="E2280" t="s">
        <v>1147</v>
      </c>
      <c r="F2280" t="s">
        <v>355</v>
      </c>
      <c r="G2280" t="str">
        <f t="shared" si="36"/>
        <v>The Weather Man</v>
      </c>
      <c r="H2280" t="s">
        <v>4788</v>
      </c>
      <c r="I2280">
        <v>69172</v>
      </c>
      <c r="J2280">
        <v>113</v>
      </c>
      <c r="K2280" t="s">
        <v>19</v>
      </c>
      <c r="L2280" t="s">
        <v>20</v>
      </c>
      <c r="M2280" t="s">
        <v>294</v>
      </c>
      <c r="N2280">
        <v>18000000</v>
      </c>
      <c r="O2280">
        <v>1997</v>
      </c>
      <c r="P2280">
        <v>6.6</v>
      </c>
      <c r="S2280" t="s">
        <v>46</v>
      </c>
      <c r="T2280" t="s">
        <v>60</v>
      </c>
    </row>
    <row r="2281" spans="1:23" x14ac:dyDescent="0.3">
      <c r="A2281" t="s">
        <v>4789</v>
      </c>
      <c r="B2281">
        <v>5</v>
      </c>
      <c r="C2281">
        <v>93</v>
      </c>
      <c r="D2281">
        <v>26400000</v>
      </c>
      <c r="E2281" t="s">
        <v>4790</v>
      </c>
      <c r="F2281" t="s">
        <v>2668</v>
      </c>
      <c r="G2281" t="str">
        <f t="shared" si="36"/>
        <v>Undisputed</v>
      </c>
      <c r="H2281" t="s">
        <v>4791</v>
      </c>
      <c r="I2281">
        <v>21542</v>
      </c>
      <c r="J2281">
        <v>366</v>
      </c>
      <c r="K2281" t="s">
        <v>19</v>
      </c>
      <c r="L2281" t="s">
        <v>20</v>
      </c>
      <c r="M2281" t="s">
        <v>21</v>
      </c>
      <c r="N2281">
        <v>18000000</v>
      </c>
      <c r="O2281">
        <v>2003</v>
      </c>
      <c r="P2281">
        <v>6.1</v>
      </c>
      <c r="S2281" t="s">
        <v>26</v>
      </c>
      <c r="T2281" t="s">
        <v>52</v>
      </c>
      <c r="U2281" t="s">
        <v>60</v>
      </c>
      <c r="V2281" t="s">
        <v>117</v>
      </c>
    </row>
    <row r="2282" spans="1:23" x14ac:dyDescent="0.3">
      <c r="A2282" t="s">
        <v>3290</v>
      </c>
      <c r="B2282">
        <v>248</v>
      </c>
      <c r="C2282">
        <v>102</v>
      </c>
      <c r="D2282">
        <v>45250</v>
      </c>
      <c r="E2282" t="s">
        <v>1131</v>
      </c>
      <c r="F2282" t="s">
        <v>4792</v>
      </c>
      <c r="G2282" t="str">
        <f t="shared" si="36"/>
        <v>Ghost Town</v>
      </c>
      <c r="H2282" t="s">
        <v>4793</v>
      </c>
      <c r="I2282">
        <v>60516</v>
      </c>
      <c r="J2282">
        <v>26</v>
      </c>
      <c r="K2282" t="s">
        <v>19</v>
      </c>
      <c r="L2282" t="s">
        <v>31</v>
      </c>
      <c r="M2282" t="s">
        <v>294</v>
      </c>
      <c r="N2282">
        <v>18000000</v>
      </c>
      <c r="O2282">
        <v>1980</v>
      </c>
      <c r="P2282">
        <v>6.7</v>
      </c>
      <c r="S2282" t="s">
        <v>46</v>
      </c>
      <c r="T2282" t="s">
        <v>60</v>
      </c>
      <c r="U2282" t="s">
        <v>69</v>
      </c>
      <c r="V2282" t="s">
        <v>106</v>
      </c>
    </row>
    <row r="2283" spans="1:23" x14ac:dyDescent="0.3">
      <c r="A2283" t="s">
        <v>3265</v>
      </c>
      <c r="B2283">
        <v>137</v>
      </c>
      <c r="C2283">
        <v>103</v>
      </c>
      <c r="D2283">
        <v>22927390</v>
      </c>
      <c r="E2283" t="s">
        <v>184</v>
      </c>
      <c r="F2283" t="s">
        <v>4794</v>
      </c>
      <c r="G2283" t="str">
        <f t="shared" si="36"/>
        <v>12 Rounds</v>
      </c>
      <c r="H2283" t="s">
        <v>4795</v>
      </c>
      <c r="I2283">
        <v>22823</v>
      </c>
      <c r="J2283">
        <v>235</v>
      </c>
      <c r="K2283" t="s">
        <v>19</v>
      </c>
      <c r="L2283" t="s">
        <v>20</v>
      </c>
      <c r="M2283" t="s">
        <v>21</v>
      </c>
      <c r="N2283">
        <v>18000000</v>
      </c>
      <c r="O2283">
        <v>2005</v>
      </c>
      <c r="P2283">
        <v>5.6</v>
      </c>
      <c r="S2283" t="s">
        <v>26</v>
      </c>
      <c r="T2283" t="s">
        <v>52</v>
      </c>
      <c r="U2283" t="s">
        <v>122</v>
      </c>
    </row>
    <row r="2284" spans="1:23" x14ac:dyDescent="0.3">
      <c r="A2284" t="s">
        <v>4796</v>
      </c>
      <c r="B2284">
        <v>214</v>
      </c>
      <c r="C2284">
        <v>115</v>
      </c>
      <c r="D2284">
        <v>4250320</v>
      </c>
      <c r="E2284" t="s">
        <v>2590</v>
      </c>
      <c r="F2284" t="s">
        <v>252</v>
      </c>
      <c r="G2284" t="str">
        <f t="shared" si="36"/>
        <v>Let Me In</v>
      </c>
      <c r="H2284" t="s">
        <v>4797</v>
      </c>
      <c r="I2284">
        <v>92237</v>
      </c>
      <c r="J2284">
        <v>180</v>
      </c>
      <c r="K2284" t="s">
        <v>19</v>
      </c>
      <c r="L2284" t="s">
        <v>31</v>
      </c>
      <c r="M2284" t="s">
        <v>21</v>
      </c>
      <c r="N2284">
        <v>17000000</v>
      </c>
      <c r="O2284">
        <v>2015</v>
      </c>
      <c r="P2284">
        <v>7.2</v>
      </c>
      <c r="S2284" t="s">
        <v>60</v>
      </c>
      <c r="T2284" t="s">
        <v>69</v>
      </c>
      <c r="U2284" t="s">
        <v>83</v>
      </c>
      <c r="V2284" t="s">
        <v>92</v>
      </c>
    </row>
    <row r="2285" spans="1:23" x14ac:dyDescent="0.3">
      <c r="A2285" t="s">
        <v>4179</v>
      </c>
      <c r="B2285">
        <v>104</v>
      </c>
      <c r="C2285">
        <v>96</v>
      </c>
      <c r="D2285">
        <v>22452209</v>
      </c>
      <c r="E2285" t="s">
        <v>3861</v>
      </c>
      <c r="F2285" t="s">
        <v>4238</v>
      </c>
      <c r="G2285" t="str">
        <f t="shared" si="36"/>
        <v>3 Ninjas Kick Back</v>
      </c>
      <c r="H2285" t="s">
        <v>4798</v>
      </c>
      <c r="I2285">
        <v>6701</v>
      </c>
      <c r="J2285">
        <v>106</v>
      </c>
      <c r="K2285" t="s">
        <v>19</v>
      </c>
      <c r="L2285" t="s">
        <v>31</v>
      </c>
      <c r="M2285" t="s">
        <v>294</v>
      </c>
      <c r="N2285">
        <v>20000000</v>
      </c>
      <c r="O2285">
        <v>2003</v>
      </c>
      <c r="P2285">
        <v>4.3</v>
      </c>
      <c r="S2285" t="s">
        <v>26</v>
      </c>
      <c r="T2285" t="s">
        <v>46</v>
      </c>
      <c r="U2285" t="s">
        <v>65</v>
      </c>
    </row>
    <row r="2286" spans="1:23" x14ac:dyDescent="0.3">
      <c r="A2286" t="s">
        <v>4799</v>
      </c>
      <c r="B2286">
        <v>81</v>
      </c>
      <c r="C2286">
        <v>98</v>
      </c>
      <c r="D2286">
        <v>18329466</v>
      </c>
      <c r="E2286" t="s">
        <v>46</v>
      </c>
      <c r="F2286" t="s">
        <v>4800</v>
      </c>
      <c r="G2286" t="str">
        <f t="shared" si="36"/>
        <v>Be Kind Rewind</v>
      </c>
      <c r="H2286" t="s">
        <v>4801</v>
      </c>
      <c r="I2286">
        <v>79855</v>
      </c>
      <c r="J2286">
        <v>131</v>
      </c>
      <c r="K2286" t="s">
        <v>19</v>
      </c>
      <c r="L2286" t="s">
        <v>20</v>
      </c>
      <c r="M2286" t="s">
        <v>21</v>
      </c>
      <c r="N2286">
        <v>17000000</v>
      </c>
      <c r="O2286">
        <v>2002</v>
      </c>
      <c r="P2286">
        <v>6.4</v>
      </c>
      <c r="S2286" t="s">
        <v>46</v>
      </c>
    </row>
    <row r="2287" spans="1:23" x14ac:dyDescent="0.3">
      <c r="A2287" t="s">
        <v>4172</v>
      </c>
      <c r="B2287">
        <v>175</v>
      </c>
      <c r="C2287">
        <v>101</v>
      </c>
      <c r="D2287">
        <v>17071230</v>
      </c>
      <c r="E2287" t="s">
        <v>4802</v>
      </c>
      <c r="F2287" t="s">
        <v>1089</v>
      </c>
      <c r="G2287" t="str">
        <f t="shared" si="36"/>
        <v>Mrs Henderson Presents</v>
      </c>
      <c r="H2287" t="s">
        <v>4803</v>
      </c>
      <c r="I2287">
        <v>13505</v>
      </c>
      <c r="J2287">
        <v>121</v>
      </c>
      <c r="K2287" t="s">
        <v>19</v>
      </c>
      <c r="L2287" t="s">
        <v>20</v>
      </c>
      <c r="M2287" t="s">
        <v>21</v>
      </c>
      <c r="N2287">
        <v>16000000</v>
      </c>
      <c r="O2287">
        <v>2008</v>
      </c>
      <c r="P2287">
        <v>7.1</v>
      </c>
      <c r="S2287" t="s">
        <v>46</v>
      </c>
      <c r="T2287" t="s">
        <v>60</v>
      </c>
      <c r="U2287" t="s">
        <v>85</v>
      </c>
      <c r="V2287" t="s">
        <v>126</v>
      </c>
    </row>
    <row r="2288" spans="1:23" x14ac:dyDescent="0.3">
      <c r="A2288" t="s">
        <v>3604</v>
      </c>
      <c r="B2288">
        <v>20</v>
      </c>
      <c r="C2288">
        <v>106</v>
      </c>
      <c r="D2288">
        <v>17174870</v>
      </c>
      <c r="E2288" t="s">
        <v>239</v>
      </c>
      <c r="F2288" t="s">
        <v>713</v>
      </c>
      <c r="G2288" t="str">
        <f t="shared" si="36"/>
        <v>Triple 9</v>
      </c>
      <c r="H2288" t="s">
        <v>4804</v>
      </c>
      <c r="I2288">
        <v>32567</v>
      </c>
      <c r="J2288">
        <v>129</v>
      </c>
      <c r="K2288" t="s">
        <v>19</v>
      </c>
      <c r="L2288" t="s">
        <v>197</v>
      </c>
      <c r="M2288" t="s">
        <v>51</v>
      </c>
      <c r="N2288">
        <v>17000000</v>
      </c>
      <c r="O2288">
        <v>2000</v>
      </c>
      <c r="P2288">
        <v>6.3</v>
      </c>
      <c r="S2288" t="s">
        <v>26</v>
      </c>
      <c r="T2288" t="s">
        <v>52</v>
      </c>
      <c r="U2288" t="s">
        <v>60</v>
      </c>
      <c r="V2288" t="s">
        <v>122</v>
      </c>
    </row>
    <row r="2289" spans="1:23" x14ac:dyDescent="0.3">
      <c r="A2289" t="s">
        <v>700</v>
      </c>
      <c r="B2289">
        <v>69</v>
      </c>
      <c r="C2289">
        <v>101</v>
      </c>
      <c r="D2289">
        <v>26284475</v>
      </c>
      <c r="E2289" t="s">
        <v>46</v>
      </c>
      <c r="F2289" t="s">
        <v>3497</v>
      </c>
      <c r="G2289" t="str">
        <f t="shared" si="36"/>
        <v>Deconstructing Harry</v>
      </c>
      <c r="H2289" t="s">
        <v>4805</v>
      </c>
      <c r="I2289">
        <v>35586</v>
      </c>
      <c r="J2289">
        <v>42</v>
      </c>
      <c r="K2289" t="s">
        <v>19</v>
      </c>
      <c r="L2289" t="s">
        <v>20</v>
      </c>
      <c r="M2289" t="s">
        <v>294</v>
      </c>
      <c r="N2289">
        <v>18000000</v>
      </c>
      <c r="O2289">
        <v>2012</v>
      </c>
      <c r="P2289">
        <v>7.4</v>
      </c>
      <c r="S2289" t="s">
        <v>46</v>
      </c>
    </row>
    <row r="2290" spans="1:23" x14ac:dyDescent="0.3">
      <c r="A2290" t="s">
        <v>3787</v>
      </c>
      <c r="B2290">
        <v>168</v>
      </c>
      <c r="C2290">
        <v>87</v>
      </c>
      <c r="D2290">
        <v>16702864</v>
      </c>
      <c r="E2290" t="s">
        <v>776</v>
      </c>
      <c r="F2290" t="s">
        <v>2758</v>
      </c>
      <c r="G2290" t="str">
        <f t="shared" si="36"/>
        <v>Three to Tango</v>
      </c>
      <c r="H2290" t="s">
        <v>4806</v>
      </c>
      <c r="I2290">
        <v>16372</v>
      </c>
      <c r="J2290">
        <v>140</v>
      </c>
      <c r="K2290" t="s">
        <v>19</v>
      </c>
      <c r="L2290" t="s">
        <v>20</v>
      </c>
      <c r="M2290" t="s">
        <v>51</v>
      </c>
      <c r="N2290">
        <v>18000000</v>
      </c>
      <c r="O2290">
        <v>2015</v>
      </c>
      <c r="P2290">
        <v>6.1</v>
      </c>
      <c r="S2290" t="s">
        <v>46</v>
      </c>
      <c r="T2290" t="s">
        <v>106</v>
      </c>
    </row>
    <row r="2291" spans="1:23" x14ac:dyDescent="0.3">
      <c r="A2291" t="s">
        <v>4807</v>
      </c>
      <c r="B2291">
        <v>166</v>
      </c>
      <c r="C2291">
        <v>111</v>
      </c>
      <c r="D2291">
        <v>15561627</v>
      </c>
      <c r="E2291" t="s">
        <v>1147</v>
      </c>
      <c r="F2291" t="s">
        <v>330</v>
      </c>
      <c r="G2291" t="str">
        <f t="shared" si="36"/>
        <v>Burnt</v>
      </c>
      <c r="H2291" t="s">
        <v>4808</v>
      </c>
      <c r="I2291">
        <v>61360</v>
      </c>
      <c r="J2291">
        <v>199</v>
      </c>
      <c r="K2291" t="s">
        <v>19</v>
      </c>
      <c r="L2291" t="s">
        <v>20</v>
      </c>
      <c r="M2291" t="s">
        <v>294</v>
      </c>
      <c r="N2291">
        <v>17000000</v>
      </c>
      <c r="O2291">
        <v>2004</v>
      </c>
      <c r="P2291">
        <v>6.6</v>
      </c>
      <c r="S2291" t="s">
        <v>46</v>
      </c>
      <c r="T2291" t="s">
        <v>60</v>
      </c>
    </row>
    <row r="2292" spans="1:23" x14ac:dyDescent="0.3">
      <c r="A2292" t="s">
        <v>287</v>
      </c>
      <c r="B2292">
        <v>160</v>
      </c>
      <c r="C2292">
        <v>99</v>
      </c>
      <c r="D2292">
        <v>17750583</v>
      </c>
      <c r="E2292" t="s">
        <v>482</v>
      </c>
      <c r="F2292" t="s">
        <v>803</v>
      </c>
      <c r="G2292" t="str">
        <f t="shared" si="36"/>
        <v>We're No Angels</v>
      </c>
      <c r="H2292" t="s">
        <v>4809</v>
      </c>
      <c r="I2292">
        <v>17349</v>
      </c>
      <c r="J2292">
        <v>299</v>
      </c>
      <c r="K2292" t="s">
        <v>19</v>
      </c>
      <c r="L2292" t="s">
        <v>20</v>
      </c>
      <c r="M2292" t="s">
        <v>294</v>
      </c>
      <c r="N2292">
        <v>18000000</v>
      </c>
      <c r="O2292">
        <v>2005</v>
      </c>
      <c r="P2292">
        <v>6</v>
      </c>
      <c r="S2292" t="s">
        <v>46</v>
      </c>
      <c r="T2292" t="s">
        <v>52</v>
      </c>
    </row>
    <row r="2293" spans="1:23" x14ac:dyDescent="0.3">
      <c r="A2293" t="s">
        <v>4810</v>
      </c>
      <c r="B2293">
        <v>32</v>
      </c>
      <c r="C2293">
        <v>88</v>
      </c>
      <c r="D2293">
        <v>14793904</v>
      </c>
      <c r="E2293" t="s">
        <v>4811</v>
      </c>
      <c r="F2293" t="s">
        <v>2491</v>
      </c>
      <c r="G2293" t="str">
        <f t="shared" si="36"/>
        <v>Everyone Says I Love You</v>
      </c>
      <c r="H2293" t="s">
        <v>4812</v>
      </c>
      <c r="I2293">
        <v>30083</v>
      </c>
      <c r="J2293">
        <v>117</v>
      </c>
      <c r="K2293" t="s">
        <v>19</v>
      </c>
      <c r="L2293" t="s">
        <v>20</v>
      </c>
      <c r="M2293" t="s">
        <v>294</v>
      </c>
      <c r="N2293">
        <v>21000000</v>
      </c>
      <c r="O2293">
        <v>2010</v>
      </c>
      <c r="P2293">
        <v>6.8</v>
      </c>
      <c r="S2293" t="s">
        <v>46</v>
      </c>
      <c r="T2293" t="s">
        <v>90</v>
      </c>
      <c r="U2293" t="s">
        <v>106</v>
      </c>
    </row>
    <row r="2294" spans="1:23" x14ac:dyDescent="0.3">
      <c r="A2294" t="s">
        <v>4813</v>
      </c>
      <c r="B2294">
        <v>72</v>
      </c>
      <c r="C2294">
        <v>83</v>
      </c>
      <c r="D2294">
        <v>15281286</v>
      </c>
      <c r="E2294" t="s">
        <v>46</v>
      </c>
      <c r="F2294" t="s">
        <v>88</v>
      </c>
      <c r="G2294" t="str">
        <f t="shared" si="36"/>
        <v>Death at a Funeral</v>
      </c>
      <c r="H2294" t="s">
        <v>4509</v>
      </c>
      <c r="I2294">
        <v>89547</v>
      </c>
      <c r="J2294">
        <v>129</v>
      </c>
      <c r="K2294" t="s">
        <v>19</v>
      </c>
      <c r="L2294" t="s">
        <v>20</v>
      </c>
      <c r="M2294" t="s">
        <v>294</v>
      </c>
      <c r="N2294">
        <v>15000000</v>
      </c>
      <c r="O2294">
        <v>1994</v>
      </c>
      <c r="P2294">
        <v>7.4</v>
      </c>
      <c r="S2294" t="s">
        <v>46</v>
      </c>
    </row>
    <row r="2295" spans="1:23" x14ac:dyDescent="0.3">
      <c r="A2295" t="s">
        <v>4814</v>
      </c>
      <c r="B2295">
        <v>53</v>
      </c>
      <c r="C2295">
        <v>91</v>
      </c>
      <c r="D2295">
        <v>8000000</v>
      </c>
      <c r="E2295" t="s">
        <v>184</v>
      </c>
      <c r="F2295" t="s">
        <v>4815</v>
      </c>
      <c r="G2295" t="str">
        <f t="shared" si="36"/>
        <v>Death Sentence</v>
      </c>
      <c r="H2295" t="s">
        <v>4816</v>
      </c>
      <c r="I2295">
        <v>60156</v>
      </c>
      <c r="J2295">
        <v>76</v>
      </c>
      <c r="K2295" t="s">
        <v>19</v>
      </c>
      <c r="L2295" t="s">
        <v>378</v>
      </c>
      <c r="M2295" t="s">
        <v>154</v>
      </c>
      <c r="N2295">
        <v>18000000</v>
      </c>
      <c r="O2295">
        <v>2008</v>
      </c>
      <c r="P2295">
        <v>6.8</v>
      </c>
      <c r="S2295" t="s">
        <v>26</v>
      </c>
      <c r="T2295" t="s">
        <v>52</v>
      </c>
      <c r="U2295" t="s">
        <v>122</v>
      </c>
    </row>
    <row r="2296" spans="1:23" x14ac:dyDescent="0.3">
      <c r="A2296" t="s">
        <v>270</v>
      </c>
      <c r="B2296">
        <v>76</v>
      </c>
      <c r="C2296">
        <v>108</v>
      </c>
      <c r="D2296">
        <v>13491653</v>
      </c>
      <c r="E2296" t="s">
        <v>3039</v>
      </c>
      <c r="F2296" t="s">
        <v>803</v>
      </c>
      <c r="G2296" t="str">
        <f t="shared" si="36"/>
        <v>Everybody's Fine</v>
      </c>
      <c r="H2296" t="s">
        <v>4817</v>
      </c>
      <c r="I2296">
        <v>49855</v>
      </c>
      <c r="J2296">
        <v>26</v>
      </c>
      <c r="K2296" t="s">
        <v>19</v>
      </c>
      <c r="L2296" t="s">
        <v>378</v>
      </c>
      <c r="M2296" t="s">
        <v>294</v>
      </c>
      <c r="N2296">
        <v>20000000</v>
      </c>
      <c r="O2296">
        <v>1998</v>
      </c>
      <c r="P2296">
        <v>7.2</v>
      </c>
      <c r="S2296" t="s">
        <v>32</v>
      </c>
      <c r="T2296" t="s">
        <v>60</v>
      </c>
    </row>
    <row r="2297" spans="1:23" x14ac:dyDescent="0.3">
      <c r="A2297" t="s">
        <v>4666</v>
      </c>
      <c r="B2297">
        <v>15</v>
      </c>
      <c r="C2297">
        <v>154</v>
      </c>
      <c r="D2297">
        <v>10494494</v>
      </c>
      <c r="E2297" t="s">
        <v>1196</v>
      </c>
      <c r="F2297" t="s">
        <v>4818</v>
      </c>
      <c r="G2297" t="str">
        <f t="shared" si="36"/>
        <v>Superbabies: Baby Geniuses 2</v>
      </c>
      <c r="H2297" t="s">
        <v>4819</v>
      </c>
      <c r="I2297">
        <v>25371</v>
      </c>
      <c r="J2297">
        <v>117</v>
      </c>
      <c r="K2297" t="s">
        <v>19</v>
      </c>
      <c r="L2297" t="s">
        <v>20</v>
      </c>
      <c r="M2297" t="s">
        <v>21</v>
      </c>
      <c r="N2297">
        <v>17000000</v>
      </c>
      <c r="O2297">
        <v>2010</v>
      </c>
      <c r="P2297">
        <v>1.9</v>
      </c>
      <c r="S2297" t="s">
        <v>46</v>
      </c>
      <c r="T2297" t="s">
        <v>65</v>
      </c>
      <c r="U2297" t="s">
        <v>110</v>
      </c>
    </row>
    <row r="2298" spans="1:23" x14ac:dyDescent="0.3">
      <c r="A2298" t="s">
        <v>2899</v>
      </c>
      <c r="B2298">
        <v>401</v>
      </c>
      <c r="C2298">
        <v>148</v>
      </c>
      <c r="D2298">
        <v>7837632</v>
      </c>
      <c r="E2298" t="s">
        <v>806</v>
      </c>
      <c r="F2298" t="s">
        <v>598</v>
      </c>
      <c r="G2298" t="str">
        <f t="shared" si="36"/>
        <v>The Man</v>
      </c>
      <c r="H2298" t="s">
        <v>4820</v>
      </c>
      <c r="I2298">
        <v>21933</v>
      </c>
      <c r="J2298">
        <v>64</v>
      </c>
      <c r="K2298" t="s">
        <v>19</v>
      </c>
      <c r="L2298" t="s">
        <v>20</v>
      </c>
      <c r="M2298" t="s">
        <v>51</v>
      </c>
      <c r="N2298">
        <v>18000000</v>
      </c>
      <c r="O2298">
        <v>2002</v>
      </c>
      <c r="P2298">
        <v>5.5</v>
      </c>
      <c r="S2298" t="s">
        <v>26</v>
      </c>
      <c r="T2298" t="s">
        <v>46</v>
      </c>
      <c r="U2298" t="s">
        <v>52</v>
      </c>
    </row>
    <row r="2299" spans="1:23" x14ac:dyDescent="0.3">
      <c r="A2299" t="s">
        <v>3116</v>
      </c>
      <c r="B2299">
        <v>31</v>
      </c>
      <c r="C2299">
        <v>77</v>
      </c>
      <c r="D2299">
        <v>15155772</v>
      </c>
      <c r="E2299" t="s">
        <v>806</v>
      </c>
      <c r="F2299" t="s">
        <v>3419</v>
      </c>
      <c r="G2299" t="str">
        <f t="shared" si="36"/>
        <v>Code Name: The Cleaner</v>
      </c>
      <c r="H2299" t="s">
        <v>4821</v>
      </c>
      <c r="I2299">
        <v>9785</v>
      </c>
      <c r="J2299">
        <v>242</v>
      </c>
      <c r="K2299" t="s">
        <v>19</v>
      </c>
      <c r="L2299" t="s">
        <v>20</v>
      </c>
      <c r="M2299" t="s">
        <v>294</v>
      </c>
      <c r="N2299">
        <v>19800000</v>
      </c>
      <c r="O2299">
        <v>2010</v>
      </c>
      <c r="P2299">
        <v>4.5</v>
      </c>
      <c r="S2299" t="s">
        <v>26</v>
      </c>
      <c r="T2299" t="s">
        <v>46</v>
      </c>
      <c r="U2299" t="s">
        <v>52</v>
      </c>
    </row>
    <row r="2300" spans="1:23" x14ac:dyDescent="0.3">
      <c r="A2300" t="s">
        <v>4822</v>
      </c>
      <c r="B2300">
        <v>65</v>
      </c>
      <c r="C2300">
        <v>110</v>
      </c>
      <c r="D2300">
        <v>8508843</v>
      </c>
      <c r="E2300" t="s">
        <v>1375</v>
      </c>
      <c r="F2300" t="s">
        <v>4823</v>
      </c>
      <c r="G2300" t="str">
        <f t="shared" si="36"/>
        <v>Connie and Carla</v>
      </c>
      <c r="H2300" t="s">
        <v>4824</v>
      </c>
      <c r="I2300">
        <v>6838</v>
      </c>
      <c r="J2300">
        <v>114</v>
      </c>
      <c r="K2300" t="s">
        <v>19</v>
      </c>
      <c r="L2300" t="s">
        <v>20</v>
      </c>
      <c r="M2300" t="s">
        <v>294</v>
      </c>
      <c r="N2300">
        <v>18000000</v>
      </c>
      <c r="O2300">
        <v>2015</v>
      </c>
      <c r="P2300">
        <v>6.3</v>
      </c>
      <c r="S2300" t="s">
        <v>46</v>
      </c>
      <c r="T2300" t="s">
        <v>52</v>
      </c>
      <c r="U2300" t="s">
        <v>85</v>
      </c>
    </row>
    <row r="2301" spans="1:23" x14ac:dyDescent="0.3">
      <c r="A2301" t="s">
        <v>2506</v>
      </c>
      <c r="B2301">
        <v>26</v>
      </c>
      <c r="C2301">
        <v>42</v>
      </c>
      <c r="D2301">
        <v>7739049</v>
      </c>
      <c r="E2301" t="s">
        <v>4825</v>
      </c>
      <c r="F2301" t="s">
        <v>4826</v>
      </c>
      <c r="G2301" t="str">
        <f t="shared" si="36"/>
        <v>Sweet Charity</v>
      </c>
      <c r="H2301" t="s">
        <v>4827</v>
      </c>
      <c r="I2301">
        <v>3454</v>
      </c>
      <c r="J2301">
        <v>25</v>
      </c>
      <c r="K2301" t="s">
        <v>19</v>
      </c>
      <c r="L2301" t="s">
        <v>20</v>
      </c>
      <c r="M2301" t="s">
        <v>51</v>
      </c>
      <c r="N2301">
        <v>18000000</v>
      </c>
      <c r="O2301">
        <v>2007</v>
      </c>
      <c r="P2301">
        <v>7</v>
      </c>
      <c r="S2301" t="s">
        <v>46</v>
      </c>
      <c r="T2301" t="s">
        <v>60</v>
      </c>
      <c r="U2301" t="s">
        <v>85</v>
      </c>
      <c r="V2301" t="s">
        <v>90</v>
      </c>
      <c r="W2301" t="s">
        <v>106</v>
      </c>
    </row>
    <row r="2302" spans="1:23" x14ac:dyDescent="0.3">
      <c r="A2302" t="s">
        <v>1561</v>
      </c>
      <c r="B2302">
        <v>45</v>
      </c>
      <c r="C2302">
        <v>83</v>
      </c>
      <c r="D2302">
        <v>6734844</v>
      </c>
      <c r="E2302" t="s">
        <v>4828</v>
      </c>
      <c r="F2302" t="s">
        <v>4829</v>
      </c>
      <c r="G2302" t="str">
        <f t="shared" si="36"/>
        <v>Inherent Vice</v>
      </c>
      <c r="H2302" t="s">
        <v>4830</v>
      </c>
      <c r="I2302">
        <v>61935</v>
      </c>
      <c r="J2302">
        <v>29</v>
      </c>
      <c r="K2302" t="s">
        <v>19</v>
      </c>
      <c r="L2302" t="s">
        <v>20</v>
      </c>
      <c r="M2302" t="s">
        <v>21</v>
      </c>
      <c r="N2302">
        <v>18000000</v>
      </c>
      <c r="O2302">
        <v>2008</v>
      </c>
      <c r="P2302">
        <v>6.7</v>
      </c>
      <c r="S2302" t="s">
        <v>46</v>
      </c>
      <c r="T2302" t="s">
        <v>52</v>
      </c>
      <c r="U2302" t="s">
        <v>60</v>
      </c>
      <c r="V2302" t="s">
        <v>92</v>
      </c>
      <c r="W2302" t="s">
        <v>106</v>
      </c>
    </row>
    <row r="2303" spans="1:23" x14ac:dyDescent="0.3">
      <c r="A2303" t="s">
        <v>4831</v>
      </c>
      <c r="B2303">
        <v>260</v>
      </c>
      <c r="C2303">
        <v>107</v>
      </c>
      <c r="D2303">
        <v>6000000</v>
      </c>
      <c r="E2303" t="s">
        <v>156</v>
      </c>
      <c r="F2303" t="s">
        <v>2844</v>
      </c>
      <c r="G2303" t="str">
        <f t="shared" si="36"/>
        <v>Doogal</v>
      </c>
      <c r="H2303" t="s">
        <v>4832</v>
      </c>
      <c r="I2303">
        <v>3851</v>
      </c>
      <c r="J2303">
        <v>205</v>
      </c>
      <c r="K2303" t="s">
        <v>19</v>
      </c>
      <c r="L2303" t="s">
        <v>20</v>
      </c>
      <c r="M2303" t="s">
        <v>294</v>
      </c>
      <c r="N2303">
        <v>15000000</v>
      </c>
      <c r="O2303">
        <v>2007</v>
      </c>
      <c r="P2303">
        <v>2.8</v>
      </c>
      <c r="S2303" t="s">
        <v>32</v>
      </c>
      <c r="T2303" t="s">
        <v>37</v>
      </c>
      <c r="U2303" t="s">
        <v>46</v>
      </c>
      <c r="V2303" t="s">
        <v>65</v>
      </c>
      <c r="W2303" t="s">
        <v>69</v>
      </c>
    </row>
    <row r="2304" spans="1:23" x14ac:dyDescent="0.3">
      <c r="A2304" t="s">
        <v>1681</v>
      </c>
      <c r="B2304">
        <v>129</v>
      </c>
      <c r="C2304">
        <v>100</v>
      </c>
      <c r="D2304">
        <v>6615578</v>
      </c>
      <c r="E2304" t="s">
        <v>2679</v>
      </c>
      <c r="F2304" t="s">
        <v>4833</v>
      </c>
      <c r="G2304" t="str">
        <f t="shared" si="36"/>
        <v>Battle of the Year</v>
      </c>
      <c r="H2304" t="s">
        <v>4834</v>
      </c>
      <c r="I2304">
        <v>7894</v>
      </c>
      <c r="J2304">
        <v>164</v>
      </c>
      <c r="K2304" t="s">
        <v>19</v>
      </c>
      <c r="L2304" t="s">
        <v>20</v>
      </c>
      <c r="M2304" t="s">
        <v>21</v>
      </c>
      <c r="N2304">
        <v>25000000</v>
      </c>
      <c r="O2304">
        <v>2012</v>
      </c>
      <c r="P2304">
        <v>5</v>
      </c>
      <c r="S2304" t="s">
        <v>60</v>
      </c>
      <c r="T2304" t="s">
        <v>85</v>
      </c>
    </row>
    <row r="2305" spans="1:24" x14ac:dyDescent="0.3">
      <c r="A2305" t="s">
        <v>4835</v>
      </c>
      <c r="B2305">
        <v>58</v>
      </c>
      <c r="C2305">
        <v>87</v>
      </c>
      <c r="D2305">
        <v>5887457</v>
      </c>
      <c r="E2305" t="s">
        <v>984</v>
      </c>
      <c r="F2305" t="s">
        <v>1497</v>
      </c>
      <c r="G2305" t="str">
        <f t="shared" si="36"/>
        <v xml:space="preserve">Perception            </v>
      </c>
      <c r="H2305" t="s">
        <v>4836</v>
      </c>
      <c r="I2305">
        <v>15612</v>
      </c>
      <c r="J2305">
        <v>213</v>
      </c>
      <c r="K2305" t="s">
        <v>19</v>
      </c>
      <c r="L2305" t="s">
        <v>3081</v>
      </c>
      <c r="M2305" t="s">
        <v>294</v>
      </c>
      <c r="N2305">
        <v>18000000</v>
      </c>
      <c r="O2305">
        <v>2014</v>
      </c>
      <c r="P2305">
        <v>7.5</v>
      </c>
      <c r="S2305" t="s">
        <v>52</v>
      </c>
      <c r="T2305" t="s">
        <v>60</v>
      </c>
      <c r="U2305" t="s">
        <v>92</v>
      </c>
      <c r="V2305" t="s">
        <v>122</v>
      </c>
    </row>
    <row r="2306" spans="1:24" x14ac:dyDescent="0.3">
      <c r="A2306" t="s">
        <v>4837</v>
      </c>
      <c r="B2306">
        <v>103</v>
      </c>
      <c r="C2306">
        <v>154</v>
      </c>
      <c r="D2306">
        <v>13362308</v>
      </c>
      <c r="E2306" t="s">
        <v>1249</v>
      </c>
      <c r="F2306" t="s">
        <v>4838</v>
      </c>
      <c r="G2306" t="str">
        <f t="shared" si="36"/>
        <v>An American Carol</v>
      </c>
      <c r="H2306" t="s">
        <v>4839</v>
      </c>
      <c r="I2306">
        <v>8560</v>
      </c>
      <c r="J2306">
        <v>120</v>
      </c>
      <c r="K2306" t="s">
        <v>19</v>
      </c>
      <c r="L2306" t="s">
        <v>149</v>
      </c>
      <c r="M2306" t="s">
        <v>294</v>
      </c>
      <c r="N2306">
        <v>18000000</v>
      </c>
      <c r="O2306">
        <v>2014</v>
      </c>
      <c r="P2306">
        <v>4.3</v>
      </c>
      <c r="S2306" t="s">
        <v>46</v>
      </c>
      <c r="T2306" t="s">
        <v>69</v>
      </c>
    </row>
    <row r="2307" spans="1:24" x14ac:dyDescent="0.3">
      <c r="A2307" t="s">
        <v>4840</v>
      </c>
      <c r="B2307">
        <v>45</v>
      </c>
      <c r="C2307">
        <v>106</v>
      </c>
      <c r="D2307">
        <v>5701643</v>
      </c>
      <c r="E2307" t="s">
        <v>222</v>
      </c>
      <c r="F2307" t="s">
        <v>2557</v>
      </c>
      <c r="G2307" t="str">
        <f t="shared" ref="G2307:G2370" si="37">SUBSTITUTE(H2307,"Â ","")</f>
        <v>Machete Kills</v>
      </c>
      <c r="H2307" t="s">
        <v>4841</v>
      </c>
      <c r="I2307">
        <v>59248</v>
      </c>
      <c r="J2307">
        <v>202</v>
      </c>
      <c r="K2307" t="s">
        <v>19</v>
      </c>
      <c r="L2307" t="s">
        <v>20</v>
      </c>
      <c r="M2307" t="s">
        <v>294</v>
      </c>
      <c r="N2307">
        <v>1000000</v>
      </c>
      <c r="O2307">
        <v>2016</v>
      </c>
      <c r="P2307">
        <v>5.6</v>
      </c>
      <c r="S2307" t="s">
        <v>26</v>
      </c>
      <c r="T2307" t="s">
        <v>46</v>
      </c>
      <c r="U2307" t="s">
        <v>52</v>
      </c>
      <c r="V2307" t="s">
        <v>122</v>
      </c>
    </row>
    <row r="2308" spans="1:24" x14ac:dyDescent="0.3">
      <c r="A2308" t="s">
        <v>4842</v>
      </c>
      <c r="B2308">
        <v>345</v>
      </c>
      <c r="C2308">
        <v>99</v>
      </c>
      <c r="D2308">
        <v>5694401</v>
      </c>
      <c r="E2308" t="s">
        <v>1412</v>
      </c>
      <c r="F2308" t="s">
        <v>3377</v>
      </c>
      <c r="G2308" t="str">
        <f t="shared" si="37"/>
        <v>Willard</v>
      </c>
      <c r="H2308" t="s">
        <v>4843</v>
      </c>
      <c r="I2308">
        <v>15169</v>
      </c>
      <c r="J2308">
        <v>122</v>
      </c>
      <c r="K2308" t="s">
        <v>19</v>
      </c>
      <c r="L2308" t="s">
        <v>31</v>
      </c>
      <c r="M2308" t="s">
        <v>154</v>
      </c>
      <c r="N2308">
        <v>18000000</v>
      </c>
      <c r="O2308">
        <v>2015</v>
      </c>
      <c r="P2308">
        <v>6.2</v>
      </c>
      <c r="S2308" t="s">
        <v>60</v>
      </c>
      <c r="T2308" t="s">
        <v>83</v>
      </c>
      <c r="U2308" t="s">
        <v>110</v>
      </c>
      <c r="V2308" t="s">
        <v>122</v>
      </c>
    </row>
    <row r="2309" spans="1:24" x14ac:dyDescent="0.3">
      <c r="A2309" t="s">
        <v>4844</v>
      </c>
      <c r="B2309">
        <v>232</v>
      </c>
      <c r="C2309">
        <v>100</v>
      </c>
      <c r="D2309">
        <v>5333658</v>
      </c>
      <c r="E2309" t="s">
        <v>1857</v>
      </c>
      <c r="F2309" t="s">
        <v>4845</v>
      </c>
      <c r="G2309" t="str">
        <f t="shared" si="37"/>
        <v>Strange Wilderness</v>
      </c>
      <c r="H2309" t="s">
        <v>4846</v>
      </c>
      <c r="I2309">
        <v>18571</v>
      </c>
      <c r="J2309">
        <v>190</v>
      </c>
      <c r="K2309" t="s">
        <v>19</v>
      </c>
      <c r="L2309" t="s">
        <v>1296</v>
      </c>
      <c r="M2309" t="s">
        <v>51</v>
      </c>
      <c r="N2309">
        <v>18000000</v>
      </c>
      <c r="O2309">
        <v>2013</v>
      </c>
      <c r="P2309">
        <v>5.3</v>
      </c>
      <c r="S2309" t="s">
        <v>32</v>
      </c>
      <c r="T2309" t="s">
        <v>46</v>
      </c>
    </row>
    <row r="2310" spans="1:24" x14ac:dyDescent="0.3">
      <c r="A2310" t="s">
        <v>2208</v>
      </c>
      <c r="B2310">
        <v>116</v>
      </c>
      <c r="C2310">
        <v>116</v>
      </c>
      <c r="D2310">
        <v>4414535</v>
      </c>
      <c r="E2310" t="s">
        <v>4847</v>
      </c>
      <c r="F2310" t="s">
        <v>236</v>
      </c>
      <c r="G2310" t="str">
        <f t="shared" si="37"/>
        <v>Topsy-Turvy</v>
      </c>
      <c r="H2310" t="s">
        <v>4848</v>
      </c>
      <c r="I2310">
        <v>10037</v>
      </c>
      <c r="J2310">
        <v>293</v>
      </c>
      <c r="K2310" t="s">
        <v>19</v>
      </c>
      <c r="L2310" t="s">
        <v>31</v>
      </c>
      <c r="M2310" t="s">
        <v>294</v>
      </c>
      <c r="N2310">
        <v>18000000</v>
      </c>
      <c r="O2310">
        <v>2006</v>
      </c>
      <c r="P2310">
        <v>7.4</v>
      </c>
      <c r="S2310" t="s">
        <v>41</v>
      </c>
      <c r="T2310" t="s">
        <v>46</v>
      </c>
      <c r="U2310" t="s">
        <v>60</v>
      </c>
      <c r="V2310" t="s">
        <v>80</v>
      </c>
      <c r="W2310" t="s">
        <v>85</v>
      </c>
      <c r="X2310" t="s">
        <v>90</v>
      </c>
    </row>
    <row r="2311" spans="1:24" x14ac:dyDescent="0.3">
      <c r="A2311" t="s">
        <v>4849</v>
      </c>
      <c r="B2311">
        <v>148</v>
      </c>
      <c r="C2311">
        <v>94</v>
      </c>
      <c r="D2311">
        <v>4806750</v>
      </c>
      <c r="E2311" t="s">
        <v>1504</v>
      </c>
      <c r="F2311" t="s">
        <v>2063</v>
      </c>
      <c r="G2311" t="str">
        <f t="shared" si="37"/>
        <v>Little Boy</v>
      </c>
      <c r="H2311" t="s">
        <v>4850</v>
      </c>
      <c r="I2311">
        <v>15978</v>
      </c>
      <c r="J2311">
        <v>75</v>
      </c>
      <c r="K2311" t="s">
        <v>19</v>
      </c>
      <c r="L2311" t="s">
        <v>20</v>
      </c>
      <c r="M2311" t="s">
        <v>21</v>
      </c>
      <c r="N2311">
        <v>18000000</v>
      </c>
      <c r="O2311">
        <v>2008</v>
      </c>
      <c r="P2311">
        <v>7.4</v>
      </c>
      <c r="S2311" t="s">
        <v>60</v>
      </c>
      <c r="T2311" t="s">
        <v>126</v>
      </c>
    </row>
    <row r="2312" spans="1:24" x14ac:dyDescent="0.3">
      <c r="A2312" t="s">
        <v>4428</v>
      </c>
      <c r="B2312">
        <v>79</v>
      </c>
      <c r="C2312">
        <v>111</v>
      </c>
      <c r="D2312">
        <v>3707794</v>
      </c>
      <c r="E2312" t="s">
        <v>1585</v>
      </c>
      <c r="F2312" t="s">
        <v>639</v>
      </c>
      <c r="G2312" t="str">
        <f t="shared" si="37"/>
        <v>A Dangerous Method</v>
      </c>
      <c r="H2312" t="s">
        <v>4851</v>
      </c>
      <c r="I2312">
        <v>80617</v>
      </c>
      <c r="J2312">
        <v>521</v>
      </c>
      <c r="K2312" t="s">
        <v>19</v>
      </c>
      <c r="L2312" t="s">
        <v>20</v>
      </c>
      <c r="M2312" t="s">
        <v>294</v>
      </c>
      <c r="N2312">
        <v>18000000</v>
      </c>
      <c r="O2312">
        <v>1990</v>
      </c>
      <c r="P2312">
        <v>6.5</v>
      </c>
      <c r="S2312" t="s">
        <v>41</v>
      </c>
      <c r="T2312" t="s">
        <v>60</v>
      </c>
      <c r="U2312" t="s">
        <v>122</v>
      </c>
    </row>
    <row r="2313" spans="1:24" x14ac:dyDescent="0.3">
      <c r="A2313" t="s">
        <v>4396</v>
      </c>
      <c r="B2313">
        <v>167</v>
      </c>
      <c r="C2313">
        <v>100</v>
      </c>
      <c r="D2313">
        <v>3203044</v>
      </c>
      <c r="E2313" t="s">
        <v>4852</v>
      </c>
      <c r="F2313" t="s">
        <v>132</v>
      </c>
      <c r="G2313" t="str">
        <f t="shared" si="37"/>
        <v>A Scanner Darkly</v>
      </c>
      <c r="H2313" t="s">
        <v>4853</v>
      </c>
      <c r="I2313">
        <v>89383</v>
      </c>
      <c r="J2313">
        <v>39</v>
      </c>
      <c r="K2313" t="s">
        <v>19</v>
      </c>
      <c r="L2313" t="s">
        <v>149</v>
      </c>
      <c r="M2313" t="s">
        <v>21</v>
      </c>
      <c r="N2313">
        <v>18000000</v>
      </c>
      <c r="O2313">
        <v>2011</v>
      </c>
      <c r="P2313">
        <v>7.1</v>
      </c>
      <c r="S2313" t="s">
        <v>37</v>
      </c>
      <c r="T2313" t="s">
        <v>60</v>
      </c>
      <c r="U2313" t="s">
        <v>92</v>
      </c>
      <c r="V2313" t="s">
        <v>110</v>
      </c>
      <c r="W2313" t="s">
        <v>122</v>
      </c>
    </row>
    <row r="2314" spans="1:24" x14ac:dyDescent="0.3">
      <c r="A2314" t="s">
        <v>1267</v>
      </c>
      <c r="B2314">
        <v>350</v>
      </c>
      <c r="C2314">
        <v>125</v>
      </c>
      <c r="D2314">
        <v>4435083</v>
      </c>
      <c r="E2314" t="s">
        <v>754</v>
      </c>
      <c r="F2314" t="s">
        <v>323</v>
      </c>
      <c r="G2314" t="str">
        <f t="shared" si="37"/>
        <v>Chasing Mavericks</v>
      </c>
      <c r="H2314" t="s">
        <v>4854</v>
      </c>
      <c r="I2314">
        <v>24997</v>
      </c>
      <c r="J2314">
        <v>361</v>
      </c>
      <c r="K2314" t="s">
        <v>19</v>
      </c>
      <c r="L2314" t="s">
        <v>20</v>
      </c>
      <c r="M2314" t="s">
        <v>294</v>
      </c>
      <c r="N2314">
        <v>18000000</v>
      </c>
      <c r="O2314">
        <v>1989</v>
      </c>
      <c r="P2314">
        <v>7.2</v>
      </c>
      <c r="S2314" t="s">
        <v>41</v>
      </c>
      <c r="T2314" t="s">
        <v>60</v>
      </c>
      <c r="U2314" t="s">
        <v>117</v>
      </c>
    </row>
    <row r="2315" spans="1:24" x14ac:dyDescent="0.3">
      <c r="A2315" t="s">
        <v>2788</v>
      </c>
      <c r="B2315">
        <v>25</v>
      </c>
      <c r="C2315">
        <v>114</v>
      </c>
      <c r="D2315">
        <v>2222647</v>
      </c>
      <c r="E2315" t="s">
        <v>4373</v>
      </c>
      <c r="F2315" t="s">
        <v>4855</v>
      </c>
      <c r="G2315" t="str">
        <f t="shared" si="37"/>
        <v>Alone in the Dark</v>
      </c>
      <c r="H2315" t="s">
        <v>4856</v>
      </c>
      <c r="I2315">
        <v>37626</v>
      </c>
      <c r="J2315">
        <v>180</v>
      </c>
      <c r="K2315" t="s">
        <v>19</v>
      </c>
      <c r="L2315" t="s">
        <v>20</v>
      </c>
      <c r="M2315" t="s">
        <v>21</v>
      </c>
      <c r="N2315">
        <v>18000000</v>
      </c>
      <c r="O2315">
        <v>2004</v>
      </c>
      <c r="P2315">
        <v>2.2999999999999998</v>
      </c>
      <c r="S2315" t="s">
        <v>83</v>
      </c>
      <c r="T2315" t="s">
        <v>110</v>
      </c>
    </row>
    <row r="2316" spans="1:24" x14ac:dyDescent="0.3">
      <c r="A2316" t="s">
        <v>1863</v>
      </c>
      <c r="B2316">
        <v>99</v>
      </c>
      <c r="C2316">
        <v>119</v>
      </c>
      <c r="D2316">
        <v>3500000</v>
      </c>
      <c r="E2316" t="s">
        <v>3514</v>
      </c>
      <c r="F2316" t="s">
        <v>654</v>
      </c>
      <c r="G2316" t="str">
        <f t="shared" si="37"/>
        <v>Bandslam</v>
      </c>
      <c r="H2316" t="s">
        <v>4857</v>
      </c>
      <c r="I2316">
        <v>11958</v>
      </c>
      <c r="J2316">
        <v>102</v>
      </c>
      <c r="K2316" t="s">
        <v>19</v>
      </c>
      <c r="L2316" t="s">
        <v>20</v>
      </c>
      <c r="M2316" t="s">
        <v>294</v>
      </c>
      <c r="N2316">
        <v>18000000</v>
      </c>
      <c r="O2316">
        <v>1996</v>
      </c>
      <c r="P2316">
        <v>6.4</v>
      </c>
      <c r="S2316" t="s">
        <v>46</v>
      </c>
      <c r="T2316" t="s">
        <v>60</v>
      </c>
      <c r="U2316" t="s">
        <v>65</v>
      </c>
      <c r="V2316" t="s">
        <v>85</v>
      </c>
      <c r="W2316" t="s">
        <v>106</v>
      </c>
    </row>
    <row r="2317" spans="1:24" x14ac:dyDescent="0.3">
      <c r="A2317" t="s">
        <v>4858</v>
      </c>
      <c r="B2317">
        <v>231</v>
      </c>
      <c r="C2317">
        <v>135</v>
      </c>
      <c r="D2317">
        <v>676698</v>
      </c>
      <c r="E2317" t="s">
        <v>1457</v>
      </c>
      <c r="F2317" t="s">
        <v>4859</v>
      </c>
      <c r="G2317" t="str">
        <f t="shared" si="37"/>
        <v>Birth</v>
      </c>
      <c r="H2317" t="s">
        <v>4860</v>
      </c>
      <c r="I2317">
        <v>29649</v>
      </c>
      <c r="J2317">
        <v>45</v>
      </c>
      <c r="K2317" t="s">
        <v>19</v>
      </c>
      <c r="L2317" t="s">
        <v>149</v>
      </c>
      <c r="M2317" t="s">
        <v>294</v>
      </c>
      <c r="N2317">
        <v>18000000</v>
      </c>
      <c r="O2317">
        <v>2001</v>
      </c>
      <c r="P2317">
        <v>6.1</v>
      </c>
      <c r="S2317" t="s">
        <v>60</v>
      </c>
      <c r="T2317" t="s">
        <v>92</v>
      </c>
      <c r="U2317" t="s">
        <v>106</v>
      </c>
      <c r="V2317" t="s">
        <v>122</v>
      </c>
    </row>
    <row r="2318" spans="1:24" x14ac:dyDescent="0.3">
      <c r="A2318" t="s">
        <v>2682</v>
      </c>
      <c r="B2318">
        <v>119</v>
      </c>
      <c r="C2318">
        <v>93</v>
      </c>
      <c r="D2318">
        <v>3419967</v>
      </c>
      <c r="E2318" t="s">
        <v>239</v>
      </c>
      <c r="F2318" t="s">
        <v>1294</v>
      </c>
      <c r="G2318" t="str">
        <f t="shared" si="37"/>
        <v>A Most Violent Year</v>
      </c>
      <c r="H2318" t="s">
        <v>4861</v>
      </c>
      <c r="I2318">
        <v>45799</v>
      </c>
      <c r="J2318">
        <v>230</v>
      </c>
      <c r="K2318" t="s">
        <v>19</v>
      </c>
      <c r="L2318" t="s">
        <v>20</v>
      </c>
      <c r="M2318" t="s">
        <v>51</v>
      </c>
      <c r="N2318">
        <v>18000000</v>
      </c>
      <c r="O2318">
        <v>1980</v>
      </c>
      <c r="P2318">
        <v>7</v>
      </c>
      <c r="S2318" t="s">
        <v>26</v>
      </c>
      <c r="T2318" t="s">
        <v>52</v>
      </c>
      <c r="U2318" t="s">
        <v>60</v>
      </c>
      <c r="V2318" t="s">
        <v>122</v>
      </c>
    </row>
    <row r="2319" spans="1:24" x14ac:dyDescent="0.3">
      <c r="A2319" t="s">
        <v>4582</v>
      </c>
      <c r="B2319">
        <v>182</v>
      </c>
      <c r="C2319">
        <v>114</v>
      </c>
      <c r="D2319">
        <v>145118</v>
      </c>
      <c r="E2319" t="s">
        <v>893</v>
      </c>
      <c r="F2319" t="s">
        <v>4862</v>
      </c>
      <c r="G2319" t="str">
        <f t="shared" si="37"/>
        <v>Passchendaele</v>
      </c>
      <c r="H2319" t="s">
        <v>4863</v>
      </c>
      <c r="I2319">
        <v>6904</v>
      </c>
      <c r="J2319">
        <v>113</v>
      </c>
      <c r="K2319" t="s">
        <v>19</v>
      </c>
      <c r="L2319" t="s">
        <v>20</v>
      </c>
      <c r="M2319" t="s">
        <v>294</v>
      </c>
      <c r="N2319">
        <v>17000000</v>
      </c>
      <c r="O2319">
        <v>1985</v>
      </c>
      <c r="P2319">
        <v>6.5</v>
      </c>
      <c r="S2319" t="s">
        <v>60</v>
      </c>
      <c r="T2319" t="s">
        <v>80</v>
      </c>
      <c r="U2319" t="s">
        <v>106</v>
      </c>
      <c r="V2319" t="s">
        <v>126</v>
      </c>
    </row>
    <row r="2320" spans="1:24" x14ac:dyDescent="0.3">
      <c r="A2320" t="s">
        <v>1627</v>
      </c>
      <c r="B2320">
        <v>245</v>
      </c>
      <c r="C2320">
        <v>124</v>
      </c>
      <c r="D2320">
        <v>229311</v>
      </c>
      <c r="E2320" t="s">
        <v>715</v>
      </c>
      <c r="F2320" t="s">
        <v>4864</v>
      </c>
      <c r="G2320" t="str">
        <f t="shared" si="37"/>
        <v>Flash of Genius</v>
      </c>
      <c r="H2320" t="s">
        <v>4865</v>
      </c>
      <c r="I2320">
        <v>14301</v>
      </c>
      <c r="J2320">
        <v>105</v>
      </c>
      <c r="K2320" t="s">
        <v>19</v>
      </c>
      <c r="L2320" t="s">
        <v>20</v>
      </c>
      <c r="M2320" t="s">
        <v>294</v>
      </c>
      <c r="N2320">
        <v>18000000</v>
      </c>
      <c r="O2320">
        <v>1999</v>
      </c>
      <c r="P2320">
        <v>7</v>
      </c>
      <c r="S2320" t="s">
        <v>41</v>
      </c>
      <c r="T2320" t="s">
        <v>60</v>
      </c>
    </row>
    <row r="2321" spans="1:24" x14ac:dyDescent="0.3">
      <c r="A2321" t="s">
        <v>228</v>
      </c>
      <c r="B2321">
        <v>174</v>
      </c>
      <c r="C2321">
        <v>134</v>
      </c>
      <c r="D2321">
        <v>63260</v>
      </c>
      <c r="E2321" t="s">
        <v>1887</v>
      </c>
      <c r="F2321" t="s">
        <v>181</v>
      </c>
      <c r="G2321" t="str">
        <f t="shared" si="37"/>
        <v>I'm Not There.</v>
      </c>
      <c r="H2321" t="s">
        <v>4866</v>
      </c>
      <c r="I2321">
        <v>48346</v>
      </c>
      <c r="J2321">
        <v>274</v>
      </c>
      <c r="K2321" t="s">
        <v>19</v>
      </c>
      <c r="L2321" t="s">
        <v>20</v>
      </c>
      <c r="M2321" t="s">
        <v>294</v>
      </c>
      <c r="N2321">
        <v>18000000</v>
      </c>
      <c r="O2321">
        <v>2009</v>
      </c>
      <c r="P2321">
        <v>7</v>
      </c>
      <c r="S2321" t="s">
        <v>41</v>
      </c>
      <c r="T2321" t="s">
        <v>60</v>
      </c>
      <c r="U2321" t="s">
        <v>85</v>
      </c>
    </row>
    <row r="2322" spans="1:24" x14ac:dyDescent="0.3">
      <c r="A2322" t="s">
        <v>2878</v>
      </c>
      <c r="B2322">
        <v>69</v>
      </c>
      <c r="C2322">
        <v>114</v>
      </c>
      <c r="D2322">
        <v>121463226</v>
      </c>
      <c r="E2322" t="s">
        <v>34</v>
      </c>
      <c r="F2322" t="s">
        <v>67</v>
      </c>
      <c r="G2322" t="str">
        <f t="shared" si="37"/>
        <v>The Cold Light of Day</v>
      </c>
      <c r="H2322" t="s">
        <v>4867</v>
      </c>
      <c r="I2322">
        <v>28629</v>
      </c>
      <c r="J2322">
        <v>570</v>
      </c>
      <c r="K2322" t="s">
        <v>19</v>
      </c>
      <c r="L2322" t="s">
        <v>20</v>
      </c>
      <c r="M2322" t="s">
        <v>51</v>
      </c>
      <c r="N2322">
        <v>30000000</v>
      </c>
      <c r="O2322">
        <v>2016</v>
      </c>
      <c r="P2322">
        <v>4.9000000000000004</v>
      </c>
      <c r="S2322" t="s">
        <v>26</v>
      </c>
      <c r="T2322" t="s">
        <v>122</v>
      </c>
    </row>
    <row r="2323" spans="1:24" x14ac:dyDescent="0.3">
      <c r="A2323" t="s">
        <v>4006</v>
      </c>
      <c r="B2323">
        <v>26</v>
      </c>
      <c r="C2323">
        <v>124</v>
      </c>
      <c r="D2323">
        <v>90485233</v>
      </c>
      <c r="E2323" t="s">
        <v>4868</v>
      </c>
      <c r="F2323" t="s">
        <v>4454</v>
      </c>
      <c r="G2323" t="str">
        <f t="shared" si="37"/>
        <v>The Brothers Bloom</v>
      </c>
      <c r="H2323" t="s">
        <v>4869</v>
      </c>
      <c r="I2323">
        <v>41737</v>
      </c>
      <c r="J2323">
        <v>53</v>
      </c>
      <c r="K2323" t="s">
        <v>336</v>
      </c>
      <c r="L2323" t="s">
        <v>337</v>
      </c>
      <c r="M2323" t="s">
        <v>294</v>
      </c>
      <c r="N2323">
        <v>18000000</v>
      </c>
      <c r="O2323">
        <v>2010</v>
      </c>
      <c r="P2323">
        <v>6.9</v>
      </c>
      <c r="S2323" t="s">
        <v>32</v>
      </c>
      <c r="T2323" t="s">
        <v>46</v>
      </c>
      <c r="U2323" t="s">
        <v>60</v>
      </c>
      <c r="V2323" t="s">
        <v>106</v>
      </c>
    </row>
    <row r="2324" spans="1:24" x14ac:dyDescent="0.3">
      <c r="A2324" t="s">
        <v>4870</v>
      </c>
      <c r="B2324">
        <v>168</v>
      </c>
      <c r="C2324">
        <v>104</v>
      </c>
      <c r="D2324">
        <v>58006147</v>
      </c>
      <c r="E2324" t="s">
        <v>657</v>
      </c>
      <c r="F2324" t="s">
        <v>446</v>
      </c>
      <c r="G2324" t="str">
        <f t="shared" si="37"/>
        <v>Synecdoche, New York</v>
      </c>
      <c r="H2324" t="s">
        <v>4871</v>
      </c>
      <c r="I2324">
        <v>55842</v>
      </c>
      <c r="J2324">
        <v>74</v>
      </c>
      <c r="K2324" t="s">
        <v>675</v>
      </c>
      <c r="L2324" t="s">
        <v>676</v>
      </c>
      <c r="M2324" t="s">
        <v>21</v>
      </c>
      <c r="N2324">
        <v>18000000</v>
      </c>
      <c r="O2324">
        <v>2003</v>
      </c>
      <c r="P2324">
        <v>7.5</v>
      </c>
      <c r="S2324" t="s">
        <v>46</v>
      </c>
      <c r="T2324" t="s">
        <v>60</v>
      </c>
      <c r="U2324" t="s">
        <v>106</v>
      </c>
    </row>
    <row r="2325" spans="1:24" x14ac:dyDescent="0.3">
      <c r="A2325" t="s">
        <v>1700</v>
      </c>
      <c r="B2325">
        <v>27</v>
      </c>
      <c r="C2325">
        <v>118</v>
      </c>
      <c r="D2325">
        <v>51053787</v>
      </c>
      <c r="E2325" t="s">
        <v>3758</v>
      </c>
      <c r="F2325" t="s">
        <v>4329</v>
      </c>
      <c r="G2325" t="str">
        <f t="shared" si="37"/>
        <v>Princess Mononoke</v>
      </c>
      <c r="H2325" t="s">
        <v>4872</v>
      </c>
      <c r="I2325">
        <v>221552</v>
      </c>
      <c r="J2325">
        <v>232</v>
      </c>
      <c r="K2325" t="s">
        <v>19</v>
      </c>
      <c r="L2325" t="s">
        <v>20</v>
      </c>
      <c r="M2325" t="s">
        <v>21</v>
      </c>
      <c r="N2325">
        <v>18000000</v>
      </c>
      <c r="O2325">
        <v>2011</v>
      </c>
      <c r="P2325">
        <v>8.4</v>
      </c>
      <c r="S2325" t="s">
        <v>32</v>
      </c>
      <c r="T2325" t="s">
        <v>37</v>
      </c>
      <c r="U2325" t="s">
        <v>69</v>
      </c>
    </row>
    <row r="2326" spans="1:24" x14ac:dyDescent="0.3">
      <c r="A2326" t="s">
        <v>400</v>
      </c>
      <c r="B2326">
        <v>28</v>
      </c>
      <c r="C2326">
        <v>80</v>
      </c>
      <c r="D2326">
        <v>23472900</v>
      </c>
      <c r="E2326" t="s">
        <v>4873</v>
      </c>
      <c r="F2326" t="s">
        <v>4874</v>
      </c>
      <c r="G2326" t="str">
        <f t="shared" si="37"/>
        <v>Bon voyage</v>
      </c>
      <c r="H2326" t="s">
        <v>4875</v>
      </c>
      <c r="I2326">
        <v>4293</v>
      </c>
      <c r="J2326">
        <v>20</v>
      </c>
      <c r="K2326" t="s">
        <v>19</v>
      </c>
      <c r="L2326" t="s">
        <v>197</v>
      </c>
      <c r="M2326" t="s">
        <v>21</v>
      </c>
      <c r="N2326">
        <v>18000000</v>
      </c>
      <c r="O2326">
        <v>2000</v>
      </c>
      <c r="P2326">
        <v>6.9</v>
      </c>
      <c r="S2326" t="s">
        <v>46</v>
      </c>
      <c r="T2326" t="s">
        <v>60</v>
      </c>
      <c r="U2326" t="s">
        <v>92</v>
      </c>
      <c r="V2326" t="s">
        <v>106</v>
      </c>
      <c r="W2326" t="s">
        <v>122</v>
      </c>
      <c r="X2326" t="s">
        <v>126</v>
      </c>
    </row>
    <row r="2327" spans="1:24" x14ac:dyDescent="0.3">
      <c r="A2327" t="s">
        <v>463</v>
      </c>
      <c r="B2327">
        <v>146</v>
      </c>
      <c r="C2327">
        <v>107</v>
      </c>
      <c r="D2327">
        <v>39687528</v>
      </c>
      <c r="E2327" t="s">
        <v>4876</v>
      </c>
      <c r="F2327" t="s">
        <v>4877</v>
      </c>
      <c r="G2327" t="str">
        <f t="shared" si="37"/>
        <v>Can't Stop the Music</v>
      </c>
      <c r="H2327" t="s">
        <v>4878</v>
      </c>
      <c r="I2327">
        <v>2998</v>
      </c>
      <c r="J2327">
        <v>66</v>
      </c>
      <c r="K2327" t="s">
        <v>19</v>
      </c>
      <c r="L2327" t="s">
        <v>20</v>
      </c>
      <c r="M2327" t="s">
        <v>294</v>
      </c>
      <c r="N2327">
        <v>18000000</v>
      </c>
      <c r="O2327">
        <v>2010</v>
      </c>
      <c r="P2327">
        <v>4.5</v>
      </c>
      <c r="S2327" t="s">
        <v>41</v>
      </c>
      <c r="T2327" t="s">
        <v>46</v>
      </c>
      <c r="U2327" t="s">
        <v>90</v>
      </c>
    </row>
    <row r="2328" spans="1:24" x14ac:dyDescent="0.3">
      <c r="A2328" t="s">
        <v>4879</v>
      </c>
      <c r="B2328">
        <v>67</v>
      </c>
      <c r="C2328">
        <v>125</v>
      </c>
      <c r="D2328">
        <v>7017178</v>
      </c>
      <c r="E2328" t="s">
        <v>4713</v>
      </c>
      <c r="F2328" t="s">
        <v>866</v>
      </c>
      <c r="G2328" t="str">
        <f t="shared" si="37"/>
        <v>The Proposition</v>
      </c>
      <c r="H2328" t="s">
        <v>4880</v>
      </c>
      <c r="I2328">
        <v>43205</v>
      </c>
      <c r="J2328">
        <v>1137</v>
      </c>
      <c r="K2328" t="s">
        <v>19</v>
      </c>
      <c r="L2328" t="s">
        <v>20</v>
      </c>
      <c r="M2328" t="s">
        <v>527</v>
      </c>
      <c r="N2328">
        <v>18000000</v>
      </c>
      <c r="O2328">
        <v>2001</v>
      </c>
      <c r="P2328">
        <v>7.4</v>
      </c>
      <c r="S2328" t="s">
        <v>52</v>
      </c>
      <c r="T2328" t="s">
        <v>60</v>
      </c>
      <c r="U2328" t="s">
        <v>130</v>
      </c>
    </row>
    <row r="2329" spans="1:24" x14ac:dyDescent="0.3">
      <c r="A2329" t="s">
        <v>508</v>
      </c>
      <c r="B2329">
        <v>93</v>
      </c>
      <c r="C2329">
        <v>115</v>
      </c>
      <c r="D2329">
        <v>325491</v>
      </c>
      <c r="E2329" t="s">
        <v>754</v>
      </c>
      <c r="F2329" t="s">
        <v>4881</v>
      </c>
      <c r="G2329" t="str">
        <f t="shared" si="37"/>
        <v>Courage</v>
      </c>
      <c r="H2329" t="s">
        <v>4882</v>
      </c>
      <c r="I2329">
        <v>2302</v>
      </c>
      <c r="J2329">
        <v>33</v>
      </c>
      <c r="K2329" t="s">
        <v>19</v>
      </c>
      <c r="L2329" t="s">
        <v>20</v>
      </c>
      <c r="M2329" t="s">
        <v>154</v>
      </c>
      <c r="N2329">
        <v>18000000</v>
      </c>
      <c r="O2329">
        <v>2013</v>
      </c>
      <c r="P2329">
        <v>7</v>
      </c>
      <c r="S2329" t="s">
        <v>41</v>
      </c>
      <c r="T2329" t="s">
        <v>60</v>
      </c>
      <c r="U2329" t="s">
        <v>117</v>
      </c>
    </row>
    <row r="2330" spans="1:24" x14ac:dyDescent="0.3">
      <c r="A2330" t="s">
        <v>3290</v>
      </c>
      <c r="B2330">
        <v>28</v>
      </c>
      <c r="C2330">
        <v>88</v>
      </c>
      <c r="D2330">
        <v>96471845</v>
      </c>
      <c r="E2330" t="s">
        <v>2767</v>
      </c>
      <c r="F2330" t="s">
        <v>4883</v>
      </c>
      <c r="G2330" t="str">
        <f t="shared" si="37"/>
        <v>Marci X</v>
      </c>
      <c r="H2330" t="s">
        <v>4884</v>
      </c>
      <c r="I2330">
        <v>4518</v>
      </c>
      <c r="J2330">
        <v>138</v>
      </c>
      <c r="K2330" t="s">
        <v>19</v>
      </c>
      <c r="L2330" t="s">
        <v>197</v>
      </c>
      <c r="M2330" t="s">
        <v>294</v>
      </c>
      <c r="N2330">
        <v>18000000</v>
      </c>
      <c r="O2330">
        <v>1984</v>
      </c>
      <c r="P2330">
        <v>2.8</v>
      </c>
      <c r="S2330" t="s">
        <v>46</v>
      </c>
      <c r="T2330" t="s">
        <v>85</v>
      </c>
    </row>
    <row r="2331" spans="1:24" x14ac:dyDescent="0.3">
      <c r="A2331" t="s">
        <v>4885</v>
      </c>
      <c r="B2331">
        <v>131</v>
      </c>
      <c r="C2331">
        <v>122</v>
      </c>
      <c r="D2331">
        <v>85200000</v>
      </c>
      <c r="E2331" t="s">
        <v>645</v>
      </c>
      <c r="F2331" t="s">
        <v>181</v>
      </c>
      <c r="G2331" t="str">
        <f t="shared" si="37"/>
        <v>Equilibrium</v>
      </c>
      <c r="H2331" t="s">
        <v>4886</v>
      </c>
      <c r="I2331">
        <v>261317</v>
      </c>
      <c r="J2331">
        <v>83</v>
      </c>
      <c r="K2331" t="s">
        <v>19</v>
      </c>
      <c r="L2331" t="s">
        <v>20</v>
      </c>
      <c r="M2331" t="s">
        <v>51</v>
      </c>
      <c r="N2331">
        <v>18000000</v>
      </c>
      <c r="O2331">
        <v>2013</v>
      </c>
      <c r="P2331">
        <v>7.5</v>
      </c>
      <c r="S2331" t="s">
        <v>26</v>
      </c>
      <c r="T2331" t="s">
        <v>60</v>
      </c>
      <c r="U2331" t="s">
        <v>110</v>
      </c>
      <c r="V2331" t="s">
        <v>122</v>
      </c>
    </row>
    <row r="2332" spans="1:24" x14ac:dyDescent="0.3">
      <c r="A2332" t="s">
        <v>685</v>
      </c>
      <c r="B2332">
        <v>105</v>
      </c>
      <c r="C2332">
        <v>103</v>
      </c>
      <c r="D2332">
        <v>72000000</v>
      </c>
      <c r="E2332" t="s">
        <v>1504</v>
      </c>
      <c r="F2332" t="s">
        <v>2272</v>
      </c>
      <c r="G2332" t="str">
        <f t="shared" si="37"/>
        <v>The Children of Huang Shi</v>
      </c>
      <c r="H2332" t="s">
        <v>4887</v>
      </c>
      <c r="I2332">
        <v>8087</v>
      </c>
      <c r="J2332">
        <v>61</v>
      </c>
      <c r="K2332" t="s">
        <v>19</v>
      </c>
      <c r="L2332" t="s">
        <v>20</v>
      </c>
      <c r="M2332" t="s">
        <v>51</v>
      </c>
      <c r="N2332">
        <v>18000000</v>
      </c>
      <c r="O2332">
        <v>2008</v>
      </c>
      <c r="P2332">
        <v>7.1</v>
      </c>
      <c r="S2332" t="s">
        <v>60</v>
      </c>
      <c r="T2332" t="s">
        <v>126</v>
      </c>
    </row>
    <row r="2333" spans="1:24" x14ac:dyDescent="0.3">
      <c r="A2333" t="s">
        <v>4888</v>
      </c>
      <c r="B2333">
        <v>21</v>
      </c>
      <c r="C2333">
        <v>101</v>
      </c>
      <c r="D2333">
        <v>72219395</v>
      </c>
      <c r="E2333" t="s">
        <v>2291</v>
      </c>
      <c r="F2333" t="s">
        <v>1241</v>
      </c>
      <c r="G2333" t="str">
        <f t="shared" si="37"/>
        <v>The Yards</v>
      </c>
      <c r="H2333" t="s">
        <v>4889</v>
      </c>
      <c r="I2333">
        <v>16215</v>
      </c>
      <c r="J2333">
        <v>79</v>
      </c>
      <c r="K2333" t="s">
        <v>19</v>
      </c>
      <c r="L2333" t="s">
        <v>20</v>
      </c>
      <c r="M2333" t="s">
        <v>21</v>
      </c>
      <c r="N2333">
        <v>17000000</v>
      </c>
      <c r="O2333">
        <v>2010</v>
      </c>
      <c r="P2333">
        <v>6.4</v>
      </c>
      <c r="S2333" t="s">
        <v>52</v>
      </c>
      <c r="T2333" t="s">
        <v>60</v>
      </c>
      <c r="U2333" t="s">
        <v>106</v>
      </c>
      <c r="V2333" t="s">
        <v>122</v>
      </c>
    </row>
    <row r="2334" spans="1:24" x14ac:dyDescent="0.3">
      <c r="A2334" t="s">
        <v>1954</v>
      </c>
      <c r="B2334">
        <v>140</v>
      </c>
      <c r="C2334">
        <v>101</v>
      </c>
      <c r="D2334">
        <v>82389560</v>
      </c>
      <c r="E2334" t="s">
        <v>4193</v>
      </c>
      <c r="F2334" t="s">
        <v>762</v>
      </c>
      <c r="G2334" t="str">
        <f t="shared" si="37"/>
        <v>The Oogieloves in the Big Balloon Adventure</v>
      </c>
      <c r="H2334" t="s">
        <v>4890</v>
      </c>
      <c r="I2334">
        <v>14015</v>
      </c>
      <c r="J2334">
        <v>46</v>
      </c>
      <c r="K2334" t="s">
        <v>336</v>
      </c>
      <c r="L2334" t="s">
        <v>337</v>
      </c>
      <c r="M2334" t="s">
        <v>294</v>
      </c>
      <c r="N2334">
        <v>18000000</v>
      </c>
      <c r="O2334">
        <v>1964</v>
      </c>
      <c r="P2334">
        <v>6.7</v>
      </c>
      <c r="S2334" t="s">
        <v>32</v>
      </c>
      <c r="T2334" t="s">
        <v>65</v>
      </c>
      <c r="U2334" t="s">
        <v>69</v>
      </c>
      <c r="V2334" t="s">
        <v>90</v>
      </c>
    </row>
    <row r="2335" spans="1:24" x14ac:dyDescent="0.3">
      <c r="A2335" t="s">
        <v>4891</v>
      </c>
      <c r="B2335">
        <v>9</v>
      </c>
      <c r="C2335">
        <v>107</v>
      </c>
      <c r="D2335">
        <v>71502303</v>
      </c>
      <c r="E2335" t="s">
        <v>127</v>
      </c>
      <c r="F2335" t="s">
        <v>347</v>
      </c>
      <c r="G2335" t="str">
        <f t="shared" si="37"/>
        <v>By the Sea</v>
      </c>
      <c r="H2335" t="s">
        <v>4892</v>
      </c>
      <c r="I2335">
        <v>7976</v>
      </c>
      <c r="J2335">
        <v>67</v>
      </c>
      <c r="K2335" t="s">
        <v>19</v>
      </c>
      <c r="L2335" t="s">
        <v>20</v>
      </c>
      <c r="M2335" t="s">
        <v>51</v>
      </c>
      <c r="N2335">
        <v>13000000</v>
      </c>
      <c r="O2335">
        <v>2011</v>
      </c>
      <c r="P2335">
        <v>5.3</v>
      </c>
      <c r="S2335" t="s">
        <v>60</v>
      </c>
      <c r="T2335" t="s">
        <v>106</v>
      </c>
    </row>
    <row r="2336" spans="1:24" x14ac:dyDescent="0.3">
      <c r="A2336" t="s">
        <v>4893</v>
      </c>
      <c r="B2336">
        <v>83</v>
      </c>
      <c r="C2336">
        <v>86</v>
      </c>
      <c r="D2336">
        <v>19179969</v>
      </c>
      <c r="E2336" t="s">
        <v>4894</v>
      </c>
      <c r="F2336" t="s">
        <v>4895</v>
      </c>
      <c r="G2336" t="str">
        <f t="shared" si="37"/>
        <v>Steamboy</v>
      </c>
      <c r="H2336" t="s">
        <v>4896</v>
      </c>
      <c r="I2336">
        <v>13727</v>
      </c>
      <c r="J2336">
        <v>25</v>
      </c>
      <c r="K2336" t="s">
        <v>19</v>
      </c>
      <c r="L2336" t="s">
        <v>20</v>
      </c>
      <c r="M2336" t="s">
        <v>2579</v>
      </c>
      <c r="N2336">
        <v>18000000</v>
      </c>
      <c r="O2336">
        <v>2012</v>
      </c>
      <c r="P2336">
        <v>6.9</v>
      </c>
      <c r="S2336" t="s">
        <v>26</v>
      </c>
      <c r="T2336" t="s">
        <v>32</v>
      </c>
      <c r="U2336" t="s">
        <v>37</v>
      </c>
      <c r="V2336" t="s">
        <v>65</v>
      </c>
      <c r="W2336" t="s">
        <v>110</v>
      </c>
      <c r="X2336" t="s">
        <v>122</v>
      </c>
    </row>
    <row r="2337" spans="1:26" x14ac:dyDescent="0.3">
      <c r="A2337" t="s">
        <v>4897</v>
      </c>
      <c r="B2337">
        <v>8</v>
      </c>
      <c r="C2337">
        <v>118</v>
      </c>
      <c r="D2337">
        <v>47000000</v>
      </c>
      <c r="E2337" t="s">
        <v>1051</v>
      </c>
      <c r="F2337" t="s">
        <v>323</v>
      </c>
      <c r="G2337" t="str">
        <f t="shared" si="37"/>
        <v>The Game of Their Lives</v>
      </c>
      <c r="H2337" t="s">
        <v>4898</v>
      </c>
      <c r="I2337">
        <v>2613</v>
      </c>
      <c r="J2337">
        <v>66</v>
      </c>
      <c r="K2337" t="s">
        <v>19</v>
      </c>
      <c r="L2337" t="s">
        <v>20</v>
      </c>
      <c r="M2337" t="s">
        <v>294</v>
      </c>
      <c r="N2337">
        <v>18000000</v>
      </c>
      <c r="O2337">
        <v>1993</v>
      </c>
      <c r="P2337">
        <v>6.2</v>
      </c>
      <c r="S2337" t="s">
        <v>60</v>
      </c>
      <c r="T2337" t="s">
        <v>80</v>
      </c>
      <c r="U2337" t="s">
        <v>117</v>
      </c>
    </row>
    <row r="2338" spans="1:26" x14ac:dyDescent="0.3">
      <c r="A2338" t="s">
        <v>4899</v>
      </c>
      <c r="B2338">
        <v>138</v>
      </c>
      <c r="C2338">
        <v>107</v>
      </c>
      <c r="D2338">
        <v>84961</v>
      </c>
      <c r="E2338" t="s">
        <v>4900</v>
      </c>
      <c r="F2338" t="s">
        <v>1855</v>
      </c>
      <c r="G2338" t="str">
        <f t="shared" si="37"/>
        <v>All Good Things</v>
      </c>
      <c r="H2338" t="s">
        <v>4901</v>
      </c>
      <c r="I2338">
        <v>41249</v>
      </c>
      <c r="J2338">
        <v>16</v>
      </c>
      <c r="K2338" t="s">
        <v>3111</v>
      </c>
      <c r="L2338" t="s">
        <v>1695</v>
      </c>
      <c r="M2338" t="s">
        <v>51</v>
      </c>
      <c r="N2338">
        <v>20000000</v>
      </c>
      <c r="O2338">
        <v>1996</v>
      </c>
      <c r="P2338">
        <v>6.3</v>
      </c>
      <c r="S2338" t="s">
        <v>52</v>
      </c>
      <c r="T2338" t="s">
        <v>60</v>
      </c>
      <c r="U2338" t="s">
        <v>92</v>
      </c>
      <c r="V2338" t="s">
        <v>106</v>
      </c>
      <c r="W2338" t="s">
        <v>122</v>
      </c>
    </row>
    <row r="2339" spans="1:26" x14ac:dyDescent="0.3">
      <c r="A2339" t="s">
        <v>4902</v>
      </c>
      <c r="B2339">
        <v>42</v>
      </c>
      <c r="C2339">
        <v>100</v>
      </c>
      <c r="D2339">
        <v>37566230</v>
      </c>
      <c r="E2339" t="s">
        <v>1298</v>
      </c>
      <c r="F2339" t="s">
        <v>4903</v>
      </c>
      <c r="G2339" t="str">
        <f t="shared" si="37"/>
        <v>Rapa Nui</v>
      </c>
      <c r="H2339" t="s">
        <v>4904</v>
      </c>
      <c r="I2339">
        <v>3843</v>
      </c>
      <c r="J2339">
        <v>75</v>
      </c>
      <c r="K2339" t="s">
        <v>675</v>
      </c>
      <c r="L2339" t="s">
        <v>676</v>
      </c>
      <c r="M2339" t="s">
        <v>154</v>
      </c>
      <c r="N2339">
        <v>18000000</v>
      </c>
      <c r="O2339">
        <v>2016</v>
      </c>
      <c r="P2339">
        <v>6.4</v>
      </c>
      <c r="S2339" t="s">
        <v>26</v>
      </c>
      <c r="T2339" t="s">
        <v>32</v>
      </c>
      <c r="U2339" t="s">
        <v>60</v>
      </c>
      <c r="V2339" t="s">
        <v>80</v>
      </c>
      <c r="W2339" t="s">
        <v>106</v>
      </c>
    </row>
    <row r="2340" spans="1:26" x14ac:dyDescent="0.3">
      <c r="A2340" t="s">
        <v>4905</v>
      </c>
      <c r="B2340">
        <v>92</v>
      </c>
      <c r="C2340">
        <v>30</v>
      </c>
      <c r="D2340">
        <v>70492685</v>
      </c>
      <c r="E2340" t="s">
        <v>1196</v>
      </c>
      <c r="F2340" t="s">
        <v>4906</v>
      </c>
      <c r="G2340" t="str">
        <f t="shared" si="37"/>
        <v>CJ7</v>
      </c>
      <c r="H2340" t="s">
        <v>4907</v>
      </c>
      <c r="I2340">
        <v>11391</v>
      </c>
      <c r="J2340">
        <v>81</v>
      </c>
      <c r="K2340" t="s">
        <v>19</v>
      </c>
      <c r="L2340" t="s">
        <v>20</v>
      </c>
      <c r="M2340" t="s">
        <v>294</v>
      </c>
      <c r="N2340">
        <v>20000000</v>
      </c>
      <c r="O2340">
        <v>2005</v>
      </c>
      <c r="P2340">
        <v>6.5</v>
      </c>
      <c r="S2340" t="s">
        <v>46</v>
      </c>
      <c r="T2340" t="s">
        <v>65</v>
      </c>
      <c r="U2340" t="s">
        <v>110</v>
      </c>
    </row>
    <row r="2341" spans="1:26" x14ac:dyDescent="0.3">
      <c r="A2341" t="s">
        <v>4908</v>
      </c>
      <c r="B2341">
        <v>140</v>
      </c>
      <c r="C2341">
        <v>110</v>
      </c>
      <c r="D2341">
        <v>35635046</v>
      </c>
      <c r="E2341" t="s">
        <v>4909</v>
      </c>
      <c r="F2341" t="s">
        <v>4910</v>
      </c>
      <c r="G2341" t="str">
        <f t="shared" si="37"/>
        <v>Les couloirs du temps: Les visiteurs II</v>
      </c>
      <c r="H2341" t="s">
        <v>4911</v>
      </c>
      <c r="I2341">
        <v>7147</v>
      </c>
      <c r="J2341">
        <v>36</v>
      </c>
      <c r="K2341" t="s">
        <v>19</v>
      </c>
      <c r="L2341" t="s">
        <v>20</v>
      </c>
      <c r="M2341" t="s">
        <v>294</v>
      </c>
      <c r="N2341">
        <v>18000000</v>
      </c>
      <c r="O2341">
        <v>2002</v>
      </c>
      <c r="P2341">
        <v>6</v>
      </c>
      <c r="S2341" t="s">
        <v>46</v>
      </c>
      <c r="T2341" t="s">
        <v>65</v>
      </c>
      <c r="U2341" t="s">
        <v>69</v>
      </c>
      <c r="V2341" t="s">
        <v>110</v>
      </c>
    </row>
    <row r="2342" spans="1:26" x14ac:dyDescent="0.3">
      <c r="A2342" t="s">
        <v>4912</v>
      </c>
      <c r="B2342">
        <v>29</v>
      </c>
      <c r="C2342">
        <v>106</v>
      </c>
      <c r="D2342">
        <v>45670855</v>
      </c>
      <c r="E2342" t="s">
        <v>4913</v>
      </c>
      <c r="F2342" t="s">
        <v>4914</v>
      </c>
      <c r="G2342" t="str">
        <f t="shared" si="37"/>
        <v>Dylan Dog: Dead of Night</v>
      </c>
      <c r="H2342" t="s">
        <v>4915</v>
      </c>
      <c r="I2342">
        <v>13026</v>
      </c>
      <c r="J2342">
        <v>62</v>
      </c>
      <c r="K2342" t="s">
        <v>19</v>
      </c>
      <c r="L2342" t="s">
        <v>31</v>
      </c>
      <c r="M2342" t="s">
        <v>294</v>
      </c>
      <c r="N2342">
        <v>18000000</v>
      </c>
      <c r="O2342">
        <v>2005</v>
      </c>
      <c r="P2342">
        <v>5.0999999999999996</v>
      </c>
      <c r="S2342" t="s">
        <v>26</v>
      </c>
      <c r="T2342" t="s">
        <v>46</v>
      </c>
      <c r="U2342" t="s">
        <v>52</v>
      </c>
      <c r="V2342" t="s">
        <v>69</v>
      </c>
      <c r="W2342" t="s">
        <v>83</v>
      </c>
      <c r="X2342" t="s">
        <v>92</v>
      </c>
      <c r="Y2342" t="s">
        <v>110</v>
      </c>
      <c r="Z2342" t="s">
        <v>122</v>
      </c>
    </row>
    <row r="2343" spans="1:26" x14ac:dyDescent="0.3">
      <c r="A2343" t="s">
        <v>822</v>
      </c>
      <c r="B2343">
        <v>29</v>
      </c>
      <c r="C2343">
        <v>7</v>
      </c>
      <c r="D2343">
        <v>37939782</v>
      </c>
      <c r="E2343" t="s">
        <v>1371</v>
      </c>
      <c r="F2343" t="s">
        <v>1085</v>
      </c>
      <c r="G2343" t="str">
        <f t="shared" si="37"/>
        <v>People I Know</v>
      </c>
      <c r="H2343" t="s">
        <v>4916</v>
      </c>
      <c r="I2343">
        <v>9868</v>
      </c>
      <c r="J2343">
        <v>29</v>
      </c>
      <c r="K2343" t="s">
        <v>19</v>
      </c>
      <c r="L2343" t="s">
        <v>20</v>
      </c>
      <c r="M2343" t="s">
        <v>294</v>
      </c>
      <c r="N2343">
        <v>18000000</v>
      </c>
      <c r="O2343">
        <v>2013</v>
      </c>
      <c r="P2343">
        <v>5.5</v>
      </c>
      <c r="S2343" t="s">
        <v>52</v>
      </c>
      <c r="T2343" t="s">
        <v>60</v>
      </c>
      <c r="U2343" t="s">
        <v>92</v>
      </c>
    </row>
    <row r="2344" spans="1:26" x14ac:dyDescent="0.3">
      <c r="A2344" t="s">
        <v>1125</v>
      </c>
      <c r="B2344">
        <v>39</v>
      </c>
      <c r="C2344">
        <v>102</v>
      </c>
      <c r="D2344">
        <v>172051787</v>
      </c>
      <c r="E2344" t="s">
        <v>3076</v>
      </c>
      <c r="F2344" t="s">
        <v>4917</v>
      </c>
      <c r="G2344" t="str">
        <f t="shared" si="37"/>
        <v xml:space="preserve">The Doombolt Chase            </v>
      </c>
      <c r="H2344" t="s">
        <v>4918</v>
      </c>
      <c r="I2344">
        <v>18</v>
      </c>
      <c r="J2344">
        <v>118</v>
      </c>
      <c r="K2344" t="s">
        <v>19</v>
      </c>
      <c r="L2344" t="s">
        <v>1575</v>
      </c>
      <c r="M2344" t="s">
        <v>294</v>
      </c>
      <c r="N2344">
        <v>18000000</v>
      </c>
      <c r="O2344">
        <v>1998</v>
      </c>
      <c r="P2344">
        <v>7.2</v>
      </c>
      <c r="S2344" t="s">
        <v>60</v>
      </c>
      <c r="T2344" t="s">
        <v>65</v>
      </c>
    </row>
    <row r="2345" spans="1:26" x14ac:dyDescent="0.3">
      <c r="A2345" t="s">
        <v>2541</v>
      </c>
      <c r="B2345">
        <v>2</v>
      </c>
      <c r="C2345">
        <v>98</v>
      </c>
      <c r="D2345">
        <v>30324946</v>
      </c>
      <c r="E2345" t="s">
        <v>1131</v>
      </c>
      <c r="F2345" t="s">
        <v>781</v>
      </c>
      <c r="G2345" t="str">
        <f t="shared" si="37"/>
        <v>The Tempest</v>
      </c>
      <c r="H2345" t="s">
        <v>4919</v>
      </c>
      <c r="I2345">
        <v>6147</v>
      </c>
      <c r="J2345">
        <v>11</v>
      </c>
      <c r="K2345" t="s">
        <v>19</v>
      </c>
      <c r="L2345" t="s">
        <v>20</v>
      </c>
      <c r="M2345" t="s">
        <v>21</v>
      </c>
      <c r="N2345">
        <v>12000000</v>
      </c>
      <c r="O2345">
        <v>2009</v>
      </c>
      <c r="P2345">
        <v>5.4</v>
      </c>
      <c r="S2345" t="s">
        <v>46</v>
      </c>
      <c r="T2345" t="s">
        <v>60</v>
      </c>
      <c r="U2345" t="s">
        <v>69</v>
      </c>
      <c r="V2345" t="s">
        <v>106</v>
      </c>
    </row>
    <row r="2346" spans="1:26" x14ac:dyDescent="0.3">
      <c r="A2346" t="s">
        <v>1239</v>
      </c>
      <c r="B2346">
        <v>2</v>
      </c>
      <c r="C2346">
        <v>83</v>
      </c>
      <c r="D2346">
        <v>27854896</v>
      </c>
      <c r="E2346" t="s">
        <v>984</v>
      </c>
      <c r="F2346" t="s">
        <v>1821</v>
      </c>
      <c r="G2346" t="str">
        <f t="shared" si="37"/>
        <v>Regression</v>
      </c>
      <c r="H2346" t="s">
        <v>4920</v>
      </c>
      <c r="I2346">
        <v>20821</v>
      </c>
      <c r="J2346">
        <v>1</v>
      </c>
      <c r="K2346" t="s">
        <v>888</v>
      </c>
      <c r="L2346" t="s">
        <v>432</v>
      </c>
      <c r="M2346" t="s">
        <v>294</v>
      </c>
      <c r="N2346">
        <v>2700000</v>
      </c>
      <c r="O2346">
        <v>2014</v>
      </c>
      <c r="P2346">
        <v>5.7</v>
      </c>
      <c r="S2346" t="s">
        <v>52</v>
      </c>
      <c r="T2346" t="s">
        <v>60</v>
      </c>
      <c r="U2346" t="s">
        <v>92</v>
      </c>
      <c r="V2346" t="s">
        <v>122</v>
      </c>
    </row>
    <row r="2347" spans="1:26" x14ac:dyDescent="0.3">
      <c r="A2347" t="s">
        <v>4921</v>
      </c>
      <c r="B2347">
        <v>64</v>
      </c>
      <c r="C2347">
        <v>153</v>
      </c>
      <c r="D2347">
        <v>41777564</v>
      </c>
      <c r="E2347" t="s">
        <v>4922</v>
      </c>
      <c r="F2347" t="s">
        <v>4923</v>
      </c>
      <c r="G2347" t="str">
        <f t="shared" si="37"/>
        <v>The Touch</v>
      </c>
      <c r="H2347" t="s">
        <v>4924</v>
      </c>
      <c r="I2347">
        <v>118</v>
      </c>
      <c r="J2347">
        <v>3</v>
      </c>
      <c r="K2347" t="s">
        <v>19</v>
      </c>
      <c r="L2347" t="s">
        <v>31</v>
      </c>
      <c r="M2347" t="s">
        <v>21</v>
      </c>
      <c r="N2347">
        <v>18000000</v>
      </c>
      <c r="O2347">
        <v>1994</v>
      </c>
      <c r="P2347">
        <v>5.2</v>
      </c>
      <c r="S2347" t="s">
        <v>106</v>
      </c>
      <c r="T2347" t="s">
        <v>115</v>
      </c>
    </row>
    <row r="2348" spans="1:26" x14ac:dyDescent="0.3">
      <c r="A2348" t="s">
        <v>2727</v>
      </c>
      <c r="B2348">
        <v>120</v>
      </c>
      <c r="C2348">
        <v>98</v>
      </c>
      <c r="D2348">
        <v>22734486</v>
      </c>
      <c r="E2348" t="s">
        <v>486</v>
      </c>
      <c r="F2348" t="s">
        <v>4925</v>
      </c>
      <c r="G2348" t="str">
        <f t="shared" si="37"/>
        <v>Three Kingdoms: Resurrection of the Dragon</v>
      </c>
      <c r="H2348" t="s">
        <v>4926</v>
      </c>
      <c r="I2348">
        <v>5154</v>
      </c>
      <c r="J2348">
        <v>1</v>
      </c>
      <c r="K2348" t="s">
        <v>19</v>
      </c>
      <c r="L2348" t="s">
        <v>3499</v>
      </c>
      <c r="M2348" t="s">
        <v>294</v>
      </c>
      <c r="N2348">
        <v>18000000</v>
      </c>
      <c r="O2348">
        <v>1988</v>
      </c>
      <c r="P2348">
        <v>6.2</v>
      </c>
      <c r="S2348" t="s">
        <v>26</v>
      </c>
      <c r="T2348" t="s">
        <v>60</v>
      </c>
      <c r="U2348" t="s">
        <v>80</v>
      </c>
      <c r="V2348" t="s">
        <v>126</v>
      </c>
    </row>
    <row r="2349" spans="1:26" x14ac:dyDescent="0.3">
      <c r="A2349" t="s">
        <v>802</v>
      </c>
      <c r="B2349">
        <v>143</v>
      </c>
      <c r="C2349">
        <v>105</v>
      </c>
      <c r="D2349">
        <v>44469602</v>
      </c>
      <c r="E2349" t="s">
        <v>977</v>
      </c>
      <c r="F2349" t="s">
        <v>323</v>
      </c>
      <c r="G2349" t="str">
        <f t="shared" si="37"/>
        <v>Shattered</v>
      </c>
      <c r="H2349" t="s">
        <v>4927</v>
      </c>
      <c r="I2349">
        <v>25450</v>
      </c>
      <c r="J2349">
        <v>101</v>
      </c>
      <c r="K2349" t="s">
        <v>19</v>
      </c>
      <c r="L2349" t="s">
        <v>2425</v>
      </c>
      <c r="M2349" t="s">
        <v>21</v>
      </c>
      <c r="N2349">
        <v>18000000</v>
      </c>
      <c r="O2349">
        <v>2006</v>
      </c>
      <c r="P2349">
        <v>6.7</v>
      </c>
      <c r="S2349" t="s">
        <v>52</v>
      </c>
      <c r="T2349" t="s">
        <v>60</v>
      </c>
      <c r="U2349" t="s">
        <v>122</v>
      </c>
    </row>
    <row r="2350" spans="1:26" x14ac:dyDescent="0.3">
      <c r="A2350" t="s">
        <v>2390</v>
      </c>
      <c r="B2350">
        <v>160</v>
      </c>
      <c r="C2350">
        <v>96</v>
      </c>
      <c r="D2350">
        <v>24708699</v>
      </c>
      <c r="E2350" t="s">
        <v>242</v>
      </c>
      <c r="F2350" t="s">
        <v>993</v>
      </c>
      <c r="G2350" t="str">
        <f t="shared" si="37"/>
        <v>Zambezia</v>
      </c>
      <c r="H2350" t="s">
        <v>4928</v>
      </c>
      <c r="I2350">
        <v>5203</v>
      </c>
      <c r="J2350">
        <v>133</v>
      </c>
      <c r="K2350" t="s">
        <v>19</v>
      </c>
      <c r="L2350" t="s">
        <v>20</v>
      </c>
      <c r="M2350" t="s">
        <v>51</v>
      </c>
      <c r="N2350">
        <v>11350000</v>
      </c>
      <c r="O2350">
        <v>2001</v>
      </c>
      <c r="P2350">
        <v>5.8</v>
      </c>
      <c r="S2350" t="s">
        <v>32</v>
      </c>
      <c r="T2350" t="s">
        <v>37</v>
      </c>
      <c r="U2350" t="s">
        <v>46</v>
      </c>
      <c r="V2350" t="s">
        <v>65</v>
      </c>
    </row>
    <row r="2351" spans="1:26" x14ac:dyDescent="0.3">
      <c r="A2351" t="s">
        <v>1624</v>
      </c>
      <c r="B2351">
        <v>92</v>
      </c>
      <c r="C2351">
        <v>105</v>
      </c>
      <c r="D2351">
        <v>21160089</v>
      </c>
      <c r="E2351" t="s">
        <v>2574</v>
      </c>
      <c r="F2351" t="s">
        <v>4929</v>
      </c>
      <c r="G2351" t="str">
        <f t="shared" si="37"/>
        <v>Ramanujan</v>
      </c>
      <c r="H2351" t="s">
        <v>4930</v>
      </c>
      <c r="I2351">
        <v>102</v>
      </c>
      <c r="J2351">
        <v>220</v>
      </c>
      <c r="K2351" t="s">
        <v>19</v>
      </c>
      <c r="L2351" t="s">
        <v>4931</v>
      </c>
      <c r="M2351" t="s">
        <v>294</v>
      </c>
      <c r="N2351">
        <v>3500000</v>
      </c>
      <c r="O2351">
        <v>1984</v>
      </c>
      <c r="P2351">
        <v>7</v>
      </c>
      <c r="S2351" t="s">
        <v>41</v>
      </c>
      <c r="T2351" t="s">
        <v>60</v>
      </c>
      <c r="U2351" t="s">
        <v>80</v>
      </c>
    </row>
    <row r="2352" spans="1:26" x14ac:dyDescent="0.3">
      <c r="A2352" t="s">
        <v>1363</v>
      </c>
      <c r="B2352">
        <v>286</v>
      </c>
      <c r="C2352">
        <v>125</v>
      </c>
      <c r="D2352">
        <v>64998368</v>
      </c>
      <c r="E2352" t="s">
        <v>37</v>
      </c>
      <c r="F2352" t="s">
        <v>4932</v>
      </c>
      <c r="G2352" t="str">
        <f t="shared" si="37"/>
        <v>Dwegons and Leprechauns</v>
      </c>
      <c r="H2352" t="s">
        <v>4933</v>
      </c>
      <c r="I2352">
        <v>50</v>
      </c>
      <c r="J2352">
        <v>110</v>
      </c>
      <c r="K2352" t="s">
        <v>19</v>
      </c>
      <c r="L2352" t="s">
        <v>20</v>
      </c>
      <c r="M2352" t="s">
        <v>21</v>
      </c>
      <c r="N2352">
        <v>18000000</v>
      </c>
      <c r="O2352">
        <v>2005</v>
      </c>
      <c r="P2352">
        <v>4.8</v>
      </c>
      <c r="S2352" t="s">
        <v>37</v>
      </c>
    </row>
    <row r="2353" spans="1:22" x14ac:dyDescent="0.3">
      <c r="A2353" t="s">
        <v>993</v>
      </c>
      <c r="B2353">
        <v>43</v>
      </c>
      <c r="C2353">
        <v>184</v>
      </c>
      <c r="D2353">
        <v>19693891</v>
      </c>
      <c r="E2353" t="s">
        <v>3069</v>
      </c>
      <c r="F2353" t="s">
        <v>803</v>
      </c>
      <c r="G2353" t="str">
        <f t="shared" si="37"/>
        <v>Hands of Stone</v>
      </c>
      <c r="H2353" t="s">
        <v>4934</v>
      </c>
      <c r="I2353">
        <v>178</v>
      </c>
      <c r="J2353">
        <v>382</v>
      </c>
      <c r="K2353" t="s">
        <v>19</v>
      </c>
      <c r="L2353" t="s">
        <v>20</v>
      </c>
      <c r="M2353" t="s">
        <v>51</v>
      </c>
      <c r="N2353">
        <v>14000000</v>
      </c>
      <c r="O2353">
        <v>1999</v>
      </c>
      <c r="P2353">
        <v>7.2</v>
      </c>
      <c r="S2353" t="s">
        <v>26</v>
      </c>
      <c r="T2353" t="s">
        <v>41</v>
      </c>
      <c r="U2353" t="s">
        <v>60</v>
      </c>
      <c r="V2353" t="s">
        <v>117</v>
      </c>
    </row>
    <row r="2354" spans="1:22" x14ac:dyDescent="0.3">
      <c r="A2354" t="s">
        <v>1195</v>
      </c>
      <c r="B2354">
        <v>69</v>
      </c>
      <c r="C2354">
        <v>236</v>
      </c>
      <c r="D2354">
        <v>16311763</v>
      </c>
      <c r="E2354" t="s">
        <v>184</v>
      </c>
      <c r="F2354" t="s">
        <v>908</v>
      </c>
      <c r="G2354" t="str">
        <f t="shared" si="37"/>
        <v>Survivor</v>
      </c>
      <c r="H2354" t="s">
        <v>4935</v>
      </c>
      <c r="I2354">
        <v>21833</v>
      </c>
      <c r="J2354">
        <v>296</v>
      </c>
      <c r="K2354" t="s">
        <v>888</v>
      </c>
      <c r="L2354" t="s">
        <v>432</v>
      </c>
      <c r="M2354" t="s">
        <v>21</v>
      </c>
      <c r="N2354">
        <v>11000000</v>
      </c>
      <c r="O2354">
        <v>2014</v>
      </c>
      <c r="P2354">
        <v>5.6</v>
      </c>
      <c r="S2354" t="s">
        <v>26</v>
      </c>
      <c r="T2354" t="s">
        <v>52</v>
      </c>
      <c r="U2354" t="s">
        <v>122</v>
      </c>
    </row>
    <row r="2355" spans="1:22" x14ac:dyDescent="0.3">
      <c r="A2355" t="s">
        <v>303</v>
      </c>
      <c r="B2355">
        <v>242</v>
      </c>
      <c r="C2355">
        <v>97</v>
      </c>
      <c r="D2355">
        <v>12693621</v>
      </c>
      <c r="E2355" t="s">
        <v>984</v>
      </c>
      <c r="F2355" t="s">
        <v>355</v>
      </c>
      <c r="G2355" t="str">
        <f t="shared" si="37"/>
        <v>The Frozen Ground</v>
      </c>
      <c r="H2355" t="s">
        <v>4936</v>
      </c>
      <c r="I2355">
        <v>43879</v>
      </c>
      <c r="J2355">
        <v>112</v>
      </c>
      <c r="K2355" t="s">
        <v>3748</v>
      </c>
      <c r="L2355" t="s">
        <v>378</v>
      </c>
      <c r="M2355" t="s">
        <v>294</v>
      </c>
      <c r="N2355">
        <v>17900000</v>
      </c>
      <c r="O2355">
        <v>2005</v>
      </c>
      <c r="P2355">
        <v>6.4</v>
      </c>
      <c r="S2355" t="s">
        <v>52</v>
      </c>
      <c r="T2355" t="s">
        <v>60</v>
      </c>
      <c r="U2355" t="s">
        <v>92</v>
      </c>
      <c r="V2355" t="s">
        <v>122</v>
      </c>
    </row>
    <row r="2356" spans="1:22" x14ac:dyDescent="0.3">
      <c r="A2356" t="s">
        <v>4937</v>
      </c>
      <c r="B2356">
        <v>149</v>
      </c>
      <c r="C2356">
        <v>113</v>
      </c>
      <c r="D2356">
        <v>15655665</v>
      </c>
      <c r="E2356" t="s">
        <v>127</v>
      </c>
      <c r="F2356" t="s">
        <v>568</v>
      </c>
      <c r="G2356" t="str">
        <f t="shared" si="37"/>
        <v>The Painted Veil</v>
      </c>
      <c r="H2356" t="s">
        <v>4938</v>
      </c>
      <c r="I2356">
        <v>77656</v>
      </c>
      <c r="J2356">
        <v>232</v>
      </c>
      <c r="K2356" t="s">
        <v>19</v>
      </c>
      <c r="L2356" t="s">
        <v>20</v>
      </c>
      <c r="M2356" t="s">
        <v>21</v>
      </c>
      <c r="N2356">
        <v>14000000</v>
      </c>
      <c r="O2356">
        <v>2004</v>
      </c>
      <c r="P2356">
        <v>7.5</v>
      </c>
      <c r="S2356" t="s">
        <v>60</v>
      </c>
      <c r="T2356" t="s">
        <v>106</v>
      </c>
    </row>
    <row r="2357" spans="1:22" x14ac:dyDescent="0.3">
      <c r="A2357" t="s">
        <v>4614</v>
      </c>
      <c r="B2357">
        <v>253</v>
      </c>
      <c r="C2357">
        <v>95</v>
      </c>
      <c r="D2357">
        <v>11634458</v>
      </c>
      <c r="E2357" t="s">
        <v>3749</v>
      </c>
      <c r="F2357" t="s">
        <v>4939</v>
      </c>
      <c r="G2357" t="str">
        <f t="shared" si="37"/>
        <v>The Baader Meinhof Complex</v>
      </c>
      <c r="H2357" t="s">
        <v>4940</v>
      </c>
      <c r="I2357">
        <v>29602</v>
      </c>
      <c r="J2357">
        <v>869</v>
      </c>
      <c r="K2357" t="s">
        <v>19</v>
      </c>
      <c r="L2357" t="s">
        <v>20</v>
      </c>
      <c r="M2357" t="s">
        <v>21</v>
      </c>
      <c r="N2357">
        <v>20000000</v>
      </c>
      <c r="O2357">
        <v>2003</v>
      </c>
      <c r="P2357">
        <v>7.4</v>
      </c>
      <c r="S2357" t="s">
        <v>26</v>
      </c>
      <c r="T2357" t="s">
        <v>41</v>
      </c>
      <c r="U2357" t="s">
        <v>52</v>
      </c>
      <c r="V2357" t="s">
        <v>60</v>
      </c>
    </row>
    <row r="2358" spans="1:22" x14ac:dyDescent="0.3">
      <c r="A2358" t="s">
        <v>3097</v>
      </c>
      <c r="B2358">
        <v>198</v>
      </c>
      <c r="C2358">
        <v>103</v>
      </c>
      <c r="D2358">
        <v>27154426</v>
      </c>
      <c r="E2358" t="s">
        <v>2616</v>
      </c>
      <c r="F2358" t="s">
        <v>4941</v>
      </c>
      <c r="G2358" t="str">
        <f t="shared" si="37"/>
        <v>Dances with Wolves</v>
      </c>
      <c r="H2358" t="s">
        <v>4942</v>
      </c>
      <c r="I2358">
        <v>186485</v>
      </c>
      <c r="J2358">
        <v>478</v>
      </c>
      <c r="K2358" t="s">
        <v>19</v>
      </c>
      <c r="L2358" t="s">
        <v>20</v>
      </c>
      <c r="M2358" t="s">
        <v>21</v>
      </c>
      <c r="N2358">
        <v>18000000</v>
      </c>
      <c r="O2358">
        <v>1997</v>
      </c>
      <c r="P2358">
        <v>8</v>
      </c>
      <c r="S2358" t="s">
        <v>32</v>
      </c>
      <c r="T2358" t="s">
        <v>60</v>
      </c>
      <c r="U2358" t="s">
        <v>130</v>
      </c>
    </row>
    <row r="2359" spans="1:22" x14ac:dyDescent="0.3">
      <c r="A2359" t="s">
        <v>4943</v>
      </c>
      <c r="B2359">
        <v>147</v>
      </c>
      <c r="C2359">
        <v>91</v>
      </c>
      <c r="D2359">
        <v>54239856</v>
      </c>
      <c r="E2359" t="s">
        <v>46</v>
      </c>
      <c r="F2359" t="s">
        <v>363</v>
      </c>
      <c r="G2359" t="str">
        <f t="shared" si="37"/>
        <v>Bad Teacher</v>
      </c>
      <c r="H2359" t="s">
        <v>4944</v>
      </c>
      <c r="I2359">
        <v>160418</v>
      </c>
      <c r="J2359">
        <v>1320</v>
      </c>
      <c r="K2359" t="s">
        <v>19</v>
      </c>
      <c r="L2359" t="s">
        <v>20</v>
      </c>
      <c r="M2359" t="s">
        <v>294</v>
      </c>
      <c r="N2359">
        <v>23000000</v>
      </c>
      <c r="O2359">
        <v>2016</v>
      </c>
      <c r="P2359">
        <v>5.7</v>
      </c>
      <c r="S2359" t="s">
        <v>46</v>
      </c>
    </row>
    <row r="2360" spans="1:22" x14ac:dyDescent="0.3">
      <c r="A2360" t="s">
        <v>897</v>
      </c>
      <c r="B2360">
        <v>36</v>
      </c>
      <c r="C2360">
        <v>146</v>
      </c>
      <c r="D2360">
        <v>8662318</v>
      </c>
      <c r="E2360" t="s">
        <v>984</v>
      </c>
      <c r="F2360" t="s">
        <v>1085</v>
      </c>
      <c r="G2360" t="str">
        <f t="shared" si="37"/>
        <v>Sea of Love</v>
      </c>
      <c r="H2360" t="s">
        <v>4945</v>
      </c>
      <c r="I2360">
        <v>30213</v>
      </c>
      <c r="J2360">
        <v>809</v>
      </c>
      <c r="K2360" t="s">
        <v>19</v>
      </c>
      <c r="L2360" t="s">
        <v>20</v>
      </c>
      <c r="M2360" t="s">
        <v>21</v>
      </c>
      <c r="N2360">
        <v>17500000</v>
      </c>
      <c r="O2360">
        <v>2011</v>
      </c>
      <c r="P2360">
        <v>6.8</v>
      </c>
      <c r="S2360" t="s">
        <v>52</v>
      </c>
      <c r="T2360" t="s">
        <v>60</v>
      </c>
      <c r="U2360" t="s">
        <v>92</v>
      </c>
      <c r="V2360" t="s">
        <v>122</v>
      </c>
    </row>
    <row r="2361" spans="1:22" x14ac:dyDescent="0.3">
      <c r="A2361" t="s">
        <v>3014</v>
      </c>
      <c r="B2361">
        <v>6</v>
      </c>
      <c r="C2361">
        <v>116</v>
      </c>
      <c r="D2361">
        <v>7156725</v>
      </c>
      <c r="E2361" t="s">
        <v>1222</v>
      </c>
      <c r="F2361" t="s">
        <v>4946</v>
      </c>
      <c r="G2361" t="str">
        <f t="shared" si="37"/>
        <v>A Cinderella Story</v>
      </c>
      <c r="H2361" t="s">
        <v>4947</v>
      </c>
      <c r="I2361">
        <v>62861</v>
      </c>
      <c r="J2361">
        <v>536</v>
      </c>
      <c r="K2361" t="s">
        <v>19</v>
      </c>
      <c r="L2361" t="s">
        <v>20</v>
      </c>
      <c r="M2361" t="s">
        <v>21</v>
      </c>
      <c r="N2361">
        <v>17500000</v>
      </c>
      <c r="O2361">
        <v>1987</v>
      </c>
      <c r="P2361">
        <v>5.9</v>
      </c>
      <c r="S2361" t="s">
        <v>46</v>
      </c>
      <c r="T2361" t="s">
        <v>65</v>
      </c>
      <c r="U2361" t="s">
        <v>106</v>
      </c>
    </row>
    <row r="2362" spans="1:22" x14ac:dyDescent="0.3">
      <c r="A2362" t="s">
        <v>453</v>
      </c>
      <c r="B2362">
        <v>181</v>
      </c>
      <c r="C2362">
        <v>93</v>
      </c>
      <c r="D2362">
        <v>15681020</v>
      </c>
      <c r="E2362" t="s">
        <v>2224</v>
      </c>
      <c r="F2362" t="s">
        <v>4948</v>
      </c>
      <c r="G2362" t="str">
        <f t="shared" si="37"/>
        <v>Scream</v>
      </c>
      <c r="H2362" t="s">
        <v>4949</v>
      </c>
      <c r="I2362">
        <v>222018</v>
      </c>
      <c r="J2362">
        <v>59</v>
      </c>
      <c r="K2362" t="s">
        <v>19</v>
      </c>
      <c r="L2362" t="s">
        <v>20</v>
      </c>
      <c r="M2362" t="s">
        <v>51</v>
      </c>
      <c r="N2362">
        <v>24000000</v>
      </c>
      <c r="O2362">
        <v>1984</v>
      </c>
      <c r="P2362">
        <v>7.2</v>
      </c>
      <c r="S2362" t="s">
        <v>83</v>
      </c>
      <c r="T2362" t="s">
        <v>92</v>
      </c>
    </row>
    <row r="2363" spans="1:22" x14ac:dyDescent="0.3">
      <c r="A2363" t="s">
        <v>607</v>
      </c>
      <c r="B2363">
        <v>97</v>
      </c>
      <c r="C2363">
        <v>113</v>
      </c>
      <c r="D2363">
        <v>7070459</v>
      </c>
      <c r="E2363" t="s">
        <v>83</v>
      </c>
      <c r="F2363" t="s">
        <v>3257</v>
      </c>
      <c r="G2363" t="str">
        <f t="shared" si="37"/>
        <v>Thir13en Ghosts</v>
      </c>
      <c r="H2363" t="s">
        <v>4950</v>
      </c>
      <c r="I2363">
        <v>65512</v>
      </c>
      <c r="J2363">
        <v>6</v>
      </c>
      <c r="K2363" t="s">
        <v>19</v>
      </c>
      <c r="L2363" t="s">
        <v>20</v>
      </c>
      <c r="M2363" t="s">
        <v>294</v>
      </c>
      <c r="N2363">
        <v>17500000</v>
      </c>
      <c r="O2363">
        <v>2008</v>
      </c>
      <c r="P2363">
        <v>5.5</v>
      </c>
      <c r="S2363" t="s">
        <v>83</v>
      </c>
    </row>
    <row r="2364" spans="1:22" x14ac:dyDescent="0.3">
      <c r="A2364" t="s">
        <v>2133</v>
      </c>
      <c r="B2364">
        <v>167</v>
      </c>
      <c r="C2364">
        <v>90</v>
      </c>
      <c r="D2364">
        <v>6855137</v>
      </c>
      <c r="E2364" t="s">
        <v>4951</v>
      </c>
      <c r="F2364" t="s">
        <v>4952</v>
      </c>
      <c r="G2364" t="str">
        <f t="shared" si="37"/>
        <v>The Shining</v>
      </c>
      <c r="H2364" t="s">
        <v>4953</v>
      </c>
      <c r="I2364">
        <v>610333</v>
      </c>
      <c r="J2364">
        <v>120</v>
      </c>
      <c r="K2364" t="s">
        <v>19</v>
      </c>
      <c r="L2364" t="s">
        <v>20</v>
      </c>
      <c r="M2364" t="s">
        <v>294</v>
      </c>
      <c r="N2364">
        <v>18000000</v>
      </c>
      <c r="O2364">
        <v>2004</v>
      </c>
      <c r="P2364">
        <v>8.4</v>
      </c>
      <c r="S2364" t="s">
        <v>60</v>
      </c>
      <c r="T2364" t="s">
        <v>83</v>
      </c>
    </row>
    <row r="2365" spans="1:22" x14ac:dyDescent="0.3">
      <c r="A2365" t="s">
        <v>4589</v>
      </c>
      <c r="B2365">
        <v>47</v>
      </c>
      <c r="C2365">
        <v>101</v>
      </c>
      <c r="D2365">
        <v>2694071</v>
      </c>
      <c r="E2365" t="s">
        <v>860</v>
      </c>
      <c r="F2365" t="s">
        <v>1654</v>
      </c>
      <c r="G2365" t="str">
        <f t="shared" si="37"/>
        <v>Back to the Future</v>
      </c>
      <c r="H2365" t="s">
        <v>4954</v>
      </c>
      <c r="I2365">
        <v>732212</v>
      </c>
      <c r="J2365">
        <v>205</v>
      </c>
      <c r="K2365" t="s">
        <v>19</v>
      </c>
      <c r="L2365" t="s">
        <v>20</v>
      </c>
      <c r="M2365" t="s">
        <v>21</v>
      </c>
      <c r="N2365">
        <v>17500000</v>
      </c>
      <c r="O2365">
        <v>2003</v>
      </c>
      <c r="P2365">
        <v>8.5</v>
      </c>
      <c r="S2365" t="s">
        <v>32</v>
      </c>
      <c r="T2365" t="s">
        <v>46</v>
      </c>
      <c r="U2365" t="s">
        <v>110</v>
      </c>
    </row>
    <row r="2366" spans="1:22" x14ac:dyDescent="0.3">
      <c r="A2366" t="s">
        <v>934</v>
      </c>
      <c r="B2366">
        <v>308</v>
      </c>
      <c r="C2366">
        <v>95</v>
      </c>
      <c r="D2366">
        <v>2315683</v>
      </c>
      <c r="E2366" t="s">
        <v>1347</v>
      </c>
      <c r="F2366" t="s">
        <v>4955</v>
      </c>
      <c r="G2366" t="str">
        <f t="shared" si="37"/>
        <v>House on Haunted Hill</v>
      </c>
      <c r="H2366" t="s">
        <v>4956</v>
      </c>
      <c r="I2366">
        <v>45317</v>
      </c>
      <c r="J2366">
        <v>125</v>
      </c>
      <c r="K2366" t="s">
        <v>19</v>
      </c>
      <c r="L2366" t="s">
        <v>20</v>
      </c>
      <c r="M2366" t="s">
        <v>21</v>
      </c>
      <c r="N2366">
        <v>17000000</v>
      </c>
      <c r="O2366">
        <v>2001</v>
      </c>
      <c r="P2366">
        <v>5.6</v>
      </c>
      <c r="S2366" t="s">
        <v>83</v>
      </c>
      <c r="T2366" t="s">
        <v>92</v>
      </c>
      <c r="U2366" t="s">
        <v>122</v>
      </c>
    </row>
    <row r="2367" spans="1:22" x14ac:dyDescent="0.3">
      <c r="A2367" t="s">
        <v>4957</v>
      </c>
      <c r="B2367">
        <v>246</v>
      </c>
      <c r="C2367">
        <v>109</v>
      </c>
      <c r="D2367">
        <v>39825798</v>
      </c>
      <c r="E2367" t="s">
        <v>1147</v>
      </c>
      <c r="F2367" t="s">
        <v>4958</v>
      </c>
      <c r="G2367" t="str">
        <f t="shared" si="37"/>
        <v>I Can Do Bad All by Myself</v>
      </c>
      <c r="H2367" t="s">
        <v>4959</v>
      </c>
      <c r="I2367">
        <v>8346</v>
      </c>
      <c r="J2367">
        <v>119</v>
      </c>
      <c r="K2367" t="s">
        <v>19</v>
      </c>
      <c r="L2367" t="s">
        <v>20</v>
      </c>
      <c r="M2367" t="s">
        <v>21</v>
      </c>
      <c r="N2367">
        <v>18500000</v>
      </c>
      <c r="O2367">
        <v>1986</v>
      </c>
      <c r="P2367">
        <v>4.0999999999999996</v>
      </c>
      <c r="S2367" t="s">
        <v>46</v>
      </c>
      <c r="T2367" t="s">
        <v>60</v>
      </c>
    </row>
    <row r="2368" spans="1:22" x14ac:dyDescent="0.3">
      <c r="A2368" t="s">
        <v>4905</v>
      </c>
      <c r="B2368">
        <v>23</v>
      </c>
      <c r="C2368">
        <v>43</v>
      </c>
      <c r="D2368">
        <v>2000000</v>
      </c>
      <c r="E2368" t="s">
        <v>386</v>
      </c>
      <c r="F2368" t="s">
        <v>4960</v>
      </c>
      <c r="G2368" t="str">
        <f t="shared" si="37"/>
        <v>Fight Valley</v>
      </c>
      <c r="H2368" t="s">
        <v>4961</v>
      </c>
      <c r="I2368">
        <v>60</v>
      </c>
      <c r="J2368">
        <v>251</v>
      </c>
      <c r="K2368" t="s">
        <v>19</v>
      </c>
      <c r="L2368" t="s">
        <v>20</v>
      </c>
      <c r="M2368" t="s">
        <v>294</v>
      </c>
      <c r="N2368">
        <v>17000000</v>
      </c>
      <c r="O2368">
        <v>2014</v>
      </c>
      <c r="P2368">
        <v>5</v>
      </c>
      <c r="S2368" t="s">
        <v>26</v>
      </c>
      <c r="T2368" t="s">
        <v>60</v>
      </c>
    </row>
    <row r="2369" spans="1:23" x14ac:dyDescent="0.3">
      <c r="A2369" t="s">
        <v>2081</v>
      </c>
      <c r="B2369">
        <v>29</v>
      </c>
      <c r="C2369">
        <v>85</v>
      </c>
      <c r="D2369">
        <v>1569918</v>
      </c>
      <c r="E2369" t="s">
        <v>657</v>
      </c>
      <c r="F2369" t="s">
        <v>1071</v>
      </c>
      <c r="G2369" t="str">
        <f t="shared" si="37"/>
        <v>The Switch</v>
      </c>
      <c r="H2369" t="s">
        <v>4962</v>
      </c>
      <c r="I2369">
        <v>77987</v>
      </c>
      <c r="J2369">
        <v>902</v>
      </c>
      <c r="K2369" t="s">
        <v>19</v>
      </c>
      <c r="L2369" t="s">
        <v>293</v>
      </c>
      <c r="M2369" t="s">
        <v>710</v>
      </c>
      <c r="N2369">
        <v>17000000</v>
      </c>
      <c r="O2369">
        <v>2013</v>
      </c>
      <c r="P2369">
        <v>6.1</v>
      </c>
      <c r="S2369" t="s">
        <v>46</v>
      </c>
      <c r="T2369" t="s">
        <v>60</v>
      </c>
      <c r="U2369" t="s">
        <v>106</v>
      </c>
    </row>
    <row r="2370" spans="1:23" x14ac:dyDescent="0.3">
      <c r="A2370" t="s">
        <v>533</v>
      </c>
      <c r="B2370">
        <v>252</v>
      </c>
      <c r="C2370">
        <v>101</v>
      </c>
      <c r="D2370">
        <v>106869</v>
      </c>
      <c r="E2370" t="s">
        <v>776</v>
      </c>
      <c r="F2370" t="s">
        <v>4963</v>
      </c>
      <c r="G2370" t="str">
        <f t="shared" si="37"/>
        <v>Just Married</v>
      </c>
      <c r="H2370" t="s">
        <v>4964</v>
      </c>
      <c r="I2370">
        <v>57479</v>
      </c>
      <c r="J2370">
        <v>12</v>
      </c>
      <c r="K2370" t="s">
        <v>19</v>
      </c>
      <c r="L2370" t="s">
        <v>31</v>
      </c>
      <c r="M2370" t="s">
        <v>21</v>
      </c>
      <c r="N2370">
        <v>17000000</v>
      </c>
      <c r="O2370">
        <v>2006</v>
      </c>
      <c r="P2370">
        <v>5.4</v>
      </c>
      <c r="S2370" t="s">
        <v>46</v>
      </c>
      <c r="T2370" t="s">
        <v>106</v>
      </c>
    </row>
    <row r="2371" spans="1:23" x14ac:dyDescent="0.3">
      <c r="A2371" t="s">
        <v>3497</v>
      </c>
      <c r="B2371">
        <v>102</v>
      </c>
      <c r="C2371">
        <v>125</v>
      </c>
      <c r="D2371">
        <v>273420</v>
      </c>
      <c r="E2371" t="s">
        <v>1585</v>
      </c>
      <c r="F2371" t="s">
        <v>4965</v>
      </c>
      <c r="G2371" t="str">
        <f t="shared" ref="G2371:G2434" si="38">SUBSTITUTE(H2371,"Â ","")</f>
        <v>The Devil's Double</v>
      </c>
      <c r="H2371" t="s">
        <v>4966</v>
      </c>
      <c r="I2371">
        <v>53977</v>
      </c>
      <c r="J2371">
        <v>95</v>
      </c>
      <c r="K2371" t="s">
        <v>19</v>
      </c>
      <c r="L2371" t="s">
        <v>20</v>
      </c>
      <c r="M2371" t="s">
        <v>294</v>
      </c>
      <c r="N2371">
        <v>12000000</v>
      </c>
      <c r="O2371">
        <v>2003</v>
      </c>
      <c r="P2371">
        <v>7.1</v>
      </c>
      <c r="S2371" t="s">
        <v>41</v>
      </c>
      <c r="T2371" t="s">
        <v>60</v>
      </c>
      <c r="U2371" t="s">
        <v>122</v>
      </c>
    </row>
    <row r="2372" spans="1:23" x14ac:dyDescent="0.3">
      <c r="A2372" t="s">
        <v>542</v>
      </c>
      <c r="B2372">
        <v>134</v>
      </c>
      <c r="C2372">
        <v>118</v>
      </c>
      <c r="D2372">
        <v>4930798</v>
      </c>
      <c r="E2372" t="s">
        <v>4967</v>
      </c>
      <c r="F2372" t="s">
        <v>4968</v>
      </c>
      <c r="G2372" t="str">
        <f t="shared" si="38"/>
        <v xml:space="preserve">Gone, Baby, Gone            </v>
      </c>
      <c r="H2372" t="s">
        <v>4969</v>
      </c>
      <c r="I2372">
        <v>29</v>
      </c>
      <c r="J2372">
        <v>236</v>
      </c>
      <c r="K2372" t="s">
        <v>19</v>
      </c>
      <c r="L2372" t="s">
        <v>337</v>
      </c>
      <c r="M2372" t="s">
        <v>21</v>
      </c>
      <c r="N2372">
        <v>17500000</v>
      </c>
      <c r="O2372">
        <v>1989</v>
      </c>
      <c r="P2372">
        <v>6.6</v>
      </c>
      <c r="S2372" t="s">
        <v>46</v>
      </c>
      <c r="T2372" t="s">
        <v>60</v>
      </c>
      <c r="U2372" t="s">
        <v>101</v>
      </c>
      <c r="V2372" t="s">
        <v>106</v>
      </c>
    </row>
    <row r="2373" spans="1:23" x14ac:dyDescent="0.3">
      <c r="A2373" t="s">
        <v>4042</v>
      </c>
      <c r="B2373">
        <v>30</v>
      </c>
      <c r="C2373">
        <v>132</v>
      </c>
      <c r="D2373">
        <v>59847242</v>
      </c>
      <c r="E2373" t="s">
        <v>1114</v>
      </c>
      <c r="F2373" t="s">
        <v>3864</v>
      </c>
      <c r="G2373" t="str">
        <f t="shared" si="38"/>
        <v>Thomas and the Magic Railroad</v>
      </c>
      <c r="H2373" t="s">
        <v>4970</v>
      </c>
      <c r="I2373">
        <v>2855</v>
      </c>
      <c r="J2373">
        <v>103</v>
      </c>
      <c r="K2373" t="s">
        <v>336</v>
      </c>
      <c r="L2373" t="s">
        <v>432</v>
      </c>
      <c r="M2373" t="s">
        <v>294</v>
      </c>
      <c r="N2373">
        <v>300000</v>
      </c>
      <c r="O2373">
        <v>1996</v>
      </c>
      <c r="P2373">
        <v>3.6</v>
      </c>
      <c r="S2373" t="s">
        <v>32</v>
      </c>
      <c r="T2373" t="s">
        <v>46</v>
      </c>
      <c r="U2373" t="s">
        <v>60</v>
      </c>
      <c r="V2373" t="s">
        <v>65</v>
      </c>
      <c r="W2373" t="s">
        <v>69</v>
      </c>
    </row>
    <row r="2374" spans="1:23" x14ac:dyDescent="0.3">
      <c r="A2374" t="s">
        <v>485</v>
      </c>
      <c r="B2374">
        <v>136</v>
      </c>
      <c r="C2374">
        <v>131</v>
      </c>
      <c r="D2374">
        <v>220914</v>
      </c>
      <c r="E2374" t="s">
        <v>2403</v>
      </c>
      <c r="F2374" t="s">
        <v>2272</v>
      </c>
      <c r="G2374" t="str">
        <f t="shared" si="38"/>
        <v>The Crazies</v>
      </c>
      <c r="H2374" t="s">
        <v>4971</v>
      </c>
      <c r="I2374">
        <v>93272</v>
      </c>
      <c r="J2374">
        <v>181</v>
      </c>
      <c r="K2374" t="s">
        <v>888</v>
      </c>
      <c r="L2374" t="s">
        <v>31</v>
      </c>
      <c r="M2374" t="s">
        <v>21</v>
      </c>
      <c r="N2374">
        <v>31000000</v>
      </c>
      <c r="O2374">
        <v>1980</v>
      </c>
      <c r="P2374">
        <v>6.5</v>
      </c>
      <c r="S2374" t="s">
        <v>83</v>
      </c>
      <c r="T2374" t="s">
        <v>122</v>
      </c>
    </row>
    <row r="2375" spans="1:23" x14ac:dyDescent="0.3">
      <c r="A2375" t="s">
        <v>4972</v>
      </c>
      <c r="B2375">
        <v>102</v>
      </c>
      <c r="C2375">
        <v>129</v>
      </c>
      <c r="D2375">
        <v>39825798</v>
      </c>
      <c r="E2375" t="s">
        <v>318</v>
      </c>
      <c r="F2375" t="s">
        <v>4973</v>
      </c>
      <c r="G2375" t="str">
        <f t="shared" si="38"/>
        <v>Spirited Away</v>
      </c>
      <c r="H2375" t="s">
        <v>4974</v>
      </c>
      <c r="I2375">
        <v>417971</v>
      </c>
      <c r="J2375">
        <v>91</v>
      </c>
      <c r="K2375" t="s">
        <v>19</v>
      </c>
      <c r="L2375" t="s">
        <v>20</v>
      </c>
      <c r="M2375" t="s">
        <v>294</v>
      </c>
      <c r="N2375">
        <v>17000000</v>
      </c>
      <c r="O2375">
        <v>2011</v>
      </c>
      <c r="P2375">
        <v>8.6</v>
      </c>
      <c r="S2375" t="s">
        <v>32</v>
      </c>
      <c r="T2375" t="s">
        <v>37</v>
      </c>
      <c r="U2375" t="s">
        <v>65</v>
      </c>
      <c r="V2375" t="s">
        <v>69</v>
      </c>
    </row>
    <row r="2376" spans="1:23" x14ac:dyDescent="0.3">
      <c r="A2376" t="s">
        <v>2295</v>
      </c>
      <c r="B2376">
        <v>10</v>
      </c>
      <c r="C2376">
        <v>100</v>
      </c>
      <c r="D2376">
        <v>43848100</v>
      </c>
      <c r="E2376" t="s">
        <v>184</v>
      </c>
      <c r="F2376" t="s">
        <v>4925</v>
      </c>
      <c r="G2376" t="str">
        <f t="shared" si="38"/>
        <v>Firestorm</v>
      </c>
      <c r="H2376" t="s">
        <v>4975</v>
      </c>
      <c r="I2376">
        <v>1904</v>
      </c>
      <c r="J2376">
        <v>83</v>
      </c>
      <c r="K2376" t="s">
        <v>19</v>
      </c>
      <c r="L2376" t="s">
        <v>20</v>
      </c>
      <c r="M2376" t="s">
        <v>21</v>
      </c>
      <c r="N2376">
        <v>17000000</v>
      </c>
      <c r="O2376">
        <v>1970</v>
      </c>
      <c r="P2376">
        <v>6.2</v>
      </c>
      <c r="S2376" t="s">
        <v>26</v>
      </c>
      <c r="T2376" t="s">
        <v>52</v>
      </c>
      <c r="U2376" t="s">
        <v>122</v>
      </c>
    </row>
    <row r="2377" spans="1:23" x14ac:dyDescent="0.3">
      <c r="A2377" t="s">
        <v>4976</v>
      </c>
      <c r="B2377">
        <v>31</v>
      </c>
      <c r="C2377">
        <v>172</v>
      </c>
      <c r="D2377">
        <v>42700000</v>
      </c>
      <c r="E2377" t="s">
        <v>1298</v>
      </c>
      <c r="F2377" t="s">
        <v>136</v>
      </c>
      <c r="G2377" t="str">
        <f t="shared" si="38"/>
        <v>The Bounty</v>
      </c>
      <c r="H2377" t="s">
        <v>4977</v>
      </c>
      <c r="I2377">
        <v>17982</v>
      </c>
      <c r="J2377">
        <v>37</v>
      </c>
      <c r="K2377" t="s">
        <v>19</v>
      </c>
      <c r="L2377" t="s">
        <v>20</v>
      </c>
      <c r="M2377" t="s">
        <v>294</v>
      </c>
      <c r="N2377">
        <v>17000000</v>
      </c>
      <c r="O2377">
        <v>2009</v>
      </c>
      <c r="P2377">
        <v>7</v>
      </c>
      <c r="S2377" t="s">
        <v>26</v>
      </c>
      <c r="T2377" t="s">
        <v>32</v>
      </c>
      <c r="U2377" t="s">
        <v>60</v>
      </c>
      <c r="V2377" t="s">
        <v>80</v>
      </c>
      <c r="W2377" t="s">
        <v>106</v>
      </c>
    </row>
    <row r="2378" spans="1:23" x14ac:dyDescent="0.3">
      <c r="A2378" t="s">
        <v>1351</v>
      </c>
      <c r="B2378">
        <v>63</v>
      </c>
      <c r="C2378">
        <v>97</v>
      </c>
      <c r="D2378">
        <v>18663911</v>
      </c>
      <c r="E2378" t="s">
        <v>1504</v>
      </c>
      <c r="F2378" t="s">
        <v>3736</v>
      </c>
      <c r="G2378" t="str">
        <f t="shared" si="38"/>
        <v>The Book Thief</v>
      </c>
      <c r="H2378" t="s">
        <v>4978</v>
      </c>
      <c r="I2378">
        <v>98741</v>
      </c>
      <c r="J2378">
        <v>15</v>
      </c>
      <c r="K2378" t="s">
        <v>19</v>
      </c>
      <c r="L2378" t="s">
        <v>20</v>
      </c>
      <c r="M2378" t="s">
        <v>51</v>
      </c>
      <c r="N2378">
        <v>20000000</v>
      </c>
      <c r="O2378">
        <v>1984</v>
      </c>
      <c r="P2378">
        <v>7.6</v>
      </c>
      <c r="S2378" t="s">
        <v>60</v>
      </c>
      <c r="T2378" t="s">
        <v>126</v>
      </c>
    </row>
    <row r="2379" spans="1:23" x14ac:dyDescent="0.3">
      <c r="A2379" t="s">
        <v>4979</v>
      </c>
      <c r="B2379">
        <v>220</v>
      </c>
      <c r="C2379">
        <v>121</v>
      </c>
      <c r="D2379">
        <v>11702090</v>
      </c>
      <c r="E2379" t="s">
        <v>4980</v>
      </c>
      <c r="F2379" t="s">
        <v>4981</v>
      </c>
      <c r="G2379" t="str">
        <f t="shared" si="38"/>
        <v>Sex Drive</v>
      </c>
      <c r="H2379" t="s">
        <v>4982</v>
      </c>
      <c r="I2379">
        <v>72715</v>
      </c>
      <c r="J2379">
        <v>44</v>
      </c>
      <c r="K2379" t="s">
        <v>19</v>
      </c>
      <c r="L2379" t="s">
        <v>20</v>
      </c>
      <c r="M2379" t="s">
        <v>294</v>
      </c>
      <c r="N2379">
        <v>17000000</v>
      </c>
      <c r="O2379">
        <v>1980</v>
      </c>
      <c r="P2379">
        <v>6.5</v>
      </c>
      <c r="S2379" t="s">
        <v>32</v>
      </c>
      <c r="T2379" t="s">
        <v>46</v>
      </c>
      <c r="U2379" t="s">
        <v>106</v>
      </c>
    </row>
    <row r="2380" spans="1:23" x14ac:dyDescent="0.3">
      <c r="A2380" t="s">
        <v>4074</v>
      </c>
      <c r="B2380">
        <v>241</v>
      </c>
      <c r="C2380">
        <v>92</v>
      </c>
      <c r="D2380">
        <v>13005485</v>
      </c>
      <c r="E2380" t="s">
        <v>776</v>
      </c>
      <c r="F2380" t="s">
        <v>971</v>
      </c>
      <c r="G2380" t="str">
        <f t="shared" si="38"/>
        <v>Leap Year</v>
      </c>
      <c r="H2380" t="s">
        <v>4983</v>
      </c>
      <c r="I2380">
        <v>71276</v>
      </c>
      <c r="J2380">
        <v>3</v>
      </c>
      <c r="K2380" t="s">
        <v>19</v>
      </c>
      <c r="L2380" t="s">
        <v>20</v>
      </c>
      <c r="M2380" t="s">
        <v>294</v>
      </c>
      <c r="N2380">
        <v>170000000</v>
      </c>
      <c r="O2380">
        <v>2009</v>
      </c>
      <c r="P2380">
        <v>6.4</v>
      </c>
      <c r="S2380" t="s">
        <v>46</v>
      </c>
      <c r="T2380" t="s">
        <v>106</v>
      </c>
    </row>
    <row r="2381" spans="1:23" x14ac:dyDescent="0.3">
      <c r="A2381" t="s">
        <v>250</v>
      </c>
      <c r="B2381">
        <v>252</v>
      </c>
      <c r="C2381">
        <v>116</v>
      </c>
      <c r="D2381">
        <v>95860116</v>
      </c>
      <c r="E2381" t="s">
        <v>902</v>
      </c>
      <c r="F2381" t="s">
        <v>2105</v>
      </c>
      <c r="G2381" t="str">
        <f t="shared" si="38"/>
        <v>The Fall of the Roman Empire</v>
      </c>
      <c r="H2381" t="s">
        <v>4984</v>
      </c>
      <c r="I2381">
        <v>6156</v>
      </c>
      <c r="J2381">
        <v>518</v>
      </c>
      <c r="K2381" t="s">
        <v>19</v>
      </c>
      <c r="L2381" t="s">
        <v>20</v>
      </c>
      <c r="M2381" t="s">
        <v>51</v>
      </c>
      <c r="N2381">
        <v>17000000</v>
      </c>
      <c r="O2381">
        <v>1985</v>
      </c>
      <c r="P2381">
        <v>6.7</v>
      </c>
      <c r="S2381" t="s">
        <v>60</v>
      </c>
      <c r="T2381" t="s">
        <v>80</v>
      </c>
      <c r="U2381" t="s">
        <v>126</v>
      </c>
    </row>
    <row r="2382" spans="1:23" x14ac:dyDescent="0.3">
      <c r="A2382" t="s">
        <v>4985</v>
      </c>
      <c r="B2382">
        <v>23</v>
      </c>
      <c r="C2382">
        <v>110</v>
      </c>
      <c r="D2382">
        <v>127175354</v>
      </c>
      <c r="E2382" t="s">
        <v>657</v>
      </c>
      <c r="F2382" t="s">
        <v>2792</v>
      </c>
      <c r="G2382" t="str">
        <f t="shared" si="38"/>
        <v>Take Me Home Tonight</v>
      </c>
      <c r="H2382" t="s">
        <v>4986</v>
      </c>
      <c r="I2382">
        <v>43867</v>
      </c>
      <c r="J2382">
        <v>710</v>
      </c>
      <c r="K2382" t="s">
        <v>19</v>
      </c>
      <c r="L2382" t="s">
        <v>676</v>
      </c>
      <c r="M2382" t="s">
        <v>294</v>
      </c>
      <c r="N2382">
        <v>17000000</v>
      </c>
      <c r="O2382">
        <v>2009</v>
      </c>
      <c r="P2382">
        <v>6.3</v>
      </c>
      <c r="S2382" t="s">
        <v>46</v>
      </c>
      <c r="T2382" t="s">
        <v>60</v>
      </c>
      <c r="U2382" t="s">
        <v>106</v>
      </c>
    </row>
    <row r="2383" spans="1:23" x14ac:dyDescent="0.3">
      <c r="A2383" t="s">
        <v>1374</v>
      </c>
      <c r="B2383">
        <v>156</v>
      </c>
      <c r="C2383">
        <v>90</v>
      </c>
      <c r="D2383">
        <v>92823600</v>
      </c>
      <c r="E2383" t="s">
        <v>60</v>
      </c>
      <c r="F2383" t="s">
        <v>949</v>
      </c>
      <c r="G2383" t="str">
        <f t="shared" si="38"/>
        <v>Won't Back Down</v>
      </c>
      <c r="H2383" t="s">
        <v>4987</v>
      </c>
      <c r="I2383">
        <v>5147</v>
      </c>
      <c r="J2383">
        <v>662</v>
      </c>
      <c r="K2383" t="s">
        <v>19</v>
      </c>
      <c r="L2383" t="s">
        <v>20</v>
      </c>
      <c r="M2383" t="s">
        <v>21</v>
      </c>
      <c r="N2383">
        <v>15000000</v>
      </c>
      <c r="O2383">
        <v>2010</v>
      </c>
      <c r="P2383">
        <v>6.4</v>
      </c>
      <c r="S2383" t="s">
        <v>60</v>
      </c>
    </row>
    <row r="2384" spans="1:23" x14ac:dyDescent="0.3">
      <c r="A2384" t="s">
        <v>4988</v>
      </c>
      <c r="B2384">
        <v>192</v>
      </c>
      <c r="C2384">
        <v>81</v>
      </c>
      <c r="D2384">
        <v>54000000</v>
      </c>
      <c r="E2384" t="s">
        <v>4989</v>
      </c>
      <c r="F2384" t="s">
        <v>4990</v>
      </c>
      <c r="G2384" t="str">
        <f t="shared" si="38"/>
        <v>The Nutcracker</v>
      </c>
      <c r="H2384" t="s">
        <v>4991</v>
      </c>
      <c r="I2384">
        <v>1153</v>
      </c>
      <c r="J2384">
        <v>4</v>
      </c>
      <c r="K2384" t="s">
        <v>4992</v>
      </c>
      <c r="L2384" t="s">
        <v>20</v>
      </c>
      <c r="M2384" t="s">
        <v>21</v>
      </c>
      <c r="N2384">
        <v>17000000</v>
      </c>
      <c r="O2384">
        <v>2000</v>
      </c>
      <c r="P2384">
        <v>5.7</v>
      </c>
      <c r="S2384" t="s">
        <v>65</v>
      </c>
      <c r="T2384" t="s">
        <v>69</v>
      </c>
      <c r="U2384" t="s">
        <v>85</v>
      </c>
    </row>
    <row r="2385" spans="1:23" x14ac:dyDescent="0.3">
      <c r="A2385" t="s">
        <v>2266</v>
      </c>
      <c r="B2385">
        <v>351</v>
      </c>
      <c r="C2385">
        <v>97</v>
      </c>
      <c r="D2385">
        <v>68525609</v>
      </c>
      <c r="E2385" t="s">
        <v>4993</v>
      </c>
      <c r="F2385" t="s">
        <v>157</v>
      </c>
      <c r="G2385" t="str">
        <f t="shared" si="38"/>
        <v>Kansas City</v>
      </c>
      <c r="H2385" t="s">
        <v>4994</v>
      </c>
      <c r="I2385">
        <v>3536</v>
      </c>
      <c r="J2385">
        <v>648</v>
      </c>
      <c r="K2385" t="s">
        <v>19</v>
      </c>
      <c r="L2385" t="s">
        <v>20</v>
      </c>
      <c r="M2385" t="s">
        <v>51</v>
      </c>
      <c r="N2385">
        <v>17000000</v>
      </c>
      <c r="O2385">
        <v>2000</v>
      </c>
      <c r="P2385">
        <v>6.3</v>
      </c>
      <c r="S2385" t="s">
        <v>52</v>
      </c>
      <c r="T2385" t="s">
        <v>60</v>
      </c>
      <c r="U2385" t="s">
        <v>85</v>
      </c>
      <c r="V2385" t="s">
        <v>122</v>
      </c>
    </row>
    <row r="2386" spans="1:23" x14ac:dyDescent="0.3">
      <c r="A2386" t="s">
        <v>3497</v>
      </c>
      <c r="B2386">
        <v>57</v>
      </c>
      <c r="C2386">
        <v>107</v>
      </c>
      <c r="D2386">
        <v>52885587</v>
      </c>
      <c r="E2386" t="s">
        <v>60</v>
      </c>
      <c r="F2386" t="s">
        <v>953</v>
      </c>
      <c r="G2386" t="str">
        <f t="shared" si="38"/>
        <v>Indignation</v>
      </c>
      <c r="H2386" t="s">
        <v>4995</v>
      </c>
      <c r="I2386">
        <v>550</v>
      </c>
      <c r="J2386">
        <v>287</v>
      </c>
      <c r="K2386" t="s">
        <v>19</v>
      </c>
      <c r="L2386" t="s">
        <v>149</v>
      </c>
      <c r="M2386" t="s">
        <v>294</v>
      </c>
      <c r="N2386">
        <v>17000000</v>
      </c>
      <c r="O2386">
        <v>2015</v>
      </c>
      <c r="P2386">
        <v>7.8</v>
      </c>
      <c r="S2386" t="s">
        <v>60</v>
      </c>
    </row>
    <row r="2387" spans="1:23" x14ac:dyDescent="0.3">
      <c r="A2387" t="s">
        <v>4996</v>
      </c>
      <c r="B2387">
        <v>99</v>
      </c>
      <c r="C2387">
        <v>118</v>
      </c>
      <c r="D2387">
        <v>44667095</v>
      </c>
      <c r="E2387" t="s">
        <v>2654</v>
      </c>
      <c r="F2387" t="s">
        <v>265</v>
      </c>
      <c r="G2387" t="str">
        <f t="shared" si="38"/>
        <v>The Amityville Horror</v>
      </c>
      <c r="H2387" t="s">
        <v>4997</v>
      </c>
      <c r="I2387">
        <v>80903</v>
      </c>
      <c r="J2387">
        <v>397</v>
      </c>
      <c r="K2387" t="s">
        <v>19</v>
      </c>
      <c r="L2387" t="s">
        <v>432</v>
      </c>
      <c r="M2387" t="s">
        <v>51</v>
      </c>
      <c r="N2387">
        <v>34000000</v>
      </c>
      <c r="O2387">
        <v>2004</v>
      </c>
      <c r="P2387">
        <v>6</v>
      </c>
      <c r="S2387" t="s">
        <v>60</v>
      </c>
      <c r="T2387" t="s">
        <v>83</v>
      </c>
      <c r="U2387" t="s">
        <v>92</v>
      </c>
      <c r="V2387" t="s">
        <v>122</v>
      </c>
    </row>
    <row r="2388" spans="1:23" x14ac:dyDescent="0.3">
      <c r="A2388" t="s">
        <v>4368</v>
      </c>
      <c r="B2388">
        <v>343</v>
      </c>
      <c r="C2388">
        <v>100</v>
      </c>
      <c r="D2388">
        <v>42638165</v>
      </c>
      <c r="E2388" t="s">
        <v>1147</v>
      </c>
      <c r="F2388" t="s">
        <v>355</v>
      </c>
      <c r="G2388" t="str">
        <f t="shared" si="38"/>
        <v>Adaptation.</v>
      </c>
      <c r="H2388" t="s">
        <v>4998</v>
      </c>
      <c r="I2388">
        <v>143251</v>
      </c>
      <c r="J2388">
        <v>213</v>
      </c>
      <c r="K2388" t="s">
        <v>4999</v>
      </c>
      <c r="L2388" t="s">
        <v>20</v>
      </c>
      <c r="M2388" t="s">
        <v>21</v>
      </c>
      <c r="N2388">
        <v>17000000</v>
      </c>
      <c r="O2388">
        <v>2001</v>
      </c>
      <c r="P2388">
        <v>7.7</v>
      </c>
      <c r="S2388" t="s">
        <v>46</v>
      </c>
      <c r="T2388" t="s">
        <v>60</v>
      </c>
    </row>
    <row r="2389" spans="1:23" x14ac:dyDescent="0.3">
      <c r="A2389" t="s">
        <v>5000</v>
      </c>
      <c r="B2389">
        <v>163</v>
      </c>
      <c r="C2389">
        <v>97</v>
      </c>
      <c r="D2389">
        <v>45507053</v>
      </c>
      <c r="E2389" t="s">
        <v>83</v>
      </c>
      <c r="F2389" t="s">
        <v>5001</v>
      </c>
      <c r="G2389" t="str">
        <f t="shared" si="38"/>
        <v>Land of the Dead</v>
      </c>
      <c r="H2389" t="s">
        <v>5002</v>
      </c>
      <c r="I2389">
        <v>78883</v>
      </c>
      <c r="J2389">
        <v>204</v>
      </c>
      <c r="K2389" t="s">
        <v>19</v>
      </c>
      <c r="L2389" t="s">
        <v>20</v>
      </c>
      <c r="M2389" t="s">
        <v>21</v>
      </c>
      <c r="N2389">
        <v>17000000</v>
      </c>
      <c r="O2389">
        <v>2015</v>
      </c>
      <c r="P2389">
        <v>6.2</v>
      </c>
      <c r="S2389" t="s">
        <v>83</v>
      </c>
    </row>
    <row r="2390" spans="1:23" x14ac:dyDescent="0.3">
      <c r="A2390" t="s">
        <v>2841</v>
      </c>
      <c r="B2390">
        <v>110</v>
      </c>
      <c r="C2390">
        <v>114</v>
      </c>
      <c r="D2390">
        <v>39511038</v>
      </c>
      <c r="E2390" t="s">
        <v>26</v>
      </c>
      <c r="F2390" t="s">
        <v>5003</v>
      </c>
      <c r="G2390" t="str">
        <f t="shared" si="38"/>
        <v>Out of Inferno</v>
      </c>
      <c r="H2390" t="s">
        <v>5004</v>
      </c>
      <c r="I2390">
        <v>625</v>
      </c>
      <c r="J2390">
        <v>1198</v>
      </c>
      <c r="K2390" t="s">
        <v>19</v>
      </c>
      <c r="L2390" t="s">
        <v>20</v>
      </c>
      <c r="M2390" t="s">
        <v>51</v>
      </c>
      <c r="N2390">
        <v>4000000</v>
      </c>
      <c r="O2390">
        <v>2009</v>
      </c>
      <c r="P2390">
        <v>5.7</v>
      </c>
      <c r="S2390" t="s">
        <v>26</v>
      </c>
    </row>
    <row r="2391" spans="1:23" x14ac:dyDescent="0.3">
      <c r="A2391" t="s">
        <v>2266</v>
      </c>
      <c r="B2391">
        <v>233</v>
      </c>
      <c r="C2391">
        <v>130</v>
      </c>
      <c r="D2391">
        <v>6462576</v>
      </c>
      <c r="E2391" t="s">
        <v>2333</v>
      </c>
      <c r="F2391" t="s">
        <v>24</v>
      </c>
      <c r="G2391" t="str">
        <f t="shared" si="38"/>
        <v>Fear and Loathing in Las Vegas</v>
      </c>
      <c r="H2391" t="s">
        <v>5005</v>
      </c>
      <c r="I2391">
        <v>213226</v>
      </c>
      <c r="J2391">
        <v>548</v>
      </c>
      <c r="K2391" t="s">
        <v>19</v>
      </c>
      <c r="L2391" t="s">
        <v>20</v>
      </c>
      <c r="M2391" t="s">
        <v>294</v>
      </c>
      <c r="N2391">
        <v>17000000</v>
      </c>
      <c r="O2391">
        <v>2009</v>
      </c>
      <c r="P2391">
        <v>7.7</v>
      </c>
      <c r="S2391" t="s">
        <v>32</v>
      </c>
      <c r="T2391" t="s">
        <v>46</v>
      </c>
      <c r="U2391" t="s">
        <v>60</v>
      </c>
    </row>
    <row r="2392" spans="1:23" x14ac:dyDescent="0.3">
      <c r="A2392" t="s">
        <v>585</v>
      </c>
      <c r="B2392">
        <v>91</v>
      </c>
      <c r="C2392">
        <v>82</v>
      </c>
      <c r="D2392">
        <v>40363530</v>
      </c>
      <c r="E2392" t="s">
        <v>1610</v>
      </c>
      <c r="F2392" t="s">
        <v>374</v>
      </c>
      <c r="G2392" t="str">
        <f t="shared" si="38"/>
        <v>The Invention of Lying</v>
      </c>
      <c r="H2392" t="s">
        <v>5006</v>
      </c>
      <c r="I2392">
        <v>94292</v>
      </c>
      <c r="J2392">
        <v>192</v>
      </c>
      <c r="K2392" t="s">
        <v>19</v>
      </c>
      <c r="L2392" t="s">
        <v>20</v>
      </c>
      <c r="M2392" t="s">
        <v>294</v>
      </c>
      <c r="N2392">
        <v>17000000</v>
      </c>
      <c r="O2392">
        <v>1981</v>
      </c>
      <c r="P2392">
        <v>6.4</v>
      </c>
      <c r="S2392" t="s">
        <v>46</v>
      </c>
      <c r="T2392" t="s">
        <v>69</v>
      </c>
      <c r="U2392" t="s">
        <v>106</v>
      </c>
    </row>
    <row r="2393" spans="1:23" x14ac:dyDescent="0.3">
      <c r="A2393" t="s">
        <v>3780</v>
      </c>
      <c r="B2393">
        <v>169</v>
      </c>
      <c r="C2393">
        <v>96</v>
      </c>
      <c r="D2393">
        <v>37623143</v>
      </c>
      <c r="E2393" t="s">
        <v>46</v>
      </c>
      <c r="F2393" t="s">
        <v>5007</v>
      </c>
      <c r="G2393" t="str">
        <f t="shared" si="38"/>
        <v>Neighbors</v>
      </c>
      <c r="H2393" t="s">
        <v>5008</v>
      </c>
      <c r="I2393">
        <v>216581</v>
      </c>
      <c r="J2393">
        <v>522</v>
      </c>
      <c r="K2393" t="s">
        <v>19</v>
      </c>
      <c r="L2393" t="s">
        <v>20</v>
      </c>
      <c r="M2393" t="s">
        <v>21</v>
      </c>
      <c r="N2393">
        <v>9000000</v>
      </c>
      <c r="O2393">
        <v>2001</v>
      </c>
      <c r="P2393">
        <v>6.4</v>
      </c>
      <c r="S2393" t="s">
        <v>46</v>
      </c>
    </row>
    <row r="2394" spans="1:23" x14ac:dyDescent="0.3">
      <c r="A2394" t="s">
        <v>5009</v>
      </c>
      <c r="B2394">
        <v>142</v>
      </c>
      <c r="C2394">
        <v>105</v>
      </c>
      <c r="D2394">
        <v>33357476</v>
      </c>
      <c r="E2394" t="s">
        <v>4743</v>
      </c>
      <c r="F2394" t="s">
        <v>1829</v>
      </c>
      <c r="G2394" t="str">
        <f t="shared" si="38"/>
        <v>The Mask</v>
      </c>
      <c r="H2394" t="s">
        <v>5010</v>
      </c>
      <c r="I2394">
        <v>265818</v>
      </c>
      <c r="J2394">
        <v>202</v>
      </c>
      <c r="K2394" t="s">
        <v>19</v>
      </c>
      <c r="L2394" t="s">
        <v>20</v>
      </c>
      <c r="M2394" t="s">
        <v>294</v>
      </c>
      <c r="N2394">
        <v>17000000</v>
      </c>
      <c r="O2394">
        <v>1981</v>
      </c>
      <c r="P2394">
        <v>6.9</v>
      </c>
      <c r="S2394" t="s">
        <v>26</v>
      </c>
      <c r="T2394" t="s">
        <v>46</v>
      </c>
      <c r="U2394" t="s">
        <v>52</v>
      </c>
      <c r="V2394" t="s">
        <v>69</v>
      </c>
    </row>
    <row r="2395" spans="1:23" x14ac:dyDescent="0.3">
      <c r="A2395" t="s">
        <v>5011</v>
      </c>
      <c r="B2395">
        <v>50</v>
      </c>
      <c r="C2395">
        <v>122</v>
      </c>
      <c r="D2395">
        <v>28734552</v>
      </c>
      <c r="E2395" t="s">
        <v>2757</v>
      </c>
      <c r="F2395" t="s">
        <v>178</v>
      </c>
      <c r="G2395" t="str">
        <f t="shared" si="38"/>
        <v>Big</v>
      </c>
      <c r="H2395" t="s">
        <v>5012</v>
      </c>
      <c r="I2395">
        <v>153468</v>
      </c>
      <c r="J2395">
        <v>374</v>
      </c>
      <c r="K2395" t="s">
        <v>19</v>
      </c>
      <c r="L2395" t="s">
        <v>20</v>
      </c>
      <c r="M2395" t="s">
        <v>51</v>
      </c>
      <c r="N2395">
        <v>17000000</v>
      </c>
      <c r="O2395">
        <v>2013</v>
      </c>
      <c r="P2395">
        <v>7.3</v>
      </c>
      <c r="S2395" t="s">
        <v>46</v>
      </c>
      <c r="T2395" t="s">
        <v>60</v>
      </c>
      <c r="U2395" t="s">
        <v>65</v>
      </c>
      <c r="V2395" t="s">
        <v>69</v>
      </c>
      <c r="W2395" t="s">
        <v>106</v>
      </c>
    </row>
    <row r="2396" spans="1:23" x14ac:dyDescent="0.3">
      <c r="A2396" t="s">
        <v>1025</v>
      </c>
      <c r="B2396">
        <v>195</v>
      </c>
      <c r="C2396">
        <v>88</v>
      </c>
      <c r="D2396">
        <v>37300107</v>
      </c>
      <c r="E2396" t="s">
        <v>46</v>
      </c>
      <c r="F2396" t="s">
        <v>5013</v>
      </c>
      <c r="G2396" t="str">
        <f t="shared" si="38"/>
        <v>Borat: Cultural Learnings of America for Make Benefit Glorious Nation of Kazakhstan</v>
      </c>
      <c r="H2396" t="s">
        <v>5014</v>
      </c>
      <c r="I2396">
        <v>297014</v>
      </c>
      <c r="J2396">
        <v>475</v>
      </c>
      <c r="K2396" t="s">
        <v>19</v>
      </c>
      <c r="L2396" t="s">
        <v>20</v>
      </c>
      <c r="M2396" t="s">
        <v>294</v>
      </c>
      <c r="N2396">
        <v>19000000</v>
      </c>
      <c r="O2396">
        <v>1997</v>
      </c>
      <c r="P2396">
        <v>7.3</v>
      </c>
      <c r="S2396" t="s">
        <v>46</v>
      </c>
    </row>
    <row r="2397" spans="1:23" x14ac:dyDescent="0.3">
      <c r="A2397" t="s">
        <v>5015</v>
      </c>
      <c r="B2397">
        <v>129</v>
      </c>
      <c r="C2397">
        <v>110</v>
      </c>
      <c r="D2397">
        <v>27087695</v>
      </c>
      <c r="E2397" t="s">
        <v>776</v>
      </c>
      <c r="F2397" t="s">
        <v>5016</v>
      </c>
      <c r="G2397" t="str">
        <f t="shared" si="38"/>
        <v>Legally Blonde</v>
      </c>
      <c r="H2397" t="s">
        <v>5017</v>
      </c>
      <c r="I2397">
        <v>131801</v>
      </c>
      <c r="J2397">
        <v>69</v>
      </c>
      <c r="K2397" t="s">
        <v>19</v>
      </c>
      <c r="L2397" t="s">
        <v>20</v>
      </c>
      <c r="M2397" t="s">
        <v>294</v>
      </c>
      <c r="N2397">
        <v>17000000</v>
      </c>
      <c r="O2397">
        <v>2014</v>
      </c>
      <c r="P2397">
        <v>6.2</v>
      </c>
      <c r="S2397" t="s">
        <v>46</v>
      </c>
      <c r="T2397" t="s">
        <v>106</v>
      </c>
    </row>
    <row r="2398" spans="1:23" x14ac:dyDescent="0.3">
      <c r="A2398" t="s">
        <v>503</v>
      </c>
      <c r="B2398">
        <v>156</v>
      </c>
      <c r="C2398">
        <v>103</v>
      </c>
      <c r="D2398">
        <v>30102717</v>
      </c>
      <c r="E2398" t="s">
        <v>43</v>
      </c>
      <c r="F2398" t="s">
        <v>993</v>
      </c>
      <c r="G2398" t="str">
        <f t="shared" si="38"/>
        <v>Star Trek III: The Search for Spock</v>
      </c>
      <c r="H2398" t="s">
        <v>5018</v>
      </c>
      <c r="I2398">
        <v>58743</v>
      </c>
      <c r="J2398">
        <v>485</v>
      </c>
      <c r="K2398" t="s">
        <v>19</v>
      </c>
      <c r="L2398" t="s">
        <v>20</v>
      </c>
      <c r="M2398" t="s">
        <v>21</v>
      </c>
      <c r="N2398">
        <v>17000000</v>
      </c>
      <c r="O2398">
        <v>1989</v>
      </c>
      <c r="P2398">
        <v>6.6</v>
      </c>
      <c r="S2398" t="s">
        <v>26</v>
      </c>
      <c r="T2398" t="s">
        <v>32</v>
      </c>
      <c r="U2398" t="s">
        <v>110</v>
      </c>
    </row>
    <row r="2399" spans="1:23" x14ac:dyDescent="0.3">
      <c r="A2399" t="s">
        <v>1687</v>
      </c>
      <c r="B2399">
        <v>103</v>
      </c>
      <c r="C2399">
        <v>106</v>
      </c>
      <c r="D2399">
        <v>23618786</v>
      </c>
      <c r="E2399" t="s">
        <v>1933</v>
      </c>
      <c r="F2399" t="s">
        <v>2063</v>
      </c>
      <c r="G2399" t="str">
        <f t="shared" si="38"/>
        <v>The Exorcism of Emily Rose</v>
      </c>
      <c r="H2399" t="s">
        <v>5019</v>
      </c>
      <c r="I2399">
        <v>96569</v>
      </c>
      <c r="J2399">
        <v>425</v>
      </c>
      <c r="K2399" t="s">
        <v>19</v>
      </c>
      <c r="L2399" t="s">
        <v>20</v>
      </c>
      <c r="M2399" t="s">
        <v>294</v>
      </c>
      <c r="N2399">
        <v>17000000</v>
      </c>
      <c r="O2399">
        <v>2004</v>
      </c>
      <c r="P2399">
        <v>6.7</v>
      </c>
      <c r="S2399" t="s">
        <v>60</v>
      </c>
      <c r="T2399" t="s">
        <v>83</v>
      </c>
      <c r="U2399" t="s">
        <v>122</v>
      </c>
    </row>
    <row r="2400" spans="1:23" x14ac:dyDescent="0.3">
      <c r="A2400" t="s">
        <v>5020</v>
      </c>
      <c r="B2400">
        <v>217</v>
      </c>
      <c r="C2400">
        <v>98</v>
      </c>
      <c r="D2400">
        <v>26896744</v>
      </c>
      <c r="E2400" t="s">
        <v>776</v>
      </c>
      <c r="F2400" t="s">
        <v>246</v>
      </c>
      <c r="G2400" t="str">
        <f t="shared" si="38"/>
        <v>Deuce Bigalow: Male Gigolo</v>
      </c>
      <c r="H2400" t="s">
        <v>5021</v>
      </c>
      <c r="I2400">
        <v>59380</v>
      </c>
      <c r="J2400">
        <v>103</v>
      </c>
      <c r="K2400" t="s">
        <v>19</v>
      </c>
      <c r="L2400" t="s">
        <v>20</v>
      </c>
      <c r="M2400" t="s">
        <v>21</v>
      </c>
      <c r="N2400">
        <v>16000000</v>
      </c>
      <c r="O2400">
        <v>1986</v>
      </c>
      <c r="P2400">
        <v>5.7</v>
      </c>
      <c r="S2400" t="s">
        <v>46</v>
      </c>
      <c r="T2400" t="s">
        <v>106</v>
      </c>
    </row>
    <row r="2401" spans="1:23" x14ac:dyDescent="0.3">
      <c r="A2401" t="s">
        <v>5022</v>
      </c>
      <c r="B2401">
        <v>134</v>
      </c>
      <c r="C2401">
        <v>68</v>
      </c>
      <c r="D2401">
        <v>23213577</v>
      </c>
      <c r="E2401" t="s">
        <v>5023</v>
      </c>
      <c r="F2401" t="s">
        <v>355</v>
      </c>
      <c r="G2401" t="str">
        <f t="shared" si="38"/>
        <v>Left Behind</v>
      </c>
      <c r="H2401" t="s">
        <v>5024</v>
      </c>
      <c r="I2401">
        <v>24854</v>
      </c>
      <c r="J2401">
        <v>45</v>
      </c>
      <c r="K2401" t="s">
        <v>19</v>
      </c>
      <c r="L2401" t="s">
        <v>20</v>
      </c>
      <c r="M2401" t="s">
        <v>51</v>
      </c>
      <c r="N2401">
        <v>17000000</v>
      </c>
      <c r="O2401">
        <v>1981</v>
      </c>
      <c r="P2401">
        <v>3.1</v>
      </c>
      <c r="S2401" t="s">
        <v>26</v>
      </c>
      <c r="T2401" t="s">
        <v>60</v>
      </c>
      <c r="U2401" t="s">
        <v>69</v>
      </c>
      <c r="V2401" t="s">
        <v>92</v>
      </c>
      <c r="W2401" t="s">
        <v>122</v>
      </c>
    </row>
    <row r="2402" spans="1:23" x14ac:dyDescent="0.3">
      <c r="A2402" t="s">
        <v>2222</v>
      </c>
      <c r="B2402">
        <v>146</v>
      </c>
      <c r="C2402">
        <v>94</v>
      </c>
      <c r="D2402">
        <v>55461307</v>
      </c>
      <c r="E2402" t="s">
        <v>657</v>
      </c>
      <c r="F2402" t="s">
        <v>5025</v>
      </c>
      <c r="G2402" t="str">
        <f t="shared" si="38"/>
        <v>The Family Stone</v>
      </c>
      <c r="H2402" t="s">
        <v>5026</v>
      </c>
      <c r="I2402">
        <v>49077</v>
      </c>
      <c r="J2402">
        <v>629</v>
      </c>
      <c r="K2402" t="s">
        <v>19</v>
      </c>
      <c r="L2402" t="s">
        <v>20</v>
      </c>
      <c r="M2402" t="s">
        <v>294</v>
      </c>
      <c r="N2402">
        <v>17000000</v>
      </c>
      <c r="O2402">
        <v>2009</v>
      </c>
      <c r="P2402">
        <v>6.3</v>
      </c>
      <c r="S2402" t="s">
        <v>46</v>
      </c>
      <c r="T2402" t="s">
        <v>60</v>
      </c>
      <c r="U2402" t="s">
        <v>106</v>
      </c>
    </row>
    <row r="2403" spans="1:23" x14ac:dyDescent="0.3">
      <c r="A2403" t="s">
        <v>5027</v>
      </c>
      <c r="B2403">
        <v>159</v>
      </c>
      <c r="C2403">
        <v>99</v>
      </c>
      <c r="D2403">
        <v>20627372</v>
      </c>
      <c r="E2403" t="s">
        <v>1147</v>
      </c>
      <c r="F2403" t="s">
        <v>3929</v>
      </c>
      <c r="G2403" t="str">
        <f t="shared" si="38"/>
        <v>Barbershop 2: Back in Business</v>
      </c>
      <c r="H2403" t="s">
        <v>5028</v>
      </c>
      <c r="I2403">
        <v>10104</v>
      </c>
      <c r="J2403">
        <v>549</v>
      </c>
      <c r="K2403" t="s">
        <v>19</v>
      </c>
      <c r="L2403" t="s">
        <v>20</v>
      </c>
      <c r="M2403" t="s">
        <v>294</v>
      </c>
      <c r="N2403">
        <v>17000000</v>
      </c>
      <c r="O2403">
        <v>1994</v>
      </c>
      <c r="P2403">
        <v>5.7</v>
      </c>
      <c r="S2403" t="s">
        <v>46</v>
      </c>
      <c r="T2403" t="s">
        <v>60</v>
      </c>
    </row>
    <row r="2404" spans="1:23" x14ac:dyDescent="0.3">
      <c r="A2404" t="s">
        <v>3955</v>
      </c>
      <c r="B2404">
        <v>111</v>
      </c>
      <c r="C2404">
        <v>107</v>
      </c>
      <c r="D2404">
        <v>16346122</v>
      </c>
      <c r="E2404" t="s">
        <v>3939</v>
      </c>
      <c r="F2404" t="s">
        <v>398</v>
      </c>
      <c r="G2404" t="str">
        <f t="shared" si="38"/>
        <v>Bad Santa</v>
      </c>
      <c r="H2404" t="s">
        <v>5029</v>
      </c>
      <c r="I2404">
        <v>107815</v>
      </c>
      <c r="J2404">
        <v>260</v>
      </c>
      <c r="K2404" t="s">
        <v>19</v>
      </c>
      <c r="L2404" t="s">
        <v>20</v>
      </c>
      <c r="M2404" t="s">
        <v>51</v>
      </c>
      <c r="N2404">
        <v>17000000</v>
      </c>
      <c r="O2404">
        <v>2013</v>
      </c>
      <c r="P2404">
        <v>7.1</v>
      </c>
      <c r="S2404" t="s">
        <v>46</v>
      </c>
      <c r="T2404" t="s">
        <v>52</v>
      </c>
      <c r="U2404" t="s">
        <v>60</v>
      </c>
    </row>
    <row r="2405" spans="1:23" x14ac:dyDescent="0.3">
      <c r="A2405" t="s">
        <v>147</v>
      </c>
      <c r="B2405">
        <v>187</v>
      </c>
      <c r="C2405">
        <v>180</v>
      </c>
      <c r="D2405">
        <v>16204793</v>
      </c>
      <c r="E2405" t="s">
        <v>482</v>
      </c>
      <c r="F2405" t="s">
        <v>861</v>
      </c>
      <c r="G2405" t="str">
        <f t="shared" si="38"/>
        <v>Austin Powers: International Man of Mystery</v>
      </c>
      <c r="H2405" t="s">
        <v>5030</v>
      </c>
      <c r="I2405">
        <v>183425</v>
      </c>
      <c r="J2405">
        <v>554</v>
      </c>
      <c r="K2405" t="s">
        <v>19</v>
      </c>
      <c r="L2405" t="s">
        <v>20</v>
      </c>
      <c r="M2405" t="s">
        <v>294</v>
      </c>
      <c r="N2405">
        <v>11000000</v>
      </c>
      <c r="O2405">
        <v>2007</v>
      </c>
      <c r="P2405">
        <v>7</v>
      </c>
      <c r="S2405" t="s">
        <v>46</v>
      </c>
      <c r="T2405" t="s">
        <v>52</v>
      </c>
    </row>
    <row r="2406" spans="1:23" x14ac:dyDescent="0.3">
      <c r="A2406" t="s">
        <v>3475</v>
      </c>
      <c r="B2406">
        <v>20</v>
      </c>
      <c r="C2406">
        <v>89</v>
      </c>
      <c r="D2406">
        <v>15427192</v>
      </c>
      <c r="E2406" t="s">
        <v>1222</v>
      </c>
      <c r="F2406" t="s">
        <v>5031</v>
      </c>
      <c r="G2406" t="str">
        <f t="shared" si="38"/>
        <v>My Big Fat Greek Wedding 2</v>
      </c>
      <c r="H2406" t="s">
        <v>5032</v>
      </c>
      <c r="I2406">
        <v>13562</v>
      </c>
      <c r="J2406">
        <v>317</v>
      </c>
      <c r="K2406" t="s">
        <v>19</v>
      </c>
      <c r="L2406" t="s">
        <v>20</v>
      </c>
      <c r="M2406" t="s">
        <v>294</v>
      </c>
      <c r="N2406">
        <v>17000000</v>
      </c>
      <c r="O2406">
        <v>2008</v>
      </c>
      <c r="P2406">
        <v>6.1</v>
      </c>
      <c r="S2406" t="s">
        <v>46</v>
      </c>
      <c r="T2406" t="s">
        <v>65</v>
      </c>
      <c r="U2406" t="s">
        <v>106</v>
      </c>
    </row>
    <row r="2407" spans="1:23" x14ac:dyDescent="0.3">
      <c r="A2407" t="s">
        <v>924</v>
      </c>
      <c r="B2407">
        <v>44</v>
      </c>
      <c r="C2407">
        <v>97</v>
      </c>
      <c r="D2407">
        <v>14792779</v>
      </c>
      <c r="E2407" t="s">
        <v>1358</v>
      </c>
      <c r="F2407" t="s">
        <v>4454</v>
      </c>
      <c r="G2407" t="str">
        <f t="shared" si="38"/>
        <v>Diary of a Wimpy Kid: Rodrick Rules</v>
      </c>
      <c r="H2407" t="s">
        <v>5033</v>
      </c>
      <c r="I2407">
        <v>18727</v>
      </c>
      <c r="J2407">
        <v>651</v>
      </c>
      <c r="K2407" t="s">
        <v>19</v>
      </c>
      <c r="L2407" t="s">
        <v>20</v>
      </c>
      <c r="M2407" t="s">
        <v>21</v>
      </c>
      <c r="N2407">
        <v>17000000</v>
      </c>
      <c r="O2407">
        <v>1982</v>
      </c>
      <c r="P2407">
        <v>6.6</v>
      </c>
      <c r="S2407" t="s">
        <v>46</v>
      </c>
      <c r="T2407" t="s">
        <v>65</v>
      </c>
    </row>
    <row r="2408" spans="1:23" x14ac:dyDescent="0.3">
      <c r="A2408" t="s">
        <v>601</v>
      </c>
      <c r="B2408">
        <v>588</v>
      </c>
      <c r="C2408">
        <v>113</v>
      </c>
      <c r="D2408">
        <v>13998282</v>
      </c>
      <c r="E2408" t="s">
        <v>1838</v>
      </c>
      <c r="F2408" t="s">
        <v>145</v>
      </c>
      <c r="G2408" t="str">
        <f t="shared" si="38"/>
        <v>Predator</v>
      </c>
      <c r="H2408" t="s">
        <v>5034</v>
      </c>
      <c r="I2408">
        <v>290949</v>
      </c>
      <c r="J2408">
        <v>281</v>
      </c>
      <c r="K2408" t="s">
        <v>19</v>
      </c>
      <c r="L2408" t="s">
        <v>20</v>
      </c>
      <c r="M2408" t="s">
        <v>294</v>
      </c>
      <c r="N2408">
        <v>16500000</v>
      </c>
      <c r="O2408">
        <v>1996</v>
      </c>
      <c r="P2408">
        <v>7.8</v>
      </c>
      <c r="S2408" t="s">
        <v>26</v>
      </c>
      <c r="T2408" t="s">
        <v>83</v>
      </c>
      <c r="U2408" t="s">
        <v>110</v>
      </c>
    </row>
    <row r="2409" spans="1:23" x14ac:dyDescent="0.3">
      <c r="A2409" t="s">
        <v>5035</v>
      </c>
      <c r="B2409">
        <v>415</v>
      </c>
      <c r="C2409">
        <v>131</v>
      </c>
      <c r="D2409">
        <v>19057024</v>
      </c>
      <c r="E2409" t="s">
        <v>5036</v>
      </c>
      <c r="F2409" t="s">
        <v>5037</v>
      </c>
      <c r="G2409" t="str">
        <f t="shared" si="38"/>
        <v>Amadeus</v>
      </c>
      <c r="H2409" t="s">
        <v>5038</v>
      </c>
      <c r="I2409">
        <v>270790</v>
      </c>
      <c r="J2409">
        <v>96</v>
      </c>
      <c r="K2409" t="s">
        <v>19</v>
      </c>
      <c r="L2409" t="s">
        <v>20</v>
      </c>
      <c r="M2409" t="s">
        <v>294</v>
      </c>
      <c r="N2409">
        <v>16800000</v>
      </c>
      <c r="O2409">
        <v>2009</v>
      </c>
      <c r="P2409">
        <v>8.3000000000000007</v>
      </c>
      <c r="S2409" t="s">
        <v>41</v>
      </c>
      <c r="T2409" t="s">
        <v>60</v>
      </c>
      <c r="U2409" t="s">
        <v>80</v>
      </c>
      <c r="V2409" t="s">
        <v>85</v>
      </c>
    </row>
    <row r="2410" spans="1:23" x14ac:dyDescent="0.3">
      <c r="A2410" t="s">
        <v>419</v>
      </c>
      <c r="B2410">
        <v>279</v>
      </c>
      <c r="C2410">
        <v>44</v>
      </c>
      <c r="D2410">
        <v>14108518</v>
      </c>
      <c r="E2410" t="s">
        <v>2224</v>
      </c>
      <c r="F2410" t="s">
        <v>980</v>
      </c>
      <c r="G2410" t="str">
        <f t="shared" si="38"/>
        <v>Prom Night</v>
      </c>
      <c r="H2410" t="s">
        <v>5039</v>
      </c>
      <c r="I2410">
        <v>27664</v>
      </c>
      <c r="J2410">
        <v>1101</v>
      </c>
      <c r="K2410" t="s">
        <v>19</v>
      </c>
      <c r="L2410" t="s">
        <v>31</v>
      </c>
      <c r="M2410" t="s">
        <v>51</v>
      </c>
      <c r="N2410">
        <v>16000000</v>
      </c>
      <c r="O2410">
        <v>2016</v>
      </c>
      <c r="P2410">
        <v>3.9</v>
      </c>
      <c r="S2410" t="s">
        <v>83</v>
      </c>
      <c r="T2410" t="s">
        <v>92</v>
      </c>
    </row>
    <row r="2411" spans="1:23" x14ac:dyDescent="0.3">
      <c r="A2411" t="s">
        <v>2657</v>
      </c>
      <c r="B2411">
        <v>97</v>
      </c>
      <c r="C2411">
        <v>103</v>
      </c>
      <c r="D2411">
        <v>13854000</v>
      </c>
      <c r="E2411" t="s">
        <v>46</v>
      </c>
      <c r="F2411" t="s">
        <v>3540</v>
      </c>
      <c r="G2411" t="str">
        <f t="shared" si="38"/>
        <v>Mean Girls</v>
      </c>
      <c r="H2411" t="s">
        <v>5040</v>
      </c>
      <c r="I2411">
        <v>245989</v>
      </c>
      <c r="J2411">
        <v>384</v>
      </c>
      <c r="K2411" t="s">
        <v>19</v>
      </c>
      <c r="L2411" t="s">
        <v>20</v>
      </c>
      <c r="M2411" t="s">
        <v>21</v>
      </c>
      <c r="N2411">
        <v>15000000</v>
      </c>
      <c r="O2411">
        <v>2003</v>
      </c>
      <c r="P2411">
        <v>7</v>
      </c>
      <c r="S2411" t="s">
        <v>46</v>
      </c>
    </row>
    <row r="2412" spans="1:23" x14ac:dyDescent="0.3">
      <c r="A2412" t="s">
        <v>5041</v>
      </c>
      <c r="B2412">
        <v>60</v>
      </c>
      <c r="C2412">
        <v>119</v>
      </c>
      <c r="D2412">
        <v>77324422</v>
      </c>
      <c r="E2412" t="s">
        <v>657</v>
      </c>
      <c r="F2412" t="s">
        <v>5042</v>
      </c>
      <c r="G2412" t="str">
        <f t="shared" si="38"/>
        <v>Under the Tuscan Sun</v>
      </c>
      <c r="H2412" t="s">
        <v>5043</v>
      </c>
      <c r="I2412">
        <v>35718</v>
      </c>
      <c r="J2412">
        <v>828</v>
      </c>
      <c r="K2412" t="s">
        <v>19</v>
      </c>
      <c r="L2412" t="s">
        <v>20</v>
      </c>
      <c r="M2412" t="s">
        <v>51</v>
      </c>
      <c r="N2412">
        <v>16500000</v>
      </c>
      <c r="O2412">
        <v>2013</v>
      </c>
      <c r="P2412">
        <v>6.7</v>
      </c>
      <c r="S2412" t="s">
        <v>46</v>
      </c>
      <c r="T2412" t="s">
        <v>60</v>
      </c>
      <c r="U2412" t="s">
        <v>106</v>
      </c>
    </row>
    <row r="2413" spans="1:23" x14ac:dyDescent="0.3">
      <c r="A2413" t="s">
        <v>3497</v>
      </c>
      <c r="B2413">
        <v>27</v>
      </c>
      <c r="C2413">
        <v>98</v>
      </c>
      <c r="D2413">
        <v>15500000</v>
      </c>
      <c r="E2413" t="s">
        <v>3466</v>
      </c>
      <c r="F2413" t="s">
        <v>5044</v>
      </c>
      <c r="G2413" t="str">
        <f t="shared" si="38"/>
        <v>Gosford Park</v>
      </c>
      <c r="H2413" t="s">
        <v>5045</v>
      </c>
      <c r="I2413">
        <v>65201</v>
      </c>
      <c r="J2413">
        <v>144</v>
      </c>
      <c r="K2413" t="s">
        <v>19</v>
      </c>
      <c r="L2413" t="s">
        <v>20</v>
      </c>
      <c r="M2413" t="s">
        <v>21</v>
      </c>
      <c r="N2413">
        <v>16500000</v>
      </c>
      <c r="O2413">
        <v>2009</v>
      </c>
      <c r="P2413">
        <v>7.3</v>
      </c>
      <c r="S2413" t="s">
        <v>60</v>
      </c>
      <c r="T2413" t="s">
        <v>92</v>
      </c>
    </row>
    <row r="2414" spans="1:23" x14ac:dyDescent="0.3">
      <c r="A2414" t="s">
        <v>5046</v>
      </c>
      <c r="B2414">
        <v>212</v>
      </c>
      <c r="C2414">
        <v>111</v>
      </c>
      <c r="D2414">
        <v>11540112</v>
      </c>
      <c r="E2414" t="s">
        <v>657</v>
      </c>
      <c r="F2414" t="s">
        <v>5047</v>
      </c>
      <c r="G2414" t="str">
        <f t="shared" si="38"/>
        <v xml:space="preserve">The O.C.            </v>
      </c>
      <c r="H2414" t="s">
        <v>5048</v>
      </c>
      <c r="I2414">
        <v>65785</v>
      </c>
      <c r="J2414">
        <v>365</v>
      </c>
      <c r="K2414" t="s">
        <v>19</v>
      </c>
      <c r="L2414" t="s">
        <v>20</v>
      </c>
      <c r="M2414" t="s">
        <v>294</v>
      </c>
      <c r="N2414">
        <v>16500000</v>
      </c>
      <c r="O2414">
        <v>2016</v>
      </c>
      <c r="P2414">
        <v>7.5</v>
      </c>
      <c r="S2414" t="s">
        <v>46</v>
      </c>
      <c r="T2414" t="s">
        <v>60</v>
      </c>
      <c r="U2414" t="s">
        <v>106</v>
      </c>
    </row>
    <row r="2415" spans="1:23" x14ac:dyDescent="0.3">
      <c r="A2415" t="s">
        <v>5049</v>
      </c>
      <c r="B2415">
        <v>110</v>
      </c>
      <c r="C2415">
        <v>94</v>
      </c>
      <c r="D2415">
        <v>4734235</v>
      </c>
      <c r="E2415" t="s">
        <v>1131</v>
      </c>
      <c r="F2415" t="s">
        <v>355</v>
      </c>
      <c r="G2415" t="str">
        <f t="shared" si="38"/>
        <v>Peggy Sue Got Married</v>
      </c>
      <c r="H2415" t="s">
        <v>5050</v>
      </c>
      <c r="I2415">
        <v>27149</v>
      </c>
      <c r="J2415">
        <v>76</v>
      </c>
      <c r="K2415" t="s">
        <v>19</v>
      </c>
      <c r="L2415" t="s">
        <v>20</v>
      </c>
      <c r="M2415" t="s">
        <v>294</v>
      </c>
      <c r="N2415">
        <v>15000000</v>
      </c>
      <c r="O2415">
        <v>1986</v>
      </c>
      <c r="P2415">
        <v>6.3</v>
      </c>
      <c r="S2415" t="s">
        <v>46</v>
      </c>
      <c r="T2415" t="s">
        <v>60</v>
      </c>
      <c r="U2415" t="s">
        <v>69</v>
      </c>
      <c r="V2415" t="s">
        <v>106</v>
      </c>
    </row>
    <row r="2416" spans="1:23" x14ac:dyDescent="0.3">
      <c r="A2416" t="s">
        <v>376</v>
      </c>
      <c r="B2416">
        <v>45</v>
      </c>
      <c r="C2416">
        <v>122</v>
      </c>
      <c r="D2416">
        <v>4839383</v>
      </c>
      <c r="E2416" t="s">
        <v>657</v>
      </c>
      <c r="F2416" t="s">
        <v>108</v>
      </c>
      <c r="G2416" t="str">
        <f t="shared" si="38"/>
        <v>Birdman or (The Unexpected Virtue of Ignorance)</v>
      </c>
      <c r="H2416" t="s">
        <v>5051</v>
      </c>
      <c r="I2416">
        <v>395087</v>
      </c>
      <c r="J2416">
        <v>335</v>
      </c>
      <c r="K2416" t="s">
        <v>19</v>
      </c>
      <c r="L2416" t="s">
        <v>20</v>
      </c>
      <c r="M2416" t="s">
        <v>294</v>
      </c>
      <c r="N2416">
        <v>16400000</v>
      </c>
      <c r="O2416">
        <v>2002</v>
      </c>
      <c r="P2416">
        <v>7.8</v>
      </c>
      <c r="S2416" t="s">
        <v>46</v>
      </c>
      <c r="T2416" t="s">
        <v>60</v>
      </c>
      <c r="U2416" t="s">
        <v>106</v>
      </c>
    </row>
    <row r="2417" spans="1:22" x14ac:dyDescent="0.3">
      <c r="A2417" t="s">
        <v>5052</v>
      </c>
      <c r="B2417">
        <v>190</v>
      </c>
      <c r="C2417">
        <v>81</v>
      </c>
      <c r="D2417">
        <v>4193025</v>
      </c>
      <c r="E2417" t="s">
        <v>60</v>
      </c>
      <c r="F2417" t="s">
        <v>5053</v>
      </c>
      <c r="G2417" t="str">
        <f t="shared" si="38"/>
        <v>Blue Jasmine</v>
      </c>
      <c r="H2417" t="s">
        <v>5054</v>
      </c>
      <c r="I2417">
        <v>150082</v>
      </c>
      <c r="J2417">
        <v>114</v>
      </c>
      <c r="K2417" t="s">
        <v>19</v>
      </c>
      <c r="L2417" t="s">
        <v>20</v>
      </c>
      <c r="M2417" t="s">
        <v>294</v>
      </c>
      <c r="N2417">
        <v>16000000</v>
      </c>
      <c r="O2417">
        <v>2013</v>
      </c>
      <c r="P2417">
        <v>7.3</v>
      </c>
      <c r="S2417" t="s">
        <v>60</v>
      </c>
    </row>
    <row r="2418" spans="1:22" x14ac:dyDescent="0.3">
      <c r="A2418" t="s">
        <v>1180</v>
      </c>
      <c r="B2418">
        <v>77</v>
      </c>
      <c r="C2418">
        <v>89</v>
      </c>
      <c r="D2418">
        <v>5900000</v>
      </c>
      <c r="E2418" t="s">
        <v>1263</v>
      </c>
      <c r="F2418" t="s">
        <v>5055</v>
      </c>
      <c r="G2418" t="str">
        <f t="shared" si="38"/>
        <v>United 93</v>
      </c>
      <c r="H2418" t="s">
        <v>5056</v>
      </c>
      <c r="I2418">
        <v>83374</v>
      </c>
      <c r="J2418">
        <v>124</v>
      </c>
      <c r="K2418" t="s">
        <v>19</v>
      </c>
      <c r="L2418" t="s">
        <v>20</v>
      </c>
      <c r="M2418" t="s">
        <v>294</v>
      </c>
      <c r="N2418">
        <v>16000000</v>
      </c>
      <c r="O2418">
        <v>2008</v>
      </c>
      <c r="P2418">
        <v>7.6</v>
      </c>
      <c r="S2418" t="s">
        <v>60</v>
      </c>
      <c r="T2418" t="s">
        <v>80</v>
      </c>
      <c r="U2418" t="s">
        <v>122</v>
      </c>
    </row>
    <row r="2419" spans="1:22" x14ac:dyDescent="0.3">
      <c r="A2419" t="s">
        <v>2747</v>
      </c>
      <c r="B2419">
        <v>151</v>
      </c>
      <c r="C2419">
        <v>106</v>
      </c>
      <c r="D2419">
        <v>2849142</v>
      </c>
      <c r="E2419" t="s">
        <v>3370</v>
      </c>
      <c r="F2419" t="s">
        <v>5057</v>
      </c>
      <c r="G2419" t="str">
        <f t="shared" si="38"/>
        <v>Honey</v>
      </c>
      <c r="H2419" t="s">
        <v>5058</v>
      </c>
      <c r="I2419">
        <v>36666</v>
      </c>
      <c r="J2419">
        <v>248</v>
      </c>
      <c r="K2419" t="s">
        <v>19</v>
      </c>
      <c r="L2419" t="s">
        <v>20</v>
      </c>
      <c r="M2419" t="s">
        <v>294</v>
      </c>
      <c r="N2419">
        <v>16000000</v>
      </c>
      <c r="O2419">
        <v>2009</v>
      </c>
      <c r="P2419">
        <v>5.3</v>
      </c>
      <c r="S2419" t="s">
        <v>60</v>
      </c>
      <c r="T2419" t="s">
        <v>85</v>
      </c>
      <c r="U2419" t="s">
        <v>106</v>
      </c>
    </row>
    <row r="2420" spans="1:22" x14ac:dyDescent="0.3">
      <c r="A2420" t="s">
        <v>5059</v>
      </c>
      <c r="B2420">
        <v>111</v>
      </c>
      <c r="C2420">
        <v>122</v>
      </c>
      <c r="D2420">
        <v>1686429</v>
      </c>
      <c r="E2420" t="s">
        <v>902</v>
      </c>
      <c r="F2420" t="s">
        <v>794</v>
      </c>
      <c r="G2420" t="str">
        <f t="shared" si="38"/>
        <v>Glory</v>
      </c>
      <c r="H2420" t="s">
        <v>3726</v>
      </c>
      <c r="I2420">
        <v>101889</v>
      </c>
      <c r="J2420">
        <v>109</v>
      </c>
      <c r="K2420" t="s">
        <v>19</v>
      </c>
      <c r="L2420" t="s">
        <v>20</v>
      </c>
      <c r="M2420" t="s">
        <v>294</v>
      </c>
      <c r="N2420">
        <v>15600000</v>
      </c>
      <c r="O2420">
        <v>1999</v>
      </c>
      <c r="P2420">
        <v>7.9</v>
      </c>
      <c r="S2420" t="s">
        <v>60</v>
      </c>
      <c r="T2420" t="s">
        <v>80</v>
      </c>
      <c r="U2420" t="s">
        <v>126</v>
      </c>
    </row>
    <row r="2421" spans="1:22" x14ac:dyDescent="0.3">
      <c r="A2421" t="s">
        <v>5060</v>
      </c>
      <c r="B2421">
        <v>64</v>
      </c>
      <c r="C2421">
        <v>86</v>
      </c>
      <c r="D2421">
        <v>1984743</v>
      </c>
      <c r="E2421" t="s">
        <v>982</v>
      </c>
      <c r="F2421" t="s">
        <v>5061</v>
      </c>
      <c r="G2421" t="str">
        <f t="shared" si="38"/>
        <v>Spy Hard</v>
      </c>
      <c r="H2421" t="s">
        <v>5062</v>
      </c>
      <c r="I2421">
        <v>29621</v>
      </c>
      <c r="J2421">
        <v>494</v>
      </c>
      <c r="K2421" t="s">
        <v>19</v>
      </c>
      <c r="L2421" t="s">
        <v>20</v>
      </c>
      <c r="M2421" t="s">
        <v>2078</v>
      </c>
      <c r="N2421">
        <v>16000000</v>
      </c>
      <c r="O2421">
        <v>1985</v>
      </c>
      <c r="P2421">
        <v>5.3</v>
      </c>
      <c r="S2421" t="s">
        <v>26</v>
      </c>
      <c r="T2421" t="s">
        <v>46</v>
      </c>
    </row>
    <row r="2422" spans="1:22" x14ac:dyDescent="0.3">
      <c r="A2422" t="s">
        <v>5063</v>
      </c>
      <c r="B2422">
        <v>134</v>
      </c>
      <c r="C2422">
        <v>103</v>
      </c>
      <c r="D2422">
        <v>1666262</v>
      </c>
      <c r="E2422" t="s">
        <v>3186</v>
      </c>
      <c r="F2422" t="s">
        <v>798</v>
      </c>
      <c r="G2422" t="str">
        <f t="shared" si="38"/>
        <v>The Fog</v>
      </c>
      <c r="H2422" t="s">
        <v>5064</v>
      </c>
      <c r="I2422">
        <v>46492</v>
      </c>
      <c r="J2422">
        <v>77</v>
      </c>
      <c r="K2422" t="s">
        <v>19</v>
      </c>
      <c r="L2422" t="s">
        <v>20</v>
      </c>
      <c r="M2422" t="s">
        <v>2078</v>
      </c>
      <c r="N2422">
        <v>15000000</v>
      </c>
      <c r="O2422">
        <v>2016</v>
      </c>
      <c r="P2422">
        <v>6.8</v>
      </c>
      <c r="S2422" t="s">
        <v>69</v>
      </c>
      <c r="T2422" t="s">
        <v>83</v>
      </c>
    </row>
    <row r="2423" spans="1:22" x14ac:dyDescent="0.3">
      <c r="A2423" t="s">
        <v>1125</v>
      </c>
      <c r="B2423">
        <v>450</v>
      </c>
      <c r="C2423">
        <v>121</v>
      </c>
      <c r="D2423">
        <v>2319187</v>
      </c>
      <c r="E2423" t="s">
        <v>5065</v>
      </c>
      <c r="F2423" t="s">
        <v>946</v>
      </c>
      <c r="G2423" t="str">
        <f t="shared" si="38"/>
        <v>Soul Surfer</v>
      </c>
      <c r="H2423" t="s">
        <v>5066</v>
      </c>
      <c r="I2423">
        <v>35514</v>
      </c>
      <c r="J2423">
        <v>86</v>
      </c>
      <c r="K2423" t="s">
        <v>19</v>
      </c>
      <c r="L2423" t="s">
        <v>20</v>
      </c>
      <c r="M2423" t="s">
        <v>294</v>
      </c>
      <c r="N2423">
        <v>16000000</v>
      </c>
      <c r="O2423">
        <v>2006</v>
      </c>
      <c r="P2423">
        <v>7.1</v>
      </c>
      <c r="S2423" t="s">
        <v>41</v>
      </c>
      <c r="T2423" t="s">
        <v>60</v>
      </c>
      <c r="U2423" t="s">
        <v>65</v>
      </c>
      <c r="V2423" t="s">
        <v>117</v>
      </c>
    </row>
    <row r="2424" spans="1:22" x14ac:dyDescent="0.3">
      <c r="A2424" t="s">
        <v>802</v>
      </c>
      <c r="B2424">
        <v>128</v>
      </c>
      <c r="C2424">
        <v>109</v>
      </c>
      <c r="D2424">
        <v>13922211</v>
      </c>
      <c r="E2424" t="s">
        <v>5067</v>
      </c>
      <c r="F2424" t="s">
        <v>5068</v>
      </c>
      <c r="G2424" t="str">
        <f t="shared" si="38"/>
        <v>Catch-22</v>
      </c>
      <c r="H2424" t="s">
        <v>5069</v>
      </c>
      <c r="I2424">
        <v>17277</v>
      </c>
      <c r="J2424">
        <v>82</v>
      </c>
      <c r="K2424" t="s">
        <v>19</v>
      </c>
      <c r="L2424" t="s">
        <v>20</v>
      </c>
      <c r="M2424" t="s">
        <v>2394</v>
      </c>
      <c r="N2424">
        <v>16000000</v>
      </c>
      <c r="O2424">
        <v>2015</v>
      </c>
      <c r="P2424">
        <v>7.2</v>
      </c>
      <c r="S2424" t="s">
        <v>46</v>
      </c>
      <c r="T2424" t="s">
        <v>60</v>
      </c>
      <c r="U2424" t="s">
        <v>126</v>
      </c>
    </row>
    <row r="2425" spans="1:22" x14ac:dyDescent="0.3">
      <c r="A2425" t="s">
        <v>5070</v>
      </c>
      <c r="B2425">
        <v>68</v>
      </c>
      <c r="C2425">
        <v>109</v>
      </c>
      <c r="D2425">
        <v>23091</v>
      </c>
      <c r="E2425" t="s">
        <v>3939</v>
      </c>
      <c r="F2425" t="s">
        <v>5071</v>
      </c>
      <c r="G2425" t="str">
        <f t="shared" si="38"/>
        <v>Observe and Report</v>
      </c>
      <c r="H2425" t="s">
        <v>5072</v>
      </c>
      <c r="I2425">
        <v>52467</v>
      </c>
      <c r="J2425">
        <v>440</v>
      </c>
      <c r="K2425" t="s">
        <v>19</v>
      </c>
      <c r="L2425" t="s">
        <v>20</v>
      </c>
      <c r="M2425" t="s">
        <v>294</v>
      </c>
      <c r="N2425">
        <v>16000000</v>
      </c>
      <c r="O2425">
        <v>1985</v>
      </c>
      <c r="P2425">
        <v>5.8</v>
      </c>
      <c r="S2425" t="s">
        <v>46</v>
      </c>
      <c r="T2425" t="s">
        <v>52</v>
      </c>
      <c r="U2425" t="s">
        <v>60</v>
      </c>
    </row>
    <row r="2426" spans="1:22" x14ac:dyDescent="0.3">
      <c r="A2426" t="s">
        <v>4341</v>
      </c>
      <c r="B2426">
        <v>97</v>
      </c>
      <c r="C2426">
        <v>123</v>
      </c>
      <c r="D2426">
        <v>336467</v>
      </c>
      <c r="E2426" t="s">
        <v>23</v>
      </c>
      <c r="F2426" t="s">
        <v>4726</v>
      </c>
      <c r="G2426" t="str">
        <f t="shared" si="38"/>
        <v>Conan the Destroyer</v>
      </c>
      <c r="H2426" t="s">
        <v>5073</v>
      </c>
      <c r="I2426">
        <v>62009</v>
      </c>
      <c r="J2426">
        <v>192</v>
      </c>
      <c r="K2426" t="s">
        <v>19</v>
      </c>
      <c r="L2426" t="s">
        <v>20</v>
      </c>
      <c r="M2426" t="s">
        <v>294</v>
      </c>
      <c r="N2426">
        <v>18500000</v>
      </c>
      <c r="O2426">
        <v>2012</v>
      </c>
      <c r="P2426">
        <v>5.8</v>
      </c>
      <c r="S2426" t="s">
        <v>26</v>
      </c>
      <c r="T2426" t="s">
        <v>32</v>
      </c>
      <c r="U2426" t="s">
        <v>69</v>
      </c>
    </row>
    <row r="2427" spans="1:22" x14ac:dyDescent="0.3">
      <c r="A2427" t="s">
        <v>4074</v>
      </c>
      <c r="B2427">
        <v>54</v>
      </c>
      <c r="C2427">
        <v>94</v>
      </c>
      <c r="D2427">
        <v>2964</v>
      </c>
      <c r="E2427" t="s">
        <v>754</v>
      </c>
      <c r="F2427" t="s">
        <v>803</v>
      </c>
      <c r="G2427" t="str">
        <f t="shared" si="38"/>
        <v>Raging Bull</v>
      </c>
      <c r="H2427" t="s">
        <v>5074</v>
      </c>
      <c r="I2427">
        <v>235133</v>
      </c>
      <c r="J2427">
        <v>210</v>
      </c>
      <c r="K2427" t="s">
        <v>19</v>
      </c>
      <c r="L2427" t="s">
        <v>20</v>
      </c>
      <c r="M2427" t="s">
        <v>294</v>
      </c>
      <c r="N2427">
        <v>16000000</v>
      </c>
      <c r="O2427">
        <v>2007</v>
      </c>
      <c r="P2427">
        <v>8.3000000000000007</v>
      </c>
      <c r="S2427" t="s">
        <v>41</v>
      </c>
      <c r="T2427" t="s">
        <v>60</v>
      </c>
      <c r="U2427" t="s">
        <v>117</v>
      </c>
    </row>
    <row r="2428" spans="1:22" x14ac:dyDescent="0.3">
      <c r="A2428" t="s">
        <v>5075</v>
      </c>
      <c r="B2428">
        <v>99</v>
      </c>
      <c r="C2428">
        <v>94</v>
      </c>
      <c r="D2428">
        <v>2428883</v>
      </c>
      <c r="E2428" t="s">
        <v>127</v>
      </c>
      <c r="F2428" t="s">
        <v>308</v>
      </c>
      <c r="G2428" t="str">
        <f t="shared" si="38"/>
        <v>Love Happens</v>
      </c>
      <c r="H2428" t="s">
        <v>5076</v>
      </c>
      <c r="I2428">
        <v>25344</v>
      </c>
      <c r="J2428">
        <v>68</v>
      </c>
      <c r="K2428" t="s">
        <v>19</v>
      </c>
      <c r="L2428" t="s">
        <v>20</v>
      </c>
      <c r="M2428" t="s">
        <v>21</v>
      </c>
      <c r="N2428">
        <v>13500000</v>
      </c>
      <c r="O2428">
        <v>2009</v>
      </c>
      <c r="P2428">
        <v>5.6</v>
      </c>
      <c r="S2428" t="s">
        <v>60</v>
      </c>
      <c r="T2428" t="s">
        <v>106</v>
      </c>
    </row>
    <row r="2429" spans="1:22" x14ac:dyDescent="0.3">
      <c r="A2429" t="s">
        <v>2780</v>
      </c>
      <c r="B2429">
        <v>412</v>
      </c>
      <c r="C2429">
        <v>115</v>
      </c>
      <c r="D2429">
        <v>13571817</v>
      </c>
      <c r="E2429" t="s">
        <v>4031</v>
      </c>
      <c r="F2429" t="s">
        <v>5077</v>
      </c>
      <c r="G2429" t="str">
        <f t="shared" si="38"/>
        <v>Young Sherlock Holmes</v>
      </c>
      <c r="H2429" t="s">
        <v>5078</v>
      </c>
      <c r="I2429">
        <v>14870</v>
      </c>
      <c r="J2429">
        <v>49</v>
      </c>
      <c r="K2429" t="s">
        <v>19</v>
      </c>
      <c r="L2429" t="s">
        <v>20</v>
      </c>
      <c r="M2429" t="s">
        <v>294</v>
      </c>
      <c r="N2429">
        <v>35000000</v>
      </c>
      <c r="O2429">
        <v>2014</v>
      </c>
      <c r="P2429">
        <v>6.8</v>
      </c>
      <c r="S2429" t="s">
        <v>32</v>
      </c>
      <c r="T2429" t="s">
        <v>69</v>
      </c>
      <c r="U2429" t="s">
        <v>92</v>
      </c>
      <c r="V2429" t="s">
        <v>122</v>
      </c>
    </row>
    <row r="2430" spans="1:22" x14ac:dyDescent="0.3">
      <c r="A2430" t="s">
        <v>4006</v>
      </c>
      <c r="B2430">
        <v>107</v>
      </c>
      <c r="C2430">
        <v>107</v>
      </c>
      <c r="D2430">
        <v>1554566</v>
      </c>
      <c r="E2430" t="s">
        <v>1535</v>
      </c>
      <c r="F2430" t="s">
        <v>5079</v>
      </c>
      <c r="G2430" t="str">
        <f t="shared" si="38"/>
        <v>Fame</v>
      </c>
      <c r="H2430" t="s">
        <v>5080</v>
      </c>
      <c r="I2430">
        <v>14062</v>
      </c>
      <c r="J2430">
        <v>359</v>
      </c>
      <c r="K2430" t="s">
        <v>19</v>
      </c>
      <c r="L2430" t="s">
        <v>20</v>
      </c>
      <c r="M2430" t="s">
        <v>294</v>
      </c>
      <c r="N2430">
        <v>16000000</v>
      </c>
      <c r="O2430">
        <v>2008</v>
      </c>
      <c r="P2430">
        <v>5</v>
      </c>
      <c r="S2430" t="s">
        <v>46</v>
      </c>
      <c r="T2430" t="s">
        <v>60</v>
      </c>
      <c r="U2430" t="s">
        <v>90</v>
      </c>
      <c r="V2430" t="s">
        <v>106</v>
      </c>
    </row>
    <row r="2431" spans="1:22" x14ac:dyDescent="0.3">
      <c r="A2431" t="s">
        <v>5081</v>
      </c>
      <c r="B2431">
        <v>192</v>
      </c>
      <c r="C2431">
        <v>91</v>
      </c>
      <c r="D2431">
        <v>508867</v>
      </c>
      <c r="E2431" t="s">
        <v>3304</v>
      </c>
      <c r="F2431" t="s">
        <v>938</v>
      </c>
      <c r="G2431" t="str">
        <f t="shared" si="38"/>
        <v>127 Hours</v>
      </c>
      <c r="H2431" t="s">
        <v>5082</v>
      </c>
      <c r="I2431">
        <v>279179</v>
      </c>
      <c r="J2431">
        <v>307</v>
      </c>
      <c r="K2431" t="s">
        <v>19</v>
      </c>
      <c r="L2431" t="s">
        <v>20</v>
      </c>
      <c r="M2431" t="s">
        <v>21</v>
      </c>
      <c r="N2431">
        <v>16000000</v>
      </c>
      <c r="O2431">
        <v>2005</v>
      </c>
      <c r="P2431">
        <v>7.6</v>
      </c>
      <c r="S2431" t="s">
        <v>32</v>
      </c>
      <c r="T2431" t="s">
        <v>41</v>
      </c>
      <c r="U2431" t="s">
        <v>60</v>
      </c>
      <c r="V2431" t="s">
        <v>122</v>
      </c>
    </row>
    <row r="2432" spans="1:22" x14ac:dyDescent="0.3">
      <c r="A2432" t="s">
        <v>506</v>
      </c>
      <c r="B2432">
        <v>25</v>
      </c>
      <c r="C2432">
        <v>125</v>
      </c>
      <c r="D2432">
        <v>1181197</v>
      </c>
      <c r="E2432" t="s">
        <v>482</v>
      </c>
      <c r="F2432" t="s">
        <v>3497</v>
      </c>
      <c r="G2432" t="str">
        <f t="shared" si="38"/>
        <v>Small Time Crooks</v>
      </c>
      <c r="H2432" t="s">
        <v>5083</v>
      </c>
      <c r="I2432">
        <v>31169</v>
      </c>
      <c r="J2432">
        <v>80</v>
      </c>
      <c r="K2432" t="s">
        <v>19</v>
      </c>
      <c r="L2432" t="s">
        <v>20</v>
      </c>
      <c r="M2432" t="s">
        <v>294</v>
      </c>
      <c r="N2432">
        <v>17700000</v>
      </c>
      <c r="O2432">
        <v>2004</v>
      </c>
      <c r="P2432">
        <v>6.7</v>
      </c>
      <c r="S2432" t="s">
        <v>46</v>
      </c>
      <c r="T2432" t="s">
        <v>52</v>
      </c>
    </row>
    <row r="2433" spans="1:21" x14ac:dyDescent="0.3">
      <c r="A2433" t="s">
        <v>5084</v>
      </c>
      <c r="B2433">
        <v>104</v>
      </c>
      <c r="C2433">
        <v>122</v>
      </c>
      <c r="D2433">
        <v>81525</v>
      </c>
      <c r="E2433" t="s">
        <v>3370</v>
      </c>
      <c r="F2433" t="s">
        <v>3769</v>
      </c>
      <c r="G2433" t="str">
        <f t="shared" si="38"/>
        <v>Center Stage</v>
      </c>
      <c r="H2433" t="s">
        <v>5085</v>
      </c>
      <c r="I2433">
        <v>15817</v>
      </c>
      <c r="J2433">
        <v>105</v>
      </c>
      <c r="K2433" t="s">
        <v>19</v>
      </c>
      <c r="L2433" t="s">
        <v>20</v>
      </c>
      <c r="M2433" t="s">
        <v>21</v>
      </c>
      <c r="N2433">
        <v>15000000</v>
      </c>
      <c r="O2433">
        <v>2007</v>
      </c>
      <c r="P2433">
        <v>6.7</v>
      </c>
      <c r="S2433" t="s">
        <v>60</v>
      </c>
      <c r="T2433" t="s">
        <v>85</v>
      </c>
      <c r="U2433" t="s">
        <v>106</v>
      </c>
    </row>
    <row r="2434" spans="1:21" x14ac:dyDescent="0.3">
      <c r="A2434" t="s">
        <v>5086</v>
      </c>
      <c r="B2434">
        <v>120</v>
      </c>
      <c r="C2434">
        <v>102</v>
      </c>
      <c r="D2434">
        <v>7774730</v>
      </c>
      <c r="E2434" t="s">
        <v>46</v>
      </c>
      <c r="F2434" t="s">
        <v>1858</v>
      </c>
      <c r="G2434" t="str">
        <f t="shared" si="38"/>
        <v>Love the Coopers</v>
      </c>
      <c r="H2434" t="s">
        <v>5087</v>
      </c>
      <c r="I2434">
        <v>9051</v>
      </c>
      <c r="J2434">
        <v>41</v>
      </c>
      <c r="K2434" t="s">
        <v>19</v>
      </c>
      <c r="L2434" t="s">
        <v>31</v>
      </c>
      <c r="M2434" t="s">
        <v>51</v>
      </c>
      <c r="N2434">
        <v>8000000</v>
      </c>
      <c r="O2434">
        <v>2013</v>
      </c>
      <c r="P2434">
        <v>5.7</v>
      </c>
      <c r="S2434" t="s">
        <v>46</v>
      </c>
    </row>
    <row r="2435" spans="1:21" x14ac:dyDescent="0.3">
      <c r="A2435" t="s">
        <v>5088</v>
      </c>
      <c r="B2435">
        <v>146</v>
      </c>
      <c r="C2435">
        <v>90</v>
      </c>
      <c r="D2435">
        <v>234760500</v>
      </c>
      <c r="E2435" t="s">
        <v>482</v>
      </c>
      <c r="F2435" t="s">
        <v>1137</v>
      </c>
      <c r="G2435" t="str">
        <f t="shared" ref="G2435:G2498" si="39">SUBSTITUTE(H2435,"Â ","")</f>
        <v>Catch That Kid</v>
      </c>
      <c r="H2435" t="s">
        <v>5089</v>
      </c>
      <c r="I2435">
        <v>8023</v>
      </c>
      <c r="J2435">
        <v>213</v>
      </c>
      <c r="K2435" t="s">
        <v>19</v>
      </c>
      <c r="L2435" t="s">
        <v>149</v>
      </c>
      <c r="M2435" t="s">
        <v>21</v>
      </c>
      <c r="N2435">
        <v>16500000</v>
      </c>
      <c r="O2435">
        <v>2014</v>
      </c>
      <c r="P2435">
        <v>5.2</v>
      </c>
      <c r="S2435" t="s">
        <v>46</v>
      </c>
      <c r="T2435" t="s">
        <v>52</v>
      </c>
    </row>
    <row r="2436" spans="1:21" x14ac:dyDescent="0.3">
      <c r="A2436" t="s">
        <v>5090</v>
      </c>
      <c r="B2436">
        <v>124</v>
      </c>
      <c r="C2436">
        <v>98</v>
      </c>
      <c r="D2436">
        <v>285761243</v>
      </c>
      <c r="E2436" t="s">
        <v>60</v>
      </c>
      <c r="F2436" t="s">
        <v>4548</v>
      </c>
      <c r="G2436" t="str">
        <f t="shared" si="39"/>
        <v>Life as a House</v>
      </c>
      <c r="H2436" t="s">
        <v>5091</v>
      </c>
      <c r="I2436">
        <v>39105</v>
      </c>
      <c r="J2436">
        <v>149</v>
      </c>
      <c r="K2436" t="s">
        <v>19</v>
      </c>
      <c r="L2436" t="s">
        <v>20</v>
      </c>
      <c r="M2436" t="s">
        <v>294</v>
      </c>
      <c r="N2436">
        <v>15500000</v>
      </c>
      <c r="O2436">
        <v>2002</v>
      </c>
      <c r="P2436">
        <v>7.5</v>
      </c>
      <c r="S2436" t="s">
        <v>60</v>
      </c>
    </row>
    <row r="2437" spans="1:21" x14ac:dyDescent="0.3">
      <c r="A2437" t="s">
        <v>5092</v>
      </c>
      <c r="B2437">
        <v>107</v>
      </c>
      <c r="C2437">
        <v>109</v>
      </c>
      <c r="D2437">
        <v>167780960</v>
      </c>
      <c r="E2437" t="s">
        <v>715</v>
      </c>
      <c r="F2437" t="s">
        <v>713</v>
      </c>
      <c r="G2437" t="str">
        <f t="shared" si="39"/>
        <v>Steve Jobs</v>
      </c>
      <c r="H2437" t="s">
        <v>5093</v>
      </c>
      <c r="I2437">
        <v>93548</v>
      </c>
      <c r="J2437">
        <v>109</v>
      </c>
      <c r="K2437" t="s">
        <v>19</v>
      </c>
      <c r="L2437" t="s">
        <v>20</v>
      </c>
      <c r="M2437" t="s">
        <v>51</v>
      </c>
      <c r="N2437">
        <v>25000000</v>
      </c>
      <c r="O2437">
        <v>2001</v>
      </c>
      <c r="P2437">
        <v>7.2</v>
      </c>
      <c r="S2437" t="s">
        <v>41</v>
      </c>
      <c r="T2437" t="s">
        <v>60</v>
      </c>
    </row>
    <row r="2438" spans="1:21" x14ac:dyDescent="0.3">
      <c r="A2438" t="s">
        <v>5094</v>
      </c>
      <c r="B2438">
        <v>11</v>
      </c>
      <c r="C2438">
        <v>107</v>
      </c>
      <c r="D2438">
        <v>177200000</v>
      </c>
      <c r="E2438" t="s">
        <v>776</v>
      </c>
      <c r="F2438" t="s">
        <v>5095</v>
      </c>
      <c r="G2438" t="str">
        <f t="shared" si="39"/>
        <v>I Love You, Beth Cooper</v>
      </c>
      <c r="H2438" t="s">
        <v>5096</v>
      </c>
      <c r="I2438">
        <v>28209</v>
      </c>
      <c r="J2438">
        <v>287</v>
      </c>
      <c r="K2438" t="s">
        <v>19</v>
      </c>
      <c r="L2438" t="s">
        <v>20</v>
      </c>
      <c r="M2438" t="s">
        <v>294</v>
      </c>
      <c r="N2438">
        <v>20000000</v>
      </c>
      <c r="O2438">
        <v>1986</v>
      </c>
      <c r="P2438">
        <v>5.3</v>
      </c>
      <c r="S2438" t="s">
        <v>46</v>
      </c>
      <c r="T2438" t="s">
        <v>106</v>
      </c>
    </row>
    <row r="2439" spans="1:21" x14ac:dyDescent="0.3">
      <c r="A2439" t="s">
        <v>1561</v>
      </c>
      <c r="B2439">
        <v>93</v>
      </c>
      <c r="C2439">
        <v>90</v>
      </c>
      <c r="D2439">
        <v>176781728</v>
      </c>
      <c r="E2439" t="s">
        <v>657</v>
      </c>
      <c r="F2439" t="s">
        <v>157</v>
      </c>
      <c r="G2439" t="str">
        <f t="shared" si="39"/>
        <v>Youth in Revolt</v>
      </c>
      <c r="H2439" t="s">
        <v>5097</v>
      </c>
      <c r="I2439">
        <v>64646</v>
      </c>
      <c r="J2439">
        <v>48</v>
      </c>
      <c r="K2439" t="s">
        <v>19</v>
      </c>
      <c r="L2439" t="s">
        <v>20</v>
      </c>
      <c r="M2439" t="s">
        <v>294</v>
      </c>
      <c r="N2439">
        <v>16000000</v>
      </c>
      <c r="O2439">
        <v>1964</v>
      </c>
      <c r="P2439">
        <v>6.5</v>
      </c>
      <c r="S2439" t="s">
        <v>46</v>
      </c>
      <c r="T2439" t="s">
        <v>60</v>
      </c>
      <c r="U2439" t="s">
        <v>106</v>
      </c>
    </row>
    <row r="2440" spans="1:21" x14ac:dyDescent="0.3">
      <c r="A2440" t="s">
        <v>15</v>
      </c>
      <c r="B2440">
        <v>38</v>
      </c>
      <c r="C2440">
        <v>112</v>
      </c>
      <c r="D2440">
        <v>128067808</v>
      </c>
      <c r="E2440" t="s">
        <v>81</v>
      </c>
      <c r="F2440" t="s">
        <v>5098</v>
      </c>
      <c r="G2440" t="str">
        <f t="shared" si="39"/>
        <v>The Legend of the Lone Ranger</v>
      </c>
      <c r="H2440" t="s">
        <v>5099</v>
      </c>
      <c r="I2440">
        <v>1400</v>
      </c>
      <c r="J2440">
        <v>35</v>
      </c>
      <c r="K2440" t="s">
        <v>19</v>
      </c>
      <c r="L2440" t="s">
        <v>20</v>
      </c>
      <c r="M2440" t="s">
        <v>21</v>
      </c>
      <c r="N2440">
        <v>16000000</v>
      </c>
      <c r="O2440">
        <v>1997</v>
      </c>
      <c r="P2440">
        <v>5</v>
      </c>
      <c r="S2440" t="s">
        <v>26</v>
      </c>
      <c r="T2440" t="s">
        <v>32</v>
      </c>
      <c r="U2440" t="s">
        <v>130</v>
      </c>
    </row>
    <row r="2441" spans="1:21" x14ac:dyDescent="0.3">
      <c r="A2441" t="s">
        <v>5100</v>
      </c>
      <c r="B2441">
        <v>60</v>
      </c>
      <c r="C2441">
        <v>94</v>
      </c>
      <c r="D2441">
        <v>130058047</v>
      </c>
      <c r="E2441" t="s">
        <v>1788</v>
      </c>
      <c r="F2441" t="s">
        <v>570</v>
      </c>
      <c r="G2441" t="str">
        <f t="shared" si="39"/>
        <v>The Tailor of Panama</v>
      </c>
      <c r="H2441" t="s">
        <v>5101</v>
      </c>
      <c r="I2441">
        <v>23728</v>
      </c>
      <c r="J2441">
        <v>112</v>
      </c>
      <c r="K2441" t="s">
        <v>19</v>
      </c>
      <c r="L2441" t="s">
        <v>20</v>
      </c>
      <c r="M2441" t="s">
        <v>294</v>
      </c>
      <c r="N2441">
        <v>16000000</v>
      </c>
      <c r="O2441">
        <v>2014</v>
      </c>
      <c r="P2441">
        <v>6.1</v>
      </c>
      <c r="S2441" t="s">
        <v>60</v>
      </c>
      <c r="T2441" t="s">
        <v>122</v>
      </c>
    </row>
    <row r="2442" spans="1:21" x14ac:dyDescent="0.3">
      <c r="A2442" t="s">
        <v>2074</v>
      </c>
      <c r="B2442">
        <v>184</v>
      </c>
      <c r="C2442">
        <v>105</v>
      </c>
      <c r="D2442">
        <v>138795342</v>
      </c>
      <c r="E2442" t="s">
        <v>417</v>
      </c>
      <c r="F2442" t="s">
        <v>5102</v>
      </c>
      <c r="G2442" t="str">
        <f t="shared" si="39"/>
        <v>Blow Out</v>
      </c>
      <c r="H2442" t="s">
        <v>5103</v>
      </c>
      <c r="I2442">
        <v>27629</v>
      </c>
      <c r="J2442">
        <v>118</v>
      </c>
      <c r="K2442" t="s">
        <v>19</v>
      </c>
      <c r="L2442" t="s">
        <v>20</v>
      </c>
      <c r="M2442" t="s">
        <v>2579</v>
      </c>
      <c r="N2442">
        <v>16000000</v>
      </c>
      <c r="O2442">
        <v>2004</v>
      </c>
      <c r="P2442">
        <v>7.4</v>
      </c>
      <c r="S2442" t="s">
        <v>92</v>
      </c>
      <c r="T2442" t="s">
        <v>122</v>
      </c>
    </row>
    <row r="2443" spans="1:21" x14ac:dyDescent="0.3">
      <c r="A2443" t="s">
        <v>3149</v>
      </c>
      <c r="B2443">
        <v>148</v>
      </c>
      <c r="C2443">
        <v>104</v>
      </c>
      <c r="D2443">
        <v>111936400</v>
      </c>
      <c r="E2443" t="s">
        <v>184</v>
      </c>
      <c r="F2443" t="s">
        <v>5104</v>
      </c>
      <c r="G2443" t="str">
        <f t="shared" si="39"/>
        <v>Getaway</v>
      </c>
      <c r="H2443" t="s">
        <v>5105</v>
      </c>
      <c r="I2443">
        <v>19586</v>
      </c>
      <c r="J2443">
        <v>102</v>
      </c>
      <c r="K2443" t="s">
        <v>19</v>
      </c>
      <c r="L2443" t="s">
        <v>20</v>
      </c>
      <c r="M2443" t="s">
        <v>294</v>
      </c>
      <c r="N2443">
        <v>16000000</v>
      </c>
      <c r="O2443">
        <v>2006</v>
      </c>
      <c r="P2443">
        <v>4.4000000000000004</v>
      </c>
      <c r="S2443" t="s">
        <v>26</v>
      </c>
      <c r="T2443" t="s">
        <v>52</v>
      </c>
      <c r="U2443" t="s">
        <v>122</v>
      </c>
    </row>
    <row r="2444" spans="1:21" x14ac:dyDescent="0.3">
      <c r="A2444" t="s">
        <v>3478</v>
      </c>
      <c r="B2444">
        <v>217</v>
      </c>
      <c r="C2444">
        <v>112</v>
      </c>
      <c r="D2444">
        <v>317040</v>
      </c>
      <c r="E2444" t="s">
        <v>60</v>
      </c>
      <c r="F2444" t="s">
        <v>5106</v>
      </c>
      <c r="G2444" t="str">
        <f t="shared" si="39"/>
        <v>The Ice Storm</v>
      </c>
      <c r="H2444" t="s">
        <v>5107</v>
      </c>
      <c r="I2444">
        <v>46396</v>
      </c>
      <c r="J2444">
        <v>82</v>
      </c>
      <c r="K2444" t="s">
        <v>19</v>
      </c>
      <c r="L2444" t="s">
        <v>149</v>
      </c>
      <c r="M2444" t="s">
        <v>294</v>
      </c>
      <c r="N2444">
        <v>16000000</v>
      </c>
      <c r="O2444">
        <v>1978</v>
      </c>
      <c r="P2444">
        <v>7.5</v>
      </c>
      <c r="S2444" t="s">
        <v>60</v>
      </c>
    </row>
    <row r="2445" spans="1:21" x14ac:dyDescent="0.3">
      <c r="A2445" t="s">
        <v>2125</v>
      </c>
      <c r="B2445">
        <v>160</v>
      </c>
      <c r="C2445">
        <v>108</v>
      </c>
      <c r="D2445">
        <v>94175854</v>
      </c>
      <c r="E2445" t="s">
        <v>657</v>
      </c>
      <c r="F2445" t="s">
        <v>5108</v>
      </c>
      <c r="G2445" t="str">
        <f t="shared" si="39"/>
        <v>And So It Goes</v>
      </c>
      <c r="H2445" t="s">
        <v>5109</v>
      </c>
      <c r="I2445">
        <v>8895</v>
      </c>
      <c r="J2445">
        <v>420</v>
      </c>
      <c r="K2445" t="s">
        <v>19</v>
      </c>
      <c r="L2445" t="s">
        <v>20</v>
      </c>
      <c r="M2445" t="s">
        <v>294</v>
      </c>
      <c r="N2445">
        <v>16000000</v>
      </c>
      <c r="O2445">
        <v>2002</v>
      </c>
      <c r="P2445">
        <v>5.7</v>
      </c>
      <c r="S2445" t="s">
        <v>46</v>
      </c>
      <c r="T2445" t="s">
        <v>60</v>
      </c>
      <c r="U2445" t="s">
        <v>106</v>
      </c>
    </row>
    <row r="2446" spans="1:21" x14ac:dyDescent="0.3">
      <c r="A2446" t="s">
        <v>2295</v>
      </c>
      <c r="B2446">
        <v>209</v>
      </c>
      <c r="C2446">
        <v>112</v>
      </c>
      <c r="D2446">
        <v>91121452</v>
      </c>
      <c r="E2446" t="s">
        <v>1857</v>
      </c>
      <c r="F2446" t="s">
        <v>5025</v>
      </c>
      <c r="G2446" t="str">
        <f t="shared" si="39"/>
        <v>Troop Beverly Hills</v>
      </c>
      <c r="H2446" t="s">
        <v>5110</v>
      </c>
      <c r="I2446">
        <v>7470</v>
      </c>
      <c r="J2446">
        <v>111</v>
      </c>
      <c r="K2446" t="s">
        <v>19</v>
      </c>
      <c r="L2446" t="s">
        <v>20</v>
      </c>
      <c r="M2446" t="s">
        <v>294</v>
      </c>
      <c r="N2446">
        <v>16000000</v>
      </c>
      <c r="O2446">
        <v>2003</v>
      </c>
      <c r="P2446">
        <v>5.5</v>
      </c>
      <c r="S2446" t="s">
        <v>32</v>
      </c>
      <c r="T2446" t="s">
        <v>46</v>
      </c>
    </row>
    <row r="2447" spans="1:21" x14ac:dyDescent="0.3">
      <c r="A2447" t="s">
        <v>885</v>
      </c>
      <c r="B2447">
        <v>40</v>
      </c>
      <c r="C2447">
        <v>127</v>
      </c>
      <c r="D2447">
        <v>69800000</v>
      </c>
      <c r="E2447" t="s">
        <v>657</v>
      </c>
      <c r="F2447" t="s">
        <v>2826</v>
      </c>
      <c r="G2447" t="str">
        <f t="shared" si="39"/>
        <v>Being Julia</v>
      </c>
      <c r="H2447" t="s">
        <v>5111</v>
      </c>
      <c r="I2447">
        <v>10680</v>
      </c>
      <c r="J2447">
        <v>165</v>
      </c>
      <c r="K2447" t="s">
        <v>19</v>
      </c>
      <c r="L2447" t="s">
        <v>378</v>
      </c>
      <c r="M2447" t="s">
        <v>294</v>
      </c>
      <c r="N2447">
        <v>20000000</v>
      </c>
      <c r="O2447">
        <v>2013</v>
      </c>
      <c r="P2447">
        <v>7.1</v>
      </c>
      <c r="S2447" t="s">
        <v>46</v>
      </c>
      <c r="T2447" t="s">
        <v>60</v>
      </c>
      <c r="U2447" t="s">
        <v>106</v>
      </c>
    </row>
    <row r="2448" spans="1:21" x14ac:dyDescent="0.3">
      <c r="A2448" t="s">
        <v>5112</v>
      </c>
      <c r="B2448">
        <v>85</v>
      </c>
      <c r="C2448">
        <v>111</v>
      </c>
      <c r="D2448">
        <v>79900000</v>
      </c>
      <c r="E2448" t="s">
        <v>127</v>
      </c>
      <c r="F2448" t="s">
        <v>5113</v>
      </c>
      <c r="G2448" t="str">
        <f t="shared" si="39"/>
        <v>9Â½ Weeks</v>
      </c>
      <c r="H2448" t="s">
        <v>5114</v>
      </c>
      <c r="I2448">
        <v>29591</v>
      </c>
      <c r="J2448">
        <v>192</v>
      </c>
      <c r="K2448" t="s">
        <v>19</v>
      </c>
      <c r="L2448" t="s">
        <v>20</v>
      </c>
      <c r="M2448" t="s">
        <v>21</v>
      </c>
      <c r="N2448">
        <v>26000000</v>
      </c>
      <c r="O2448">
        <v>2006</v>
      </c>
      <c r="P2448">
        <v>5.9</v>
      </c>
      <c r="S2448" t="s">
        <v>60</v>
      </c>
      <c r="T2448" t="s">
        <v>106</v>
      </c>
    </row>
    <row r="2449" spans="1:23" x14ac:dyDescent="0.3">
      <c r="A2449" t="s">
        <v>2885</v>
      </c>
      <c r="B2449">
        <v>83</v>
      </c>
      <c r="C2449">
        <v>126</v>
      </c>
      <c r="D2449">
        <v>64001297</v>
      </c>
      <c r="E2449" t="s">
        <v>23</v>
      </c>
      <c r="F2449" t="s">
        <v>5115</v>
      </c>
      <c r="G2449" t="str">
        <f t="shared" si="39"/>
        <v>Dragonslayer</v>
      </c>
      <c r="H2449" t="s">
        <v>5116</v>
      </c>
      <c r="I2449">
        <v>10832</v>
      </c>
      <c r="J2449">
        <v>54</v>
      </c>
      <c r="K2449" t="s">
        <v>19</v>
      </c>
      <c r="L2449" t="s">
        <v>20</v>
      </c>
      <c r="M2449" t="s">
        <v>51</v>
      </c>
      <c r="N2449">
        <v>16000000</v>
      </c>
      <c r="O2449">
        <v>2010</v>
      </c>
      <c r="P2449">
        <v>6.7</v>
      </c>
      <c r="S2449" t="s">
        <v>26</v>
      </c>
      <c r="T2449" t="s">
        <v>32</v>
      </c>
      <c r="U2449" t="s">
        <v>69</v>
      </c>
    </row>
    <row r="2450" spans="1:23" x14ac:dyDescent="0.3">
      <c r="A2450" t="s">
        <v>4009</v>
      </c>
      <c r="B2450">
        <v>263</v>
      </c>
      <c r="C2450">
        <v>114</v>
      </c>
      <c r="D2450">
        <v>71588220</v>
      </c>
      <c r="E2450" t="s">
        <v>2728</v>
      </c>
      <c r="F2450" t="s">
        <v>5117</v>
      </c>
      <c r="G2450" t="str">
        <f t="shared" si="39"/>
        <v>The Last Station</v>
      </c>
      <c r="H2450" t="s">
        <v>5118</v>
      </c>
      <c r="I2450">
        <v>15352</v>
      </c>
      <c r="J2450">
        <v>224</v>
      </c>
      <c r="K2450" t="s">
        <v>19</v>
      </c>
      <c r="L2450" t="s">
        <v>3081</v>
      </c>
      <c r="M2450" t="s">
        <v>294</v>
      </c>
      <c r="N2450">
        <v>16000000</v>
      </c>
      <c r="O2450">
        <v>2002</v>
      </c>
      <c r="P2450">
        <v>7</v>
      </c>
      <c r="S2450" t="s">
        <v>41</v>
      </c>
      <c r="T2450" t="s">
        <v>60</v>
      </c>
      <c r="U2450" t="s">
        <v>106</v>
      </c>
    </row>
    <row r="2451" spans="1:23" x14ac:dyDescent="0.3">
      <c r="A2451" t="s">
        <v>5119</v>
      </c>
      <c r="B2451">
        <v>128</v>
      </c>
      <c r="C2451">
        <v>99</v>
      </c>
      <c r="D2451">
        <v>47000000</v>
      </c>
      <c r="E2451" t="s">
        <v>1834</v>
      </c>
      <c r="F2451" t="s">
        <v>24</v>
      </c>
      <c r="G2451" t="str">
        <f t="shared" si="39"/>
        <v>Ed Wood</v>
      </c>
      <c r="H2451" t="s">
        <v>5120</v>
      </c>
      <c r="I2451">
        <v>142416</v>
      </c>
      <c r="J2451">
        <v>53</v>
      </c>
      <c r="K2451" t="s">
        <v>5121</v>
      </c>
      <c r="L2451" t="s">
        <v>31</v>
      </c>
      <c r="M2451" t="s">
        <v>294</v>
      </c>
      <c r="N2451">
        <v>15000000</v>
      </c>
      <c r="O2451">
        <v>2010</v>
      </c>
      <c r="P2451">
        <v>7.9</v>
      </c>
      <c r="S2451" t="s">
        <v>41</v>
      </c>
      <c r="T2451" t="s">
        <v>46</v>
      </c>
      <c r="U2451" t="s">
        <v>60</v>
      </c>
    </row>
    <row r="2452" spans="1:23" x14ac:dyDescent="0.3">
      <c r="A2452" t="s">
        <v>1653</v>
      </c>
      <c r="B2452">
        <v>186</v>
      </c>
      <c r="C2452">
        <v>150</v>
      </c>
      <c r="D2452">
        <v>61400000</v>
      </c>
      <c r="E2452" t="s">
        <v>60</v>
      </c>
      <c r="F2452" t="s">
        <v>49</v>
      </c>
      <c r="G2452" t="str">
        <f t="shared" si="39"/>
        <v>Labor Day</v>
      </c>
      <c r="H2452" t="s">
        <v>5122</v>
      </c>
      <c r="I2452">
        <v>31898</v>
      </c>
      <c r="J2452">
        <v>156</v>
      </c>
      <c r="K2452" t="s">
        <v>19</v>
      </c>
      <c r="L2452" t="s">
        <v>20</v>
      </c>
      <c r="M2452" t="s">
        <v>294</v>
      </c>
      <c r="N2452">
        <v>16000000</v>
      </c>
      <c r="O2452">
        <v>1998</v>
      </c>
      <c r="P2452">
        <v>6.9</v>
      </c>
      <c r="S2452" t="s">
        <v>60</v>
      </c>
    </row>
    <row r="2453" spans="1:23" x14ac:dyDescent="0.3">
      <c r="A2453" t="s">
        <v>167</v>
      </c>
      <c r="B2453">
        <v>14</v>
      </c>
      <c r="C2453">
        <v>117</v>
      </c>
      <c r="D2453">
        <v>101978840</v>
      </c>
      <c r="E2453" t="s">
        <v>1521</v>
      </c>
      <c r="F2453" t="s">
        <v>5123</v>
      </c>
      <c r="G2453" t="str">
        <f t="shared" si="39"/>
        <v>Mongol: The Rise of Genghis Khan</v>
      </c>
      <c r="H2453" t="s">
        <v>5124</v>
      </c>
      <c r="I2453">
        <v>37635</v>
      </c>
      <c r="J2453">
        <v>155</v>
      </c>
      <c r="K2453" t="s">
        <v>19</v>
      </c>
      <c r="L2453" t="s">
        <v>31</v>
      </c>
      <c r="M2453" t="s">
        <v>294</v>
      </c>
      <c r="N2453">
        <v>15000000</v>
      </c>
      <c r="O2453">
        <v>2011</v>
      </c>
      <c r="P2453">
        <v>7.3</v>
      </c>
      <c r="S2453" t="s">
        <v>32</v>
      </c>
      <c r="T2453" t="s">
        <v>41</v>
      </c>
      <c r="U2453" t="s">
        <v>60</v>
      </c>
      <c r="V2453" t="s">
        <v>80</v>
      </c>
      <c r="W2453" t="s">
        <v>126</v>
      </c>
    </row>
    <row r="2454" spans="1:23" x14ac:dyDescent="0.3">
      <c r="A2454" t="s">
        <v>5125</v>
      </c>
      <c r="B2454">
        <v>292</v>
      </c>
      <c r="C2454">
        <v>112</v>
      </c>
      <c r="D2454">
        <v>56437947</v>
      </c>
      <c r="E2454" t="s">
        <v>184</v>
      </c>
      <c r="F2454" t="s">
        <v>35</v>
      </c>
      <c r="G2454" t="str">
        <f t="shared" si="39"/>
        <v>RocknRolla</v>
      </c>
      <c r="H2454" t="s">
        <v>5126</v>
      </c>
      <c r="I2454">
        <v>194489</v>
      </c>
      <c r="J2454">
        <v>119</v>
      </c>
      <c r="K2454" t="s">
        <v>19</v>
      </c>
      <c r="L2454" t="s">
        <v>197</v>
      </c>
      <c r="M2454" t="s">
        <v>51</v>
      </c>
      <c r="N2454">
        <v>16000000</v>
      </c>
      <c r="O2454">
        <v>2006</v>
      </c>
      <c r="P2454">
        <v>7.3</v>
      </c>
      <c r="S2454" t="s">
        <v>26</v>
      </c>
      <c r="T2454" t="s">
        <v>52</v>
      </c>
      <c r="U2454" t="s">
        <v>122</v>
      </c>
    </row>
    <row r="2455" spans="1:23" x14ac:dyDescent="0.3">
      <c r="A2455" t="s">
        <v>4899</v>
      </c>
      <c r="B2455">
        <v>15</v>
      </c>
      <c r="C2455">
        <v>108</v>
      </c>
      <c r="D2455">
        <v>73326666</v>
      </c>
      <c r="E2455" t="s">
        <v>326</v>
      </c>
      <c r="F2455" t="s">
        <v>5127</v>
      </c>
      <c r="G2455" t="str">
        <f t="shared" si="39"/>
        <v>Megaforce</v>
      </c>
      <c r="H2455" t="s">
        <v>5128</v>
      </c>
      <c r="I2455">
        <v>2541</v>
      </c>
      <c r="J2455">
        <v>44</v>
      </c>
      <c r="K2455" t="s">
        <v>19</v>
      </c>
      <c r="L2455" t="s">
        <v>5129</v>
      </c>
      <c r="M2455" t="s">
        <v>21</v>
      </c>
      <c r="N2455">
        <v>16000000</v>
      </c>
      <c r="O2455">
        <v>2003</v>
      </c>
      <c r="P2455">
        <v>3.5</v>
      </c>
      <c r="S2455" t="s">
        <v>26</v>
      </c>
      <c r="T2455" t="s">
        <v>110</v>
      </c>
    </row>
    <row r="2456" spans="1:23" x14ac:dyDescent="0.3">
      <c r="A2456" t="s">
        <v>3167</v>
      </c>
      <c r="B2456">
        <v>70</v>
      </c>
      <c r="C2456">
        <v>116</v>
      </c>
      <c r="D2456">
        <v>55184721</v>
      </c>
      <c r="E2456" t="s">
        <v>60</v>
      </c>
      <c r="F2456" t="s">
        <v>5130</v>
      </c>
      <c r="G2456" t="str">
        <f t="shared" si="39"/>
        <v>Hamlet</v>
      </c>
      <c r="H2456" t="s">
        <v>5131</v>
      </c>
      <c r="I2456">
        <v>30618</v>
      </c>
      <c r="J2456">
        <v>193</v>
      </c>
      <c r="K2456" t="s">
        <v>19</v>
      </c>
      <c r="L2456" t="s">
        <v>20</v>
      </c>
      <c r="M2456" t="s">
        <v>21</v>
      </c>
      <c r="N2456">
        <v>16000000</v>
      </c>
      <c r="O2456">
        <v>2015</v>
      </c>
      <c r="P2456">
        <v>7.8</v>
      </c>
      <c r="S2456" t="s">
        <v>60</v>
      </c>
    </row>
    <row r="2457" spans="1:23" x14ac:dyDescent="0.3">
      <c r="A2457" t="s">
        <v>1983</v>
      </c>
      <c r="B2457">
        <v>79</v>
      </c>
      <c r="C2457">
        <v>60</v>
      </c>
      <c r="D2457">
        <v>50003300</v>
      </c>
      <c r="E2457" t="s">
        <v>3765</v>
      </c>
      <c r="F2457" t="s">
        <v>1264</v>
      </c>
      <c r="G2457" t="str">
        <f t="shared" si="39"/>
        <v>Mao's Last Dancer</v>
      </c>
      <c r="H2457" t="s">
        <v>5132</v>
      </c>
      <c r="I2457">
        <v>6091</v>
      </c>
      <c r="J2457">
        <v>6</v>
      </c>
      <c r="K2457" t="s">
        <v>19</v>
      </c>
      <c r="L2457" t="s">
        <v>197</v>
      </c>
      <c r="M2457" t="s">
        <v>294</v>
      </c>
      <c r="N2457">
        <v>16000000</v>
      </c>
      <c r="O2457">
        <v>2010</v>
      </c>
      <c r="P2457">
        <v>7.4</v>
      </c>
      <c r="S2457" t="s">
        <v>41</v>
      </c>
      <c r="T2457" t="s">
        <v>60</v>
      </c>
      <c r="U2457" t="s">
        <v>85</v>
      </c>
      <c r="V2457" t="s">
        <v>106</v>
      </c>
    </row>
    <row r="2458" spans="1:23" x14ac:dyDescent="0.3">
      <c r="A2458" t="s">
        <v>3619</v>
      </c>
      <c r="B2458">
        <v>103</v>
      </c>
      <c r="C2458">
        <v>144</v>
      </c>
      <c r="D2458">
        <v>54322273</v>
      </c>
      <c r="E2458" t="s">
        <v>686</v>
      </c>
      <c r="F2458" t="s">
        <v>2129</v>
      </c>
      <c r="G2458" t="str">
        <f t="shared" si="39"/>
        <v>Midnight Special</v>
      </c>
      <c r="H2458" t="s">
        <v>5133</v>
      </c>
      <c r="I2458">
        <v>31359</v>
      </c>
      <c r="J2458">
        <v>100</v>
      </c>
      <c r="K2458" t="s">
        <v>19</v>
      </c>
      <c r="L2458" t="s">
        <v>20</v>
      </c>
      <c r="M2458" t="s">
        <v>21</v>
      </c>
      <c r="N2458">
        <v>16000000</v>
      </c>
      <c r="O2458">
        <v>2006</v>
      </c>
      <c r="P2458">
        <v>6.7</v>
      </c>
      <c r="S2458" t="s">
        <v>32</v>
      </c>
      <c r="T2458" t="s">
        <v>60</v>
      </c>
      <c r="U2458" t="s">
        <v>110</v>
      </c>
      <c r="V2458" t="s">
        <v>122</v>
      </c>
    </row>
    <row r="2459" spans="1:23" x14ac:dyDescent="0.3">
      <c r="A2459" t="s">
        <v>5134</v>
      </c>
      <c r="B2459">
        <v>97</v>
      </c>
      <c r="C2459">
        <v>92</v>
      </c>
      <c r="D2459">
        <v>47860214</v>
      </c>
      <c r="E2459" t="s">
        <v>776</v>
      </c>
      <c r="F2459" t="s">
        <v>3497</v>
      </c>
      <c r="G2459" t="str">
        <f t="shared" si="39"/>
        <v>Anything Else</v>
      </c>
      <c r="H2459" t="s">
        <v>5135</v>
      </c>
      <c r="I2459">
        <v>25165</v>
      </c>
      <c r="J2459">
        <v>180</v>
      </c>
      <c r="K2459" t="s">
        <v>3748</v>
      </c>
      <c r="L2459" t="s">
        <v>378</v>
      </c>
      <c r="M2459" t="s">
        <v>51</v>
      </c>
      <c r="N2459">
        <v>20000000</v>
      </c>
      <c r="O2459">
        <v>2012</v>
      </c>
      <c r="P2459">
        <v>6.4</v>
      </c>
      <c r="S2459" t="s">
        <v>46</v>
      </c>
      <c r="T2459" t="s">
        <v>106</v>
      </c>
    </row>
    <row r="2460" spans="1:23" x14ac:dyDescent="0.3">
      <c r="A2460" t="s">
        <v>5136</v>
      </c>
      <c r="B2460">
        <v>108</v>
      </c>
      <c r="C2460">
        <v>93</v>
      </c>
      <c r="D2460">
        <v>47811275</v>
      </c>
      <c r="E2460" t="s">
        <v>5137</v>
      </c>
      <c r="F2460" t="s">
        <v>1505</v>
      </c>
      <c r="G2460" t="str">
        <f t="shared" si="39"/>
        <v>The Railway Man</v>
      </c>
      <c r="H2460" t="s">
        <v>5138</v>
      </c>
      <c r="I2460">
        <v>27882</v>
      </c>
      <c r="J2460">
        <v>56</v>
      </c>
      <c r="K2460" t="s">
        <v>19</v>
      </c>
      <c r="L2460" t="s">
        <v>20</v>
      </c>
      <c r="M2460" t="s">
        <v>21</v>
      </c>
      <c r="N2460">
        <v>16000000</v>
      </c>
      <c r="O2460">
        <v>2001</v>
      </c>
      <c r="P2460">
        <v>7.1</v>
      </c>
      <c r="S2460" t="s">
        <v>41</v>
      </c>
      <c r="T2460" t="s">
        <v>60</v>
      </c>
      <c r="U2460" t="s">
        <v>106</v>
      </c>
      <c r="V2460" t="s">
        <v>126</v>
      </c>
    </row>
    <row r="2461" spans="1:23" x14ac:dyDescent="0.3">
      <c r="A2461" t="s">
        <v>5139</v>
      </c>
      <c r="B2461">
        <v>59</v>
      </c>
      <c r="C2461">
        <v>103</v>
      </c>
      <c r="D2461">
        <v>43022524</v>
      </c>
      <c r="E2461" t="s">
        <v>3466</v>
      </c>
      <c r="F2461" t="s">
        <v>5140</v>
      </c>
      <c r="G2461" t="str">
        <f t="shared" si="39"/>
        <v xml:space="preserve">Unforgettable            </v>
      </c>
      <c r="H2461" t="s">
        <v>5141</v>
      </c>
      <c r="I2461">
        <v>12854</v>
      </c>
      <c r="J2461">
        <v>93</v>
      </c>
      <c r="K2461" t="s">
        <v>19</v>
      </c>
      <c r="L2461" t="s">
        <v>20</v>
      </c>
      <c r="M2461" t="s">
        <v>21</v>
      </c>
      <c r="N2461">
        <v>11000000</v>
      </c>
      <c r="O2461">
        <v>1998</v>
      </c>
      <c r="P2461">
        <v>6.7</v>
      </c>
      <c r="S2461" t="s">
        <v>60</v>
      </c>
      <c r="T2461" t="s">
        <v>92</v>
      </c>
    </row>
    <row r="2462" spans="1:23" x14ac:dyDescent="0.3">
      <c r="A2462" t="s">
        <v>3118</v>
      </c>
      <c r="B2462">
        <v>10</v>
      </c>
      <c r="C2462">
        <v>93</v>
      </c>
      <c r="D2462">
        <v>42672630</v>
      </c>
      <c r="E2462" t="s">
        <v>3466</v>
      </c>
      <c r="F2462" t="s">
        <v>5142</v>
      </c>
      <c r="G2462" t="str">
        <f t="shared" si="39"/>
        <v>The White Ribbon</v>
      </c>
      <c r="H2462" t="s">
        <v>5143</v>
      </c>
      <c r="I2462">
        <v>52958</v>
      </c>
      <c r="J2462">
        <v>36</v>
      </c>
      <c r="K2462" t="s">
        <v>19</v>
      </c>
      <c r="L2462" t="s">
        <v>20</v>
      </c>
      <c r="M2462" t="s">
        <v>21</v>
      </c>
      <c r="N2462">
        <v>15000000</v>
      </c>
      <c r="O2462">
        <v>2002</v>
      </c>
      <c r="P2462">
        <v>7.8</v>
      </c>
      <c r="S2462" t="s">
        <v>60</v>
      </c>
      <c r="T2462" t="s">
        <v>92</v>
      </c>
    </row>
    <row r="2463" spans="1:23" x14ac:dyDescent="0.3">
      <c r="A2463" t="s">
        <v>47</v>
      </c>
      <c r="B2463">
        <v>184</v>
      </c>
      <c r="C2463">
        <v>98</v>
      </c>
      <c r="D2463">
        <v>42919096</v>
      </c>
      <c r="E2463" t="s">
        <v>83</v>
      </c>
      <c r="F2463" t="s">
        <v>376</v>
      </c>
      <c r="G2463" t="str">
        <f t="shared" si="39"/>
        <v>Restoration</v>
      </c>
      <c r="H2463" t="s">
        <v>5144</v>
      </c>
      <c r="I2463">
        <v>436</v>
      </c>
      <c r="J2463">
        <v>20</v>
      </c>
      <c r="K2463" t="s">
        <v>19</v>
      </c>
      <c r="L2463" t="s">
        <v>20</v>
      </c>
      <c r="M2463" t="s">
        <v>21</v>
      </c>
      <c r="N2463">
        <v>13000000</v>
      </c>
      <c r="O2463">
        <v>2006</v>
      </c>
      <c r="P2463">
        <v>4</v>
      </c>
      <c r="S2463" t="s">
        <v>83</v>
      </c>
    </row>
    <row r="2464" spans="1:23" x14ac:dyDescent="0.3">
      <c r="A2464" t="s">
        <v>5145</v>
      </c>
      <c r="B2464">
        <v>23</v>
      </c>
      <c r="C2464">
        <v>334</v>
      </c>
      <c r="D2464">
        <v>42592530</v>
      </c>
      <c r="E2464" t="s">
        <v>5146</v>
      </c>
      <c r="F2464" t="s">
        <v>619</v>
      </c>
      <c r="G2464" t="str">
        <f t="shared" si="39"/>
        <v>The Wraith</v>
      </c>
      <c r="H2464" t="s">
        <v>5147</v>
      </c>
      <c r="I2464">
        <v>10082</v>
      </c>
      <c r="J2464">
        <v>42</v>
      </c>
      <c r="K2464" t="s">
        <v>19</v>
      </c>
      <c r="L2464" t="s">
        <v>378</v>
      </c>
      <c r="M2464" t="s">
        <v>294</v>
      </c>
      <c r="N2464">
        <v>16000000</v>
      </c>
      <c r="O2464">
        <v>1999</v>
      </c>
      <c r="P2464">
        <v>5.9</v>
      </c>
      <c r="S2464" t="s">
        <v>26</v>
      </c>
      <c r="T2464" t="s">
        <v>83</v>
      </c>
      <c r="U2464" t="s">
        <v>106</v>
      </c>
      <c r="V2464" t="s">
        <v>110</v>
      </c>
      <c r="W2464" t="s">
        <v>122</v>
      </c>
    </row>
    <row r="2465" spans="1:24" x14ac:dyDescent="0.3">
      <c r="A2465" t="s">
        <v>5148</v>
      </c>
      <c r="B2465">
        <v>112</v>
      </c>
      <c r="C2465">
        <v>114</v>
      </c>
      <c r="D2465">
        <v>40064955</v>
      </c>
      <c r="E2465" t="s">
        <v>984</v>
      </c>
      <c r="F2465" t="s">
        <v>1283</v>
      </c>
      <c r="G2465" t="str">
        <f t="shared" si="39"/>
        <v>The Salton Sea</v>
      </c>
      <c r="H2465" t="s">
        <v>5149</v>
      </c>
      <c r="I2465">
        <v>26730</v>
      </c>
      <c r="J2465">
        <v>419</v>
      </c>
      <c r="K2465" t="s">
        <v>19</v>
      </c>
      <c r="L2465" t="s">
        <v>676</v>
      </c>
      <c r="M2465" t="s">
        <v>21</v>
      </c>
      <c r="N2465">
        <v>16000000</v>
      </c>
      <c r="O2465">
        <v>2009</v>
      </c>
      <c r="P2465">
        <v>7.2</v>
      </c>
      <c r="S2465" t="s">
        <v>52</v>
      </c>
      <c r="T2465" t="s">
        <v>60</v>
      </c>
      <c r="U2465" t="s">
        <v>92</v>
      </c>
      <c r="V2465" t="s">
        <v>122</v>
      </c>
    </row>
    <row r="2466" spans="1:24" x14ac:dyDescent="0.3">
      <c r="A2466" t="s">
        <v>5150</v>
      </c>
      <c r="B2466">
        <v>45</v>
      </c>
      <c r="C2466">
        <v>121</v>
      </c>
      <c r="D2466">
        <v>39100956</v>
      </c>
      <c r="E2466" t="s">
        <v>85</v>
      </c>
      <c r="F2466" t="s">
        <v>5151</v>
      </c>
      <c r="G2466" t="str">
        <f t="shared" si="39"/>
        <v>Metallica Through the Never</v>
      </c>
      <c r="H2466" t="s">
        <v>5152</v>
      </c>
      <c r="I2466">
        <v>13359</v>
      </c>
      <c r="J2466">
        <v>50</v>
      </c>
      <c r="K2466" t="s">
        <v>19</v>
      </c>
      <c r="L2466" t="s">
        <v>676</v>
      </c>
      <c r="M2466" t="s">
        <v>21</v>
      </c>
      <c r="N2466">
        <v>16000000</v>
      </c>
      <c r="O2466">
        <v>1963</v>
      </c>
      <c r="P2466">
        <v>7.2</v>
      </c>
      <c r="S2466" t="s">
        <v>85</v>
      </c>
    </row>
    <row r="2467" spans="1:24" x14ac:dyDescent="0.3">
      <c r="A2467" t="s">
        <v>1360</v>
      </c>
      <c r="B2467">
        <v>59</v>
      </c>
      <c r="C2467">
        <v>87</v>
      </c>
      <c r="D2467">
        <v>44886089</v>
      </c>
      <c r="E2467" t="s">
        <v>977</v>
      </c>
      <c r="F2467" t="s">
        <v>5153</v>
      </c>
      <c r="G2467" t="str">
        <f t="shared" si="39"/>
        <v>The Informers</v>
      </c>
      <c r="H2467" t="s">
        <v>5154</v>
      </c>
      <c r="I2467">
        <v>14324</v>
      </c>
      <c r="J2467">
        <v>90</v>
      </c>
      <c r="K2467" t="s">
        <v>19</v>
      </c>
      <c r="L2467" t="s">
        <v>1575</v>
      </c>
      <c r="M2467" t="s">
        <v>154</v>
      </c>
      <c r="N2467">
        <v>16000000</v>
      </c>
      <c r="O2467">
        <v>2013</v>
      </c>
      <c r="P2467">
        <v>5.0999999999999996</v>
      </c>
      <c r="S2467" t="s">
        <v>52</v>
      </c>
      <c r="T2467" t="s">
        <v>60</v>
      </c>
      <c r="U2467" t="s">
        <v>122</v>
      </c>
    </row>
    <row r="2468" spans="1:24" x14ac:dyDescent="0.3">
      <c r="A2468" t="s">
        <v>5155</v>
      </c>
      <c r="B2468">
        <v>195</v>
      </c>
      <c r="C2468">
        <v>92</v>
      </c>
      <c r="D2468">
        <v>37882551</v>
      </c>
      <c r="E2468" t="s">
        <v>2461</v>
      </c>
      <c r="F2468" t="s">
        <v>5156</v>
      </c>
      <c r="G2468" t="str">
        <f t="shared" si="39"/>
        <v xml:space="preserve">Carlos            </v>
      </c>
      <c r="H2468" t="s">
        <v>5157</v>
      </c>
      <c r="I2468">
        <v>10111</v>
      </c>
      <c r="J2468">
        <v>49</v>
      </c>
      <c r="K2468" t="s">
        <v>19</v>
      </c>
      <c r="L2468" t="s">
        <v>20</v>
      </c>
      <c r="M2468" t="s">
        <v>294</v>
      </c>
      <c r="N2468">
        <v>15600000</v>
      </c>
      <c r="O2468">
        <v>2009</v>
      </c>
      <c r="P2468">
        <v>7.7</v>
      </c>
      <c r="S2468" t="s">
        <v>41</v>
      </c>
      <c r="T2468" t="s">
        <v>52</v>
      </c>
      <c r="U2468" t="s">
        <v>60</v>
      </c>
      <c r="V2468" t="s">
        <v>122</v>
      </c>
    </row>
    <row r="2469" spans="1:24" x14ac:dyDescent="0.3">
      <c r="A2469" t="s">
        <v>5158</v>
      </c>
      <c r="B2469">
        <v>256</v>
      </c>
      <c r="C2469">
        <v>105</v>
      </c>
      <c r="D2469">
        <v>40983001</v>
      </c>
      <c r="E2469" t="s">
        <v>122</v>
      </c>
      <c r="F2469" t="s">
        <v>5159</v>
      </c>
      <c r="G2469" t="str">
        <f t="shared" si="39"/>
        <v>I Come with the Rain</v>
      </c>
      <c r="H2469" t="s">
        <v>5160</v>
      </c>
      <c r="I2469">
        <v>2541</v>
      </c>
      <c r="J2469">
        <v>95</v>
      </c>
      <c r="K2469" t="s">
        <v>19</v>
      </c>
      <c r="L2469" t="s">
        <v>20</v>
      </c>
      <c r="M2469" t="s">
        <v>2394</v>
      </c>
      <c r="N2469">
        <v>34000000</v>
      </c>
      <c r="O2469">
        <v>2006</v>
      </c>
      <c r="P2469">
        <v>5.5</v>
      </c>
      <c r="S2469" t="s">
        <v>122</v>
      </c>
    </row>
    <row r="2470" spans="1:24" x14ac:dyDescent="0.3">
      <c r="A2470" t="s">
        <v>1841</v>
      </c>
      <c r="B2470">
        <v>44</v>
      </c>
      <c r="C2470">
        <v>90</v>
      </c>
      <c r="D2470">
        <v>20991497</v>
      </c>
      <c r="E2470" t="s">
        <v>5161</v>
      </c>
      <c r="F2470" t="s">
        <v>4247</v>
      </c>
      <c r="G2470" t="str">
        <f t="shared" si="39"/>
        <v>One Man's Hero</v>
      </c>
      <c r="H2470" t="s">
        <v>5162</v>
      </c>
      <c r="I2470">
        <v>899</v>
      </c>
      <c r="J2470">
        <v>140</v>
      </c>
      <c r="K2470" t="s">
        <v>19</v>
      </c>
      <c r="L2470" t="s">
        <v>676</v>
      </c>
      <c r="M2470" t="s">
        <v>294</v>
      </c>
      <c r="N2470">
        <v>15500000</v>
      </c>
      <c r="O2470">
        <v>1987</v>
      </c>
      <c r="P2470">
        <v>6.2</v>
      </c>
      <c r="S2470" t="s">
        <v>26</v>
      </c>
      <c r="T2470" t="s">
        <v>60</v>
      </c>
      <c r="U2470" t="s">
        <v>80</v>
      </c>
      <c r="V2470" t="s">
        <v>106</v>
      </c>
      <c r="W2470" t="s">
        <v>126</v>
      </c>
      <c r="X2470" t="s">
        <v>130</v>
      </c>
    </row>
    <row r="2471" spans="1:24" x14ac:dyDescent="0.3">
      <c r="A2471" t="s">
        <v>796</v>
      </c>
      <c r="B2471">
        <v>59</v>
      </c>
      <c r="C2471">
        <v>89</v>
      </c>
      <c r="D2471">
        <v>35007180</v>
      </c>
      <c r="E2471" t="s">
        <v>83</v>
      </c>
      <c r="F2471" t="s">
        <v>5163</v>
      </c>
      <c r="G2471" t="str">
        <f t="shared" si="39"/>
        <v>Day of the Dead</v>
      </c>
      <c r="H2471" t="s">
        <v>5164</v>
      </c>
      <c r="I2471">
        <v>49669</v>
      </c>
      <c r="J2471">
        <v>555</v>
      </c>
      <c r="K2471" t="s">
        <v>19</v>
      </c>
      <c r="L2471" t="s">
        <v>149</v>
      </c>
      <c r="M2471" t="s">
        <v>21</v>
      </c>
      <c r="N2471">
        <v>15300000</v>
      </c>
      <c r="O2471">
        <v>2007</v>
      </c>
      <c r="P2471">
        <v>7.2</v>
      </c>
      <c r="S2471" t="s">
        <v>83</v>
      </c>
    </row>
    <row r="2472" spans="1:24" x14ac:dyDescent="0.3">
      <c r="A2472" t="s">
        <v>5165</v>
      </c>
      <c r="B2472">
        <v>97</v>
      </c>
      <c r="C2472">
        <v>114</v>
      </c>
      <c r="D2472">
        <v>35887263</v>
      </c>
      <c r="E2472" t="s">
        <v>239</v>
      </c>
      <c r="F2472" t="s">
        <v>2816</v>
      </c>
      <c r="G2472" t="str">
        <f t="shared" si="39"/>
        <v>I Am Wrath</v>
      </c>
      <c r="H2472" t="s">
        <v>5166</v>
      </c>
      <c r="I2472">
        <v>4510</v>
      </c>
      <c r="J2472">
        <v>45</v>
      </c>
      <c r="K2472" t="s">
        <v>19</v>
      </c>
      <c r="L2472" t="s">
        <v>4480</v>
      </c>
      <c r="M2472" t="s">
        <v>21</v>
      </c>
      <c r="N2472">
        <v>15500000</v>
      </c>
      <c r="O2472">
        <v>2006</v>
      </c>
      <c r="P2472">
        <v>5.2</v>
      </c>
      <c r="S2472" t="s">
        <v>26</v>
      </c>
      <c r="T2472" t="s">
        <v>52</v>
      </c>
      <c r="U2472" t="s">
        <v>60</v>
      </c>
      <c r="V2472" t="s">
        <v>122</v>
      </c>
    </row>
    <row r="2473" spans="1:24" x14ac:dyDescent="0.3">
      <c r="A2473" t="s">
        <v>5167</v>
      </c>
      <c r="B2473">
        <v>142</v>
      </c>
      <c r="C2473">
        <v>119</v>
      </c>
      <c r="D2473">
        <v>34308901</v>
      </c>
      <c r="E2473" t="s">
        <v>5168</v>
      </c>
      <c r="F2473" t="s">
        <v>4407</v>
      </c>
      <c r="G2473" t="str">
        <f t="shared" si="39"/>
        <v>Renaissance</v>
      </c>
      <c r="H2473" t="s">
        <v>5169</v>
      </c>
      <c r="I2473">
        <v>14325</v>
      </c>
      <c r="J2473">
        <v>34</v>
      </c>
      <c r="K2473" t="s">
        <v>19</v>
      </c>
      <c r="L2473" t="s">
        <v>1575</v>
      </c>
      <c r="M2473" t="s">
        <v>51</v>
      </c>
      <c r="N2473">
        <v>14000000</v>
      </c>
      <c r="O2473">
        <v>2004</v>
      </c>
      <c r="P2473">
        <v>6.7</v>
      </c>
      <c r="S2473" t="s">
        <v>26</v>
      </c>
      <c r="T2473" t="s">
        <v>37</v>
      </c>
      <c r="U2473" t="s">
        <v>110</v>
      </c>
      <c r="V2473" t="s">
        <v>122</v>
      </c>
    </row>
    <row r="2474" spans="1:24" x14ac:dyDescent="0.3">
      <c r="A2474" t="s">
        <v>5170</v>
      </c>
      <c r="B2474">
        <v>187</v>
      </c>
      <c r="C2474">
        <v>103</v>
      </c>
      <c r="D2474">
        <v>33771174</v>
      </c>
      <c r="E2474" t="s">
        <v>813</v>
      </c>
      <c r="F2474" t="s">
        <v>636</v>
      </c>
      <c r="G2474" t="str">
        <f t="shared" si="39"/>
        <v>Forsaken</v>
      </c>
      <c r="H2474" t="s">
        <v>4399</v>
      </c>
      <c r="I2474">
        <v>4693</v>
      </c>
      <c r="J2474">
        <v>108</v>
      </c>
      <c r="K2474" t="s">
        <v>19</v>
      </c>
      <c r="L2474" t="s">
        <v>20</v>
      </c>
      <c r="M2474" t="s">
        <v>21</v>
      </c>
      <c r="N2474">
        <v>18000000</v>
      </c>
      <c r="O2474">
        <v>1986</v>
      </c>
      <c r="P2474">
        <v>6.3</v>
      </c>
      <c r="S2474" t="s">
        <v>60</v>
      </c>
      <c r="T2474" t="s">
        <v>130</v>
      </c>
    </row>
    <row r="2475" spans="1:24" x14ac:dyDescent="0.3">
      <c r="A2475" t="s">
        <v>5171</v>
      </c>
      <c r="B2475">
        <v>193</v>
      </c>
      <c r="C2475">
        <v>91</v>
      </c>
      <c r="D2475">
        <v>6000000</v>
      </c>
      <c r="E2475" t="s">
        <v>23</v>
      </c>
      <c r="F2475" t="s">
        <v>5172</v>
      </c>
      <c r="G2475" t="str">
        <f t="shared" si="39"/>
        <v>Red Sonja</v>
      </c>
      <c r="H2475" t="s">
        <v>5173</v>
      </c>
      <c r="I2475">
        <v>30215</v>
      </c>
      <c r="J2475">
        <v>247</v>
      </c>
      <c r="K2475" t="s">
        <v>19</v>
      </c>
      <c r="L2475" t="s">
        <v>20</v>
      </c>
      <c r="M2475" t="s">
        <v>294</v>
      </c>
      <c r="N2475">
        <v>11000000</v>
      </c>
      <c r="O2475">
        <v>2006</v>
      </c>
      <c r="P2475">
        <v>5</v>
      </c>
      <c r="S2475" t="s">
        <v>26</v>
      </c>
      <c r="T2475" t="s">
        <v>32</v>
      </c>
      <c r="U2475" t="s">
        <v>69</v>
      </c>
    </row>
    <row r="2476" spans="1:24" x14ac:dyDescent="0.3">
      <c r="A2476" t="s">
        <v>5174</v>
      </c>
      <c r="B2476">
        <v>40</v>
      </c>
      <c r="C2476">
        <v>98</v>
      </c>
      <c r="D2476">
        <v>33386128</v>
      </c>
      <c r="E2476" t="s">
        <v>2654</v>
      </c>
      <c r="F2476" t="s">
        <v>803</v>
      </c>
      <c r="G2476" t="str">
        <f t="shared" si="39"/>
        <v>Red Lights</v>
      </c>
      <c r="H2476" t="s">
        <v>5175</v>
      </c>
      <c r="I2476">
        <v>48162</v>
      </c>
      <c r="J2476">
        <v>609</v>
      </c>
      <c r="K2476" t="s">
        <v>19</v>
      </c>
      <c r="L2476" t="s">
        <v>676</v>
      </c>
      <c r="M2476" t="s">
        <v>51</v>
      </c>
      <c r="N2476">
        <v>22000000</v>
      </c>
      <c r="O2476">
        <v>1981</v>
      </c>
      <c r="P2476">
        <v>6.2</v>
      </c>
      <c r="S2476" t="s">
        <v>60</v>
      </c>
      <c r="T2476" t="s">
        <v>83</v>
      </c>
      <c r="U2476" t="s">
        <v>92</v>
      </c>
      <c r="V2476" t="s">
        <v>122</v>
      </c>
    </row>
    <row r="2477" spans="1:24" x14ac:dyDescent="0.3">
      <c r="A2477" t="s">
        <v>1081</v>
      </c>
      <c r="B2477">
        <v>46</v>
      </c>
      <c r="C2477">
        <v>80</v>
      </c>
      <c r="D2477">
        <v>37877959</v>
      </c>
      <c r="E2477" t="s">
        <v>46</v>
      </c>
      <c r="F2477" t="s">
        <v>108</v>
      </c>
      <c r="G2477" t="str">
        <f t="shared" si="39"/>
        <v>Superbad</v>
      </c>
      <c r="H2477" t="s">
        <v>5176</v>
      </c>
      <c r="I2477">
        <v>422606</v>
      </c>
      <c r="J2477">
        <v>376</v>
      </c>
      <c r="K2477" t="s">
        <v>19</v>
      </c>
      <c r="L2477" t="s">
        <v>20</v>
      </c>
      <c r="M2477" t="s">
        <v>21</v>
      </c>
      <c r="N2477">
        <v>15000000</v>
      </c>
      <c r="O2477">
        <v>2003</v>
      </c>
      <c r="P2477">
        <v>7.6</v>
      </c>
      <c r="S2477" t="s">
        <v>46</v>
      </c>
    </row>
    <row r="2478" spans="1:24" x14ac:dyDescent="0.3">
      <c r="A2478" t="s">
        <v>5177</v>
      </c>
      <c r="B2478">
        <v>38</v>
      </c>
      <c r="C2478">
        <v>121</v>
      </c>
      <c r="D2478">
        <v>32721635</v>
      </c>
      <c r="E2478" t="s">
        <v>3939</v>
      </c>
      <c r="F2478" t="s">
        <v>5178</v>
      </c>
      <c r="G2478" t="str">
        <f t="shared" si="39"/>
        <v>Madea Goes to Jail</v>
      </c>
      <c r="H2478" t="s">
        <v>5179</v>
      </c>
      <c r="I2478">
        <v>9544</v>
      </c>
      <c r="J2478">
        <v>17</v>
      </c>
      <c r="K2478" t="s">
        <v>19</v>
      </c>
      <c r="L2478" t="s">
        <v>20</v>
      </c>
      <c r="M2478" t="s">
        <v>21</v>
      </c>
      <c r="N2478">
        <v>15000000</v>
      </c>
      <c r="O2478">
        <v>2014</v>
      </c>
      <c r="P2478">
        <v>4.0999999999999996</v>
      </c>
      <c r="S2478" t="s">
        <v>46</v>
      </c>
      <c r="T2478" t="s">
        <v>52</v>
      </c>
      <c r="U2478" t="s">
        <v>60</v>
      </c>
    </row>
    <row r="2479" spans="1:24" x14ac:dyDescent="0.3">
      <c r="A2479" t="s">
        <v>614</v>
      </c>
      <c r="B2479">
        <v>239</v>
      </c>
      <c r="C2479">
        <v>94</v>
      </c>
      <c r="D2479">
        <v>31585300</v>
      </c>
      <c r="E2479" t="s">
        <v>2497</v>
      </c>
      <c r="F2479" t="s">
        <v>5180</v>
      </c>
      <c r="G2479" t="str">
        <f t="shared" si="39"/>
        <v>Wolves</v>
      </c>
      <c r="H2479" t="s">
        <v>5181</v>
      </c>
      <c r="I2479">
        <v>5693</v>
      </c>
      <c r="J2479">
        <v>101</v>
      </c>
      <c r="K2479" t="s">
        <v>19</v>
      </c>
      <c r="L2479" t="s">
        <v>31</v>
      </c>
      <c r="M2479" t="s">
        <v>51</v>
      </c>
      <c r="N2479">
        <v>15000000</v>
      </c>
      <c r="O2479">
        <v>2006</v>
      </c>
      <c r="P2479">
        <v>5.3</v>
      </c>
      <c r="S2479" t="s">
        <v>26</v>
      </c>
      <c r="T2479" t="s">
        <v>83</v>
      </c>
    </row>
    <row r="2480" spans="1:24" x14ac:dyDescent="0.3">
      <c r="A2480" t="s">
        <v>5182</v>
      </c>
      <c r="B2480">
        <v>250</v>
      </c>
      <c r="C2480">
        <v>93</v>
      </c>
      <c r="D2480">
        <v>30259652</v>
      </c>
      <c r="E2480" t="s">
        <v>2098</v>
      </c>
      <c r="F2480" t="s">
        <v>5183</v>
      </c>
      <c r="G2480" t="str">
        <f t="shared" si="39"/>
        <v>Step Up 2: The Streets</v>
      </c>
      <c r="H2480" t="s">
        <v>5184</v>
      </c>
      <c r="I2480">
        <v>67653</v>
      </c>
      <c r="J2480">
        <v>67</v>
      </c>
      <c r="K2480" t="s">
        <v>19</v>
      </c>
      <c r="L2480" t="s">
        <v>676</v>
      </c>
      <c r="M2480" t="s">
        <v>294</v>
      </c>
      <c r="N2480">
        <v>15000000</v>
      </c>
      <c r="O2480">
        <v>2008</v>
      </c>
      <c r="P2480">
        <v>6.2</v>
      </c>
      <c r="S2480" t="s">
        <v>60</v>
      </c>
      <c r="T2480" t="s">
        <v>85</v>
      </c>
      <c r="U2480" t="s">
        <v>90</v>
      </c>
      <c r="V2480" t="s">
        <v>106</v>
      </c>
    </row>
    <row r="2481" spans="1:23" x14ac:dyDescent="0.3">
      <c r="A2481" t="s">
        <v>4122</v>
      </c>
      <c r="B2481">
        <v>82</v>
      </c>
      <c r="C2481">
        <v>93</v>
      </c>
      <c r="D2481">
        <v>163192114</v>
      </c>
      <c r="E2481" t="s">
        <v>5185</v>
      </c>
      <c r="F2481" t="s">
        <v>1032</v>
      </c>
      <c r="G2481" t="str">
        <f t="shared" si="39"/>
        <v>Hoodwinked!</v>
      </c>
      <c r="H2481" t="s">
        <v>5186</v>
      </c>
      <c r="I2481">
        <v>45900</v>
      </c>
      <c r="J2481">
        <v>1109</v>
      </c>
      <c r="K2481" t="s">
        <v>19</v>
      </c>
      <c r="L2481" t="s">
        <v>20</v>
      </c>
      <c r="M2481" t="s">
        <v>294</v>
      </c>
      <c r="N2481">
        <v>15000000</v>
      </c>
      <c r="O2481">
        <v>1977</v>
      </c>
      <c r="P2481">
        <v>6.5</v>
      </c>
      <c r="S2481" t="s">
        <v>26</v>
      </c>
      <c r="T2481" t="s">
        <v>37</v>
      </c>
      <c r="U2481" t="s">
        <v>46</v>
      </c>
      <c r="V2481" t="s">
        <v>52</v>
      </c>
      <c r="W2481" t="s">
        <v>65</v>
      </c>
    </row>
    <row r="2482" spans="1:23" x14ac:dyDescent="0.3">
      <c r="A2482" t="s">
        <v>5187</v>
      </c>
      <c r="B2482">
        <v>140</v>
      </c>
      <c r="C2482">
        <v>116</v>
      </c>
      <c r="D2482">
        <v>30857814</v>
      </c>
      <c r="E2482" t="s">
        <v>902</v>
      </c>
      <c r="F2482" t="s">
        <v>1029</v>
      </c>
      <c r="G2482" t="str">
        <f t="shared" si="39"/>
        <v>Hotel Rwanda</v>
      </c>
      <c r="H2482" t="s">
        <v>5188</v>
      </c>
      <c r="I2482">
        <v>264533</v>
      </c>
      <c r="J2482">
        <v>1076</v>
      </c>
      <c r="K2482" t="s">
        <v>19</v>
      </c>
      <c r="L2482" t="s">
        <v>20</v>
      </c>
      <c r="M2482" t="s">
        <v>294</v>
      </c>
      <c r="N2482">
        <v>15500000</v>
      </c>
      <c r="O2482">
        <v>2012</v>
      </c>
      <c r="P2482">
        <v>8.1</v>
      </c>
      <c r="S2482" t="s">
        <v>60</v>
      </c>
      <c r="T2482" t="s">
        <v>80</v>
      </c>
      <c r="U2482" t="s">
        <v>126</v>
      </c>
    </row>
    <row r="2483" spans="1:23" x14ac:dyDescent="0.3">
      <c r="A2483" t="s">
        <v>5189</v>
      </c>
      <c r="B2483">
        <v>129</v>
      </c>
      <c r="C2483">
        <v>101</v>
      </c>
      <c r="D2483">
        <v>30226144</v>
      </c>
      <c r="E2483" t="s">
        <v>239</v>
      </c>
      <c r="F2483" t="s">
        <v>5190</v>
      </c>
      <c r="G2483" t="str">
        <f t="shared" si="39"/>
        <v>Hitman</v>
      </c>
      <c r="H2483" t="s">
        <v>5191</v>
      </c>
      <c r="I2483">
        <v>140780</v>
      </c>
      <c r="J2483">
        <v>258</v>
      </c>
      <c r="K2483" t="s">
        <v>19</v>
      </c>
      <c r="L2483" t="s">
        <v>20</v>
      </c>
      <c r="M2483" t="s">
        <v>51</v>
      </c>
      <c r="N2483">
        <v>15000000</v>
      </c>
      <c r="O2483">
        <v>1991</v>
      </c>
      <c r="P2483">
        <v>6.3</v>
      </c>
      <c r="S2483" t="s">
        <v>26</v>
      </c>
      <c r="T2483" t="s">
        <v>52</v>
      </c>
      <c r="U2483" t="s">
        <v>60</v>
      </c>
      <c r="V2483" t="s">
        <v>122</v>
      </c>
    </row>
    <row r="2484" spans="1:23" x14ac:dyDescent="0.3">
      <c r="A2484" t="s">
        <v>5192</v>
      </c>
      <c r="B2484">
        <v>285</v>
      </c>
      <c r="C2484">
        <v>154</v>
      </c>
      <c r="D2484">
        <v>35054909</v>
      </c>
      <c r="E2484" t="s">
        <v>5193</v>
      </c>
      <c r="F2484" t="s">
        <v>5194</v>
      </c>
      <c r="G2484" t="str">
        <f t="shared" si="39"/>
        <v>Black Nativity</v>
      </c>
      <c r="H2484" t="s">
        <v>5195</v>
      </c>
      <c r="I2484">
        <v>1633</v>
      </c>
      <c r="J2484">
        <v>419</v>
      </c>
      <c r="K2484" t="s">
        <v>19</v>
      </c>
      <c r="L2484" t="s">
        <v>20</v>
      </c>
      <c r="M2484" t="s">
        <v>51</v>
      </c>
      <c r="N2484">
        <v>100000000</v>
      </c>
      <c r="O2484">
        <v>2006</v>
      </c>
      <c r="P2484">
        <v>4.4000000000000004</v>
      </c>
      <c r="S2484" t="s">
        <v>60</v>
      </c>
      <c r="T2484" t="s">
        <v>65</v>
      </c>
      <c r="U2484" t="s">
        <v>85</v>
      </c>
      <c r="V2484" t="s">
        <v>90</v>
      </c>
    </row>
    <row r="2485" spans="1:23" x14ac:dyDescent="0.3">
      <c r="A2485" t="s">
        <v>5196</v>
      </c>
      <c r="B2485">
        <v>91</v>
      </c>
      <c r="C2485">
        <v>170</v>
      </c>
      <c r="D2485">
        <v>29302097</v>
      </c>
      <c r="E2485" t="s">
        <v>34</v>
      </c>
      <c r="F2485" t="s">
        <v>470</v>
      </c>
      <c r="G2485" t="str">
        <f t="shared" si="39"/>
        <v>The Prince</v>
      </c>
      <c r="H2485" t="s">
        <v>5197</v>
      </c>
      <c r="I2485">
        <v>13133</v>
      </c>
      <c r="J2485">
        <v>147</v>
      </c>
      <c r="K2485" t="s">
        <v>19</v>
      </c>
      <c r="L2485" t="s">
        <v>20</v>
      </c>
      <c r="M2485" t="s">
        <v>21</v>
      </c>
      <c r="N2485">
        <v>14000000</v>
      </c>
      <c r="O2485">
        <v>2006</v>
      </c>
      <c r="P2485">
        <v>4.5999999999999996</v>
      </c>
      <c r="S2485" t="s">
        <v>26</v>
      </c>
      <c r="T2485" t="s">
        <v>122</v>
      </c>
    </row>
    <row r="2486" spans="1:23" x14ac:dyDescent="0.3">
      <c r="A2486" t="s">
        <v>5198</v>
      </c>
      <c r="B2486">
        <v>318</v>
      </c>
      <c r="C2486">
        <v>99</v>
      </c>
      <c r="D2486">
        <v>29106737</v>
      </c>
      <c r="E2486" t="s">
        <v>977</v>
      </c>
      <c r="F2486" t="s">
        <v>5199</v>
      </c>
      <c r="G2486" t="str">
        <f t="shared" si="39"/>
        <v>City of Ghosts</v>
      </c>
      <c r="H2486" t="s">
        <v>5200</v>
      </c>
      <c r="I2486">
        <v>4387</v>
      </c>
      <c r="J2486">
        <v>835</v>
      </c>
      <c r="K2486" t="s">
        <v>19</v>
      </c>
      <c r="L2486" t="s">
        <v>20</v>
      </c>
      <c r="M2486" t="s">
        <v>21</v>
      </c>
      <c r="N2486">
        <v>10000000</v>
      </c>
      <c r="O2486">
        <v>1987</v>
      </c>
      <c r="P2486">
        <v>6</v>
      </c>
      <c r="S2486" t="s">
        <v>52</v>
      </c>
      <c r="T2486" t="s">
        <v>60</v>
      </c>
      <c r="U2486" t="s">
        <v>122</v>
      </c>
    </row>
    <row r="2487" spans="1:23" x14ac:dyDescent="0.3">
      <c r="A2487" t="s">
        <v>1081</v>
      </c>
      <c r="B2487">
        <v>283</v>
      </c>
      <c r="C2487">
        <v>104</v>
      </c>
      <c r="D2487">
        <v>28637507</v>
      </c>
      <c r="E2487" t="s">
        <v>4175</v>
      </c>
      <c r="F2487" t="s">
        <v>5201</v>
      </c>
      <c r="G2487" t="str">
        <f t="shared" si="39"/>
        <v>The Others</v>
      </c>
      <c r="H2487" t="s">
        <v>5202</v>
      </c>
      <c r="I2487">
        <v>268581</v>
      </c>
      <c r="J2487">
        <v>177</v>
      </c>
      <c r="K2487" t="s">
        <v>19</v>
      </c>
      <c r="L2487" t="s">
        <v>20</v>
      </c>
      <c r="M2487" t="s">
        <v>294</v>
      </c>
      <c r="N2487">
        <v>15000000</v>
      </c>
      <c r="O2487">
        <v>1995</v>
      </c>
      <c r="P2487">
        <v>7.6</v>
      </c>
      <c r="S2487" t="s">
        <v>69</v>
      </c>
      <c r="T2487" t="s">
        <v>83</v>
      </c>
      <c r="U2487" t="s">
        <v>122</v>
      </c>
    </row>
    <row r="2488" spans="1:23" x14ac:dyDescent="0.3">
      <c r="A2488" t="s">
        <v>379</v>
      </c>
      <c r="B2488">
        <v>52</v>
      </c>
      <c r="C2488">
        <v>126</v>
      </c>
      <c r="D2488">
        <v>30127963</v>
      </c>
      <c r="E2488" t="s">
        <v>43</v>
      </c>
      <c r="F2488" t="s">
        <v>1509</v>
      </c>
      <c r="G2488" t="str">
        <f t="shared" si="39"/>
        <v>Aliens</v>
      </c>
      <c r="H2488" t="s">
        <v>5203</v>
      </c>
      <c r="I2488">
        <v>488537</v>
      </c>
      <c r="J2488">
        <v>1191</v>
      </c>
      <c r="K2488" t="s">
        <v>19</v>
      </c>
      <c r="L2488" t="s">
        <v>20</v>
      </c>
      <c r="M2488" t="s">
        <v>21</v>
      </c>
      <c r="N2488">
        <v>20000000</v>
      </c>
      <c r="O2488">
        <v>2007</v>
      </c>
      <c r="P2488">
        <v>8.4</v>
      </c>
      <c r="S2488" t="s">
        <v>26</v>
      </c>
      <c r="T2488" t="s">
        <v>32</v>
      </c>
      <c r="U2488" t="s">
        <v>110</v>
      </c>
    </row>
    <row r="2489" spans="1:23" x14ac:dyDescent="0.3">
      <c r="A2489" t="s">
        <v>503</v>
      </c>
      <c r="B2489">
        <v>56</v>
      </c>
      <c r="C2489">
        <v>110</v>
      </c>
      <c r="D2489">
        <v>32645546</v>
      </c>
      <c r="E2489" t="s">
        <v>5204</v>
      </c>
      <c r="F2489" t="s">
        <v>5205</v>
      </c>
      <c r="G2489" t="str">
        <f t="shared" si="39"/>
        <v>My Fair Lady</v>
      </c>
      <c r="H2489" t="s">
        <v>5206</v>
      </c>
      <c r="I2489">
        <v>66959</v>
      </c>
      <c r="J2489">
        <v>841</v>
      </c>
      <c r="K2489" t="s">
        <v>19</v>
      </c>
      <c r="L2489" t="s">
        <v>20</v>
      </c>
      <c r="M2489" t="s">
        <v>294</v>
      </c>
      <c r="N2489">
        <v>300000</v>
      </c>
      <c r="O2489">
        <v>2007</v>
      </c>
      <c r="P2489">
        <v>7.9</v>
      </c>
      <c r="S2489" t="s">
        <v>60</v>
      </c>
      <c r="T2489" t="s">
        <v>65</v>
      </c>
      <c r="U2489" t="s">
        <v>90</v>
      </c>
      <c r="V2489" t="s">
        <v>106</v>
      </c>
    </row>
    <row r="2490" spans="1:23" x14ac:dyDescent="0.3">
      <c r="A2490" t="s">
        <v>5207</v>
      </c>
      <c r="B2490">
        <v>186</v>
      </c>
      <c r="C2490">
        <v>101</v>
      </c>
      <c r="D2490">
        <v>27441122</v>
      </c>
      <c r="E2490" t="s">
        <v>1347</v>
      </c>
      <c r="F2490" t="s">
        <v>2315</v>
      </c>
      <c r="G2490" t="str">
        <f t="shared" si="39"/>
        <v>I Know What You Did Last Summer</v>
      </c>
      <c r="H2490" t="s">
        <v>5208</v>
      </c>
      <c r="I2490">
        <v>105585</v>
      </c>
      <c r="J2490">
        <v>48</v>
      </c>
      <c r="K2490" t="s">
        <v>19</v>
      </c>
      <c r="L2490" t="s">
        <v>20</v>
      </c>
      <c r="M2490" t="s">
        <v>51</v>
      </c>
      <c r="N2490">
        <v>15000000</v>
      </c>
      <c r="O2490">
        <v>2003</v>
      </c>
      <c r="P2490">
        <v>5.6</v>
      </c>
      <c r="S2490" t="s">
        <v>83</v>
      </c>
      <c r="T2490" t="s">
        <v>92</v>
      </c>
      <c r="U2490" t="s">
        <v>122</v>
      </c>
    </row>
    <row r="2491" spans="1:23" x14ac:dyDescent="0.3">
      <c r="A2491" t="s">
        <v>5209</v>
      </c>
      <c r="B2491">
        <v>178</v>
      </c>
      <c r="C2491">
        <v>80</v>
      </c>
      <c r="D2491">
        <v>28014536</v>
      </c>
      <c r="E2491" t="s">
        <v>46</v>
      </c>
      <c r="F2491" t="s">
        <v>3453</v>
      </c>
      <c r="G2491" t="str">
        <f t="shared" si="39"/>
        <v>Let's Be Cops</v>
      </c>
      <c r="H2491" t="s">
        <v>5210</v>
      </c>
      <c r="I2491">
        <v>106820</v>
      </c>
      <c r="J2491">
        <v>64</v>
      </c>
      <c r="K2491" t="s">
        <v>19</v>
      </c>
      <c r="L2491" t="s">
        <v>20</v>
      </c>
      <c r="M2491" t="s">
        <v>51</v>
      </c>
      <c r="N2491">
        <v>15000000</v>
      </c>
      <c r="O2491">
        <v>1989</v>
      </c>
      <c r="P2491">
        <v>6.5</v>
      </c>
      <c r="S2491" t="s">
        <v>46</v>
      </c>
    </row>
    <row r="2492" spans="1:23" x14ac:dyDescent="0.3">
      <c r="A2492" t="s">
        <v>5211</v>
      </c>
      <c r="B2492">
        <v>140</v>
      </c>
      <c r="C2492">
        <v>87</v>
      </c>
      <c r="D2492">
        <v>33860010</v>
      </c>
      <c r="E2492" t="s">
        <v>4868</v>
      </c>
      <c r="F2492" t="s">
        <v>2545</v>
      </c>
      <c r="G2492" t="str">
        <f t="shared" si="39"/>
        <v>Sideways</v>
      </c>
      <c r="H2492" t="s">
        <v>5212</v>
      </c>
      <c r="I2492">
        <v>149966</v>
      </c>
      <c r="J2492">
        <v>482</v>
      </c>
      <c r="K2492" t="s">
        <v>888</v>
      </c>
      <c r="L2492" t="s">
        <v>432</v>
      </c>
      <c r="M2492" t="s">
        <v>21</v>
      </c>
      <c r="N2492">
        <v>9800000</v>
      </c>
      <c r="O2492">
        <v>1994</v>
      </c>
      <c r="P2492">
        <v>7.5</v>
      </c>
      <c r="S2492" t="s">
        <v>32</v>
      </c>
      <c r="T2492" t="s">
        <v>46</v>
      </c>
      <c r="U2492" t="s">
        <v>60</v>
      </c>
      <c r="V2492" t="s">
        <v>106</v>
      </c>
    </row>
    <row r="2493" spans="1:23" x14ac:dyDescent="0.3">
      <c r="A2493" t="s">
        <v>518</v>
      </c>
      <c r="B2493">
        <v>469</v>
      </c>
      <c r="C2493">
        <v>123</v>
      </c>
      <c r="D2493">
        <v>26421314</v>
      </c>
      <c r="E2493" t="s">
        <v>46</v>
      </c>
      <c r="F2493" t="s">
        <v>5213</v>
      </c>
      <c r="G2493" t="str">
        <f t="shared" si="39"/>
        <v>Beerfest</v>
      </c>
      <c r="H2493" t="s">
        <v>5214</v>
      </c>
      <c r="I2493">
        <v>54710</v>
      </c>
      <c r="J2493">
        <v>279</v>
      </c>
      <c r="K2493" t="s">
        <v>19</v>
      </c>
      <c r="L2493" t="s">
        <v>20</v>
      </c>
      <c r="M2493" t="s">
        <v>294</v>
      </c>
      <c r="N2493">
        <v>15000000</v>
      </c>
      <c r="O2493">
        <v>1989</v>
      </c>
      <c r="P2493">
        <v>6.3</v>
      </c>
      <c r="S2493" t="s">
        <v>46</v>
      </c>
    </row>
    <row r="2494" spans="1:23" x14ac:dyDescent="0.3">
      <c r="A2494" t="s">
        <v>5215</v>
      </c>
      <c r="B2494">
        <v>63</v>
      </c>
      <c r="C2494">
        <v>109</v>
      </c>
      <c r="D2494">
        <v>24881000</v>
      </c>
      <c r="E2494" t="s">
        <v>2403</v>
      </c>
      <c r="F2494" t="s">
        <v>798</v>
      </c>
      <c r="G2494" t="str">
        <f t="shared" si="39"/>
        <v>Halloween</v>
      </c>
      <c r="H2494" t="s">
        <v>5216</v>
      </c>
      <c r="I2494">
        <v>157857</v>
      </c>
      <c r="J2494">
        <v>207</v>
      </c>
      <c r="K2494" t="s">
        <v>19</v>
      </c>
      <c r="L2494" t="s">
        <v>20</v>
      </c>
      <c r="M2494" t="s">
        <v>51</v>
      </c>
      <c r="N2494">
        <v>15000000</v>
      </c>
      <c r="O2494">
        <v>1982</v>
      </c>
      <c r="P2494">
        <v>7.9</v>
      </c>
      <c r="S2494" t="s">
        <v>83</v>
      </c>
      <c r="T2494" t="s">
        <v>122</v>
      </c>
    </row>
    <row r="2495" spans="1:23" x14ac:dyDescent="0.3">
      <c r="A2495" t="s">
        <v>1687</v>
      </c>
      <c r="B2495">
        <v>148</v>
      </c>
      <c r="C2495">
        <v>90</v>
      </c>
      <c r="D2495">
        <v>23089926</v>
      </c>
      <c r="E2495" t="s">
        <v>611</v>
      </c>
      <c r="F2495" t="s">
        <v>258</v>
      </c>
      <c r="G2495" t="str">
        <f t="shared" si="39"/>
        <v>Hero</v>
      </c>
      <c r="H2495" t="s">
        <v>2667</v>
      </c>
      <c r="I2495">
        <v>149414</v>
      </c>
      <c r="J2495">
        <v>665</v>
      </c>
      <c r="K2495" t="s">
        <v>19</v>
      </c>
      <c r="L2495" t="s">
        <v>31</v>
      </c>
      <c r="M2495" t="s">
        <v>21</v>
      </c>
      <c r="N2495">
        <v>15000000</v>
      </c>
      <c r="O2495">
        <v>2000</v>
      </c>
      <c r="P2495">
        <v>7.9</v>
      </c>
      <c r="S2495" t="s">
        <v>26</v>
      </c>
      <c r="T2495" t="s">
        <v>32</v>
      </c>
      <c r="U2495" t="s">
        <v>80</v>
      </c>
    </row>
    <row r="2496" spans="1:23" x14ac:dyDescent="0.3">
      <c r="A2496" t="s">
        <v>4282</v>
      </c>
      <c r="B2496">
        <v>265</v>
      </c>
      <c r="C2496">
        <v>96</v>
      </c>
      <c r="D2496">
        <v>26161406</v>
      </c>
      <c r="E2496" t="s">
        <v>5217</v>
      </c>
      <c r="F2496" t="s">
        <v>3355</v>
      </c>
      <c r="G2496" t="str">
        <f t="shared" si="39"/>
        <v>Good Boy!</v>
      </c>
      <c r="H2496" t="s">
        <v>5218</v>
      </c>
      <c r="I2496">
        <v>3407</v>
      </c>
      <c r="J2496">
        <v>239</v>
      </c>
      <c r="K2496" t="s">
        <v>19</v>
      </c>
      <c r="L2496" t="s">
        <v>149</v>
      </c>
      <c r="M2496" t="s">
        <v>294</v>
      </c>
      <c r="N2496">
        <v>17000000</v>
      </c>
      <c r="O2496">
        <v>1999</v>
      </c>
      <c r="P2496">
        <v>5.0999999999999996</v>
      </c>
      <c r="S2496" t="s">
        <v>46</v>
      </c>
      <c r="T2496" t="s">
        <v>60</v>
      </c>
      <c r="U2496" t="s">
        <v>65</v>
      </c>
      <c r="V2496" t="s">
        <v>69</v>
      </c>
      <c r="W2496" t="s">
        <v>110</v>
      </c>
    </row>
    <row r="2497" spans="1:23" x14ac:dyDescent="0.3">
      <c r="A2497" t="s">
        <v>1149</v>
      </c>
      <c r="B2497">
        <v>75</v>
      </c>
      <c r="C2497">
        <v>125</v>
      </c>
      <c r="D2497">
        <v>22954968</v>
      </c>
      <c r="E2497" t="s">
        <v>1147</v>
      </c>
      <c r="F2497" t="s">
        <v>1356</v>
      </c>
      <c r="G2497" t="str">
        <f t="shared" si="39"/>
        <v>The Best Man Holiday</v>
      </c>
      <c r="H2497" t="s">
        <v>5219</v>
      </c>
      <c r="I2497">
        <v>11600</v>
      </c>
      <c r="J2497">
        <v>129</v>
      </c>
      <c r="K2497" t="s">
        <v>19</v>
      </c>
      <c r="L2497" t="s">
        <v>20</v>
      </c>
      <c r="M2497" t="s">
        <v>294</v>
      </c>
      <c r="N2497">
        <v>15000000</v>
      </c>
      <c r="O2497">
        <v>2011</v>
      </c>
      <c r="P2497">
        <v>6.7</v>
      </c>
      <c r="S2497" t="s">
        <v>46</v>
      </c>
      <c r="T2497" t="s">
        <v>60</v>
      </c>
    </row>
    <row r="2498" spans="1:23" x14ac:dyDescent="0.3">
      <c r="A2498" t="s">
        <v>1776</v>
      </c>
      <c r="B2498">
        <v>113</v>
      </c>
      <c r="C2498">
        <v>82</v>
      </c>
      <c r="D2498">
        <v>26384919</v>
      </c>
      <c r="E2498" t="s">
        <v>239</v>
      </c>
      <c r="F2498" t="s">
        <v>175</v>
      </c>
      <c r="G2498" t="str">
        <f t="shared" si="39"/>
        <v>Smokin' Aces</v>
      </c>
      <c r="H2498" t="s">
        <v>5220</v>
      </c>
      <c r="I2498">
        <v>121058</v>
      </c>
      <c r="J2498">
        <v>855</v>
      </c>
      <c r="K2498" t="s">
        <v>19</v>
      </c>
      <c r="L2498" t="s">
        <v>20</v>
      </c>
      <c r="M2498" t="s">
        <v>294</v>
      </c>
      <c r="N2498">
        <v>15000000</v>
      </c>
      <c r="O2498">
        <v>2009</v>
      </c>
      <c r="P2498">
        <v>6.7</v>
      </c>
      <c r="S2498" t="s">
        <v>26</v>
      </c>
      <c r="T2498" t="s">
        <v>52</v>
      </c>
      <c r="U2498" t="s">
        <v>60</v>
      </c>
      <c r="V2498" t="s">
        <v>122</v>
      </c>
    </row>
    <row r="2499" spans="1:23" x14ac:dyDescent="0.3">
      <c r="A2499" t="s">
        <v>5221</v>
      </c>
      <c r="B2499">
        <v>62</v>
      </c>
      <c r="C2499">
        <v>86</v>
      </c>
      <c r="D2499">
        <v>22189039</v>
      </c>
      <c r="E2499" t="s">
        <v>2224</v>
      </c>
      <c r="F2499" t="s">
        <v>2564</v>
      </c>
      <c r="G2499" t="str">
        <f t="shared" ref="G2499:G2562" si="40">SUBSTITUTE(H2499,"Â ","")</f>
        <v>Saw 3D: The Final Chapter</v>
      </c>
      <c r="H2499" t="s">
        <v>5222</v>
      </c>
      <c r="I2499">
        <v>67978</v>
      </c>
      <c r="J2499">
        <v>117</v>
      </c>
      <c r="K2499" t="s">
        <v>19</v>
      </c>
      <c r="L2499" t="s">
        <v>20</v>
      </c>
      <c r="M2499" t="s">
        <v>294</v>
      </c>
      <c r="N2499">
        <v>15000000</v>
      </c>
      <c r="O2499">
        <v>2012</v>
      </c>
      <c r="P2499">
        <v>5.6</v>
      </c>
      <c r="S2499" t="s">
        <v>83</v>
      </c>
      <c r="T2499" t="s">
        <v>92</v>
      </c>
    </row>
    <row r="2500" spans="1:23" x14ac:dyDescent="0.3">
      <c r="A2500" t="s">
        <v>1636</v>
      </c>
      <c r="B2500">
        <v>54</v>
      </c>
      <c r="C2500">
        <v>108</v>
      </c>
      <c r="D2500">
        <v>20998709</v>
      </c>
      <c r="E2500" t="s">
        <v>776</v>
      </c>
      <c r="F2500" t="s">
        <v>5223</v>
      </c>
      <c r="G2500" t="str">
        <f t="shared" si="40"/>
        <v>40 Days and 40 Nights</v>
      </c>
      <c r="H2500" t="s">
        <v>5224</v>
      </c>
      <c r="I2500">
        <v>62272</v>
      </c>
      <c r="J2500">
        <v>83</v>
      </c>
      <c r="K2500" t="s">
        <v>19</v>
      </c>
      <c r="L2500" t="s">
        <v>20</v>
      </c>
      <c r="M2500" t="s">
        <v>21</v>
      </c>
      <c r="N2500">
        <v>15000000</v>
      </c>
      <c r="O2500">
        <v>2006</v>
      </c>
      <c r="P2500">
        <v>5.6</v>
      </c>
      <c r="S2500" t="s">
        <v>46</v>
      </c>
      <c r="T2500" t="s">
        <v>106</v>
      </c>
    </row>
    <row r="2501" spans="1:23" x14ac:dyDescent="0.3">
      <c r="A2501" t="s">
        <v>2298</v>
      </c>
      <c r="B2501">
        <v>223</v>
      </c>
      <c r="C2501">
        <v>98</v>
      </c>
      <c r="D2501">
        <v>20801344</v>
      </c>
      <c r="E2501" t="s">
        <v>43</v>
      </c>
      <c r="F2501" t="s">
        <v>168</v>
      </c>
      <c r="G2501" t="str">
        <f t="shared" si="40"/>
        <v>TRON: Legacy</v>
      </c>
      <c r="H2501" t="s">
        <v>169</v>
      </c>
      <c r="I2501">
        <v>264186</v>
      </c>
      <c r="J2501">
        <v>30</v>
      </c>
      <c r="K2501" t="s">
        <v>19</v>
      </c>
      <c r="L2501" t="s">
        <v>20</v>
      </c>
      <c r="M2501" t="s">
        <v>21</v>
      </c>
      <c r="N2501">
        <v>17000000</v>
      </c>
      <c r="O2501">
        <v>2016</v>
      </c>
      <c r="P2501">
        <v>6.8</v>
      </c>
      <c r="S2501" t="s">
        <v>26</v>
      </c>
      <c r="T2501" t="s">
        <v>32</v>
      </c>
      <c r="U2501" t="s">
        <v>110</v>
      </c>
    </row>
    <row r="2502" spans="1:23" x14ac:dyDescent="0.3">
      <c r="A2502" t="s">
        <v>428</v>
      </c>
      <c r="B2502">
        <v>50</v>
      </c>
      <c r="C2502">
        <v>129</v>
      </c>
      <c r="D2502">
        <v>21468807</v>
      </c>
      <c r="E2502" t="s">
        <v>2821</v>
      </c>
      <c r="F2502" t="s">
        <v>861</v>
      </c>
      <c r="G2502" t="str">
        <f t="shared" si="40"/>
        <v>A Night at the Roxbury</v>
      </c>
      <c r="H2502" t="s">
        <v>5225</v>
      </c>
      <c r="I2502">
        <v>48458</v>
      </c>
      <c r="J2502">
        <v>92</v>
      </c>
      <c r="K2502" t="s">
        <v>19</v>
      </c>
      <c r="L2502" t="s">
        <v>20</v>
      </c>
      <c r="M2502" t="s">
        <v>21</v>
      </c>
      <c r="N2502">
        <v>15000000</v>
      </c>
      <c r="O2502">
        <v>2002</v>
      </c>
      <c r="P2502">
        <v>6.2</v>
      </c>
      <c r="S2502" t="s">
        <v>46</v>
      </c>
      <c r="T2502" t="s">
        <v>85</v>
      </c>
      <c r="U2502" t="s">
        <v>106</v>
      </c>
    </row>
    <row r="2503" spans="1:23" x14ac:dyDescent="0.3">
      <c r="A2503" t="s">
        <v>5226</v>
      </c>
      <c r="B2503">
        <v>125</v>
      </c>
      <c r="C2503">
        <v>99</v>
      </c>
      <c r="D2503">
        <v>19158074</v>
      </c>
      <c r="E2503" t="s">
        <v>346</v>
      </c>
      <c r="F2503" t="s">
        <v>2255</v>
      </c>
      <c r="G2503" t="str">
        <f t="shared" si="40"/>
        <v>Beastly</v>
      </c>
      <c r="H2503" t="s">
        <v>5227</v>
      </c>
      <c r="I2503">
        <v>64190</v>
      </c>
      <c r="J2503">
        <v>250</v>
      </c>
      <c r="K2503" t="s">
        <v>19</v>
      </c>
      <c r="L2503" t="s">
        <v>20</v>
      </c>
      <c r="M2503" t="s">
        <v>294</v>
      </c>
      <c r="N2503">
        <v>15000000</v>
      </c>
      <c r="O2503">
        <v>2006</v>
      </c>
      <c r="P2503">
        <v>5.6</v>
      </c>
      <c r="S2503" t="s">
        <v>60</v>
      </c>
      <c r="T2503" t="s">
        <v>69</v>
      </c>
      <c r="U2503" t="s">
        <v>106</v>
      </c>
    </row>
    <row r="2504" spans="1:23" x14ac:dyDescent="0.3">
      <c r="A2504" t="s">
        <v>5228</v>
      </c>
      <c r="B2504">
        <v>81</v>
      </c>
      <c r="C2504">
        <v>105</v>
      </c>
      <c r="D2504">
        <v>18843314</v>
      </c>
      <c r="E2504" t="s">
        <v>83</v>
      </c>
      <c r="F2504" t="s">
        <v>4946</v>
      </c>
      <c r="G2504" t="str">
        <f t="shared" si="40"/>
        <v>The Hills Have Eyes</v>
      </c>
      <c r="H2504" t="s">
        <v>5229</v>
      </c>
      <c r="I2504">
        <v>129719</v>
      </c>
      <c r="J2504">
        <v>107</v>
      </c>
      <c r="K2504" t="s">
        <v>19</v>
      </c>
      <c r="L2504" t="s">
        <v>20</v>
      </c>
      <c r="M2504" t="s">
        <v>21</v>
      </c>
      <c r="N2504">
        <v>15000000</v>
      </c>
      <c r="O2504">
        <v>2001</v>
      </c>
      <c r="P2504">
        <v>6.4</v>
      </c>
      <c r="S2504" t="s">
        <v>83</v>
      </c>
    </row>
    <row r="2505" spans="1:23" x14ac:dyDescent="0.3">
      <c r="A2505" t="s">
        <v>203</v>
      </c>
      <c r="B2505">
        <v>37</v>
      </c>
      <c r="C2505">
        <v>112</v>
      </c>
      <c r="D2505">
        <v>20566327</v>
      </c>
      <c r="E2505" t="s">
        <v>46</v>
      </c>
      <c r="F2505" t="s">
        <v>5230</v>
      </c>
      <c r="G2505" t="str">
        <f t="shared" si="40"/>
        <v>Dickie Roberts: Former Child Star</v>
      </c>
      <c r="H2505" t="s">
        <v>5231</v>
      </c>
      <c r="I2505">
        <v>11815</v>
      </c>
      <c r="J2505">
        <v>416</v>
      </c>
      <c r="K2505" t="s">
        <v>19</v>
      </c>
      <c r="L2505" t="s">
        <v>20</v>
      </c>
      <c r="M2505" t="s">
        <v>51</v>
      </c>
      <c r="N2505">
        <v>10000000</v>
      </c>
      <c r="O2505">
        <v>2001</v>
      </c>
      <c r="P2505">
        <v>5.6</v>
      </c>
      <c r="S2505" t="s">
        <v>46</v>
      </c>
    </row>
    <row r="2506" spans="1:23" x14ac:dyDescent="0.3">
      <c r="A2506" t="s">
        <v>2145</v>
      </c>
      <c r="B2506">
        <v>44</v>
      </c>
      <c r="C2506">
        <v>108</v>
      </c>
      <c r="D2506">
        <v>20218921</v>
      </c>
      <c r="E2506" t="s">
        <v>754</v>
      </c>
      <c r="F2506" t="s">
        <v>5232</v>
      </c>
      <c r="G2506" t="str">
        <f t="shared" si="40"/>
        <v>McFarland, USA</v>
      </c>
      <c r="H2506" t="s">
        <v>5233</v>
      </c>
      <c r="I2506">
        <v>23480</v>
      </c>
      <c r="J2506">
        <v>271</v>
      </c>
      <c r="K2506" t="s">
        <v>19</v>
      </c>
      <c r="L2506" t="s">
        <v>20</v>
      </c>
      <c r="M2506" t="s">
        <v>294</v>
      </c>
      <c r="N2506">
        <v>16000000</v>
      </c>
      <c r="O2506">
        <v>2011</v>
      </c>
      <c r="P2506">
        <v>7.4</v>
      </c>
      <c r="S2506" t="s">
        <v>41</v>
      </c>
      <c r="T2506" t="s">
        <v>60</v>
      </c>
      <c r="U2506" t="s">
        <v>117</v>
      </c>
    </row>
    <row r="2507" spans="1:23" x14ac:dyDescent="0.3">
      <c r="A2507" t="s">
        <v>1307</v>
      </c>
      <c r="B2507">
        <v>197</v>
      </c>
      <c r="C2507">
        <v>121</v>
      </c>
      <c r="D2507">
        <v>17411331</v>
      </c>
      <c r="E2507" t="s">
        <v>46</v>
      </c>
      <c r="F2507" t="s">
        <v>3412</v>
      </c>
      <c r="G2507" t="str">
        <f t="shared" si="40"/>
        <v>Lottery Ticket</v>
      </c>
      <c r="H2507" t="s">
        <v>5234</v>
      </c>
      <c r="I2507">
        <v>7991</v>
      </c>
      <c r="J2507">
        <v>112</v>
      </c>
      <c r="K2507" t="s">
        <v>19</v>
      </c>
      <c r="L2507" t="s">
        <v>20</v>
      </c>
      <c r="M2507" t="s">
        <v>51</v>
      </c>
      <c r="N2507">
        <v>7000000</v>
      </c>
      <c r="O2507">
        <v>2001</v>
      </c>
      <c r="P2507">
        <v>4.9000000000000004</v>
      </c>
      <c r="S2507" t="s">
        <v>46</v>
      </c>
    </row>
    <row r="2508" spans="1:23" x14ac:dyDescent="0.3">
      <c r="A2508" t="s">
        <v>5235</v>
      </c>
      <c r="B2508">
        <v>15</v>
      </c>
      <c r="C2508">
        <v>89</v>
      </c>
      <c r="D2508">
        <v>21383298</v>
      </c>
      <c r="E2508" t="s">
        <v>5236</v>
      </c>
      <c r="F2508" t="s">
        <v>5237</v>
      </c>
      <c r="G2508" t="str">
        <f t="shared" si="40"/>
        <v>ATL</v>
      </c>
      <c r="H2508" t="s">
        <v>5238</v>
      </c>
      <c r="I2508">
        <v>8522</v>
      </c>
      <c r="J2508">
        <v>37</v>
      </c>
      <c r="K2508" t="s">
        <v>19</v>
      </c>
      <c r="L2508" t="s">
        <v>31</v>
      </c>
      <c r="M2508" t="s">
        <v>294</v>
      </c>
      <c r="N2508">
        <v>37000000</v>
      </c>
      <c r="O2508">
        <v>1991</v>
      </c>
      <c r="P2508">
        <v>6</v>
      </c>
      <c r="S2508" t="s">
        <v>46</v>
      </c>
      <c r="T2508" t="s">
        <v>52</v>
      </c>
      <c r="U2508" t="s">
        <v>60</v>
      </c>
      <c r="V2508" t="s">
        <v>85</v>
      </c>
      <c r="W2508" t="s">
        <v>106</v>
      </c>
    </row>
    <row r="2509" spans="1:23" x14ac:dyDescent="0.3">
      <c r="A2509" t="s">
        <v>2870</v>
      </c>
      <c r="B2509">
        <v>543</v>
      </c>
      <c r="C2509">
        <v>89</v>
      </c>
      <c r="D2509">
        <v>24984868</v>
      </c>
      <c r="E2509" t="s">
        <v>2821</v>
      </c>
      <c r="F2509" t="s">
        <v>1118</v>
      </c>
      <c r="G2509" t="str">
        <f t="shared" si="40"/>
        <v>Pitch Perfect</v>
      </c>
      <c r="H2509" t="s">
        <v>5239</v>
      </c>
      <c r="I2509">
        <v>213898</v>
      </c>
      <c r="J2509">
        <v>138</v>
      </c>
      <c r="K2509" t="s">
        <v>19</v>
      </c>
      <c r="L2509" t="s">
        <v>20</v>
      </c>
      <c r="M2509" t="s">
        <v>21</v>
      </c>
      <c r="N2509">
        <v>15000000</v>
      </c>
      <c r="O2509">
        <v>2007</v>
      </c>
      <c r="P2509">
        <v>7.2</v>
      </c>
      <c r="S2509" t="s">
        <v>46</v>
      </c>
      <c r="T2509" t="s">
        <v>85</v>
      </c>
      <c r="U2509" t="s">
        <v>106</v>
      </c>
    </row>
    <row r="2510" spans="1:23" x14ac:dyDescent="0.3">
      <c r="A2510" t="s">
        <v>5240</v>
      </c>
      <c r="B2510">
        <v>112</v>
      </c>
      <c r="C2510">
        <v>73</v>
      </c>
      <c r="D2510">
        <v>16459004</v>
      </c>
      <c r="E2510" t="s">
        <v>1969</v>
      </c>
      <c r="F2510" t="s">
        <v>1931</v>
      </c>
      <c r="G2510" t="str">
        <f t="shared" si="40"/>
        <v>Summer Catch</v>
      </c>
      <c r="H2510" t="s">
        <v>5241</v>
      </c>
      <c r="I2510">
        <v>12993</v>
      </c>
      <c r="J2510">
        <v>50</v>
      </c>
      <c r="K2510" t="s">
        <v>19</v>
      </c>
      <c r="L2510" t="s">
        <v>20</v>
      </c>
      <c r="M2510" t="s">
        <v>21</v>
      </c>
      <c r="N2510">
        <v>15000000</v>
      </c>
      <c r="O2510">
        <v>2008</v>
      </c>
      <c r="P2510">
        <v>4.9000000000000004</v>
      </c>
      <c r="S2510" t="s">
        <v>46</v>
      </c>
      <c r="T2510" t="s">
        <v>60</v>
      </c>
      <c r="U2510" t="s">
        <v>106</v>
      </c>
      <c r="V2510" t="s">
        <v>117</v>
      </c>
    </row>
    <row r="2511" spans="1:23" x14ac:dyDescent="0.3">
      <c r="A2511" t="s">
        <v>1106</v>
      </c>
      <c r="B2511">
        <v>153</v>
      </c>
      <c r="C2511">
        <v>132</v>
      </c>
      <c r="D2511">
        <v>15700000</v>
      </c>
      <c r="E2511" t="s">
        <v>977</v>
      </c>
      <c r="F2511" t="s">
        <v>1530</v>
      </c>
      <c r="G2511" t="str">
        <f t="shared" si="40"/>
        <v>A Simple Plan</v>
      </c>
      <c r="H2511" t="s">
        <v>5242</v>
      </c>
      <c r="I2511">
        <v>50656</v>
      </c>
      <c r="J2511">
        <v>789</v>
      </c>
      <c r="K2511" t="s">
        <v>19</v>
      </c>
      <c r="L2511" t="s">
        <v>20</v>
      </c>
      <c r="M2511" t="s">
        <v>294</v>
      </c>
      <c r="N2511">
        <v>16000000</v>
      </c>
      <c r="O2511">
        <v>2008</v>
      </c>
      <c r="P2511">
        <v>7.5</v>
      </c>
      <c r="S2511" t="s">
        <v>52</v>
      </c>
      <c r="T2511" t="s">
        <v>60</v>
      </c>
      <c r="U2511" t="s">
        <v>122</v>
      </c>
    </row>
    <row r="2512" spans="1:23" x14ac:dyDescent="0.3">
      <c r="A2512" t="s">
        <v>5243</v>
      </c>
      <c r="B2512">
        <v>94</v>
      </c>
      <c r="C2512">
        <v>154</v>
      </c>
      <c r="D2512">
        <v>15100000</v>
      </c>
      <c r="E2512" t="s">
        <v>1347</v>
      </c>
      <c r="F2512" t="s">
        <v>922</v>
      </c>
      <c r="G2512" t="str">
        <f t="shared" si="40"/>
        <v>They</v>
      </c>
      <c r="H2512" t="s">
        <v>5244</v>
      </c>
      <c r="I2512">
        <v>10885</v>
      </c>
      <c r="J2512">
        <v>75</v>
      </c>
      <c r="K2512" t="s">
        <v>19</v>
      </c>
      <c r="L2512" t="s">
        <v>20</v>
      </c>
      <c r="M2512" t="s">
        <v>294</v>
      </c>
      <c r="N2512">
        <v>15000000</v>
      </c>
      <c r="O2512">
        <v>2007</v>
      </c>
      <c r="P2512">
        <v>4.8</v>
      </c>
      <c r="S2512" t="s">
        <v>83</v>
      </c>
      <c r="T2512" t="s">
        <v>92</v>
      </c>
      <c r="U2512" t="s">
        <v>122</v>
      </c>
    </row>
    <row r="2513" spans="1:23" x14ac:dyDescent="0.3">
      <c r="A2513" t="s">
        <v>3497</v>
      </c>
      <c r="B2513">
        <v>62</v>
      </c>
      <c r="C2513">
        <v>96</v>
      </c>
      <c r="D2513">
        <v>14938570</v>
      </c>
      <c r="E2513" t="s">
        <v>776</v>
      </c>
      <c r="F2513" t="s">
        <v>5245</v>
      </c>
      <c r="G2513" t="str">
        <f t="shared" si="40"/>
        <v>Larry the Cable Guy: Health Inspector</v>
      </c>
      <c r="H2513" t="s">
        <v>5246</v>
      </c>
      <c r="I2513">
        <v>9104</v>
      </c>
      <c r="J2513">
        <v>217</v>
      </c>
      <c r="K2513" t="s">
        <v>19</v>
      </c>
      <c r="L2513" t="s">
        <v>20</v>
      </c>
      <c r="M2513" t="s">
        <v>21</v>
      </c>
      <c r="N2513">
        <v>15000000</v>
      </c>
      <c r="O2513">
        <v>2016</v>
      </c>
      <c r="P2513">
        <v>3.1</v>
      </c>
      <c r="S2513" t="s">
        <v>46</v>
      </c>
      <c r="T2513" t="s">
        <v>106</v>
      </c>
    </row>
    <row r="2514" spans="1:23" x14ac:dyDescent="0.3">
      <c r="A2514" t="s">
        <v>5247</v>
      </c>
      <c r="B2514">
        <v>157</v>
      </c>
      <c r="C2514">
        <v>98</v>
      </c>
      <c r="D2514">
        <v>17237244</v>
      </c>
      <c r="E2514" t="s">
        <v>5248</v>
      </c>
      <c r="F2514" t="s">
        <v>810</v>
      </c>
      <c r="G2514" t="str">
        <f t="shared" si="40"/>
        <v>The Adventures of Elmo in Grouchland</v>
      </c>
      <c r="H2514" t="s">
        <v>5249</v>
      </c>
      <c r="I2514">
        <v>2045</v>
      </c>
      <c r="J2514">
        <v>259</v>
      </c>
      <c r="K2514" t="s">
        <v>19</v>
      </c>
      <c r="L2514" t="s">
        <v>20</v>
      </c>
      <c r="M2514" t="s">
        <v>21</v>
      </c>
      <c r="N2514">
        <v>15000000</v>
      </c>
      <c r="O2514">
        <v>2000</v>
      </c>
      <c r="P2514">
        <v>5.8</v>
      </c>
      <c r="S2514" t="s">
        <v>32</v>
      </c>
      <c r="T2514" t="s">
        <v>46</v>
      </c>
      <c r="U2514" t="s">
        <v>65</v>
      </c>
      <c r="V2514" t="s">
        <v>69</v>
      </c>
      <c r="W2514" t="s">
        <v>90</v>
      </c>
    </row>
    <row r="2515" spans="1:23" x14ac:dyDescent="0.3">
      <c r="A2515" t="s">
        <v>4522</v>
      </c>
      <c r="B2515">
        <v>35</v>
      </c>
      <c r="C2515">
        <v>107</v>
      </c>
      <c r="D2515">
        <v>14249005</v>
      </c>
      <c r="E2515" t="s">
        <v>977</v>
      </c>
      <c r="F2515" t="s">
        <v>1029</v>
      </c>
      <c r="G2515" t="str">
        <f t="shared" si="40"/>
        <v>Brooklyn's Finest</v>
      </c>
      <c r="H2515" t="s">
        <v>5250</v>
      </c>
      <c r="I2515">
        <v>52852</v>
      </c>
      <c r="J2515">
        <v>18</v>
      </c>
      <c r="K2515" t="s">
        <v>19</v>
      </c>
      <c r="L2515" t="s">
        <v>20</v>
      </c>
      <c r="M2515" t="s">
        <v>294</v>
      </c>
      <c r="N2515">
        <v>15000000</v>
      </c>
      <c r="O2515">
        <v>2002</v>
      </c>
      <c r="P2515">
        <v>6.7</v>
      </c>
      <c r="S2515" t="s">
        <v>52</v>
      </c>
      <c r="T2515" t="s">
        <v>60</v>
      </c>
      <c r="U2515" t="s">
        <v>122</v>
      </c>
    </row>
    <row r="2516" spans="1:23" x14ac:dyDescent="0.3">
      <c r="A2516" t="s">
        <v>5251</v>
      </c>
      <c r="B2516">
        <v>21</v>
      </c>
      <c r="C2516">
        <v>134</v>
      </c>
      <c r="D2516">
        <v>12701880</v>
      </c>
      <c r="E2516" t="s">
        <v>519</v>
      </c>
      <c r="F2516" t="s">
        <v>5252</v>
      </c>
      <c r="G2516" t="str">
        <f t="shared" si="40"/>
        <v>55 Days at Peking</v>
      </c>
      <c r="H2516" t="s">
        <v>5253</v>
      </c>
      <c r="I2516">
        <v>4550</v>
      </c>
      <c r="J2516">
        <v>419</v>
      </c>
      <c r="K2516" t="s">
        <v>19</v>
      </c>
      <c r="L2516" t="s">
        <v>20</v>
      </c>
      <c r="M2516" t="s">
        <v>21</v>
      </c>
      <c r="N2516">
        <v>15000000</v>
      </c>
      <c r="O2516">
        <v>2009</v>
      </c>
      <c r="P2516">
        <v>6.8</v>
      </c>
      <c r="S2516" t="s">
        <v>26</v>
      </c>
      <c r="T2516" t="s">
        <v>32</v>
      </c>
      <c r="U2516" t="s">
        <v>60</v>
      </c>
      <c r="V2516" t="s">
        <v>80</v>
      </c>
      <c r="W2516" t="s">
        <v>126</v>
      </c>
    </row>
    <row r="2517" spans="1:23" x14ac:dyDescent="0.3">
      <c r="A2517" t="s">
        <v>5254</v>
      </c>
      <c r="B2517">
        <v>236</v>
      </c>
      <c r="C2517">
        <v>94</v>
      </c>
      <c r="D2517">
        <v>10353690</v>
      </c>
      <c r="E2517" t="s">
        <v>83</v>
      </c>
      <c r="F2517" t="s">
        <v>5255</v>
      </c>
      <c r="G2517" t="str">
        <f t="shared" si="40"/>
        <v>Evil Dead</v>
      </c>
      <c r="H2517" t="s">
        <v>5256</v>
      </c>
      <c r="I2517">
        <v>125016</v>
      </c>
      <c r="J2517">
        <v>64</v>
      </c>
      <c r="K2517" t="s">
        <v>19</v>
      </c>
      <c r="L2517" t="s">
        <v>31</v>
      </c>
      <c r="M2517" t="s">
        <v>21</v>
      </c>
      <c r="N2517">
        <v>15000000</v>
      </c>
      <c r="O2517">
        <v>2000</v>
      </c>
      <c r="P2517">
        <v>6.5</v>
      </c>
      <c r="S2517" t="s">
        <v>83</v>
      </c>
    </row>
    <row r="2518" spans="1:23" x14ac:dyDescent="0.3">
      <c r="A2518" t="s">
        <v>2055</v>
      </c>
      <c r="B2518">
        <v>50</v>
      </c>
      <c r="C2518">
        <v>122</v>
      </c>
      <c r="D2518">
        <v>12801190</v>
      </c>
      <c r="E2518" t="s">
        <v>776</v>
      </c>
      <c r="F2518" t="s">
        <v>5031</v>
      </c>
      <c r="G2518" t="str">
        <f t="shared" si="40"/>
        <v>My Life in Ruins</v>
      </c>
      <c r="H2518" t="s">
        <v>5257</v>
      </c>
      <c r="I2518">
        <v>15033</v>
      </c>
      <c r="J2518">
        <v>28</v>
      </c>
      <c r="K2518" t="s">
        <v>19</v>
      </c>
      <c r="L2518" t="s">
        <v>149</v>
      </c>
      <c r="M2518" t="s">
        <v>294</v>
      </c>
      <c r="N2518">
        <v>15000000</v>
      </c>
      <c r="O2518">
        <v>1987</v>
      </c>
      <c r="P2518">
        <v>5.9</v>
      </c>
      <c r="S2518" t="s">
        <v>46</v>
      </c>
      <c r="T2518" t="s">
        <v>106</v>
      </c>
    </row>
    <row r="2519" spans="1:23" x14ac:dyDescent="0.3">
      <c r="A2519" t="s">
        <v>5258</v>
      </c>
      <c r="B2519">
        <v>106</v>
      </c>
      <c r="C2519">
        <v>128</v>
      </c>
      <c r="D2519">
        <v>12549485</v>
      </c>
      <c r="E2519" t="s">
        <v>2767</v>
      </c>
      <c r="F2519" t="s">
        <v>308</v>
      </c>
      <c r="G2519" t="str">
        <f t="shared" si="40"/>
        <v>American Dreamz</v>
      </c>
      <c r="H2519" t="s">
        <v>5259</v>
      </c>
      <c r="I2519">
        <v>22639</v>
      </c>
      <c r="J2519">
        <v>645</v>
      </c>
      <c r="K2519" t="s">
        <v>19</v>
      </c>
      <c r="L2519" t="s">
        <v>378</v>
      </c>
      <c r="M2519" t="s">
        <v>21</v>
      </c>
      <c r="N2519">
        <v>125000000</v>
      </c>
      <c r="O2519">
        <v>2014</v>
      </c>
      <c r="P2519">
        <v>5.5</v>
      </c>
      <c r="S2519" t="s">
        <v>46</v>
      </c>
      <c r="T2519" t="s">
        <v>85</v>
      </c>
    </row>
    <row r="2520" spans="1:23" x14ac:dyDescent="0.3">
      <c r="A2520" t="s">
        <v>3497</v>
      </c>
      <c r="B2520">
        <v>106</v>
      </c>
      <c r="C2520">
        <v>97</v>
      </c>
      <c r="D2520">
        <v>13766014</v>
      </c>
      <c r="E2520" t="s">
        <v>3301</v>
      </c>
      <c r="F2520" t="s">
        <v>236</v>
      </c>
      <c r="G2520" t="str">
        <f t="shared" si="40"/>
        <v>Superman IV: The Quest for Peace</v>
      </c>
      <c r="H2520" t="s">
        <v>5260</v>
      </c>
      <c r="I2520">
        <v>33570</v>
      </c>
      <c r="J2520">
        <v>27</v>
      </c>
      <c r="K2520" t="s">
        <v>19</v>
      </c>
      <c r="L2520" t="s">
        <v>20</v>
      </c>
      <c r="M2520" t="s">
        <v>51</v>
      </c>
      <c r="N2520">
        <v>16000000</v>
      </c>
      <c r="O2520">
        <v>2010</v>
      </c>
      <c r="P2520">
        <v>3.6</v>
      </c>
      <c r="S2520" t="s">
        <v>26</v>
      </c>
      <c r="T2520" t="s">
        <v>32</v>
      </c>
      <c r="U2520" t="s">
        <v>65</v>
      </c>
      <c r="V2520" t="s">
        <v>110</v>
      </c>
    </row>
    <row r="2521" spans="1:23" x14ac:dyDescent="0.3">
      <c r="A2521" t="s">
        <v>4937</v>
      </c>
      <c r="B2521">
        <v>173</v>
      </c>
      <c r="C2521">
        <v>110</v>
      </c>
      <c r="D2521">
        <v>13034417</v>
      </c>
      <c r="E2521" t="s">
        <v>60</v>
      </c>
      <c r="F2521" t="s">
        <v>5261</v>
      </c>
      <c r="G2521" t="str">
        <f t="shared" si="40"/>
        <v>How She Move</v>
      </c>
      <c r="H2521" t="s">
        <v>5262</v>
      </c>
      <c r="I2521">
        <v>4600</v>
      </c>
      <c r="J2521">
        <v>113</v>
      </c>
      <c r="K2521" t="s">
        <v>19</v>
      </c>
      <c r="L2521" t="s">
        <v>31</v>
      </c>
      <c r="M2521" t="s">
        <v>21</v>
      </c>
      <c r="N2521">
        <v>15000000</v>
      </c>
      <c r="O2521">
        <v>2003</v>
      </c>
      <c r="P2521">
        <v>3.3</v>
      </c>
      <c r="S2521" t="s">
        <v>60</v>
      </c>
    </row>
    <row r="2522" spans="1:23" x14ac:dyDescent="0.3">
      <c r="A2522" t="s">
        <v>5263</v>
      </c>
      <c r="B2522">
        <v>41</v>
      </c>
      <c r="C2522">
        <v>102</v>
      </c>
      <c r="D2522">
        <v>11632420</v>
      </c>
      <c r="E2522" t="s">
        <v>239</v>
      </c>
      <c r="F2522" t="s">
        <v>343</v>
      </c>
      <c r="G2522" t="str">
        <f t="shared" si="40"/>
        <v>Running Scared</v>
      </c>
      <c r="H2522" t="s">
        <v>5264</v>
      </c>
      <c r="I2522">
        <v>88590</v>
      </c>
      <c r="J2522">
        <v>39</v>
      </c>
      <c r="K2522" t="s">
        <v>19</v>
      </c>
      <c r="L2522" t="s">
        <v>20</v>
      </c>
      <c r="M2522" t="s">
        <v>21</v>
      </c>
      <c r="N2522">
        <v>15000000</v>
      </c>
      <c r="O2522">
        <v>1988</v>
      </c>
      <c r="P2522">
        <v>7.4</v>
      </c>
      <c r="S2522" t="s">
        <v>26</v>
      </c>
      <c r="T2522" t="s">
        <v>52</v>
      </c>
      <c r="U2522" t="s">
        <v>60</v>
      </c>
      <c r="V2522" t="s">
        <v>122</v>
      </c>
    </row>
    <row r="2523" spans="1:23" x14ac:dyDescent="0.3">
      <c r="A2523" t="s">
        <v>5265</v>
      </c>
      <c r="B2523">
        <v>41</v>
      </c>
      <c r="C2523">
        <v>98</v>
      </c>
      <c r="D2523">
        <v>12212417</v>
      </c>
      <c r="E2523" t="s">
        <v>2991</v>
      </c>
      <c r="F2523" t="s">
        <v>5266</v>
      </c>
      <c r="G2523" t="str">
        <f t="shared" si="40"/>
        <v>Bobby Jones: Stroke of Genius</v>
      </c>
      <c r="H2523" t="s">
        <v>5267</v>
      </c>
      <c r="I2523">
        <v>3222</v>
      </c>
      <c r="J2523">
        <v>238</v>
      </c>
      <c r="K2523" t="s">
        <v>19</v>
      </c>
      <c r="L2523" t="s">
        <v>20</v>
      </c>
      <c r="M2523" t="s">
        <v>21</v>
      </c>
      <c r="N2523">
        <v>15000000</v>
      </c>
      <c r="O2523">
        <v>1993</v>
      </c>
      <c r="P2523">
        <v>6.7</v>
      </c>
      <c r="S2523" t="s">
        <v>41</v>
      </c>
      <c r="T2523" t="s">
        <v>60</v>
      </c>
      <c r="U2523" t="s">
        <v>106</v>
      </c>
      <c r="V2523" t="s">
        <v>117</v>
      </c>
    </row>
    <row r="2524" spans="1:23" x14ac:dyDescent="0.3">
      <c r="A2524" t="s">
        <v>4172</v>
      </c>
      <c r="B2524">
        <v>145</v>
      </c>
      <c r="C2524">
        <v>120</v>
      </c>
      <c r="D2524">
        <v>11614236</v>
      </c>
      <c r="E2524" t="s">
        <v>5268</v>
      </c>
      <c r="F2524" t="s">
        <v>4238</v>
      </c>
      <c r="G2524" t="str">
        <f t="shared" si="40"/>
        <v>Shanghai Surprise</v>
      </c>
      <c r="H2524" t="s">
        <v>5269</v>
      </c>
      <c r="I2524">
        <v>4081</v>
      </c>
      <c r="J2524">
        <v>39</v>
      </c>
      <c r="K2524" t="s">
        <v>19</v>
      </c>
      <c r="L2524" t="s">
        <v>3429</v>
      </c>
      <c r="M2524" t="s">
        <v>21</v>
      </c>
      <c r="N2524">
        <v>15000000</v>
      </c>
      <c r="O2524">
        <v>1999</v>
      </c>
      <c r="P2524">
        <v>3</v>
      </c>
      <c r="S2524" t="s">
        <v>32</v>
      </c>
      <c r="T2524" t="s">
        <v>52</v>
      </c>
      <c r="U2524" t="s">
        <v>60</v>
      </c>
      <c r="V2524" t="s">
        <v>106</v>
      </c>
    </row>
    <row r="2525" spans="1:23" x14ac:dyDescent="0.3">
      <c r="A2525" t="s">
        <v>1216</v>
      </c>
      <c r="B2525">
        <v>31</v>
      </c>
      <c r="C2525">
        <v>160</v>
      </c>
      <c r="D2525">
        <v>13337299</v>
      </c>
      <c r="E2525" t="s">
        <v>1457</v>
      </c>
      <c r="F2525" t="s">
        <v>1594</v>
      </c>
      <c r="G2525" t="str">
        <f t="shared" si="40"/>
        <v>The Illusionist</v>
      </c>
      <c r="H2525" t="s">
        <v>5270</v>
      </c>
      <c r="I2525">
        <v>295375</v>
      </c>
      <c r="J2525">
        <v>71</v>
      </c>
      <c r="K2525" t="s">
        <v>19</v>
      </c>
      <c r="L2525" t="s">
        <v>676</v>
      </c>
      <c r="M2525" t="s">
        <v>21</v>
      </c>
      <c r="N2525">
        <v>15000000</v>
      </c>
      <c r="O2525">
        <v>2004</v>
      </c>
      <c r="P2525">
        <v>7.6</v>
      </c>
      <c r="S2525" t="s">
        <v>60</v>
      </c>
      <c r="T2525" t="s">
        <v>92</v>
      </c>
      <c r="U2525" t="s">
        <v>106</v>
      </c>
      <c r="V2525" t="s">
        <v>122</v>
      </c>
    </row>
    <row r="2526" spans="1:23" x14ac:dyDescent="0.3">
      <c r="A2526" t="s">
        <v>5271</v>
      </c>
      <c r="B2526">
        <v>105</v>
      </c>
      <c r="C2526">
        <v>80</v>
      </c>
      <c r="D2526">
        <v>10763469</v>
      </c>
      <c r="E2526" t="s">
        <v>3685</v>
      </c>
      <c r="F2526" t="s">
        <v>5272</v>
      </c>
      <c r="G2526" t="str">
        <f t="shared" si="40"/>
        <v>Roar</v>
      </c>
      <c r="H2526" t="s">
        <v>5273</v>
      </c>
      <c r="I2526">
        <v>1275</v>
      </c>
      <c r="J2526">
        <v>108</v>
      </c>
      <c r="K2526" t="s">
        <v>19</v>
      </c>
      <c r="L2526" t="s">
        <v>676</v>
      </c>
      <c r="M2526" t="s">
        <v>294</v>
      </c>
      <c r="N2526">
        <v>15000000</v>
      </c>
      <c r="O2526">
        <v>1979</v>
      </c>
      <c r="P2526">
        <v>6.4</v>
      </c>
      <c r="S2526" t="s">
        <v>32</v>
      </c>
      <c r="T2526" t="s">
        <v>83</v>
      </c>
      <c r="U2526" t="s">
        <v>122</v>
      </c>
    </row>
    <row r="2527" spans="1:23" x14ac:dyDescent="0.3">
      <c r="A2527" t="s">
        <v>5274</v>
      </c>
      <c r="B2527">
        <v>236</v>
      </c>
      <c r="C2527">
        <v>91</v>
      </c>
      <c r="D2527">
        <v>11144518</v>
      </c>
      <c r="E2527" t="s">
        <v>2461</v>
      </c>
      <c r="F2527" t="s">
        <v>5275</v>
      </c>
      <c r="G2527" t="str">
        <f t="shared" si="40"/>
        <v>Veronica Guerin</v>
      </c>
      <c r="H2527" t="s">
        <v>5276</v>
      </c>
      <c r="I2527">
        <v>16234</v>
      </c>
      <c r="J2527">
        <v>115</v>
      </c>
      <c r="K2527" t="s">
        <v>675</v>
      </c>
      <c r="L2527" t="s">
        <v>676</v>
      </c>
      <c r="M2527" t="s">
        <v>21</v>
      </c>
      <c r="N2527">
        <v>14000000</v>
      </c>
      <c r="O2527">
        <v>2000</v>
      </c>
      <c r="P2527">
        <v>6.9</v>
      </c>
      <c r="S2527" t="s">
        <v>41</v>
      </c>
      <c r="T2527" t="s">
        <v>52</v>
      </c>
      <c r="U2527" t="s">
        <v>60</v>
      </c>
      <c r="V2527" t="s">
        <v>122</v>
      </c>
    </row>
    <row r="2528" spans="1:23" x14ac:dyDescent="0.3">
      <c r="A2528" t="s">
        <v>5277</v>
      </c>
      <c r="B2528">
        <v>114</v>
      </c>
      <c r="C2528">
        <v>83</v>
      </c>
      <c r="D2528">
        <v>15608545</v>
      </c>
      <c r="E2528" t="s">
        <v>2291</v>
      </c>
      <c r="F2528" t="s">
        <v>831</v>
      </c>
      <c r="G2528" t="str">
        <f t="shared" si="40"/>
        <v>Escobar: Paradise Lost</v>
      </c>
      <c r="H2528" t="s">
        <v>5278</v>
      </c>
      <c r="I2528">
        <v>13762</v>
      </c>
      <c r="J2528">
        <v>97</v>
      </c>
      <c r="K2528" t="s">
        <v>19</v>
      </c>
      <c r="L2528" t="s">
        <v>20</v>
      </c>
      <c r="M2528" t="s">
        <v>51</v>
      </c>
      <c r="N2528">
        <v>15000000</v>
      </c>
      <c r="O2528">
        <v>2002</v>
      </c>
      <c r="P2528">
        <v>6.6</v>
      </c>
      <c r="S2528" t="s">
        <v>52</v>
      </c>
      <c r="T2528" t="s">
        <v>60</v>
      </c>
      <c r="U2528" t="s">
        <v>106</v>
      </c>
      <c r="V2528" t="s">
        <v>122</v>
      </c>
    </row>
    <row r="2529" spans="1:22" x14ac:dyDescent="0.3">
      <c r="A2529" t="s">
        <v>5279</v>
      </c>
      <c r="B2529">
        <v>69</v>
      </c>
      <c r="C2529">
        <v>102</v>
      </c>
      <c r="D2529">
        <v>10443316</v>
      </c>
      <c r="E2529" t="s">
        <v>5280</v>
      </c>
      <c r="F2529" t="s">
        <v>393</v>
      </c>
      <c r="G2529" t="str">
        <f t="shared" si="40"/>
        <v>Southland Tales</v>
      </c>
      <c r="H2529" t="s">
        <v>5281</v>
      </c>
      <c r="I2529">
        <v>32671</v>
      </c>
      <c r="J2529">
        <v>645</v>
      </c>
      <c r="K2529" t="s">
        <v>19</v>
      </c>
      <c r="L2529" t="s">
        <v>20</v>
      </c>
      <c r="M2529" t="s">
        <v>294</v>
      </c>
      <c r="N2529">
        <v>15000000</v>
      </c>
      <c r="O2529">
        <v>1999</v>
      </c>
      <c r="P2529">
        <v>5.5</v>
      </c>
      <c r="S2529" t="s">
        <v>46</v>
      </c>
      <c r="T2529" t="s">
        <v>92</v>
      </c>
      <c r="U2529" t="s">
        <v>110</v>
      </c>
      <c r="V2529" t="s">
        <v>122</v>
      </c>
    </row>
    <row r="2530" spans="1:22" x14ac:dyDescent="0.3">
      <c r="A2530" t="s">
        <v>3497</v>
      </c>
      <c r="B2530">
        <v>150</v>
      </c>
      <c r="C2530">
        <v>122</v>
      </c>
      <c r="D2530">
        <v>10494147</v>
      </c>
      <c r="E2530" t="s">
        <v>318</v>
      </c>
      <c r="F2530" t="s">
        <v>2168</v>
      </c>
      <c r="G2530" t="str">
        <f t="shared" si="40"/>
        <v>Dragon Hunters</v>
      </c>
      <c r="H2530" t="s">
        <v>5282</v>
      </c>
      <c r="I2530">
        <v>10706</v>
      </c>
      <c r="J2530">
        <v>219</v>
      </c>
      <c r="K2530" t="s">
        <v>19</v>
      </c>
      <c r="L2530" t="s">
        <v>20</v>
      </c>
      <c r="M2530" t="s">
        <v>21</v>
      </c>
      <c r="N2530">
        <v>15000000</v>
      </c>
      <c r="O2530">
        <v>1986</v>
      </c>
      <c r="P2530">
        <v>6.6</v>
      </c>
      <c r="S2530" t="s">
        <v>32</v>
      </c>
      <c r="T2530" t="s">
        <v>37</v>
      </c>
      <c r="U2530" t="s">
        <v>65</v>
      </c>
      <c r="V2530" t="s">
        <v>69</v>
      </c>
    </row>
    <row r="2531" spans="1:22" x14ac:dyDescent="0.3">
      <c r="A2531" t="s">
        <v>5283</v>
      </c>
      <c r="B2531">
        <v>72</v>
      </c>
      <c r="C2531">
        <v>110</v>
      </c>
      <c r="D2531">
        <v>9929000</v>
      </c>
      <c r="E2531" t="s">
        <v>110</v>
      </c>
      <c r="F2531" t="s">
        <v>725</v>
      </c>
      <c r="G2531" t="str">
        <f t="shared" si="40"/>
        <v>Damnation Alley</v>
      </c>
      <c r="H2531" t="s">
        <v>5284</v>
      </c>
      <c r="I2531">
        <v>3701</v>
      </c>
      <c r="J2531">
        <v>196</v>
      </c>
      <c r="K2531" t="s">
        <v>19</v>
      </c>
      <c r="L2531" t="s">
        <v>20</v>
      </c>
      <c r="M2531" t="s">
        <v>294</v>
      </c>
      <c r="N2531">
        <v>15000000</v>
      </c>
      <c r="O2531">
        <v>2007</v>
      </c>
      <c r="P2531">
        <v>5.2</v>
      </c>
      <c r="S2531" t="s">
        <v>110</v>
      </c>
    </row>
    <row r="2532" spans="1:22" x14ac:dyDescent="0.3">
      <c r="A2532" t="s">
        <v>2486</v>
      </c>
      <c r="B2532">
        <v>158</v>
      </c>
      <c r="C2532">
        <v>126</v>
      </c>
      <c r="D2532">
        <v>10411980</v>
      </c>
      <c r="E2532" t="s">
        <v>2403</v>
      </c>
      <c r="F2532" t="s">
        <v>5285</v>
      </c>
      <c r="G2532" t="str">
        <f t="shared" si="40"/>
        <v>The Apparition</v>
      </c>
      <c r="H2532" t="s">
        <v>5286</v>
      </c>
      <c r="I2532">
        <v>16268</v>
      </c>
      <c r="J2532">
        <v>151</v>
      </c>
      <c r="K2532" t="s">
        <v>19</v>
      </c>
      <c r="L2532" t="s">
        <v>20</v>
      </c>
      <c r="M2532" t="s">
        <v>294</v>
      </c>
      <c r="N2532">
        <v>15000000</v>
      </c>
      <c r="O2532">
        <v>1997</v>
      </c>
      <c r="P2532">
        <v>4.0999999999999996</v>
      </c>
      <c r="S2532" t="s">
        <v>83</v>
      </c>
      <c r="T2532" t="s">
        <v>122</v>
      </c>
    </row>
    <row r="2533" spans="1:22" x14ac:dyDescent="0.3">
      <c r="A2533" t="s">
        <v>5287</v>
      </c>
      <c r="B2533">
        <v>96</v>
      </c>
      <c r="C2533">
        <v>136</v>
      </c>
      <c r="D2533">
        <v>17439163</v>
      </c>
      <c r="E2533" t="s">
        <v>3902</v>
      </c>
      <c r="F2533" t="s">
        <v>2818</v>
      </c>
      <c r="G2533" t="str">
        <f t="shared" si="40"/>
        <v>My Girl</v>
      </c>
      <c r="H2533" t="s">
        <v>5288</v>
      </c>
      <c r="I2533">
        <v>55895</v>
      </c>
      <c r="J2533">
        <v>50</v>
      </c>
      <c r="K2533" t="s">
        <v>19</v>
      </c>
      <c r="L2533" t="s">
        <v>20</v>
      </c>
      <c r="M2533" t="s">
        <v>294</v>
      </c>
      <c r="N2533">
        <v>15000000</v>
      </c>
      <c r="O2533">
        <v>2013</v>
      </c>
      <c r="P2533">
        <v>6.8</v>
      </c>
      <c r="S2533" t="s">
        <v>46</v>
      </c>
      <c r="T2533" t="s">
        <v>60</v>
      </c>
      <c r="U2533" t="s">
        <v>65</v>
      </c>
      <c r="V2533" t="s">
        <v>106</v>
      </c>
    </row>
    <row r="2534" spans="1:22" x14ac:dyDescent="0.3">
      <c r="A2534" t="s">
        <v>5289</v>
      </c>
      <c r="B2534">
        <v>84</v>
      </c>
      <c r="C2534">
        <v>120</v>
      </c>
      <c r="D2534">
        <v>9396487</v>
      </c>
      <c r="E2534" t="s">
        <v>2728</v>
      </c>
      <c r="F2534" t="s">
        <v>132</v>
      </c>
      <c r="G2534" t="str">
        <f t="shared" si="40"/>
        <v>Fur: An Imaginary Portrait of Diane Arbus</v>
      </c>
      <c r="H2534" t="s">
        <v>5290</v>
      </c>
      <c r="I2534">
        <v>13239</v>
      </c>
      <c r="J2534">
        <v>469</v>
      </c>
      <c r="K2534" t="s">
        <v>19</v>
      </c>
      <c r="L2534" t="s">
        <v>20</v>
      </c>
      <c r="M2534" t="s">
        <v>21</v>
      </c>
      <c r="N2534">
        <v>15000000</v>
      </c>
      <c r="O2534">
        <v>2005</v>
      </c>
      <c r="P2534">
        <v>6.5</v>
      </c>
      <c r="S2534" t="s">
        <v>41</v>
      </c>
      <c r="T2534" t="s">
        <v>60</v>
      </c>
      <c r="U2534" t="s">
        <v>106</v>
      </c>
    </row>
    <row r="2535" spans="1:22" x14ac:dyDescent="0.3">
      <c r="A2535" t="s">
        <v>3787</v>
      </c>
      <c r="B2535">
        <v>114</v>
      </c>
      <c r="C2535">
        <v>108</v>
      </c>
      <c r="D2535">
        <v>9059588</v>
      </c>
      <c r="E2535" t="s">
        <v>1457</v>
      </c>
      <c r="F2535" t="s">
        <v>1594</v>
      </c>
      <c r="G2535" t="str">
        <f t="shared" si="40"/>
        <v>The Illusionist</v>
      </c>
      <c r="H2535" t="s">
        <v>5270</v>
      </c>
      <c r="I2535">
        <v>295375</v>
      </c>
      <c r="J2535">
        <v>491</v>
      </c>
      <c r="K2535" t="s">
        <v>19</v>
      </c>
      <c r="L2535" t="s">
        <v>31</v>
      </c>
      <c r="M2535" t="s">
        <v>294</v>
      </c>
      <c r="N2535">
        <v>11500000</v>
      </c>
      <c r="O2535">
        <v>2013</v>
      </c>
      <c r="P2535">
        <v>7.6</v>
      </c>
      <c r="S2535" t="s">
        <v>60</v>
      </c>
      <c r="T2535" t="s">
        <v>92</v>
      </c>
      <c r="U2535" t="s">
        <v>106</v>
      </c>
      <c r="V2535" t="s">
        <v>122</v>
      </c>
    </row>
    <row r="2536" spans="1:22" x14ac:dyDescent="0.3">
      <c r="A2536" t="s">
        <v>5291</v>
      </c>
      <c r="B2536">
        <v>79</v>
      </c>
      <c r="C2536">
        <v>126</v>
      </c>
      <c r="D2536">
        <v>9172810</v>
      </c>
      <c r="E2536" t="s">
        <v>890</v>
      </c>
      <c r="F2536" t="s">
        <v>5292</v>
      </c>
      <c r="G2536" t="str">
        <f t="shared" si="40"/>
        <v>Wall Street</v>
      </c>
      <c r="H2536" t="s">
        <v>5293</v>
      </c>
      <c r="I2536">
        <v>119150</v>
      </c>
      <c r="J2536">
        <v>438</v>
      </c>
      <c r="K2536" t="s">
        <v>19</v>
      </c>
      <c r="L2536" t="s">
        <v>20</v>
      </c>
      <c r="M2536" t="s">
        <v>21</v>
      </c>
      <c r="N2536">
        <v>15000000</v>
      </c>
      <c r="O2536">
        <v>2004</v>
      </c>
      <c r="P2536">
        <v>7.4</v>
      </c>
      <c r="S2536" t="s">
        <v>52</v>
      </c>
      <c r="T2536" t="s">
        <v>60</v>
      </c>
    </row>
    <row r="2537" spans="1:22" x14ac:dyDescent="0.3">
      <c r="A2537" t="s">
        <v>2266</v>
      </c>
      <c r="B2537">
        <v>103</v>
      </c>
      <c r="C2537">
        <v>128</v>
      </c>
      <c r="D2537">
        <v>8735529</v>
      </c>
      <c r="E2537" t="s">
        <v>127</v>
      </c>
      <c r="F2537" t="s">
        <v>63</v>
      </c>
      <c r="G2537" t="str">
        <f t="shared" si="40"/>
        <v>Sense and Sensibility</v>
      </c>
      <c r="H2537" t="s">
        <v>5294</v>
      </c>
      <c r="I2537">
        <v>78392</v>
      </c>
      <c r="J2537">
        <v>273</v>
      </c>
      <c r="K2537" t="s">
        <v>19</v>
      </c>
      <c r="L2537" t="s">
        <v>20</v>
      </c>
      <c r="M2537" t="s">
        <v>294</v>
      </c>
      <c r="N2537">
        <v>15000000</v>
      </c>
      <c r="O2537">
        <v>2008</v>
      </c>
      <c r="P2537">
        <v>7.7</v>
      </c>
      <c r="S2537" t="s">
        <v>60</v>
      </c>
      <c r="T2537" t="s">
        <v>106</v>
      </c>
    </row>
    <row r="2538" spans="1:22" x14ac:dyDescent="0.3">
      <c r="A2538" t="s">
        <v>5295</v>
      </c>
      <c r="B2538">
        <v>67</v>
      </c>
      <c r="C2538">
        <v>113</v>
      </c>
      <c r="D2538">
        <v>8586376</v>
      </c>
      <c r="E2538" t="s">
        <v>2728</v>
      </c>
      <c r="F2538" t="s">
        <v>1032</v>
      </c>
      <c r="G2538" t="str">
        <f t="shared" si="40"/>
        <v>Becoming Jane</v>
      </c>
      <c r="H2538" t="s">
        <v>5296</v>
      </c>
      <c r="I2538">
        <v>46204</v>
      </c>
      <c r="J2538">
        <v>154</v>
      </c>
      <c r="K2538" t="s">
        <v>19</v>
      </c>
      <c r="L2538" t="s">
        <v>20</v>
      </c>
      <c r="M2538" t="s">
        <v>294</v>
      </c>
      <c r="N2538">
        <v>15000000</v>
      </c>
      <c r="O2538">
        <v>2008</v>
      </c>
      <c r="P2538">
        <v>7.1</v>
      </c>
      <c r="S2538" t="s">
        <v>41</v>
      </c>
      <c r="T2538" t="s">
        <v>60</v>
      </c>
      <c r="U2538" t="s">
        <v>106</v>
      </c>
    </row>
    <row r="2539" spans="1:22" x14ac:dyDescent="0.3">
      <c r="A2539" t="s">
        <v>4241</v>
      </c>
      <c r="B2539">
        <v>576</v>
      </c>
      <c r="C2539">
        <v>89</v>
      </c>
      <c r="D2539">
        <v>8378141</v>
      </c>
      <c r="E2539" t="s">
        <v>776</v>
      </c>
      <c r="F2539" t="s">
        <v>5297</v>
      </c>
      <c r="G2539" t="str">
        <f t="shared" si="40"/>
        <v>Sydney White</v>
      </c>
      <c r="H2539" t="s">
        <v>5298</v>
      </c>
      <c r="I2539">
        <v>37700</v>
      </c>
      <c r="J2539">
        <v>302</v>
      </c>
      <c r="K2539" t="s">
        <v>19</v>
      </c>
      <c r="L2539" t="s">
        <v>20</v>
      </c>
      <c r="M2539" t="s">
        <v>294</v>
      </c>
      <c r="N2539">
        <v>15000000</v>
      </c>
      <c r="O2539">
        <v>2009</v>
      </c>
      <c r="P2539">
        <v>6.3</v>
      </c>
      <c r="S2539" t="s">
        <v>46</v>
      </c>
      <c r="T2539" t="s">
        <v>106</v>
      </c>
    </row>
    <row r="2540" spans="1:22" x14ac:dyDescent="0.3">
      <c r="A2540" t="s">
        <v>5299</v>
      </c>
      <c r="B2540">
        <v>178</v>
      </c>
      <c r="C2540">
        <v>129</v>
      </c>
      <c r="D2540">
        <v>8080116</v>
      </c>
      <c r="E2540" t="s">
        <v>60</v>
      </c>
      <c r="F2540" t="s">
        <v>3433</v>
      </c>
      <c r="G2540" t="str">
        <f t="shared" si="40"/>
        <v>House of Sand and Fog</v>
      </c>
      <c r="H2540" t="s">
        <v>5300</v>
      </c>
      <c r="I2540">
        <v>56665</v>
      </c>
      <c r="J2540">
        <v>267</v>
      </c>
      <c r="K2540" t="s">
        <v>19</v>
      </c>
      <c r="L2540" t="s">
        <v>20</v>
      </c>
      <c r="M2540" t="s">
        <v>2078</v>
      </c>
      <c r="N2540">
        <v>14000000</v>
      </c>
      <c r="O2540">
        <v>2012</v>
      </c>
      <c r="P2540">
        <v>7.6</v>
      </c>
      <c r="S2540" t="s">
        <v>60</v>
      </c>
    </row>
    <row r="2541" spans="1:22" x14ac:dyDescent="0.3">
      <c r="A2541" t="s">
        <v>5301</v>
      </c>
      <c r="B2541">
        <v>487</v>
      </c>
      <c r="C2541">
        <v>94</v>
      </c>
      <c r="D2541">
        <v>7757130</v>
      </c>
      <c r="E2541" t="s">
        <v>1147</v>
      </c>
      <c r="F2541" t="s">
        <v>401</v>
      </c>
      <c r="G2541" t="str">
        <f t="shared" si="40"/>
        <v>Dead Poets Society</v>
      </c>
      <c r="H2541" t="s">
        <v>5302</v>
      </c>
      <c r="I2541">
        <v>277451</v>
      </c>
      <c r="J2541">
        <v>583</v>
      </c>
      <c r="K2541" t="s">
        <v>19</v>
      </c>
      <c r="L2541" t="s">
        <v>20</v>
      </c>
      <c r="M2541" t="s">
        <v>21</v>
      </c>
      <c r="N2541">
        <v>15000000</v>
      </c>
      <c r="O2541">
        <v>2009</v>
      </c>
      <c r="P2541">
        <v>8</v>
      </c>
      <c r="S2541" t="s">
        <v>46</v>
      </c>
      <c r="T2541" t="s">
        <v>60</v>
      </c>
    </row>
    <row r="2542" spans="1:22" x14ac:dyDescent="0.3">
      <c r="A2542" t="s">
        <v>4679</v>
      </c>
      <c r="B2542">
        <v>196</v>
      </c>
      <c r="C2542">
        <v>106</v>
      </c>
      <c r="D2542">
        <v>9123834</v>
      </c>
      <c r="E2542" t="s">
        <v>46</v>
      </c>
      <c r="F2542" t="s">
        <v>2383</v>
      </c>
      <c r="G2542" t="str">
        <f t="shared" si="40"/>
        <v>Dumb &amp; Dumber</v>
      </c>
      <c r="H2542" t="s">
        <v>5303</v>
      </c>
      <c r="I2542">
        <v>288451</v>
      </c>
      <c r="J2542">
        <v>230</v>
      </c>
      <c r="K2542" t="s">
        <v>19</v>
      </c>
      <c r="L2542" t="s">
        <v>20</v>
      </c>
      <c r="M2542" t="s">
        <v>154</v>
      </c>
      <c r="N2542">
        <v>20000000</v>
      </c>
      <c r="O2542">
        <v>2013</v>
      </c>
      <c r="P2542">
        <v>7.3</v>
      </c>
      <c r="S2542" t="s">
        <v>46</v>
      </c>
    </row>
    <row r="2543" spans="1:22" x14ac:dyDescent="0.3">
      <c r="A2543" t="s">
        <v>3228</v>
      </c>
      <c r="B2543">
        <v>24</v>
      </c>
      <c r="C2543">
        <v>100</v>
      </c>
      <c r="D2543">
        <v>6409206</v>
      </c>
      <c r="E2543" t="s">
        <v>657</v>
      </c>
      <c r="F2543" t="s">
        <v>5304</v>
      </c>
      <c r="G2543" t="str">
        <f t="shared" si="40"/>
        <v>When Harry Met Sally...</v>
      </c>
      <c r="H2543" t="s">
        <v>5305</v>
      </c>
      <c r="I2543">
        <v>149108</v>
      </c>
      <c r="J2543">
        <v>377</v>
      </c>
      <c r="K2543" t="s">
        <v>19</v>
      </c>
      <c r="L2543" t="s">
        <v>20</v>
      </c>
      <c r="M2543" t="s">
        <v>294</v>
      </c>
      <c r="N2543">
        <v>15000000</v>
      </c>
      <c r="O2543">
        <v>2014</v>
      </c>
      <c r="P2543">
        <v>7.6</v>
      </c>
      <c r="S2543" t="s">
        <v>46</v>
      </c>
      <c r="T2543" t="s">
        <v>60</v>
      </c>
      <c r="U2543" t="s">
        <v>106</v>
      </c>
    </row>
    <row r="2544" spans="1:22" x14ac:dyDescent="0.3">
      <c r="A2544" t="s">
        <v>5306</v>
      </c>
      <c r="B2544">
        <v>56</v>
      </c>
      <c r="C2544">
        <v>89</v>
      </c>
      <c r="D2544">
        <v>6373693</v>
      </c>
      <c r="E2544" t="s">
        <v>60</v>
      </c>
      <c r="F2544" t="s">
        <v>1559</v>
      </c>
      <c r="G2544" t="str">
        <f t="shared" si="40"/>
        <v>The Verdict</v>
      </c>
      <c r="H2544" t="s">
        <v>5307</v>
      </c>
      <c r="I2544">
        <v>26310</v>
      </c>
      <c r="J2544">
        <v>366</v>
      </c>
      <c r="K2544" t="s">
        <v>19</v>
      </c>
      <c r="L2544" t="s">
        <v>676</v>
      </c>
      <c r="M2544" t="s">
        <v>294</v>
      </c>
      <c r="N2544">
        <v>15000000</v>
      </c>
      <c r="O2544">
        <v>2002</v>
      </c>
      <c r="P2544">
        <v>7.8</v>
      </c>
      <c r="S2544" t="s">
        <v>60</v>
      </c>
    </row>
    <row r="2545" spans="1:23" x14ac:dyDescent="0.3">
      <c r="A2545" t="s">
        <v>5308</v>
      </c>
      <c r="B2545">
        <v>406</v>
      </c>
      <c r="C2545">
        <v>94</v>
      </c>
      <c r="D2545">
        <v>7556708</v>
      </c>
      <c r="E2545" t="s">
        <v>46</v>
      </c>
      <c r="F2545" t="s">
        <v>5309</v>
      </c>
      <c r="G2545" t="str">
        <f t="shared" si="40"/>
        <v>Road Trip</v>
      </c>
      <c r="H2545" t="s">
        <v>5310</v>
      </c>
      <c r="I2545">
        <v>132963</v>
      </c>
      <c r="J2545">
        <v>30</v>
      </c>
      <c r="K2545" t="s">
        <v>19</v>
      </c>
      <c r="L2545" t="s">
        <v>20</v>
      </c>
      <c r="M2545" t="s">
        <v>21</v>
      </c>
      <c r="N2545">
        <v>15000000</v>
      </c>
      <c r="O2545">
        <v>2002</v>
      </c>
      <c r="P2545">
        <v>6.5</v>
      </c>
      <c r="S2545" t="s">
        <v>46</v>
      </c>
    </row>
    <row r="2546" spans="1:23" x14ac:dyDescent="0.3">
      <c r="A2546" t="s">
        <v>5311</v>
      </c>
      <c r="B2546">
        <v>3</v>
      </c>
      <c r="C2546">
        <v>83</v>
      </c>
      <c r="D2546">
        <v>5306447</v>
      </c>
      <c r="E2546" t="s">
        <v>1969</v>
      </c>
      <c r="F2546" t="s">
        <v>343</v>
      </c>
      <c r="G2546" t="str">
        <f t="shared" si="40"/>
        <v>Varsity Blues</v>
      </c>
      <c r="H2546" t="s">
        <v>5312</v>
      </c>
      <c r="I2546">
        <v>35312</v>
      </c>
      <c r="J2546">
        <v>307</v>
      </c>
      <c r="K2546" t="s">
        <v>19</v>
      </c>
      <c r="L2546" t="s">
        <v>20</v>
      </c>
      <c r="M2546" t="s">
        <v>1173</v>
      </c>
      <c r="N2546">
        <v>15000000</v>
      </c>
      <c r="O2546">
        <v>2001</v>
      </c>
      <c r="P2546">
        <v>6.4</v>
      </c>
      <c r="S2546" t="s">
        <v>46</v>
      </c>
      <c r="T2546" t="s">
        <v>60</v>
      </c>
      <c r="U2546" t="s">
        <v>106</v>
      </c>
      <c r="V2546" t="s">
        <v>117</v>
      </c>
    </row>
    <row r="2547" spans="1:23" x14ac:dyDescent="0.3">
      <c r="A2547" t="s">
        <v>4206</v>
      </c>
      <c r="B2547">
        <v>51</v>
      </c>
      <c r="C2547">
        <v>111</v>
      </c>
      <c r="D2547">
        <v>5217498</v>
      </c>
      <c r="E2547" t="s">
        <v>657</v>
      </c>
      <c r="F2547" t="s">
        <v>5313</v>
      </c>
      <c r="G2547" t="str">
        <f t="shared" si="40"/>
        <v>The Artist</v>
      </c>
      <c r="H2547" t="s">
        <v>5314</v>
      </c>
      <c r="I2547">
        <v>190030</v>
      </c>
      <c r="J2547">
        <v>1083</v>
      </c>
      <c r="K2547" t="s">
        <v>19</v>
      </c>
      <c r="L2547" t="s">
        <v>20</v>
      </c>
      <c r="M2547" t="s">
        <v>294</v>
      </c>
      <c r="N2547">
        <v>15000000</v>
      </c>
      <c r="O2547">
        <v>2005</v>
      </c>
      <c r="P2547">
        <v>8</v>
      </c>
      <c r="S2547" t="s">
        <v>46</v>
      </c>
      <c r="T2547" t="s">
        <v>60</v>
      </c>
      <c r="U2547" t="s">
        <v>106</v>
      </c>
    </row>
    <row r="2548" spans="1:23" x14ac:dyDescent="0.3">
      <c r="A2548" t="s">
        <v>5315</v>
      </c>
      <c r="B2548">
        <v>41</v>
      </c>
      <c r="C2548">
        <v>80</v>
      </c>
      <c r="D2548">
        <v>5023275</v>
      </c>
      <c r="E2548" t="s">
        <v>962</v>
      </c>
      <c r="F2548" t="s">
        <v>291</v>
      </c>
      <c r="G2548" t="str">
        <f t="shared" si="40"/>
        <v>The Unborn</v>
      </c>
      <c r="H2548" t="s">
        <v>5316</v>
      </c>
      <c r="I2548">
        <v>42182</v>
      </c>
      <c r="J2548">
        <v>57</v>
      </c>
      <c r="K2548" t="s">
        <v>19</v>
      </c>
      <c r="L2548" t="s">
        <v>20</v>
      </c>
      <c r="M2548" t="s">
        <v>51</v>
      </c>
      <c r="N2548">
        <v>15000000</v>
      </c>
      <c r="O2548">
        <v>2001</v>
      </c>
      <c r="P2548">
        <v>4.8</v>
      </c>
      <c r="S2548" t="s">
        <v>60</v>
      </c>
      <c r="T2548" t="s">
        <v>69</v>
      </c>
      <c r="U2548" t="s">
        <v>83</v>
      </c>
      <c r="V2548" t="s">
        <v>92</v>
      </c>
      <c r="W2548" t="s">
        <v>122</v>
      </c>
    </row>
    <row r="2549" spans="1:23" x14ac:dyDescent="0.3">
      <c r="A2549" t="s">
        <v>5317</v>
      </c>
      <c r="B2549">
        <v>138</v>
      </c>
      <c r="C2549">
        <v>112</v>
      </c>
      <c r="D2549">
        <v>4956401</v>
      </c>
      <c r="E2549" t="s">
        <v>4868</v>
      </c>
      <c r="F2549" t="s">
        <v>470</v>
      </c>
      <c r="G2549" t="str">
        <f t="shared" si="40"/>
        <v>Moonrise Kingdom</v>
      </c>
      <c r="H2549" t="s">
        <v>5318</v>
      </c>
      <c r="I2549">
        <v>237848</v>
      </c>
      <c r="J2549">
        <v>53</v>
      </c>
      <c r="K2549" t="s">
        <v>19</v>
      </c>
      <c r="L2549" t="s">
        <v>20</v>
      </c>
      <c r="M2549" t="s">
        <v>294</v>
      </c>
      <c r="N2549">
        <v>15000000</v>
      </c>
      <c r="O2549">
        <v>2006</v>
      </c>
      <c r="P2549">
        <v>7.8</v>
      </c>
      <c r="S2549" t="s">
        <v>32</v>
      </c>
      <c r="T2549" t="s">
        <v>46</v>
      </c>
      <c r="U2549" t="s">
        <v>60</v>
      </c>
      <c r="V2549" t="s">
        <v>106</v>
      </c>
    </row>
    <row r="2550" spans="1:23" x14ac:dyDescent="0.3">
      <c r="A2550" t="s">
        <v>5319</v>
      </c>
      <c r="B2550">
        <v>78</v>
      </c>
      <c r="C2550">
        <v>60</v>
      </c>
      <c r="D2550">
        <v>4235837</v>
      </c>
      <c r="E2550" t="s">
        <v>83</v>
      </c>
      <c r="F2550" t="s">
        <v>1924</v>
      </c>
      <c r="G2550" t="str">
        <f t="shared" si="40"/>
        <v>The Texas Chainsaw Massacre: The Beginning</v>
      </c>
      <c r="H2550" t="s">
        <v>5320</v>
      </c>
      <c r="I2550">
        <v>56269</v>
      </c>
      <c r="J2550">
        <v>81</v>
      </c>
      <c r="K2550" t="s">
        <v>1243</v>
      </c>
      <c r="L2550" t="s">
        <v>1575</v>
      </c>
      <c r="M2550" t="s">
        <v>294</v>
      </c>
      <c r="N2550">
        <v>15000000</v>
      </c>
      <c r="O2550">
        <v>1984</v>
      </c>
      <c r="P2550">
        <v>5.9</v>
      </c>
      <c r="S2550" t="s">
        <v>83</v>
      </c>
    </row>
    <row r="2551" spans="1:23" x14ac:dyDescent="0.3">
      <c r="A2551" t="s">
        <v>329</v>
      </c>
      <c r="B2551">
        <v>40</v>
      </c>
      <c r="C2551">
        <v>94</v>
      </c>
      <c r="D2551">
        <v>4002955</v>
      </c>
      <c r="E2551" t="s">
        <v>60</v>
      </c>
      <c r="F2551" t="s">
        <v>5321</v>
      </c>
      <c r="G2551" t="str">
        <f t="shared" si="40"/>
        <v>The Young Messiah</v>
      </c>
      <c r="H2551" t="s">
        <v>5322</v>
      </c>
      <c r="I2551">
        <v>1449</v>
      </c>
      <c r="J2551">
        <v>115</v>
      </c>
      <c r="K2551" t="s">
        <v>19</v>
      </c>
      <c r="L2551" t="s">
        <v>20</v>
      </c>
      <c r="M2551" t="s">
        <v>294</v>
      </c>
      <c r="N2551">
        <v>15000000</v>
      </c>
      <c r="O2551">
        <v>1990</v>
      </c>
      <c r="P2551">
        <v>5.4</v>
      </c>
      <c r="S2551" t="s">
        <v>60</v>
      </c>
    </row>
    <row r="2552" spans="1:23" x14ac:dyDescent="0.3">
      <c r="A2552" t="s">
        <v>1096</v>
      </c>
      <c r="B2552">
        <v>285</v>
      </c>
      <c r="C2552">
        <v>130</v>
      </c>
      <c r="D2552">
        <v>7219578</v>
      </c>
      <c r="E2552" t="s">
        <v>1358</v>
      </c>
      <c r="F2552" t="s">
        <v>5323</v>
      </c>
      <c r="G2552" t="str">
        <f t="shared" si="40"/>
        <v>The Master of Disguise</v>
      </c>
      <c r="H2552" t="s">
        <v>5324</v>
      </c>
      <c r="I2552">
        <v>18254</v>
      </c>
      <c r="J2552">
        <v>205</v>
      </c>
      <c r="K2552" t="s">
        <v>19</v>
      </c>
      <c r="L2552" t="s">
        <v>20</v>
      </c>
      <c r="M2552" t="s">
        <v>294</v>
      </c>
      <c r="N2552">
        <v>15000000</v>
      </c>
      <c r="O2552">
        <v>1987</v>
      </c>
      <c r="P2552">
        <v>3.3</v>
      </c>
      <c r="S2552" t="s">
        <v>46</v>
      </c>
      <c r="T2552" t="s">
        <v>65</v>
      </c>
    </row>
    <row r="2553" spans="1:23" x14ac:dyDescent="0.3">
      <c r="A2553" t="s">
        <v>585</v>
      </c>
      <c r="B2553">
        <v>124</v>
      </c>
      <c r="C2553">
        <v>91</v>
      </c>
      <c r="D2553">
        <v>3525161</v>
      </c>
      <c r="E2553" t="s">
        <v>5325</v>
      </c>
      <c r="F2553" t="s">
        <v>5326</v>
      </c>
      <c r="G2553" t="str">
        <f t="shared" si="40"/>
        <v>Pan's Labyrinth</v>
      </c>
      <c r="H2553" t="s">
        <v>5327</v>
      </c>
      <c r="I2553">
        <v>467234</v>
      </c>
      <c r="J2553">
        <v>72</v>
      </c>
      <c r="K2553" t="s">
        <v>19</v>
      </c>
      <c r="L2553" t="s">
        <v>20</v>
      </c>
      <c r="M2553" t="s">
        <v>51</v>
      </c>
      <c r="N2553">
        <v>15000000</v>
      </c>
      <c r="O2553">
        <v>1982</v>
      </c>
      <c r="P2553">
        <v>8.1999999999999993</v>
      </c>
      <c r="S2553" t="s">
        <v>60</v>
      </c>
      <c r="T2553" t="s">
        <v>69</v>
      </c>
      <c r="U2553" t="s">
        <v>126</v>
      </c>
    </row>
    <row r="2554" spans="1:23" x14ac:dyDescent="0.3">
      <c r="A2554" t="s">
        <v>993</v>
      </c>
      <c r="B2554">
        <v>275</v>
      </c>
      <c r="C2554">
        <v>91</v>
      </c>
      <c r="D2554">
        <v>3247816</v>
      </c>
      <c r="E2554" t="s">
        <v>1487</v>
      </c>
      <c r="F2554" t="s">
        <v>2191</v>
      </c>
      <c r="G2554" t="str">
        <f t="shared" si="40"/>
        <v xml:space="preserve">The Messengers            </v>
      </c>
      <c r="H2554" t="s">
        <v>5328</v>
      </c>
      <c r="I2554">
        <v>7210</v>
      </c>
      <c r="J2554">
        <v>687</v>
      </c>
      <c r="K2554" t="s">
        <v>19</v>
      </c>
      <c r="L2554" t="s">
        <v>20</v>
      </c>
      <c r="M2554" t="s">
        <v>51</v>
      </c>
      <c r="N2554">
        <v>15000000</v>
      </c>
      <c r="O2554">
        <v>1986</v>
      </c>
      <c r="P2554">
        <v>6.6</v>
      </c>
      <c r="S2554" t="s">
        <v>60</v>
      </c>
      <c r="T2554" t="s">
        <v>69</v>
      </c>
      <c r="U2554" t="s">
        <v>92</v>
      </c>
      <c r="V2554" t="s">
        <v>122</v>
      </c>
    </row>
    <row r="2555" spans="1:23" x14ac:dyDescent="0.3">
      <c r="A2555" t="s">
        <v>1010</v>
      </c>
      <c r="B2555">
        <v>34</v>
      </c>
      <c r="C2555">
        <v>110</v>
      </c>
      <c r="D2555">
        <v>2412045</v>
      </c>
      <c r="E2555" t="s">
        <v>5329</v>
      </c>
      <c r="F2555" t="s">
        <v>5330</v>
      </c>
      <c r="G2555" t="str">
        <f t="shared" si="40"/>
        <v>See Spot Run</v>
      </c>
      <c r="H2555" t="s">
        <v>5331</v>
      </c>
      <c r="I2555">
        <v>7392</v>
      </c>
      <c r="J2555">
        <v>125</v>
      </c>
      <c r="K2555" t="s">
        <v>19</v>
      </c>
      <c r="L2555" t="s">
        <v>20</v>
      </c>
      <c r="M2555" t="s">
        <v>51</v>
      </c>
      <c r="N2555">
        <v>15000000</v>
      </c>
      <c r="O2555">
        <v>2000</v>
      </c>
      <c r="P2555">
        <v>5.4</v>
      </c>
      <c r="S2555" t="s">
        <v>26</v>
      </c>
      <c r="T2555" t="s">
        <v>46</v>
      </c>
      <c r="U2555" t="s">
        <v>52</v>
      </c>
      <c r="V2555" t="s">
        <v>65</v>
      </c>
    </row>
    <row r="2556" spans="1:23" x14ac:dyDescent="0.3">
      <c r="A2556" t="s">
        <v>792</v>
      </c>
      <c r="B2556">
        <v>81</v>
      </c>
      <c r="C2556">
        <v>121</v>
      </c>
      <c r="D2556">
        <v>2203641</v>
      </c>
      <c r="E2556" t="s">
        <v>2291</v>
      </c>
      <c r="F2556" t="s">
        <v>3036</v>
      </c>
      <c r="G2556" t="str">
        <f t="shared" si="40"/>
        <v>Baby Boy</v>
      </c>
      <c r="H2556" t="s">
        <v>5332</v>
      </c>
      <c r="I2556">
        <v>9566</v>
      </c>
      <c r="J2556">
        <v>365</v>
      </c>
      <c r="K2556" t="s">
        <v>19</v>
      </c>
      <c r="L2556" t="s">
        <v>20</v>
      </c>
      <c r="M2556" t="s">
        <v>51</v>
      </c>
      <c r="N2556">
        <v>15000000</v>
      </c>
      <c r="O2556">
        <v>1999</v>
      </c>
      <c r="P2556">
        <v>6.4</v>
      </c>
      <c r="S2556" t="s">
        <v>52</v>
      </c>
      <c r="T2556" t="s">
        <v>60</v>
      </c>
      <c r="U2556" t="s">
        <v>106</v>
      </c>
      <c r="V2556" t="s">
        <v>122</v>
      </c>
    </row>
    <row r="2557" spans="1:23" x14ac:dyDescent="0.3">
      <c r="A2557" t="s">
        <v>503</v>
      </c>
      <c r="B2557">
        <v>67</v>
      </c>
      <c r="C2557">
        <v>114</v>
      </c>
      <c r="D2557">
        <v>1953732</v>
      </c>
      <c r="E2557" t="s">
        <v>1933</v>
      </c>
      <c r="F2557" t="s">
        <v>4697</v>
      </c>
      <c r="G2557" t="str">
        <f t="shared" si="40"/>
        <v>The Roommate</v>
      </c>
      <c r="H2557" t="s">
        <v>5333</v>
      </c>
      <c r="I2557">
        <v>29147</v>
      </c>
      <c r="J2557">
        <v>54</v>
      </c>
      <c r="K2557" t="s">
        <v>19</v>
      </c>
      <c r="L2557" t="s">
        <v>31</v>
      </c>
      <c r="M2557" t="s">
        <v>21</v>
      </c>
      <c r="N2557">
        <v>15000000</v>
      </c>
      <c r="O2557">
        <v>2010</v>
      </c>
      <c r="P2557">
        <v>4.8</v>
      </c>
      <c r="S2557" t="s">
        <v>60</v>
      </c>
      <c r="T2557" t="s">
        <v>83</v>
      </c>
      <c r="U2557" t="s">
        <v>122</v>
      </c>
    </row>
    <row r="2558" spans="1:23" x14ac:dyDescent="0.3">
      <c r="A2558" t="s">
        <v>27</v>
      </c>
      <c r="B2558">
        <v>103</v>
      </c>
      <c r="C2558">
        <v>96</v>
      </c>
      <c r="D2558">
        <v>1954202</v>
      </c>
      <c r="E2558" t="s">
        <v>2333</v>
      </c>
      <c r="F2558" t="s">
        <v>5334</v>
      </c>
      <c r="G2558" t="str">
        <f t="shared" si="40"/>
        <v>Joe Dirt</v>
      </c>
      <c r="H2558" t="s">
        <v>5335</v>
      </c>
      <c r="I2558">
        <v>41664</v>
      </c>
      <c r="J2558">
        <v>46</v>
      </c>
      <c r="K2558" t="s">
        <v>19</v>
      </c>
      <c r="L2558" t="s">
        <v>20</v>
      </c>
      <c r="M2558" t="s">
        <v>294</v>
      </c>
      <c r="N2558">
        <v>15000000</v>
      </c>
      <c r="O2558">
        <v>1988</v>
      </c>
      <c r="P2558">
        <v>5.9</v>
      </c>
      <c r="S2558" t="s">
        <v>32</v>
      </c>
      <c r="T2558" t="s">
        <v>46</v>
      </c>
      <c r="U2558" t="s">
        <v>60</v>
      </c>
    </row>
    <row r="2559" spans="1:23" x14ac:dyDescent="0.3">
      <c r="A2559" t="s">
        <v>1606</v>
      </c>
      <c r="B2559">
        <v>300</v>
      </c>
      <c r="C2559">
        <v>270</v>
      </c>
      <c r="D2559">
        <v>1294640</v>
      </c>
      <c r="E2559" t="s">
        <v>1996</v>
      </c>
      <c r="F2559" t="s">
        <v>5336</v>
      </c>
      <c r="G2559" t="str">
        <f t="shared" si="40"/>
        <v>Double Impact</v>
      </c>
      <c r="H2559" t="s">
        <v>5337</v>
      </c>
      <c r="I2559">
        <v>28736</v>
      </c>
      <c r="J2559">
        <v>134</v>
      </c>
      <c r="K2559" t="s">
        <v>19</v>
      </c>
      <c r="L2559" t="s">
        <v>1575</v>
      </c>
      <c r="M2559" t="s">
        <v>294</v>
      </c>
      <c r="N2559">
        <v>15000000</v>
      </c>
      <c r="O2559">
        <v>2008</v>
      </c>
      <c r="P2559">
        <v>5.5</v>
      </c>
      <c r="S2559" t="s">
        <v>26</v>
      </c>
      <c r="T2559" t="s">
        <v>52</v>
      </c>
    </row>
    <row r="2560" spans="1:23" x14ac:dyDescent="0.3">
      <c r="A2560" t="s">
        <v>1202</v>
      </c>
      <c r="B2560">
        <v>84</v>
      </c>
      <c r="C2560">
        <v>100</v>
      </c>
      <c r="D2560">
        <v>819852</v>
      </c>
      <c r="E2560" t="s">
        <v>5338</v>
      </c>
      <c r="F2560" t="s">
        <v>5339</v>
      </c>
      <c r="G2560" t="str">
        <f t="shared" si="40"/>
        <v>Hot Fuzz</v>
      </c>
      <c r="H2560" t="s">
        <v>5340</v>
      </c>
      <c r="I2560">
        <v>352695</v>
      </c>
      <c r="J2560">
        <v>171</v>
      </c>
      <c r="K2560" t="s">
        <v>5341</v>
      </c>
      <c r="L2560" t="s">
        <v>5342</v>
      </c>
      <c r="M2560" t="s">
        <v>51</v>
      </c>
      <c r="N2560">
        <v>15000000</v>
      </c>
      <c r="O2560">
        <v>1985</v>
      </c>
      <c r="P2560">
        <v>7.9</v>
      </c>
      <c r="S2560" t="s">
        <v>26</v>
      </c>
      <c r="T2560" t="s">
        <v>46</v>
      </c>
      <c r="U2560" t="s">
        <v>92</v>
      </c>
    </row>
    <row r="2561" spans="1:23" x14ac:dyDescent="0.3">
      <c r="A2561" t="s">
        <v>5343</v>
      </c>
      <c r="B2561">
        <v>64</v>
      </c>
      <c r="C2561">
        <v>94</v>
      </c>
      <c r="D2561">
        <v>26435</v>
      </c>
      <c r="E2561" t="s">
        <v>1147</v>
      </c>
      <c r="F2561" t="s">
        <v>461</v>
      </c>
      <c r="G2561" t="str">
        <f t="shared" si="40"/>
        <v>The Women</v>
      </c>
      <c r="H2561" t="s">
        <v>5344</v>
      </c>
      <c r="I2561">
        <v>16582</v>
      </c>
      <c r="J2561">
        <v>294</v>
      </c>
      <c r="K2561" t="s">
        <v>19</v>
      </c>
      <c r="L2561" t="s">
        <v>20</v>
      </c>
      <c r="M2561" t="s">
        <v>527</v>
      </c>
      <c r="N2561">
        <v>20000000</v>
      </c>
      <c r="O2561">
        <v>2009</v>
      </c>
      <c r="P2561">
        <v>4.9000000000000004</v>
      </c>
      <c r="S2561" t="s">
        <v>46</v>
      </c>
      <c r="T2561" t="s">
        <v>60</v>
      </c>
    </row>
    <row r="2562" spans="1:23" x14ac:dyDescent="0.3">
      <c r="A2562" t="s">
        <v>207</v>
      </c>
      <c r="B2562">
        <v>169</v>
      </c>
      <c r="C2562">
        <v>109</v>
      </c>
      <c r="D2562">
        <v>1197786</v>
      </c>
      <c r="E2562" t="s">
        <v>127</v>
      </c>
      <c r="F2562" t="s">
        <v>279</v>
      </c>
      <c r="G2562" t="str">
        <f t="shared" si="40"/>
        <v>Vicky Cristina Barcelona</v>
      </c>
      <c r="H2562" t="s">
        <v>5345</v>
      </c>
      <c r="I2562">
        <v>198111</v>
      </c>
      <c r="J2562">
        <v>148</v>
      </c>
      <c r="K2562" t="s">
        <v>19</v>
      </c>
      <c r="L2562" t="s">
        <v>20</v>
      </c>
      <c r="M2562" t="s">
        <v>21</v>
      </c>
      <c r="N2562">
        <v>15000000</v>
      </c>
      <c r="O2562">
        <v>2016</v>
      </c>
      <c r="P2562">
        <v>7.2</v>
      </c>
      <c r="S2562" t="s">
        <v>60</v>
      </c>
      <c r="T2562" t="s">
        <v>106</v>
      </c>
    </row>
    <row r="2563" spans="1:23" x14ac:dyDescent="0.3">
      <c r="A2563" t="s">
        <v>5346</v>
      </c>
      <c r="B2563">
        <v>158</v>
      </c>
      <c r="C2563">
        <v>107</v>
      </c>
      <c r="D2563">
        <v>529766</v>
      </c>
      <c r="E2563" t="s">
        <v>2738</v>
      </c>
      <c r="F2563" t="s">
        <v>5347</v>
      </c>
      <c r="G2563" t="str">
        <f t="shared" ref="G2563:G2626" si="41">SUBSTITUTE(H2563,"Â ","")</f>
        <v>Arn: The Knight Templar</v>
      </c>
      <c r="H2563" t="s">
        <v>5348</v>
      </c>
      <c r="I2563">
        <v>18041</v>
      </c>
      <c r="J2563">
        <v>91</v>
      </c>
      <c r="K2563" t="s">
        <v>19</v>
      </c>
      <c r="L2563" t="s">
        <v>20</v>
      </c>
      <c r="M2563" t="s">
        <v>21</v>
      </c>
      <c r="N2563">
        <v>15000000</v>
      </c>
      <c r="O2563">
        <v>2014</v>
      </c>
      <c r="P2563">
        <v>6.6</v>
      </c>
      <c r="S2563" t="s">
        <v>26</v>
      </c>
      <c r="T2563" t="s">
        <v>32</v>
      </c>
      <c r="U2563" t="s">
        <v>60</v>
      </c>
      <c r="V2563" t="s">
        <v>106</v>
      </c>
      <c r="W2563" t="s">
        <v>126</v>
      </c>
    </row>
    <row r="2564" spans="1:23" x14ac:dyDescent="0.3">
      <c r="A2564" t="s">
        <v>986</v>
      </c>
      <c r="B2564">
        <v>46</v>
      </c>
      <c r="C2564">
        <v>96</v>
      </c>
      <c r="D2564">
        <v>613556</v>
      </c>
      <c r="E2564" t="s">
        <v>46</v>
      </c>
      <c r="F2564" t="s">
        <v>2016</v>
      </c>
      <c r="G2564" t="str">
        <f t="shared" si="41"/>
        <v>Bad Moms</v>
      </c>
      <c r="H2564" t="s">
        <v>4598</v>
      </c>
      <c r="I2564">
        <v>4654</v>
      </c>
      <c r="J2564">
        <v>374</v>
      </c>
      <c r="K2564" t="s">
        <v>19</v>
      </c>
      <c r="L2564" t="s">
        <v>20</v>
      </c>
      <c r="M2564" t="s">
        <v>294</v>
      </c>
      <c r="N2564">
        <v>15000000</v>
      </c>
      <c r="O2564">
        <v>1980</v>
      </c>
      <c r="P2564">
        <v>6.7</v>
      </c>
      <c r="S2564" t="s">
        <v>46</v>
      </c>
    </row>
    <row r="2565" spans="1:23" x14ac:dyDescent="0.3">
      <c r="A2565" t="s">
        <v>5349</v>
      </c>
      <c r="B2565">
        <v>15</v>
      </c>
      <c r="C2565">
        <v>88</v>
      </c>
      <c r="D2565">
        <v>353743</v>
      </c>
      <c r="E2565" t="s">
        <v>657</v>
      </c>
      <c r="F2565" t="s">
        <v>2012</v>
      </c>
      <c r="G2565" t="str">
        <f t="shared" si="41"/>
        <v>Boys and Girls</v>
      </c>
      <c r="H2565" t="s">
        <v>5350</v>
      </c>
      <c r="I2565">
        <v>13661</v>
      </c>
      <c r="J2565">
        <v>361</v>
      </c>
      <c r="K2565" t="s">
        <v>19</v>
      </c>
      <c r="L2565" t="s">
        <v>20</v>
      </c>
      <c r="M2565" t="s">
        <v>21</v>
      </c>
      <c r="N2565">
        <v>15000000</v>
      </c>
      <c r="O2565">
        <v>1980</v>
      </c>
      <c r="P2565">
        <v>5.3</v>
      </c>
      <c r="S2565" t="s">
        <v>46</v>
      </c>
      <c r="T2565" t="s">
        <v>60</v>
      </c>
      <c r="U2565" t="s">
        <v>106</v>
      </c>
    </row>
    <row r="2566" spans="1:23" x14ac:dyDescent="0.3">
      <c r="A2566" t="s">
        <v>5196</v>
      </c>
      <c r="B2566">
        <v>68</v>
      </c>
      <c r="C2566">
        <v>110</v>
      </c>
      <c r="D2566">
        <v>502028</v>
      </c>
      <c r="E2566" t="s">
        <v>60</v>
      </c>
      <c r="F2566" t="s">
        <v>1736</v>
      </c>
      <c r="G2566" t="str">
        <f t="shared" si="41"/>
        <v>White Oleander</v>
      </c>
      <c r="H2566" t="s">
        <v>5351</v>
      </c>
      <c r="I2566">
        <v>25549</v>
      </c>
      <c r="J2566">
        <v>95</v>
      </c>
      <c r="K2566" t="s">
        <v>19</v>
      </c>
      <c r="L2566" t="s">
        <v>20</v>
      </c>
      <c r="M2566" t="s">
        <v>21</v>
      </c>
      <c r="N2566">
        <v>15000000</v>
      </c>
      <c r="O2566">
        <v>2010</v>
      </c>
      <c r="P2566">
        <v>7.2</v>
      </c>
      <c r="S2566" t="s">
        <v>60</v>
      </c>
    </row>
    <row r="2567" spans="1:23" x14ac:dyDescent="0.3">
      <c r="A2567" t="s">
        <v>370</v>
      </c>
      <c r="B2567">
        <v>111</v>
      </c>
      <c r="C2567">
        <v>113</v>
      </c>
      <c r="D2567">
        <v>102055</v>
      </c>
      <c r="E2567" t="s">
        <v>430</v>
      </c>
      <c r="F2567" t="s">
        <v>49</v>
      </c>
      <c r="G2567" t="str">
        <f t="shared" si="41"/>
        <v>Jennifer's Body</v>
      </c>
      <c r="H2567" t="s">
        <v>5352</v>
      </c>
      <c r="I2567">
        <v>92712</v>
      </c>
      <c r="J2567">
        <v>55</v>
      </c>
      <c r="K2567" t="s">
        <v>19</v>
      </c>
      <c r="L2567" t="s">
        <v>20</v>
      </c>
      <c r="M2567" t="s">
        <v>294</v>
      </c>
      <c r="N2567">
        <v>15000000</v>
      </c>
      <c r="O2567">
        <v>2013</v>
      </c>
      <c r="P2567">
        <v>5.0999999999999996</v>
      </c>
      <c r="S2567" t="s">
        <v>46</v>
      </c>
      <c r="T2567" t="s">
        <v>69</v>
      </c>
      <c r="U2567" t="s">
        <v>83</v>
      </c>
    </row>
    <row r="2568" spans="1:23" x14ac:dyDescent="0.3">
      <c r="A2568" t="s">
        <v>1014</v>
      </c>
      <c r="B2568">
        <v>21</v>
      </c>
      <c r="C2568">
        <v>101</v>
      </c>
      <c r="D2568">
        <v>122288</v>
      </c>
      <c r="E2568" t="s">
        <v>5353</v>
      </c>
      <c r="F2568" t="s">
        <v>861</v>
      </c>
      <c r="G2568" t="str">
        <f t="shared" si="41"/>
        <v>Drowning Mona</v>
      </c>
      <c r="H2568" t="s">
        <v>5354</v>
      </c>
      <c r="I2568">
        <v>11768</v>
      </c>
      <c r="J2568">
        <v>261</v>
      </c>
      <c r="K2568" t="s">
        <v>19</v>
      </c>
      <c r="L2568" t="s">
        <v>20</v>
      </c>
      <c r="M2568" t="s">
        <v>51</v>
      </c>
      <c r="N2568">
        <v>15000000</v>
      </c>
      <c r="O2568">
        <v>1978</v>
      </c>
      <c r="P2568">
        <v>5.6</v>
      </c>
      <c r="S2568" t="s">
        <v>46</v>
      </c>
      <c r="T2568" t="s">
        <v>52</v>
      </c>
      <c r="U2568" t="s">
        <v>92</v>
      </c>
    </row>
    <row r="2569" spans="1:23" x14ac:dyDescent="0.3">
      <c r="A2569" t="s">
        <v>5355</v>
      </c>
      <c r="B2569">
        <v>42</v>
      </c>
      <c r="C2569">
        <v>105</v>
      </c>
      <c r="D2569">
        <v>73548</v>
      </c>
      <c r="E2569" t="s">
        <v>46</v>
      </c>
      <c r="F2569" t="s">
        <v>2293</v>
      </c>
      <c r="G2569" t="str">
        <f t="shared" si="41"/>
        <v>Radio Days</v>
      </c>
      <c r="H2569" t="s">
        <v>5356</v>
      </c>
      <c r="I2569">
        <v>24256</v>
      </c>
      <c r="J2569">
        <v>302</v>
      </c>
      <c r="K2569" t="s">
        <v>19</v>
      </c>
      <c r="L2569" t="s">
        <v>20</v>
      </c>
      <c r="M2569" t="s">
        <v>51</v>
      </c>
      <c r="N2569">
        <v>15000000</v>
      </c>
      <c r="O2569">
        <v>1983</v>
      </c>
      <c r="P2569">
        <v>7.6</v>
      </c>
      <c r="S2569" t="s">
        <v>46</v>
      </c>
    </row>
    <row r="2570" spans="1:23" x14ac:dyDescent="0.3">
      <c r="A2570" t="s">
        <v>2295</v>
      </c>
      <c r="B2570">
        <v>65</v>
      </c>
      <c r="C2570">
        <v>125</v>
      </c>
      <c r="D2570">
        <v>28870</v>
      </c>
      <c r="E2570" t="s">
        <v>5023</v>
      </c>
      <c r="F2570" t="s">
        <v>355</v>
      </c>
      <c r="G2570" t="str">
        <f t="shared" si="41"/>
        <v>Left Behind</v>
      </c>
      <c r="H2570" t="s">
        <v>5024</v>
      </c>
      <c r="I2570">
        <v>24854</v>
      </c>
      <c r="J2570">
        <v>20</v>
      </c>
      <c r="K2570" t="s">
        <v>19</v>
      </c>
      <c r="L2570" t="s">
        <v>20</v>
      </c>
      <c r="M2570" t="s">
        <v>21</v>
      </c>
      <c r="N2570">
        <v>15000000</v>
      </c>
      <c r="O2570">
        <v>2013</v>
      </c>
      <c r="P2570">
        <v>3.1</v>
      </c>
      <c r="S2570" t="s">
        <v>26</v>
      </c>
      <c r="T2570" t="s">
        <v>60</v>
      </c>
      <c r="U2570" t="s">
        <v>69</v>
      </c>
      <c r="V2570" t="s">
        <v>92</v>
      </c>
      <c r="W2570" t="s">
        <v>122</v>
      </c>
    </row>
    <row r="2571" spans="1:23" x14ac:dyDescent="0.3">
      <c r="A2571" t="s">
        <v>1831</v>
      </c>
      <c r="B2571">
        <v>109</v>
      </c>
      <c r="C2571">
        <v>100</v>
      </c>
      <c r="D2571">
        <v>22723</v>
      </c>
      <c r="E2571" t="s">
        <v>127</v>
      </c>
      <c r="F2571" t="s">
        <v>383</v>
      </c>
      <c r="G2571" t="str">
        <f t="shared" si="41"/>
        <v>Remember Me</v>
      </c>
      <c r="H2571" t="s">
        <v>5357</v>
      </c>
      <c r="I2571">
        <v>113963</v>
      </c>
      <c r="J2571">
        <v>90</v>
      </c>
      <c r="K2571" t="s">
        <v>19</v>
      </c>
      <c r="L2571" t="s">
        <v>20</v>
      </c>
      <c r="M2571" t="s">
        <v>294</v>
      </c>
      <c r="N2571">
        <v>15000000</v>
      </c>
      <c r="O2571">
        <v>2006</v>
      </c>
      <c r="P2571">
        <v>7.2</v>
      </c>
      <c r="S2571" t="s">
        <v>60</v>
      </c>
      <c r="T2571" t="s">
        <v>106</v>
      </c>
    </row>
    <row r="2572" spans="1:23" x14ac:dyDescent="0.3">
      <c r="A2572" t="s">
        <v>4488</v>
      </c>
      <c r="B2572">
        <v>42</v>
      </c>
      <c r="C2572">
        <v>97</v>
      </c>
      <c r="D2572">
        <v>20380</v>
      </c>
      <c r="E2572" t="s">
        <v>657</v>
      </c>
      <c r="F2572" t="s">
        <v>3157</v>
      </c>
      <c r="G2572" t="str">
        <f t="shared" si="41"/>
        <v>How to Deal</v>
      </c>
      <c r="H2572" t="s">
        <v>5358</v>
      </c>
      <c r="I2572">
        <v>8215</v>
      </c>
      <c r="J2572">
        <v>123</v>
      </c>
      <c r="K2572" t="s">
        <v>19</v>
      </c>
      <c r="L2572" t="s">
        <v>378</v>
      </c>
      <c r="M2572" t="s">
        <v>294</v>
      </c>
      <c r="N2572">
        <v>16000000</v>
      </c>
      <c r="O2572">
        <v>1988</v>
      </c>
      <c r="P2572">
        <v>5.7</v>
      </c>
      <c r="S2572" t="s">
        <v>46</v>
      </c>
      <c r="T2572" t="s">
        <v>60</v>
      </c>
      <c r="U2572" t="s">
        <v>106</v>
      </c>
    </row>
    <row r="2573" spans="1:23" x14ac:dyDescent="0.3">
      <c r="A2573" t="s">
        <v>2400</v>
      </c>
      <c r="B2573">
        <v>112</v>
      </c>
      <c r="C2573">
        <v>108</v>
      </c>
      <c r="D2573">
        <v>70906973</v>
      </c>
      <c r="E2573" t="s">
        <v>1122</v>
      </c>
      <c r="F2573" t="s">
        <v>899</v>
      </c>
      <c r="G2573" t="str">
        <f t="shared" si="41"/>
        <v>My Stepmother Is an Alien</v>
      </c>
      <c r="H2573" t="s">
        <v>5359</v>
      </c>
      <c r="I2573">
        <v>21079</v>
      </c>
      <c r="J2573">
        <v>148</v>
      </c>
      <c r="K2573" t="s">
        <v>19</v>
      </c>
      <c r="L2573" t="s">
        <v>20</v>
      </c>
      <c r="M2573" t="s">
        <v>294</v>
      </c>
      <c r="N2573">
        <v>15000000</v>
      </c>
      <c r="O2573">
        <v>2007</v>
      </c>
      <c r="P2573">
        <v>5.2</v>
      </c>
      <c r="S2573" t="s">
        <v>46</v>
      </c>
      <c r="T2573" t="s">
        <v>106</v>
      </c>
      <c r="U2573" t="s">
        <v>110</v>
      </c>
    </row>
    <row r="2574" spans="1:23" x14ac:dyDescent="0.3">
      <c r="A2574" t="s">
        <v>147</v>
      </c>
      <c r="B2574">
        <v>146</v>
      </c>
      <c r="C2574">
        <v>112</v>
      </c>
      <c r="D2574">
        <v>66009973</v>
      </c>
      <c r="E2574" t="s">
        <v>60</v>
      </c>
      <c r="F2574" t="s">
        <v>794</v>
      </c>
      <c r="G2574" t="str">
        <f t="shared" si="41"/>
        <v>Philadelphia</v>
      </c>
      <c r="H2574" t="s">
        <v>5360</v>
      </c>
      <c r="I2574">
        <v>178731</v>
      </c>
      <c r="J2574">
        <v>194</v>
      </c>
      <c r="K2574" t="s">
        <v>19</v>
      </c>
      <c r="L2574" t="s">
        <v>20</v>
      </c>
      <c r="M2574" t="s">
        <v>21</v>
      </c>
      <c r="N2574">
        <v>20000000</v>
      </c>
      <c r="O2574">
        <v>1994</v>
      </c>
      <c r="P2574">
        <v>7.7</v>
      </c>
      <c r="S2574" t="s">
        <v>60</v>
      </c>
    </row>
    <row r="2575" spans="1:23" x14ac:dyDescent="0.3">
      <c r="A2575" t="s">
        <v>4006</v>
      </c>
      <c r="B2575">
        <v>36</v>
      </c>
      <c r="C2575">
        <v>112</v>
      </c>
      <c r="D2575">
        <v>46338728</v>
      </c>
      <c r="E2575" t="s">
        <v>2190</v>
      </c>
      <c r="F2575" t="s">
        <v>5361</v>
      </c>
      <c r="G2575" t="str">
        <f t="shared" si="41"/>
        <v>The Thirteenth Floor</v>
      </c>
      <c r="H2575" t="s">
        <v>5362</v>
      </c>
      <c r="I2575">
        <v>51996</v>
      </c>
      <c r="J2575">
        <v>316</v>
      </c>
      <c r="K2575" t="s">
        <v>19</v>
      </c>
      <c r="L2575" t="s">
        <v>20</v>
      </c>
      <c r="M2575" t="s">
        <v>51</v>
      </c>
      <c r="N2575">
        <v>15000000</v>
      </c>
      <c r="O2575">
        <v>2012</v>
      </c>
      <c r="P2575">
        <v>7</v>
      </c>
      <c r="S2575" t="s">
        <v>92</v>
      </c>
      <c r="T2575" t="s">
        <v>110</v>
      </c>
      <c r="U2575" t="s">
        <v>122</v>
      </c>
    </row>
    <row r="2576" spans="1:23" x14ac:dyDescent="0.3">
      <c r="A2576" t="s">
        <v>5363</v>
      </c>
      <c r="B2576">
        <v>230</v>
      </c>
      <c r="C2576">
        <v>95</v>
      </c>
      <c r="D2576">
        <v>7691700</v>
      </c>
      <c r="E2576" t="s">
        <v>46</v>
      </c>
      <c r="F2576" t="s">
        <v>5364</v>
      </c>
      <c r="G2576" t="str">
        <f t="shared" si="41"/>
        <v>The Cookout</v>
      </c>
      <c r="H2576" t="s">
        <v>5365</v>
      </c>
      <c r="I2576">
        <v>2385</v>
      </c>
      <c r="J2576">
        <v>88</v>
      </c>
      <c r="K2576" t="s">
        <v>19</v>
      </c>
      <c r="L2576" t="s">
        <v>20</v>
      </c>
      <c r="M2576" t="s">
        <v>21</v>
      </c>
      <c r="N2576">
        <v>15000000</v>
      </c>
      <c r="O2576">
        <v>2006</v>
      </c>
      <c r="P2576">
        <v>3.6</v>
      </c>
      <c r="S2576" t="s">
        <v>46</v>
      </c>
    </row>
    <row r="2577" spans="1:22" x14ac:dyDescent="0.3">
      <c r="A2577" t="s">
        <v>5366</v>
      </c>
      <c r="B2577">
        <v>64</v>
      </c>
      <c r="C2577">
        <v>110</v>
      </c>
      <c r="D2577">
        <v>101157447</v>
      </c>
      <c r="E2577" t="s">
        <v>645</v>
      </c>
      <c r="F2577" t="s">
        <v>1448</v>
      </c>
      <c r="G2577" t="str">
        <f t="shared" si="41"/>
        <v>Meteor</v>
      </c>
      <c r="H2577" t="s">
        <v>5367</v>
      </c>
      <c r="I2577">
        <v>5237</v>
      </c>
      <c r="J2577">
        <v>62</v>
      </c>
      <c r="K2577" t="s">
        <v>19</v>
      </c>
      <c r="L2577" t="s">
        <v>20</v>
      </c>
      <c r="M2577" t="s">
        <v>51</v>
      </c>
      <c r="N2577">
        <v>15000000</v>
      </c>
      <c r="O2577">
        <v>2002</v>
      </c>
      <c r="P2577">
        <v>4.9000000000000004</v>
      </c>
      <c r="S2577" t="s">
        <v>26</v>
      </c>
      <c r="T2577" t="s">
        <v>60</v>
      </c>
      <c r="U2577" t="s">
        <v>110</v>
      </c>
      <c r="V2577" t="s">
        <v>122</v>
      </c>
    </row>
    <row r="2578" spans="1:22" x14ac:dyDescent="0.3">
      <c r="A2578" t="s">
        <v>815</v>
      </c>
      <c r="B2578">
        <v>393</v>
      </c>
      <c r="C2578">
        <v>118</v>
      </c>
      <c r="D2578">
        <v>74205</v>
      </c>
      <c r="E2578" t="s">
        <v>2386</v>
      </c>
      <c r="F2578" t="s">
        <v>5368</v>
      </c>
      <c r="G2578" t="str">
        <f t="shared" si="41"/>
        <v>Duets</v>
      </c>
      <c r="H2578" t="s">
        <v>5369</v>
      </c>
      <c r="I2578">
        <v>8217</v>
      </c>
      <c r="J2578">
        <v>70</v>
      </c>
      <c r="K2578" t="s">
        <v>19</v>
      </c>
      <c r="L2578" t="s">
        <v>31</v>
      </c>
      <c r="M2578" t="s">
        <v>21</v>
      </c>
      <c r="N2578">
        <v>15000000</v>
      </c>
      <c r="O2578">
        <v>1978</v>
      </c>
      <c r="P2578">
        <v>6</v>
      </c>
      <c r="S2578" t="s">
        <v>46</v>
      </c>
      <c r="T2578" t="s">
        <v>60</v>
      </c>
      <c r="U2578" t="s">
        <v>85</v>
      </c>
    </row>
    <row r="2579" spans="1:22" x14ac:dyDescent="0.3">
      <c r="A2579" t="s">
        <v>400</v>
      </c>
      <c r="B2579">
        <v>75</v>
      </c>
      <c r="C2579">
        <v>97</v>
      </c>
      <c r="D2579">
        <v>141319195</v>
      </c>
      <c r="E2579" t="s">
        <v>776</v>
      </c>
      <c r="F2579" t="s">
        <v>3497</v>
      </c>
      <c r="G2579" t="str">
        <f t="shared" si="41"/>
        <v>Hollywood Ending</v>
      </c>
      <c r="H2579" t="s">
        <v>5370</v>
      </c>
      <c r="I2579">
        <v>21613</v>
      </c>
      <c r="J2579">
        <v>78</v>
      </c>
      <c r="K2579" t="s">
        <v>19</v>
      </c>
      <c r="L2579" t="s">
        <v>20</v>
      </c>
      <c r="M2579" t="s">
        <v>21</v>
      </c>
      <c r="N2579">
        <v>15000000</v>
      </c>
      <c r="O2579">
        <v>1997</v>
      </c>
      <c r="P2579">
        <v>6.6</v>
      </c>
      <c r="S2579" t="s">
        <v>46</v>
      </c>
      <c r="T2579" t="s">
        <v>106</v>
      </c>
    </row>
    <row r="2580" spans="1:22" x14ac:dyDescent="0.3">
      <c r="A2580" t="s">
        <v>2570</v>
      </c>
      <c r="B2580">
        <v>78</v>
      </c>
      <c r="C2580">
        <v>120</v>
      </c>
      <c r="D2580">
        <v>156645693</v>
      </c>
      <c r="E2580" t="s">
        <v>2767</v>
      </c>
      <c r="F2580" t="s">
        <v>2491</v>
      </c>
      <c r="G2580" t="str">
        <f t="shared" si="41"/>
        <v>Detroit Rock City</v>
      </c>
      <c r="H2580" t="s">
        <v>5371</v>
      </c>
      <c r="I2580">
        <v>30682</v>
      </c>
      <c r="J2580">
        <v>212</v>
      </c>
      <c r="K2580" t="s">
        <v>19</v>
      </c>
      <c r="L2580" t="s">
        <v>20</v>
      </c>
      <c r="M2580" t="s">
        <v>51</v>
      </c>
      <c r="N2580">
        <v>15000000</v>
      </c>
      <c r="O2580">
        <v>2003</v>
      </c>
      <c r="P2580">
        <v>6.8</v>
      </c>
      <c r="S2580" t="s">
        <v>46</v>
      </c>
      <c r="T2580" t="s">
        <v>85</v>
      </c>
    </row>
    <row r="2581" spans="1:22" x14ac:dyDescent="0.3">
      <c r="A2581" t="s">
        <v>1374</v>
      </c>
      <c r="B2581">
        <v>67</v>
      </c>
      <c r="C2581">
        <v>135</v>
      </c>
      <c r="D2581">
        <v>178406268</v>
      </c>
      <c r="E2581" t="s">
        <v>23</v>
      </c>
      <c r="F2581" t="s">
        <v>3994</v>
      </c>
      <c r="G2581" t="str">
        <f t="shared" si="41"/>
        <v>Highlander</v>
      </c>
      <c r="H2581" t="s">
        <v>5372</v>
      </c>
      <c r="I2581">
        <v>98629</v>
      </c>
      <c r="J2581">
        <v>150</v>
      </c>
      <c r="K2581" t="s">
        <v>19</v>
      </c>
      <c r="L2581" t="s">
        <v>20</v>
      </c>
      <c r="M2581" t="s">
        <v>294</v>
      </c>
      <c r="N2581">
        <v>15000000</v>
      </c>
      <c r="O2581">
        <v>2013</v>
      </c>
      <c r="P2581">
        <v>7.2</v>
      </c>
      <c r="S2581" t="s">
        <v>26</v>
      </c>
      <c r="T2581" t="s">
        <v>32</v>
      </c>
      <c r="U2581" t="s">
        <v>69</v>
      </c>
    </row>
    <row r="2582" spans="1:22" x14ac:dyDescent="0.3">
      <c r="A2582" t="s">
        <v>5373</v>
      </c>
      <c r="B2582">
        <v>216</v>
      </c>
      <c r="C2582">
        <v>101</v>
      </c>
      <c r="D2582">
        <v>109306210</v>
      </c>
      <c r="E2582" t="s">
        <v>60</v>
      </c>
      <c r="F2582" t="s">
        <v>5374</v>
      </c>
      <c r="G2582" t="str">
        <f t="shared" si="41"/>
        <v>Things We Lost in the Fire</v>
      </c>
      <c r="H2582" t="s">
        <v>5375</v>
      </c>
      <c r="I2582">
        <v>24104</v>
      </c>
      <c r="J2582">
        <v>49</v>
      </c>
      <c r="K2582" t="s">
        <v>19</v>
      </c>
      <c r="L2582" t="s">
        <v>31</v>
      </c>
      <c r="M2582" t="s">
        <v>294</v>
      </c>
      <c r="N2582">
        <v>15000000</v>
      </c>
      <c r="O2582">
        <v>2015</v>
      </c>
      <c r="P2582">
        <v>7.2</v>
      </c>
      <c r="S2582" t="s">
        <v>60</v>
      </c>
    </row>
    <row r="2583" spans="1:22" x14ac:dyDescent="0.3">
      <c r="A2583" t="s">
        <v>5376</v>
      </c>
      <c r="B2583">
        <v>54</v>
      </c>
      <c r="C2583">
        <v>92</v>
      </c>
      <c r="D2583">
        <v>70001698</v>
      </c>
      <c r="E2583" t="s">
        <v>5377</v>
      </c>
      <c r="F2583" t="s">
        <v>5378</v>
      </c>
      <c r="G2583" t="str">
        <f t="shared" si="41"/>
        <v>Steel</v>
      </c>
      <c r="H2583" t="s">
        <v>5379</v>
      </c>
      <c r="I2583">
        <v>8687</v>
      </c>
      <c r="J2583">
        <v>42</v>
      </c>
      <c r="K2583" t="s">
        <v>19</v>
      </c>
      <c r="L2583" t="s">
        <v>31</v>
      </c>
      <c r="M2583" t="s">
        <v>51</v>
      </c>
      <c r="N2583">
        <v>15000000</v>
      </c>
      <c r="O2583">
        <v>1998</v>
      </c>
      <c r="P2583">
        <v>2.8</v>
      </c>
      <c r="S2583" t="s">
        <v>26</v>
      </c>
      <c r="T2583" t="s">
        <v>52</v>
      </c>
      <c r="U2583" t="s">
        <v>110</v>
      </c>
    </row>
    <row r="2584" spans="1:22" x14ac:dyDescent="0.3">
      <c r="A2584" t="s">
        <v>5380</v>
      </c>
      <c r="B2584">
        <v>84</v>
      </c>
      <c r="C2584">
        <v>106</v>
      </c>
      <c r="D2584">
        <v>68856263</v>
      </c>
      <c r="E2584" t="s">
        <v>127</v>
      </c>
      <c r="F2584" t="s">
        <v>615</v>
      </c>
      <c r="G2584" t="str">
        <f t="shared" si="41"/>
        <v>The Immigrant</v>
      </c>
      <c r="H2584" t="s">
        <v>5381</v>
      </c>
      <c r="I2584">
        <v>20616</v>
      </c>
      <c r="J2584">
        <v>192</v>
      </c>
      <c r="K2584" t="s">
        <v>19</v>
      </c>
      <c r="L2584" t="s">
        <v>20</v>
      </c>
      <c r="M2584" t="s">
        <v>21</v>
      </c>
      <c r="N2584">
        <v>15000000</v>
      </c>
      <c r="O2584">
        <v>1993</v>
      </c>
      <c r="P2584">
        <v>6.6</v>
      </c>
      <c r="S2584" t="s">
        <v>60</v>
      </c>
      <c r="T2584" t="s">
        <v>106</v>
      </c>
    </row>
    <row r="2585" spans="1:22" x14ac:dyDescent="0.3">
      <c r="A2585" t="s">
        <v>2111</v>
      </c>
      <c r="B2585">
        <v>69</v>
      </c>
      <c r="C2585">
        <v>92</v>
      </c>
      <c r="D2585">
        <v>51527787</v>
      </c>
      <c r="E2585" t="s">
        <v>893</v>
      </c>
      <c r="F2585" t="s">
        <v>1228</v>
      </c>
      <c r="G2585" t="str">
        <f t="shared" si="41"/>
        <v>The White Countess</v>
      </c>
      <c r="H2585" t="s">
        <v>5382</v>
      </c>
      <c r="I2585">
        <v>5321</v>
      </c>
      <c r="J2585">
        <v>42</v>
      </c>
      <c r="K2585" t="s">
        <v>675</v>
      </c>
      <c r="L2585" t="s">
        <v>676</v>
      </c>
      <c r="M2585" t="s">
        <v>21</v>
      </c>
      <c r="N2585">
        <v>15000000</v>
      </c>
      <c r="O2585">
        <v>1997</v>
      </c>
      <c r="P2585">
        <v>6.7</v>
      </c>
      <c r="S2585" t="s">
        <v>60</v>
      </c>
      <c r="T2585" t="s">
        <v>80</v>
      </c>
      <c r="U2585" t="s">
        <v>106</v>
      </c>
      <c r="V2585" t="s">
        <v>126</v>
      </c>
    </row>
    <row r="2586" spans="1:22" x14ac:dyDescent="0.3">
      <c r="A2586" t="s">
        <v>2566</v>
      </c>
      <c r="B2586">
        <v>208</v>
      </c>
      <c r="C2586">
        <v>161</v>
      </c>
      <c r="D2586">
        <v>49122319</v>
      </c>
      <c r="E2586" t="s">
        <v>984</v>
      </c>
      <c r="F2586" t="s">
        <v>875</v>
      </c>
      <c r="G2586" t="str">
        <f t="shared" si="41"/>
        <v>Trance</v>
      </c>
      <c r="H2586" t="s">
        <v>5383</v>
      </c>
      <c r="I2586">
        <v>92640</v>
      </c>
      <c r="J2586">
        <v>304</v>
      </c>
      <c r="K2586" t="s">
        <v>19</v>
      </c>
      <c r="L2586" t="s">
        <v>31</v>
      </c>
      <c r="M2586" t="s">
        <v>294</v>
      </c>
      <c r="N2586">
        <v>15000000</v>
      </c>
      <c r="O2586">
        <v>2001</v>
      </c>
      <c r="P2586">
        <v>7</v>
      </c>
      <c r="S2586" t="s">
        <v>52</v>
      </c>
      <c r="T2586" t="s">
        <v>60</v>
      </c>
      <c r="U2586" t="s">
        <v>92</v>
      </c>
      <c r="V2586" t="s">
        <v>122</v>
      </c>
    </row>
    <row r="2587" spans="1:22" x14ac:dyDescent="0.3">
      <c r="A2587" t="s">
        <v>656</v>
      </c>
      <c r="B2587">
        <v>32</v>
      </c>
      <c r="C2587">
        <v>92</v>
      </c>
      <c r="D2587">
        <v>61356221</v>
      </c>
      <c r="E2587" t="s">
        <v>46</v>
      </c>
      <c r="F2587" t="s">
        <v>3036</v>
      </c>
      <c r="G2587" t="str">
        <f t="shared" si="41"/>
        <v>Soul Plane</v>
      </c>
      <c r="H2587" t="s">
        <v>5384</v>
      </c>
      <c r="I2587">
        <v>18271</v>
      </c>
      <c r="J2587">
        <v>43</v>
      </c>
      <c r="K2587" t="s">
        <v>19</v>
      </c>
      <c r="L2587" t="s">
        <v>676</v>
      </c>
      <c r="M2587" t="s">
        <v>294</v>
      </c>
      <c r="N2587">
        <v>20000000</v>
      </c>
      <c r="O2587">
        <v>2012</v>
      </c>
      <c r="P2587">
        <v>4.4000000000000004</v>
      </c>
      <c r="S2587" t="s">
        <v>46</v>
      </c>
    </row>
    <row r="2588" spans="1:22" x14ac:dyDescent="0.3">
      <c r="A2588" t="s">
        <v>5385</v>
      </c>
      <c r="B2588">
        <v>20</v>
      </c>
      <c r="C2588">
        <v>93</v>
      </c>
      <c r="D2588">
        <v>46800000</v>
      </c>
      <c r="E2588" t="s">
        <v>776</v>
      </c>
      <c r="F2588" t="s">
        <v>4241</v>
      </c>
      <c r="G2588" t="str">
        <f t="shared" si="41"/>
        <v>Welcome to the Sticks</v>
      </c>
      <c r="H2588" t="s">
        <v>5386</v>
      </c>
      <c r="I2588">
        <v>30587</v>
      </c>
      <c r="J2588">
        <v>132</v>
      </c>
      <c r="K2588" t="s">
        <v>19</v>
      </c>
      <c r="L2588" t="s">
        <v>20</v>
      </c>
      <c r="M2588" t="s">
        <v>294</v>
      </c>
      <c r="N2588">
        <v>15000000</v>
      </c>
      <c r="O2588">
        <v>2015</v>
      </c>
      <c r="P2588">
        <v>7.1</v>
      </c>
      <c r="S2588" t="s">
        <v>46</v>
      </c>
      <c r="T2588" t="s">
        <v>106</v>
      </c>
    </row>
    <row r="2589" spans="1:22" x14ac:dyDescent="0.3">
      <c r="A2589" t="s">
        <v>260</v>
      </c>
      <c r="B2589">
        <v>78</v>
      </c>
      <c r="C2589">
        <v>110</v>
      </c>
      <c r="D2589">
        <v>38048637</v>
      </c>
      <c r="E2589" t="s">
        <v>2429</v>
      </c>
      <c r="F2589" t="s">
        <v>2267</v>
      </c>
      <c r="G2589" t="str">
        <f t="shared" si="41"/>
        <v>Good</v>
      </c>
      <c r="H2589" t="s">
        <v>5387</v>
      </c>
      <c r="I2589">
        <v>5664</v>
      </c>
      <c r="J2589">
        <v>40</v>
      </c>
      <c r="K2589" t="s">
        <v>19</v>
      </c>
      <c r="L2589" t="s">
        <v>20</v>
      </c>
      <c r="M2589" t="s">
        <v>294</v>
      </c>
      <c r="N2589">
        <v>22000000</v>
      </c>
      <c r="O2589">
        <v>2000</v>
      </c>
      <c r="P2589">
        <v>6.2</v>
      </c>
      <c r="S2589" t="s">
        <v>60</v>
      </c>
      <c r="T2589" t="s">
        <v>106</v>
      </c>
      <c r="U2589" t="s">
        <v>126</v>
      </c>
    </row>
    <row r="2590" spans="1:22" x14ac:dyDescent="0.3">
      <c r="A2590" t="s">
        <v>1469</v>
      </c>
      <c r="B2590">
        <v>21</v>
      </c>
      <c r="C2590">
        <v>122</v>
      </c>
      <c r="D2590">
        <v>34700000</v>
      </c>
      <c r="E2590" t="s">
        <v>2311</v>
      </c>
      <c r="F2590" t="s">
        <v>5388</v>
      </c>
      <c r="G2590" t="str">
        <f t="shared" si="41"/>
        <v>Enter the Void</v>
      </c>
      <c r="H2590" t="s">
        <v>5389</v>
      </c>
      <c r="I2590">
        <v>45449</v>
      </c>
      <c r="J2590">
        <v>79</v>
      </c>
      <c r="K2590" t="s">
        <v>19</v>
      </c>
      <c r="L2590" t="s">
        <v>676</v>
      </c>
      <c r="M2590" t="s">
        <v>294</v>
      </c>
      <c r="N2590">
        <v>15000000</v>
      </c>
      <c r="O2590">
        <v>2014</v>
      </c>
      <c r="P2590">
        <v>7.3</v>
      </c>
      <c r="S2590" t="s">
        <v>60</v>
      </c>
      <c r="T2590" t="s">
        <v>69</v>
      </c>
    </row>
    <row r="2591" spans="1:22" x14ac:dyDescent="0.3">
      <c r="A2591" t="s">
        <v>256</v>
      </c>
      <c r="B2591">
        <v>40</v>
      </c>
      <c r="C2591">
        <v>91</v>
      </c>
      <c r="D2591">
        <v>35010192</v>
      </c>
      <c r="E2591" t="s">
        <v>3525</v>
      </c>
      <c r="F2591" t="s">
        <v>1964</v>
      </c>
      <c r="G2591" t="str">
        <f t="shared" si="41"/>
        <v>Vamps</v>
      </c>
      <c r="H2591" t="s">
        <v>5390</v>
      </c>
      <c r="I2591">
        <v>7444</v>
      </c>
      <c r="J2591">
        <v>180</v>
      </c>
      <c r="K2591" t="s">
        <v>19</v>
      </c>
      <c r="L2591" t="s">
        <v>20</v>
      </c>
      <c r="M2591" t="s">
        <v>21</v>
      </c>
      <c r="N2591">
        <v>15000000</v>
      </c>
      <c r="O2591">
        <v>2003</v>
      </c>
      <c r="P2591">
        <v>5.0999999999999996</v>
      </c>
      <c r="S2591" t="s">
        <v>46</v>
      </c>
      <c r="T2591" t="s">
        <v>83</v>
      </c>
      <c r="U2591" t="s">
        <v>106</v>
      </c>
    </row>
    <row r="2592" spans="1:22" x14ac:dyDescent="0.3">
      <c r="A2592" t="s">
        <v>5391</v>
      </c>
      <c r="B2592">
        <v>40</v>
      </c>
      <c r="C2592">
        <v>45</v>
      </c>
      <c r="D2592">
        <v>34793160</v>
      </c>
      <c r="E2592" t="s">
        <v>3076</v>
      </c>
      <c r="F2592" t="s">
        <v>786</v>
      </c>
      <c r="G2592" t="str">
        <f t="shared" si="41"/>
        <v>Hachi: A Dog's Tale</v>
      </c>
      <c r="H2592" t="s">
        <v>5392</v>
      </c>
      <c r="I2592">
        <v>155249</v>
      </c>
      <c r="J2592">
        <v>26</v>
      </c>
      <c r="K2592" t="s">
        <v>19</v>
      </c>
      <c r="L2592" t="s">
        <v>20</v>
      </c>
      <c r="M2592" t="s">
        <v>21</v>
      </c>
      <c r="N2592">
        <v>15000000</v>
      </c>
      <c r="O2592">
        <v>2000</v>
      </c>
      <c r="P2592">
        <v>8.1</v>
      </c>
      <c r="S2592" t="s">
        <v>60</v>
      </c>
      <c r="T2592" t="s">
        <v>65</v>
      </c>
    </row>
    <row r="2593" spans="1:23" x14ac:dyDescent="0.3">
      <c r="A2593" t="s">
        <v>2145</v>
      </c>
      <c r="B2593">
        <v>251</v>
      </c>
      <c r="C2593">
        <v>115</v>
      </c>
      <c r="D2593">
        <v>30628981</v>
      </c>
      <c r="E2593" t="s">
        <v>977</v>
      </c>
      <c r="F2593" t="s">
        <v>925</v>
      </c>
      <c r="G2593" t="str">
        <f t="shared" si="41"/>
        <v>Zulu</v>
      </c>
      <c r="H2593" t="s">
        <v>5393</v>
      </c>
      <c r="I2593">
        <v>12817</v>
      </c>
      <c r="J2593">
        <v>24</v>
      </c>
      <c r="K2593" t="s">
        <v>19</v>
      </c>
      <c r="L2593" t="s">
        <v>5394</v>
      </c>
      <c r="M2593" t="s">
        <v>21</v>
      </c>
      <c r="N2593">
        <v>15000000</v>
      </c>
      <c r="O2593">
        <v>1962</v>
      </c>
      <c r="P2593">
        <v>6.7</v>
      </c>
      <c r="S2593" t="s">
        <v>52</v>
      </c>
      <c r="T2593" t="s">
        <v>60</v>
      </c>
      <c r="U2593" t="s">
        <v>122</v>
      </c>
    </row>
    <row r="2594" spans="1:23" x14ac:dyDescent="0.3">
      <c r="A2594" t="s">
        <v>5395</v>
      </c>
      <c r="B2594">
        <v>94</v>
      </c>
      <c r="C2594">
        <v>94</v>
      </c>
      <c r="D2594">
        <v>29959436</v>
      </c>
      <c r="E2594" t="s">
        <v>813</v>
      </c>
      <c r="F2594" t="s">
        <v>1991</v>
      </c>
      <c r="G2594" t="str">
        <f t="shared" si="41"/>
        <v>The Homesman</v>
      </c>
      <c r="H2594" t="s">
        <v>5396</v>
      </c>
      <c r="I2594">
        <v>21370</v>
      </c>
      <c r="J2594">
        <v>91</v>
      </c>
      <c r="K2594" t="s">
        <v>19</v>
      </c>
      <c r="L2594" t="s">
        <v>149</v>
      </c>
      <c r="M2594" t="s">
        <v>21</v>
      </c>
      <c r="N2594">
        <v>15000000</v>
      </c>
      <c r="O2594">
        <v>2009</v>
      </c>
      <c r="P2594">
        <v>6.6</v>
      </c>
      <c r="S2594" t="s">
        <v>60</v>
      </c>
      <c r="T2594" t="s">
        <v>130</v>
      </c>
    </row>
    <row r="2595" spans="1:23" x14ac:dyDescent="0.3">
      <c r="A2595" t="s">
        <v>3822</v>
      </c>
      <c r="B2595">
        <v>102</v>
      </c>
      <c r="C2595">
        <v>93</v>
      </c>
      <c r="D2595">
        <v>25571351</v>
      </c>
      <c r="E2595" t="s">
        <v>1969</v>
      </c>
      <c r="F2595" t="s">
        <v>320</v>
      </c>
      <c r="G2595" t="str">
        <f t="shared" si="41"/>
        <v>Juwanna Mann</v>
      </c>
      <c r="H2595" t="s">
        <v>5397</v>
      </c>
      <c r="I2595">
        <v>5312</v>
      </c>
      <c r="J2595">
        <v>352</v>
      </c>
      <c r="K2595" t="s">
        <v>19</v>
      </c>
      <c r="L2595" t="s">
        <v>20</v>
      </c>
      <c r="M2595" t="s">
        <v>21</v>
      </c>
      <c r="N2595">
        <v>6000000</v>
      </c>
      <c r="O2595">
        <v>2014</v>
      </c>
      <c r="P2595">
        <v>4.5</v>
      </c>
      <c r="S2595" t="s">
        <v>46</v>
      </c>
      <c r="T2595" t="s">
        <v>60</v>
      </c>
      <c r="U2595" t="s">
        <v>106</v>
      </c>
      <c r="V2595" t="s">
        <v>117</v>
      </c>
    </row>
    <row r="2596" spans="1:23" x14ac:dyDescent="0.3">
      <c r="A2596" t="s">
        <v>5398</v>
      </c>
      <c r="B2596">
        <v>21</v>
      </c>
      <c r="C2596">
        <v>94</v>
      </c>
      <c r="D2596">
        <v>27515786</v>
      </c>
      <c r="E2596" t="s">
        <v>3939</v>
      </c>
      <c r="F2596" t="s">
        <v>5399</v>
      </c>
      <c r="G2596" t="str">
        <f t="shared" si="41"/>
        <v xml:space="preserve">Lilyhammer            </v>
      </c>
      <c r="H2596" t="s">
        <v>5400</v>
      </c>
      <c r="I2596">
        <v>19164</v>
      </c>
      <c r="J2596">
        <v>175</v>
      </c>
      <c r="K2596" t="s">
        <v>19</v>
      </c>
      <c r="L2596" t="s">
        <v>20</v>
      </c>
      <c r="M2596" t="s">
        <v>51</v>
      </c>
      <c r="N2596">
        <v>12000000</v>
      </c>
      <c r="O2596">
        <v>2009</v>
      </c>
      <c r="P2596">
        <v>8.1</v>
      </c>
      <c r="S2596" t="s">
        <v>46</v>
      </c>
      <c r="T2596" t="s">
        <v>52</v>
      </c>
      <c r="U2596" t="s">
        <v>60</v>
      </c>
    </row>
    <row r="2597" spans="1:23" x14ac:dyDescent="0.3">
      <c r="A2597" t="s">
        <v>3232</v>
      </c>
      <c r="B2597">
        <v>94</v>
      </c>
      <c r="C2597">
        <v>95</v>
      </c>
      <c r="D2597">
        <v>25482931</v>
      </c>
      <c r="E2597" t="s">
        <v>1504</v>
      </c>
      <c r="F2597" t="s">
        <v>5401</v>
      </c>
      <c r="G2597" t="str">
        <f t="shared" si="41"/>
        <v>Ararat</v>
      </c>
      <c r="H2597" t="s">
        <v>5402</v>
      </c>
      <c r="I2597">
        <v>8624</v>
      </c>
      <c r="J2597">
        <v>305</v>
      </c>
      <c r="K2597" t="s">
        <v>675</v>
      </c>
      <c r="L2597" t="s">
        <v>676</v>
      </c>
      <c r="M2597" t="s">
        <v>294</v>
      </c>
      <c r="N2597">
        <v>7000000</v>
      </c>
      <c r="O2597">
        <v>2005</v>
      </c>
      <c r="P2597">
        <v>6.6</v>
      </c>
      <c r="S2597" t="s">
        <v>60</v>
      </c>
      <c r="T2597" t="s">
        <v>126</v>
      </c>
    </row>
    <row r="2598" spans="1:23" x14ac:dyDescent="0.3">
      <c r="A2598" t="s">
        <v>5403</v>
      </c>
      <c r="B2598">
        <v>173</v>
      </c>
      <c r="C2598">
        <v>105</v>
      </c>
      <c r="D2598">
        <v>19900000</v>
      </c>
      <c r="E2598" t="s">
        <v>1670</v>
      </c>
      <c r="F2598" t="s">
        <v>5404</v>
      </c>
      <c r="G2598" t="str">
        <f t="shared" si="41"/>
        <v>Madison</v>
      </c>
      <c r="H2598" t="s">
        <v>5405</v>
      </c>
      <c r="I2598">
        <v>1033</v>
      </c>
      <c r="J2598">
        <v>42</v>
      </c>
      <c r="K2598" t="s">
        <v>19</v>
      </c>
      <c r="L2598" t="s">
        <v>149</v>
      </c>
      <c r="M2598" t="s">
        <v>294</v>
      </c>
      <c r="N2598">
        <v>15000000</v>
      </c>
      <c r="O2598">
        <v>2002</v>
      </c>
      <c r="P2598">
        <v>6.5</v>
      </c>
      <c r="S2598" t="s">
        <v>60</v>
      </c>
      <c r="T2598" t="s">
        <v>117</v>
      </c>
    </row>
    <row r="2599" spans="1:23" x14ac:dyDescent="0.3">
      <c r="A2599" t="s">
        <v>5265</v>
      </c>
      <c r="B2599">
        <v>287</v>
      </c>
      <c r="C2599">
        <v>103</v>
      </c>
      <c r="D2599">
        <v>16298046</v>
      </c>
      <c r="E2599" t="s">
        <v>882</v>
      </c>
      <c r="F2599" t="s">
        <v>2680</v>
      </c>
      <c r="G2599" t="str">
        <f t="shared" si="41"/>
        <v>Slow Burn</v>
      </c>
      <c r="H2599" t="s">
        <v>5406</v>
      </c>
      <c r="I2599">
        <v>3299</v>
      </c>
      <c r="J2599">
        <v>194</v>
      </c>
      <c r="K2599" t="s">
        <v>19</v>
      </c>
      <c r="L2599" t="s">
        <v>20</v>
      </c>
      <c r="M2599" t="s">
        <v>294</v>
      </c>
      <c r="N2599">
        <v>15000000</v>
      </c>
      <c r="O2599">
        <v>2010</v>
      </c>
      <c r="P2599">
        <v>5.9</v>
      </c>
      <c r="S2599" t="s">
        <v>60</v>
      </c>
      <c r="T2599" t="s">
        <v>92</v>
      </c>
      <c r="U2599" t="s">
        <v>122</v>
      </c>
    </row>
    <row r="2600" spans="1:23" x14ac:dyDescent="0.3">
      <c r="A2600" t="s">
        <v>5407</v>
      </c>
      <c r="B2600">
        <v>176</v>
      </c>
      <c r="C2600">
        <v>102</v>
      </c>
      <c r="D2600">
        <v>15549702</v>
      </c>
      <c r="E2600" t="s">
        <v>1572</v>
      </c>
      <c r="F2600" t="s">
        <v>5408</v>
      </c>
      <c r="G2600" t="str">
        <f t="shared" si="41"/>
        <v>Wasabi</v>
      </c>
      <c r="H2600" t="s">
        <v>5409</v>
      </c>
      <c r="I2600">
        <v>29392</v>
      </c>
      <c r="J2600">
        <v>388</v>
      </c>
      <c r="K2600" t="s">
        <v>19</v>
      </c>
      <c r="L2600" t="s">
        <v>20</v>
      </c>
      <c r="M2600" t="s">
        <v>21</v>
      </c>
      <c r="N2600">
        <v>300000000</v>
      </c>
      <c r="O2600">
        <v>1987</v>
      </c>
      <c r="P2600">
        <v>6.6</v>
      </c>
      <c r="S2600" t="s">
        <v>26</v>
      </c>
      <c r="T2600" t="s">
        <v>46</v>
      </c>
      <c r="U2600" t="s">
        <v>52</v>
      </c>
      <c r="V2600" t="s">
        <v>60</v>
      </c>
      <c r="W2600" t="s">
        <v>122</v>
      </c>
    </row>
    <row r="2601" spans="1:23" x14ac:dyDescent="0.3">
      <c r="A2601" t="s">
        <v>528</v>
      </c>
      <c r="B2601">
        <v>479</v>
      </c>
      <c r="C2601">
        <v>116</v>
      </c>
      <c r="D2601">
        <v>15483540</v>
      </c>
      <c r="E2601" t="s">
        <v>5410</v>
      </c>
      <c r="F2601" t="s">
        <v>5411</v>
      </c>
      <c r="G2601" t="str">
        <f t="shared" si="41"/>
        <v>Slither</v>
      </c>
      <c r="H2601" t="s">
        <v>5412</v>
      </c>
      <c r="I2601">
        <v>61912</v>
      </c>
      <c r="J2601">
        <v>1641</v>
      </c>
      <c r="K2601" t="s">
        <v>19</v>
      </c>
      <c r="L2601" t="s">
        <v>20</v>
      </c>
      <c r="M2601" t="s">
        <v>294</v>
      </c>
      <c r="N2601">
        <v>9000000</v>
      </c>
      <c r="O2601">
        <v>2007</v>
      </c>
      <c r="P2601">
        <v>6.5</v>
      </c>
      <c r="S2601" t="s">
        <v>46</v>
      </c>
      <c r="T2601" t="s">
        <v>83</v>
      </c>
      <c r="U2601" t="s">
        <v>110</v>
      </c>
    </row>
    <row r="2602" spans="1:23" x14ac:dyDescent="0.3">
      <c r="A2602" t="s">
        <v>1687</v>
      </c>
      <c r="B2602">
        <v>27</v>
      </c>
      <c r="C2602">
        <v>110</v>
      </c>
      <c r="D2602">
        <v>20246959</v>
      </c>
      <c r="E2602" t="s">
        <v>806</v>
      </c>
      <c r="F2602" t="s">
        <v>1619</v>
      </c>
      <c r="G2602" t="str">
        <f t="shared" si="41"/>
        <v>Beverly Hills Cop</v>
      </c>
      <c r="H2602" t="s">
        <v>5413</v>
      </c>
      <c r="I2602">
        <v>126464</v>
      </c>
      <c r="J2602">
        <v>2715</v>
      </c>
      <c r="K2602" t="s">
        <v>19</v>
      </c>
      <c r="L2602" t="s">
        <v>20</v>
      </c>
      <c r="M2602" t="s">
        <v>21</v>
      </c>
      <c r="N2602">
        <v>15000000</v>
      </c>
      <c r="O2602">
        <v>2011</v>
      </c>
      <c r="P2602">
        <v>7.3</v>
      </c>
      <c r="S2602" t="s">
        <v>26</v>
      </c>
      <c r="T2602" t="s">
        <v>46</v>
      </c>
      <c r="U2602" t="s">
        <v>52</v>
      </c>
    </row>
    <row r="2603" spans="1:23" x14ac:dyDescent="0.3">
      <c r="A2603" t="s">
        <v>794</v>
      </c>
      <c r="B2603">
        <v>20</v>
      </c>
      <c r="C2603">
        <v>120</v>
      </c>
      <c r="D2603">
        <v>15062898</v>
      </c>
      <c r="E2603" t="s">
        <v>1358</v>
      </c>
      <c r="F2603" t="s">
        <v>2818</v>
      </c>
      <c r="G2603" t="str">
        <f t="shared" si="41"/>
        <v>Home Alone</v>
      </c>
      <c r="H2603" t="s">
        <v>5414</v>
      </c>
      <c r="I2603">
        <v>311075</v>
      </c>
      <c r="J2603">
        <v>636</v>
      </c>
      <c r="K2603" t="s">
        <v>19</v>
      </c>
      <c r="L2603" t="s">
        <v>20</v>
      </c>
      <c r="M2603" t="s">
        <v>51</v>
      </c>
      <c r="N2603">
        <v>15000000</v>
      </c>
      <c r="O2603">
        <v>2004</v>
      </c>
      <c r="P2603">
        <v>7.5</v>
      </c>
      <c r="S2603" t="s">
        <v>46</v>
      </c>
      <c r="T2603" t="s">
        <v>65</v>
      </c>
    </row>
    <row r="2604" spans="1:23" x14ac:dyDescent="0.3">
      <c r="A2604" t="s">
        <v>5415</v>
      </c>
      <c r="B2604">
        <v>60</v>
      </c>
      <c r="C2604">
        <v>122</v>
      </c>
      <c r="D2604">
        <v>14348123</v>
      </c>
      <c r="E2604" t="s">
        <v>1727</v>
      </c>
      <c r="F2604" t="s">
        <v>1383</v>
      </c>
      <c r="G2604" t="str">
        <f t="shared" si="41"/>
        <v>3 Men and a Baby</v>
      </c>
      <c r="H2604" t="s">
        <v>5416</v>
      </c>
      <c r="I2604">
        <v>36918</v>
      </c>
      <c r="J2604">
        <v>79</v>
      </c>
      <c r="K2604" t="s">
        <v>888</v>
      </c>
      <c r="L2604" t="s">
        <v>5417</v>
      </c>
      <c r="M2604" t="s">
        <v>21</v>
      </c>
      <c r="N2604">
        <v>15000000</v>
      </c>
      <c r="O2604">
        <v>1998</v>
      </c>
      <c r="P2604">
        <v>5.9</v>
      </c>
      <c r="S2604" t="s">
        <v>46</v>
      </c>
      <c r="T2604" t="s">
        <v>60</v>
      </c>
      <c r="U2604" t="s">
        <v>65</v>
      </c>
    </row>
    <row r="2605" spans="1:23" x14ac:dyDescent="0.3">
      <c r="A2605" t="s">
        <v>5418</v>
      </c>
      <c r="B2605">
        <v>70</v>
      </c>
      <c r="C2605">
        <v>118</v>
      </c>
      <c r="D2605">
        <v>15171475</v>
      </c>
      <c r="E2605" t="s">
        <v>657</v>
      </c>
      <c r="F2605" t="s">
        <v>975</v>
      </c>
      <c r="G2605" t="str">
        <f t="shared" si="41"/>
        <v>Tootsie</v>
      </c>
      <c r="H2605" t="s">
        <v>5419</v>
      </c>
      <c r="I2605">
        <v>77366</v>
      </c>
      <c r="J2605">
        <v>68</v>
      </c>
      <c r="K2605" t="s">
        <v>19</v>
      </c>
      <c r="L2605" t="s">
        <v>20</v>
      </c>
      <c r="M2605" t="s">
        <v>294</v>
      </c>
      <c r="N2605">
        <v>25000000</v>
      </c>
      <c r="O2605">
        <v>2007</v>
      </c>
      <c r="P2605">
        <v>7.4</v>
      </c>
      <c r="S2605" t="s">
        <v>46</v>
      </c>
      <c r="T2605" t="s">
        <v>60</v>
      </c>
      <c r="U2605" t="s">
        <v>106</v>
      </c>
    </row>
    <row r="2606" spans="1:23" x14ac:dyDescent="0.3">
      <c r="A2606" t="s">
        <v>4996</v>
      </c>
      <c r="B2606">
        <v>43</v>
      </c>
      <c r="C2606">
        <v>107</v>
      </c>
      <c r="D2606">
        <v>13640000</v>
      </c>
      <c r="E2606" t="s">
        <v>780</v>
      </c>
      <c r="F2606" t="s">
        <v>268</v>
      </c>
      <c r="G2606" t="str">
        <f t="shared" si="41"/>
        <v>Top Gun</v>
      </c>
      <c r="H2606" t="s">
        <v>5420</v>
      </c>
      <c r="I2606">
        <v>219171</v>
      </c>
      <c r="J2606">
        <v>36</v>
      </c>
      <c r="K2606" t="s">
        <v>19</v>
      </c>
      <c r="L2606" t="s">
        <v>31</v>
      </c>
      <c r="M2606" t="s">
        <v>51</v>
      </c>
      <c r="N2606">
        <v>15000000</v>
      </c>
      <c r="O2606">
        <v>2014</v>
      </c>
      <c r="P2606">
        <v>6.9</v>
      </c>
      <c r="S2606" t="s">
        <v>26</v>
      </c>
      <c r="T2606" t="s">
        <v>60</v>
      </c>
      <c r="U2606" t="s">
        <v>106</v>
      </c>
    </row>
    <row r="2607" spans="1:23" x14ac:dyDescent="0.3">
      <c r="A2607" t="s">
        <v>5421</v>
      </c>
      <c r="B2607">
        <v>1</v>
      </c>
      <c r="C2607">
        <v>45</v>
      </c>
      <c r="D2607">
        <v>12550242</v>
      </c>
      <c r="E2607" t="s">
        <v>780</v>
      </c>
      <c r="F2607" t="s">
        <v>5422</v>
      </c>
      <c r="G2607" t="str">
        <f t="shared" si="41"/>
        <v>Crouching Tiger, Hidden Dragon</v>
      </c>
      <c r="H2607" t="s">
        <v>5423</v>
      </c>
      <c r="I2607">
        <v>217740</v>
      </c>
      <c r="J2607">
        <v>199</v>
      </c>
      <c r="K2607" t="s">
        <v>19</v>
      </c>
      <c r="L2607" t="s">
        <v>20</v>
      </c>
      <c r="M2607" t="s">
        <v>294</v>
      </c>
      <c r="N2607">
        <v>20000000</v>
      </c>
      <c r="O2607">
        <v>2005</v>
      </c>
      <c r="P2607">
        <v>7.9</v>
      </c>
      <c r="S2607" t="s">
        <v>26</v>
      </c>
      <c r="T2607" t="s">
        <v>60</v>
      </c>
      <c r="U2607" t="s">
        <v>106</v>
      </c>
    </row>
    <row r="2608" spans="1:23" x14ac:dyDescent="0.3">
      <c r="A2608" t="s">
        <v>2457</v>
      </c>
      <c r="B2608">
        <v>454</v>
      </c>
      <c r="C2608">
        <v>102</v>
      </c>
      <c r="D2608">
        <v>12610731</v>
      </c>
      <c r="E2608" t="s">
        <v>60</v>
      </c>
      <c r="F2608" t="s">
        <v>71</v>
      </c>
      <c r="G2608" t="str">
        <f t="shared" si="41"/>
        <v>American Beauty</v>
      </c>
      <c r="H2608" t="s">
        <v>5424</v>
      </c>
      <c r="I2608">
        <v>822500</v>
      </c>
      <c r="J2608">
        <v>25</v>
      </c>
      <c r="K2608" t="s">
        <v>19</v>
      </c>
      <c r="L2608" t="s">
        <v>20</v>
      </c>
      <c r="M2608" t="s">
        <v>294</v>
      </c>
      <c r="N2608">
        <v>7000000</v>
      </c>
      <c r="O2608">
        <v>2000</v>
      </c>
      <c r="P2608">
        <v>8.4</v>
      </c>
      <c r="S2608" t="s">
        <v>60</v>
      </c>
    </row>
    <row r="2609" spans="1:23" x14ac:dyDescent="0.3">
      <c r="A2609" t="s">
        <v>1995</v>
      </c>
      <c r="B2609">
        <v>25</v>
      </c>
      <c r="C2609">
        <v>154</v>
      </c>
      <c r="D2609">
        <v>47811275</v>
      </c>
      <c r="E2609" t="s">
        <v>2647</v>
      </c>
      <c r="F2609" t="s">
        <v>1602</v>
      </c>
      <c r="G2609" t="str">
        <f t="shared" si="41"/>
        <v>The King's Speech</v>
      </c>
      <c r="H2609" t="s">
        <v>5425</v>
      </c>
      <c r="I2609">
        <v>503631</v>
      </c>
      <c r="J2609">
        <v>1</v>
      </c>
      <c r="K2609" t="s">
        <v>19</v>
      </c>
      <c r="L2609" t="s">
        <v>20</v>
      </c>
      <c r="M2609" t="s">
        <v>51</v>
      </c>
      <c r="N2609">
        <v>15000000</v>
      </c>
      <c r="O2609">
        <v>1997</v>
      </c>
      <c r="P2609">
        <v>8</v>
      </c>
      <c r="S2609" t="s">
        <v>41</v>
      </c>
      <c r="T2609" t="s">
        <v>60</v>
      </c>
      <c r="U2609" t="s">
        <v>80</v>
      </c>
      <c r="V2609" t="s">
        <v>106</v>
      </c>
    </row>
    <row r="2610" spans="1:23" x14ac:dyDescent="0.3">
      <c r="A2610" t="s">
        <v>5426</v>
      </c>
      <c r="B2610">
        <v>46</v>
      </c>
      <c r="C2610">
        <v>103</v>
      </c>
      <c r="D2610">
        <v>11204499</v>
      </c>
      <c r="E2610" t="s">
        <v>482</v>
      </c>
      <c r="F2610" t="s">
        <v>1950</v>
      </c>
      <c r="G2610" t="str">
        <f t="shared" si="41"/>
        <v>Twins</v>
      </c>
      <c r="H2610" t="s">
        <v>5427</v>
      </c>
      <c r="I2610">
        <v>87538</v>
      </c>
      <c r="J2610">
        <v>608</v>
      </c>
      <c r="K2610" t="s">
        <v>19</v>
      </c>
      <c r="L2610" t="s">
        <v>20</v>
      </c>
      <c r="M2610" t="s">
        <v>51</v>
      </c>
      <c r="N2610">
        <v>15000000</v>
      </c>
      <c r="O2610">
        <v>2009</v>
      </c>
      <c r="P2610">
        <v>6</v>
      </c>
      <c r="S2610" t="s">
        <v>46</v>
      </c>
      <c r="T2610" t="s">
        <v>52</v>
      </c>
    </row>
    <row r="2611" spans="1:23" x14ac:dyDescent="0.3">
      <c r="A2611" t="s">
        <v>2337</v>
      </c>
      <c r="B2611">
        <v>111</v>
      </c>
      <c r="C2611">
        <v>141</v>
      </c>
      <c r="D2611">
        <v>10397365</v>
      </c>
      <c r="E2611" t="s">
        <v>1070</v>
      </c>
      <c r="F2611" t="s">
        <v>5428</v>
      </c>
      <c r="G2611" t="str">
        <f t="shared" si="41"/>
        <v xml:space="preserve">Scream: The TV Series            </v>
      </c>
      <c r="H2611" t="s">
        <v>5429</v>
      </c>
      <c r="I2611">
        <v>18058</v>
      </c>
      <c r="J2611">
        <v>60</v>
      </c>
      <c r="K2611" t="s">
        <v>5430</v>
      </c>
      <c r="L2611" t="s">
        <v>2459</v>
      </c>
      <c r="M2611" t="s">
        <v>21</v>
      </c>
      <c r="N2611">
        <v>15000000</v>
      </c>
      <c r="O2611">
        <v>2000</v>
      </c>
      <c r="P2611">
        <v>7.3</v>
      </c>
      <c r="S2611" t="s">
        <v>52</v>
      </c>
      <c r="T2611" t="s">
        <v>60</v>
      </c>
      <c r="U2611" t="s">
        <v>83</v>
      </c>
      <c r="V2611" t="s">
        <v>92</v>
      </c>
      <c r="W2611" t="s">
        <v>122</v>
      </c>
    </row>
    <row r="2612" spans="1:23" x14ac:dyDescent="0.3">
      <c r="A2612" t="s">
        <v>5431</v>
      </c>
      <c r="B2612">
        <v>393</v>
      </c>
      <c r="C2612">
        <v>114</v>
      </c>
      <c r="D2612">
        <v>9402410</v>
      </c>
      <c r="E2612" t="s">
        <v>127</v>
      </c>
      <c r="F2612" t="s">
        <v>1137</v>
      </c>
      <c r="G2612" t="str">
        <f t="shared" si="41"/>
        <v>The Yellow Handkerchief</v>
      </c>
      <c r="H2612" t="s">
        <v>5432</v>
      </c>
      <c r="I2612">
        <v>6723</v>
      </c>
      <c r="J2612">
        <v>84</v>
      </c>
      <c r="K2612" t="s">
        <v>19</v>
      </c>
      <c r="L2612" t="s">
        <v>20</v>
      </c>
      <c r="M2612" t="s">
        <v>294</v>
      </c>
      <c r="N2612">
        <v>15000000</v>
      </c>
      <c r="O2612">
        <v>1996</v>
      </c>
      <c r="P2612">
        <v>6.8</v>
      </c>
      <c r="S2612" t="s">
        <v>60</v>
      </c>
      <c r="T2612" t="s">
        <v>106</v>
      </c>
    </row>
    <row r="2613" spans="1:23" x14ac:dyDescent="0.3">
      <c r="A2613" t="s">
        <v>5433</v>
      </c>
      <c r="B2613">
        <v>318</v>
      </c>
      <c r="C2613">
        <v>109</v>
      </c>
      <c r="D2613">
        <v>5990075</v>
      </c>
      <c r="E2613" t="s">
        <v>60</v>
      </c>
      <c r="F2613" t="s">
        <v>766</v>
      </c>
      <c r="G2613" t="str">
        <f t="shared" si="41"/>
        <v>The Color Purple</v>
      </c>
      <c r="H2613" t="s">
        <v>5434</v>
      </c>
      <c r="I2613">
        <v>60988</v>
      </c>
      <c r="J2613">
        <v>103</v>
      </c>
      <c r="K2613" t="s">
        <v>19</v>
      </c>
      <c r="L2613" t="s">
        <v>31</v>
      </c>
      <c r="M2613" t="s">
        <v>21</v>
      </c>
      <c r="N2613">
        <v>14600000</v>
      </c>
      <c r="O2613">
        <v>2005</v>
      </c>
      <c r="P2613">
        <v>7.8</v>
      </c>
      <c r="S2613" t="s">
        <v>60</v>
      </c>
    </row>
    <row r="2614" spans="1:23" x14ac:dyDescent="0.3">
      <c r="A2614" t="s">
        <v>4606</v>
      </c>
      <c r="B2614">
        <v>55</v>
      </c>
      <c r="C2614">
        <v>124</v>
      </c>
      <c r="D2614">
        <v>5459824</v>
      </c>
      <c r="E2614" t="s">
        <v>5435</v>
      </c>
      <c r="F2614" t="s">
        <v>5436</v>
      </c>
      <c r="G2614" t="str">
        <f t="shared" si="41"/>
        <v>Tidal Wave</v>
      </c>
      <c r="H2614" t="s">
        <v>5437</v>
      </c>
      <c r="I2614">
        <v>2659</v>
      </c>
      <c r="J2614">
        <v>304</v>
      </c>
      <c r="K2614" t="s">
        <v>19</v>
      </c>
      <c r="L2614" t="s">
        <v>20</v>
      </c>
      <c r="M2614" t="s">
        <v>294</v>
      </c>
      <c r="N2614">
        <v>14800000</v>
      </c>
      <c r="O2614">
        <v>2010</v>
      </c>
      <c r="P2614">
        <v>5.7</v>
      </c>
      <c r="S2614" t="s">
        <v>26</v>
      </c>
      <c r="T2614" t="s">
        <v>46</v>
      </c>
      <c r="U2614" t="s">
        <v>60</v>
      </c>
      <c r="V2614" t="s">
        <v>122</v>
      </c>
    </row>
    <row r="2615" spans="1:23" x14ac:dyDescent="0.3">
      <c r="A2615" t="s">
        <v>3497</v>
      </c>
      <c r="B2615">
        <v>157</v>
      </c>
      <c r="C2615">
        <v>94</v>
      </c>
      <c r="D2615">
        <v>5108820</v>
      </c>
      <c r="E2615" t="s">
        <v>990</v>
      </c>
      <c r="F2615" t="s">
        <v>664</v>
      </c>
      <c r="G2615" t="str">
        <f t="shared" si="41"/>
        <v>Ben-Hur</v>
      </c>
      <c r="H2615" t="s">
        <v>991</v>
      </c>
      <c r="I2615">
        <v>62</v>
      </c>
      <c r="J2615">
        <v>1191</v>
      </c>
      <c r="K2615" t="s">
        <v>19</v>
      </c>
      <c r="L2615" t="s">
        <v>20</v>
      </c>
      <c r="M2615" t="s">
        <v>294</v>
      </c>
      <c r="N2615">
        <v>14500000</v>
      </c>
      <c r="O2615">
        <v>1993</v>
      </c>
      <c r="P2615">
        <v>6.1</v>
      </c>
      <c r="S2615" t="s">
        <v>32</v>
      </c>
      <c r="T2615" t="s">
        <v>60</v>
      </c>
      <c r="U2615" t="s">
        <v>80</v>
      </c>
    </row>
    <row r="2616" spans="1:23" x14ac:dyDescent="0.3">
      <c r="A2616" t="s">
        <v>5438</v>
      </c>
      <c r="B2616">
        <v>280</v>
      </c>
      <c r="C2616">
        <v>100</v>
      </c>
      <c r="D2616">
        <v>4741987</v>
      </c>
      <c r="E2616" t="s">
        <v>4245</v>
      </c>
      <c r="F2616" t="s">
        <v>193</v>
      </c>
      <c r="G2616" t="str">
        <f t="shared" si="41"/>
        <v>The Imitation Game</v>
      </c>
      <c r="H2616" t="s">
        <v>5439</v>
      </c>
      <c r="I2616">
        <v>467613</v>
      </c>
      <c r="J2616">
        <v>183</v>
      </c>
      <c r="K2616" t="s">
        <v>19</v>
      </c>
      <c r="L2616" t="s">
        <v>20</v>
      </c>
      <c r="M2616" t="s">
        <v>294</v>
      </c>
      <c r="N2616">
        <v>10000000</v>
      </c>
      <c r="O2616">
        <v>1997</v>
      </c>
      <c r="P2616">
        <v>8.1</v>
      </c>
      <c r="S2616" t="s">
        <v>41</v>
      </c>
      <c r="T2616" t="s">
        <v>60</v>
      </c>
      <c r="U2616" t="s">
        <v>122</v>
      </c>
      <c r="V2616" t="s">
        <v>126</v>
      </c>
    </row>
    <row r="2617" spans="1:23" x14ac:dyDescent="0.3">
      <c r="A2617" t="s">
        <v>5291</v>
      </c>
      <c r="B2617">
        <v>109</v>
      </c>
      <c r="C2617">
        <v>101</v>
      </c>
      <c r="D2617">
        <v>4291965</v>
      </c>
      <c r="E2617" t="s">
        <v>2674</v>
      </c>
      <c r="F2617" t="s">
        <v>1851</v>
      </c>
      <c r="G2617" t="str">
        <f t="shared" si="41"/>
        <v>Private Benjamin</v>
      </c>
      <c r="H2617" t="s">
        <v>5440</v>
      </c>
      <c r="I2617">
        <v>18140</v>
      </c>
      <c r="J2617">
        <v>162</v>
      </c>
      <c r="K2617" t="s">
        <v>19</v>
      </c>
      <c r="L2617" t="s">
        <v>149</v>
      </c>
      <c r="M2617" t="s">
        <v>154</v>
      </c>
      <c r="N2617">
        <v>14500000</v>
      </c>
      <c r="O2617">
        <v>1993</v>
      </c>
      <c r="P2617">
        <v>6.1</v>
      </c>
      <c r="S2617" t="s">
        <v>46</v>
      </c>
      <c r="T2617" t="s">
        <v>126</v>
      </c>
    </row>
    <row r="2618" spans="1:23" x14ac:dyDescent="0.3">
      <c r="A2618" t="s">
        <v>3001</v>
      </c>
      <c r="B2618">
        <v>41</v>
      </c>
      <c r="C2618">
        <v>98</v>
      </c>
      <c r="D2618">
        <v>3100650</v>
      </c>
      <c r="E2618" t="s">
        <v>2804</v>
      </c>
      <c r="F2618" t="s">
        <v>4216</v>
      </c>
      <c r="G2618" t="str">
        <f t="shared" si="41"/>
        <v>Coal Miner's Daughter</v>
      </c>
      <c r="H2618" t="s">
        <v>5441</v>
      </c>
      <c r="I2618">
        <v>12974</v>
      </c>
      <c r="J2618">
        <v>421</v>
      </c>
      <c r="K2618" t="s">
        <v>19</v>
      </c>
      <c r="L2618" t="s">
        <v>20</v>
      </c>
      <c r="M2618" t="s">
        <v>51</v>
      </c>
      <c r="N2618">
        <v>14400000</v>
      </c>
      <c r="O2618">
        <v>2006</v>
      </c>
      <c r="P2618">
        <v>7.5</v>
      </c>
      <c r="S2618" t="s">
        <v>41</v>
      </c>
      <c r="T2618" t="s">
        <v>60</v>
      </c>
      <c r="U2618" t="s">
        <v>85</v>
      </c>
      <c r="V2618" t="s">
        <v>90</v>
      </c>
    </row>
    <row r="2619" spans="1:23" x14ac:dyDescent="0.3">
      <c r="A2619" t="s">
        <v>5145</v>
      </c>
      <c r="B2619">
        <v>27</v>
      </c>
      <c r="C2619">
        <v>102</v>
      </c>
      <c r="D2619">
        <v>2474000</v>
      </c>
      <c r="E2619" t="s">
        <v>1358</v>
      </c>
      <c r="F2619" t="s">
        <v>252</v>
      </c>
      <c r="G2619" t="str">
        <f t="shared" si="41"/>
        <v>Diary of a Wimpy Kid</v>
      </c>
      <c r="H2619" t="s">
        <v>5442</v>
      </c>
      <c r="I2619">
        <v>32002</v>
      </c>
      <c r="J2619">
        <v>306</v>
      </c>
      <c r="K2619" t="s">
        <v>19</v>
      </c>
      <c r="L2619" t="s">
        <v>20</v>
      </c>
      <c r="M2619" t="s">
        <v>294</v>
      </c>
      <c r="N2619">
        <v>14200000</v>
      </c>
      <c r="O2619">
        <v>2007</v>
      </c>
      <c r="P2619">
        <v>6.2</v>
      </c>
      <c r="S2619" t="s">
        <v>46</v>
      </c>
      <c r="T2619" t="s">
        <v>65</v>
      </c>
    </row>
    <row r="2620" spans="1:23" x14ac:dyDescent="0.3">
      <c r="A2620" t="s">
        <v>5443</v>
      </c>
      <c r="B2620">
        <v>462</v>
      </c>
      <c r="C2620">
        <v>94</v>
      </c>
      <c r="D2620">
        <v>2656324</v>
      </c>
      <c r="E2620" t="s">
        <v>3186</v>
      </c>
      <c r="F2620" t="s">
        <v>2711</v>
      </c>
      <c r="G2620" t="str">
        <f t="shared" si="41"/>
        <v>Mama</v>
      </c>
      <c r="H2620" t="s">
        <v>5444</v>
      </c>
      <c r="I2620">
        <v>134869</v>
      </c>
      <c r="J2620">
        <v>100</v>
      </c>
      <c r="K2620" t="s">
        <v>19</v>
      </c>
      <c r="L2620" t="s">
        <v>20</v>
      </c>
      <c r="M2620" t="s">
        <v>294</v>
      </c>
      <c r="N2620">
        <v>15000000</v>
      </c>
      <c r="O2620">
        <v>2000</v>
      </c>
      <c r="P2620">
        <v>6.2</v>
      </c>
      <c r="S2620" t="s">
        <v>69</v>
      </c>
      <c r="T2620" t="s">
        <v>83</v>
      </c>
    </row>
    <row r="2621" spans="1:23" x14ac:dyDescent="0.3">
      <c r="A2621" t="s">
        <v>5445</v>
      </c>
      <c r="B2621">
        <v>152</v>
      </c>
      <c r="C2621">
        <v>92</v>
      </c>
      <c r="D2621">
        <v>1000000</v>
      </c>
      <c r="E2621" t="s">
        <v>2403</v>
      </c>
      <c r="F2621" t="s">
        <v>798</v>
      </c>
      <c r="G2621" t="str">
        <f t="shared" si="41"/>
        <v>Halloween</v>
      </c>
      <c r="H2621" t="s">
        <v>5216</v>
      </c>
      <c r="I2621">
        <v>157857</v>
      </c>
      <c r="J2621">
        <v>132</v>
      </c>
      <c r="K2621" t="s">
        <v>19</v>
      </c>
      <c r="L2621" t="s">
        <v>31</v>
      </c>
      <c r="M2621" t="s">
        <v>51</v>
      </c>
      <c r="N2621">
        <v>14000000</v>
      </c>
      <c r="O2621">
        <v>2002</v>
      </c>
      <c r="P2621">
        <v>7.9</v>
      </c>
      <c r="S2621" t="s">
        <v>83</v>
      </c>
      <c r="T2621" t="s">
        <v>122</v>
      </c>
    </row>
    <row r="2622" spans="1:23" x14ac:dyDescent="0.3">
      <c r="A2622" t="s">
        <v>5446</v>
      </c>
      <c r="B2622">
        <v>69</v>
      </c>
      <c r="C2622">
        <v>113</v>
      </c>
      <c r="D2622">
        <v>3958500</v>
      </c>
      <c r="E2622" t="s">
        <v>1857</v>
      </c>
      <c r="F2622" t="s">
        <v>5447</v>
      </c>
      <c r="G2622" t="str">
        <f t="shared" si="41"/>
        <v>National Lampoon's Vacation</v>
      </c>
      <c r="H2622" t="s">
        <v>5448</v>
      </c>
      <c r="I2622">
        <v>71183</v>
      </c>
      <c r="J2622">
        <v>509</v>
      </c>
      <c r="K2622" t="s">
        <v>19</v>
      </c>
      <c r="L2622" t="s">
        <v>20</v>
      </c>
      <c r="M2622" t="s">
        <v>294</v>
      </c>
      <c r="N2622">
        <v>14000000</v>
      </c>
      <c r="O2622">
        <v>2006</v>
      </c>
      <c r="P2622">
        <v>7.4</v>
      </c>
      <c r="S2622" t="s">
        <v>32</v>
      </c>
      <c r="T2622" t="s">
        <v>46</v>
      </c>
    </row>
    <row r="2623" spans="1:23" x14ac:dyDescent="0.3">
      <c r="A2623" t="s">
        <v>1761</v>
      </c>
      <c r="B2623">
        <v>140</v>
      </c>
      <c r="C2623">
        <v>115</v>
      </c>
      <c r="D2623">
        <v>403649</v>
      </c>
      <c r="E2623" t="s">
        <v>46</v>
      </c>
      <c r="F2623" t="s">
        <v>5449</v>
      </c>
      <c r="G2623" t="str">
        <f t="shared" si="41"/>
        <v>Bad Grandpa</v>
      </c>
      <c r="H2623" t="s">
        <v>5450</v>
      </c>
      <c r="I2623">
        <v>77724</v>
      </c>
      <c r="J2623">
        <v>468</v>
      </c>
      <c r="K2623" t="s">
        <v>19</v>
      </c>
      <c r="L2623" t="s">
        <v>20</v>
      </c>
      <c r="M2623" t="s">
        <v>294</v>
      </c>
      <c r="N2623">
        <v>15800000</v>
      </c>
      <c r="O2623">
        <v>2016</v>
      </c>
      <c r="P2623">
        <v>6.6</v>
      </c>
      <c r="S2623" t="s">
        <v>46</v>
      </c>
    </row>
    <row r="2624" spans="1:23" x14ac:dyDescent="0.3">
      <c r="A2624" t="s">
        <v>5451</v>
      </c>
      <c r="B2624">
        <v>130</v>
      </c>
      <c r="C2624">
        <v>95</v>
      </c>
      <c r="D2624">
        <v>274299</v>
      </c>
      <c r="E2624" t="s">
        <v>715</v>
      </c>
      <c r="F2624" t="s">
        <v>5452</v>
      </c>
      <c r="G2624" t="str">
        <f t="shared" si="41"/>
        <v>The Queen</v>
      </c>
      <c r="H2624" t="s">
        <v>5453</v>
      </c>
      <c r="I2624">
        <v>85333</v>
      </c>
      <c r="J2624">
        <v>99</v>
      </c>
      <c r="K2624" t="s">
        <v>19</v>
      </c>
      <c r="L2624" t="s">
        <v>20</v>
      </c>
      <c r="M2624" t="s">
        <v>51</v>
      </c>
      <c r="N2624">
        <v>15000000</v>
      </c>
      <c r="O2624">
        <v>2010</v>
      </c>
      <c r="P2624">
        <v>7.3</v>
      </c>
      <c r="S2624" t="s">
        <v>41</v>
      </c>
      <c r="T2624" t="s">
        <v>60</v>
      </c>
    </row>
    <row r="2625" spans="1:23" x14ac:dyDescent="0.3">
      <c r="A2625" t="s">
        <v>5454</v>
      </c>
      <c r="B2625">
        <v>66</v>
      </c>
      <c r="C2625">
        <v>87</v>
      </c>
      <c r="D2625">
        <v>183088</v>
      </c>
      <c r="E2625" t="s">
        <v>1249</v>
      </c>
      <c r="F2625" t="s">
        <v>827</v>
      </c>
      <c r="G2625" t="str">
        <f t="shared" si="41"/>
        <v>Beetlejuice</v>
      </c>
      <c r="H2625" t="s">
        <v>5455</v>
      </c>
      <c r="I2625">
        <v>189413</v>
      </c>
      <c r="J2625">
        <v>1026</v>
      </c>
      <c r="K2625" t="s">
        <v>19</v>
      </c>
      <c r="L2625" t="s">
        <v>31</v>
      </c>
      <c r="M2625" t="s">
        <v>21</v>
      </c>
      <c r="N2625">
        <v>14000000</v>
      </c>
      <c r="O2625">
        <v>1998</v>
      </c>
      <c r="P2625">
        <v>7.5</v>
      </c>
      <c r="S2625" t="s">
        <v>46</v>
      </c>
      <c r="T2625" t="s">
        <v>69</v>
      </c>
    </row>
    <row r="2626" spans="1:23" x14ac:dyDescent="0.3">
      <c r="A2626" t="s">
        <v>4640</v>
      </c>
      <c r="B2626">
        <v>238</v>
      </c>
      <c r="C2626">
        <v>88</v>
      </c>
      <c r="D2626">
        <v>46495</v>
      </c>
      <c r="E2626" t="s">
        <v>1147</v>
      </c>
      <c r="F2626" t="s">
        <v>2774</v>
      </c>
      <c r="G2626" t="str">
        <f t="shared" si="41"/>
        <v>Why Did I Get Married?</v>
      </c>
      <c r="H2626" t="s">
        <v>5456</v>
      </c>
      <c r="I2626">
        <v>9811</v>
      </c>
      <c r="J2626">
        <v>218</v>
      </c>
      <c r="K2626" t="s">
        <v>19</v>
      </c>
      <c r="L2626" t="s">
        <v>20</v>
      </c>
      <c r="M2626" t="s">
        <v>294</v>
      </c>
      <c r="N2626">
        <v>15000000</v>
      </c>
      <c r="O2626">
        <v>2012</v>
      </c>
      <c r="P2626">
        <v>5.6</v>
      </c>
      <c r="S2626" t="s">
        <v>46</v>
      </c>
      <c r="T2626" t="s">
        <v>60</v>
      </c>
    </row>
    <row r="2627" spans="1:23" x14ac:dyDescent="0.3">
      <c r="A2627" t="s">
        <v>5457</v>
      </c>
      <c r="B2627">
        <v>198</v>
      </c>
      <c r="C2627">
        <v>183</v>
      </c>
      <c r="D2627">
        <v>1752214</v>
      </c>
      <c r="E2627" t="s">
        <v>5458</v>
      </c>
      <c r="F2627" t="s">
        <v>181</v>
      </c>
      <c r="G2627" t="str">
        <f t="shared" ref="G2627:G2690" si="42">SUBSTITUTE(H2627,"Â ","")</f>
        <v>Little Women</v>
      </c>
      <c r="H2627" t="s">
        <v>5459</v>
      </c>
      <c r="I2627">
        <v>36624</v>
      </c>
      <c r="J2627">
        <v>172</v>
      </c>
      <c r="K2627" t="s">
        <v>19</v>
      </c>
      <c r="L2627" t="s">
        <v>20</v>
      </c>
      <c r="M2627" t="s">
        <v>21</v>
      </c>
      <c r="N2627">
        <v>15000000</v>
      </c>
      <c r="O2627">
        <v>2014</v>
      </c>
      <c r="P2627">
        <v>7.3</v>
      </c>
      <c r="S2627" t="s">
        <v>60</v>
      </c>
      <c r="T2627" t="s">
        <v>65</v>
      </c>
      <c r="U2627" t="s">
        <v>106</v>
      </c>
    </row>
    <row r="2628" spans="1:23" x14ac:dyDescent="0.3">
      <c r="A2628" t="s">
        <v>5460</v>
      </c>
      <c r="B2628">
        <v>154</v>
      </c>
      <c r="C2628">
        <v>97</v>
      </c>
      <c r="D2628">
        <v>83025853</v>
      </c>
      <c r="E2628" t="s">
        <v>436</v>
      </c>
      <c r="F2628" t="s">
        <v>570</v>
      </c>
      <c r="G2628" t="str">
        <f t="shared" si="42"/>
        <v>The Woman in Black</v>
      </c>
      <c r="H2628" t="s">
        <v>5461</v>
      </c>
      <c r="I2628">
        <v>139749</v>
      </c>
      <c r="J2628">
        <v>122</v>
      </c>
      <c r="K2628" t="s">
        <v>19</v>
      </c>
      <c r="L2628" t="s">
        <v>31</v>
      </c>
      <c r="M2628" t="s">
        <v>294</v>
      </c>
      <c r="N2628">
        <v>14000000</v>
      </c>
      <c r="O2628">
        <v>1999</v>
      </c>
      <c r="P2628">
        <v>6.4</v>
      </c>
      <c r="S2628" t="s">
        <v>60</v>
      </c>
      <c r="T2628" t="s">
        <v>69</v>
      </c>
      <c r="U2628" t="s">
        <v>83</v>
      </c>
      <c r="V2628" t="s">
        <v>122</v>
      </c>
    </row>
    <row r="2629" spans="1:23" x14ac:dyDescent="0.3">
      <c r="A2629" t="s">
        <v>685</v>
      </c>
      <c r="B2629">
        <v>19</v>
      </c>
      <c r="C2629">
        <v>94</v>
      </c>
      <c r="D2629">
        <v>190871240</v>
      </c>
      <c r="E2629" t="s">
        <v>2403</v>
      </c>
      <c r="F2629" t="s">
        <v>2048</v>
      </c>
      <c r="G2629" t="str">
        <f t="shared" si="42"/>
        <v>When a Stranger Calls</v>
      </c>
      <c r="H2629" t="s">
        <v>5462</v>
      </c>
      <c r="I2629">
        <v>34711</v>
      </c>
      <c r="J2629">
        <v>181</v>
      </c>
      <c r="K2629" t="s">
        <v>19</v>
      </c>
      <c r="L2629" t="s">
        <v>20</v>
      </c>
      <c r="M2629" t="s">
        <v>294</v>
      </c>
      <c r="N2629">
        <v>14000000</v>
      </c>
      <c r="O2629">
        <v>2008</v>
      </c>
      <c r="P2629">
        <v>5</v>
      </c>
      <c r="S2629" t="s">
        <v>83</v>
      </c>
      <c r="T2629" t="s">
        <v>122</v>
      </c>
    </row>
    <row r="2630" spans="1:23" x14ac:dyDescent="0.3">
      <c r="A2630" t="s">
        <v>5463</v>
      </c>
      <c r="B2630">
        <v>131</v>
      </c>
      <c r="C2630">
        <v>112</v>
      </c>
      <c r="D2630">
        <v>56631572</v>
      </c>
      <c r="E2630" t="s">
        <v>1075</v>
      </c>
      <c r="F2630" t="s">
        <v>5464</v>
      </c>
      <c r="G2630" t="str">
        <f t="shared" si="42"/>
        <v>Big Fat Liar</v>
      </c>
      <c r="H2630" t="s">
        <v>5465</v>
      </c>
      <c r="I2630">
        <v>29008</v>
      </c>
      <c r="J2630">
        <v>502</v>
      </c>
      <c r="K2630" t="s">
        <v>19</v>
      </c>
      <c r="L2630" t="s">
        <v>20</v>
      </c>
      <c r="M2630" t="s">
        <v>294</v>
      </c>
      <c r="N2630">
        <v>14000000</v>
      </c>
      <c r="O2630">
        <v>1984</v>
      </c>
      <c r="P2630">
        <v>5.4</v>
      </c>
      <c r="S2630" t="s">
        <v>32</v>
      </c>
      <c r="T2630" t="s">
        <v>46</v>
      </c>
      <c r="U2630" t="s">
        <v>65</v>
      </c>
    </row>
    <row r="2631" spans="1:23" x14ac:dyDescent="0.3">
      <c r="A2631" t="s">
        <v>1037</v>
      </c>
      <c r="B2631">
        <v>97</v>
      </c>
      <c r="C2631">
        <v>98</v>
      </c>
      <c r="D2631">
        <v>15854988</v>
      </c>
      <c r="E2631" t="s">
        <v>1504</v>
      </c>
      <c r="F2631" t="s">
        <v>803</v>
      </c>
      <c r="G2631" t="str">
        <f t="shared" si="42"/>
        <v>The Deer Hunter</v>
      </c>
      <c r="H2631" t="s">
        <v>5466</v>
      </c>
      <c r="I2631">
        <v>232577</v>
      </c>
      <c r="J2631">
        <v>59</v>
      </c>
      <c r="K2631" t="s">
        <v>19</v>
      </c>
      <c r="L2631" t="s">
        <v>20</v>
      </c>
      <c r="M2631" t="s">
        <v>294</v>
      </c>
      <c r="N2631">
        <v>14000000</v>
      </c>
      <c r="O2631">
        <v>2012</v>
      </c>
      <c r="P2631">
        <v>8.1999999999999993</v>
      </c>
      <c r="S2631" t="s">
        <v>60</v>
      </c>
      <c r="T2631" t="s">
        <v>126</v>
      </c>
    </row>
    <row r="2632" spans="1:23" x14ac:dyDescent="0.3">
      <c r="A2632" t="s">
        <v>5467</v>
      </c>
      <c r="B2632">
        <v>355</v>
      </c>
      <c r="C2632">
        <v>104</v>
      </c>
      <c r="D2632">
        <v>12282677</v>
      </c>
      <c r="E2632" t="s">
        <v>1147</v>
      </c>
      <c r="F2632" t="s">
        <v>803</v>
      </c>
      <c r="G2632" t="str">
        <f t="shared" si="42"/>
        <v>Wag the Dog</v>
      </c>
      <c r="H2632" t="s">
        <v>5468</v>
      </c>
      <c r="I2632">
        <v>67604</v>
      </c>
      <c r="J2632">
        <v>207</v>
      </c>
      <c r="K2632" t="s">
        <v>19</v>
      </c>
      <c r="L2632" t="s">
        <v>20</v>
      </c>
      <c r="M2632" t="s">
        <v>294</v>
      </c>
      <c r="N2632">
        <v>14000000</v>
      </c>
      <c r="O2632">
        <v>2014</v>
      </c>
      <c r="P2632">
        <v>7.1</v>
      </c>
      <c r="S2632" t="s">
        <v>46</v>
      </c>
      <c r="T2632" t="s">
        <v>60</v>
      </c>
    </row>
    <row r="2633" spans="1:23" x14ac:dyDescent="0.3">
      <c r="A2633" t="s">
        <v>3677</v>
      </c>
      <c r="B2633">
        <v>138</v>
      </c>
      <c r="C2633">
        <v>118</v>
      </c>
      <c r="D2633">
        <v>447093</v>
      </c>
      <c r="E2633" t="s">
        <v>5469</v>
      </c>
      <c r="F2633" t="s">
        <v>5470</v>
      </c>
      <c r="G2633" t="str">
        <f t="shared" si="42"/>
        <v>The Lizzie McGuire Movie</v>
      </c>
      <c r="H2633" t="s">
        <v>5471</v>
      </c>
      <c r="I2633">
        <v>27580</v>
      </c>
      <c r="J2633">
        <v>393</v>
      </c>
      <c r="K2633" t="s">
        <v>19</v>
      </c>
      <c r="L2633" t="s">
        <v>20</v>
      </c>
      <c r="M2633" t="s">
        <v>294</v>
      </c>
      <c r="N2633">
        <v>14000000</v>
      </c>
      <c r="O2633">
        <v>2001</v>
      </c>
      <c r="P2633">
        <v>5.3</v>
      </c>
      <c r="S2633" t="s">
        <v>32</v>
      </c>
      <c r="T2633" t="s">
        <v>46</v>
      </c>
      <c r="U2633" t="s">
        <v>65</v>
      </c>
      <c r="V2633" t="s">
        <v>85</v>
      </c>
      <c r="W2633" t="s">
        <v>106</v>
      </c>
    </row>
    <row r="2634" spans="1:23" x14ac:dyDescent="0.3">
      <c r="A2634" t="s">
        <v>4561</v>
      </c>
      <c r="B2634">
        <v>102</v>
      </c>
      <c r="C2634">
        <v>120</v>
      </c>
      <c r="D2634">
        <v>7060876</v>
      </c>
      <c r="E2634" t="s">
        <v>448</v>
      </c>
      <c r="F2634" t="s">
        <v>701</v>
      </c>
      <c r="G2634" t="str">
        <f t="shared" si="42"/>
        <v>Snitch</v>
      </c>
      <c r="H2634" t="s">
        <v>5472</v>
      </c>
      <c r="I2634">
        <v>64747</v>
      </c>
      <c r="J2634">
        <v>336</v>
      </c>
      <c r="K2634" t="s">
        <v>19</v>
      </c>
      <c r="L2634" t="s">
        <v>20</v>
      </c>
      <c r="M2634" t="s">
        <v>294</v>
      </c>
      <c r="N2634">
        <v>14000000</v>
      </c>
      <c r="O2634">
        <v>2008</v>
      </c>
      <c r="P2634">
        <v>6.5</v>
      </c>
      <c r="S2634" t="s">
        <v>26</v>
      </c>
      <c r="T2634" t="s">
        <v>60</v>
      </c>
      <c r="U2634" t="s">
        <v>122</v>
      </c>
    </row>
    <row r="2635" spans="1:23" x14ac:dyDescent="0.3">
      <c r="A2635" t="s">
        <v>5473</v>
      </c>
      <c r="B2635">
        <v>419</v>
      </c>
      <c r="C2635">
        <v>99</v>
      </c>
      <c r="D2635">
        <v>14989761</v>
      </c>
      <c r="E2635" t="s">
        <v>430</v>
      </c>
      <c r="F2635" t="s">
        <v>971</v>
      </c>
      <c r="G2635" t="str">
        <f t="shared" si="42"/>
        <v>Krampus</v>
      </c>
      <c r="H2635" t="s">
        <v>5474</v>
      </c>
      <c r="I2635">
        <v>29867</v>
      </c>
      <c r="J2635">
        <v>172</v>
      </c>
      <c r="K2635" t="s">
        <v>19</v>
      </c>
      <c r="L2635" t="s">
        <v>20</v>
      </c>
      <c r="M2635" t="s">
        <v>294</v>
      </c>
      <c r="N2635">
        <v>14000000</v>
      </c>
      <c r="O2635">
        <v>2007</v>
      </c>
      <c r="P2635">
        <v>6.2</v>
      </c>
      <c r="S2635" t="s">
        <v>46</v>
      </c>
      <c r="T2635" t="s">
        <v>69</v>
      </c>
      <c r="U2635" t="s">
        <v>83</v>
      </c>
    </row>
    <row r="2636" spans="1:23" x14ac:dyDescent="0.3">
      <c r="A2636" t="s">
        <v>5475</v>
      </c>
      <c r="B2636">
        <v>37</v>
      </c>
      <c r="C2636">
        <v>109</v>
      </c>
      <c r="D2636">
        <v>687081</v>
      </c>
      <c r="E2636" t="s">
        <v>3041</v>
      </c>
      <c r="F2636" t="s">
        <v>5476</v>
      </c>
      <c r="G2636" t="str">
        <f t="shared" si="42"/>
        <v>The Faculty</v>
      </c>
      <c r="H2636" t="s">
        <v>5477</v>
      </c>
      <c r="I2636">
        <v>92074</v>
      </c>
      <c r="J2636">
        <v>193</v>
      </c>
      <c r="K2636" t="s">
        <v>19</v>
      </c>
      <c r="L2636" t="s">
        <v>20</v>
      </c>
      <c r="M2636" t="s">
        <v>294</v>
      </c>
      <c r="N2636">
        <v>13000000</v>
      </c>
      <c r="O2636">
        <v>2000</v>
      </c>
      <c r="P2636">
        <v>6.4</v>
      </c>
      <c r="S2636" t="s">
        <v>83</v>
      </c>
      <c r="T2636" t="s">
        <v>92</v>
      </c>
      <c r="U2636" t="s">
        <v>110</v>
      </c>
    </row>
    <row r="2637" spans="1:23" x14ac:dyDescent="0.3">
      <c r="A2637" t="s">
        <v>5478</v>
      </c>
      <c r="B2637">
        <v>78</v>
      </c>
      <c r="C2637">
        <v>105</v>
      </c>
      <c r="D2637">
        <v>5501940</v>
      </c>
      <c r="E2637" t="s">
        <v>1887</v>
      </c>
      <c r="F2637" t="s">
        <v>5479</v>
      </c>
      <c r="G2637" t="str">
        <f t="shared" si="42"/>
        <v>What's Love Got to Do with It</v>
      </c>
      <c r="H2637" t="s">
        <v>5480</v>
      </c>
      <c r="I2637">
        <v>13442</v>
      </c>
      <c r="J2637">
        <v>388</v>
      </c>
      <c r="K2637" t="s">
        <v>19</v>
      </c>
      <c r="L2637" t="s">
        <v>20</v>
      </c>
      <c r="M2637" t="s">
        <v>154</v>
      </c>
      <c r="N2637">
        <v>14000000</v>
      </c>
      <c r="O2637">
        <v>2006</v>
      </c>
      <c r="P2637">
        <v>7.2</v>
      </c>
      <c r="S2637" t="s">
        <v>41</v>
      </c>
      <c r="T2637" t="s">
        <v>60</v>
      </c>
      <c r="U2637" t="s">
        <v>85</v>
      </c>
    </row>
    <row r="2638" spans="1:23" x14ac:dyDescent="0.3">
      <c r="A2638" t="s">
        <v>5481</v>
      </c>
      <c r="B2638">
        <v>181</v>
      </c>
      <c r="C2638">
        <v>106</v>
      </c>
      <c r="D2638">
        <v>2086345</v>
      </c>
      <c r="E2638" t="s">
        <v>977</v>
      </c>
      <c r="F2638" t="s">
        <v>803</v>
      </c>
      <c r="G2638" t="str">
        <f t="shared" si="42"/>
        <v>Cop Land</v>
      </c>
      <c r="H2638" t="s">
        <v>5482</v>
      </c>
      <c r="I2638">
        <v>69576</v>
      </c>
      <c r="J2638">
        <v>87</v>
      </c>
      <c r="K2638" t="s">
        <v>19</v>
      </c>
      <c r="L2638" t="s">
        <v>20</v>
      </c>
      <c r="M2638" t="s">
        <v>154</v>
      </c>
      <c r="N2638">
        <v>14000000</v>
      </c>
      <c r="O2638">
        <v>2011</v>
      </c>
      <c r="P2638">
        <v>6.9</v>
      </c>
      <c r="S2638" t="s">
        <v>52</v>
      </c>
      <c r="T2638" t="s">
        <v>60</v>
      </c>
      <c r="U2638" t="s">
        <v>122</v>
      </c>
    </row>
    <row r="2639" spans="1:23" x14ac:dyDescent="0.3">
      <c r="A2639" t="s">
        <v>5483</v>
      </c>
      <c r="B2639">
        <v>220</v>
      </c>
      <c r="C2639">
        <v>123</v>
      </c>
      <c r="D2639">
        <v>2605039</v>
      </c>
      <c r="E2639" t="s">
        <v>46</v>
      </c>
      <c r="F2639" t="s">
        <v>514</v>
      </c>
      <c r="G2639" t="str">
        <f t="shared" si="42"/>
        <v>Not Another Teen Movie</v>
      </c>
      <c r="H2639" t="s">
        <v>5484</v>
      </c>
      <c r="I2639">
        <v>80305</v>
      </c>
      <c r="J2639">
        <v>240</v>
      </c>
      <c r="K2639" t="s">
        <v>19</v>
      </c>
      <c r="L2639" t="s">
        <v>20</v>
      </c>
      <c r="M2639" t="s">
        <v>294</v>
      </c>
      <c r="N2639">
        <v>14000000</v>
      </c>
      <c r="O2639">
        <v>2009</v>
      </c>
      <c r="P2639">
        <v>5.7</v>
      </c>
      <c r="S2639" t="s">
        <v>46</v>
      </c>
    </row>
    <row r="2640" spans="1:23" x14ac:dyDescent="0.3">
      <c r="A2640" t="s">
        <v>5485</v>
      </c>
      <c r="B2640">
        <v>349</v>
      </c>
      <c r="C2640">
        <v>86</v>
      </c>
      <c r="D2640">
        <v>123922370</v>
      </c>
      <c r="E2640" t="s">
        <v>977</v>
      </c>
      <c r="F2640" t="s">
        <v>201</v>
      </c>
      <c r="G2640" t="str">
        <f t="shared" si="42"/>
        <v>End of Watch</v>
      </c>
      <c r="H2640" t="s">
        <v>5486</v>
      </c>
      <c r="I2640">
        <v>181025</v>
      </c>
      <c r="J2640">
        <v>559</v>
      </c>
      <c r="K2640" t="s">
        <v>19</v>
      </c>
      <c r="L2640" t="s">
        <v>31</v>
      </c>
      <c r="M2640" t="s">
        <v>294</v>
      </c>
      <c r="N2640">
        <v>20000000</v>
      </c>
      <c r="O2640">
        <v>2001</v>
      </c>
      <c r="P2640">
        <v>7.7</v>
      </c>
      <c r="S2640" t="s">
        <v>52</v>
      </c>
      <c r="T2640" t="s">
        <v>60</v>
      </c>
      <c r="U2640" t="s">
        <v>122</v>
      </c>
    </row>
    <row r="2641" spans="1:23" x14ac:dyDescent="0.3">
      <c r="A2641" t="s">
        <v>5487</v>
      </c>
      <c r="B2641">
        <v>241</v>
      </c>
      <c r="C2641">
        <v>120</v>
      </c>
      <c r="D2641">
        <v>163591</v>
      </c>
      <c r="E2641" t="s">
        <v>657</v>
      </c>
      <c r="F2641" t="s">
        <v>108</v>
      </c>
      <c r="G2641" t="str">
        <f t="shared" si="42"/>
        <v>Aloha</v>
      </c>
      <c r="H2641" t="s">
        <v>3098</v>
      </c>
      <c r="I2641">
        <v>39782</v>
      </c>
      <c r="J2641">
        <v>491</v>
      </c>
      <c r="K2641" t="s">
        <v>19</v>
      </c>
      <c r="L2641" t="s">
        <v>20</v>
      </c>
      <c r="M2641" t="s">
        <v>21</v>
      </c>
      <c r="N2641">
        <v>14000000</v>
      </c>
      <c r="O2641">
        <v>2003</v>
      </c>
      <c r="P2641">
        <v>5.4</v>
      </c>
      <c r="S2641" t="s">
        <v>46</v>
      </c>
      <c r="T2641" t="s">
        <v>60</v>
      </c>
      <c r="U2641" t="s">
        <v>106</v>
      </c>
    </row>
    <row r="2642" spans="1:23" x14ac:dyDescent="0.3">
      <c r="A2642" t="s">
        <v>5488</v>
      </c>
      <c r="B2642">
        <v>103</v>
      </c>
      <c r="C2642">
        <v>227</v>
      </c>
      <c r="D2642">
        <v>73000942</v>
      </c>
      <c r="E2642" t="s">
        <v>239</v>
      </c>
      <c r="F2642" t="s">
        <v>343</v>
      </c>
      <c r="G2642" t="str">
        <f t="shared" si="42"/>
        <v>The Skulls</v>
      </c>
      <c r="H2642" t="s">
        <v>5489</v>
      </c>
      <c r="I2642">
        <v>26846</v>
      </c>
      <c r="J2642">
        <v>252</v>
      </c>
      <c r="K2642" t="s">
        <v>19</v>
      </c>
      <c r="L2642" t="s">
        <v>20</v>
      </c>
      <c r="M2642" t="s">
        <v>21</v>
      </c>
      <c r="N2642">
        <v>14000000</v>
      </c>
      <c r="O2642">
        <v>1999</v>
      </c>
      <c r="P2642">
        <v>5.6</v>
      </c>
      <c r="S2642" t="s">
        <v>26</v>
      </c>
      <c r="T2642" t="s">
        <v>52</v>
      </c>
      <c r="U2642" t="s">
        <v>60</v>
      </c>
      <c r="V2642" t="s">
        <v>122</v>
      </c>
    </row>
    <row r="2643" spans="1:23" x14ac:dyDescent="0.3">
      <c r="A2643" t="s">
        <v>5490</v>
      </c>
      <c r="B2643">
        <v>151</v>
      </c>
      <c r="C2643">
        <v>119</v>
      </c>
      <c r="D2643">
        <v>106952327</v>
      </c>
      <c r="E2643" t="s">
        <v>2728</v>
      </c>
      <c r="F2643" t="s">
        <v>2084</v>
      </c>
      <c r="G2643" t="str">
        <f t="shared" si="42"/>
        <v>The Theory of Everything</v>
      </c>
      <c r="H2643" t="s">
        <v>5491</v>
      </c>
      <c r="I2643">
        <v>265507</v>
      </c>
      <c r="J2643">
        <v>279</v>
      </c>
      <c r="K2643" t="s">
        <v>19</v>
      </c>
      <c r="L2643" t="s">
        <v>31</v>
      </c>
      <c r="M2643" t="s">
        <v>294</v>
      </c>
      <c r="N2643">
        <v>14000000</v>
      </c>
      <c r="O2643">
        <v>2004</v>
      </c>
      <c r="P2643">
        <v>7.7</v>
      </c>
      <c r="S2643" t="s">
        <v>41</v>
      </c>
      <c r="T2643" t="s">
        <v>60</v>
      </c>
      <c r="U2643" t="s">
        <v>106</v>
      </c>
    </row>
    <row r="2644" spans="1:23" x14ac:dyDescent="0.3">
      <c r="A2644" t="s">
        <v>1446</v>
      </c>
      <c r="B2644">
        <v>344</v>
      </c>
      <c r="C2644">
        <v>115</v>
      </c>
      <c r="D2644">
        <v>58607007</v>
      </c>
      <c r="E2644" t="s">
        <v>482</v>
      </c>
      <c r="F2644" t="s">
        <v>1016</v>
      </c>
      <c r="G2644" t="str">
        <f t="shared" si="42"/>
        <v>Malibu's Most Wanted</v>
      </c>
      <c r="H2644" t="s">
        <v>5492</v>
      </c>
      <c r="I2644">
        <v>15939</v>
      </c>
      <c r="J2644">
        <v>250</v>
      </c>
      <c r="K2644" t="s">
        <v>19</v>
      </c>
      <c r="L2644" t="s">
        <v>20</v>
      </c>
      <c r="M2644" t="s">
        <v>294</v>
      </c>
      <c r="N2644">
        <v>14000000</v>
      </c>
      <c r="O2644">
        <v>1989</v>
      </c>
      <c r="P2644">
        <v>5.0999999999999996</v>
      </c>
      <c r="S2644" t="s">
        <v>46</v>
      </c>
      <c r="T2644" t="s">
        <v>52</v>
      </c>
    </row>
    <row r="2645" spans="1:23" x14ac:dyDescent="0.3">
      <c r="A2645" t="s">
        <v>2841</v>
      </c>
      <c r="B2645">
        <v>185</v>
      </c>
      <c r="C2645">
        <v>114</v>
      </c>
      <c r="D2645">
        <v>57300000</v>
      </c>
      <c r="E2645" t="s">
        <v>657</v>
      </c>
      <c r="F2645" t="s">
        <v>666</v>
      </c>
      <c r="G2645" t="str">
        <f t="shared" si="42"/>
        <v>Where the Heart Is</v>
      </c>
      <c r="H2645" t="s">
        <v>5493</v>
      </c>
      <c r="I2645">
        <v>27044</v>
      </c>
      <c r="J2645">
        <v>614</v>
      </c>
      <c r="K2645" t="s">
        <v>19</v>
      </c>
      <c r="L2645" t="s">
        <v>20</v>
      </c>
      <c r="M2645" t="s">
        <v>21</v>
      </c>
      <c r="N2645">
        <v>14000000</v>
      </c>
      <c r="O2645">
        <v>1998</v>
      </c>
      <c r="P2645">
        <v>6.8</v>
      </c>
      <c r="S2645" t="s">
        <v>46</v>
      </c>
      <c r="T2645" t="s">
        <v>60</v>
      </c>
      <c r="U2645" t="s">
        <v>106</v>
      </c>
    </row>
    <row r="2646" spans="1:23" x14ac:dyDescent="0.3">
      <c r="A2646" t="s">
        <v>3497</v>
      </c>
      <c r="B2646">
        <v>112</v>
      </c>
      <c r="C2646">
        <v>90</v>
      </c>
      <c r="D2646">
        <v>91038276</v>
      </c>
      <c r="E2646" t="s">
        <v>1521</v>
      </c>
      <c r="F2646" t="s">
        <v>5494</v>
      </c>
      <c r="G2646" t="str">
        <f t="shared" si="42"/>
        <v>Lawrence of Arabia</v>
      </c>
      <c r="H2646" t="s">
        <v>5495</v>
      </c>
      <c r="I2646">
        <v>192775</v>
      </c>
      <c r="J2646">
        <v>637</v>
      </c>
      <c r="K2646" t="s">
        <v>19</v>
      </c>
      <c r="L2646" t="s">
        <v>20</v>
      </c>
      <c r="M2646" t="s">
        <v>21</v>
      </c>
      <c r="N2646">
        <v>14000000</v>
      </c>
      <c r="O2646">
        <v>2012</v>
      </c>
      <c r="P2646">
        <v>8.4</v>
      </c>
      <c r="S2646" t="s">
        <v>32</v>
      </c>
      <c r="T2646" t="s">
        <v>41</v>
      </c>
      <c r="U2646" t="s">
        <v>60</v>
      </c>
      <c r="V2646" t="s">
        <v>80</v>
      </c>
      <c r="W2646" t="s">
        <v>126</v>
      </c>
    </row>
    <row r="2647" spans="1:23" x14ac:dyDescent="0.3">
      <c r="A2647" t="s">
        <v>5496</v>
      </c>
      <c r="B2647">
        <v>676</v>
      </c>
      <c r="C2647">
        <v>94</v>
      </c>
      <c r="D2647">
        <v>49369900</v>
      </c>
      <c r="E2647" t="s">
        <v>83</v>
      </c>
      <c r="F2647" t="s">
        <v>4298</v>
      </c>
      <c r="G2647" t="str">
        <f t="shared" si="42"/>
        <v>Halloween II</v>
      </c>
      <c r="H2647" t="s">
        <v>5497</v>
      </c>
      <c r="I2647">
        <v>36372</v>
      </c>
      <c r="J2647">
        <v>718</v>
      </c>
      <c r="K2647" t="s">
        <v>19</v>
      </c>
      <c r="L2647" t="s">
        <v>20</v>
      </c>
      <c r="M2647" t="s">
        <v>51</v>
      </c>
      <c r="N2647">
        <v>12000000</v>
      </c>
      <c r="O2647">
        <v>1998</v>
      </c>
      <c r="P2647">
        <v>4.9000000000000004</v>
      </c>
      <c r="S2647" t="s">
        <v>83</v>
      </c>
    </row>
    <row r="2648" spans="1:23" x14ac:dyDescent="0.3">
      <c r="A2648" t="s">
        <v>5498</v>
      </c>
      <c r="B2648">
        <v>74</v>
      </c>
      <c r="C2648">
        <v>106</v>
      </c>
      <c r="D2648">
        <v>61693523</v>
      </c>
      <c r="E2648" t="s">
        <v>4732</v>
      </c>
      <c r="F2648" t="s">
        <v>3286</v>
      </c>
      <c r="G2648" t="str">
        <f t="shared" si="42"/>
        <v>Wild</v>
      </c>
      <c r="H2648" t="s">
        <v>5499</v>
      </c>
      <c r="I2648">
        <v>86664</v>
      </c>
      <c r="J2648">
        <v>118</v>
      </c>
      <c r="K2648" t="s">
        <v>19</v>
      </c>
      <c r="L2648" t="s">
        <v>20</v>
      </c>
      <c r="M2648" t="s">
        <v>154</v>
      </c>
      <c r="N2648">
        <v>8500000</v>
      </c>
      <c r="O2648">
        <v>2000</v>
      </c>
      <c r="P2648">
        <v>7.1</v>
      </c>
      <c r="S2648" t="s">
        <v>32</v>
      </c>
      <c r="T2648" t="s">
        <v>41</v>
      </c>
      <c r="U2648" t="s">
        <v>60</v>
      </c>
    </row>
    <row r="2649" spans="1:23" x14ac:dyDescent="0.3">
      <c r="A2649" t="s">
        <v>481</v>
      </c>
      <c r="B2649">
        <v>65</v>
      </c>
      <c r="C2649">
        <v>98</v>
      </c>
      <c r="D2649">
        <v>46729374</v>
      </c>
      <c r="E2649" t="s">
        <v>2926</v>
      </c>
      <c r="F2649" t="s">
        <v>4316</v>
      </c>
      <c r="G2649" t="str">
        <f t="shared" si="42"/>
        <v>The Last House on the Left</v>
      </c>
      <c r="H2649" t="s">
        <v>5500</v>
      </c>
      <c r="I2649">
        <v>67822</v>
      </c>
      <c r="J2649">
        <v>1264</v>
      </c>
      <c r="K2649" t="s">
        <v>19</v>
      </c>
      <c r="L2649" t="s">
        <v>20</v>
      </c>
      <c r="M2649" t="s">
        <v>294</v>
      </c>
      <c r="N2649">
        <v>14000000</v>
      </c>
      <c r="O2649">
        <v>1985</v>
      </c>
      <c r="P2649">
        <v>6.6</v>
      </c>
      <c r="S2649" t="s">
        <v>52</v>
      </c>
      <c r="T2649" t="s">
        <v>83</v>
      </c>
      <c r="U2649" t="s">
        <v>122</v>
      </c>
    </row>
    <row r="2650" spans="1:23" x14ac:dyDescent="0.3">
      <c r="A2650" t="s">
        <v>5501</v>
      </c>
      <c r="B2650">
        <v>274</v>
      </c>
      <c r="C2650">
        <v>126</v>
      </c>
      <c r="D2650">
        <v>44726644</v>
      </c>
      <c r="E2650" t="s">
        <v>776</v>
      </c>
      <c r="F2650" t="s">
        <v>5502</v>
      </c>
      <c r="G2650" t="str">
        <f t="shared" si="42"/>
        <v>The Wedding Date</v>
      </c>
      <c r="H2650" t="s">
        <v>5503</v>
      </c>
      <c r="I2650">
        <v>38248</v>
      </c>
      <c r="J2650">
        <v>105</v>
      </c>
      <c r="K2650" t="s">
        <v>19</v>
      </c>
      <c r="L2650" t="s">
        <v>20</v>
      </c>
      <c r="M2650" t="s">
        <v>21</v>
      </c>
      <c r="N2650">
        <v>14000000</v>
      </c>
      <c r="O2650">
        <v>2004</v>
      </c>
      <c r="P2650">
        <v>6.1</v>
      </c>
      <c r="S2650" t="s">
        <v>46</v>
      </c>
      <c r="T2650" t="s">
        <v>106</v>
      </c>
    </row>
    <row r="2651" spans="1:23" x14ac:dyDescent="0.3">
      <c r="A2651" t="s">
        <v>1239</v>
      </c>
      <c r="B2651">
        <v>50</v>
      </c>
      <c r="C2651">
        <v>100</v>
      </c>
      <c r="D2651">
        <v>44134898</v>
      </c>
      <c r="E2651" t="s">
        <v>5504</v>
      </c>
      <c r="F2651" t="s">
        <v>798</v>
      </c>
      <c r="G2651" t="str">
        <f t="shared" si="42"/>
        <v>Halloween: Resurrection</v>
      </c>
      <c r="H2651" t="s">
        <v>5505</v>
      </c>
      <c r="I2651">
        <v>26905</v>
      </c>
      <c r="J2651">
        <v>132</v>
      </c>
      <c r="K2651" t="s">
        <v>19</v>
      </c>
      <c r="L2651" t="s">
        <v>20</v>
      </c>
      <c r="M2651" t="s">
        <v>21</v>
      </c>
      <c r="N2651">
        <v>11000000</v>
      </c>
      <c r="O2651">
        <v>1998</v>
      </c>
      <c r="P2651">
        <v>4.0999999999999996</v>
      </c>
      <c r="S2651" t="s">
        <v>46</v>
      </c>
      <c r="T2651" t="s">
        <v>83</v>
      </c>
      <c r="U2651" t="s">
        <v>122</v>
      </c>
    </row>
    <row r="2652" spans="1:23" x14ac:dyDescent="0.3">
      <c r="A2652" t="s">
        <v>4976</v>
      </c>
      <c r="B2652">
        <v>96</v>
      </c>
      <c r="C2652">
        <v>89</v>
      </c>
      <c r="D2652">
        <v>48637684</v>
      </c>
      <c r="E2652" t="s">
        <v>23</v>
      </c>
      <c r="F2652" t="s">
        <v>136</v>
      </c>
      <c r="G2652" t="str">
        <f t="shared" si="42"/>
        <v>Clash of the Titans</v>
      </c>
      <c r="H2652" t="s">
        <v>606</v>
      </c>
      <c r="I2652">
        <v>229687</v>
      </c>
      <c r="J2652">
        <v>713</v>
      </c>
      <c r="K2652" t="s">
        <v>19</v>
      </c>
      <c r="L2652" t="s">
        <v>20</v>
      </c>
      <c r="M2652" t="s">
        <v>294</v>
      </c>
      <c r="N2652">
        <v>15000000</v>
      </c>
      <c r="O2652">
        <v>2006</v>
      </c>
      <c r="P2652">
        <v>5.8</v>
      </c>
      <c r="S2652" t="s">
        <v>26</v>
      </c>
      <c r="T2652" t="s">
        <v>32</v>
      </c>
      <c r="U2652" t="s">
        <v>69</v>
      </c>
    </row>
    <row r="2653" spans="1:23" x14ac:dyDescent="0.3">
      <c r="A2653" t="s">
        <v>1850</v>
      </c>
      <c r="B2653">
        <v>68</v>
      </c>
      <c r="C2653">
        <v>111</v>
      </c>
      <c r="D2653">
        <v>38176108</v>
      </c>
      <c r="E2653" t="s">
        <v>1518</v>
      </c>
      <c r="F2653" t="s">
        <v>230</v>
      </c>
      <c r="G2653" t="str">
        <f t="shared" si="42"/>
        <v>The Princess Bride</v>
      </c>
      <c r="H2653" t="s">
        <v>5506</v>
      </c>
      <c r="I2653">
        <v>294163</v>
      </c>
      <c r="J2653">
        <v>64</v>
      </c>
      <c r="K2653" t="s">
        <v>19</v>
      </c>
      <c r="L2653" t="s">
        <v>378</v>
      </c>
      <c r="M2653" t="s">
        <v>51</v>
      </c>
      <c r="N2653">
        <v>14000000</v>
      </c>
      <c r="O2653">
        <v>2002</v>
      </c>
      <c r="P2653">
        <v>8.1</v>
      </c>
      <c r="S2653" t="s">
        <v>32</v>
      </c>
      <c r="T2653" t="s">
        <v>65</v>
      </c>
      <c r="U2653" t="s">
        <v>69</v>
      </c>
      <c r="V2653" t="s">
        <v>106</v>
      </c>
    </row>
    <row r="2654" spans="1:23" x14ac:dyDescent="0.3">
      <c r="A2654" t="s">
        <v>5507</v>
      </c>
      <c r="B2654">
        <v>111</v>
      </c>
      <c r="C2654">
        <v>100</v>
      </c>
      <c r="D2654">
        <v>28972187</v>
      </c>
      <c r="E2654" t="s">
        <v>715</v>
      </c>
      <c r="F2654" t="s">
        <v>794</v>
      </c>
      <c r="G2654" t="str">
        <f t="shared" si="42"/>
        <v>The Great Debaters</v>
      </c>
      <c r="H2654" t="s">
        <v>5508</v>
      </c>
      <c r="I2654">
        <v>47626</v>
      </c>
      <c r="J2654">
        <v>88</v>
      </c>
      <c r="K2654" t="s">
        <v>19</v>
      </c>
      <c r="L2654" t="s">
        <v>20</v>
      </c>
      <c r="M2654" t="s">
        <v>527</v>
      </c>
      <c r="N2654">
        <v>14000000</v>
      </c>
      <c r="O2654">
        <v>2007</v>
      </c>
      <c r="P2654">
        <v>7.6</v>
      </c>
      <c r="S2654" t="s">
        <v>41</v>
      </c>
      <c r="T2654" t="s">
        <v>60</v>
      </c>
    </row>
    <row r="2655" spans="1:23" x14ac:dyDescent="0.3">
      <c r="A2655" t="s">
        <v>1389</v>
      </c>
      <c r="B2655">
        <v>128</v>
      </c>
      <c r="C2655">
        <v>115</v>
      </c>
      <c r="D2655">
        <v>27979400</v>
      </c>
      <c r="E2655" t="s">
        <v>890</v>
      </c>
      <c r="F2655" t="s">
        <v>1855</v>
      </c>
      <c r="G2655" t="str">
        <f t="shared" si="42"/>
        <v>Drive</v>
      </c>
      <c r="H2655" t="s">
        <v>5509</v>
      </c>
      <c r="I2655">
        <v>431578</v>
      </c>
      <c r="J2655">
        <v>116</v>
      </c>
      <c r="K2655" t="s">
        <v>19</v>
      </c>
      <c r="L2655" t="s">
        <v>31</v>
      </c>
      <c r="M2655" t="s">
        <v>294</v>
      </c>
      <c r="N2655">
        <v>14000000</v>
      </c>
      <c r="O2655">
        <v>2000</v>
      </c>
      <c r="P2655">
        <v>7.8</v>
      </c>
      <c r="S2655" t="s">
        <v>52</v>
      </c>
      <c r="T2655" t="s">
        <v>60</v>
      </c>
    </row>
    <row r="2656" spans="1:23" x14ac:dyDescent="0.3">
      <c r="A2656" t="s">
        <v>3968</v>
      </c>
      <c r="B2656">
        <v>160</v>
      </c>
      <c r="C2656">
        <v>106</v>
      </c>
      <c r="D2656">
        <v>54257433</v>
      </c>
      <c r="E2656" t="s">
        <v>5510</v>
      </c>
      <c r="F2656" t="s">
        <v>2508</v>
      </c>
      <c r="G2656" t="str">
        <f t="shared" si="42"/>
        <v>Confessions of a Teenage Drama Queen</v>
      </c>
      <c r="H2656" t="s">
        <v>5511</v>
      </c>
      <c r="I2656">
        <v>23408</v>
      </c>
      <c r="J2656">
        <v>296</v>
      </c>
      <c r="K2656" t="s">
        <v>19</v>
      </c>
      <c r="L2656" t="s">
        <v>20</v>
      </c>
      <c r="M2656" t="s">
        <v>294</v>
      </c>
      <c r="N2656">
        <v>26000000</v>
      </c>
      <c r="O2656">
        <v>2002</v>
      </c>
      <c r="P2656">
        <v>4.5999999999999996</v>
      </c>
      <c r="S2656" t="s">
        <v>46</v>
      </c>
      <c r="T2656" t="s">
        <v>65</v>
      </c>
      <c r="U2656" t="s">
        <v>85</v>
      </c>
      <c r="V2656" t="s">
        <v>106</v>
      </c>
    </row>
    <row r="2657" spans="1:23" x14ac:dyDescent="0.3">
      <c r="A2657" t="s">
        <v>5512</v>
      </c>
      <c r="B2657">
        <v>93</v>
      </c>
      <c r="C2657">
        <v>124</v>
      </c>
      <c r="D2657">
        <v>23947</v>
      </c>
      <c r="E2657" t="s">
        <v>657</v>
      </c>
      <c r="F2657" t="s">
        <v>3355</v>
      </c>
      <c r="G2657" t="str">
        <f t="shared" si="42"/>
        <v>The Object of My Affection</v>
      </c>
      <c r="H2657" t="s">
        <v>5513</v>
      </c>
      <c r="I2657">
        <v>15582</v>
      </c>
      <c r="J2657">
        <v>143</v>
      </c>
      <c r="K2657" t="s">
        <v>19</v>
      </c>
      <c r="L2657" t="s">
        <v>20</v>
      </c>
      <c r="M2657" t="s">
        <v>294</v>
      </c>
      <c r="N2657">
        <v>24000000</v>
      </c>
      <c r="O2657">
        <v>2002</v>
      </c>
      <c r="P2657">
        <v>6</v>
      </c>
      <c r="S2657" t="s">
        <v>46</v>
      </c>
      <c r="T2657" t="s">
        <v>60</v>
      </c>
      <c r="U2657" t="s">
        <v>106</v>
      </c>
    </row>
    <row r="2658" spans="1:23" x14ac:dyDescent="0.3">
      <c r="A2658" t="s">
        <v>5514</v>
      </c>
      <c r="B2658">
        <v>278</v>
      </c>
      <c r="C2658">
        <v>107</v>
      </c>
      <c r="D2658">
        <v>60008303</v>
      </c>
      <c r="E2658" t="s">
        <v>388</v>
      </c>
      <c r="F2658" t="s">
        <v>615</v>
      </c>
      <c r="G2658" t="str">
        <f t="shared" si="42"/>
        <v>28 Weeks Later</v>
      </c>
      <c r="H2658" t="s">
        <v>5515</v>
      </c>
      <c r="I2658">
        <v>212167</v>
      </c>
      <c r="J2658">
        <v>457</v>
      </c>
      <c r="K2658" t="s">
        <v>19</v>
      </c>
      <c r="L2658" t="s">
        <v>20</v>
      </c>
      <c r="M2658" t="s">
        <v>294</v>
      </c>
      <c r="N2658">
        <v>14000000</v>
      </c>
      <c r="O2658">
        <v>1998</v>
      </c>
      <c r="P2658">
        <v>7</v>
      </c>
      <c r="S2658" t="s">
        <v>60</v>
      </c>
      <c r="T2658" t="s">
        <v>83</v>
      </c>
      <c r="U2658" t="s">
        <v>110</v>
      </c>
    </row>
    <row r="2659" spans="1:23" x14ac:dyDescent="0.3">
      <c r="A2659" t="s">
        <v>2551</v>
      </c>
      <c r="B2659">
        <v>81</v>
      </c>
      <c r="C2659">
        <v>99</v>
      </c>
      <c r="D2659">
        <v>49121934</v>
      </c>
      <c r="E2659" t="s">
        <v>3424</v>
      </c>
      <c r="F2659" t="s">
        <v>5516</v>
      </c>
      <c r="G2659" t="str">
        <f t="shared" si="42"/>
        <v>When the Game Stands Tall</v>
      </c>
      <c r="H2659" t="s">
        <v>5517</v>
      </c>
      <c r="I2659">
        <v>12596</v>
      </c>
      <c r="J2659">
        <v>195</v>
      </c>
      <c r="K2659" t="s">
        <v>19</v>
      </c>
      <c r="L2659" t="s">
        <v>20</v>
      </c>
      <c r="M2659" t="s">
        <v>21</v>
      </c>
      <c r="N2659">
        <v>14000000</v>
      </c>
      <c r="O2659">
        <v>2006</v>
      </c>
      <c r="P2659">
        <v>6.7</v>
      </c>
      <c r="S2659" t="s">
        <v>60</v>
      </c>
      <c r="T2659" t="s">
        <v>65</v>
      </c>
      <c r="U2659" t="s">
        <v>117</v>
      </c>
    </row>
    <row r="2660" spans="1:23" x14ac:dyDescent="0.3">
      <c r="A2660" t="s">
        <v>5518</v>
      </c>
      <c r="B2660">
        <v>58</v>
      </c>
      <c r="C2660">
        <v>90</v>
      </c>
      <c r="D2660">
        <v>27141959</v>
      </c>
      <c r="E2660" t="s">
        <v>1727</v>
      </c>
      <c r="F2660" t="s">
        <v>3230</v>
      </c>
      <c r="G2660" t="str">
        <f t="shared" si="42"/>
        <v>Because of Winn-Dixie</v>
      </c>
      <c r="H2660" t="s">
        <v>5519</v>
      </c>
      <c r="I2660">
        <v>8427</v>
      </c>
      <c r="J2660">
        <v>735</v>
      </c>
      <c r="K2660" t="s">
        <v>19</v>
      </c>
      <c r="L2660" t="s">
        <v>20</v>
      </c>
      <c r="M2660" t="s">
        <v>294</v>
      </c>
      <c r="N2660">
        <v>14000000</v>
      </c>
      <c r="O2660">
        <v>2008</v>
      </c>
      <c r="P2660">
        <v>6.4</v>
      </c>
      <c r="S2660" t="s">
        <v>46</v>
      </c>
      <c r="T2660" t="s">
        <v>60</v>
      </c>
      <c r="U2660" t="s">
        <v>65</v>
      </c>
    </row>
    <row r="2661" spans="1:23" x14ac:dyDescent="0.3">
      <c r="A2661" t="s">
        <v>5520</v>
      </c>
      <c r="B2661">
        <v>153</v>
      </c>
      <c r="C2661">
        <v>101</v>
      </c>
      <c r="D2661">
        <v>27052167</v>
      </c>
      <c r="E2661" t="s">
        <v>2146</v>
      </c>
      <c r="F2661" t="s">
        <v>578</v>
      </c>
      <c r="G2661" t="str">
        <f t="shared" si="42"/>
        <v>Love &amp; Basketball</v>
      </c>
      <c r="H2661" t="s">
        <v>5521</v>
      </c>
      <c r="I2661">
        <v>14322</v>
      </c>
      <c r="J2661">
        <v>52</v>
      </c>
      <c r="K2661" t="s">
        <v>19</v>
      </c>
      <c r="L2661" t="s">
        <v>20</v>
      </c>
      <c r="M2661" t="s">
        <v>51</v>
      </c>
      <c r="N2661">
        <v>14000000</v>
      </c>
      <c r="O2661">
        <v>2013</v>
      </c>
      <c r="P2661">
        <v>7.2</v>
      </c>
      <c r="S2661" t="s">
        <v>60</v>
      </c>
      <c r="T2661" t="s">
        <v>106</v>
      </c>
      <c r="U2661" t="s">
        <v>117</v>
      </c>
    </row>
    <row r="2662" spans="1:23" x14ac:dyDescent="0.3">
      <c r="A2662" t="s">
        <v>5522</v>
      </c>
      <c r="B2662">
        <v>25</v>
      </c>
      <c r="C2662">
        <v>119</v>
      </c>
      <c r="D2662">
        <v>26539321</v>
      </c>
      <c r="E2662" t="s">
        <v>711</v>
      </c>
      <c r="F2662" t="s">
        <v>4329</v>
      </c>
      <c r="G2662" t="str">
        <f t="shared" si="42"/>
        <v>Grosse Pointe Blank</v>
      </c>
      <c r="H2662" t="s">
        <v>5523</v>
      </c>
      <c r="I2662">
        <v>73347</v>
      </c>
      <c r="J2662">
        <v>156</v>
      </c>
      <c r="K2662" t="s">
        <v>19</v>
      </c>
      <c r="L2662" t="s">
        <v>20</v>
      </c>
      <c r="M2662" t="s">
        <v>2394</v>
      </c>
      <c r="N2662">
        <v>14000000</v>
      </c>
      <c r="O2662">
        <v>2008</v>
      </c>
      <c r="P2662">
        <v>7.4</v>
      </c>
      <c r="S2662" t="s">
        <v>26</v>
      </c>
      <c r="T2662" t="s">
        <v>46</v>
      </c>
      <c r="U2662" t="s">
        <v>52</v>
      </c>
      <c r="V2662" t="s">
        <v>106</v>
      </c>
      <c r="W2662" t="s">
        <v>122</v>
      </c>
    </row>
    <row r="2663" spans="1:23" x14ac:dyDescent="0.3">
      <c r="A2663" t="s">
        <v>5524</v>
      </c>
      <c r="B2663">
        <v>46</v>
      </c>
      <c r="C2663">
        <v>103</v>
      </c>
      <c r="D2663">
        <v>28501605</v>
      </c>
      <c r="E2663" t="s">
        <v>776</v>
      </c>
      <c r="F2663" t="s">
        <v>330</v>
      </c>
      <c r="G2663" t="str">
        <f t="shared" si="42"/>
        <v>All About Steve</v>
      </c>
      <c r="H2663" t="s">
        <v>5525</v>
      </c>
      <c r="I2663">
        <v>33088</v>
      </c>
      <c r="J2663">
        <v>560</v>
      </c>
      <c r="K2663" t="s">
        <v>19</v>
      </c>
      <c r="L2663" t="s">
        <v>31</v>
      </c>
      <c r="M2663" t="s">
        <v>51</v>
      </c>
      <c r="N2663">
        <v>8200000</v>
      </c>
      <c r="O2663">
        <v>2009</v>
      </c>
      <c r="P2663">
        <v>4.8</v>
      </c>
      <c r="S2663" t="s">
        <v>46</v>
      </c>
      <c r="T2663" t="s">
        <v>106</v>
      </c>
    </row>
    <row r="2664" spans="1:23" x14ac:dyDescent="0.3">
      <c r="A2664" t="s">
        <v>5526</v>
      </c>
      <c r="B2664">
        <v>161</v>
      </c>
      <c r="C2664">
        <v>134</v>
      </c>
      <c r="D2664">
        <v>52543632</v>
      </c>
      <c r="E2664" t="s">
        <v>5527</v>
      </c>
      <c r="F2664" t="s">
        <v>5528</v>
      </c>
      <c r="G2664" t="str">
        <f t="shared" si="42"/>
        <v>Book of Shadows: Blair Witch 2</v>
      </c>
      <c r="H2664" t="s">
        <v>5529</v>
      </c>
      <c r="I2664">
        <v>28964</v>
      </c>
      <c r="J2664">
        <v>55</v>
      </c>
      <c r="K2664" t="s">
        <v>19</v>
      </c>
      <c r="L2664" t="s">
        <v>20</v>
      </c>
      <c r="M2664" t="s">
        <v>294</v>
      </c>
      <c r="N2664">
        <v>103000000</v>
      </c>
      <c r="O2664">
        <v>2012</v>
      </c>
      <c r="P2664">
        <v>4</v>
      </c>
      <c r="S2664" t="s">
        <v>32</v>
      </c>
      <c r="T2664" t="s">
        <v>69</v>
      </c>
      <c r="U2664" t="s">
        <v>83</v>
      </c>
      <c r="V2664" t="s">
        <v>92</v>
      </c>
      <c r="W2664" t="s">
        <v>122</v>
      </c>
    </row>
    <row r="2665" spans="1:23" x14ac:dyDescent="0.3">
      <c r="A2665" t="s">
        <v>5530</v>
      </c>
      <c r="B2665">
        <v>108</v>
      </c>
      <c r="C2665">
        <v>155</v>
      </c>
      <c r="D2665">
        <v>25592632</v>
      </c>
      <c r="E2665" t="s">
        <v>436</v>
      </c>
      <c r="F2665" t="s">
        <v>5531</v>
      </c>
      <c r="G2665" t="str">
        <f t="shared" si="42"/>
        <v>The Craft</v>
      </c>
      <c r="H2665" t="s">
        <v>5532</v>
      </c>
      <c r="I2665">
        <v>57140</v>
      </c>
      <c r="J2665">
        <v>76</v>
      </c>
      <c r="K2665" t="s">
        <v>19</v>
      </c>
      <c r="L2665" t="s">
        <v>31</v>
      </c>
      <c r="M2665" t="s">
        <v>21</v>
      </c>
      <c r="N2665">
        <v>12000000</v>
      </c>
      <c r="O2665">
        <v>2009</v>
      </c>
      <c r="P2665">
        <v>6.2</v>
      </c>
      <c r="S2665" t="s">
        <v>60</v>
      </c>
      <c r="T2665" t="s">
        <v>69</v>
      </c>
      <c r="U2665" t="s">
        <v>83</v>
      </c>
      <c r="V2665" t="s">
        <v>122</v>
      </c>
    </row>
    <row r="2666" spans="1:23" x14ac:dyDescent="0.3">
      <c r="A2666" t="s">
        <v>2576</v>
      </c>
      <c r="B2666">
        <v>69</v>
      </c>
      <c r="C2666">
        <v>94</v>
      </c>
      <c r="D2666">
        <v>25440971</v>
      </c>
      <c r="E2666" t="s">
        <v>3827</v>
      </c>
      <c r="F2666" t="s">
        <v>279</v>
      </c>
      <c r="G2666" t="str">
        <f t="shared" si="42"/>
        <v>Match Point</v>
      </c>
      <c r="H2666" t="s">
        <v>5533</v>
      </c>
      <c r="I2666">
        <v>166269</v>
      </c>
      <c r="J2666">
        <v>211</v>
      </c>
      <c r="K2666" t="s">
        <v>19</v>
      </c>
      <c r="L2666" t="s">
        <v>20</v>
      </c>
      <c r="M2666" t="s">
        <v>21</v>
      </c>
      <c r="N2666">
        <v>15000000</v>
      </c>
      <c r="O2666">
        <v>2000</v>
      </c>
      <c r="P2666">
        <v>7.7</v>
      </c>
      <c r="S2666" t="s">
        <v>60</v>
      </c>
      <c r="T2666" t="s">
        <v>106</v>
      </c>
      <c r="U2666" t="s">
        <v>122</v>
      </c>
    </row>
    <row r="2667" spans="1:23" x14ac:dyDescent="0.3">
      <c r="A2667" t="s">
        <v>3497</v>
      </c>
      <c r="B2667">
        <v>78</v>
      </c>
      <c r="C2667">
        <v>95</v>
      </c>
      <c r="D2667">
        <v>22858926</v>
      </c>
      <c r="E2667" t="s">
        <v>390</v>
      </c>
      <c r="F2667" t="s">
        <v>5534</v>
      </c>
      <c r="G2667" t="str">
        <f t="shared" si="42"/>
        <v>Ramona and Beezus</v>
      </c>
      <c r="H2667" t="s">
        <v>5535</v>
      </c>
      <c r="I2667">
        <v>13874</v>
      </c>
      <c r="J2667">
        <v>227</v>
      </c>
      <c r="K2667" t="s">
        <v>19</v>
      </c>
      <c r="L2667" t="s">
        <v>20</v>
      </c>
      <c r="M2667" t="s">
        <v>21</v>
      </c>
      <c r="N2667">
        <v>14000000</v>
      </c>
      <c r="O2667">
        <v>2005</v>
      </c>
      <c r="P2667">
        <v>6.7</v>
      </c>
      <c r="S2667" t="s">
        <v>32</v>
      </c>
      <c r="T2667" t="s">
        <v>46</v>
      </c>
      <c r="U2667" t="s">
        <v>65</v>
      </c>
      <c r="V2667" t="s">
        <v>69</v>
      </c>
    </row>
    <row r="2668" spans="1:23" x14ac:dyDescent="0.3">
      <c r="A2668" t="s">
        <v>5536</v>
      </c>
      <c r="B2668">
        <v>129</v>
      </c>
      <c r="C2668">
        <v>89</v>
      </c>
      <c r="D2668">
        <v>22235901</v>
      </c>
      <c r="E2668" t="s">
        <v>127</v>
      </c>
      <c r="F2668" t="s">
        <v>381</v>
      </c>
      <c r="G2668" t="str">
        <f t="shared" si="42"/>
        <v>The Remains of the Day</v>
      </c>
      <c r="H2668" t="s">
        <v>5537</v>
      </c>
      <c r="I2668">
        <v>45703</v>
      </c>
      <c r="J2668">
        <v>127</v>
      </c>
      <c r="K2668" t="s">
        <v>19</v>
      </c>
      <c r="L2668" t="s">
        <v>20</v>
      </c>
      <c r="M2668" t="s">
        <v>294</v>
      </c>
      <c r="N2668">
        <v>14000000</v>
      </c>
      <c r="O2668">
        <v>1999</v>
      </c>
      <c r="P2668">
        <v>7.9</v>
      </c>
      <c r="S2668" t="s">
        <v>60</v>
      </c>
      <c r="T2668" t="s">
        <v>106</v>
      </c>
    </row>
    <row r="2669" spans="1:23" x14ac:dyDescent="0.3">
      <c r="A2669" t="s">
        <v>5308</v>
      </c>
      <c r="B2669">
        <v>135</v>
      </c>
      <c r="C2669">
        <v>97</v>
      </c>
      <c r="D2669">
        <v>38916903</v>
      </c>
      <c r="E2669" t="s">
        <v>60</v>
      </c>
      <c r="F2669" t="s">
        <v>1029</v>
      </c>
      <c r="G2669" t="str">
        <f t="shared" si="42"/>
        <v>Boogie Nights</v>
      </c>
      <c r="H2669" t="s">
        <v>5538</v>
      </c>
      <c r="I2669">
        <v>189032</v>
      </c>
      <c r="J2669">
        <v>284</v>
      </c>
      <c r="K2669" t="s">
        <v>19</v>
      </c>
      <c r="L2669" t="s">
        <v>20</v>
      </c>
      <c r="M2669" t="s">
        <v>21</v>
      </c>
      <c r="N2669">
        <v>14000000</v>
      </c>
      <c r="O2669">
        <v>2005</v>
      </c>
      <c r="P2669">
        <v>7.9</v>
      </c>
      <c r="S2669" t="s">
        <v>60</v>
      </c>
    </row>
    <row r="2670" spans="1:23" x14ac:dyDescent="0.3">
      <c r="A2670" t="s">
        <v>5539</v>
      </c>
      <c r="B2670">
        <v>96</v>
      </c>
      <c r="C2670">
        <v>90</v>
      </c>
      <c r="D2670">
        <v>16929123</v>
      </c>
      <c r="E2670" t="s">
        <v>2516</v>
      </c>
      <c r="F2670" t="s">
        <v>5540</v>
      </c>
      <c r="G2670" t="str">
        <f t="shared" si="42"/>
        <v>Nowhere to Run</v>
      </c>
      <c r="H2670" t="s">
        <v>5541</v>
      </c>
      <c r="I2670">
        <v>17074</v>
      </c>
      <c r="J2670">
        <v>84</v>
      </c>
      <c r="K2670" t="s">
        <v>19</v>
      </c>
      <c r="L2670" t="s">
        <v>20</v>
      </c>
      <c r="M2670" t="s">
        <v>21</v>
      </c>
      <c r="N2670">
        <v>125000000</v>
      </c>
      <c r="O2670">
        <v>1999</v>
      </c>
      <c r="P2670">
        <v>5.5</v>
      </c>
      <c r="S2670" t="s">
        <v>26</v>
      </c>
      <c r="T2670" t="s">
        <v>52</v>
      </c>
      <c r="U2670" t="s">
        <v>60</v>
      </c>
      <c r="V2670" t="s">
        <v>106</v>
      </c>
      <c r="W2670" t="s">
        <v>122</v>
      </c>
    </row>
    <row r="2671" spans="1:23" x14ac:dyDescent="0.3">
      <c r="A2671" t="s">
        <v>145</v>
      </c>
      <c r="B2671">
        <v>417</v>
      </c>
      <c r="C2671">
        <v>92</v>
      </c>
      <c r="D2671">
        <v>13753931</v>
      </c>
      <c r="E2671" t="s">
        <v>1453</v>
      </c>
      <c r="F2671" t="s">
        <v>5374</v>
      </c>
      <c r="G2671" t="str">
        <f t="shared" si="42"/>
        <v>Flicka</v>
      </c>
      <c r="H2671" t="s">
        <v>5542</v>
      </c>
      <c r="I2671">
        <v>6095</v>
      </c>
      <c r="J2671">
        <v>114</v>
      </c>
      <c r="K2671" t="s">
        <v>19</v>
      </c>
      <c r="L2671" t="s">
        <v>20</v>
      </c>
      <c r="M2671" t="s">
        <v>294</v>
      </c>
      <c r="N2671">
        <v>12000000</v>
      </c>
      <c r="O2671">
        <v>2001</v>
      </c>
      <c r="P2671">
        <v>6.2</v>
      </c>
      <c r="S2671" t="s">
        <v>32</v>
      </c>
      <c r="T2671" t="s">
        <v>60</v>
      </c>
      <c r="U2671" t="s">
        <v>65</v>
      </c>
    </row>
    <row r="2672" spans="1:23" x14ac:dyDescent="0.3">
      <c r="A2672" t="s">
        <v>5543</v>
      </c>
      <c r="B2672">
        <v>172</v>
      </c>
      <c r="C2672">
        <v>100</v>
      </c>
      <c r="D2672">
        <v>10996440</v>
      </c>
      <c r="E2672" t="s">
        <v>83</v>
      </c>
      <c r="F2672" t="s">
        <v>5544</v>
      </c>
      <c r="G2672" t="str">
        <f t="shared" si="42"/>
        <v>The Hills Have Eyes II</v>
      </c>
      <c r="H2672" t="s">
        <v>5545</v>
      </c>
      <c r="I2672">
        <v>49721</v>
      </c>
      <c r="J2672">
        <v>237</v>
      </c>
      <c r="K2672" t="s">
        <v>19</v>
      </c>
      <c r="L2672" t="s">
        <v>20</v>
      </c>
      <c r="M2672" t="s">
        <v>21</v>
      </c>
      <c r="N2672">
        <v>13500000</v>
      </c>
      <c r="O2672">
        <v>2007</v>
      </c>
      <c r="P2672">
        <v>5.0999999999999996</v>
      </c>
      <c r="S2672" t="s">
        <v>83</v>
      </c>
    </row>
    <row r="2673" spans="1:22" x14ac:dyDescent="0.3">
      <c r="A2673" t="s">
        <v>2503</v>
      </c>
      <c r="B2673">
        <v>88</v>
      </c>
      <c r="C2673">
        <v>117</v>
      </c>
      <c r="D2673">
        <v>8026971</v>
      </c>
      <c r="E2673" t="s">
        <v>1347</v>
      </c>
      <c r="F2673" t="s">
        <v>1368</v>
      </c>
      <c r="G2673" t="str">
        <f t="shared" si="42"/>
        <v>Urban Legends: Final Cut</v>
      </c>
      <c r="H2673" t="s">
        <v>5546</v>
      </c>
      <c r="I2673">
        <v>13048</v>
      </c>
      <c r="J2673">
        <v>376</v>
      </c>
      <c r="K2673" t="s">
        <v>19</v>
      </c>
      <c r="L2673" t="s">
        <v>20</v>
      </c>
      <c r="M2673" t="s">
        <v>294</v>
      </c>
      <c r="N2673">
        <v>14000000</v>
      </c>
      <c r="O2673">
        <v>2010</v>
      </c>
      <c r="P2673">
        <v>4.0999999999999996</v>
      </c>
      <c r="S2673" t="s">
        <v>83</v>
      </c>
      <c r="T2673" t="s">
        <v>92</v>
      </c>
      <c r="U2673" t="s">
        <v>122</v>
      </c>
    </row>
    <row r="2674" spans="1:22" x14ac:dyDescent="0.3">
      <c r="A2674" t="s">
        <v>5547</v>
      </c>
      <c r="B2674">
        <v>388</v>
      </c>
      <c r="C2674">
        <v>84</v>
      </c>
      <c r="D2674">
        <v>14677654</v>
      </c>
      <c r="E2674" t="s">
        <v>916</v>
      </c>
      <c r="F2674" t="s">
        <v>5548</v>
      </c>
      <c r="G2674" t="str">
        <f t="shared" si="42"/>
        <v>Tuck Everlasting</v>
      </c>
      <c r="H2674" t="s">
        <v>5549</v>
      </c>
      <c r="I2674">
        <v>17983</v>
      </c>
      <c r="J2674">
        <v>152</v>
      </c>
      <c r="K2674" t="s">
        <v>19</v>
      </c>
      <c r="L2674" t="s">
        <v>5550</v>
      </c>
      <c r="M2674" t="s">
        <v>294</v>
      </c>
      <c r="N2674">
        <v>13500000</v>
      </c>
      <c r="O2674">
        <v>2010</v>
      </c>
      <c r="P2674">
        <v>6.7</v>
      </c>
      <c r="S2674" t="s">
        <v>60</v>
      </c>
      <c r="T2674" t="s">
        <v>65</v>
      </c>
      <c r="U2674" t="s">
        <v>69</v>
      </c>
      <c r="V2674" t="s">
        <v>106</v>
      </c>
    </row>
    <row r="2675" spans="1:22" x14ac:dyDescent="0.3">
      <c r="A2675" t="s">
        <v>3497</v>
      </c>
      <c r="B2675">
        <v>45</v>
      </c>
      <c r="C2675">
        <v>140</v>
      </c>
      <c r="D2675">
        <v>9975684</v>
      </c>
      <c r="E2675" t="s">
        <v>448</v>
      </c>
      <c r="F2675" t="s">
        <v>5551</v>
      </c>
      <c r="G2675" t="str">
        <f t="shared" si="42"/>
        <v>The Marine</v>
      </c>
      <c r="H2675" t="s">
        <v>5552</v>
      </c>
      <c r="I2675">
        <v>27486</v>
      </c>
      <c r="J2675">
        <v>415</v>
      </c>
      <c r="K2675" t="s">
        <v>19</v>
      </c>
      <c r="L2675" t="s">
        <v>197</v>
      </c>
      <c r="M2675" t="s">
        <v>294</v>
      </c>
      <c r="N2675">
        <v>15000000</v>
      </c>
      <c r="O2675">
        <v>2008</v>
      </c>
      <c r="P2675">
        <v>4.7</v>
      </c>
      <c r="S2675" t="s">
        <v>26</v>
      </c>
      <c r="T2675" t="s">
        <v>60</v>
      </c>
      <c r="U2675" t="s">
        <v>122</v>
      </c>
    </row>
    <row r="2676" spans="1:22" x14ac:dyDescent="0.3">
      <c r="A2676" t="s">
        <v>5553</v>
      </c>
      <c r="B2676">
        <v>414</v>
      </c>
      <c r="C2676">
        <v>108</v>
      </c>
      <c r="D2676">
        <v>7881335</v>
      </c>
      <c r="E2676" t="s">
        <v>982</v>
      </c>
      <c r="F2676" t="s">
        <v>3365</v>
      </c>
      <c r="G2676" t="str">
        <f t="shared" si="42"/>
        <v>Keanu</v>
      </c>
      <c r="H2676" t="s">
        <v>5554</v>
      </c>
      <c r="I2676">
        <v>15385</v>
      </c>
      <c r="J2676">
        <v>876</v>
      </c>
      <c r="K2676" t="s">
        <v>19</v>
      </c>
      <c r="L2676" t="s">
        <v>20</v>
      </c>
      <c r="M2676" t="s">
        <v>21</v>
      </c>
      <c r="N2676">
        <v>13500000</v>
      </c>
      <c r="O2676">
        <v>1986</v>
      </c>
      <c r="P2676">
        <v>6.4</v>
      </c>
      <c r="S2676" t="s">
        <v>26</v>
      </c>
      <c r="T2676" t="s">
        <v>46</v>
      </c>
    </row>
    <row r="2677" spans="1:22" x14ac:dyDescent="0.3">
      <c r="A2677" t="s">
        <v>5555</v>
      </c>
      <c r="B2677">
        <v>291</v>
      </c>
      <c r="C2677">
        <v>109</v>
      </c>
      <c r="D2677">
        <v>6241697</v>
      </c>
      <c r="E2677" t="s">
        <v>2679</v>
      </c>
      <c r="F2677" t="s">
        <v>4697</v>
      </c>
      <c r="G2677" t="str">
        <f t="shared" si="42"/>
        <v>Country Strong</v>
      </c>
      <c r="H2677" t="s">
        <v>5556</v>
      </c>
      <c r="I2677">
        <v>14814</v>
      </c>
      <c r="J2677">
        <v>96</v>
      </c>
      <c r="K2677" t="s">
        <v>19</v>
      </c>
      <c r="L2677" t="s">
        <v>20</v>
      </c>
      <c r="M2677" t="s">
        <v>294</v>
      </c>
      <c r="N2677">
        <v>10000000</v>
      </c>
      <c r="O2677">
        <v>1999</v>
      </c>
      <c r="P2677">
        <v>6.3</v>
      </c>
      <c r="S2677" t="s">
        <v>60</v>
      </c>
      <c r="T2677" t="s">
        <v>85</v>
      </c>
    </row>
    <row r="2678" spans="1:22" x14ac:dyDescent="0.3">
      <c r="A2678" t="s">
        <v>5557</v>
      </c>
      <c r="B2678">
        <v>97</v>
      </c>
      <c r="C2678">
        <v>131</v>
      </c>
      <c r="D2678">
        <v>5871603</v>
      </c>
      <c r="E2678" t="s">
        <v>1880</v>
      </c>
      <c r="F2678" t="s">
        <v>1264</v>
      </c>
      <c r="G2678" t="str">
        <f t="shared" si="42"/>
        <v>Disturbing Behavior</v>
      </c>
      <c r="H2678" t="s">
        <v>5558</v>
      </c>
      <c r="I2678">
        <v>17328</v>
      </c>
      <c r="J2678">
        <v>369</v>
      </c>
      <c r="K2678" t="s">
        <v>19</v>
      </c>
      <c r="L2678" t="s">
        <v>149</v>
      </c>
      <c r="M2678" t="s">
        <v>294</v>
      </c>
      <c r="N2678">
        <v>13000000</v>
      </c>
      <c r="O2678">
        <v>2007</v>
      </c>
      <c r="P2678">
        <v>5.5</v>
      </c>
      <c r="S2678" t="s">
        <v>83</v>
      </c>
      <c r="T2678" t="s">
        <v>92</v>
      </c>
      <c r="U2678" t="s">
        <v>110</v>
      </c>
      <c r="V2678" t="s">
        <v>122</v>
      </c>
    </row>
    <row r="2679" spans="1:22" x14ac:dyDescent="0.3">
      <c r="A2679" t="s">
        <v>5559</v>
      </c>
      <c r="B2679">
        <v>37</v>
      </c>
      <c r="C2679">
        <v>114</v>
      </c>
      <c r="D2679">
        <v>16574731</v>
      </c>
      <c r="E2679" t="s">
        <v>977</v>
      </c>
      <c r="F2679" t="s">
        <v>1855</v>
      </c>
      <c r="G2679" t="str">
        <f t="shared" si="42"/>
        <v>The Place Beyond the Pines</v>
      </c>
      <c r="H2679" t="s">
        <v>5560</v>
      </c>
      <c r="I2679">
        <v>187170</v>
      </c>
      <c r="J2679">
        <v>158</v>
      </c>
      <c r="K2679" t="s">
        <v>19</v>
      </c>
      <c r="L2679" t="s">
        <v>20</v>
      </c>
      <c r="M2679" t="s">
        <v>294</v>
      </c>
      <c r="N2679">
        <v>13400000</v>
      </c>
      <c r="O2679">
        <v>2014</v>
      </c>
      <c r="P2679">
        <v>7.3</v>
      </c>
      <c r="S2679" t="s">
        <v>52</v>
      </c>
      <c r="T2679" t="s">
        <v>60</v>
      </c>
      <c r="U2679" t="s">
        <v>122</v>
      </c>
    </row>
    <row r="2680" spans="1:22" x14ac:dyDescent="0.3">
      <c r="A2680" t="s">
        <v>5049</v>
      </c>
      <c r="B2680">
        <v>68</v>
      </c>
      <c r="C2680">
        <v>97</v>
      </c>
      <c r="D2680">
        <v>5002310</v>
      </c>
      <c r="E2680" t="s">
        <v>184</v>
      </c>
      <c r="F2680" t="s">
        <v>4019</v>
      </c>
      <c r="G2680" t="str">
        <f t="shared" si="42"/>
        <v>The November Man</v>
      </c>
      <c r="H2680" t="s">
        <v>5561</v>
      </c>
      <c r="I2680">
        <v>50056</v>
      </c>
      <c r="J2680">
        <v>619</v>
      </c>
      <c r="K2680" t="s">
        <v>19</v>
      </c>
      <c r="L2680" t="s">
        <v>20</v>
      </c>
      <c r="M2680" t="s">
        <v>294</v>
      </c>
      <c r="N2680">
        <v>13000000</v>
      </c>
      <c r="O2680">
        <v>1999</v>
      </c>
      <c r="P2680">
        <v>6.3</v>
      </c>
      <c r="S2680" t="s">
        <v>26</v>
      </c>
      <c r="T2680" t="s">
        <v>52</v>
      </c>
      <c r="U2680" t="s">
        <v>122</v>
      </c>
    </row>
    <row r="2681" spans="1:22" x14ac:dyDescent="0.3">
      <c r="A2681" t="s">
        <v>5562</v>
      </c>
      <c r="B2681">
        <v>90</v>
      </c>
      <c r="C2681">
        <v>122</v>
      </c>
      <c r="D2681">
        <v>4919896</v>
      </c>
      <c r="E2681" t="s">
        <v>882</v>
      </c>
      <c r="F2681" t="s">
        <v>5563</v>
      </c>
      <c r="G2681" t="str">
        <f t="shared" si="42"/>
        <v>Eye of the Beholder</v>
      </c>
      <c r="H2681" t="s">
        <v>5564</v>
      </c>
      <c r="I2681">
        <v>13320</v>
      </c>
      <c r="J2681">
        <v>22</v>
      </c>
      <c r="K2681" t="s">
        <v>19</v>
      </c>
      <c r="L2681" t="s">
        <v>20</v>
      </c>
      <c r="M2681" t="s">
        <v>21</v>
      </c>
      <c r="N2681">
        <v>13000000</v>
      </c>
      <c r="O2681">
        <v>1927</v>
      </c>
      <c r="P2681">
        <v>4.9000000000000004</v>
      </c>
      <c r="S2681" t="s">
        <v>60</v>
      </c>
      <c r="T2681" t="s">
        <v>92</v>
      </c>
      <c r="U2681" t="s">
        <v>122</v>
      </c>
    </row>
    <row r="2682" spans="1:22" x14ac:dyDescent="0.3">
      <c r="A2682" t="s">
        <v>4206</v>
      </c>
      <c r="B2682">
        <v>81</v>
      </c>
      <c r="C2682">
        <v>87</v>
      </c>
      <c r="D2682">
        <v>25675765</v>
      </c>
      <c r="E2682" t="s">
        <v>999</v>
      </c>
      <c r="F2682" t="s">
        <v>615</v>
      </c>
      <c r="G2682" t="str">
        <f t="shared" si="42"/>
        <v>The Hurt Locker</v>
      </c>
      <c r="H2682" t="s">
        <v>5565</v>
      </c>
      <c r="I2682">
        <v>332065</v>
      </c>
      <c r="J2682">
        <v>31</v>
      </c>
      <c r="K2682" t="s">
        <v>19</v>
      </c>
      <c r="L2682" t="s">
        <v>31</v>
      </c>
      <c r="M2682" t="s">
        <v>294</v>
      </c>
      <c r="N2682">
        <v>100000000</v>
      </c>
      <c r="O2682">
        <v>2004</v>
      </c>
      <c r="P2682">
        <v>7.6</v>
      </c>
      <c r="S2682" t="s">
        <v>60</v>
      </c>
      <c r="T2682" t="s">
        <v>80</v>
      </c>
      <c r="U2682" t="s">
        <v>122</v>
      </c>
      <c r="V2682" t="s">
        <v>126</v>
      </c>
    </row>
    <row r="2683" spans="1:22" x14ac:dyDescent="0.3">
      <c r="A2683" t="s">
        <v>5566</v>
      </c>
      <c r="B2683">
        <v>221</v>
      </c>
      <c r="C2683">
        <v>85</v>
      </c>
      <c r="D2683">
        <v>4857376</v>
      </c>
      <c r="E2683" t="s">
        <v>1015</v>
      </c>
      <c r="F2683" t="s">
        <v>4096</v>
      </c>
      <c r="G2683" t="str">
        <f t="shared" si="42"/>
        <v>Firestarter</v>
      </c>
      <c r="H2683" t="s">
        <v>5567</v>
      </c>
      <c r="I2683">
        <v>22797</v>
      </c>
      <c r="J2683">
        <v>355</v>
      </c>
      <c r="K2683" t="s">
        <v>19</v>
      </c>
      <c r="L2683" t="s">
        <v>20</v>
      </c>
      <c r="M2683" t="s">
        <v>21</v>
      </c>
      <c r="N2683">
        <v>13000000</v>
      </c>
      <c r="O2683">
        <v>1995</v>
      </c>
      <c r="P2683">
        <v>6</v>
      </c>
      <c r="S2683" t="s">
        <v>26</v>
      </c>
      <c r="T2683" t="s">
        <v>83</v>
      </c>
      <c r="U2683" t="s">
        <v>110</v>
      </c>
      <c r="V2683" t="s">
        <v>122</v>
      </c>
    </row>
    <row r="2684" spans="1:22" x14ac:dyDescent="0.3">
      <c r="A2684" t="s">
        <v>2136</v>
      </c>
      <c r="B2684">
        <v>230</v>
      </c>
      <c r="C2684">
        <v>85</v>
      </c>
      <c r="D2684">
        <v>3169424</v>
      </c>
      <c r="E2684" t="s">
        <v>708</v>
      </c>
      <c r="F2684" t="s">
        <v>347</v>
      </c>
      <c r="G2684" t="str">
        <f t="shared" si="42"/>
        <v>Killing Them Softly</v>
      </c>
      <c r="H2684" t="s">
        <v>5568</v>
      </c>
      <c r="I2684">
        <v>111625</v>
      </c>
      <c r="J2684">
        <v>91</v>
      </c>
      <c r="K2684" t="s">
        <v>19</v>
      </c>
      <c r="L2684" t="s">
        <v>20</v>
      </c>
      <c r="M2684" t="s">
        <v>2078</v>
      </c>
      <c r="N2684">
        <v>13000000</v>
      </c>
      <c r="O2684">
        <v>2015</v>
      </c>
      <c r="P2684">
        <v>6.2</v>
      </c>
      <c r="S2684" t="s">
        <v>52</v>
      </c>
      <c r="T2684" t="s">
        <v>122</v>
      </c>
    </row>
    <row r="2685" spans="1:22" x14ac:dyDescent="0.3">
      <c r="A2685" t="s">
        <v>2218</v>
      </c>
      <c r="B2685">
        <v>57</v>
      </c>
      <c r="C2685">
        <v>101</v>
      </c>
      <c r="D2685">
        <v>18004225</v>
      </c>
      <c r="E2685" t="s">
        <v>977</v>
      </c>
      <c r="F2685" t="s">
        <v>446</v>
      </c>
      <c r="G2685" t="str">
        <f t="shared" si="42"/>
        <v>A Most Wanted Man</v>
      </c>
      <c r="H2685" t="s">
        <v>5569</v>
      </c>
      <c r="I2685">
        <v>57210</v>
      </c>
      <c r="J2685">
        <v>181</v>
      </c>
      <c r="K2685" t="s">
        <v>19</v>
      </c>
      <c r="L2685" t="s">
        <v>20</v>
      </c>
      <c r="M2685" t="s">
        <v>294</v>
      </c>
      <c r="N2685">
        <v>7000000</v>
      </c>
      <c r="O2685">
        <v>2001</v>
      </c>
      <c r="P2685">
        <v>6.8</v>
      </c>
      <c r="S2685" t="s">
        <v>52</v>
      </c>
      <c r="T2685" t="s">
        <v>60</v>
      </c>
      <c r="U2685" t="s">
        <v>122</v>
      </c>
    </row>
    <row r="2686" spans="1:22" x14ac:dyDescent="0.3">
      <c r="A2686" t="s">
        <v>5570</v>
      </c>
      <c r="B2686">
        <v>119</v>
      </c>
      <c r="C2686">
        <v>121</v>
      </c>
      <c r="D2686">
        <v>3058380</v>
      </c>
      <c r="E2686" t="s">
        <v>46</v>
      </c>
      <c r="F2686" t="s">
        <v>3991</v>
      </c>
      <c r="G2686" t="str">
        <f t="shared" si="42"/>
        <v>Freddy Got Fingered</v>
      </c>
      <c r="H2686" t="s">
        <v>5571</v>
      </c>
      <c r="I2686">
        <v>39788</v>
      </c>
      <c r="J2686">
        <v>118</v>
      </c>
      <c r="K2686" t="s">
        <v>19</v>
      </c>
      <c r="L2686" t="s">
        <v>20</v>
      </c>
      <c r="M2686" t="s">
        <v>294</v>
      </c>
      <c r="N2686">
        <v>13000000</v>
      </c>
      <c r="O2686">
        <v>2003</v>
      </c>
      <c r="P2686">
        <v>4.5</v>
      </c>
      <c r="S2686" t="s">
        <v>46</v>
      </c>
    </row>
    <row r="2687" spans="1:22" x14ac:dyDescent="0.3">
      <c r="A2687" t="s">
        <v>5059</v>
      </c>
      <c r="B2687">
        <v>97</v>
      </c>
      <c r="C2687">
        <v>107</v>
      </c>
      <c r="D2687">
        <v>3074838</v>
      </c>
      <c r="E2687" t="s">
        <v>242</v>
      </c>
      <c r="F2687" t="s">
        <v>5572</v>
      </c>
      <c r="G2687" t="str">
        <f t="shared" si="42"/>
        <v>The Pirates Who Don't Do Anything: A VeggieTales Movie</v>
      </c>
      <c r="H2687" t="s">
        <v>5573</v>
      </c>
      <c r="I2687">
        <v>2037</v>
      </c>
      <c r="J2687">
        <v>135</v>
      </c>
      <c r="K2687" t="s">
        <v>19</v>
      </c>
      <c r="L2687" t="s">
        <v>20</v>
      </c>
      <c r="M2687" t="s">
        <v>2078</v>
      </c>
      <c r="N2687">
        <v>13000000</v>
      </c>
      <c r="O2687">
        <v>2008</v>
      </c>
      <c r="P2687">
        <v>5.7</v>
      </c>
      <c r="S2687" t="s">
        <v>32</v>
      </c>
      <c r="T2687" t="s">
        <v>37</v>
      </c>
      <c r="U2687" t="s">
        <v>46</v>
      </c>
      <c r="V2687" t="s">
        <v>65</v>
      </c>
    </row>
    <row r="2688" spans="1:22" x14ac:dyDescent="0.3">
      <c r="A2688" t="s">
        <v>5574</v>
      </c>
      <c r="B2688">
        <v>119</v>
      </c>
      <c r="C2688">
        <v>111</v>
      </c>
      <c r="D2688">
        <v>2104000</v>
      </c>
      <c r="E2688" t="s">
        <v>1784</v>
      </c>
      <c r="F2688" t="s">
        <v>2658</v>
      </c>
      <c r="G2688" t="str">
        <f t="shared" si="42"/>
        <v>U2 3D</v>
      </c>
      <c r="H2688" t="s">
        <v>5575</v>
      </c>
      <c r="I2688">
        <v>2673</v>
      </c>
      <c r="J2688">
        <v>144</v>
      </c>
      <c r="K2688" t="s">
        <v>19</v>
      </c>
      <c r="L2688" t="s">
        <v>20</v>
      </c>
      <c r="M2688" t="s">
        <v>294</v>
      </c>
      <c r="N2688">
        <v>13000000</v>
      </c>
      <c r="O2688">
        <v>2010</v>
      </c>
      <c r="P2688">
        <v>8.4</v>
      </c>
      <c r="S2688" t="s">
        <v>39</v>
      </c>
      <c r="T2688" t="s">
        <v>85</v>
      </c>
    </row>
    <row r="2689" spans="1:22" x14ac:dyDescent="0.3">
      <c r="A2689" t="s">
        <v>5576</v>
      </c>
      <c r="B2689">
        <v>42</v>
      </c>
      <c r="C2689">
        <v>92</v>
      </c>
      <c r="D2689">
        <v>28501651</v>
      </c>
      <c r="E2689" t="s">
        <v>16</v>
      </c>
      <c r="F2689" t="s">
        <v>3994</v>
      </c>
      <c r="G2689" t="str">
        <f t="shared" si="42"/>
        <v>Highlander: Endgame</v>
      </c>
      <c r="H2689" t="s">
        <v>5577</v>
      </c>
      <c r="I2689">
        <v>16340</v>
      </c>
      <c r="J2689">
        <v>140</v>
      </c>
      <c r="K2689" t="s">
        <v>19</v>
      </c>
      <c r="L2689" t="s">
        <v>20</v>
      </c>
      <c r="M2689" t="s">
        <v>2394</v>
      </c>
      <c r="N2689">
        <v>13000000</v>
      </c>
      <c r="O2689">
        <v>1996</v>
      </c>
      <c r="P2689">
        <v>4.5999999999999996</v>
      </c>
      <c r="S2689" t="s">
        <v>26</v>
      </c>
      <c r="T2689" t="s">
        <v>32</v>
      </c>
      <c r="U2689" t="s">
        <v>69</v>
      </c>
      <c r="V2689" t="s">
        <v>110</v>
      </c>
    </row>
    <row r="2690" spans="1:22" x14ac:dyDescent="0.3">
      <c r="A2690" t="s">
        <v>3336</v>
      </c>
      <c r="B2690">
        <v>24</v>
      </c>
      <c r="C2690">
        <v>97</v>
      </c>
      <c r="D2690">
        <v>1172769</v>
      </c>
      <c r="E2690" t="s">
        <v>5578</v>
      </c>
      <c r="F2690" t="s">
        <v>3230</v>
      </c>
      <c r="G2690" t="str">
        <f t="shared" si="42"/>
        <v>Idlewild</v>
      </c>
      <c r="H2690" t="s">
        <v>5579</v>
      </c>
      <c r="I2690">
        <v>4603</v>
      </c>
      <c r="J2690">
        <v>226</v>
      </c>
      <c r="K2690" t="s">
        <v>19</v>
      </c>
      <c r="L2690" t="s">
        <v>20</v>
      </c>
      <c r="M2690" t="s">
        <v>294</v>
      </c>
      <c r="N2690">
        <v>12500000</v>
      </c>
      <c r="O2690">
        <v>2008</v>
      </c>
      <c r="P2690">
        <v>6.2</v>
      </c>
      <c r="S2690" t="s">
        <v>52</v>
      </c>
      <c r="T2690" t="s">
        <v>60</v>
      </c>
      <c r="U2690" t="s">
        <v>90</v>
      </c>
      <c r="V2690" t="s">
        <v>106</v>
      </c>
    </row>
    <row r="2691" spans="1:22" x14ac:dyDescent="0.3">
      <c r="A2691" t="s">
        <v>2486</v>
      </c>
      <c r="B2691">
        <v>208</v>
      </c>
      <c r="C2691">
        <v>97</v>
      </c>
      <c r="D2691">
        <v>17738570</v>
      </c>
      <c r="E2691" t="s">
        <v>127</v>
      </c>
      <c r="F2691" t="s">
        <v>1032</v>
      </c>
      <c r="G2691" t="str">
        <f t="shared" ref="G2691:G2754" si="43">SUBSTITUTE(H2691,"Â ","")</f>
        <v>One Day</v>
      </c>
      <c r="H2691" t="s">
        <v>5580</v>
      </c>
      <c r="I2691">
        <v>106111</v>
      </c>
      <c r="J2691">
        <v>55</v>
      </c>
      <c r="K2691" t="s">
        <v>19</v>
      </c>
      <c r="L2691" t="s">
        <v>20</v>
      </c>
      <c r="M2691" t="s">
        <v>294</v>
      </c>
      <c r="N2691">
        <v>16000000</v>
      </c>
      <c r="O2691">
        <v>2011</v>
      </c>
      <c r="P2691">
        <v>7</v>
      </c>
      <c r="S2691" t="s">
        <v>60</v>
      </c>
      <c r="T2691" t="s">
        <v>106</v>
      </c>
    </row>
    <row r="2692" spans="1:22" x14ac:dyDescent="0.3">
      <c r="A2692" t="s">
        <v>5581</v>
      </c>
      <c r="B2692">
        <v>42</v>
      </c>
      <c r="C2692">
        <v>125</v>
      </c>
      <c r="D2692">
        <v>1200000</v>
      </c>
      <c r="E2692" t="s">
        <v>1670</v>
      </c>
      <c r="F2692" t="s">
        <v>5582</v>
      </c>
      <c r="G2692" t="str">
        <f t="shared" si="43"/>
        <v>Whip It</v>
      </c>
      <c r="H2692" t="s">
        <v>5583</v>
      </c>
      <c r="I2692">
        <v>55665</v>
      </c>
      <c r="J2692">
        <v>53</v>
      </c>
      <c r="K2692" t="s">
        <v>19</v>
      </c>
      <c r="L2692" t="s">
        <v>20</v>
      </c>
      <c r="M2692" t="s">
        <v>294</v>
      </c>
      <c r="N2692">
        <v>13000000</v>
      </c>
      <c r="O2692">
        <v>2011</v>
      </c>
      <c r="P2692">
        <v>6.9</v>
      </c>
      <c r="S2692" t="s">
        <v>60</v>
      </c>
      <c r="T2692" t="s">
        <v>117</v>
      </c>
    </row>
    <row r="2693" spans="1:22" x14ac:dyDescent="0.3">
      <c r="A2693" t="s">
        <v>5584</v>
      </c>
      <c r="B2693">
        <v>44</v>
      </c>
      <c r="C2693">
        <v>124</v>
      </c>
      <c r="D2693">
        <v>1150403</v>
      </c>
      <c r="E2693" t="s">
        <v>977</v>
      </c>
      <c r="F2693" t="s">
        <v>648</v>
      </c>
      <c r="G2693" t="str">
        <f t="shared" si="43"/>
        <v>Knockaround Guys</v>
      </c>
      <c r="H2693" t="s">
        <v>5585</v>
      </c>
      <c r="I2693">
        <v>19768</v>
      </c>
      <c r="J2693">
        <v>224</v>
      </c>
      <c r="K2693" t="s">
        <v>19</v>
      </c>
      <c r="L2693" t="s">
        <v>20</v>
      </c>
      <c r="M2693" t="s">
        <v>294</v>
      </c>
      <c r="N2693">
        <v>8200000</v>
      </c>
      <c r="O2693">
        <v>2001</v>
      </c>
      <c r="P2693">
        <v>6.1</v>
      </c>
      <c r="S2693" t="s">
        <v>52</v>
      </c>
      <c r="T2693" t="s">
        <v>60</v>
      </c>
      <c r="U2693" t="s">
        <v>122</v>
      </c>
    </row>
    <row r="2694" spans="1:22" x14ac:dyDescent="0.3">
      <c r="A2694" t="s">
        <v>5586</v>
      </c>
      <c r="B2694">
        <v>230</v>
      </c>
      <c r="C2694">
        <v>76</v>
      </c>
      <c r="D2694">
        <v>403932</v>
      </c>
      <c r="E2694" t="s">
        <v>708</v>
      </c>
      <c r="F2694" t="s">
        <v>2281</v>
      </c>
      <c r="G2694" t="str">
        <f t="shared" si="43"/>
        <v>Confidence</v>
      </c>
      <c r="H2694" t="s">
        <v>5587</v>
      </c>
      <c r="I2694">
        <v>30643</v>
      </c>
      <c r="J2694">
        <v>88</v>
      </c>
      <c r="K2694" t="s">
        <v>19</v>
      </c>
      <c r="L2694" t="s">
        <v>20</v>
      </c>
      <c r="M2694" t="s">
        <v>294</v>
      </c>
      <c r="N2694">
        <v>17000000</v>
      </c>
      <c r="O2694">
        <v>2007</v>
      </c>
      <c r="P2694">
        <v>6.7</v>
      </c>
      <c r="S2694" t="s">
        <v>52</v>
      </c>
      <c r="T2694" t="s">
        <v>122</v>
      </c>
    </row>
    <row r="2695" spans="1:22" x14ac:dyDescent="0.3">
      <c r="A2695" t="s">
        <v>5588</v>
      </c>
      <c r="B2695">
        <v>46</v>
      </c>
      <c r="C2695">
        <v>107</v>
      </c>
      <c r="D2695">
        <v>1712111</v>
      </c>
      <c r="E2695" t="s">
        <v>46</v>
      </c>
      <c r="F2695" t="s">
        <v>168</v>
      </c>
      <c r="G2695" t="str">
        <f t="shared" si="43"/>
        <v>The Muse</v>
      </c>
      <c r="H2695" t="s">
        <v>5589</v>
      </c>
      <c r="I2695">
        <v>9294</v>
      </c>
      <c r="J2695">
        <v>162</v>
      </c>
      <c r="K2695" t="s">
        <v>19</v>
      </c>
      <c r="L2695" t="s">
        <v>149</v>
      </c>
      <c r="M2695" t="s">
        <v>294</v>
      </c>
      <c r="N2695">
        <v>13000000</v>
      </c>
      <c r="O2695">
        <v>2008</v>
      </c>
      <c r="P2695">
        <v>5.6</v>
      </c>
      <c r="S2695" t="s">
        <v>46</v>
      </c>
    </row>
    <row r="2696" spans="1:22" x14ac:dyDescent="0.3">
      <c r="A2696" t="s">
        <v>5590</v>
      </c>
      <c r="B2696">
        <v>18</v>
      </c>
      <c r="C2696">
        <v>91</v>
      </c>
      <c r="D2696">
        <v>1024175</v>
      </c>
      <c r="E2696" t="s">
        <v>2804</v>
      </c>
      <c r="F2696" t="s">
        <v>2542</v>
      </c>
      <c r="G2696" t="str">
        <f t="shared" si="43"/>
        <v>De-Lovely</v>
      </c>
      <c r="H2696" t="s">
        <v>5591</v>
      </c>
      <c r="I2696">
        <v>9649</v>
      </c>
      <c r="J2696">
        <v>513</v>
      </c>
      <c r="K2696" t="s">
        <v>19</v>
      </c>
      <c r="L2696" t="s">
        <v>20</v>
      </c>
      <c r="M2696" t="s">
        <v>21</v>
      </c>
      <c r="N2696">
        <v>13000000</v>
      </c>
      <c r="O2696">
        <v>2013</v>
      </c>
      <c r="P2696">
        <v>6.6</v>
      </c>
      <c r="S2696" t="s">
        <v>41</v>
      </c>
      <c r="T2696" t="s">
        <v>60</v>
      </c>
      <c r="U2696" t="s">
        <v>85</v>
      </c>
      <c r="V2696" t="s">
        <v>90</v>
      </c>
    </row>
    <row r="2697" spans="1:22" x14ac:dyDescent="0.3">
      <c r="A2697" t="s">
        <v>5592</v>
      </c>
      <c r="B2697">
        <v>249</v>
      </c>
      <c r="C2697">
        <v>96</v>
      </c>
      <c r="D2697">
        <v>301305</v>
      </c>
      <c r="E2697" t="s">
        <v>657</v>
      </c>
      <c r="F2697" t="s">
        <v>3497</v>
      </c>
      <c r="G2697" t="str">
        <f t="shared" si="43"/>
        <v>New York Stories</v>
      </c>
      <c r="H2697" t="s">
        <v>5593</v>
      </c>
      <c r="I2697">
        <v>13692</v>
      </c>
      <c r="J2697">
        <v>212</v>
      </c>
      <c r="K2697" t="s">
        <v>19</v>
      </c>
      <c r="L2697" t="s">
        <v>20</v>
      </c>
      <c r="M2697" t="s">
        <v>294</v>
      </c>
      <c r="N2697">
        <v>13000000</v>
      </c>
      <c r="O2697">
        <v>2014</v>
      </c>
      <c r="P2697">
        <v>6.4</v>
      </c>
      <c r="S2697" t="s">
        <v>46</v>
      </c>
      <c r="T2697" t="s">
        <v>60</v>
      </c>
      <c r="U2697" t="s">
        <v>106</v>
      </c>
    </row>
    <row r="2698" spans="1:22" x14ac:dyDescent="0.3">
      <c r="A2698" t="s">
        <v>5594</v>
      </c>
      <c r="B2698">
        <v>197</v>
      </c>
      <c r="C2698">
        <v>142</v>
      </c>
      <c r="D2698">
        <v>51872378</v>
      </c>
      <c r="E2698" t="s">
        <v>4003</v>
      </c>
      <c r="F2698" t="s">
        <v>5595</v>
      </c>
      <c r="G2698" t="str">
        <f t="shared" si="43"/>
        <v>Barney's Great Adventure</v>
      </c>
      <c r="H2698" t="s">
        <v>5596</v>
      </c>
      <c r="I2698">
        <v>2724</v>
      </c>
      <c r="J2698">
        <v>77</v>
      </c>
      <c r="K2698" t="s">
        <v>19</v>
      </c>
      <c r="L2698" t="s">
        <v>20</v>
      </c>
      <c r="M2698" t="s">
        <v>294</v>
      </c>
      <c r="N2698">
        <v>18000000</v>
      </c>
      <c r="O2698">
        <v>2005</v>
      </c>
      <c r="P2698">
        <v>2.8</v>
      </c>
      <c r="S2698" t="s">
        <v>32</v>
      </c>
      <c r="T2698" t="s">
        <v>65</v>
      </c>
    </row>
    <row r="2699" spans="1:22" x14ac:dyDescent="0.3">
      <c r="A2699" t="s">
        <v>5597</v>
      </c>
      <c r="B2699">
        <v>71</v>
      </c>
      <c r="C2699">
        <v>103</v>
      </c>
      <c r="D2699">
        <v>31662</v>
      </c>
      <c r="E2699" t="s">
        <v>26</v>
      </c>
      <c r="F2699" t="s">
        <v>3100</v>
      </c>
      <c r="G2699" t="str">
        <f t="shared" si="43"/>
        <v>The Man with the Iron Fists</v>
      </c>
      <c r="H2699" t="s">
        <v>5598</v>
      </c>
      <c r="I2699">
        <v>53471</v>
      </c>
      <c r="J2699">
        <v>1028</v>
      </c>
      <c r="K2699" t="s">
        <v>19</v>
      </c>
      <c r="L2699" t="s">
        <v>31</v>
      </c>
      <c r="M2699" t="s">
        <v>2078</v>
      </c>
      <c r="N2699">
        <v>13000000</v>
      </c>
      <c r="O2699">
        <v>2015</v>
      </c>
      <c r="P2699">
        <v>5.4</v>
      </c>
      <c r="S2699" t="s">
        <v>26</v>
      </c>
    </row>
    <row r="2700" spans="1:22" x14ac:dyDescent="0.3">
      <c r="A2700" t="s">
        <v>5599</v>
      </c>
      <c r="B2700">
        <v>190</v>
      </c>
      <c r="C2700">
        <v>60</v>
      </c>
      <c r="D2700">
        <v>28399192</v>
      </c>
      <c r="E2700" t="s">
        <v>657</v>
      </c>
      <c r="F2700" t="s">
        <v>827</v>
      </c>
      <c r="G2700" t="str">
        <f t="shared" si="43"/>
        <v>Home Fries</v>
      </c>
      <c r="H2700" t="s">
        <v>5600</v>
      </c>
      <c r="I2700">
        <v>7159</v>
      </c>
      <c r="J2700">
        <v>200</v>
      </c>
      <c r="K2700" t="s">
        <v>19</v>
      </c>
      <c r="L2700" t="s">
        <v>20</v>
      </c>
      <c r="M2700" t="s">
        <v>294</v>
      </c>
      <c r="N2700">
        <v>13000000</v>
      </c>
      <c r="O2700">
        <v>2009</v>
      </c>
      <c r="P2700">
        <v>5</v>
      </c>
      <c r="S2700" t="s">
        <v>46</v>
      </c>
      <c r="T2700" t="s">
        <v>60</v>
      </c>
      <c r="U2700" t="s">
        <v>106</v>
      </c>
    </row>
    <row r="2701" spans="1:22" x14ac:dyDescent="0.3">
      <c r="A2701" t="s">
        <v>5601</v>
      </c>
      <c r="B2701">
        <v>50</v>
      </c>
      <c r="C2701">
        <v>117</v>
      </c>
      <c r="D2701">
        <v>2035566</v>
      </c>
      <c r="E2701" t="s">
        <v>127</v>
      </c>
      <c r="F2701" t="s">
        <v>1264</v>
      </c>
      <c r="G2701" t="str">
        <f t="shared" si="43"/>
        <v>Here on Earth</v>
      </c>
      <c r="H2701" t="s">
        <v>5602</v>
      </c>
      <c r="I2701">
        <v>7403</v>
      </c>
      <c r="J2701">
        <v>125</v>
      </c>
      <c r="K2701" t="s">
        <v>19</v>
      </c>
      <c r="L2701" t="s">
        <v>149</v>
      </c>
      <c r="M2701" t="s">
        <v>2078</v>
      </c>
      <c r="N2701">
        <v>13000000</v>
      </c>
      <c r="O2701">
        <v>2000</v>
      </c>
      <c r="P2701">
        <v>5.0999999999999996</v>
      </c>
      <c r="S2701" t="s">
        <v>60</v>
      </c>
      <c r="T2701" t="s">
        <v>106</v>
      </c>
    </row>
    <row r="2702" spans="1:22" x14ac:dyDescent="0.3">
      <c r="A2702" t="s">
        <v>5603</v>
      </c>
      <c r="B2702">
        <v>63</v>
      </c>
      <c r="C2702">
        <v>116</v>
      </c>
      <c r="D2702">
        <v>21078145</v>
      </c>
      <c r="E2702" t="s">
        <v>847</v>
      </c>
      <c r="F2702" t="s">
        <v>803</v>
      </c>
      <c r="G2702" t="str">
        <f t="shared" si="43"/>
        <v>Brazil</v>
      </c>
      <c r="H2702" t="s">
        <v>5604</v>
      </c>
      <c r="I2702">
        <v>152306</v>
      </c>
      <c r="J2702">
        <v>118</v>
      </c>
      <c r="K2702" t="s">
        <v>19</v>
      </c>
      <c r="L2702" t="s">
        <v>20</v>
      </c>
      <c r="M2702" t="s">
        <v>294</v>
      </c>
      <c r="N2702">
        <v>13200000</v>
      </c>
      <c r="O2702">
        <v>1993</v>
      </c>
      <c r="P2702">
        <v>8</v>
      </c>
      <c r="S2702" t="s">
        <v>60</v>
      </c>
      <c r="T2702" t="s">
        <v>110</v>
      </c>
    </row>
    <row r="2703" spans="1:22" x14ac:dyDescent="0.3">
      <c r="A2703" t="s">
        <v>5605</v>
      </c>
      <c r="B2703">
        <v>104</v>
      </c>
      <c r="C2703">
        <v>118</v>
      </c>
      <c r="D2703">
        <v>14060950</v>
      </c>
      <c r="E2703" t="s">
        <v>5606</v>
      </c>
      <c r="F2703" t="s">
        <v>5607</v>
      </c>
      <c r="G2703" t="str">
        <f t="shared" si="43"/>
        <v>Raise Your Voice</v>
      </c>
      <c r="H2703" t="s">
        <v>5608</v>
      </c>
      <c r="I2703">
        <v>22649</v>
      </c>
      <c r="J2703">
        <v>89</v>
      </c>
      <c r="K2703" t="s">
        <v>19</v>
      </c>
      <c r="L2703" t="s">
        <v>20</v>
      </c>
      <c r="M2703" t="s">
        <v>21</v>
      </c>
      <c r="N2703">
        <v>18000000</v>
      </c>
      <c r="O2703">
        <v>2015</v>
      </c>
      <c r="P2703">
        <v>5.9</v>
      </c>
      <c r="S2703" t="s">
        <v>65</v>
      </c>
      <c r="T2703" t="s">
        <v>85</v>
      </c>
      <c r="U2703" t="s">
        <v>106</v>
      </c>
    </row>
    <row r="2704" spans="1:22" x14ac:dyDescent="0.3">
      <c r="A2704" t="s">
        <v>1831</v>
      </c>
      <c r="B2704">
        <v>49</v>
      </c>
      <c r="C2704">
        <v>108</v>
      </c>
      <c r="D2704">
        <v>12281500</v>
      </c>
      <c r="E2704" t="s">
        <v>5609</v>
      </c>
      <c r="F2704" t="s">
        <v>5610</v>
      </c>
      <c r="G2704" t="str">
        <f t="shared" si="43"/>
        <v xml:space="preserve">The Dead Zone            </v>
      </c>
      <c r="H2704" t="s">
        <v>5611</v>
      </c>
      <c r="I2704">
        <v>7122</v>
      </c>
      <c r="J2704">
        <v>132</v>
      </c>
      <c r="K2704" t="s">
        <v>19</v>
      </c>
      <c r="L2704" t="s">
        <v>20</v>
      </c>
      <c r="M2704" t="s">
        <v>51</v>
      </c>
      <c r="N2704">
        <v>15000000</v>
      </c>
      <c r="O2704">
        <v>1996</v>
      </c>
      <c r="P2704">
        <v>7.5</v>
      </c>
      <c r="S2704" t="s">
        <v>60</v>
      </c>
      <c r="T2704" t="s">
        <v>69</v>
      </c>
      <c r="U2704" t="s">
        <v>92</v>
      </c>
      <c r="V2704" t="s">
        <v>110</v>
      </c>
    </row>
    <row r="2705" spans="1:23" x14ac:dyDescent="0.3">
      <c r="A2705" t="s">
        <v>5612</v>
      </c>
      <c r="B2705">
        <v>300</v>
      </c>
      <c r="C2705">
        <v>94</v>
      </c>
      <c r="D2705">
        <v>10725228</v>
      </c>
      <c r="E2705" t="s">
        <v>482</v>
      </c>
      <c r="F2705" t="s">
        <v>446</v>
      </c>
      <c r="G2705" t="str">
        <f t="shared" si="43"/>
        <v>The Big Lebowski</v>
      </c>
      <c r="H2705" t="s">
        <v>5613</v>
      </c>
      <c r="I2705">
        <v>537419</v>
      </c>
      <c r="J2705">
        <v>141</v>
      </c>
      <c r="K2705" t="s">
        <v>19</v>
      </c>
      <c r="L2705" t="s">
        <v>20</v>
      </c>
      <c r="M2705" t="s">
        <v>294</v>
      </c>
      <c r="N2705">
        <v>13000000</v>
      </c>
      <c r="O2705">
        <v>2010</v>
      </c>
      <c r="P2705">
        <v>8.1999999999999993</v>
      </c>
      <c r="S2705" t="s">
        <v>46</v>
      </c>
      <c r="T2705" t="s">
        <v>52</v>
      </c>
    </row>
    <row r="2706" spans="1:23" x14ac:dyDescent="0.3">
      <c r="A2706" t="s">
        <v>198</v>
      </c>
      <c r="B2706">
        <v>43</v>
      </c>
      <c r="C2706">
        <v>97</v>
      </c>
      <c r="D2706">
        <v>214966</v>
      </c>
      <c r="E2706" t="s">
        <v>2679</v>
      </c>
      <c r="F2706" t="s">
        <v>363</v>
      </c>
      <c r="G2706" t="str">
        <f t="shared" si="43"/>
        <v>Black Snake Moan</v>
      </c>
      <c r="H2706" t="s">
        <v>5614</v>
      </c>
      <c r="I2706">
        <v>52421</v>
      </c>
      <c r="J2706">
        <v>56</v>
      </c>
      <c r="K2706" t="s">
        <v>19</v>
      </c>
      <c r="L2706" t="s">
        <v>20</v>
      </c>
      <c r="M2706" t="s">
        <v>21</v>
      </c>
      <c r="N2706">
        <v>6000000</v>
      </c>
      <c r="O2706">
        <v>2014</v>
      </c>
      <c r="P2706">
        <v>7</v>
      </c>
      <c r="S2706" t="s">
        <v>60</v>
      </c>
      <c r="T2706" t="s">
        <v>85</v>
      </c>
    </row>
    <row r="2707" spans="1:23" x14ac:dyDescent="0.3">
      <c r="A2707" t="s">
        <v>5615</v>
      </c>
      <c r="B2707">
        <v>132</v>
      </c>
      <c r="C2707">
        <v>97</v>
      </c>
      <c r="D2707">
        <v>11956207</v>
      </c>
      <c r="E2707" t="s">
        <v>2291</v>
      </c>
      <c r="F2707" t="s">
        <v>5616</v>
      </c>
      <c r="G2707" t="str">
        <f t="shared" si="43"/>
        <v>Dark Blue</v>
      </c>
      <c r="H2707" t="s">
        <v>5617</v>
      </c>
      <c r="I2707">
        <v>17261</v>
      </c>
      <c r="J2707">
        <v>66</v>
      </c>
      <c r="K2707" t="s">
        <v>19</v>
      </c>
      <c r="L2707" t="s">
        <v>20</v>
      </c>
      <c r="M2707" t="s">
        <v>21</v>
      </c>
      <c r="N2707">
        <v>13000000</v>
      </c>
      <c r="O2707">
        <v>1992</v>
      </c>
      <c r="P2707">
        <v>6.6</v>
      </c>
      <c r="S2707" t="s">
        <v>52</v>
      </c>
      <c r="T2707" t="s">
        <v>60</v>
      </c>
      <c r="U2707" t="s">
        <v>106</v>
      </c>
      <c r="V2707" t="s">
        <v>122</v>
      </c>
    </row>
    <row r="2708" spans="1:23" x14ac:dyDescent="0.3">
      <c r="A2708" t="s">
        <v>5618</v>
      </c>
      <c r="B2708">
        <v>97</v>
      </c>
      <c r="C2708">
        <v>99</v>
      </c>
      <c r="D2708">
        <v>5949693</v>
      </c>
      <c r="E2708" t="s">
        <v>5619</v>
      </c>
      <c r="F2708" t="s">
        <v>287</v>
      </c>
      <c r="G2708" t="str">
        <f t="shared" si="43"/>
        <v>A Mighty Heart</v>
      </c>
      <c r="H2708" t="s">
        <v>5620</v>
      </c>
      <c r="I2708">
        <v>24150</v>
      </c>
      <c r="J2708">
        <v>513</v>
      </c>
      <c r="K2708" t="s">
        <v>19</v>
      </c>
      <c r="L2708" t="s">
        <v>31</v>
      </c>
      <c r="M2708" t="s">
        <v>294</v>
      </c>
      <c r="N2708">
        <v>14000000</v>
      </c>
      <c r="O2708">
        <v>2005</v>
      </c>
      <c r="P2708">
        <v>6.7</v>
      </c>
      <c r="S2708" t="s">
        <v>41</v>
      </c>
      <c r="T2708" t="s">
        <v>60</v>
      </c>
      <c r="U2708" t="s">
        <v>80</v>
      </c>
      <c r="V2708" t="s">
        <v>122</v>
      </c>
      <c r="W2708" t="s">
        <v>126</v>
      </c>
    </row>
    <row r="2709" spans="1:23" x14ac:dyDescent="0.3">
      <c r="A2709" t="s">
        <v>1617</v>
      </c>
      <c r="B2709">
        <v>242</v>
      </c>
      <c r="C2709">
        <v>91</v>
      </c>
      <c r="D2709">
        <v>9030581</v>
      </c>
      <c r="E2709" t="s">
        <v>657</v>
      </c>
      <c r="F2709" t="s">
        <v>938</v>
      </c>
      <c r="G2709" t="str">
        <f t="shared" si="43"/>
        <v>Whatever It Takes</v>
      </c>
      <c r="H2709" t="s">
        <v>5621</v>
      </c>
      <c r="I2709">
        <v>8055</v>
      </c>
      <c r="J2709">
        <v>33</v>
      </c>
      <c r="K2709" t="s">
        <v>19</v>
      </c>
      <c r="L2709" t="s">
        <v>20</v>
      </c>
      <c r="M2709" t="s">
        <v>294</v>
      </c>
      <c r="N2709">
        <v>19000000</v>
      </c>
      <c r="O2709">
        <v>2008</v>
      </c>
      <c r="P2709">
        <v>5.5</v>
      </c>
      <c r="S2709" t="s">
        <v>46</v>
      </c>
      <c r="T2709" t="s">
        <v>60</v>
      </c>
      <c r="U2709" t="s">
        <v>106</v>
      </c>
    </row>
    <row r="2710" spans="1:23" x14ac:dyDescent="0.3">
      <c r="A2710" t="s">
        <v>5622</v>
      </c>
      <c r="B2710">
        <v>218</v>
      </c>
      <c r="C2710">
        <v>107</v>
      </c>
      <c r="D2710">
        <v>4157491</v>
      </c>
      <c r="E2710" t="s">
        <v>46</v>
      </c>
      <c r="F2710" t="s">
        <v>320</v>
      </c>
      <c r="G2710" t="str">
        <f t="shared" si="43"/>
        <v>Boat Trip</v>
      </c>
      <c r="H2710" t="s">
        <v>5623</v>
      </c>
      <c r="I2710">
        <v>26598</v>
      </c>
      <c r="J2710">
        <v>104</v>
      </c>
      <c r="K2710" t="s">
        <v>19</v>
      </c>
      <c r="L2710" t="s">
        <v>20</v>
      </c>
      <c r="M2710" t="s">
        <v>2078</v>
      </c>
      <c r="N2710">
        <v>13000000</v>
      </c>
      <c r="O2710">
        <v>1987</v>
      </c>
      <c r="P2710">
        <v>4.9000000000000004</v>
      </c>
      <c r="S2710" t="s">
        <v>46</v>
      </c>
    </row>
    <row r="2711" spans="1:23" x14ac:dyDescent="0.3">
      <c r="A2711" t="s">
        <v>2266</v>
      </c>
      <c r="B2711">
        <v>49</v>
      </c>
      <c r="C2711">
        <v>95</v>
      </c>
      <c r="D2711">
        <v>1508689</v>
      </c>
      <c r="E2711" t="s">
        <v>657</v>
      </c>
      <c r="F2711" t="s">
        <v>1602</v>
      </c>
      <c r="G2711" t="str">
        <f t="shared" si="43"/>
        <v>The Importance of Being Earnest</v>
      </c>
      <c r="H2711" t="s">
        <v>5624</v>
      </c>
      <c r="I2711">
        <v>18966</v>
      </c>
      <c r="J2711">
        <v>53</v>
      </c>
      <c r="K2711" t="s">
        <v>19</v>
      </c>
      <c r="L2711" t="s">
        <v>31</v>
      </c>
      <c r="M2711" t="s">
        <v>294</v>
      </c>
      <c r="N2711">
        <v>13000000</v>
      </c>
      <c r="O2711">
        <v>1990</v>
      </c>
      <c r="P2711">
        <v>6.9</v>
      </c>
      <c r="S2711" t="s">
        <v>46</v>
      </c>
      <c r="T2711" t="s">
        <v>60</v>
      </c>
      <c r="U2711" t="s">
        <v>106</v>
      </c>
    </row>
    <row r="2712" spans="1:23" x14ac:dyDescent="0.3">
      <c r="A2712" t="s">
        <v>2222</v>
      </c>
      <c r="B2712">
        <v>172</v>
      </c>
      <c r="C2712">
        <v>102</v>
      </c>
      <c r="D2712">
        <v>1227324</v>
      </c>
      <c r="E2712" t="s">
        <v>4590</v>
      </c>
      <c r="F2712" t="s">
        <v>2961</v>
      </c>
      <c r="G2712" t="str">
        <f t="shared" si="43"/>
        <v>The Love Letter</v>
      </c>
      <c r="H2712" t="s">
        <v>5625</v>
      </c>
      <c r="I2712">
        <v>1465</v>
      </c>
      <c r="J2712">
        <v>102</v>
      </c>
      <c r="K2712" t="s">
        <v>19</v>
      </c>
      <c r="L2712" t="s">
        <v>20</v>
      </c>
      <c r="M2712" t="s">
        <v>294</v>
      </c>
      <c r="N2712">
        <v>13000000</v>
      </c>
      <c r="O2712">
        <v>1988</v>
      </c>
      <c r="P2712">
        <v>7.4</v>
      </c>
      <c r="S2712" t="s">
        <v>69</v>
      </c>
      <c r="T2712" t="s">
        <v>106</v>
      </c>
    </row>
    <row r="2713" spans="1:23" x14ac:dyDescent="0.3">
      <c r="A2713" t="s">
        <v>1450</v>
      </c>
      <c r="B2713">
        <v>68</v>
      </c>
      <c r="C2713">
        <v>88</v>
      </c>
      <c r="D2713">
        <v>4360548</v>
      </c>
      <c r="E2713" t="s">
        <v>1075</v>
      </c>
      <c r="F2713" t="s">
        <v>953</v>
      </c>
      <c r="G2713" t="str">
        <f t="shared" si="43"/>
        <v>Hoot</v>
      </c>
      <c r="H2713" t="s">
        <v>5626</v>
      </c>
      <c r="I2713">
        <v>6562</v>
      </c>
      <c r="J2713">
        <v>169</v>
      </c>
      <c r="K2713" t="s">
        <v>19</v>
      </c>
      <c r="L2713" t="s">
        <v>20</v>
      </c>
      <c r="M2713" t="s">
        <v>294</v>
      </c>
      <c r="N2713">
        <v>13000000</v>
      </c>
      <c r="O2713">
        <v>2015</v>
      </c>
      <c r="P2713">
        <v>5.6</v>
      </c>
      <c r="S2713" t="s">
        <v>32</v>
      </c>
      <c r="T2713" t="s">
        <v>46</v>
      </c>
      <c r="U2713" t="s">
        <v>65</v>
      </c>
    </row>
    <row r="2714" spans="1:23" x14ac:dyDescent="0.3">
      <c r="A2714" t="s">
        <v>5627</v>
      </c>
      <c r="B2714">
        <v>223</v>
      </c>
      <c r="C2714">
        <v>106</v>
      </c>
      <c r="D2714">
        <v>26589953</v>
      </c>
      <c r="E2714" t="s">
        <v>3939</v>
      </c>
      <c r="F2714" t="s">
        <v>5628</v>
      </c>
      <c r="G2714" t="str">
        <f t="shared" si="43"/>
        <v>In Bruges</v>
      </c>
      <c r="H2714" t="s">
        <v>5629</v>
      </c>
      <c r="I2714">
        <v>307639</v>
      </c>
      <c r="J2714">
        <v>85</v>
      </c>
      <c r="K2714" t="s">
        <v>19</v>
      </c>
      <c r="L2714" t="s">
        <v>20</v>
      </c>
      <c r="M2714" t="s">
        <v>51</v>
      </c>
      <c r="N2714">
        <v>13000000</v>
      </c>
      <c r="O2714">
        <v>1989</v>
      </c>
      <c r="P2714">
        <v>8</v>
      </c>
      <c r="S2714" t="s">
        <v>46</v>
      </c>
      <c r="T2714" t="s">
        <v>52</v>
      </c>
      <c r="U2714" t="s">
        <v>60</v>
      </c>
    </row>
    <row r="2715" spans="1:23" x14ac:dyDescent="0.3">
      <c r="A2715" t="s">
        <v>5630</v>
      </c>
      <c r="B2715">
        <v>59</v>
      </c>
      <c r="C2715">
        <v>92</v>
      </c>
      <c r="D2715">
        <v>1039869</v>
      </c>
      <c r="E2715" t="s">
        <v>776</v>
      </c>
      <c r="F2715" t="s">
        <v>4188</v>
      </c>
      <c r="G2715" t="str">
        <f t="shared" si="43"/>
        <v>Peeples</v>
      </c>
      <c r="H2715" t="s">
        <v>5631</v>
      </c>
      <c r="I2715">
        <v>4065</v>
      </c>
      <c r="J2715">
        <v>199</v>
      </c>
      <c r="K2715" t="s">
        <v>19</v>
      </c>
      <c r="L2715" t="s">
        <v>20</v>
      </c>
      <c r="M2715" t="s">
        <v>294</v>
      </c>
      <c r="N2715">
        <v>13000000</v>
      </c>
      <c r="O2715">
        <v>1993</v>
      </c>
      <c r="P2715">
        <v>5.3</v>
      </c>
      <c r="S2715" t="s">
        <v>46</v>
      </c>
      <c r="T2715" t="s">
        <v>106</v>
      </c>
    </row>
    <row r="2716" spans="1:23" x14ac:dyDescent="0.3">
      <c r="A2716" t="s">
        <v>5632</v>
      </c>
      <c r="B2716">
        <v>252</v>
      </c>
      <c r="C2716">
        <v>105</v>
      </c>
      <c r="D2716">
        <v>48092846</v>
      </c>
      <c r="E2716" t="s">
        <v>2767</v>
      </c>
      <c r="F2716" t="s">
        <v>108</v>
      </c>
      <c r="G2716" t="str">
        <f t="shared" si="43"/>
        <v>The Rocker</v>
      </c>
      <c r="H2716" t="s">
        <v>5633</v>
      </c>
      <c r="I2716">
        <v>32311</v>
      </c>
      <c r="J2716">
        <v>89</v>
      </c>
      <c r="K2716" t="s">
        <v>19</v>
      </c>
      <c r="L2716" t="s">
        <v>20</v>
      </c>
      <c r="M2716" t="s">
        <v>294</v>
      </c>
      <c r="N2716">
        <v>13000000</v>
      </c>
      <c r="O2716">
        <v>2009</v>
      </c>
      <c r="P2716">
        <v>6.2</v>
      </c>
      <c r="S2716" t="s">
        <v>46</v>
      </c>
      <c r="T2716" t="s">
        <v>85</v>
      </c>
    </row>
    <row r="2717" spans="1:23" x14ac:dyDescent="0.3">
      <c r="A2717" t="s">
        <v>379</v>
      </c>
      <c r="B2717">
        <v>106</v>
      </c>
      <c r="C2717">
        <v>107</v>
      </c>
      <c r="D2717">
        <v>1110186</v>
      </c>
      <c r="E2717" t="s">
        <v>776</v>
      </c>
      <c r="F2717" t="s">
        <v>49</v>
      </c>
      <c r="G2717" t="str">
        <f t="shared" si="43"/>
        <v>Post Grad</v>
      </c>
      <c r="H2717" t="s">
        <v>5634</v>
      </c>
      <c r="I2717">
        <v>11498</v>
      </c>
      <c r="J2717">
        <v>336</v>
      </c>
      <c r="K2717" t="s">
        <v>19</v>
      </c>
      <c r="L2717" t="s">
        <v>20</v>
      </c>
      <c r="M2717" t="s">
        <v>51</v>
      </c>
      <c r="N2717">
        <v>13000000</v>
      </c>
      <c r="O2717">
        <v>2012</v>
      </c>
      <c r="P2717">
        <v>5.3</v>
      </c>
      <c r="S2717" t="s">
        <v>46</v>
      </c>
      <c r="T2717" t="s">
        <v>106</v>
      </c>
    </row>
    <row r="2718" spans="1:23" x14ac:dyDescent="0.3">
      <c r="A2718" t="s">
        <v>354</v>
      </c>
      <c r="B2718">
        <v>223</v>
      </c>
      <c r="C2718">
        <v>120</v>
      </c>
      <c r="D2718">
        <v>1089445</v>
      </c>
      <c r="E2718" t="s">
        <v>60</v>
      </c>
      <c r="F2718" t="s">
        <v>546</v>
      </c>
      <c r="G2718" t="str">
        <f t="shared" si="43"/>
        <v>Promised Land</v>
      </c>
      <c r="H2718" t="s">
        <v>5635</v>
      </c>
      <c r="I2718">
        <v>30284</v>
      </c>
      <c r="J2718">
        <v>198</v>
      </c>
      <c r="K2718" t="s">
        <v>19</v>
      </c>
      <c r="L2718" t="s">
        <v>676</v>
      </c>
      <c r="M2718" t="s">
        <v>294</v>
      </c>
      <c r="N2718">
        <v>13000000</v>
      </c>
      <c r="O2718">
        <v>1982</v>
      </c>
      <c r="P2718">
        <v>6.6</v>
      </c>
      <c r="S2718" t="s">
        <v>60</v>
      </c>
    </row>
    <row r="2719" spans="1:23" x14ac:dyDescent="0.3">
      <c r="A2719" t="s">
        <v>2341</v>
      </c>
      <c r="B2719">
        <v>328</v>
      </c>
      <c r="C2719">
        <v>103</v>
      </c>
      <c r="D2719">
        <v>204565000</v>
      </c>
      <c r="E2719" t="s">
        <v>776</v>
      </c>
      <c r="F2719" t="s">
        <v>5636</v>
      </c>
      <c r="G2719" t="str">
        <f t="shared" si="43"/>
        <v>Whatever Works</v>
      </c>
      <c r="H2719" t="s">
        <v>5637</v>
      </c>
      <c r="I2719">
        <v>58967</v>
      </c>
      <c r="J2719">
        <v>1768</v>
      </c>
      <c r="K2719" t="s">
        <v>19</v>
      </c>
      <c r="L2719" t="s">
        <v>676</v>
      </c>
      <c r="M2719" t="s">
        <v>21</v>
      </c>
      <c r="N2719">
        <v>13000000</v>
      </c>
      <c r="O2719">
        <v>2007</v>
      </c>
      <c r="P2719">
        <v>7.2</v>
      </c>
      <c r="S2719" t="s">
        <v>46</v>
      </c>
      <c r="T2719" t="s">
        <v>106</v>
      </c>
    </row>
    <row r="2720" spans="1:23" x14ac:dyDescent="0.3">
      <c r="A2720" t="s">
        <v>4169</v>
      </c>
      <c r="B2720">
        <v>9</v>
      </c>
      <c r="C2720">
        <v>92</v>
      </c>
      <c r="D2720">
        <v>260000000</v>
      </c>
      <c r="E2720" t="s">
        <v>882</v>
      </c>
      <c r="F2720" t="s">
        <v>5638</v>
      </c>
      <c r="G2720" t="str">
        <f t="shared" si="43"/>
        <v>The In Crowd</v>
      </c>
      <c r="H2720" t="s">
        <v>5639</v>
      </c>
      <c r="I2720">
        <v>3668</v>
      </c>
      <c r="J2720">
        <v>190</v>
      </c>
      <c r="K2720" t="s">
        <v>19</v>
      </c>
      <c r="L2720" t="s">
        <v>20</v>
      </c>
      <c r="M2720" t="s">
        <v>294</v>
      </c>
      <c r="N2720">
        <v>13000000</v>
      </c>
      <c r="O2720">
        <v>1977</v>
      </c>
      <c r="P2720">
        <v>4.5999999999999996</v>
      </c>
      <c r="S2720" t="s">
        <v>60</v>
      </c>
      <c r="T2720" t="s">
        <v>92</v>
      </c>
      <c r="U2720" t="s">
        <v>122</v>
      </c>
    </row>
    <row r="2721" spans="1:23" x14ac:dyDescent="0.3">
      <c r="A2721" t="s">
        <v>2392</v>
      </c>
      <c r="B2721">
        <v>150</v>
      </c>
      <c r="C2721">
        <v>147</v>
      </c>
      <c r="D2721">
        <v>101736215</v>
      </c>
      <c r="E2721" t="s">
        <v>5640</v>
      </c>
      <c r="F2721" t="s">
        <v>5641</v>
      </c>
      <c r="G2721" t="str">
        <f t="shared" si="43"/>
        <v>Three Burials</v>
      </c>
      <c r="H2721" t="s">
        <v>5642</v>
      </c>
      <c r="I2721">
        <v>34194</v>
      </c>
      <c r="J2721">
        <v>108</v>
      </c>
      <c r="K2721" t="s">
        <v>19</v>
      </c>
      <c r="L2721" t="s">
        <v>20</v>
      </c>
      <c r="M2721" t="s">
        <v>21</v>
      </c>
      <c r="N2721">
        <v>13000000</v>
      </c>
      <c r="O2721">
        <v>1998</v>
      </c>
      <c r="P2721">
        <v>7.5</v>
      </c>
      <c r="S2721" t="s">
        <v>32</v>
      </c>
      <c r="T2721" t="s">
        <v>52</v>
      </c>
      <c r="U2721" t="s">
        <v>60</v>
      </c>
      <c r="V2721" t="s">
        <v>92</v>
      </c>
      <c r="W2721" t="s">
        <v>130</v>
      </c>
    </row>
    <row r="2722" spans="1:23" x14ac:dyDescent="0.3">
      <c r="A2722" t="s">
        <v>4102</v>
      </c>
      <c r="B2722">
        <v>21</v>
      </c>
      <c r="C2722">
        <v>98</v>
      </c>
      <c r="D2722">
        <v>71442</v>
      </c>
      <c r="E2722" t="s">
        <v>1504</v>
      </c>
      <c r="F2722" t="s">
        <v>401</v>
      </c>
      <c r="G2722" t="str">
        <f t="shared" si="43"/>
        <v>Jakob the Liar</v>
      </c>
      <c r="H2722" t="s">
        <v>5643</v>
      </c>
      <c r="I2722">
        <v>12601</v>
      </c>
      <c r="J2722">
        <v>320</v>
      </c>
      <c r="K2722" t="s">
        <v>19</v>
      </c>
      <c r="L2722" t="s">
        <v>676</v>
      </c>
      <c r="M2722" t="s">
        <v>51</v>
      </c>
      <c r="N2722">
        <v>13000000</v>
      </c>
      <c r="O2722">
        <v>1988</v>
      </c>
      <c r="P2722">
        <v>6.5</v>
      </c>
      <c r="S2722" t="s">
        <v>60</v>
      </c>
      <c r="T2722" t="s">
        <v>126</v>
      </c>
    </row>
    <row r="2723" spans="1:23" x14ac:dyDescent="0.3">
      <c r="A2723" t="s">
        <v>3410</v>
      </c>
      <c r="B2723">
        <v>28</v>
      </c>
      <c r="C2723">
        <v>98</v>
      </c>
      <c r="D2723">
        <v>79817937</v>
      </c>
      <c r="E2723" t="s">
        <v>5353</v>
      </c>
      <c r="F2723" t="s">
        <v>132</v>
      </c>
      <c r="G2723" t="str">
        <f t="shared" si="43"/>
        <v>Kiss Kiss Bang Bang</v>
      </c>
      <c r="H2723" t="s">
        <v>5644</v>
      </c>
      <c r="I2723">
        <v>175962</v>
      </c>
      <c r="J2723">
        <v>39</v>
      </c>
      <c r="K2723" t="s">
        <v>19</v>
      </c>
      <c r="L2723" t="s">
        <v>20</v>
      </c>
      <c r="M2723" t="s">
        <v>294</v>
      </c>
      <c r="N2723">
        <v>13000000</v>
      </c>
      <c r="O2723">
        <v>2012</v>
      </c>
      <c r="P2723">
        <v>7.6</v>
      </c>
      <c r="S2723" t="s">
        <v>46</v>
      </c>
      <c r="T2723" t="s">
        <v>52</v>
      </c>
      <c r="U2723" t="s">
        <v>92</v>
      </c>
    </row>
    <row r="2724" spans="1:23" x14ac:dyDescent="0.3">
      <c r="A2724" t="s">
        <v>5645</v>
      </c>
      <c r="B2724">
        <v>250</v>
      </c>
      <c r="C2724">
        <v>103</v>
      </c>
      <c r="D2724">
        <v>91547205</v>
      </c>
      <c r="E2724" t="s">
        <v>3468</v>
      </c>
      <c r="F2724" t="s">
        <v>320</v>
      </c>
      <c r="G2724" t="str">
        <f t="shared" si="43"/>
        <v>Idle Hands</v>
      </c>
      <c r="H2724" t="s">
        <v>5646</v>
      </c>
      <c r="I2724">
        <v>33745</v>
      </c>
      <c r="J2724">
        <v>162</v>
      </c>
      <c r="K2724" t="s">
        <v>19</v>
      </c>
      <c r="L2724" t="s">
        <v>20</v>
      </c>
      <c r="M2724" t="s">
        <v>294</v>
      </c>
      <c r="N2724">
        <v>100000000</v>
      </c>
      <c r="O2724">
        <v>1991</v>
      </c>
      <c r="P2724">
        <v>6.2</v>
      </c>
      <c r="S2724" t="s">
        <v>46</v>
      </c>
      <c r="T2724" t="s">
        <v>69</v>
      </c>
      <c r="U2724" t="s">
        <v>83</v>
      </c>
      <c r="V2724" t="s">
        <v>122</v>
      </c>
    </row>
    <row r="2725" spans="1:23" x14ac:dyDescent="0.3">
      <c r="A2725" t="s">
        <v>2400</v>
      </c>
      <c r="B2725">
        <v>17</v>
      </c>
      <c r="C2725">
        <v>286</v>
      </c>
      <c r="D2725">
        <v>75074950</v>
      </c>
      <c r="E2725" t="s">
        <v>882</v>
      </c>
      <c r="F2725" t="s">
        <v>124</v>
      </c>
      <c r="G2725" t="str">
        <f t="shared" si="43"/>
        <v>Mulholland Drive</v>
      </c>
      <c r="H2725" t="s">
        <v>5647</v>
      </c>
      <c r="I2725">
        <v>235992</v>
      </c>
      <c r="J2725">
        <v>62</v>
      </c>
      <c r="K2725" t="s">
        <v>19</v>
      </c>
      <c r="L2725" t="s">
        <v>31</v>
      </c>
      <c r="M2725" t="s">
        <v>21</v>
      </c>
      <c r="N2725">
        <v>11000000</v>
      </c>
      <c r="O2725">
        <v>1999</v>
      </c>
      <c r="P2725">
        <v>8</v>
      </c>
      <c r="S2725" t="s">
        <v>60</v>
      </c>
      <c r="T2725" t="s">
        <v>92</v>
      </c>
      <c r="U2725" t="s">
        <v>122</v>
      </c>
    </row>
    <row r="2726" spans="1:23" x14ac:dyDescent="0.3">
      <c r="A2726" t="s">
        <v>4006</v>
      </c>
      <c r="B2726">
        <v>95</v>
      </c>
      <c r="C2726">
        <v>111</v>
      </c>
      <c r="D2726">
        <v>78900000</v>
      </c>
      <c r="E2726" t="s">
        <v>5648</v>
      </c>
      <c r="F2726" t="s">
        <v>2253</v>
      </c>
      <c r="G2726" t="str">
        <f t="shared" si="43"/>
        <v>Blood and Chocolate</v>
      </c>
      <c r="H2726" t="s">
        <v>5649</v>
      </c>
      <c r="I2726">
        <v>15388</v>
      </c>
      <c r="J2726">
        <v>71</v>
      </c>
      <c r="K2726" t="s">
        <v>19</v>
      </c>
      <c r="L2726" t="s">
        <v>20</v>
      </c>
      <c r="M2726" t="s">
        <v>51</v>
      </c>
      <c r="N2726">
        <v>13000000</v>
      </c>
      <c r="O2726">
        <v>2011</v>
      </c>
      <c r="P2726">
        <v>5.5</v>
      </c>
      <c r="S2726" t="s">
        <v>60</v>
      </c>
      <c r="T2726" t="s">
        <v>69</v>
      </c>
      <c r="U2726" t="s">
        <v>83</v>
      </c>
      <c r="V2726" t="s">
        <v>106</v>
      </c>
    </row>
    <row r="2727" spans="1:23" x14ac:dyDescent="0.3">
      <c r="A2727" t="s">
        <v>5650</v>
      </c>
      <c r="B2727">
        <v>260</v>
      </c>
      <c r="C2727">
        <v>98</v>
      </c>
      <c r="D2727">
        <v>72217000</v>
      </c>
      <c r="E2727" t="s">
        <v>657</v>
      </c>
      <c r="F2727" t="s">
        <v>381</v>
      </c>
      <c r="G2727" t="str">
        <f t="shared" si="43"/>
        <v>You Will Meet a Tall Dark Stranger</v>
      </c>
      <c r="H2727" t="s">
        <v>5651</v>
      </c>
      <c r="I2727">
        <v>36145</v>
      </c>
      <c r="J2727">
        <v>436</v>
      </c>
      <c r="K2727" t="s">
        <v>19</v>
      </c>
      <c r="L2727" t="s">
        <v>1575</v>
      </c>
      <c r="M2727" t="s">
        <v>21</v>
      </c>
      <c r="N2727">
        <v>26000000</v>
      </c>
      <c r="O2727">
        <v>2002</v>
      </c>
      <c r="P2727">
        <v>6.3</v>
      </c>
      <c r="S2727" t="s">
        <v>46</v>
      </c>
      <c r="T2727" t="s">
        <v>60</v>
      </c>
      <c r="U2727" t="s">
        <v>106</v>
      </c>
    </row>
    <row r="2728" spans="1:23" x14ac:dyDescent="0.3">
      <c r="A2728" t="s">
        <v>4134</v>
      </c>
      <c r="B2728">
        <v>141</v>
      </c>
      <c r="C2728">
        <v>111</v>
      </c>
      <c r="D2728">
        <v>79568000</v>
      </c>
      <c r="E2728" t="s">
        <v>2378</v>
      </c>
      <c r="F2728" t="s">
        <v>2713</v>
      </c>
      <c r="G2728" t="str">
        <f t="shared" si="43"/>
        <v>Never Let Me Go</v>
      </c>
      <c r="H2728" t="s">
        <v>5652</v>
      </c>
      <c r="I2728">
        <v>109873</v>
      </c>
      <c r="J2728">
        <v>13</v>
      </c>
      <c r="K2728" t="s">
        <v>19</v>
      </c>
      <c r="L2728" t="s">
        <v>20</v>
      </c>
      <c r="M2728" t="s">
        <v>21</v>
      </c>
      <c r="N2728">
        <v>13000000</v>
      </c>
      <c r="O2728">
        <v>1993</v>
      </c>
      <c r="P2728">
        <v>7.2</v>
      </c>
      <c r="S2728" t="s">
        <v>60</v>
      </c>
      <c r="T2728" t="s">
        <v>106</v>
      </c>
      <c r="U2728" t="s">
        <v>110</v>
      </c>
    </row>
    <row r="2729" spans="1:23" x14ac:dyDescent="0.3">
      <c r="A2729" t="s">
        <v>2121</v>
      </c>
      <c r="B2729">
        <v>52</v>
      </c>
      <c r="C2729">
        <v>111</v>
      </c>
      <c r="D2729">
        <v>65500000</v>
      </c>
      <c r="E2729" t="s">
        <v>1263</v>
      </c>
      <c r="F2729" t="s">
        <v>5653</v>
      </c>
      <c r="G2729" t="str">
        <f t="shared" si="43"/>
        <v xml:space="preserve">The Company            </v>
      </c>
      <c r="H2729" t="s">
        <v>5654</v>
      </c>
      <c r="I2729">
        <v>3828</v>
      </c>
      <c r="J2729">
        <v>83</v>
      </c>
      <c r="K2729" t="s">
        <v>19</v>
      </c>
      <c r="L2729" t="s">
        <v>20</v>
      </c>
      <c r="M2729" t="s">
        <v>154</v>
      </c>
      <c r="N2729">
        <v>13000000</v>
      </c>
      <c r="O2729">
        <v>2002</v>
      </c>
      <c r="P2729">
        <v>7.9</v>
      </c>
      <c r="S2729" t="s">
        <v>60</v>
      </c>
      <c r="T2729" t="s">
        <v>80</v>
      </c>
      <c r="U2729" t="s">
        <v>122</v>
      </c>
    </row>
    <row r="2730" spans="1:23" x14ac:dyDescent="0.3">
      <c r="A2730" t="s">
        <v>5475</v>
      </c>
      <c r="B2730">
        <v>205</v>
      </c>
      <c r="C2730">
        <v>100</v>
      </c>
      <c r="D2730">
        <v>70011073</v>
      </c>
      <c r="E2730" t="s">
        <v>984</v>
      </c>
      <c r="F2730" t="s">
        <v>5655</v>
      </c>
      <c r="G2730" t="str">
        <f t="shared" si="43"/>
        <v>Transsiberian</v>
      </c>
      <c r="H2730" t="s">
        <v>5656</v>
      </c>
      <c r="I2730">
        <v>42792</v>
      </c>
      <c r="J2730">
        <v>413</v>
      </c>
      <c r="K2730" t="s">
        <v>19</v>
      </c>
      <c r="L2730" t="s">
        <v>20</v>
      </c>
      <c r="M2730" t="s">
        <v>294</v>
      </c>
      <c r="N2730">
        <v>3000000</v>
      </c>
      <c r="O2730">
        <v>1995</v>
      </c>
      <c r="P2730">
        <v>6.7</v>
      </c>
      <c r="S2730" t="s">
        <v>52</v>
      </c>
      <c r="T2730" t="s">
        <v>60</v>
      </c>
      <c r="U2730" t="s">
        <v>92</v>
      </c>
      <c r="V2730" t="s">
        <v>122</v>
      </c>
    </row>
    <row r="2731" spans="1:23" x14ac:dyDescent="0.3">
      <c r="A2731" t="s">
        <v>1307</v>
      </c>
      <c r="B2731">
        <v>109</v>
      </c>
      <c r="C2731">
        <v>116</v>
      </c>
      <c r="D2731">
        <v>65269010</v>
      </c>
      <c r="E2731" t="s">
        <v>629</v>
      </c>
      <c r="F2731" t="s">
        <v>5657</v>
      </c>
      <c r="G2731" t="str">
        <f t="shared" si="43"/>
        <v>The Clan of the Cave Bear</v>
      </c>
      <c r="H2731" t="s">
        <v>5658</v>
      </c>
      <c r="I2731">
        <v>4996</v>
      </c>
      <c r="J2731">
        <v>157</v>
      </c>
      <c r="K2731" t="s">
        <v>19</v>
      </c>
      <c r="L2731" t="s">
        <v>5659</v>
      </c>
      <c r="M2731" t="s">
        <v>294</v>
      </c>
      <c r="N2731">
        <v>13000000</v>
      </c>
      <c r="O2731">
        <v>1977</v>
      </c>
      <c r="P2731">
        <v>5.3</v>
      </c>
      <c r="S2731" t="s">
        <v>32</v>
      </c>
      <c r="T2731" t="s">
        <v>60</v>
      </c>
      <c r="U2731" t="s">
        <v>69</v>
      </c>
    </row>
    <row r="2732" spans="1:23" x14ac:dyDescent="0.3">
      <c r="A2732" t="s">
        <v>1972</v>
      </c>
      <c r="B2732">
        <v>103</v>
      </c>
      <c r="C2732">
        <v>145</v>
      </c>
      <c r="D2732">
        <v>63071133</v>
      </c>
      <c r="E2732" t="s">
        <v>3939</v>
      </c>
      <c r="F2732" t="s">
        <v>3937</v>
      </c>
      <c r="G2732" t="str">
        <f t="shared" si="43"/>
        <v>Crazy in Alabama</v>
      </c>
      <c r="H2732" t="s">
        <v>5660</v>
      </c>
      <c r="I2732">
        <v>5917</v>
      </c>
      <c r="J2732">
        <v>144</v>
      </c>
      <c r="K2732" t="s">
        <v>19</v>
      </c>
      <c r="L2732" t="s">
        <v>149</v>
      </c>
      <c r="M2732" t="s">
        <v>294</v>
      </c>
      <c r="N2732">
        <v>20000000</v>
      </c>
      <c r="O2732">
        <v>2005</v>
      </c>
      <c r="P2732">
        <v>6.3</v>
      </c>
      <c r="S2732" t="s">
        <v>46</v>
      </c>
      <c r="T2732" t="s">
        <v>52</v>
      </c>
      <c r="U2732" t="s">
        <v>60</v>
      </c>
    </row>
    <row r="2733" spans="1:23" x14ac:dyDescent="0.3">
      <c r="A2733" t="s">
        <v>2682</v>
      </c>
      <c r="B2733">
        <v>110</v>
      </c>
      <c r="C2733">
        <v>84</v>
      </c>
      <c r="D2733">
        <v>39647595</v>
      </c>
      <c r="E2733" t="s">
        <v>2866</v>
      </c>
      <c r="F2733" t="s">
        <v>124</v>
      </c>
      <c r="G2733" t="str">
        <f t="shared" si="43"/>
        <v>Funny Games</v>
      </c>
      <c r="H2733" t="s">
        <v>5661</v>
      </c>
      <c r="I2733">
        <v>69569</v>
      </c>
      <c r="J2733">
        <v>87</v>
      </c>
      <c r="K2733" t="s">
        <v>3748</v>
      </c>
      <c r="L2733" t="s">
        <v>378</v>
      </c>
      <c r="M2733" t="s">
        <v>294</v>
      </c>
      <c r="N2733">
        <v>8495000</v>
      </c>
      <c r="O2733">
        <v>2003</v>
      </c>
      <c r="P2733">
        <v>6.5</v>
      </c>
      <c r="S2733" t="s">
        <v>52</v>
      </c>
      <c r="T2733" t="s">
        <v>60</v>
      </c>
      <c r="U2733" t="s">
        <v>83</v>
      </c>
      <c r="V2733" t="s">
        <v>122</v>
      </c>
    </row>
    <row r="2734" spans="1:23" x14ac:dyDescent="0.3">
      <c r="A2734" t="s">
        <v>5011</v>
      </c>
      <c r="B2734">
        <v>195</v>
      </c>
      <c r="C2734">
        <v>115</v>
      </c>
      <c r="D2734">
        <v>38087366</v>
      </c>
      <c r="E2734" t="s">
        <v>1207</v>
      </c>
      <c r="F2734" t="s">
        <v>5662</v>
      </c>
      <c r="G2734" t="str">
        <f t="shared" si="43"/>
        <v>Listening</v>
      </c>
      <c r="H2734" t="s">
        <v>5663</v>
      </c>
      <c r="I2734">
        <v>1933</v>
      </c>
      <c r="J2734">
        <v>111</v>
      </c>
      <c r="K2734" t="s">
        <v>675</v>
      </c>
      <c r="L2734" t="s">
        <v>676</v>
      </c>
      <c r="M2734" t="s">
        <v>21</v>
      </c>
      <c r="N2734">
        <v>13000000</v>
      </c>
      <c r="O2734">
        <v>2009</v>
      </c>
      <c r="P2734">
        <v>5.6</v>
      </c>
      <c r="S2734" t="s">
        <v>60</v>
      </c>
      <c r="T2734" t="s">
        <v>110</v>
      </c>
      <c r="U2734" t="s">
        <v>122</v>
      </c>
    </row>
    <row r="2735" spans="1:23" x14ac:dyDescent="0.3">
      <c r="A2735" t="s">
        <v>5015</v>
      </c>
      <c r="B2735">
        <v>14</v>
      </c>
      <c r="C2735">
        <v>105</v>
      </c>
      <c r="D2735">
        <v>64572496</v>
      </c>
      <c r="E2735" t="s">
        <v>1788</v>
      </c>
      <c r="F2735" t="s">
        <v>1089</v>
      </c>
      <c r="G2735" t="str">
        <f t="shared" si="43"/>
        <v>Felicia's Journey</v>
      </c>
      <c r="H2735" t="s">
        <v>5664</v>
      </c>
      <c r="I2735">
        <v>6690</v>
      </c>
      <c r="J2735">
        <v>172</v>
      </c>
      <c r="K2735" t="s">
        <v>19</v>
      </c>
      <c r="L2735" t="s">
        <v>20</v>
      </c>
      <c r="M2735" t="s">
        <v>21</v>
      </c>
      <c r="N2735">
        <v>13000000</v>
      </c>
      <c r="O2735">
        <v>2010</v>
      </c>
      <c r="P2735">
        <v>7</v>
      </c>
      <c r="S2735" t="s">
        <v>60</v>
      </c>
      <c r="T2735" t="s">
        <v>122</v>
      </c>
    </row>
    <row r="2736" spans="1:23" x14ac:dyDescent="0.3">
      <c r="A2736" t="s">
        <v>2426</v>
      </c>
      <c r="B2736">
        <v>177</v>
      </c>
      <c r="C2736">
        <v>98</v>
      </c>
      <c r="D2736">
        <v>30400000</v>
      </c>
      <c r="E2736" t="s">
        <v>847</v>
      </c>
      <c r="F2736" t="s">
        <v>5665</v>
      </c>
      <c r="G2736" t="str">
        <f t="shared" si="43"/>
        <v>Metropolis</v>
      </c>
      <c r="H2736" t="s">
        <v>5666</v>
      </c>
      <c r="I2736">
        <v>111841</v>
      </c>
      <c r="J2736">
        <v>72</v>
      </c>
      <c r="K2736" t="s">
        <v>888</v>
      </c>
      <c r="L2736" t="s">
        <v>5417</v>
      </c>
      <c r="M2736" t="s">
        <v>294</v>
      </c>
      <c r="N2736">
        <v>13000000</v>
      </c>
      <c r="O2736">
        <v>1998</v>
      </c>
      <c r="P2736">
        <v>8.3000000000000007</v>
      </c>
      <c r="S2736" t="s">
        <v>60</v>
      </c>
      <c r="T2736" t="s">
        <v>110</v>
      </c>
    </row>
    <row r="2737" spans="1:24" x14ac:dyDescent="0.3">
      <c r="A2737" t="s">
        <v>644</v>
      </c>
      <c r="B2737">
        <v>17</v>
      </c>
      <c r="C2737">
        <v>99</v>
      </c>
      <c r="D2737">
        <v>42365600</v>
      </c>
      <c r="E2737" t="s">
        <v>184</v>
      </c>
      <c r="F2737" t="s">
        <v>5667</v>
      </c>
      <c r="G2737" t="str">
        <f t="shared" si="43"/>
        <v>District B13</v>
      </c>
      <c r="H2737" t="s">
        <v>5668</v>
      </c>
      <c r="I2737">
        <v>55928</v>
      </c>
      <c r="J2737">
        <v>201</v>
      </c>
      <c r="K2737" t="s">
        <v>19</v>
      </c>
      <c r="L2737" t="s">
        <v>31</v>
      </c>
      <c r="M2737" t="s">
        <v>21</v>
      </c>
      <c r="N2737">
        <v>12620000</v>
      </c>
      <c r="O2737">
        <v>1999</v>
      </c>
      <c r="P2737">
        <v>7.2</v>
      </c>
      <c r="S2737" t="s">
        <v>26</v>
      </c>
      <c r="T2737" t="s">
        <v>52</v>
      </c>
      <c r="U2737" t="s">
        <v>122</v>
      </c>
    </row>
    <row r="2738" spans="1:24" x14ac:dyDescent="0.3">
      <c r="A2738" t="s">
        <v>5669</v>
      </c>
      <c r="B2738">
        <v>62</v>
      </c>
      <c r="C2738">
        <v>110</v>
      </c>
      <c r="D2738">
        <v>37188667</v>
      </c>
      <c r="E2738" t="s">
        <v>890</v>
      </c>
      <c r="F2738" t="s">
        <v>157</v>
      </c>
      <c r="G2738" t="str">
        <f t="shared" si="43"/>
        <v>Things to Do in Denver When You're Dead</v>
      </c>
      <c r="H2738" t="s">
        <v>5670</v>
      </c>
      <c r="I2738">
        <v>22345</v>
      </c>
      <c r="J2738">
        <v>29</v>
      </c>
      <c r="K2738" t="s">
        <v>2440</v>
      </c>
      <c r="L2738" t="s">
        <v>3081</v>
      </c>
      <c r="M2738" t="s">
        <v>294</v>
      </c>
      <c r="N2738">
        <v>13000000</v>
      </c>
      <c r="O2738">
        <v>1996</v>
      </c>
      <c r="P2738">
        <v>6.8</v>
      </c>
      <c r="S2738" t="s">
        <v>52</v>
      </c>
      <c r="T2738" t="s">
        <v>60</v>
      </c>
    </row>
    <row r="2739" spans="1:24" x14ac:dyDescent="0.3">
      <c r="A2739" t="s">
        <v>5671</v>
      </c>
      <c r="B2739">
        <v>19</v>
      </c>
      <c r="C2739">
        <v>97</v>
      </c>
      <c r="D2739">
        <v>54724272</v>
      </c>
      <c r="E2739" t="s">
        <v>386</v>
      </c>
      <c r="F2739" t="s">
        <v>5672</v>
      </c>
      <c r="G2739" t="str">
        <f t="shared" si="43"/>
        <v>The Assassin</v>
      </c>
      <c r="H2739" t="s">
        <v>5673</v>
      </c>
      <c r="I2739">
        <v>9427</v>
      </c>
      <c r="J2739">
        <v>209</v>
      </c>
      <c r="K2739" t="s">
        <v>5674</v>
      </c>
      <c r="L2739" t="s">
        <v>5675</v>
      </c>
      <c r="M2739" t="s">
        <v>51</v>
      </c>
      <c r="N2739">
        <v>13000000</v>
      </c>
      <c r="O2739">
        <v>1977</v>
      </c>
      <c r="P2739">
        <v>6.4</v>
      </c>
      <c r="S2739" t="s">
        <v>26</v>
      </c>
      <c r="T2739" t="s">
        <v>60</v>
      </c>
    </row>
    <row r="2740" spans="1:24" x14ac:dyDescent="0.3">
      <c r="A2740" t="s">
        <v>5676</v>
      </c>
      <c r="B2740">
        <v>50</v>
      </c>
      <c r="C2740">
        <v>88</v>
      </c>
      <c r="D2740">
        <v>31597131</v>
      </c>
      <c r="E2740" t="s">
        <v>5677</v>
      </c>
      <c r="F2740" t="s">
        <v>4551</v>
      </c>
      <c r="G2740" t="str">
        <f t="shared" si="43"/>
        <v>Buffalo Soldiers</v>
      </c>
      <c r="H2740" t="s">
        <v>5678</v>
      </c>
      <c r="I2740">
        <v>20730</v>
      </c>
      <c r="J2740">
        <v>15</v>
      </c>
      <c r="K2740" t="s">
        <v>19</v>
      </c>
      <c r="L2740" t="s">
        <v>31</v>
      </c>
      <c r="M2740" t="s">
        <v>294</v>
      </c>
      <c r="N2740">
        <v>12500000</v>
      </c>
      <c r="O2740">
        <v>1994</v>
      </c>
      <c r="P2740">
        <v>6.9</v>
      </c>
      <c r="S2740" t="s">
        <v>46</v>
      </c>
      <c r="T2740" t="s">
        <v>52</v>
      </c>
      <c r="U2740" t="s">
        <v>60</v>
      </c>
      <c r="V2740" t="s">
        <v>122</v>
      </c>
      <c r="W2740" t="s">
        <v>126</v>
      </c>
    </row>
    <row r="2741" spans="1:24" x14ac:dyDescent="0.3">
      <c r="A2741" t="s">
        <v>5679</v>
      </c>
      <c r="B2741">
        <v>25</v>
      </c>
      <c r="C2741">
        <v>103</v>
      </c>
      <c r="D2741">
        <v>31691811</v>
      </c>
      <c r="E2741" t="s">
        <v>882</v>
      </c>
      <c r="F2741" t="s">
        <v>5680</v>
      </c>
      <c r="G2741" t="str">
        <f t="shared" si="43"/>
        <v>The Return</v>
      </c>
      <c r="H2741" t="s">
        <v>5681</v>
      </c>
      <c r="I2741">
        <v>31589</v>
      </c>
      <c r="J2741">
        <v>41</v>
      </c>
      <c r="K2741" t="s">
        <v>19</v>
      </c>
      <c r="L2741" t="s">
        <v>149</v>
      </c>
      <c r="M2741" t="s">
        <v>51</v>
      </c>
      <c r="N2741">
        <v>12500000</v>
      </c>
      <c r="O2741">
        <v>2007</v>
      </c>
      <c r="P2741">
        <v>8</v>
      </c>
      <c r="S2741" t="s">
        <v>60</v>
      </c>
      <c r="T2741" t="s">
        <v>92</v>
      </c>
      <c r="U2741" t="s">
        <v>122</v>
      </c>
    </row>
    <row r="2742" spans="1:24" x14ac:dyDescent="0.3">
      <c r="A2742" t="s">
        <v>250</v>
      </c>
      <c r="B2742">
        <v>39</v>
      </c>
      <c r="C2742">
        <v>104</v>
      </c>
      <c r="D2742">
        <v>31397498</v>
      </c>
      <c r="E2742" t="s">
        <v>26</v>
      </c>
      <c r="F2742" t="s">
        <v>5682</v>
      </c>
      <c r="G2742" t="str">
        <f t="shared" si="43"/>
        <v>Ong-bak 2</v>
      </c>
      <c r="H2742" t="s">
        <v>5683</v>
      </c>
      <c r="I2742">
        <v>24570</v>
      </c>
      <c r="J2742">
        <v>40</v>
      </c>
      <c r="K2742" t="s">
        <v>19</v>
      </c>
      <c r="L2742" t="s">
        <v>20</v>
      </c>
      <c r="M2742" t="s">
        <v>21</v>
      </c>
      <c r="N2742">
        <v>12500000</v>
      </c>
      <c r="O2742">
        <v>2001</v>
      </c>
      <c r="P2742">
        <v>6.2</v>
      </c>
      <c r="S2742" t="s">
        <v>26</v>
      </c>
    </row>
    <row r="2743" spans="1:24" x14ac:dyDescent="0.3">
      <c r="A2743" t="s">
        <v>2180</v>
      </c>
      <c r="B2743">
        <v>136</v>
      </c>
      <c r="C2743">
        <v>90</v>
      </c>
      <c r="D2743">
        <v>31179516</v>
      </c>
      <c r="E2743" t="s">
        <v>5684</v>
      </c>
      <c r="F2743" t="s">
        <v>639</v>
      </c>
      <c r="G2743" t="str">
        <f t="shared" si="43"/>
        <v>Centurion</v>
      </c>
      <c r="H2743" t="s">
        <v>5685</v>
      </c>
      <c r="I2743">
        <v>64777</v>
      </c>
      <c r="J2743">
        <v>39</v>
      </c>
      <c r="K2743" t="s">
        <v>19</v>
      </c>
      <c r="L2743" t="s">
        <v>3499</v>
      </c>
      <c r="M2743" t="s">
        <v>294</v>
      </c>
      <c r="N2743">
        <v>13000000</v>
      </c>
      <c r="O2743">
        <v>2002</v>
      </c>
      <c r="P2743">
        <v>6.4</v>
      </c>
      <c r="S2743" t="s">
        <v>26</v>
      </c>
      <c r="T2743" t="s">
        <v>32</v>
      </c>
      <c r="U2743" t="s">
        <v>60</v>
      </c>
      <c r="V2743" t="s">
        <v>80</v>
      </c>
      <c r="W2743" t="s">
        <v>122</v>
      </c>
      <c r="X2743" t="s">
        <v>126</v>
      </c>
    </row>
    <row r="2744" spans="1:24" x14ac:dyDescent="0.3">
      <c r="A2744" t="s">
        <v>3067</v>
      </c>
      <c r="B2744">
        <v>26</v>
      </c>
      <c r="C2744">
        <v>105</v>
      </c>
      <c r="D2744">
        <v>31155435</v>
      </c>
      <c r="E2744" t="s">
        <v>448</v>
      </c>
      <c r="F2744" t="s">
        <v>5686</v>
      </c>
      <c r="G2744" t="str">
        <f t="shared" si="43"/>
        <v>Silent Trigger</v>
      </c>
      <c r="H2744" t="s">
        <v>5687</v>
      </c>
      <c r="I2744">
        <v>2699</v>
      </c>
      <c r="J2744">
        <v>32</v>
      </c>
      <c r="K2744" t="s">
        <v>19</v>
      </c>
      <c r="L2744" t="s">
        <v>20</v>
      </c>
      <c r="M2744" t="s">
        <v>294</v>
      </c>
      <c r="N2744">
        <v>3660000</v>
      </c>
      <c r="O2744">
        <v>2006</v>
      </c>
      <c r="P2744">
        <v>5.6</v>
      </c>
      <c r="S2744" t="s">
        <v>26</v>
      </c>
      <c r="T2744" t="s">
        <v>60</v>
      </c>
      <c r="U2744" t="s">
        <v>122</v>
      </c>
    </row>
    <row r="2745" spans="1:24" x14ac:dyDescent="0.3">
      <c r="A2745" t="s">
        <v>5688</v>
      </c>
      <c r="B2745">
        <v>4</v>
      </c>
      <c r="C2745">
        <v>93</v>
      </c>
      <c r="D2745">
        <v>27281507</v>
      </c>
      <c r="E2745" t="s">
        <v>4065</v>
      </c>
      <c r="F2745" t="s">
        <v>330</v>
      </c>
      <c r="G2745" t="str">
        <f t="shared" si="43"/>
        <v>The Midnight Meat Train</v>
      </c>
      <c r="H2745" t="s">
        <v>5689</v>
      </c>
      <c r="I2745">
        <v>47574</v>
      </c>
      <c r="J2745">
        <v>12</v>
      </c>
      <c r="K2745" t="s">
        <v>19</v>
      </c>
      <c r="L2745" t="s">
        <v>378</v>
      </c>
      <c r="M2745" t="s">
        <v>51</v>
      </c>
      <c r="N2745">
        <v>12500000</v>
      </c>
      <c r="O2745">
        <v>2001</v>
      </c>
      <c r="P2745">
        <v>6.1</v>
      </c>
      <c r="S2745" t="s">
        <v>69</v>
      </c>
      <c r="T2745" t="s">
        <v>83</v>
      </c>
      <c r="U2745" t="s">
        <v>92</v>
      </c>
    </row>
    <row r="2746" spans="1:24" x14ac:dyDescent="0.3">
      <c r="A2746" t="s">
        <v>400</v>
      </c>
      <c r="B2746">
        <v>53</v>
      </c>
      <c r="C2746">
        <v>141</v>
      </c>
      <c r="D2746">
        <v>167007184</v>
      </c>
      <c r="E2746" t="s">
        <v>2574</v>
      </c>
      <c r="F2746" t="s">
        <v>5194</v>
      </c>
      <c r="G2746" t="str">
        <f t="shared" si="43"/>
        <v>Winnie Mandela</v>
      </c>
      <c r="H2746" t="s">
        <v>5690</v>
      </c>
      <c r="I2746">
        <v>609</v>
      </c>
      <c r="J2746">
        <v>134</v>
      </c>
      <c r="K2746" t="s">
        <v>19</v>
      </c>
      <c r="L2746" t="s">
        <v>20</v>
      </c>
      <c r="M2746" t="s">
        <v>294</v>
      </c>
      <c r="N2746">
        <v>13000000</v>
      </c>
      <c r="O2746">
        <v>2012</v>
      </c>
      <c r="P2746">
        <v>6</v>
      </c>
      <c r="S2746" t="s">
        <v>41</v>
      </c>
      <c r="T2746" t="s">
        <v>60</v>
      </c>
      <c r="U2746" t="s">
        <v>80</v>
      </c>
    </row>
    <row r="2747" spans="1:24" x14ac:dyDescent="0.3">
      <c r="A2747" t="s">
        <v>5691</v>
      </c>
      <c r="B2747">
        <v>22</v>
      </c>
      <c r="C2747">
        <v>85</v>
      </c>
      <c r="D2747">
        <v>25776062</v>
      </c>
      <c r="E2747" t="s">
        <v>977</v>
      </c>
      <c r="F2747" t="s">
        <v>233</v>
      </c>
      <c r="G2747" t="str">
        <f t="shared" si="43"/>
        <v>The Son of No One</v>
      </c>
      <c r="H2747" t="s">
        <v>5692</v>
      </c>
      <c r="I2747">
        <v>14280</v>
      </c>
      <c r="J2747">
        <v>108</v>
      </c>
      <c r="K2747" t="s">
        <v>19</v>
      </c>
      <c r="L2747" t="s">
        <v>5693</v>
      </c>
      <c r="M2747" t="s">
        <v>21</v>
      </c>
      <c r="N2747">
        <v>18000000</v>
      </c>
      <c r="O2747">
        <v>2007</v>
      </c>
      <c r="P2747">
        <v>5.0999999999999996</v>
      </c>
      <c r="S2747" t="s">
        <v>52</v>
      </c>
      <c r="T2747" t="s">
        <v>60</v>
      </c>
      <c r="U2747" t="s">
        <v>122</v>
      </c>
    </row>
    <row r="2748" spans="1:24" x14ac:dyDescent="0.3">
      <c r="A2748" t="s">
        <v>934</v>
      </c>
      <c r="B2748">
        <v>147</v>
      </c>
      <c r="C2748">
        <v>109</v>
      </c>
      <c r="D2748">
        <v>25240988</v>
      </c>
      <c r="E2748" t="s">
        <v>5694</v>
      </c>
      <c r="F2748" t="s">
        <v>5695</v>
      </c>
      <c r="G2748" t="str">
        <f t="shared" si="43"/>
        <v>All the Queen's Men</v>
      </c>
      <c r="H2748" t="s">
        <v>5696</v>
      </c>
      <c r="I2748">
        <v>2236</v>
      </c>
      <c r="J2748">
        <v>4</v>
      </c>
      <c r="K2748" t="s">
        <v>19</v>
      </c>
      <c r="L2748" t="s">
        <v>3499</v>
      </c>
      <c r="M2748" t="s">
        <v>21</v>
      </c>
      <c r="N2748">
        <v>16000000</v>
      </c>
      <c r="O2748">
        <v>2006</v>
      </c>
      <c r="P2748">
        <v>4.5</v>
      </c>
      <c r="S2748" t="s">
        <v>26</v>
      </c>
      <c r="T2748" t="s">
        <v>46</v>
      </c>
      <c r="U2748" t="s">
        <v>60</v>
      </c>
      <c r="V2748" t="s">
        <v>126</v>
      </c>
    </row>
    <row r="2749" spans="1:24" x14ac:dyDescent="0.3">
      <c r="A2749" t="s">
        <v>5697</v>
      </c>
      <c r="B2749">
        <v>222</v>
      </c>
      <c r="C2749">
        <v>105</v>
      </c>
      <c r="D2749">
        <v>124868837</v>
      </c>
      <c r="E2749" t="s">
        <v>5698</v>
      </c>
      <c r="F2749" t="s">
        <v>5699</v>
      </c>
      <c r="G2749" t="str">
        <f t="shared" si="43"/>
        <v>The Good Night</v>
      </c>
      <c r="H2749" t="s">
        <v>5700</v>
      </c>
      <c r="I2749">
        <v>7519</v>
      </c>
      <c r="J2749">
        <v>53</v>
      </c>
      <c r="K2749" t="s">
        <v>19</v>
      </c>
      <c r="L2749" t="s">
        <v>5701</v>
      </c>
      <c r="M2749" t="s">
        <v>21</v>
      </c>
      <c r="N2749">
        <v>12000000</v>
      </c>
      <c r="O2749">
        <v>2000</v>
      </c>
      <c r="P2749">
        <v>5.9</v>
      </c>
      <c r="S2749" t="s">
        <v>46</v>
      </c>
      <c r="T2749" t="s">
        <v>60</v>
      </c>
      <c r="U2749" t="s">
        <v>69</v>
      </c>
      <c r="V2749" t="s">
        <v>85</v>
      </c>
      <c r="W2749" t="s">
        <v>106</v>
      </c>
    </row>
    <row r="2750" spans="1:24" x14ac:dyDescent="0.3">
      <c r="A2750" t="s">
        <v>5702</v>
      </c>
      <c r="B2750">
        <v>106</v>
      </c>
      <c r="C2750">
        <v>98</v>
      </c>
      <c r="D2750">
        <v>22905674</v>
      </c>
      <c r="E2750" t="s">
        <v>5703</v>
      </c>
      <c r="F2750" t="s">
        <v>5704</v>
      </c>
      <c r="G2750" t="str">
        <f t="shared" si="43"/>
        <v>Bathory: Countess of Blood</v>
      </c>
      <c r="H2750" t="s">
        <v>5705</v>
      </c>
      <c r="I2750">
        <v>3425</v>
      </c>
      <c r="J2750">
        <v>32</v>
      </c>
      <c r="K2750" t="s">
        <v>19</v>
      </c>
      <c r="L2750" t="s">
        <v>378</v>
      </c>
      <c r="M2750" t="s">
        <v>294</v>
      </c>
      <c r="N2750">
        <v>12500000</v>
      </c>
      <c r="O2750">
        <v>1999</v>
      </c>
      <c r="P2750">
        <v>6</v>
      </c>
      <c r="S2750" t="s">
        <v>41</v>
      </c>
      <c r="T2750" t="s">
        <v>60</v>
      </c>
      <c r="U2750" t="s">
        <v>69</v>
      </c>
      <c r="V2750" t="s">
        <v>80</v>
      </c>
    </row>
    <row r="2751" spans="1:24" x14ac:dyDescent="0.3">
      <c r="A2751" t="s">
        <v>5706</v>
      </c>
      <c r="B2751">
        <v>136</v>
      </c>
      <c r="C2751">
        <v>119</v>
      </c>
      <c r="D2751">
        <v>25277561</v>
      </c>
      <c r="E2751" t="s">
        <v>1268</v>
      </c>
      <c r="F2751" t="s">
        <v>136</v>
      </c>
      <c r="G2751" t="str">
        <f t="shared" si="43"/>
        <v>Khumba</v>
      </c>
      <c r="H2751" t="s">
        <v>5707</v>
      </c>
      <c r="I2751">
        <v>4006</v>
      </c>
      <c r="J2751">
        <v>609</v>
      </c>
      <c r="K2751" t="s">
        <v>1243</v>
      </c>
      <c r="L2751" t="s">
        <v>3054</v>
      </c>
      <c r="M2751" t="s">
        <v>294</v>
      </c>
      <c r="N2751">
        <v>12800000</v>
      </c>
      <c r="O2751">
        <v>2006</v>
      </c>
      <c r="P2751">
        <v>5.8</v>
      </c>
      <c r="S2751" t="s">
        <v>32</v>
      </c>
      <c r="T2751" t="s">
        <v>37</v>
      </c>
      <c r="U2751" t="s">
        <v>65</v>
      </c>
    </row>
    <row r="2752" spans="1:24" x14ac:dyDescent="0.3">
      <c r="A2752" t="s">
        <v>5708</v>
      </c>
      <c r="B2752">
        <v>5</v>
      </c>
      <c r="C2752">
        <v>124</v>
      </c>
      <c r="D2752">
        <v>21133087</v>
      </c>
      <c r="E2752" t="s">
        <v>1261</v>
      </c>
      <c r="F2752" t="s">
        <v>5709</v>
      </c>
      <c r="G2752" t="str">
        <f t="shared" si="43"/>
        <v>Automata</v>
      </c>
      <c r="H2752" t="s">
        <v>5710</v>
      </c>
      <c r="I2752">
        <v>41638</v>
      </c>
      <c r="J2752">
        <v>135</v>
      </c>
      <c r="K2752" t="s">
        <v>888</v>
      </c>
      <c r="L2752" t="s">
        <v>1695</v>
      </c>
      <c r="M2752" t="s">
        <v>294</v>
      </c>
      <c r="N2752">
        <v>16000000</v>
      </c>
      <c r="O2752">
        <v>2001</v>
      </c>
      <c r="P2752">
        <v>6.1</v>
      </c>
      <c r="S2752" t="s">
        <v>26</v>
      </c>
      <c r="T2752" t="s">
        <v>110</v>
      </c>
      <c r="U2752" t="s">
        <v>122</v>
      </c>
    </row>
    <row r="2753" spans="1:22" x14ac:dyDescent="0.3">
      <c r="A2753" t="s">
        <v>4316</v>
      </c>
      <c r="B2753">
        <v>131</v>
      </c>
      <c r="C2753">
        <v>101</v>
      </c>
      <c r="D2753">
        <v>37707719</v>
      </c>
      <c r="E2753" t="s">
        <v>23</v>
      </c>
      <c r="F2753" t="s">
        <v>5711</v>
      </c>
      <c r="G2753" t="str">
        <f t="shared" si="43"/>
        <v>Dungeons &amp; Dragons: Wrath of the Dragon God</v>
      </c>
      <c r="H2753" t="s">
        <v>5712</v>
      </c>
      <c r="I2753">
        <v>5018</v>
      </c>
      <c r="J2753">
        <v>506</v>
      </c>
      <c r="K2753" t="s">
        <v>19</v>
      </c>
      <c r="L2753" t="s">
        <v>31</v>
      </c>
      <c r="M2753" t="s">
        <v>21</v>
      </c>
      <c r="N2753">
        <v>12500000</v>
      </c>
      <c r="O2753">
        <v>1995</v>
      </c>
      <c r="P2753">
        <v>4.9000000000000004</v>
      </c>
      <c r="S2753" t="s">
        <v>26</v>
      </c>
      <c r="T2753" t="s">
        <v>32</v>
      </c>
      <c r="U2753" t="s">
        <v>69</v>
      </c>
    </row>
    <row r="2754" spans="1:22" x14ac:dyDescent="0.3">
      <c r="A2754" t="s">
        <v>559</v>
      </c>
      <c r="B2754">
        <v>140</v>
      </c>
      <c r="C2754">
        <v>115</v>
      </c>
      <c r="D2754">
        <v>18761993</v>
      </c>
      <c r="E2754" t="s">
        <v>41</v>
      </c>
      <c r="F2754" t="s">
        <v>5713</v>
      </c>
      <c r="G2754" t="str">
        <f t="shared" si="43"/>
        <v>Chiamatemi Francesco - Il Papa della gente</v>
      </c>
      <c r="H2754" t="s">
        <v>5714</v>
      </c>
      <c r="I2754">
        <v>80</v>
      </c>
      <c r="J2754">
        <v>73</v>
      </c>
      <c r="K2754" t="s">
        <v>19</v>
      </c>
      <c r="L2754" t="s">
        <v>20</v>
      </c>
      <c r="M2754" t="s">
        <v>21</v>
      </c>
      <c r="N2754">
        <v>15000000</v>
      </c>
      <c r="O2754">
        <v>2008</v>
      </c>
      <c r="P2754">
        <v>5.7</v>
      </c>
      <c r="S2754" t="s">
        <v>41</v>
      </c>
    </row>
    <row r="2755" spans="1:22" x14ac:dyDescent="0.3">
      <c r="A2755" t="s">
        <v>5715</v>
      </c>
      <c r="B2755">
        <v>418</v>
      </c>
      <c r="C2755">
        <v>120</v>
      </c>
      <c r="D2755">
        <v>18595716</v>
      </c>
      <c r="E2755" t="s">
        <v>239</v>
      </c>
      <c r="F2755" t="s">
        <v>4410</v>
      </c>
      <c r="G2755" t="str">
        <f t="shared" ref="G2755:G2818" si="44">SUBSTITUTE(H2755,"Â ","")</f>
        <v>Shinjuku Incident</v>
      </c>
      <c r="H2755" t="s">
        <v>5716</v>
      </c>
      <c r="I2755">
        <v>9177</v>
      </c>
      <c r="J2755">
        <v>13</v>
      </c>
      <c r="K2755" t="s">
        <v>19</v>
      </c>
      <c r="L2755" t="s">
        <v>20</v>
      </c>
      <c r="M2755" t="s">
        <v>21</v>
      </c>
      <c r="N2755">
        <v>10500000</v>
      </c>
      <c r="O2755">
        <v>1978</v>
      </c>
      <c r="P2755">
        <v>7.1</v>
      </c>
      <c r="S2755" t="s">
        <v>26</v>
      </c>
      <c r="T2755" t="s">
        <v>52</v>
      </c>
      <c r="U2755" t="s">
        <v>60</v>
      </c>
      <c r="V2755" t="s">
        <v>122</v>
      </c>
    </row>
    <row r="2756" spans="1:22" x14ac:dyDescent="0.3">
      <c r="A2756" t="s">
        <v>5291</v>
      </c>
      <c r="B2756">
        <v>94</v>
      </c>
      <c r="C2756">
        <v>111</v>
      </c>
      <c r="D2756">
        <v>31990064</v>
      </c>
      <c r="E2756" t="s">
        <v>715</v>
      </c>
      <c r="F2756" t="s">
        <v>5717</v>
      </c>
      <c r="G2756" t="str">
        <f t="shared" si="44"/>
        <v>Pandaemonium</v>
      </c>
      <c r="H2756" t="s">
        <v>5718</v>
      </c>
      <c r="I2756">
        <v>695</v>
      </c>
      <c r="J2756">
        <v>495</v>
      </c>
      <c r="K2756" t="s">
        <v>19</v>
      </c>
      <c r="L2756" t="s">
        <v>20</v>
      </c>
      <c r="M2756" t="s">
        <v>21</v>
      </c>
      <c r="N2756">
        <v>15000000</v>
      </c>
      <c r="O2756">
        <v>2014</v>
      </c>
      <c r="P2756">
        <v>6.6</v>
      </c>
      <c r="S2756" t="s">
        <v>41</v>
      </c>
      <c r="T2756" t="s">
        <v>60</v>
      </c>
    </row>
    <row r="2757" spans="1:22" x14ac:dyDescent="0.3">
      <c r="A2757" t="s">
        <v>5463</v>
      </c>
      <c r="B2757">
        <v>82</v>
      </c>
      <c r="C2757">
        <v>94</v>
      </c>
      <c r="D2757">
        <v>17321573</v>
      </c>
      <c r="E2757" t="s">
        <v>1610</v>
      </c>
      <c r="F2757" t="s">
        <v>975</v>
      </c>
      <c r="G2757" t="str">
        <f t="shared" si="44"/>
        <v>Groundhog Day</v>
      </c>
      <c r="H2757" t="s">
        <v>5719</v>
      </c>
      <c r="I2757">
        <v>437418</v>
      </c>
      <c r="J2757">
        <v>81</v>
      </c>
      <c r="K2757" t="s">
        <v>675</v>
      </c>
      <c r="L2757" t="s">
        <v>676</v>
      </c>
      <c r="M2757" t="s">
        <v>51</v>
      </c>
      <c r="N2757">
        <v>12500000</v>
      </c>
      <c r="O2757">
        <v>2009</v>
      </c>
      <c r="P2757">
        <v>8.1</v>
      </c>
      <c r="S2757" t="s">
        <v>46</v>
      </c>
      <c r="T2757" t="s">
        <v>69</v>
      </c>
      <c r="U2757" t="s">
        <v>106</v>
      </c>
    </row>
    <row r="2758" spans="1:22" x14ac:dyDescent="0.3">
      <c r="A2758" t="s">
        <v>5720</v>
      </c>
      <c r="B2758">
        <v>32</v>
      </c>
      <c r="C2758">
        <v>131</v>
      </c>
      <c r="D2758">
        <v>17613460</v>
      </c>
      <c r="E2758" t="s">
        <v>2386</v>
      </c>
      <c r="F2758" t="s">
        <v>1924</v>
      </c>
      <c r="G2758" t="str">
        <f t="shared" si="44"/>
        <v>Magic Mike XXL</v>
      </c>
      <c r="H2758" t="s">
        <v>5721</v>
      </c>
      <c r="I2758">
        <v>38202</v>
      </c>
      <c r="J2758">
        <v>1017</v>
      </c>
      <c r="K2758" t="s">
        <v>19</v>
      </c>
      <c r="L2758" t="s">
        <v>20</v>
      </c>
      <c r="M2758" t="s">
        <v>294</v>
      </c>
      <c r="N2758">
        <v>12800000</v>
      </c>
      <c r="O2758">
        <v>2002</v>
      </c>
      <c r="P2758">
        <v>5.7</v>
      </c>
      <c r="S2758" t="s">
        <v>46</v>
      </c>
      <c r="T2758" t="s">
        <v>60</v>
      </c>
      <c r="U2758" t="s">
        <v>85</v>
      </c>
    </row>
    <row r="2759" spans="1:22" x14ac:dyDescent="0.3">
      <c r="A2759" t="s">
        <v>4762</v>
      </c>
      <c r="B2759">
        <v>22</v>
      </c>
      <c r="C2759">
        <v>139</v>
      </c>
      <c r="D2759">
        <v>21088568</v>
      </c>
      <c r="E2759" t="s">
        <v>127</v>
      </c>
      <c r="F2759" t="s">
        <v>128</v>
      </c>
      <c r="G2759" t="str">
        <f t="shared" si="44"/>
        <v>Romeo + Juliet</v>
      </c>
      <c r="H2759" t="s">
        <v>5722</v>
      </c>
      <c r="I2759">
        <v>167750</v>
      </c>
      <c r="J2759">
        <v>201</v>
      </c>
      <c r="K2759" t="s">
        <v>19</v>
      </c>
      <c r="L2759" t="s">
        <v>20</v>
      </c>
      <c r="M2759" t="s">
        <v>51</v>
      </c>
      <c r="N2759">
        <v>12500000</v>
      </c>
      <c r="O2759">
        <v>2010</v>
      </c>
      <c r="P2759">
        <v>6.8</v>
      </c>
      <c r="S2759" t="s">
        <v>60</v>
      </c>
      <c r="T2759" t="s">
        <v>106</v>
      </c>
    </row>
    <row r="2760" spans="1:22" x14ac:dyDescent="0.3">
      <c r="A2760" t="s">
        <v>5723</v>
      </c>
      <c r="B2760">
        <v>72</v>
      </c>
      <c r="C2760">
        <v>120</v>
      </c>
      <c r="D2760">
        <v>17292381</v>
      </c>
      <c r="E2760" t="s">
        <v>1504</v>
      </c>
      <c r="F2760" t="s">
        <v>5044</v>
      </c>
      <c r="G2760" t="str">
        <f t="shared" si="44"/>
        <v>Sarah's Key</v>
      </c>
      <c r="H2760" t="s">
        <v>5724</v>
      </c>
      <c r="I2760">
        <v>12937</v>
      </c>
      <c r="J2760">
        <v>271</v>
      </c>
      <c r="K2760" t="s">
        <v>19</v>
      </c>
      <c r="L2760" t="s">
        <v>3314</v>
      </c>
      <c r="M2760" t="s">
        <v>2394</v>
      </c>
      <c r="N2760">
        <v>8000000</v>
      </c>
      <c r="O2760">
        <v>2008</v>
      </c>
      <c r="P2760">
        <v>7.5</v>
      </c>
      <c r="S2760" t="s">
        <v>60</v>
      </c>
      <c r="T2760" t="s">
        <v>126</v>
      </c>
    </row>
    <row r="2761" spans="1:22" x14ac:dyDescent="0.3">
      <c r="A2761" t="s">
        <v>2319</v>
      </c>
      <c r="B2761">
        <v>39</v>
      </c>
      <c r="C2761">
        <v>119</v>
      </c>
      <c r="D2761">
        <v>16300302</v>
      </c>
      <c r="E2761" t="s">
        <v>5725</v>
      </c>
      <c r="F2761" t="s">
        <v>5726</v>
      </c>
      <c r="G2761" t="str">
        <f t="shared" si="44"/>
        <v>Freedom</v>
      </c>
      <c r="H2761" t="s">
        <v>5727</v>
      </c>
      <c r="I2761">
        <v>993</v>
      </c>
      <c r="J2761">
        <v>62</v>
      </c>
      <c r="K2761" t="s">
        <v>19</v>
      </c>
      <c r="L2761" t="s">
        <v>31</v>
      </c>
      <c r="M2761" t="s">
        <v>294</v>
      </c>
      <c r="N2761">
        <v>8000000</v>
      </c>
      <c r="O2761">
        <v>2011</v>
      </c>
      <c r="P2761">
        <v>6.2</v>
      </c>
      <c r="S2761" t="s">
        <v>60</v>
      </c>
      <c r="T2761" t="s">
        <v>65</v>
      </c>
      <c r="U2761" t="s">
        <v>85</v>
      </c>
    </row>
    <row r="2762" spans="1:22" x14ac:dyDescent="0.3">
      <c r="A2762" t="s">
        <v>5728</v>
      </c>
      <c r="B2762">
        <v>264</v>
      </c>
      <c r="C2762">
        <v>125</v>
      </c>
      <c r="D2762">
        <v>27829874</v>
      </c>
      <c r="E2762" t="s">
        <v>813</v>
      </c>
      <c r="F2762" t="s">
        <v>1617</v>
      </c>
      <c r="G2762" t="str">
        <f t="shared" si="44"/>
        <v>Unforgiven</v>
      </c>
      <c r="H2762" t="s">
        <v>5729</v>
      </c>
      <c r="I2762">
        <v>277505</v>
      </c>
      <c r="J2762">
        <v>20</v>
      </c>
      <c r="K2762" t="s">
        <v>19</v>
      </c>
      <c r="L2762" t="s">
        <v>20</v>
      </c>
      <c r="M2762" t="s">
        <v>294</v>
      </c>
      <c r="N2762">
        <v>11000000</v>
      </c>
      <c r="O2762">
        <v>2009</v>
      </c>
      <c r="P2762">
        <v>8.3000000000000007</v>
      </c>
      <c r="S2762" t="s">
        <v>60</v>
      </c>
      <c r="T2762" t="s">
        <v>130</v>
      </c>
    </row>
    <row r="2763" spans="1:22" x14ac:dyDescent="0.3">
      <c r="A2763" t="s">
        <v>1081</v>
      </c>
      <c r="B2763">
        <v>264</v>
      </c>
      <c r="C2763">
        <v>65</v>
      </c>
      <c r="D2763">
        <v>13960203</v>
      </c>
      <c r="E2763" t="s">
        <v>60</v>
      </c>
      <c r="F2763" t="s">
        <v>139</v>
      </c>
      <c r="G2763" t="str">
        <f t="shared" si="44"/>
        <v>Manderlay</v>
      </c>
      <c r="H2763" t="s">
        <v>5730</v>
      </c>
      <c r="I2763">
        <v>18646</v>
      </c>
      <c r="J2763">
        <v>173</v>
      </c>
      <c r="K2763" t="s">
        <v>19</v>
      </c>
      <c r="L2763" t="s">
        <v>20</v>
      </c>
      <c r="M2763" t="s">
        <v>294</v>
      </c>
      <c r="N2763">
        <v>9600000</v>
      </c>
      <c r="O2763">
        <v>2010</v>
      </c>
      <c r="P2763">
        <v>7.4</v>
      </c>
      <c r="S2763" t="s">
        <v>60</v>
      </c>
    </row>
    <row r="2764" spans="1:22" x14ac:dyDescent="0.3">
      <c r="A2764" t="s">
        <v>5731</v>
      </c>
      <c r="B2764">
        <v>145</v>
      </c>
      <c r="C2764">
        <v>108</v>
      </c>
      <c r="D2764">
        <v>12902790</v>
      </c>
      <c r="E2764" t="s">
        <v>127</v>
      </c>
      <c r="F2764" t="s">
        <v>5732</v>
      </c>
      <c r="G2764" t="str">
        <f t="shared" si="44"/>
        <v>Slumdog Millionaire</v>
      </c>
      <c r="H2764" t="s">
        <v>5733</v>
      </c>
      <c r="I2764">
        <v>641997</v>
      </c>
      <c r="J2764">
        <v>97</v>
      </c>
      <c r="K2764" t="s">
        <v>19</v>
      </c>
      <c r="L2764" t="s">
        <v>149</v>
      </c>
      <c r="M2764" t="s">
        <v>294</v>
      </c>
      <c r="N2764">
        <v>25000000</v>
      </c>
      <c r="O2764">
        <v>2005</v>
      </c>
      <c r="P2764">
        <v>8</v>
      </c>
      <c r="S2764" t="s">
        <v>60</v>
      </c>
      <c r="T2764" t="s">
        <v>106</v>
      </c>
    </row>
    <row r="2765" spans="1:22" x14ac:dyDescent="0.3">
      <c r="A2765" t="s">
        <v>5734</v>
      </c>
      <c r="B2765">
        <v>86</v>
      </c>
      <c r="C2765">
        <v>101</v>
      </c>
      <c r="D2765">
        <v>21520719</v>
      </c>
      <c r="E2765" t="s">
        <v>3827</v>
      </c>
      <c r="F2765" t="s">
        <v>5735</v>
      </c>
      <c r="G2765" t="str">
        <f t="shared" si="44"/>
        <v>Fatal Attraction</v>
      </c>
      <c r="H2765" t="s">
        <v>5736</v>
      </c>
      <c r="I2765">
        <v>55101</v>
      </c>
      <c r="J2765">
        <v>268</v>
      </c>
      <c r="K2765" t="s">
        <v>19</v>
      </c>
      <c r="L2765" t="s">
        <v>197</v>
      </c>
      <c r="M2765" t="s">
        <v>51</v>
      </c>
      <c r="N2765">
        <v>12000000</v>
      </c>
      <c r="O2765">
        <v>2014</v>
      </c>
      <c r="P2765">
        <v>6.9</v>
      </c>
      <c r="S2765" t="s">
        <v>60</v>
      </c>
      <c r="T2765" t="s">
        <v>106</v>
      </c>
      <c r="U2765" t="s">
        <v>122</v>
      </c>
    </row>
    <row r="2766" spans="1:22" x14ac:dyDescent="0.3">
      <c r="A2766" t="s">
        <v>1687</v>
      </c>
      <c r="B2766">
        <v>112</v>
      </c>
      <c r="C2766">
        <v>145</v>
      </c>
      <c r="D2766">
        <v>12796277</v>
      </c>
      <c r="E2766" t="s">
        <v>776</v>
      </c>
      <c r="F2766" t="s">
        <v>1115</v>
      </c>
      <c r="G2766" t="str">
        <f t="shared" si="44"/>
        <v>Pretty Woman</v>
      </c>
      <c r="H2766" t="s">
        <v>5737</v>
      </c>
      <c r="I2766">
        <v>213476</v>
      </c>
      <c r="J2766">
        <v>162</v>
      </c>
      <c r="K2766" t="s">
        <v>19</v>
      </c>
      <c r="L2766" t="s">
        <v>20</v>
      </c>
      <c r="M2766" t="s">
        <v>294</v>
      </c>
      <c r="N2766">
        <v>12000000</v>
      </c>
      <c r="O2766">
        <v>1995</v>
      </c>
      <c r="P2766">
        <v>6.9</v>
      </c>
      <c r="S2766" t="s">
        <v>46</v>
      </c>
      <c r="T2766" t="s">
        <v>106</v>
      </c>
    </row>
    <row r="2767" spans="1:22" x14ac:dyDescent="0.3">
      <c r="A2767" t="s">
        <v>503</v>
      </c>
      <c r="B2767">
        <v>17</v>
      </c>
      <c r="C2767">
        <v>98</v>
      </c>
      <c r="D2767">
        <v>11634362</v>
      </c>
      <c r="E2767" t="s">
        <v>46</v>
      </c>
      <c r="F2767" t="s">
        <v>941</v>
      </c>
      <c r="G2767" t="str">
        <f t="shared" si="44"/>
        <v xml:space="preserve">Towering Inferno            </v>
      </c>
      <c r="H2767" t="s">
        <v>5738</v>
      </c>
      <c r="I2767">
        <v>10</v>
      </c>
      <c r="J2767">
        <v>376</v>
      </c>
      <c r="K2767" t="s">
        <v>19</v>
      </c>
      <c r="L2767" t="s">
        <v>20</v>
      </c>
      <c r="M2767" t="s">
        <v>21</v>
      </c>
      <c r="N2767">
        <v>11000000</v>
      </c>
      <c r="O2767">
        <v>2002</v>
      </c>
      <c r="P2767">
        <v>9.5</v>
      </c>
      <c r="S2767" t="s">
        <v>46</v>
      </c>
    </row>
    <row r="2768" spans="1:22" x14ac:dyDescent="0.3">
      <c r="A2768" t="s">
        <v>428</v>
      </c>
      <c r="B2768">
        <v>101</v>
      </c>
      <c r="C2768">
        <v>101</v>
      </c>
      <c r="D2768">
        <v>11433134</v>
      </c>
      <c r="E2768" t="s">
        <v>752</v>
      </c>
      <c r="F2768" t="s">
        <v>4004</v>
      </c>
      <c r="G2768" t="str">
        <f t="shared" si="44"/>
        <v>Crocodile Dundee II</v>
      </c>
      <c r="H2768" t="s">
        <v>5739</v>
      </c>
      <c r="I2768">
        <v>44096</v>
      </c>
      <c r="J2768">
        <v>162</v>
      </c>
      <c r="K2768" t="s">
        <v>19</v>
      </c>
      <c r="L2768" t="s">
        <v>20</v>
      </c>
      <c r="M2768" t="s">
        <v>21</v>
      </c>
      <c r="N2768">
        <v>12000000</v>
      </c>
      <c r="O2768">
        <v>2015</v>
      </c>
      <c r="P2768">
        <v>5.5</v>
      </c>
      <c r="S2768" t="s">
        <v>26</v>
      </c>
      <c r="T2768" t="s">
        <v>32</v>
      </c>
      <c r="U2768" t="s">
        <v>46</v>
      </c>
    </row>
    <row r="2769" spans="1:24" x14ac:dyDescent="0.3">
      <c r="A2769" t="s">
        <v>4679</v>
      </c>
      <c r="B2769">
        <v>51</v>
      </c>
      <c r="C2769">
        <v>92</v>
      </c>
      <c r="D2769">
        <v>22406362</v>
      </c>
      <c r="E2769" t="s">
        <v>530</v>
      </c>
      <c r="F2769" t="s">
        <v>5740</v>
      </c>
      <c r="G2769" t="str">
        <f t="shared" si="44"/>
        <v>Broken Horses</v>
      </c>
      <c r="H2769" t="s">
        <v>5741</v>
      </c>
      <c r="I2769">
        <v>1554</v>
      </c>
      <c r="J2769">
        <v>275</v>
      </c>
      <c r="K2769" t="s">
        <v>19</v>
      </c>
      <c r="L2769" t="s">
        <v>20</v>
      </c>
      <c r="M2769" t="s">
        <v>21</v>
      </c>
      <c r="N2769">
        <v>12000000</v>
      </c>
      <c r="O2769">
        <v>2000</v>
      </c>
      <c r="P2769">
        <v>5.7</v>
      </c>
      <c r="S2769" t="s">
        <v>26</v>
      </c>
      <c r="T2769" t="s">
        <v>52</v>
      </c>
      <c r="U2769" t="s">
        <v>60</v>
      </c>
      <c r="V2769" t="s">
        <v>92</v>
      </c>
      <c r="W2769" t="s">
        <v>122</v>
      </c>
    </row>
    <row r="2770" spans="1:24" x14ac:dyDescent="0.3">
      <c r="A2770" t="s">
        <v>4782</v>
      </c>
      <c r="B2770">
        <v>42</v>
      </c>
      <c r="C2770">
        <v>93</v>
      </c>
      <c r="D2770">
        <v>10198766</v>
      </c>
      <c r="E2770" t="s">
        <v>3121</v>
      </c>
      <c r="F2770" t="s">
        <v>268</v>
      </c>
      <c r="G2770" t="str">
        <f t="shared" si="44"/>
        <v>Born on the Fourth of July</v>
      </c>
      <c r="H2770" t="s">
        <v>5742</v>
      </c>
      <c r="I2770">
        <v>76842</v>
      </c>
      <c r="J2770">
        <v>57</v>
      </c>
      <c r="K2770" t="s">
        <v>19</v>
      </c>
      <c r="L2770" t="s">
        <v>20</v>
      </c>
      <c r="M2770" t="s">
        <v>294</v>
      </c>
      <c r="N2770">
        <v>12000000</v>
      </c>
      <c r="O2770">
        <v>2012</v>
      </c>
      <c r="P2770">
        <v>7.2</v>
      </c>
      <c r="S2770" t="s">
        <v>41</v>
      </c>
      <c r="T2770" t="s">
        <v>60</v>
      </c>
      <c r="U2770" t="s">
        <v>126</v>
      </c>
    </row>
    <row r="2771" spans="1:24" x14ac:dyDescent="0.3">
      <c r="A2771" t="s">
        <v>3046</v>
      </c>
      <c r="B2771">
        <v>10</v>
      </c>
      <c r="C2771">
        <v>109</v>
      </c>
      <c r="D2771">
        <v>15294553</v>
      </c>
      <c r="E2771" t="s">
        <v>3393</v>
      </c>
      <c r="F2771" t="s">
        <v>5743</v>
      </c>
      <c r="G2771" t="str">
        <f t="shared" si="44"/>
        <v>Cool Runnings</v>
      </c>
      <c r="H2771" t="s">
        <v>5744</v>
      </c>
      <c r="I2771">
        <v>69733</v>
      </c>
      <c r="J2771">
        <v>426</v>
      </c>
      <c r="K2771" t="s">
        <v>19</v>
      </c>
      <c r="L2771" t="s">
        <v>20</v>
      </c>
      <c r="M2771" t="s">
        <v>1173</v>
      </c>
      <c r="N2771">
        <v>12000000</v>
      </c>
      <c r="O2771">
        <v>2001</v>
      </c>
      <c r="P2771">
        <v>6.9</v>
      </c>
      <c r="S2771" t="s">
        <v>32</v>
      </c>
      <c r="T2771" t="s">
        <v>46</v>
      </c>
      <c r="U2771" t="s">
        <v>65</v>
      </c>
      <c r="V2771" t="s">
        <v>117</v>
      </c>
    </row>
    <row r="2772" spans="1:24" x14ac:dyDescent="0.3">
      <c r="A2772" t="s">
        <v>3850</v>
      </c>
      <c r="B2772">
        <v>43</v>
      </c>
      <c r="C2772">
        <v>123</v>
      </c>
      <c r="D2772">
        <v>11041228</v>
      </c>
      <c r="E2772" t="s">
        <v>2403</v>
      </c>
      <c r="F2772" t="s">
        <v>5745</v>
      </c>
      <c r="G2772" t="str">
        <f t="shared" si="44"/>
        <v>My Bloody Valentine</v>
      </c>
      <c r="H2772" t="s">
        <v>5746</v>
      </c>
      <c r="I2772">
        <v>45603</v>
      </c>
      <c r="J2772">
        <v>143</v>
      </c>
      <c r="K2772" t="s">
        <v>19</v>
      </c>
      <c r="L2772" t="s">
        <v>20</v>
      </c>
      <c r="M2772" t="s">
        <v>294</v>
      </c>
      <c r="N2772">
        <v>12000000</v>
      </c>
      <c r="O2772">
        <v>2004</v>
      </c>
      <c r="P2772">
        <v>5.5</v>
      </c>
      <c r="S2772" t="s">
        <v>83</v>
      </c>
      <c r="T2772" t="s">
        <v>122</v>
      </c>
    </row>
    <row r="2773" spans="1:24" x14ac:dyDescent="0.3">
      <c r="A2773" t="s">
        <v>5522</v>
      </c>
      <c r="B2773">
        <v>331</v>
      </c>
      <c r="C2773">
        <v>60</v>
      </c>
      <c r="D2773">
        <v>7918283</v>
      </c>
      <c r="E2773" t="s">
        <v>2403</v>
      </c>
      <c r="F2773" t="s">
        <v>4254</v>
      </c>
      <c r="G2773" t="str">
        <f t="shared" si="44"/>
        <v>The Possession</v>
      </c>
      <c r="H2773" t="s">
        <v>4255</v>
      </c>
      <c r="I2773">
        <v>47169</v>
      </c>
      <c r="J2773">
        <v>43</v>
      </c>
      <c r="K2773" t="s">
        <v>19</v>
      </c>
      <c r="L2773" t="s">
        <v>31</v>
      </c>
      <c r="M2773" t="s">
        <v>294</v>
      </c>
      <c r="N2773">
        <v>12000000</v>
      </c>
      <c r="O2773">
        <v>2004</v>
      </c>
      <c r="P2773">
        <v>5.9</v>
      </c>
      <c r="S2773" t="s">
        <v>83</v>
      </c>
      <c r="T2773" t="s">
        <v>122</v>
      </c>
    </row>
    <row r="2774" spans="1:24" x14ac:dyDescent="0.3">
      <c r="A2774" t="s">
        <v>5090</v>
      </c>
      <c r="B2774">
        <v>38</v>
      </c>
      <c r="C2774">
        <v>99</v>
      </c>
      <c r="D2774">
        <v>22331028</v>
      </c>
      <c r="E2774" t="s">
        <v>488</v>
      </c>
      <c r="F2774" t="s">
        <v>1142</v>
      </c>
      <c r="G2774" t="str">
        <f t="shared" si="44"/>
        <v>First Blood</v>
      </c>
      <c r="H2774" t="s">
        <v>2442</v>
      </c>
      <c r="I2774">
        <v>172493</v>
      </c>
      <c r="J2774">
        <v>31</v>
      </c>
      <c r="K2774" t="s">
        <v>19</v>
      </c>
      <c r="L2774" t="s">
        <v>20</v>
      </c>
      <c r="M2774" t="s">
        <v>294</v>
      </c>
      <c r="N2774">
        <v>12000000</v>
      </c>
      <c r="O2774">
        <v>2013</v>
      </c>
      <c r="P2774">
        <v>7.7</v>
      </c>
      <c r="S2774" t="s">
        <v>26</v>
      </c>
      <c r="T2774" t="s">
        <v>32</v>
      </c>
      <c r="U2774" t="s">
        <v>60</v>
      </c>
    </row>
    <row r="2775" spans="1:24" x14ac:dyDescent="0.3">
      <c r="A2775" t="s">
        <v>1311</v>
      </c>
      <c r="B2775">
        <v>12</v>
      </c>
      <c r="C2775">
        <v>119</v>
      </c>
      <c r="D2775">
        <v>8134217</v>
      </c>
      <c r="E2775" t="s">
        <v>3370</v>
      </c>
      <c r="F2775" t="s">
        <v>4833</v>
      </c>
      <c r="G2775" t="str">
        <f t="shared" si="44"/>
        <v>Stomp the Yard</v>
      </c>
      <c r="H2775" t="s">
        <v>5747</v>
      </c>
      <c r="I2775">
        <v>19505</v>
      </c>
      <c r="J2775">
        <v>160</v>
      </c>
      <c r="K2775" t="s">
        <v>19</v>
      </c>
      <c r="L2775" t="s">
        <v>20</v>
      </c>
      <c r="M2775" t="s">
        <v>294</v>
      </c>
      <c r="N2775">
        <v>12000000</v>
      </c>
      <c r="O2775">
        <v>1987</v>
      </c>
      <c r="P2775">
        <v>5.2</v>
      </c>
      <c r="S2775" t="s">
        <v>60</v>
      </c>
      <c r="T2775" t="s">
        <v>85</v>
      </c>
      <c r="U2775" t="s">
        <v>106</v>
      </c>
    </row>
    <row r="2776" spans="1:24" x14ac:dyDescent="0.3">
      <c r="A2776" t="s">
        <v>1561</v>
      </c>
      <c r="B2776">
        <v>40</v>
      </c>
      <c r="C2776">
        <v>110</v>
      </c>
      <c r="D2776">
        <v>6982680</v>
      </c>
      <c r="E2776" t="s">
        <v>135</v>
      </c>
      <c r="F2776" t="s">
        <v>5748</v>
      </c>
      <c r="G2776" t="str">
        <f t="shared" si="44"/>
        <v>The Spy Who Loved Me</v>
      </c>
      <c r="H2776" t="s">
        <v>5749</v>
      </c>
      <c r="I2776">
        <v>76477</v>
      </c>
      <c r="J2776">
        <v>350</v>
      </c>
      <c r="K2776" t="s">
        <v>19</v>
      </c>
      <c r="L2776" t="s">
        <v>20</v>
      </c>
      <c r="M2776" t="s">
        <v>21</v>
      </c>
      <c r="N2776">
        <v>12000000</v>
      </c>
      <c r="O2776">
        <v>2010</v>
      </c>
      <c r="P2776">
        <v>7.1</v>
      </c>
      <c r="S2776" t="s">
        <v>26</v>
      </c>
      <c r="T2776" t="s">
        <v>32</v>
      </c>
      <c r="U2776" t="s">
        <v>110</v>
      </c>
      <c r="V2776" t="s">
        <v>122</v>
      </c>
    </row>
    <row r="2777" spans="1:24" x14ac:dyDescent="0.3">
      <c r="A2777" t="s">
        <v>4774</v>
      </c>
      <c r="B2777">
        <v>34</v>
      </c>
      <c r="C2777">
        <v>107</v>
      </c>
      <c r="D2777">
        <v>6739141</v>
      </c>
      <c r="E2777" t="s">
        <v>39</v>
      </c>
      <c r="F2777" t="s">
        <v>5750</v>
      </c>
      <c r="G2777" t="str">
        <f t="shared" si="44"/>
        <v xml:space="preserve">Ghost Hunters            </v>
      </c>
      <c r="H2777" t="s">
        <v>5751</v>
      </c>
      <c r="I2777">
        <v>5563</v>
      </c>
      <c r="J2777">
        <v>78</v>
      </c>
      <c r="K2777" t="s">
        <v>19</v>
      </c>
      <c r="L2777" t="s">
        <v>20</v>
      </c>
      <c r="M2777" t="s">
        <v>294</v>
      </c>
      <c r="N2777">
        <v>12000000</v>
      </c>
      <c r="O2777">
        <v>2011</v>
      </c>
      <c r="P2777">
        <v>6.6</v>
      </c>
      <c r="S2777" t="s">
        <v>39</v>
      </c>
    </row>
    <row r="2778" spans="1:24" x14ac:dyDescent="0.3">
      <c r="A2778" t="s">
        <v>1374</v>
      </c>
      <c r="B2778">
        <v>82</v>
      </c>
      <c r="C2778">
        <v>81</v>
      </c>
      <c r="D2778">
        <v>5542025</v>
      </c>
      <c r="E2778" t="s">
        <v>1347</v>
      </c>
      <c r="F2778" t="s">
        <v>3455</v>
      </c>
      <c r="G2778" t="str">
        <f t="shared" si="44"/>
        <v>Urban Legend</v>
      </c>
      <c r="H2778" t="s">
        <v>5752</v>
      </c>
      <c r="I2778">
        <v>47814</v>
      </c>
      <c r="J2778">
        <v>31</v>
      </c>
      <c r="K2778" t="s">
        <v>19</v>
      </c>
      <c r="L2778" t="s">
        <v>20</v>
      </c>
      <c r="M2778" t="s">
        <v>294</v>
      </c>
      <c r="N2778">
        <v>5000000</v>
      </c>
      <c r="O2778">
        <v>2010</v>
      </c>
      <c r="P2778">
        <v>5.5</v>
      </c>
      <c r="S2778" t="s">
        <v>83</v>
      </c>
      <c r="T2778" t="s">
        <v>92</v>
      </c>
      <c r="U2778" t="s">
        <v>122</v>
      </c>
    </row>
    <row r="2779" spans="1:24" x14ac:dyDescent="0.3">
      <c r="A2779" t="s">
        <v>3384</v>
      </c>
      <c r="B2779">
        <v>125</v>
      </c>
      <c r="C2779">
        <v>105</v>
      </c>
      <c r="D2779">
        <v>5032496</v>
      </c>
      <c r="E2779" t="s">
        <v>127</v>
      </c>
      <c r="F2779" t="s">
        <v>300</v>
      </c>
      <c r="G2779" t="str">
        <f t="shared" si="44"/>
        <v>Dangerous Liaisons</v>
      </c>
      <c r="H2779" t="s">
        <v>4312</v>
      </c>
      <c r="I2779">
        <v>52846</v>
      </c>
      <c r="J2779">
        <v>33</v>
      </c>
      <c r="K2779" t="s">
        <v>19</v>
      </c>
      <c r="L2779" t="s">
        <v>20</v>
      </c>
      <c r="M2779" t="s">
        <v>21</v>
      </c>
      <c r="N2779">
        <v>12000000</v>
      </c>
      <c r="O2779">
        <v>2014</v>
      </c>
      <c r="P2779">
        <v>7.7</v>
      </c>
      <c r="S2779" t="s">
        <v>60</v>
      </c>
      <c r="T2779" t="s">
        <v>106</v>
      </c>
    </row>
    <row r="2780" spans="1:24" x14ac:dyDescent="0.3">
      <c r="A2780" t="s">
        <v>506</v>
      </c>
      <c r="B2780">
        <v>56</v>
      </c>
      <c r="C2780">
        <v>82</v>
      </c>
      <c r="D2780">
        <v>6754898</v>
      </c>
      <c r="E2780" t="s">
        <v>657</v>
      </c>
      <c r="F2780" t="s">
        <v>3686</v>
      </c>
      <c r="G2780" t="str">
        <f t="shared" si="44"/>
        <v>Good Deeds</v>
      </c>
      <c r="H2780" t="s">
        <v>5753</v>
      </c>
      <c r="I2780">
        <v>6352</v>
      </c>
      <c r="J2780">
        <v>53</v>
      </c>
      <c r="K2780" t="s">
        <v>19</v>
      </c>
      <c r="L2780" t="s">
        <v>31</v>
      </c>
      <c r="M2780" t="s">
        <v>154</v>
      </c>
      <c r="N2780">
        <v>12000000</v>
      </c>
      <c r="O2780">
        <v>1974</v>
      </c>
      <c r="P2780">
        <v>5.4</v>
      </c>
      <c r="S2780" t="s">
        <v>46</v>
      </c>
      <c r="T2780" t="s">
        <v>60</v>
      </c>
      <c r="U2780" t="s">
        <v>106</v>
      </c>
    </row>
    <row r="2781" spans="1:24" x14ac:dyDescent="0.3">
      <c r="A2781" t="s">
        <v>562</v>
      </c>
      <c r="B2781">
        <v>160</v>
      </c>
      <c r="C2781">
        <v>109</v>
      </c>
      <c r="D2781">
        <v>4922166</v>
      </c>
      <c r="E2781" t="s">
        <v>3039</v>
      </c>
      <c r="F2781" t="s">
        <v>4381</v>
      </c>
      <c r="G2781" t="str">
        <f t="shared" si="44"/>
        <v>White Fang</v>
      </c>
      <c r="H2781" t="s">
        <v>5754</v>
      </c>
      <c r="I2781">
        <v>15730</v>
      </c>
      <c r="J2781">
        <v>252</v>
      </c>
      <c r="K2781" t="s">
        <v>19</v>
      </c>
      <c r="L2781" t="s">
        <v>20</v>
      </c>
      <c r="M2781" t="s">
        <v>294</v>
      </c>
      <c r="N2781">
        <v>12000000</v>
      </c>
      <c r="O2781">
        <v>2001</v>
      </c>
      <c r="P2781">
        <v>6.7</v>
      </c>
      <c r="S2781" t="s">
        <v>32</v>
      </c>
      <c r="T2781" t="s">
        <v>60</v>
      </c>
    </row>
    <row r="2782" spans="1:24" x14ac:dyDescent="0.3">
      <c r="A2782" t="s">
        <v>647</v>
      </c>
      <c r="B2782">
        <v>71</v>
      </c>
      <c r="C2782">
        <v>95</v>
      </c>
      <c r="D2782">
        <v>4903000</v>
      </c>
      <c r="E2782" t="s">
        <v>776</v>
      </c>
      <c r="F2782" t="s">
        <v>861</v>
      </c>
      <c r="G2782" t="str">
        <f t="shared" si="44"/>
        <v>Superstar</v>
      </c>
      <c r="H2782" t="s">
        <v>5755</v>
      </c>
      <c r="I2782">
        <v>15047</v>
      </c>
      <c r="J2782">
        <v>747</v>
      </c>
      <c r="K2782" t="s">
        <v>19</v>
      </c>
      <c r="L2782" t="s">
        <v>20</v>
      </c>
      <c r="M2782" t="s">
        <v>21</v>
      </c>
      <c r="N2782">
        <v>12000000</v>
      </c>
      <c r="O2782">
        <v>1988</v>
      </c>
      <c r="P2782">
        <v>5</v>
      </c>
      <c r="S2782" t="s">
        <v>46</v>
      </c>
      <c r="T2782" t="s">
        <v>106</v>
      </c>
    </row>
    <row r="2783" spans="1:24" x14ac:dyDescent="0.3">
      <c r="A2783" t="s">
        <v>2081</v>
      </c>
      <c r="B2783">
        <v>37</v>
      </c>
      <c r="C2783">
        <v>100</v>
      </c>
      <c r="D2783">
        <v>4717455</v>
      </c>
      <c r="E2783" t="s">
        <v>2574</v>
      </c>
      <c r="F2783" t="s">
        <v>1082</v>
      </c>
      <c r="G2783" t="str">
        <f t="shared" si="44"/>
        <v>The Iron Lady</v>
      </c>
      <c r="H2783" t="s">
        <v>5756</v>
      </c>
      <c r="I2783">
        <v>82327</v>
      </c>
      <c r="J2783">
        <v>123</v>
      </c>
      <c r="K2783" t="s">
        <v>19</v>
      </c>
      <c r="L2783" t="s">
        <v>20</v>
      </c>
      <c r="M2783" t="s">
        <v>294</v>
      </c>
      <c r="N2783">
        <v>12000000</v>
      </c>
      <c r="O2783">
        <v>2016</v>
      </c>
      <c r="P2783">
        <v>6.4</v>
      </c>
      <c r="S2783" t="s">
        <v>41</v>
      </c>
      <c r="T2783" t="s">
        <v>60</v>
      </c>
      <c r="U2783" t="s">
        <v>80</v>
      </c>
    </row>
    <row r="2784" spans="1:24" x14ac:dyDescent="0.3">
      <c r="A2784" t="s">
        <v>2457</v>
      </c>
      <c r="B2784">
        <v>62</v>
      </c>
      <c r="C2784">
        <v>118</v>
      </c>
      <c r="D2784">
        <v>3148482</v>
      </c>
      <c r="E2784" t="s">
        <v>3793</v>
      </c>
      <c r="F2784" t="s">
        <v>5757</v>
      </c>
      <c r="G2784" t="str">
        <f t="shared" si="44"/>
        <v>Jonah: A VeggieTales Movie</v>
      </c>
      <c r="H2784" t="s">
        <v>5758</v>
      </c>
      <c r="I2784">
        <v>3135</v>
      </c>
      <c r="J2784">
        <v>215</v>
      </c>
      <c r="K2784" t="s">
        <v>19</v>
      </c>
      <c r="L2784" t="s">
        <v>20</v>
      </c>
      <c r="M2784" t="s">
        <v>21</v>
      </c>
      <c r="N2784">
        <v>12000000</v>
      </c>
      <c r="O2784">
        <v>2000</v>
      </c>
      <c r="P2784">
        <v>6.6</v>
      </c>
      <c r="S2784" t="s">
        <v>32</v>
      </c>
      <c r="T2784" t="s">
        <v>37</v>
      </c>
      <c r="U2784" t="s">
        <v>46</v>
      </c>
      <c r="V2784" t="s">
        <v>60</v>
      </c>
      <c r="W2784" t="s">
        <v>65</v>
      </c>
      <c r="X2784" t="s">
        <v>90</v>
      </c>
    </row>
    <row r="2785" spans="1:22" x14ac:dyDescent="0.3">
      <c r="A2785" t="s">
        <v>944</v>
      </c>
      <c r="B2785">
        <v>73</v>
      </c>
      <c r="C2785">
        <v>91</v>
      </c>
      <c r="D2785">
        <v>2326407</v>
      </c>
      <c r="E2785" t="s">
        <v>127</v>
      </c>
      <c r="F2785" t="s">
        <v>5759</v>
      </c>
      <c r="G2785" t="str">
        <f t="shared" si="44"/>
        <v>Poetic Justice</v>
      </c>
      <c r="H2785" t="s">
        <v>5760</v>
      </c>
      <c r="I2785">
        <v>8904</v>
      </c>
      <c r="J2785">
        <v>20</v>
      </c>
      <c r="K2785" t="s">
        <v>19</v>
      </c>
      <c r="L2785" t="s">
        <v>20</v>
      </c>
      <c r="M2785" t="s">
        <v>294</v>
      </c>
      <c r="N2785">
        <v>12000000</v>
      </c>
      <c r="O2785">
        <v>1988</v>
      </c>
      <c r="P2785">
        <v>5.9</v>
      </c>
      <c r="S2785" t="s">
        <v>60</v>
      </c>
      <c r="T2785" t="s">
        <v>106</v>
      </c>
    </row>
    <row r="2786" spans="1:22" x14ac:dyDescent="0.3">
      <c r="A2786" t="s">
        <v>4151</v>
      </c>
      <c r="B2786">
        <v>59</v>
      </c>
      <c r="C2786">
        <v>90</v>
      </c>
      <c r="D2786">
        <v>2201412</v>
      </c>
      <c r="E2786" t="s">
        <v>222</v>
      </c>
      <c r="F2786" t="s">
        <v>5761</v>
      </c>
      <c r="G2786" t="str">
        <f t="shared" si="44"/>
        <v>All About the Benjamins</v>
      </c>
      <c r="H2786" t="s">
        <v>5762</v>
      </c>
      <c r="I2786">
        <v>9693</v>
      </c>
      <c r="J2786">
        <v>106</v>
      </c>
      <c r="K2786" t="s">
        <v>19</v>
      </c>
      <c r="L2786" t="s">
        <v>31</v>
      </c>
      <c r="M2786" t="s">
        <v>51</v>
      </c>
      <c r="N2786">
        <v>12000000</v>
      </c>
      <c r="O2786">
        <v>2014</v>
      </c>
      <c r="P2786">
        <v>5.7</v>
      </c>
      <c r="S2786" t="s">
        <v>26</v>
      </c>
      <c r="T2786" t="s">
        <v>46</v>
      </c>
      <c r="U2786" t="s">
        <v>52</v>
      </c>
      <c r="V2786" t="s">
        <v>122</v>
      </c>
    </row>
    <row r="2787" spans="1:22" x14ac:dyDescent="0.3">
      <c r="A2787" t="s">
        <v>5763</v>
      </c>
      <c r="B2787">
        <v>25</v>
      </c>
      <c r="C2787">
        <v>108</v>
      </c>
      <c r="D2787">
        <v>2060953</v>
      </c>
      <c r="E2787" t="s">
        <v>4139</v>
      </c>
      <c r="F2787" t="s">
        <v>2643</v>
      </c>
      <c r="G2787" t="str">
        <f t="shared" si="44"/>
        <v>Vampire in Brooklyn</v>
      </c>
      <c r="H2787" t="s">
        <v>5764</v>
      </c>
      <c r="I2787">
        <v>17262</v>
      </c>
      <c r="J2787">
        <v>157</v>
      </c>
      <c r="K2787" t="s">
        <v>19</v>
      </c>
      <c r="L2787" t="s">
        <v>20</v>
      </c>
      <c r="M2787" t="s">
        <v>21</v>
      </c>
      <c r="N2787">
        <v>12000000</v>
      </c>
      <c r="O2787">
        <v>2014</v>
      </c>
      <c r="P2787">
        <v>4.5</v>
      </c>
      <c r="S2787" t="s">
        <v>46</v>
      </c>
      <c r="T2787" t="s">
        <v>69</v>
      </c>
      <c r="U2787" t="s">
        <v>83</v>
      </c>
      <c r="V2787" t="s">
        <v>106</v>
      </c>
    </row>
    <row r="2788" spans="1:22" x14ac:dyDescent="0.3">
      <c r="A2788" t="s">
        <v>5765</v>
      </c>
      <c r="B2788">
        <v>97</v>
      </c>
      <c r="C2788">
        <v>103</v>
      </c>
      <c r="D2788">
        <v>3950294</v>
      </c>
      <c r="E2788" t="s">
        <v>83</v>
      </c>
      <c r="F2788" t="s">
        <v>5766</v>
      </c>
      <c r="G2788" t="str">
        <f t="shared" si="44"/>
        <v>Exorcist II: The Heretic</v>
      </c>
      <c r="H2788" t="s">
        <v>5767</v>
      </c>
      <c r="I2788">
        <v>16294</v>
      </c>
      <c r="J2788">
        <v>122</v>
      </c>
      <c r="K2788" t="s">
        <v>19</v>
      </c>
      <c r="L2788" t="s">
        <v>20</v>
      </c>
      <c r="M2788" t="s">
        <v>294</v>
      </c>
      <c r="N2788">
        <v>150000000</v>
      </c>
      <c r="O2788">
        <v>1999</v>
      </c>
      <c r="P2788">
        <v>3.7</v>
      </c>
      <c r="S2788" t="s">
        <v>83</v>
      </c>
    </row>
    <row r="2789" spans="1:22" x14ac:dyDescent="0.3">
      <c r="A2789" t="s">
        <v>5768</v>
      </c>
      <c r="B2789">
        <v>205</v>
      </c>
      <c r="C2789">
        <v>96</v>
      </c>
      <c r="D2789">
        <v>2835886</v>
      </c>
      <c r="E2789" t="s">
        <v>1347</v>
      </c>
      <c r="F2789" t="s">
        <v>4216</v>
      </c>
      <c r="G2789" t="str">
        <f t="shared" si="44"/>
        <v>An American Haunting</v>
      </c>
      <c r="H2789" t="s">
        <v>5769</v>
      </c>
      <c r="I2789">
        <v>22207</v>
      </c>
      <c r="J2789">
        <v>75</v>
      </c>
      <c r="K2789" t="s">
        <v>19</v>
      </c>
      <c r="L2789" t="s">
        <v>20</v>
      </c>
      <c r="M2789" t="s">
        <v>21</v>
      </c>
      <c r="N2789">
        <v>12000000</v>
      </c>
      <c r="O2789">
        <v>2002</v>
      </c>
      <c r="P2789">
        <v>5</v>
      </c>
      <c r="S2789" t="s">
        <v>83</v>
      </c>
      <c r="T2789" t="s">
        <v>92</v>
      </c>
      <c r="U2789" t="s">
        <v>122</v>
      </c>
    </row>
    <row r="2790" spans="1:22" x14ac:dyDescent="0.3">
      <c r="A2790" t="s">
        <v>3046</v>
      </c>
      <c r="B2790">
        <v>69</v>
      </c>
      <c r="C2790">
        <v>117</v>
      </c>
      <c r="D2790">
        <v>1779284</v>
      </c>
      <c r="E2790" t="s">
        <v>776</v>
      </c>
      <c r="F2790" t="s">
        <v>3607</v>
      </c>
      <c r="G2790" t="str">
        <f t="shared" si="44"/>
        <v>My Boss's Daughter</v>
      </c>
      <c r="H2790" t="s">
        <v>5770</v>
      </c>
      <c r="I2790">
        <v>24038</v>
      </c>
      <c r="J2790">
        <v>39</v>
      </c>
      <c r="K2790" t="s">
        <v>19</v>
      </c>
      <c r="L2790" t="s">
        <v>20</v>
      </c>
      <c r="M2790" t="s">
        <v>294</v>
      </c>
      <c r="N2790">
        <v>12000000</v>
      </c>
      <c r="O2790">
        <v>1993</v>
      </c>
      <c r="P2790">
        <v>4.5999999999999996</v>
      </c>
      <c r="S2790" t="s">
        <v>46</v>
      </c>
      <c r="T2790" t="s">
        <v>106</v>
      </c>
    </row>
    <row r="2791" spans="1:22" x14ac:dyDescent="0.3">
      <c r="A2791" t="s">
        <v>3151</v>
      </c>
      <c r="B2791">
        <v>195</v>
      </c>
      <c r="C2791">
        <v>93</v>
      </c>
      <c r="D2791">
        <v>1702277</v>
      </c>
      <c r="E2791" t="s">
        <v>5771</v>
      </c>
      <c r="F2791" t="s">
        <v>58</v>
      </c>
      <c r="G2791" t="str">
        <f t="shared" si="44"/>
        <v>A Perfect Getaway</v>
      </c>
      <c r="H2791" t="s">
        <v>5772</v>
      </c>
      <c r="I2791">
        <v>56338</v>
      </c>
      <c r="J2791">
        <v>55</v>
      </c>
      <c r="K2791" t="s">
        <v>19</v>
      </c>
      <c r="L2791" t="s">
        <v>3054</v>
      </c>
      <c r="M2791" t="s">
        <v>21</v>
      </c>
      <c r="N2791">
        <v>12000000</v>
      </c>
      <c r="O2791">
        <v>2016</v>
      </c>
      <c r="P2791">
        <v>6.5</v>
      </c>
      <c r="S2791" t="s">
        <v>32</v>
      </c>
      <c r="T2791" t="s">
        <v>92</v>
      </c>
      <c r="U2791" t="s">
        <v>122</v>
      </c>
    </row>
    <row r="2792" spans="1:22" x14ac:dyDescent="0.3">
      <c r="A2792" t="s">
        <v>5773</v>
      </c>
      <c r="B2792">
        <v>61</v>
      </c>
      <c r="C2792">
        <v>136</v>
      </c>
      <c r="D2792">
        <v>261481</v>
      </c>
      <c r="E2792" t="s">
        <v>776</v>
      </c>
      <c r="F2792" t="s">
        <v>3903</v>
      </c>
      <c r="G2792" t="str">
        <f t="shared" si="44"/>
        <v>Our Family Wedding</v>
      </c>
      <c r="H2792" t="s">
        <v>5774</v>
      </c>
      <c r="I2792">
        <v>5721</v>
      </c>
      <c r="J2792">
        <v>673</v>
      </c>
      <c r="K2792" t="s">
        <v>19</v>
      </c>
      <c r="L2792" t="s">
        <v>20</v>
      </c>
      <c r="M2792" t="s">
        <v>21</v>
      </c>
      <c r="N2792">
        <v>12000000</v>
      </c>
      <c r="O2792">
        <v>2004</v>
      </c>
      <c r="P2792">
        <v>4.9000000000000004</v>
      </c>
      <c r="S2792" t="s">
        <v>46</v>
      </c>
      <c r="T2792" t="s">
        <v>106</v>
      </c>
    </row>
    <row r="2793" spans="1:22" x14ac:dyDescent="0.3">
      <c r="A2793" t="s">
        <v>5775</v>
      </c>
      <c r="B2793">
        <v>77</v>
      </c>
      <c r="C2793">
        <v>115</v>
      </c>
      <c r="D2793">
        <v>1506998</v>
      </c>
      <c r="E2793" t="s">
        <v>46</v>
      </c>
      <c r="F2793" t="s">
        <v>2012</v>
      </c>
      <c r="G2793" t="str">
        <f t="shared" si="44"/>
        <v>Dead Man on Campus</v>
      </c>
      <c r="H2793" t="s">
        <v>5776</v>
      </c>
      <c r="I2793">
        <v>11729</v>
      </c>
      <c r="J2793">
        <v>99</v>
      </c>
      <c r="K2793" t="s">
        <v>19</v>
      </c>
      <c r="L2793" t="s">
        <v>20</v>
      </c>
      <c r="M2793" t="s">
        <v>21</v>
      </c>
      <c r="N2793">
        <v>12000000</v>
      </c>
      <c r="O2793">
        <v>2000</v>
      </c>
      <c r="P2793">
        <v>6</v>
      </c>
      <c r="S2793" t="s">
        <v>46</v>
      </c>
    </row>
    <row r="2794" spans="1:22" x14ac:dyDescent="0.3">
      <c r="A2794" t="s">
        <v>2204</v>
      </c>
      <c r="B2794">
        <v>259</v>
      </c>
      <c r="C2794">
        <v>94</v>
      </c>
      <c r="D2794">
        <v>860002</v>
      </c>
      <c r="E2794" t="s">
        <v>5067</v>
      </c>
      <c r="F2794" t="s">
        <v>5777</v>
      </c>
      <c r="G2794" t="str">
        <f t="shared" si="44"/>
        <v>Tea with Mussolini</v>
      </c>
      <c r="H2794" t="s">
        <v>5778</v>
      </c>
      <c r="I2794">
        <v>9323</v>
      </c>
      <c r="J2794">
        <v>270</v>
      </c>
      <c r="K2794" t="s">
        <v>19</v>
      </c>
      <c r="L2794" t="s">
        <v>20</v>
      </c>
      <c r="M2794" t="s">
        <v>21</v>
      </c>
      <c r="N2794">
        <v>12000000</v>
      </c>
      <c r="O2794">
        <v>2007</v>
      </c>
      <c r="P2794">
        <v>6.9</v>
      </c>
      <c r="S2794" t="s">
        <v>46</v>
      </c>
      <c r="T2794" t="s">
        <v>60</v>
      </c>
      <c r="U2794" t="s">
        <v>126</v>
      </c>
    </row>
    <row r="2795" spans="1:22" x14ac:dyDescent="0.3">
      <c r="A2795" t="s">
        <v>5779</v>
      </c>
      <c r="B2795">
        <v>251</v>
      </c>
      <c r="C2795">
        <v>85</v>
      </c>
      <c r="D2795">
        <v>548934</v>
      </c>
      <c r="E2795" t="s">
        <v>3186</v>
      </c>
      <c r="F2795" t="s">
        <v>172</v>
      </c>
      <c r="G2795" t="str">
        <f t="shared" si="44"/>
        <v>Thinner</v>
      </c>
      <c r="H2795" t="s">
        <v>5780</v>
      </c>
      <c r="I2795">
        <v>19805</v>
      </c>
      <c r="J2795">
        <v>104</v>
      </c>
      <c r="K2795" t="s">
        <v>19</v>
      </c>
      <c r="L2795" t="s">
        <v>20</v>
      </c>
      <c r="M2795" t="s">
        <v>294</v>
      </c>
      <c r="N2795">
        <v>12000000</v>
      </c>
      <c r="O2795">
        <v>1999</v>
      </c>
      <c r="P2795">
        <v>5.7</v>
      </c>
      <c r="S2795" t="s">
        <v>69</v>
      </c>
      <c r="T2795" t="s">
        <v>83</v>
      </c>
    </row>
    <row r="2796" spans="1:22" x14ac:dyDescent="0.3">
      <c r="A2796" t="s">
        <v>4677</v>
      </c>
      <c r="B2796">
        <v>63</v>
      </c>
      <c r="C2796">
        <v>88</v>
      </c>
      <c r="D2796">
        <v>447750</v>
      </c>
      <c r="E2796" t="s">
        <v>2098</v>
      </c>
      <c r="F2796" t="s">
        <v>803</v>
      </c>
      <c r="G2796" t="str">
        <f t="shared" si="44"/>
        <v>New York, New York</v>
      </c>
      <c r="H2796" t="s">
        <v>5781</v>
      </c>
      <c r="I2796">
        <v>13548</v>
      </c>
      <c r="J2796">
        <v>32</v>
      </c>
      <c r="K2796" t="s">
        <v>19</v>
      </c>
      <c r="L2796" t="s">
        <v>20</v>
      </c>
      <c r="M2796" t="s">
        <v>51</v>
      </c>
      <c r="N2796">
        <v>12000000</v>
      </c>
      <c r="O2796">
        <v>1998</v>
      </c>
      <c r="P2796">
        <v>6.7</v>
      </c>
      <c r="S2796" t="s">
        <v>60</v>
      </c>
      <c r="T2796" t="s">
        <v>85</v>
      </c>
      <c r="U2796" t="s">
        <v>90</v>
      </c>
      <c r="V2796" t="s">
        <v>106</v>
      </c>
    </row>
    <row r="2797" spans="1:22" x14ac:dyDescent="0.3">
      <c r="A2797" t="s">
        <v>5782</v>
      </c>
      <c r="B2797">
        <v>47</v>
      </c>
      <c r="C2797">
        <v>112</v>
      </c>
      <c r="D2797">
        <v>333976</v>
      </c>
      <c r="E2797" t="s">
        <v>1147</v>
      </c>
      <c r="F2797" t="s">
        <v>578</v>
      </c>
      <c r="G2797" t="str">
        <f t="shared" si="44"/>
        <v>Crooklyn</v>
      </c>
      <c r="H2797" t="s">
        <v>5783</v>
      </c>
      <c r="I2797">
        <v>6011</v>
      </c>
      <c r="J2797">
        <v>175</v>
      </c>
      <c r="K2797" t="s">
        <v>19</v>
      </c>
      <c r="L2797" t="s">
        <v>20</v>
      </c>
      <c r="M2797" t="s">
        <v>21</v>
      </c>
      <c r="N2797">
        <v>9000000</v>
      </c>
      <c r="O2797">
        <v>1996</v>
      </c>
      <c r="P2797">
        <v>6.9</v>
      </c>
      <c r="S2797" t="s">
        <v>46</v>
      </c>
      <c r="T2797" t="s">
        <v>60</v>
      </c>
    </row>
    <row r="2798" spans="1:22" x14ac:dyDescent="0.3">
      <c r="A2798" t="s">
        <v>4737</v>
      </c>
      <c r="B2798">
        <v>108</v>
      </c>
      <c r="C2798">
        <v>86</v>
      </c>
      <c r="D2798">
        <v>141853</v>
      </c>
      <c r="E2798" t="s">
        <v>657</v>
      </c>
      <c r="F2798" t="s">
        <v>157</v>
      </c>
      <c r="G2798" t="str">
        <f t="shared" si="44"/>
        <v>I Think I Love My Wife</v>
      </c>
      <c r="H2798" t="s">
        <v>5784</v>
      </c>
      <c r="I2798">
        <v>13866</v>
      </c>
      <c r="J2798">
        <v>320</v>
      </c>
      <c r="K2798" t="s">
        <v>19</v>
      </c>
      <c r="L2798" t="s">
        <v>20</v>
      </c>
      <c r="M2798" t="s">
        <v>51</v>
      </c>
      <c r="N2798">
        <v>12000000</v>
      </c>
      <c r="O2798">
        <v>1990</v>
      </c>
      <c r="P2798">
        <v>5.5</v>
      </c>
      <c r="S2798" t="s">
        <v>46</v>
      </c>
      <c r="T2798" t="s">
        <v>60</v>
      </c>
      <c r="U2798" t="s">
        <v>106</v>
      </c>
    </row>
    <row r="2799" spans="1:22" x14ac:dyDescent="0.3">
      <c r="A2799" t="s">
        <v>5785</v>
      </c>
      <c r="B2799">
        <v>64</v>
      </c>
      <c r="C2799">
        <v>86</v>
      </c>
      <c r="D2799">
        <v>303439</v>
      </c>
      <c r="E2799" t="s">
        <v>1015</v>
      </c>
      <c r="F2799" t="s">
        <v>5786</v>
      </c>
      <c r="G2799" t="str">
        <f t="shared" si="44"/>
        <v>Jason X</v>
      </c>
      <c r="H2799" t="s">
        <v>5787</v>
      </c>
      <c r="I2799">
        <v>38985</v>
      </c>
      <c r="J2799">
        <v>112</v>
      </c>
      <c r="K2799" t="s">
        <v>19</v>
      </c>
      <c r="L2799" t="s">
        <v>20</v>
      </c>
      <c r="M2799" t="s">
        <v>294</v>
      </c>
      <c r="N2799">
        <v>12000000</v>
      </c>
      <c r="O2799">
        <v>2014</v>
      </c>
      <c r="P2799">
        <v>4.4000000000000004</v>
      </c>
      <c r="S2799" t="s">
        <v>26</v>
      </c>
      <c r="T2799" t="s">
        <v>83</v>
      </c>
      <c r="U2799" t="s">
        <v>110</v>
      </c>
      <c r="V2799" t="s">
        <v>122</v>
      </c>
    </row>
    <row r="2800" spans="1:22" x14ac:dyDescent="0.3">
      <c r="A2800" t="s">
        <v>5788</v>
      </c>
      <c r="B2800">
        <v>20</v>
      </c>
      <c r="C2800">
        <v>112</v>
      </c>
      <c r="D2800">
        <v>793352</v>
      </c>
      <c r="E2800" t="s">
        <v>1075</v>
      </c>
      <c r="F2800" t="s">
        <v>5464</v>
      </c>
      <c r="G2800" t="str">
        <f t="shared" si="44"/>
        <v>Big Fat Liar</v>
      </c>
      <c r="H2800" t="s">
        <v>5465</v>
      </c>
      <c r="I2800">
        <v>29008</v>
      </c>
      <c r="J2800">
        <v>114</v>
      </c>
      <c r="K2800" t="s">
        <v>19</v>
      </c>
      <c r="L2800" t="s">
        <v>20</v>
      </c>
      <c r="M2800" t="s">
        <v>51</v>
      </c>
      <c r="N2800">
        <v>12000000</v>
      </c>
      <c r="O2800">
        <v>2007</v>
      </c>
      <c r="P2800">
        <v>5.4</v>
      </c>
      <c r="S2800" t="s">
        <v>32</v>
      </c>
      <c r="T2800" t="s">
        <v>46</v>
      </c>
      <c r="U2800" t="s">
        <v>65</v>
      </c>
    </row>
    <row r="2801" spans="1:22" x14ac:dyDescent="0.3">
      <c r="A2801" t="s">
        <v>5789</v>
      </c>
      <c r="B2801">
        <v>135</v>
      </c>
      <c r="C2801">
        <v>137</v>
      </c>
      <c r="D2801">
        <v>214202</v>
      </c>
      <c r="E2801" t="s">
        <v>2810</v>
      </c>
      <c r="F2801" t="s">
        <v>381</v>
      </c>
      <c r="G2801" t="str">
        <f t="shared" si="44"/>
        <v>Bobby</v>
      </c>
      <c r="H2801" t="s">
        <v>5790</v>
      </c>
      <c r="I2801">
        <v>38142</v>
      </c>
      <c r="J2801">
        <v>59</v>
      </c>
      <c r="K2801" t="s">
        <v>675</v>
      </c>
      <c r="L2801" t="s">
        <v>676</v>
      </c>
      <c r="M2801" t="s">
        <v>294</v>
      </c>
      <c r="N2801">
        <v>12000000</v>
      </c>
      <c r="O2801">
        <v>2015</v>
      </c>
      <c r="P2801">
        <v>7</v>
      </c>
      <c r="S2801" t="s">
        <v>60</v>
      </c>
      <c r="T2801" t="s">
        <v>80</v>
      </c>
    </row>
    <row r="2802" spans="1:22" x14ac:dyDescent="0.3">
      <c r="A2802" t="s">
        <v>5791</v>
      </c>
      <c r="B2802">
        <v>2</v>
      </c>
      <c r="C2802">
        <v>90</v>
      </c>
      <c r="D2802">
        <v>195888</v>
      </c>
      <c r="E2802" t="s">
        <v>5792</v>
      </c>
      <c r="F2802" t="s">
        <v>5793</v>
      </c>
      <c r="G2802" t="str">
        <f t="shared" si="44"/>
        <v>Head Over Heels</v>
      </c>
      <c r="H2802" t="s">
        <v>5794</v>
      </c>
      <c r="I2802">
        <v>11693</v>
      </c>
      <c r="J2802">
        <v>181</v>
      </c>
      <c r="K2802" t="s">
        <v>19</v>
      </c>
      <c r="L2802" t="s">
        <v>20</v>
      </c>
      <c r="M2802" t="s">
        <v>21</v>
      </c>
      <c r="N2802">
        <v>13000000</v>
      </c>
      <c r="O2802">
        <v>1999</v>
      </c>
      <c r="P2802">
        <v>5.4</v>
      </c>
      <c r="S2802" t="s">
        <v>46</v>
      </c>
      <c r="T2802" t="s">
        <v>92</v>
      </c>
      <c r="U2802" t="s">
        <v>106</v>
      </c>
    </row>
    <row r="2803" spans="1:22" x14ac:dyDescent="0.3">
      <c r="A2803" t="s">
        <v>1433</v>
      </c>
      <c r="B2803">
        <v>262</v>
      </c>
      <c r="C2803">
        <v>107</v>
      </c>
      <c r="D2803">
        <v>175370</v>
      </c>
      <c r="E2803" t="s">
        <v>1857</v>
      </c>
      <c r="F2803" t="s">
        <v>5795</v>
      </c>
      <c r="G2803" t="str">
        <f t="shared" si="44"/>
        <v>Fun Size</v>
      </c>
      <c r="H2803" t="s">
        <v>5796</v>
      </c>
      <c r="I2803">
        <v>11233</v>
      </c>
      <c r="J2803">
        <v>27</v>
      </c>
      <c r="K2803" t="s">
        <v>19</v>
      </c>
      <c r="L2803" t="s">
        <v>20</v>
      </c>
      <c r="M2803" t="s">
        <v>294</v>
      </c>
      <c r="N2803">
        <v>12000000</v>
      </c>
      <c r="O2803">
        <v>2001</v>
      </c>
      <c r="P2803">
        <v>5.4</v>
      </c>
      <c r="S2803" t="s">
        <v>32</v>
      </c>
      <c r="T2803" t="s">
        <v>46</v>
      </c>
    </row>
    <row r="2804" spans="1:22" x14ac:dyDescent="0.3">
      <c r="A2804" t="s">
        <v>5797</v>
      </c>
      <c r="B2804">
        <v>129</v>
      </c>
      <c r="C2804">
        <v>98</v>
      </c>
      <c r="D2804">
        <v>190666</v>
      </c>
      <c r="E2804" t="s">
        <v>715</v>
      </c>
      <c r="F2804" t="s">
        <v>5798</v>
      </c>
      <c r="G2804" t="str">
        <f t="shared" si="44"/>
        <v>The Diving Bell and the Butterfly</v>
      </c>
      <c r="H2804" t="s">
        <v>5799</v>
      </c>
      <c r="I2804">
        <v>89906</v>
      </c>
      <c r="J2804">
        <v>79</v>
      </c>
      <c r="K2804" t="s">
        <v>19</v>
      </c>
      <c r="L2804" t="s">
        <v>20</v>
      </c>
      <c r="M2804" t="s">
        <v>294</v>
      </c>
      <c r="N2804">
        <v>12000000</v>
      </c>
      <c r="O2804">
        <v>2014</v>
      </c>
      <c r="P2804">
        <v>8</v>
      </c>
      <c r="S2804" t="s">
        <v>41</v>
      </c>
      <c r="T2804" t="s">
        <v>60</v>
      </c>
    </row>
    <row r="2805" spans="1:22" x14ac:dyDescent="0.3">
      <c r="A2805" t="s">
        <v>822</v>
      </c>
      <c r="B2805">
        <v>69</v>
      </c>
      <c r="C2805">
        <v>84</v>
      </c>
      <c r="D2805">
        <v>119922</v>
      </c>
      <c r="E2805" t="s">
        <v>127</v>
      </c>
      <c r="F2805" t="s">
        <v>713</v>
      </c>
      <c r="G2805" t="str">
        <f t="shared" si="44"/>
        <v>Little Children</v>
      </c>
      <c r="H2805" t="s">
        <v>5800</v>
      </c>
      <c r="I2805">
        <v>92781</v>
      </c>
      <c r="J2805">
        <v>8</v>
      </c>
      <c r="K2805" t="s">
        <v>19</v>
      </c>
      <c r="L2805" t="s">
        <v>676</v>
      </c>
      <c r="M2805" t="s">
        <v>294</v>
      </c>
      <c r="N2805">
        <v>12000000</v>
      </c>
      <c r="O2805">
        <v>2001</v>
      </c>
      <c r="P2805">
        <v>7.6</v>
      </c>
      <c r="S2805" t="s">
        <v>60</v>
      </c>
      <c r="T2805" t="s">
        <v>106</v>
      </c>
    </row>
    <row r="2806" spans="1:22" x14ac:dyDescent="0.3">
      <c r="A2806" t="s">
        <v>5801</v>
      </c>
      <c r="B2806">
        <v>50</v>
      </c>
      <c r="C2806">
        <v>139</v>
      </c>
      <c r="D2806">
        <v>177343675</v>
      </c>
      <c r="E2806" t="s">
        <v>882</v>
      </c>
      <c r="F2806" t="s">
        <v>2109</v>
      </c>
      <c r="G2806" t="str">
        <f t="shared" si="44"/>
        <v>Gossip</v>
      </c>
      <c r="H2806" t="s">
        <v>5802</v>
      </c>
      <c r="I2806">
        <v>12519</v>
      </c>
      <c r="J2806">
        <v>165</v>
      </c>
      <c r="K2806" t="s">
        <v>19</v>
      </c>
      <c r="L2806" t="s">
        <v>20</v>
      </c>
      <c r="M2806" t="s">
        <v>294</v>
      </c>
      <c r="N2806">
        <v>12000000</v>
      </c>
      <c r="O2806">
        <v>2006</v>
      </c>
      <c r="P2806">
        <v>5.9</v>
      </c>
      <c r="S2806" t="s">
        <v>60</v>
      </c>
      <c r="T2806" t="s">
        <v>92</v>
      </c>
      <c r="U2806" t="s">
        <v>122</v>
      </c>
    </row>
    <row r="2807" spans="1:22" x14ac:dyDescent="0.3">
      <c r="A2807" t="s">
        <v>689</v>
      </c>
      <c r="B2807">
        <v>57</v>
      </c>
      <c r="C2807">
        <v>97</v>
      </c>
      <c r="D2807">
        <v>17149</v>
      </c>
      <c r="E2807" t="s">
        <v>60</v>
      </c>
      <c r="F2807" t="s">
        <v>2267</v>
      </c>
      <c r="G2807" t="str">
        <f t="shared" si="44"/>
        <v>A Walk on the Moon</v>
      </c>
      <c r="H2807" t="s">
        <v>5803</v>
      </c>
      <c r="I2807">
        <v>6782</v>
      </c>
      <c r="J2807">
        <v>31</v>
      </c>
      <c r="K2807" t="s">
        <v>19</v>
      </c>
      <c r="L2807" t="s">
        <v>676</v>
      </c>
      <c r="M2807" t="s">
        <v>51</v>
      </c>
      <c r="N2807">
        <v>12000000</v>
      </c>
      <c r="O2807">
        <v>2006</v>
      </c>
      <c r="P2807">
        <v>6.6</v>
      </c>
      <c r="S2807" t="s">
        <v>60</v>
      </c>
    </row>
    <row r="2808" spans="1:22" x14ac:dyDescent="0.3">
      <c r="A2808" t="s">
        <v>2310</v>
      </c>
      <c r="B2808">
        <v>116</v>
      </c>
      <c r="C2808">
        <v>127</v>
      </c>
      <c r="D2808">
        <v>14616</v>
      </c>
      <c r="E2808" t="s">
        <v>2574</v>
      </c>
      <c r="F2808" t="s">
        <v>5804</v>
      </c>
      <c r="G2808" t="str">
        <f t="shared" si="44"/>
        <v>Catch a Fire</v>
      </c>
      <c r="H2808" t="s">
        <v>5805</v>
      </c>
      <c r="I2808">
        <v>9334</v>
      </c>
      <c r="J2808">
        <v>55</v>
      </c>
      <c r="K2808" t="s">
        <v>19</v>
      </c>
      <c r="L2808" t="s">
        <v>31</v>
      </c>
      <c r="M2808" t="s">
        <v>21</v>
      </c>
      <c r="N2808">
        <v>14000000</v>
      </c>
      <c r="O2808">
        <v>1998</v>
      </c>
      <c r="P2808">
        <v>6.7</v>
      </c>
      <c r="S2808" t="s">
        <v>41</v>
      </c>
      <c r="T2808" t="s">
        <v>60</v>
      </c>
      <c r="U2808" t="s">
        <v>80</v>
      </c>
    </row>
    <row r="2809" spans="1:22" x14ac:dyDescent="0.3">
      <c r="A2809" t="s">
        <v>1617</v>
      </c>
      <c r="B2809">
        <v>45</v>
      </c>
      <c r="C2809">
        <v>150</v>
      </c>
      <c r="D2809">
        <v>91443253</v>
      </c>
      <c r="E2809" t="s">
        <v>2654</v>
      </c>
      <c r="F2809" t="s">
        <v>5806</v>
      </c>
      <c r="G2809" t="str">
        <f t="shared" si="44"/>
        <v>Soul Survivors</v>
      </c>
      <c r="H2809" t="s">
        <v>5807</v>
      </c>
      <c r="I2809">
        <v>7277</v>
      </c>
      <c r="J2809">
        <v>34</v>
      </c>
      <c r="K2809" t="s">
        <v>19</v>
      </c>
      <c r="L2809" t="s">
        <v>5808</v>
      </c>
      <c r="M2809" t="s">
        <v>294</v>
      </c>
      <c r="N2809">
        <v>107000000</v>
      </c>
      <c r="O2809">
        <v>2015</v>
      </c>
      <c r="P2809">
        <v>3.9</v>
      </c>
      <c r="S2809" t="s">
        <v>60</v>
      </c>
      <c r="T2809" t="s">
        <v>83</v>
      </c>
      <c r="U2809" t="s">
        <v>92</v>
      </c>
      <c r="V2809" t="s">
        <v>122</v>
      </c>
    </row>
    <row r="2810" spans="1:22" x14ac:dyDescent="0.3">
      <c r="A2810" t="s">
        <v>5809</v>
      </c>
      <c r="B2810">
        <v>87</v>
      </c>
      <c r="C2810">
        <v>104</v>
      </c>
      <c r="D2810">
        <v>30093107</v>
      </c>
      <c r="E2810" t="s">
        <v>2647</v>
      </c>
      <c r="F2810" t="s">
        <v>5810</v>
      </c>
      <c r="G2810" t="str">
        <f t="shared" si="44"/>
        <v>Jefferson in Paris</v>
      </c>
      <c r="H2810" t="s">
        <v>5811</v>
      </c>
      <c r="I2810">
        <v>2427</v>
      </c>
      <c r="J2810">
        <v>36</v>
      </c>
      <c r="K2810" t="s">
        <v>19</v>
      </c>
      <c r="L2810" t="s">
        <v>31</v>
      </c>
      <c r="M2810" t="s">
        <v>51</v>
      </c>
      <c r="N2810">
        <v>12000000</v>
      </c>
      <c r="O2810">
        <v>1998</v>
      </c>
      <c r="P2810">
        <v>5.7</v>
      </c>
      <c r="S2810" t="s">
        <v>41</v>
      </c>
      <c r="T2810" t="s">
        <v>60</v>
      </c>
      <c r="U2810" t="s">
        <v>80</v>
      </c>
      <c r="V2810" t="s">
        <v>106</v>
      </c>
    </row>
    <row r="2811" spans="1:22" x14ac:dyDescent="0.3">
      <c r="A2811" t="s">
        <v>5812</v>
      </c>
      <c r="B2811">
        <v>357</v>
      </c>
      <c r="C2811">
        <v>132</v>
      </c>
      <c r="D2811">
        <v>57469179</v>
      </c>
      <c r="E2811" t="s">
        <v>776</v>
      </c>
      <c r="F2811" t="s">
        <v>1602</v>
      </c>
      <c r="G2811" t="str">
        <f t="shared" si="44"/>
        <v>Easy Virtue</v>
      </c>
      <c r="H2811" t="s">
        <v>5813</v>
      </c>
      <c r="I2811">
        <v>16444</v>
      </c>
      <c r="J2811">
        <v>119</v>
      </c>
      <c r="K2811" t="s">
        <v>675</v>
      </c>
      <c r="L2811" t="s">
        <v>676</v>
      </c>
      <c r="M2811" t="s">
        <v>294</v>
      </c>
      <c r="N2811">
        <v>12000000</v>
      </c>
      <c r="O2811">
        <v>1994</v>
      </c>
      <c r="P2811">
        <v>6.7</v>
      </c>
      <c r="S2811" t="s">
        <v>46</v>
      </c>
      <c r="T2811" t="s">
        <v>106</v>
      </c>
    </row>
    <row r="2812" spans="1:22" x14ac:dyDescent="0.3">
      <c r="A2812" t="s">
        <v>5814</v>
      </c>
      <c r="B2812">
        <v>348</v>
      </c>
      <c r="C2812">
        <v>117</v>
      </c>
      <c r="D2812">
        <v>48856</v>
      </c>
      <c r="E2812" t="s">
        <v>611</v>
      </c>
      <c r="F2812" t="s">
        <v>120</v>
      </c>
      <c r="G2812" t="str">
        <f t="shared" si="44"/>
        <v>Caravans</v>
      </c>
      <c r="H2812" t="s">
        <v>5815</v>
      </c>
      <c r="I2812">
        <v>524</v>
      </c>
      <c r="J2812">
        <v>66</v>
      </c>
      <c r="K2812" t="s">
        <v>19</v>
      </c>
      <c r="L2812" t="s">
        <v>676</v>
      </c>
      <c r="M2812" t="s">
        <v>294</v>
      </c>
      <c r="N2812">
        <v>100000000</v>
      </c>
      <c r="O2812">
        <v>1999</v>
      </c>
      <c r="P2812">
        <v>6.5</v>
      </c>
      <c r="S2812" t="s">
        <v>26</v>
      </c>
      <c r="T2812" t="s">
        <v>32</v>
      </c>
      <c r="U2812" t="s">
        <v>80</v>
      </c>
    </row>
    <row r="2813" spans="1:22" x14ac:dyDescent="0.3">
      <c r="A2813" t="s">
        <v>5816</v>
      </c>
      <c r="B2813">
        <v>88</v>
      </c>
      <c r="C2813">
        <v>115</v>
      </c>
      <c r="D2813">
        <v>148170000</v>
      </c>
      <c r="E2813" t="s">
        <v>2574</v>
      </c>
      <c r="F2813" t="s">
        <v>5817</v>
      </c>
      <c r="G2813" t="str">
        <f t="shared" si="44"/>
        <v>Mr. Turner</v>
      </c>
      <c r="H2813" t="s">
        <v>5818</v>
      </c>
      <c r="I2813">
        <v>17933</v>
      </c>
      <c r="J2813">
        <v>104</v>
      </c>
      <c r="K2813" t="s">
        <v>888</v>
      </c>
      <c r="L2813" t="s">
        <v>432</v>
      </c>
      <c r="M2813" t="s">
        <v>21</v>
      </c>
      <c r="N2813">
        <v>12000000</v>
      </c>
      <c r="O2813">
        <v>1999</v>
      </c>
      <c r="P2813">
        <v>6.8</v>
      </c>
      <c r="S2813" t="s">
        <v>41</v>
      </c>
      <c r="T2813" t="s">
        <v>60</v>
      </c>
      <c r="U2813" t="s">
        <v>80</v>
      </c>
    </row>
    <row r="2814" spans="1:22" x14ac:dyDescent="0.3">
      <c r="A2814" t="s">
        <v>5819</v>
      </c>
      <c r="B2814">
        <v>181</v>
      </c>
      <c r="C2814">
        <v>186</v>
      </c>
      <c r="D2814">
        <v>460935665</v>
      </c>
      <c r="E2814" t="s">
        <v>127</v>
      </c>
      <c r="F2814" t="s">
        <v>5820</v>
      </c>
      <c r="G2814" t="str">
        <f t="shared" si="44"/>
        <v>Wild Grass</v>
      </c>
      <c r="H2814" t="s">
        <v>5821</v>
      </c>
      <c r="I2814">
        <v>3174</v>
      </c>
      <c r="J2814">
        <v>2254</v>
      </c>
      <c r="K2814" t="s">
        <v>19</v>
      </c>
      <c r="L2814" t="s">
        <v>20</v>
      </c>
      <c r="M2814" t="s">
        <v>294</v>
      </c>
      <c r="N2814">
        <v>12000000</v>
      </c>
      <c r="O2814">
        <v>1998</v>
      </c>
      <c r="P2814">
        <v>6.3</v>
      </c>
      <c r="S2814" t="s">
        <v>60</v>
      </c>
      <c r="T2814" t="s">
        <v>106</v>
      </c>
    </row>
    <row r="2815" spans="1:22" x14ac:dyDescent="0.3">
      <c r="A2815" t="s">
        <v>4606</v>
      </c>
      <c r="B2815">
        <v>107</v>
      </c>
      <c r="C2815">
        <v>90</v>
      </c>
      <c r="D2815">
        <v>35537564</v>
      </c>
      <c r="E2815" t="s">
        <v>5822</v>
      </c>
      <c r="F2815" t="s">
        <v>5823</v>
      </c>
      <c r="G2815" t="str">
        <f t="shared" si="44"/>
        <v>Amen.</v>
      </c>
      <c r="H2815" t="s">
        <v>5824</v>
      </c>
      <c r="I2815">
        <v>11077</v>
      </c>
      <c r="J2815">
        <v>491</v>
      </c>
      <c r="K2815" t="s">
        <v>19</v>
      </c>
      <c r="L2815" t="s">
        <v>20</v>
      </c>
      <c r="M2815" t="s">
        <v>21</v>
      </c>
      <c r="N2815">
        <v>12000000</v>
      </c>
      <c r="O2815">
        <v>2001</v>
      </c>
      <c r="P2815">
        <v>7.3</v>
      </c>
      <c r="S2815" t="s">
        <v>41</v>
      </c>
      <c r="T2815" t="s">
        <v>52</v>
      </c>
      <c r="U2815" t="s">
        <v>60</v>
      </c>
      <c r="V2815" t="s">
        <v>126</v>
      </c>
    </row>
    <row r="2816" spans="1:22" x14ac:dyDescent="0.3">
      <c r="A2816" t="s">
        <v>3663</v>
      </c>
      <c r="B2816">
        <v>53</v>
      </c>
      <c r="C2816">
        <v>90</v>
      </c>
      <c r="D2816">
        <v>111722000</v>
      </c>
      <c r="E2816" t="s">
        <v>26</v>
      </c>
      <c r="F2816" t="s">
        <v>5825</v>
      </c>
      <c r="G2816" t="str">
        <f t="shared" si="44"/>
        <v>Reign of Assassins</v>
      </c>
      <c r="H2816" t="s">
        <v>5826</v>
      </c>
      <c r="I2816">
        <v>6069</v>
      </c>
      <c r="J2816">
        <v>248</v>
      </c>
      <c r="K2816" t="s">
        <v>19</v>
      </c>
      <c r="L2816" t="s">
        <v>149</v>
      </c>
      <c r="M2816" t="s">
        <v>294</v>
      </c>
      <c r="N2816">
        <v>10000000</v>
      </c>
      <c r="O2816">
        <v>2001</v>
      </c>
      <c r="P2816">
        <v>6.9</v>
      </c>
      <c r="S2816" t="s">
        <v>26</v>
      </c>
    </row>
    <row r="2817" spans="1:23" x14ac:dyDescent="0.3">
      <c r="A2817" t="s">
        <v>5827</v>
      </c>
      <c r="B2817">
        <v>132</v>
      </c>
      <c r="C2817">
        <v>134</v>
      </c>
      <c r="D2817">
        <v>10230</v>
      </c>
      <c r="E2817" t="s">
        <v>5067</v>
      </c>
      <c r="F2817" t="s">
        <v>5828</v>
      </c>
      <c r="G2817" t="str">
        <f t="shared" si="44"/>
        <v>The Lucky Ones</v>
      </c>
      <c r="H2817" t="s">
        <v>5829</v>
      </c>
      <c r="I2817">
        <v>11704</v>
      </c>
      <c r="J2817">
        <v>378</v>
      </c>
      <c r="K2817" t="s">
        <v>19</v>
      </c>
      <c r="L2817" t="s">
        <v>20</v>
      </c>
      <c r="M2817" t="s">
        <v>294</v>
      </c>
      <c r="N2817">
        <v>8000000</v>
      </c>
      <c r="O2817">
        <v>2013</v>
      </c>
      <c r="P2817">
        <v>7</v>
      </c>
      <c r="S2817" t="s">
        <v>46</v>
      </c>
      <c r="T2817" t="s">
        <v>60</v>
      </c>
      <c r="U2817" t="s">
        <v>126</v>
      </c>
    </row>
    <row r="2818" spans="1:23" x14ac:dyDescent="0.3">
      <c r="A2818" t="s">
        <v>5830</v>
      </c>
      <c r="B2818">
        <v>401</v>
      </c>
      <c r="C2818">
        <v>101</v>
      </c>
      <c r="D2818">
        <v>90556401</v>
      </c>
      <c r="E2818" t="s">
        <v>60</v>
      </c>
      <c r="F2818" t="s">
        <v>546</v>
      </c>
      <c r="G2818" t="str">
        <f t="shared" si="44"/>
        <v>Margaret</v>
      </c>
      <c r="H2818" t="s">
        <v>5831</v>
      </c>
      <c r="I2818">
        <v>12053</v>
      </c>
      <c r="J2818">
        <v>96</v>
      </c>
      <c r="K2818" t="s">
        <v>19</v>
      </c>
      <c r="L2818" t="s">
        <v>20</v>
      </c>
      <c r="M2818" t="s">
        <v>21</v>
      </c>
      <c r="N2818">
        <v>12000000</v>
      </c>
      <c r="O2818">
        <v>2006</v>
      </c>
      <c r="P2818">
        <v>6.5</v>
      </c>
      <c r="S2818" t="s">
        <v>60</v>
      </c>
    </row>
    <row r="2819" spans="1:23" x14ac:dyDescent="0.3">
      <c r="A2819" t="s">
        <v>5832</v>
      </c>
      <c r="B2819">
        <v>58</v>
      </c>
      <c r="C2819">
        <v>97</v>
      </c>
      <c r="D2819">
        <v>93571803</v>
      </c>
      <c r="E2819" t="s">
        <v>3256</v>
      </c>
      <c r="F2819" t="s">
        <v>3740</v>
      </c>
      <c r="G2819" t="str">
        <f t="shared" ref="G2819:G2882" si="45">SUBSTITUTE(H2819,"Â ","")</f>
        <v>Stan Helsing</v>
      </c>
      <c r="H2819" t="s">
        <v>5833</v>
      </c>
      <c r="I2819">
        <v>9928</v>
      </c>
      <c r="J2819">
        <v>37</v>
      </c>
      <c r="K2819" t="s">
        <v>19</v>
      </c>
      <c r="L2819" t="s">
        <v>20</v>
      </c>
      <c r="M2819" t="s">
        <v>294</v>
      </c>
      <c r="N2819">
        <v>12000000</v>
      </c>
      <c r="O2819">
        <v>2007</v>
      </c>
      <c r="P2819">
        <v>3.6</v>
      </c>
      <c r="S2819" t="s">
        <v>46</v>
      </c>
      <c r="T2819" t="s">
        <v>83</v>
      </c>
    </row>
    <row r="2820" spans="1:23" x14ac:dyDescent="0.3">
      <c r="A2820" t="s">
        <v>5834</v>
      </c>
      <c r="B2820">
        <v>1</v>
      </c>
      <c r="C2820">
        <v>107</v>
      </c>
      <c r="D2820">
        <v>72755517</v>
      </c>
      <c r="E2820" t="s">
        <v>657</v>
      </c>
      <c r="F2820" t="s">
        <v>2048</v>
      </c>
      <c r="G2820" t="str">
        <f t="shared" si="45"/>
        <v>Flipped</v>
      </c>
      <c r="H2820" t="s">
        <v>5835</v>
      </c>
      <c r="I2820">
        <v>60460</v>
      </c>
      <c r="J2820">
        <v>314</v>
      </c>
      <c r="K2820" t="s">
        <v>19</v>
      </c>
      <c r="L2820" t="s">
        <v>20</v>
      </c>
      <c r="M2820" t="s">
        <v>294</v>
      </c>
      <c r="N2820">
        <v>12000000</v>
      </c>
      <c r="O2820">
        <v>2013</v>
      </c>
      <c r="P2820">
        <v>7.7</v>
      </c>
      <c r="S2820" t="s">
        <v>46</v>
      </c>
      <c r="T2820" t="s">
        <v>60</v>
      </c>
      <c r="U2820" t="s">
        <v>106</v>
      </c>
    </row>
    <row r="2821" spans="1:23" x14ac:dyDescent="0.3">
      <c r="A2821" t="s">
        <v>4522</v>
      </c>
      <c r="B2821">
        <v>192</v>
      </c>
      <c r="C2821">
        <v>99</v>
      </c>
      <c r="D2821">
        <v>52929168</v>
      </c>
      <c r="E2821" t="s">
        <v>127</v>
      </c>
      <c r="F2821" t="s">
        <v>201</v>
      </c>
      <c r="G2821" t="str">
        <f t="shared" si="45"/>
        <v>Brokeback Mountain</v>
      </c>
      <c r="H2821" t="s">
        <v>5836</v>
      </c>
      <c r="I2821">
        <v>259837</v>
      </c>
      <c r="J2821">
        <v>284</v>
      </c>
      <c r="K2821" t="s">
        <v>19</v>
      </c>
      <c r="L2821" t="s">
        <v>20</v>
      </c>
      <c r="M2821" t="s">
        <v>294</v>
      </c>
      <c r="N2821">
        <v>12000000</v>
      </c>
      <c r="O2821">
        <v>2000</v>
      </c>
      <c r="P2821">
        <v>7.7</v>
      </c>
      <c r="S2821" t="s">
        <v>60</v>
      </c>
      <c r="T2821" t="s">
        <v>106</v>
      </c>
    </row>
    <row r="2822" spans="1:23" x14ac:dyDescent="0.3">
      <c r="A2822" t="s">
        <v>5837</v>
      </c>
      <c r="B2822">
        <v>157</v>
      </c>
      <c r="C2822">
        <v>55</v>
      </c>
      <c r="D2822">
        <v>50461335</v>
      </c>
      <c r="E2822" t="s">
        <v>261</v>
      </c>
      <c r="F2822" t="s">
        <v>683</v>
      </c>
      <c r="G2822" t="str">
        <f t="shared" si="45"/>
        <v>Teenage Mutant Ninja Turtles</v>
      </c>
      <c r="H2822" t="s">
        <v>684</v>
      </c>
      <c r="I2822">
        <v>167089</v>
      </c>
      <c r="J2822">
        <v>59</v>
      </c>
      <c r="K2822" t="s">
        <v>19</v>
      </c>
      <c r="L2822" t="s">
        <v>20</v>
      </c>
      <c r="M2822" t="s">
        <v>21</v>
      </c>
      <c r="N2822">
        <v>12000000</v>
      </c>
      <c r="O2822">
        <v>2009</v>
      </c>
      <c r="P2822">
        <v>5.9</v>
      </c>
      <c r="S2822" t="s">
        <v>26</v>
      </c>
      <c r="T2822" t="s">
        <v>32</v>
      </c>
      <c r="U2822" t="s">
        <v>46</v>
      </c>
      <c r="V2822" t="s">
        <v>110</v>
      </c>
    </row>
    <row r="2823" spans="1:23" x14ac:dyDescent="0.3">
      <c r="A2823" t="s">
        <v>1889</v>
      </c>
      <c r="B2823">
        <v>454</v>
      </c>
      <c r="C2823">
        <v>124</v>
      </c>
      <c r="D2823">
        <v>49797148</v>
      </c>
      <c r="E2823" t="s">
        <v>776</v>
      </c>
      <c r="F2823" t="s">
        <v>4275</v>
      </c>
      <c r="G2823" t="str">
        <f t="shared" si="45"/>
        <v>Clueless</v>
      </c>
      <c r="H2823" t="s">
        <v>5838</v>
      </c>
      <c r="I2823">
        <v>123390</v>
      </c>
      <c r="J2823">
        <v>2</v>
      </c>
      <c r="K2823" t="s">
        <v>5839</v>
      </c>
      <c r="L2823" t="s">
        <v>5840</v>
      </c>
      <c r="M2823" t="s">
        <v>21</v>
      </c>
      <c r="N2823">
        <v>12000000</v>
      </c>
      <c r="O2823">
        <v>1996</v>
      </c>
      <c r="P2823">
        <v>6.8</v>
      </c>
      <c r="S2823" t="s">
        <v>46</v>
      </c>
      <c r="T2823" t="s">
        <v>106</v>
      </c>
    </row>
    <row r="2824" spans="1:23" x14ac:dyDescent="0.3">
      <c r="A2824" t="s">
        <v>796</v>
      </c>
      <c r="B2824">
        <v>62</v>
      </c>
      <c r="C2824">
        <v>110</v>
      </c>
      <c r="D2824">
        <v>46563158</v>
      </c>
      <c r="E2824" t="s">
        <v>127</v>
      </c>
      <c r="F2824" t="s">
        <v>946</v>
      </c>
      <c r="G2824" t="str">
        <f t="shared" si="45"/>
        <v>Far from Heaven</v>
      </c>
      <c r="H2824" t="s">
        <v>5841</v>
      </c>
      <c r="I2824">
        <v>36542</v>
      </c>
      <c r="J2824">
        <v>564</v>
      </c>
      <c r="K2824" t="s">
        <v>19</v>
      </c>
      <c r="L2824" t="s">
        <v>31</v>
      </c>
      <c r="M2824" t="s">
        <v>294</v>
      </c>
      <c r="N2824">
        <v>12000000</v>
      </c>
      <c r="O2824">
        <v>2009</v>
      </c>
      <c r="P2824">
        <v>7.4</v>
      </c>
      <c r="S2824" t="s">
        <v>60</v>
      </c>
      <c r="T2824" t="s">
        <v>106</v>
      </c>
    </row>
    <row r="2825" spans="1:23" x14ac:dyDescent="0.3">
      <c r="A2825" t="s">
        <v>5842</v>
      </c>
      <c r="B2825">
        <v>4</v>
      </c>
      <c r="C2825">
        <v>105</v>
      </c>
      <c r="D2825">
        <v>41227069</v>
      </c>
      <c r="E2825" t="s">
        <v>2371</v>
      </c>
      <c r="F2825" t="s">
        <v>971</v>
      </c>
      <c r="G2825" t="str">
        <f t="shared" si="45"/>
        <v>Hot Tub Time Machine 2</v>
      </c>
      <c r="H2825" t="s">
        <v>5843</v>
      </c>
      <c r="I2825">
        <v>28159</v>
      </c>
      <c r="J2825">
        <v>140</v>
      </c>
      <c r="K2825" t="s">
        <v>19</v>
      </c>
      <c r="L2825" t="s">
        <v>31</v>
      </c>
      <c r="M2825" t="s">
        <v>294</v>
      </c>
      <c r="N2825">
        <v>12000000</v>
      </c>
      <c r="O2825">
        <v>2006</v>
      </c>
      <c r="P2825">
        <v>5.0999999999999996</v>
      </c>
      <c r="S2825" t="s">
        <v>46</v>
      </c>
      <c r="T2825" t="s">
        <v>110</v>
      </c>
    </row>
    <row r="2826" spans="1:23" x14ac:dyDescent="0.3">
      <c r="A2826" t="s">
        <v>4206</v>
      </c>
      <c r="B2826">
        <v>84</v>
      </c>
      <c r="C2826">
        <v>41</v>
      </c>
      <c r="D2826">
        <v>39025000</v>
      </c>
      <c r="E2826" t="s">
        <v>60</v>
      </c>
      <c r="F2826" t="s">
        <v>5844</v>
      </c>
      <c r="G2826" t="str">
        <f t="shared" si="45"/>
        <v xml:space="preserve">Dekalog            </v>
      </c>
      <c r="H2826" t="s">
        <v>5845</v>
      </c>
      <c r="I2826">
        <v>12590</v>
      </c>
      <c r="J2826">
        <v>616</v>
      </c>
      <c r="K2826" t="s">
        <v>19</v>
      </c>
      <c r="L2826" t="s">
        <v>20</v>
      </c>
      <c r="M2826" t="s">
        <v>294</v>
      </c>
      <c r="N2826">
        <v>12215500000</v>
      </c>
      <c r="O2826">
        <v>2012</v>
      </c>
      <c r="P2826">
        <v>9.1</v>
      </c>
      <c r="S2826" t="s">
        <v>60</v>
      </c>
    </row>
    <row r="2827" spans="1:23" x14ac:dyDescent="0.3">
      <c r="A2827" t="s">
        <v>5846</v>
      </c>
      <c r="B2827">
        <v>669</v>
      </c>
      <c r="C2827">
        <v>178</v>
      </c>
      <c r="D2827">
        <v>38201895</v>
      </c>
      <c r="E2827" t="s">
        <v>715</v>
      </c>
      <c r="F2827" t="s">
        <v>713</v>
      </c>
      <c r="G2827" t="str">
        <f t="shared" si="45"/>
        <v>Quills</v>
      </c>
      <c r="H2827" t="s">
        <v>5847</v>
      </c>
      <c r="I2827">
        <v>44795</v>
      </c>
      <c r="J2827">
        <v>131</v>
      </c>
      <c r="K2827" t="s">
        <v>5839</v>
      </c>
      <c r="L2827" t="s">
        <v>5840</v>
      </c>
      <c r="M2827" t="s">
        <v>294</v>
      </c>
      <c r="N2827">
        <v>12000000</v>
      </c>
      <c r="O2827">
        <v>1993</v>
      </c>
      <c r="P2827">
        <v>7.4</v>
      </c>
      <c r="S2827" t="s">
        <v>41</v>
      </c>
      <c r="T2827" t="s">
        <v>60</v>
      </c>
    </row>
    <row r="2828" spans="1:23" x14ac:dyDescent="0.3">
      <c r="A2828" t="s">
        <v>2317</v>
      </c>
      <c r="B2828">
        <v>492</v>
      </c>
      <c r="C2828">
        <v>125</v>
      </c>
      <c r="D2828">
        <v>27669413</v>
      </c>
      <c r="E2828" t="s">
        <v>482</v>
      </c>
      <c r="F2828" t="s">
        <v>850</v>
      </c>
      <c r="G2828" t="str">
        <f t="shared" si="45"/>
        <v>Seven Psychopaths</v>
      </c>
      <c r="H2828" t="s">
        <v>5848</v>
      </c>
      <c r="I2828">
        <v>185845</v>
      </c>
      <c r="J2828">
        <v>17</v>
      </c>
      <c r="K2828" t="s">
        <v>3748</v>
      </c>
      <c r="L2828" t="s">
        <v>378</v>
      </c>
      <c r="M2828" t="s">
        <v>294</v>
      </c>
      <c r="N2828">
        <v>12000000</v>
      </c>
      <c r="O2828">
        <v>2006</v>
      </c>
      <c r="P2828">
        <v>7.2</v>
      </c>
      <c r="S2828" t="s">
        <v>46</v>
      </c>
      <c r="T2828" t="s">
        <v>52</v>
      </c>
    </row>
    <row r="2829" spans="1:23" x14ac:dyDescent="0.3">
      <c r="A2829" t="s">
        <v>4282</v>
      </c>
      <c r="B2829">
        <v>149</v>
      </c>
      <c r="C2829">
        <v>108</v>
      </c>
      <c r="D2829">
        <v>37766350</v>
      </c>
      <c r="E2829" t="s">
        <v>5849</v>
      </c>
      <c r="F2829" t="s">
        <v>1832</v>
      </c>
      <c r="G2829" t="str">
        <f t="shared" si="45"/>
        <v>The Caveman's Valentine</v>
      </c>
      <c r="H2829" t="s">
        <v>5850</v>
      </c>
      <c r="I2829">
        <v>5602</v>
      </c>
      <c r="J2829">
        <v>233</v>
      </c>
      <c r="K2829" t="s">
        <v>1243</v>
      </c>
      <c r="L2829" t="s">
        <v>1575</v>
      </c>
      <c r="M2829" t="s">
        <v>21</v>
      </c>
      <c r="N2829">
        <v>12000000</v>
      </c>
      <c r="O2829">
        <v>2000</v>
      </c>
      <c r="P2829">
        <v>6</v>
      </c>
      <c r="S2829" t="s">
        <v>52</v>
      </c>
      <c r="T2829" t="s">
        <v>60</v>
      </c>
      <c r="U2829" t="s">
        <v>85</v>
      </c>
      <c r="V2829" t="s">
        <v>92</v>
      </c>
      <c r="W2829" t="s">
        <v>122</v>
      </c>
    </row>
    <row r="2830" spans="1:23" x14ac:dyDescent="0.3">
      <c r="A2830" t="s">
        <v>5851</v>
      </c>
      <c r="B2830">
        <v>101</v>
      </c>
      <c r="C2830">
        <v>121</v>
      </c>
      <c r="D2830">
        <v>23978402</v>
      </c>
      <c r="E2830" t="s">
        <v>239</v>
      </c>
      <c r="F2830" t="s">
        <v>5852</v>
      </c>
      <c r="G2830" t="str">
        <f t="shared" si="45"/>
        <v xml:space="preserve">The Border            </v>
      </c>
      <c r="H2830" t="s">
        <v>5853</v>
      </c>
      <c r="I2830">
        <v>271</v>
      </c>
      <c r="J2830">
        <v>1140</v>
      </c>
      <c r="K2830" t="s">
        <v>19</v>
      </c>
      <c r="L2830" t="s">
        <v>31</v>
      </c>
      <c r="M2830" t="s">
        <v>294</v>
      </c>
      <c r="N2830">
        <v>9200000</v>
      </c>
      <c r="O2830">
        <v>2015</v>
      </c>
      <c r="P2830">
        <v>7.4</v>
      </c>
      <c r="S2830" t="s">
        <v>26</v>
      </c>
      <c r="T2830" t="s">
        <v>52</v>
      </c>
      <c r="U2830" t="s">
        <v>60</v>
      </c>
      <c r="V2830" t="s">
        <v>122</v>
      </c>
    </row>
    <row r="2831" spans="1:23" x14ac:dyDescent="0.3">
      <c r="A2831" t="s">
        <v>5854</v>
      </c>
      <c r="B2831">
        <v>102</v>
      </c>
      <c r="C2831">
        <v>100</v>
      </c>
      <c r="D2831">
        <v>21370057</v>
      </c>
      <c r="E2831" t="s">
        <v>1441</v>
      </c>
      <c r="F2831" t="s">
        <v>5655</v>
      </c>
      <c r="G2831" t="str">
        <f t="shared" si="45"/>
        <v>Downfall</v>
      </c>
      <c r="H2831" t="s">
        <v>5855</v>
      </c>
      <c r="I2831">
        <v>248354</v>
      </c>
      <c r="J2831">
        <v>630</v>
      </c>
      <c r="K2831" t="s">
        <v>19</v>
      </c>
      <c r="L2831" t="s">
        <v>20</v>
      </c>
      <c r="M2831" t="s">
        <v>294</v>
      </c>
      <c r="N2831">
        <v>12000000</v>
      </c>
      <c r="O2831">
        <v>2011</v>
      </c>
      <c r="P2831">
        <v>8.3000000000000007</v>
      </c>
      <c r="S2831" t="s">
        <v>41</v>
      </c>
      <c r="T2831" t="s">
        <v>60</v>
      </c>
      <c r="U2831" t="s">
        <v>80</v>
      </c>
      <c r="V2831" t="s">
        <v>126</v>
      </c>
    </row>
    <row r="2832" spans="1:23" x14ac:dyDescent="0.3">
      <c r="A2832" t="s">
        <v>4287</v>
      </c>
      <c r="B2832">
        <v>63</v>
      </c>
      <c r="C2832">
        <v>115</v>
      </c>
      <c r="D2832">
        <v>4884663</v>
      </c>
      <c r="E2832" t="s">
        <v>2728</v>
      </c>
      <c r="F2832" t="s">
        <v>5856</v>
      </c>
      <c r="G2832" t="str">
        <f t="shared" si="45"/>
        <v>The Sea Inside</v>
      </c>
      <c r="H2832" t="s">
        <v>5857</v>
      </c>
      <c r="I2832">
        <v>64556</v>
      </c>
      <c r="J2832">
        <v>650</v>
      </c>
      <c r="K2832" t="s">
        <v>19</v>
      </c>
      <c r="L2832" t="s">
        <v>2459</v>
      </c>
      <c r="M2832" t="s">
        <v>294</v>
      </c>
      <c r="N2832">
        <v>12000000</v>
      </c>
      <c r="O2832">
        <v>2011</v>
      </c>
      <c r="P2832">
        <v>8.1</v>
      </c>
      <c r="S2832" t="s">
        <v>41</v>
      </c>
      <c r="T2832" t="s">
        <v>60</v>
      </c>
      <c r="U2832" t="s">
        <v>106</v>
      </c>
    </row>
    <row r="2833" spans="1:23" x14ac:dyDescent="0.3">
      <c r="A2833" t="s">
        <v>3968</v>
      </c>
      <c r="B2833">
        <v>106</v>
      </c>
      <c r="C2833">
        <v>108</v>
      </c>
      <c r="D2833">
        <v>38317535</v>
      </c>
      <c r="E2833" t="s">
        <v>1412</v>
      </c>
      <c r="F2833" t="s">
        <v>279</v>
      </c>
      <c r="G2833" t="str">
        <f t="shared" si="45"/>
        <v>Under the Skin</v>
      </c>
      <c r="H2833" t="s">
        <v>5858</v>
      </c>
      <c r="I2833">
        <v>85022</v>
      </c>
      <c r="J2833">
        <v>320</v>
      </c>
      <c r="K2833" t="s">
        <v>19</v>
      </c>
      <c r="L2833" t="s">
        <v>20</v>
      </c>
      <c r="M2833" t="s">
        <v>21</v>
      </c>
      <c r="N2833">
        <v>12000000</v>
      </c>
      <c r="O2833">
        <v>2013</v>
      </c>
      <c r="P2833">
        <v>6.3</v>
      </c>
      <c r="S2833" t="s">
        <v>60</v>
      </c>
      <c r="T2833" t="s">
        <v>83</v>
      </c>
      <c r="U2833" t="s">
        <v>110</v>
      </c>
      <c r="V2833" t="s">
        <v>122</v>
      </c>
    </row>
    <row r="2834" spans="1:23" x14ac:dyDescent="0.3">
      <c r="A2834" t="s">
        <v>1962</v>
      </c>
      <c r="B2834">
        <v>50</v>
      </c>
      <c r="C2834">
        <v>117</v>
      </c>
      <c r="D2834">
        <v>13903262</v>
      </c>
      <c r="E2834" t="s">
        <v>5859</v>
      </c>
      <c r="F2834" t="s">
        <v>401</v>
      </c>
      <c r="G2834" t="str">
        <f t="shared" si="45"/>
        <v>Good Morning, Vietnam</v>
      </c>
      <c r="H2834" t="s">
        <v>5860</v>
      </c>
      <c r="I2834">
        <v>98348</v>
      </c>
      <c r="J2834">
        <v>260</v>
      </c>
      <c r="K2834" t="s">
        <v>19</v>
      </c>
      <c r="L2834" t="s">
        <v>20</v>
      </c>
      <c r="M2834" t="s">
        <v>294</v>
      </c>
      <c r="N2834">
        <v>12000000</v>
      </c>
      <c r="O2834">
        <v>2016</v>
      </c>
      <c r="P2834">
        <v>7.3</v>
      </c>
      <c r="S2834" t="s">
        <v>41</v>
      </c>
      <c r="T2834" t="s">
        <v>46</v>
      </c>
      <c r="U2834" t="s">
        <v>60</v>
      </c>
      <c r="V2834" t="s">
        <v>126</v>
      </c>
    </row>
    <row r="2835" spans="1:23" x14ac:dyDescent="0.3">
      <c r="A2835" t="s">
        <v>5861</v>
      </c>
      <c r="B2835">
        <v>275</v>
      </c>
      <c r="C2835">
        <v>220</v>
      </c>
      <c r="D2835">
        <v>13592872</v>
      </c>
      <c r="E2835" t="s">
        <v>46</v>
      </c>
      <c r="F2835" t="s">
        <v>5862</v>
      </c>
      <c r="G2835" t="str">
        <f t="shared" si="45"/>
        <v>The Last Godfather</v>
      </c>
      <c r="H2835" t="s">
        <v>5863</v>
      </c>
      <c r="I2835">
        <v>912</v>
      </c>
      <c r="J2835">
        <v>55</v>
      </c>
      <c r="K2835" t="s">
        <v>19</v>
      </c>
      <c r="L2835" t="s">
        <v>20</v>
      </c>
      <c r="M2835" t="s">
        <v>294</v>
      </c>
      <c r="N2835">
        <v>12000000</v>
      </c>
      <c r="O2835">
        <v>2002</v>
      </c>
      <c r="P2835">
        <v>3.6</v>
      </c>
      <c r="S2835" t="s">
        <v>46</v>
      </c>
    </row>
    <row r="2836" spans="1:23" x14ac:dyDescent="0.3">
      <c r="A2836" t="s">
        <v>287</v>
      </c>
      <c r="B2836">
        <v>90</v>
      </c>
      <c r="C2836">
        <v>112</v>
      </c>
      <c r="D2836">
        <v>18381787</v>
      </c>
      <c r="E2836" t="s">
        <v>1784</v>
      </c>
      <c r="F2836" t="s">
        <v>5864</v>
      </c>
      <c r="G2836" t="str">
        <f t="shared" si="45"/>
        <v>Justin Bieber: Never Say Never</v>
      </c>
      <c r="H2836" t="s">
        <v>5865</v>
      </c>
      <c r="I2836">
        <v>74351</v>
      </c>
      <c r="J2836">
        <v>469</v>
      </c>
      <c r="K2836" t="s">
        <v>19</v>
      </c>
      <c r="L2836" t="s">
        <v>20</v>
      </c>
      <c r="M2836" t="s">
        <v>294</v>
      </c>
      <c r="N2836">
        <v>12000000</v>
      </c>
      <c r="O2836">
        <v>2009</v>
      </c>
      <c r="P2836">
        <v>1.6</v>
      </c>
      <c r="S2836" t="s">
        <v>39</v>
      </c>
      <c r="T2836" t="s">
        <v>85</v>
      </c>
    </row>
    <row r="2837" spans="1:23" x14ac:dyDescent="0.3">
      <c r="A2837" t="s">
        <v>5555</v>
      </c>
      <c r="B2837">
        <v>133</v>
      </c>
      <c r="C2837">
        <v>99</v>
      </c>
      <c r="D2837">
        <v>13558739</v>
      </c>
      <c r="E2837" t="s">
        <v>1788</v>
      </c>
      <c r="F2837" t="s">
        <v>666</v>
      </c>
      <c r="G2837" t="str">
        <f t="shared" si="45"/>
        <v>Black Swan</v>
      </c>
      <c r="H2837" t="s">
        <v>5866</v>
      </c>
      <c r="I2837">
        <v>551363</v>
      </c>
      <c r="J2837">
        <v>120</v>
      </c>
      <c r="K2837" t="s">
        <v>19</v>
      </c>
      <c r="L2837" t="s">
        <v>20</v>
      </c>
      <c r="M2837" t="s">
        <v>51</v>
      </c>
      <c r="N2837">
        <v>10000000</v>
      </c>
      <c r="O2837">
        <v>1981</v>
      </c>
      <c r="P2837">
        <v>8</v>
      </c>
      <c r="S2837" t="s">
        <v>60</v>
      </c>
      <c r="T2837" t="s">
        <v>122</v>
      </c>
    </row>
    <row r="2838" spans="1:23" x14ac:dyDescent="0.3">
      <c r="A2838" t="s">
        <v>5867</v>
      </c>
      <c r="B2838">
        <v>49</v>
      </c>
      <c r="C2838">
        <v>109</v>
      </c>
      <c r="D2838">
        <v>13103828</v>
      </c>
      <c r="E2838" t="s">
        <v>650</v>
      </c>
      <c r="F2838" t="s">
        <v>291</v>
      </c>
      <c r="G2838" t="str">
        <f t="shared" si="45"/>
        <v>RoboCop</v>
      </c>
      <c r="H2838" t="s">
        <v>651</v>
      </c>
      <c r="I2838">
        <v>182910</v>
      </c>
      <c r="J2838">
        <v>171</v>
      </c>
      <c r="K2838" t="s">
        <v>19</v>
      </c>
      <c r="L2838" t="s">
        <v>20</v>
      </c>
      <c r="M2838" t="s">
        <v>294</v>
      </c>
      <c r="N2838">
        <v>12000000</v>
      </c>
      <c r="O2838">
        <v>2002</v>
      </c>
      <c r="P2838">
        <v>6.2</v>
      </c>
      <c r="S2838" t="s">
        <v>26</v>
      </c>
      <c r="T2838" t="s">
        <v>52</v>
      </c>
      <c r="U2838" t="s">
        <v>110</v>
      </c>
      <c r="V2838" t="s">
        <v>122</v>
      </c>
    </row>
    <row r="2839" spans="1:23" x14ac:dyDescent="0.3">
      <c r="A2839" t="s">
        <v>5868</v>
      </c>
      <c r="B2839">
        <v>19</v>
      </c>
      <c r="C2839">
        <v>83</v>
      </c>
      <c r="D2839">
        <v>33305037</v>
      </c>
      <c r="E2839" t="s">
        <v>890</v>
      </c>
      <c r="F2839" t="s">
        <v>803</v>
      </c>
      <c r="G2839" t="str">
        <f t="shared" si="45"/>
        <v>The Godfather: Part II</v>
      </c>
      <c r="H2839" t="s">
        <v>5869</v>
      </c>
      <c r="I2839">
        <v>790926</v>
      </c>
      <c r="J2839">
        <v>42</v>
      </c>
      <c r="K2839" t="s">
        <v>19</v>
      </c>
      <c r="L2839" t="s">
        <v>20</v>
      </c>
      <c r="M2839" t="s">
        <v>294</v>
      </c>
      <c r="N2839">
        <v>12000000</v>
      </c>
      <c r="O2839">
        <v>2002</v>
      </c>
      <c r="P2839">
        <v>9</v>
      </c>
      <c r="S2839" t="s">
        <v>52</v>
      </c>
      <c r="T2839" t="s">
        <v>60</v>
      </c>
    </row>
    <row r="2840" spans="1:23" x14ac:dyDescent="0.3">
      <c r="A2840" t="s">
        <v>1633</v>
      </c>
      <c r="B2840">
        <v>186</v>
      </c>
      <c r="C2840">
        <v>107</v>
      </c>
      <c r="D2840">
        <v>10214647</v>
      </c>
      <c r="E2840" t="s">
        <v>3370</v>
      </c>
      <c r="F2840" t="s">
        <v>5870</v>
      </c>
      <c r="G2840" t="str">
        <f t="shared" si="45"/>
        <v>Save the Last Dance</v>
      </c>
      <c r="H2840" t="s">
        <v>5871</v>
      </c>
      <c r="I2840">
        <v>47876</v>
      </c>
      <c r="J2840">
        <v>549</v>
      </c>
      <c r="K2840" t="s">
        <v>19</v>
      </c>
      <c r="L2840" t="s">
        <v>20</v>
      </c>
      <c r="M2840" t="s">
        <v>21</v>
      </c>
      <c r="N2840">
        <v>8000000</v>
      </c>
      <c r="O2840">
        <v>1993</v>
      </c>
      <c r="P2840">
        <v>6.1</v>
      </c>
      <c r="S2840" t="s">
        <v>60</v>
      </c>
      <c r="T2840" t="s">
        <v>85</v>
      </c>
      <c r="U2840" t="s">
        <v>106</v>
      </c>
    </row>
    <row r="2841" spans="1:23" x14ac:dyDescent="0.3">
      <c r="A2841" t="s">
        <v>1084</v>
      </c>
      <c r="B2841">
        <v>185</v>
      </c>
      <c r="C2841">
        <v>102</v>
      </c>
      <c r="D2841">
        <v>11501093</v>
      </c>
      <c r="E2841" t="s">
        <v>4175</v>
      </c>
      <c r="F2841" t="s">
        <v>5872</v>
      </c>
      <c r="G2841" t="str">
        <f t="shared" si="45"/>
        <v>A Nightmare on Elm Street 4: The Dream Master</v>
      </c>
      <c r="H2841" t="s">
        <v>5873</v>
      </c>
      <c r="I2841">
        <v>36108</v>
      </c>
      <c r="J2841">
        <v>159</v>
      </c>
      <c r="K2841" t="s">
        <v>19</v>
      </c>
      <c r="L2841" t="s">
        <v>20</v>
      </c>
      <c r="M2841" t="s">
        <v>21</v>
      </c>
      <c r="N2841">
        <v>12000000</v>
      </c>
      <c r="O2841">
        <v>2010</v>
      </c>
      <c r="P2841">
        <v>5.7</v>
      </c>
      <c r="S2841" t="s">
        <v>69</v>
      </c>
      <c r="T2841" t="s">
        <v>83</v>
      </c>
      <c r="U2841" t="s">
        <v>122</v>
      </c>
    </row>
    <row r="2842" spans="1:23" x14ac:dyDescent="0.3">
      <c r="A2842" t="s">
        <v>794</v>
      </c>
      <c r="B2842">
        <v>42</v>
      </c>
      <c r="C2842">
        <v>100</v>
      </c>
      <c r="D2842">
        <v>4814244</v>
      </c>
      <c r="E2842" t="s">
        <v>60</v>
      </c>
      <c r="F2842" t="s">
        <v>374</v>
      </c>
      <c r="G2842" t="str">
        <f t="shared" si="45"/>
        <v>Miracles from Heaven</v>
      </c>
      <c r="H2842" t="s">
        <v>5874</v>
      </c>
      <c r="I2842">
        <v>6276</v>
      </c>
      <c r="J2842">
        <v>72</v>
      </c>
      <c r="K2842" t="s">
        <v>19</v>
      </c>
      <c r="L2842" t="s">
        <v>20</v>
      </c>
      <c r="M2842" t="s">
        <v>294</v>
      </c>
      <c r="N2842">
        <v>2500000000</v>
      </c>
      <c r="O2842">
        <v>1992</v>
      </c>
      <c r="P2842">
        <v>6.8</v>
      </c>
      <c r="S2842" t="s">
        <v>60</v>
      </c>
    </row>
    <row r="2843" spans="1:23" x14ac:dyDescent="0.3">
      <c r="A2843" t="s">
        <v>3955</v>
      </c>
      <c r="B2843">
        <v>37</v>
      </c>
      <c r="C2843">
        <v>97</v>
      </c>
      <c r="D2843">
        <v>9170214</v>
      </c>
      <c r="E2843" t="s">
        <v>4461</v>
      </c>
      <c r="F2843" t="s">
        <v>374</v>
      </c>
      <c r="G2843" t="str">
        <f t="shared" si="45"/>
        <v>Dude, Where's My Car?</v>
      </c>
      <c r="H2843" t="s">
        <v>5875</v>
      </c>
      <c r="I2843">
        <v>116625</v>
      </c>
      <c r="J2843">
        <v>139</v>
      </c>
      <c r="K2843" t="s">
        <v>19</v>
      </c>
      <c r="L2843" t="s">
        <v>20</v>
      </c>
      <c r="M2843" t="s">
        <v>2394</v>
      </c>
      <c r="N2843">
        <v>12000000</v>
      </c>
      <c r="O2843">
        <v>2010</v>
      </c>
      <c r="P2843">
        <v>5.5</v>
      </c>
      <c r="S2843" t="s">
        <v>46</v>
      </c>
      <c r="T2843" t="s">
        <v>92</v>
      </c>
    </row>
    <row r="2844" spans="1:23" x14ac:dyDescent="0.3">
      <c r="A2844" t="s">
        <v>792</v>
      </c>
      <c r="B2844">
        <v>45</v>
      </c>
      <c r="C2844">
        <v>92</v>
      </c>
      <c r="D2844">
        <v>4068087</v>
      </c>
      <c r="E2844" t="s">
        <v>4393</v>
      </c>
      <c r="F2844" t="s">
        <v>5876</v>
      </c>
      <c r="G2844" t="str">
        <f t="shared" si="45"/>
        <v>Young Guns</v>
      </c>
      <c r="H2844" t="s">
        <v>5877</v>
      </c>
      <c r="I2844">
        <v>42614</v>
      </c>
      <c r="J2844">
        <v>1100</v>
      </c>
      <c r="K2844" t="s">
        <v>19</v>
      </c>
      <c r="L2844" t="s">
        <v>20</v>
      </c>
      <c r="M2844" t="s">
        <v>294</v>
      </c>
      <c r="N2844">
        <v>7500000</v>
      </c>
      <c r="O2844">
        <v>1982</v>
      </c>
      <c r="P2844">
        <v>6.8</v>
      </c>
      <c r="S2844" t="s">
        <v>26</v>
      </c>
      <c r="T2844" t="s">
        <v>52</v>
      </c>
      <c r="U2844" t="s">
        <v>60</v>
      </c>
      <c r="V2844" t="s">
        <v>122</v>
      </c>
      <c r="W2844" t="s">
        <v>130</v>
      </c>
    </row>
    <row r="2845" spans="1:23" x14ac:dyDescent="0.3">
      <c r="A2845" t="s">
        <v>5878</v>
      </c>
      <c r="B2845">
        <v>57</v>
      </c>
      <c r="C2845">
        <v>84</v>
      </c>
      <c r="D2845">
        <v>3753806</v>
      </c>
      <c r="E2845" t="s">
        <v>1147</v>
      </c>
      <c r="F2845" t="s">
        <v>975</v>
      </c>
      <c r="G2845" t="str">
        <f t="shared" si="45"/>
        <v>St. Vincent</v>
      </c>
      <c r="H2845" t="s">
        <v>5879</v>
      </c>
      <c r="I2845">
        <v>72803</v>
      </c>
      <c r="J2845">
        <v>91</v>
      </c>
      <c r="K2845" t="s">
        <v>19</v>
      </c>
      <c r="L2845" t="s">
        <v>20</v>
      </c>
      <c r="M2845" t="s">
        <v>294</v>
      </c>
      <c r="N2845">
        <v>12000000</v>
      </c>
      <c r="O2845">
        <v>2009</v>
      </c>
      <c r="P2845">
        <v>7.3</v>
      </c>
      <c r="S2845" t="s">
        <v>46</v>
      </c>
      <c r="T2845" t="s">
        <v>60</v>
      </c>
    </row>
    <row r="2846" spans="1:23" x14ac:dyDescent="0.3">
      <c r="A2846" t="s">
        <v>5490</v>
      </c>
      <c r="B2846">
        <v>25</v>
      </c>
      <c r="C2846">
        <v>86</v>
      </c>
      <c r="D2846">
        <v>3034181</v>
      </c>
      <c r="E2846" t="s">
        <v>776</v>
      </c>
      <c r="F2846" t="s">
        <v>3800</v>
      </c>
      <c r="G2846" t="str">
        <f t="shared" si="45"/>
        <v>About Last Night</v>
      </c>
      <c r="H2846" t="s">
        <v>5880</v>
      </c>
      <c r="I2846">
        <v>16979</v>
      </c>
      <c r="J2846">
        <v>32</v>
      </c>
      <c r="K2846" t="s">
        <v>19</v>
      </c>
      <c r="L2846" t="s">
        <v>20</v>
      </c>
      <c r="M2846" t="s">
        <v>294</v>
      </c>
      <c r="N2846">
        <v>135000000</v>
      </c>
      <c r="O2846">
        <v>1937</v>
      </c>
      <c r="P2846">
        <v>6.1</v>
      </c>
      <c r="S2846" t="s">
        <v>46</v>
      </c>
      <c r="T2846" t="s">
        <v>106</v>
      </c>
    </row>
    <row r="2847" spans="1:23" x14ac:dyDescent="0.3">
      <c r="A2847" t="s">
        <v>3968</v>
      </c>
      <c r="B2847">
        <v>59</v>
      </c>
      <c r="C2847">
        <v>120</v>
      </c>
      <c r="D2847">
        <v>2832826</v>
      </c>
      <c r="E2847" t="s">
        <v>657</v>
      </c>
      <c r="F2847" t="s">
        <v>274</v>
      </c>
      <c r="G2847" t="str">
        <f t="shared" si="45"/>
        <v>10 Things I Hate About You</v>
      </c>
      <c r="H2847" t="s">
        <v>5881</v>
      </c>
      <c r="I2847">
        <v>222099</v>
      </c>
      <c r="J2847">
        <v>168</v>
      </c>
      <c r="K2847" t="s">
        <v>19</v>
      </c>
      <c r="L2847" t="s">
        <v>20</v>
      </c>
      <c r="M2847" t="s">
        <v>294</v>
      </c>
      <c r="N2847">
        <v>12000000</v>
      </c>
      <c r="O2847">
        <v>2007</v>
      </c>
      <c r="P2847">
        <v>7.2</v>
      </c>
      <c r="S2847" t="s">
        <v>46</v>
      </c>
      <c r="T2847" t="s">
        <v>60</v>
      </c>
      <c r="U2847" t="s">
        <v>106</v>
      </c>
    </row>
    <row r="2848" spans="1:23" x14ac:dyDescent="0.3">
      <c r="A2848" t="s">
        <v>5882</v>
      </c>
      <c r="B2848">
        <v>58</v>
      </c>
      <c r="C2848">
        <v>89</v>
      </c>
      <c r="D2848">
        <v>13214255</v>
      </c>
      <c r="E2848" t="s">
        <v>46</v>
      </c>
      <c r="F2848" t="s">
        <v>1796</v>
      </c>
      <c r="G2848" t="str">
        <f t="shared" si="45"/>
        <v>The New Guy</v>
      </c>
      <c r="H2848" t="s">
        <v>5883</v>
      </c>
      <c r="I2848">
        <v>28805</v>
      </c>
      <c r="J2848">
        <v>168</v>
      </c>
      <c r="K2848" t="s">
        <v>19</v>
      </c>
      <c r="L2848" t="s">
        <v>20</v>
      </c>
      <c r="M2848" t="s">
        <v>2579</v>
      </c>
      <c r="N2848">
        <v>20000000</v>
      </c>
      <c r="O2848">
        <v>2008</v>
      </c>
      <c r="P2848">
        <v>5.9</v>
      </c>
      <c r="S2848" t="s">
        <v>46</v>
      </c>
    </row>
    <row r="2849" spans="1:22" x14ac:dyDescent="0.3">
      <c r="A2849" t="s">
        <v>5884</v>
      </c>
      <c r="B2849">
        <v>330</v>
      </c>
      <c r="C2849">
        <v>117</v>
      </c>
      <c r="D2849">
        <v>16017403</v>
      </c>
      <c r="E2849" t="s">
        <v>806</v>
      </c>
      <c r="F2849" t="s">
        <v>899</v>
      </c>
      <c r="G2849" t="str">
        <f t="shared" si="45"/>
        <v>Loaded Weapon 1</v>
      </c>
      <c r="H2849" t="s">
        <v>5885</v>
      </c>
      <c r="I2849">
        <v>37611</v>
      </c>
      <c r="J2849">
        <v>42</v>
      </c>
      <c r="K2849" t="s">
        <v>19</v>
      </c>
      <c r="L2849" t="s">
        <v>20</v>
      </c>
      <c r="M2849" t="s">
        <v>21</v>
      </c>
      <c r="N2849">
        <v>12000000</v>
      </c>
      <c r="O2849">
        <v>2000</v>
      </c>
      <c r="P2849">
        <v>6.1</v>
      </c>
      <c r="S2849" t="s">
        <v>26</v>
      </c>
      <c r="T2849" t="s">
        <v>46</v>
      </c>
      <c r="U2849" t="s">
        <v>52</v>
      </c>
    </row>
    <row r="2850" spans="1:22" x14ac:dyDescent="0.3">
      <c r="A2850" t="s">
        <v>5886</v>
      </c>
      <c r="B2850">
        <v>489</v>
      </c>
      <c r="C2850">
        <v>97</v>
      </c>
      <c r="D2850">
        <v>2807854</v>
      </c>
      <c r="E2850" t="s">
        <v>1933</v>
      </c>
      <c r="F2850" t="s">
        <v>5887</v>
      </c>
      <c r="G2850" t="str">
        <f t="shared" si="45"/>
        <v>The Shallows</v>
      </c>
      <c r="H2850" t="s">
        <v>5888</v>
      </c>
      <c r="I2850">
        <v>12983</v>
      </c>
      <c r="J2850">
        <v>166</v>
      </c>
      <c r="K2850" t="s">
        <v>19</v>
      </c>
      <c r="L2850" t="s">
        <v>20</v>
      </c>
      <c r="M2850" t="s">
        <v>21</v>
      </c>
      <c r="N2850">
        <v>12000000</v>
      </c>
      <c r="O2850">
        <v>1997</v>
      </c>
      <c r="P2850">
        <v>6.8</v>
      </c>
      <c r="S2850" t="s">
        <v>60</v>
      </c>
      <c r="T2850" t="s">
        <v>83</v>
      </c>
      <c r="U2850" t="s">
        <v>122</v>
      </c>
    </row>
    <row r="2851" spans="1:22" x14ac:dyDescent="0.3">
      <c r="A2851" t="s">
        <v>1569</v>
      </c>
      <c r="B2851">
        <v>242</v>
      </c>
      <c r="C2851">
        <v>91</v>
      </c>
      <c r="D2851">
        <v>540085</v>
      </c>
      <c r="E2851" t="s">
        <v>1322</v>
      </c>
      <c r="F2851" t="s">
        <v>953</v>
      </c>
      <c r="G2851" t="str">
        <f t="shared" si="45"/>
        <v>The Butterfly Effect</v>
      </c>
      <c r="H2851" t="s">
        <v>5889</v>
      </c>
      <c r="I2851">
        <v>357579</v>
      </c>
      <c r="J2851">
        <v>84</v>
      </c>
      <c r="K2851" t="s">
        <v>19</v>
      </c>
      <c r="L2851" t="s">
        <v>20</v>
      </c>
      <c r="M2851" t="s">
        <v>294</v>
      </c>
      <c r="N2851">
        <v>12000000</v>
      </c>
      <c r="O2851">
        <v>1996</v>
      </c>
      <c r="P2851">
        <v>7.7</v>
      </c>
      <c r="S2851" t="s">
        <v>110</v>
      </c>
      <c r="T2851" t="s">
        <v>122</v>
      </c>
    </row>
    <row r="2852" spans="1:22" x14ac:dyDescent="0.3">
      <c r="A2852" t="s">
        <v>5890</v>
      </c>
      <c r="B2852">
        <v>40</v>
      </c>
      <c r="C2852">
        <v>100</v>
      </c>
      <c r="D2852">
        <v>352786</v>
      </c>
      <c r="E2852" t="s">
        <v>1075</v>
      </c>
      <c r="F2852" t="s">
        <v>5891</v>
      </c>
      <c r="G2852" t="str">
        <f t="shared" si="45"/>
        <v>Snow Day</v>
      </c>
      <c r="H2852" t="s">
        <v>5892</v>
      </c>
      <c r="I2852">
        <v>9285</v>
      </c>
      <c r="J2852">
        <v>1066</v>
      </c>
      <c r="K2852" t="s">
        <v>19</v>
      </c>
      <c r="L2852" t="s">
        <v>20</v>
      </c>
      <c r="M2852" t="s">
        <v>294</v>
      </c>
      <c r="N2852">
        <v>6000000</v>
      </c>
      <c r="O2852">
        <v>2009</v>
      </c>
      <c r="P2852">
        <v>4.9000000000000004</v>
      </c>
      <c r="S2852" t="s">
        <v>32</v>
      </c>
      <c r="T2852" t="s">
        <v>46</v>
      </c>
      <c r="U2852" t="s">
        <v>65</v>
      </c>
    </row>
    <row r="2853" spans="1:22" x14ac:dyDescent="0.3">
      <c r="A2853" t="s">
        <v>5622</v>
      </c>
      <c r="B2853">
        <v>112</v>
      </c>
      <c r="C2853">
        <v>72</v>
      </c>
      <c r="D2853">
        <v>76600000</v>
      </c>
      <c r="E2853" t="s">
        <v>657</v>
      </c>
      <c r="F2853" t="s">
        <v>2680</v>
      </c>
      <c r="G2853" t="str">
        <f t="shared" si="45"/>
        <v>This Christmas</v>
      </c>
      <c r="H2853" t="s">
        <v>5893</v>
      </c>
      <c r="I2853">
        <v>6528</v>
      </c>
      <c r="J2853">
        <v>611</v>
      </c>
      <c r="K2853" t="s">
        <v>19</v>
      </c>
      <c r="L2853" t="s">
        <v>20</v>
      </c>
      <c r="M2853" t="s">
        <v>294</v>
      </c>
      <c r="N2853">
        <v>12000000</v>
      </c>
      <c r="O2853">
        <v>2010</v>
      </c>
      <c r="P2853">
        <v>6.1</v>
      </c>
      <c r="S2853" t="s">
        <v>46</v>
      </c>
      <c r="T2853" t="s">
        <v>60</v>
      </c>
      <c r="U2853" t="s">
        <v>106</v>
      </c>
    </row>
    <row r="2854" spans="1:22" x14ac:dyDescent="0.3">
      <c r="A2854" t="s">
        <v>5363</v>
      </c>
      <c r="B2854">
        <v>84</v>
      </c>
      <c r="C2854">
        <v>84</v>
      </c>
      <c r="D2854">
        <v>56729973</v>
      </c>
      <c r="E2854" t="s">
        <v>5894</v>
      </c>
      <c r="F2854" t="s">
        <v>5895</v>
      </c>
      <c r="G2854" t="str">
        <f t="shared" si="45"/>
        <v>Baby Geniuses</v>
      </c>
      <c r="H2854" t="s">
        <v>5896</v>
      </c>
      <c r="I2854">
        <v>19547</v>
      </c>
      <c r="J2854">
        <v>840</v>
      </c>
      <c r="K2854" t="s">
        <v>19</v>
      </c>
      <c r="L2854" t="s">
        <v>20</v>
      </c>
      <c r="M2854" t="s">
        <v>294</v>
      </c>
      <c r="N2854">
        <v>11500000</v>
      </c>
      <c r="O2854">
        <v>2010</v>
      </c>
      <c r="P2854">
        <v>2.5</v>
      </c>
      <c r="S2854" t="s">
        <v>46</v>
      </c>
      <c r="T2854" t="s">
        <v>52</v>
      </c>
      <c r="U2854" t="s">
        <v>65</v>
      </c>
      <c r="V2854" t="s">
        <v>110</v>
      </c>
    </row>
    <row r="2855" spans="1:22" x14ac:dyDescent="0.3">
      <c r="A2855" t="s">
        <v>5897</v>
      </c>
      <c r="B2855">
        <v>251</v>
      </c>
      <c r="C2855">
        <v>126</v>
      </c>
      <c r="D2855">
        <v>399879</v>
      </c>
      <c r="E2855" t="s">
        <v>222</v>
      </c>
      <c r="F2855" t="s">
        <v>2741</v>
      </c>
      <c r="G2855" t="str">
        <f t="shared" si="45"/>
        <v>The Big Hit</v>
      </c>
      <c r="H2855" t="s">
        <v>5898</v>
      </c>
      <c r="I2855">
        <v>24834</v>
      </c>
      <c r="J2855">
        <v>31</v>
      </c>
      <c r="K2855" t="s">
        <v>19</v>
      </c>
      <c r="L2855" t="s">
        <v>20</v>
      </c>
      <c r="M2855" t="s">
        <v>294</v>
      </c>
      <c r="N2855">
        <v>11900000</v>
      </c>
      <c r="O2855">
        <v>1988</v>
      </c>
      <c r="P2855">
        <v>6.1</v>
      </c>
      <c r="S2855" t="s">
        <v>26</v>
      </c>
      <c r="T2855" t="s">
        <v>46</v>
      </c>
      <c r="U2855" t="s">
        <v>52</v>
      </c>
      <c r="V2855" t="s">
        <v>122</v>
      </c>
    </row>
    <row r="2856" spans="1:22" x14ac:dyDescent="0.3">
      <c r="A2856" t="s">
        <v>5488</v>
      </c>
      <c r="B2856">
        <v>113</v>
      </c>
      <c r="C2856">
        <v>108</v>
      </c>
      <c r="D2856">
        <v>3275443</v>
      </c>
      <c r="E2856" t="s">
        <v>1727</v>
      </c>
      <c r="F2856" t="s">
        <v>3283</v>
      </c>
      <c r="G2856" t="str">
        <f t="shared" si="45"/>
        <v>Harriet the Spy</v>
      </c>
      <c r="H2856" t="s">
        <v>5899</v>
      </c>
      <c r="I2856">
        <v>7984</v>
      </c>
      <c r="J2856">
        <v>149</v>
      </c>
      <c r="K2856" t="s">
        <v>19</v>
      </c>
      <c r="L2856" t="s">
        <v>20</v>
      </c>
      <c r="M2856" t="s">
        <v>294</v>
      </c>
      <c r="N2856">
        <v>11500000</v>
      </c>
      <c r="O2856">
        <v>2004</v>
      </c>
      <c r="P2856">
        <v>5.9</v>
      </c>
      <c r="S2856" t="s">
        <v>46</v>
      </c>
      <c r="T2856" t="s">
        <v>60</v>
      </c>
      <c r="U2856" t="s">
        <v>65</v>
      </c>
    </row>
    <row r="2857" spans="1:22" x14ac:dyDescent="0.3">
      <c r="A2857" t="s">
        <v>5900</v>
      </c>
      <c r="B2857">
        <v>23</v>
      </c>
      <c r="C2857">
        <v>112</v>
      </c>
      <c r="D2857">
        <v>18535191</v>
      </c>
      <c r="E2857" t="s">
        <v>3186</v>
      </c>
      <c r="F2857" t="s">
        <v>5901</v>
      </c>
      <c r="G2857" t="str">
        <f t="shared" si="45"/>
        <v>Child's Play 2</v>
      </c>
      <c r="H2857" t="s">
        <v>5902</v>
      </c>
      <c r="I2857">
        <v>31371</v>
      </c>
      <c r="J2857">
        <v>169</v>
      </c>
      <c r="K2857" t="s">
        <v>19</v>
      </c>
      <c r="L2857" t="s">
        <v>31</v>
      </c>
      <c r="M2857" t="s">
        <v>154</v>
      </c>
      <c r="N2857">
        <v>12000000</v>
      </c>
      <c r="O2857">
        <v>2009</v>
      </c>
      <c r="P2857">
        <v>5.7</v>
      </c>
      <c r="S2857" t="s">
        <v>69</v>
      </c>
      <c r="T2857" t="s">
        <v>83</v>
      </c>
    </row>
    <row r="2858" spans="1:22" x14ac:dyDescent="0.3">
      <c r="A2858" t="s">
        <v>5903</v>
      </c>
      <c r="B2858">
        <v>421</v>
      </c>
      <c r="C2858">
        <v>90</v>
      </c>
      <c r="D2858">
        <v>23838</v>
      </c>
      <c r="E2858" t="s">
        <v>708</v>
      </c>
      <c r="F2858" t="s">
        <v>5330</v>
      </c>
      <c r="G2858" t="str">
        <f t="shared" si="45"/>
        <v>No Good Deed</v>
      </c>
      <c r="H2858" t="s">
        <v>5904</v>
      </c>
      <c r="I2858">
        <v>12676</v>
      </c>
      <c r="J2858">
        <v>316</v>
      </c>
      <c r="K2858" t="s">
        <v>19</v>
      </c>
      <c r="L2858" t="s">
        <v>20</v>
      </c>
      <c r="M2858" t="s">
        <v>294</v>
      </c>
      <c r="N2858">
        <v>11000000</v>
      </c>
      <c r="O2858">
        <v>1973</v>
      </c>
      <c r="P2858">
        <v>5.6</v>
      </c>
      <c r="S2858" t="s">
        <v>52</v>
      </c>
      <c r="T2858" t="s">
        <v>122</v>
      </c>
    </row>
    <row r="2859" spans="1:22" x14ac:dyDescent="0.3">
      <c r="A2859" t="s">
        <v>1387</v>
      </c>
      <c r="B2859">
        <v>32</v>
      </c>
      <c r="C2859">
        <v>91</v>
      </c>
      <c r="D2859">
        <v>22160085</v>
      </c>
      <c r="E2859" t="s">
        <v>83</v>
      </c>
      <c r="F2859" t="s">
        <v>568</v>
      </c>
      <c r="G2859" t="str">
        <f t="shared" si="45"/>
        <v>The Mist</v>
      </c>
      <c r="H2859" t="s">
        <v>5905</v>
      </c>
      <c r="I2859">
        <v>220475</v>
      </c>
      <c r="J2859">
        <v>128</v>
      </c>
      <c r="K2859" t="s">
        <v>19</v>
      </c>
      <c r="L2859" t="s">
        <v>20</v>
      </c>
      <c r="M2859" t="s">
        <v>51</v>
      </c>
      <c r="N2859">
        <v>11000000</v>
      </c>
      <c r="O2859">
        <v>1975</v>
      </c>
      <c r="P2859">
        <v>7.2</v>
      </c>
      <c r="S2859" t="s">
        <v>83</v>
      </c>
    </row>
    <row r="2860" spans="1:22" x14ac:dyDescent="0.3">
      <c r="A2860" t="s">
        <v>5906</v>
      </c>
      <c r="B2860">
        <v>52</v>
      </c>
      <c r="C2860">
        <v>135</v>
      </c>
      <c r="D2860">
        <v>56715371</v>
      </c>
      <c r="E2860" t="s">
        <v>1011</v>
      </c>
      <c r="F2860" t="s">
        <v>5907</v>
      </c>
      <c r="G2860" t="str">
        <f t="shared" si="45"/>
        <v>Ex Machina</v>
      </c>
      <c r="H2860" t="s">
        <v>5908</v>
      </c>
      <c r="I2860">
        <v>289508</v>
      </c>
      <c r="J2860">
        <v>20</v>
      </c>
      <c r="K2860" t="s">
        <v>19</v>
      </c>
      <c r="L2860" t="s">
        <v>20</v>
      </c>
      <c r="M2860" t="s">
        <v>294</v>
      </c>
      <c r="N2860">
        <v>11500000</v>
      </c>
      <c r="O2860">
        <v>1999</v>
      </c>
      <c r="P2860">
        <v>7.7</v>
      </c>
      <c r="S2860" t="s">
        <v>60</v>
      </c>
      <c r="T2860" t="s">
        <v>92</v>
      </c>
      <c r="U2860" t="s">
        <v>110</v>
      </c>
      <c r="V2860" t="s">
        <v>122</v>
      </c>
    </row>
    <row r="2861" spans="1:22" x14ac:dyDescent="0.3">
      <c r="A2861" t="s">
        <v>5909</v>
      </c>
      <c r="B2861">
        <v>81</v>
      </c>
      <c r="C2861">
        <v>141</v>
      </c>
      <c r="D2861">
        <v>434949459</v>
      </c>
      <c r="E2861" t="s">
        <v>3397</v>
      </c>
      <c r="F2861" t="s">
        <v>4349</v>
      </c>
      <c r="G2861" t="str">
        <f t="shared" si="45"/>
        <v>Being John Malkovich</v>
      </c>
      <c r="H2861" t="s">
        <v>5910</v>
      </c>
      <c r="I2861">
        <v>254404</v>
      </c>
      <c r="J2861">
        <v>351</v>
      </c>
      <c r="K2861" t="s">
        <v>19</v>
      </c>
      <c r="L2861" t="s">
        <v>20</v>
      </c>
      <c r="M2861" t="s">
        <v>51</v>
      </c>
      <c r="N2861">
        <v>11000000</v>
      </c>
      <c r="O2861">
        <v>2012</v>
      </c>
      <c r="P2861">
        <v>7.8</v>
      </c>
      <c r="S2861" t="s">
        <v>46</v>
      </c>
      <c r="T2861" t="s">
        <v>60</v>
      </c>
      <c r="U2861" t="s">
        <v>69</v>
      </c>
    </row>
    <row r="2862" spans="1:22" x14ac:dyDescent="0.3">
      <c r="A2862" t="s">
        <v>2036</v>
      </c>
      <c r="B2862">
        <v>39</v>
      </c>
      <c r="C2862">
        <v>104</v>
      </c>
      <c r="D2862">
        <v>11043445</v>
      </c>
      <c r="E2862" t="s">
        <v>776</v>
      </c>
      <c r="F2862" t="s">
        <v>3036</v>
      </c>
      <c r="G2862" t="str">
        <f t="shared" si="45"/>
        <v>Two Can Play That Game</v>
      </c>
      <c r="H2862" t="s">
        <v>5911</v>
      </c>
      <c r="I2862">
        <v>4339</v>
      </c>
      <c r="J2862">
        <v>117</v>
      </c>
      <c r="K2862" t="s">
        <v>336</v>
      </c>
      <c r="L2862" t="s">
        <v>20</v>
      </c>
      <c r="M2862" t="s">
        <v>294</v>
      </c>
      <c r="N2862">
        <v>11000000</v>
      </c>
      <c r="O2862">
        <v>1986</v>
      </c>
      <c r="P2862">
        <v>6.1</v>
      </c>
      <c r="S2862" t="s">
        <v>46</v>
      </c>
      <c r="T2862" t="s">
        <v>106</v>
      </c>
    </row>
    <row r="2863" spans="1:22" x14ac:dyDescent="0.3">
      <c r="A2863" t="s">
        <v>207</v>
      </c>
      <c r="B2863">
        <v>63</v>
      </c>
      <c r="C2863">
        <v>84</v>
      </c>
      <c r="D2863">
        <v>125169</v>
      </c>
      <c r="E2863" t="s">
        <v>5912</v>
      </c>
      <c r="F2863" t="s">
        <v>5913</v>
      </c>
      <c r="G2863" t="str">
        <f t="shared" si="45"/>
        <v>Earth to Echo</v>
      </c>
      <c r="H2863" t="s">
        <v>5914</v>
      </c>
      <c r="I2863">
        <v>15664</v>
      </c>
      <c r="J2863">
        <v>107</v>
      </c>
      <c r="K2863" t="s">
        <v>19</v>
      </c>
      <c r="L2863" t="s">
        <v>20</v>
      </c>
      <c r="M2863" t="s">
        <v>51</v>
      </c>
      <c r="N2863">
        <v>25000000</v>
      </c>
      <c r="O2863">
        <v>2012</v>
      </c>
      <c r="P2863">
        <v>5.8</v>
      </c>
      <c r="S2863" t="s">
        <v>32</v>
      </c>
      <c r="T2863" t="s">
        <v>65</v>
      </c>
      <c r="U2863" t="s">
        <v>110</v>
      </c>
    </row>
    <row r="2864" spans="1:22" x14ac:dyDescent="0.3">
      <c r="A2864" t="s">
        <v>796</v>
      </c>
      <c r="B2864">
        <v>47</v>
      </c>
      <c r="C2864">
        <v>118</v>
      </c>
      <c r="D2864">
        <v>1165104</v>
      </c>
      <c r="E2864" t="s">
        <v>127</v>
      </c>
      <c r="F2864" t="s">
        <v>2129</v>
      </c>
      <c r="G2864" t="str">
        <f t="shared" si="45"/>
        <v>Crazy/Beautiful</v>
      </c>
      <c r="H2864" t="s">
        <v>5915</v>
      </c>
      <c r="I2864">
        <v>21406</v>
      </c>
      <c r="J2864">
        <v>210</v>
      </c>
      <c r="K2864" t="s">
        <v>19</v>
      </c>
      <c r="L2864" t="s">
        <v>20</v>
      </c>
      <c r="M2864" t="s">
        <v>21</v>
      </c>
      <c r="N2864">
        <v>11000000</v>
      </c>
      <c r="O2864">
        <v>2002</v>
      </c>
      <c r="P2864">
        <v>6.5</v>
      </c>
      <c r="S2864" t="s">
        <v>60</v>
      </c>
      <c r="T2864" t="s">
        <v>106</v>
      </c>
    </row>
    <row r="2865" spans="1:22" x14ac:dyDescent="0.3">
      <c r="A2865" t="s">
        <v>5916</v>
      </c>
      <c r="B2865">
        <v>111</v>
      </c>
      <c r="C2865">
        <v>82</v>
      </c>
      <c r="D2865">
        <v>1066555</v>
      </c>
      <c r="E2865" t="s">
        <v>902</v>
      </c>
      <c r="F2865" t="s">
        <v>5917</v>
      </c>
      <c r="G2865" t="str">
        <f t="shared" si="45"/>
        <v>Letters from Iwo Jima</v>
      </c>
      <c r="H2865" t="s">
        <v>5918</v>
      </c>
      <c r="I2865">
        <v>132149</v>
      </c>
      <c r="J2865">
        <v>39</v>
      </c>
      <c r="K2865" t="s">
        <v>19</v>
      </c>
      <c r="L2865" t="s">
        <v>3429</v>
      </c>
      <c r="M2865" t="s">
        <v>21</v>
      </c>
      <c r="N2865">
        <v>11000000</v>
      </c>
      <c r="O2865">
        <v>1982</v>
      </c>
      <c r="P2865">
        <v>7.9</v>
      </c>
      <c r="S2865" t="s">
        <v>60</v>
      </c>
      <c r="T2865" t="s">
        <v>80</v>
      </c>
      <c r="U2865" t="s">
        <v>126</v>
      </c>
    </row>
    <row r="2866" spans="1:22" x14ac:dyDescent="0.3">
      <c r="A2866" t="s">
        <v>3154</v>
      </c>
      <c r="B2866">
        <v>168</v>
      </c>
      <c r="C2866">
        <v>95</v>
      </c>
      <c r="D2866">
        <v>5669081</v>
      </c>
      <c r="E2866" t="s">
        <v>332</v>
      </c>
      <c r="F2866" t="s">
        <v>49</v>
      </c>
      <c r="G2866" t="str">
        <f t="shared" si="45"/>
        <v>The Astronaut Farmer</v>
      </c>
      <c r="H2866" t="s">
        <v>5919</v>
      </c>
      <c r="I2866">
        <v>19707</v>
      </c>
      <c r="J2866">
        <v>181</v>
      </c>
      <c r="K2866" t="s">
        <v>19</v>
      </c>
      <c r="L2866" t="s">
        <v>149</v>
      </c>
      <c r="M2866" t="s">
        <v>21</v>
      </c>
      <c r="N2866">
        <v>12000000</v>
      </c>
      <c r="O2866">
        <v>1994</v>
      </c>
      <c r="P2866">
        <v>6.3</v>
      </c>
      <c r="S2866" t="s">
        <v>32</v>
      </c>
      <c r="T2866" t="s">
        <v>60</v>
      </c>
      <c r="U2866" t="s">
        <v>110</v>
      </c>
    </row>
    <row r="2867" spans="1:22" x14ac:dyDescent="0.3">
      <c r="A2867" t="s">
        <v>624</v>
      </c>
      <c r="B2867">
        <v>165</v>
      </c>
      <c r="C2867">
        <v>94</v>
      </c>
      <c r="D2867">
        <v>138339411</v>
      </c>
      <c r="E2867" t="s">
        <v>776</v>
      </c>
      <c r="F2867" t="s">
        <v>1544</v>
      </c>
      <c r="G2867" t="str">
        <f t="shared" si="45"/>
        <v>Woo</v>
      </c>
      <c r="H2867" t="s">
        <v>5920</v>
      </c>
      <c r="I2867">
        <v>1520</v>
      </c>
      <c r="J2867">
        <v>181</v>
      </c>
      <c r="K2867" t="s">
        <v>19</v>
      </c>
      <c r="L2867" t="s">
        <v>20</v>
      </c>
      <c r="M2867" t="s">
        <v>51</v>
      </c>
      <c r="N2867">
        <v>11000000</v>
      </c>
      <c r="O2867">
        <v>1983</v>
      </c>
      <c r="P2867">
        <v>3.8</v>
      </c>
      <c r="S2867" t="s">
        <v>46</v>
      </c>
      <c r="T2867" t="s">
        <v>106</v>
      </c>
    </row>
    <row r="2868" spans="1:22" x14ac:dyDescent="0.3">
      <c r="A2868" t="s">
        <v>624</v>
      </c>
      <c r="B2868">
        <v>104</v>
      </c>
      <c r="C2868">
        <v>88</v>
      </c>
      <c r="D2868">
        <v>80150343</v>
      </c>
      <c r="E2868" t="s">
        <v>60</v>
      </c>
      <c r="F2868" t="s">
        <v>5106</v>
      </c>
      <c r="G2868" t="str">
        <f t="shared" si="45"/>
        <v>Room</v>
      </c>
      <c r="H2868" t="s">
        <v>5921</v>
      </c>
      <c r="I2868">
        <v>161288</v>
      </c>
      <c r="J2868">
        <v>159</v>
      </c>
      <c r="K2868" t="s">
        <v>19</v>
      </c>
      <c r="L2868" t="s">
        <v>676</v>
      </c>
      <c r="M2868" t="s">
        <v>21</v>
      </c>
      <c r="N2868">
        <v>13500000</v>
      </c>
      <c r="O2868">
        <v>1985</v>
      </c>
      <c r="P2868">
        <v>8.3000000000000007</v>
      </c>
      <c r="S2868" t="s">
        <v>60</v>
      </c>
    </row>
    <row r="2869" spans="1:22" x14ac:dyDescent="0.3">
      <c r="A2869" t="s">
        <v>3830</v>
      </c>
      <c r="B2869">
        <v>150</v>
      </c>
      <c r="C2869">
        <v>99</v>
      </c>
      <c r="D2869">
        <v>85300000</v>
      </c>
      <c r="E2869" t="s">
        <v>46</v>
      </c>
      <c r="F2869" t="s">
        <v>5922</v>
      </c>
      <c r="G2869" t="str">
        <f t="shared" si="45"/>
        <v>Dirty Work</v>
      </c>
      <c r="H2869" t="s">
        <v>5923</v>
      </c>
      <c r="I2869">
        <v>20033</v>
      </c>
      <c r="J2869">
        <v>84</v>
      </c>
      <c r="K2869" t="s">
        <v>5341</v>
      </c>
      <c r="L2869" t="s">
        <v>5342</v>
      </c>
      <c r="M2869" t="s">
        <v>51</v>
      </c>
      <c r="N2869">
        <v>13000000</v>
      </c>
      <c r="O2869">
        <v>2012</v>
      </c>
      <c r="P2869">
        <v>6.4</v>
      </c>
      <c r="S2869" t="s">
        <v>46</v>
      </c>
    </row>
    <row r="2870" spans="1:22" x14ac:dyDescent="0.3">
      <c r="A2870" t="s">
        <v>263</v>
      </c>
      <c r="B2870">
        <v>61</v>
      </c>
      <c r="C2870">
        <v>121</v>
      </c>
      <c r="D2870">
        <v>68353550</v>
      </c>
      <c r="E2870" t="s">
        <v>2586</v>
      </c>
      <c r="F2870" t="s">
        <v>5895</v>
      </c>
      <c r="G2870" t="str">
        <f t="shared" si="45"/>
        <v>Serial Mom</v>
      </c>
      <c r="H2870" t="s">
        <v>5924</v>
      </c>
      <c r="I2870">
        <v>21212</v>
      </c>
      <c r="J2870">
        <v>123</v>
      </c>
      <c r="K2870" t="s">
        <v>19</v>
      </c>
      <c r="L2870" t="s">
        <v>20</v>
      </c>
      <c r="M2870" t="s">
        <v>294</v>
      </c>
      <c r="N2870">
        <v>11000000</v>
      </c>
      <c r="O2870">
        <v>2006</v>
      </c>
      <c r="P2870">
        <v>6.7</v>
      </c>
      <c r="S2870" t="s">
        <v>46</v>
      </c>
      <c r="T2870" t="s">
        <v>52</v>
      </c>
      <c r="U2870" t="s">
        <v>122</v>
      </c>
    </row>
    <row r="2871" spans="1:22" x14ac:dyDescent="0.3">
      <c r="A2871" t="s">
        <v>5925</v>
      </c>
      <c r="B2871">
        <v>226</v>
      </c>
      <c r="C2871">
        <v>84</v>
      </c>
      <c r="D2871">
        <v>78845130</v>
      </c>
      <c r="E2871" t="s">
        <v>46</v>
      </c>
      <c r="F2871" t="s">
        <v>175</v>
      </c>
      <c r="G2871" t="str">
        <f t="shared" si="45"/>
        <v>Dick</v>
      </c>
      <c r="H2871" t="s">
        <v>5926</v>
      </c>
      <c r="I2871">
        <v>16059</v>
      </c>
      <c r="J2871">
        <v>59</v>
      </c>
      <c r="K2871" t="s">
        <v>19</v>
      </c>
      <c r="L2871" t="s">
        <v>20</v>
      </c>
      <c r="M2871" t="s">
        <v>294</v>
      </c>
      <c r="N2871">
        <v>11000000</v>
      </c>
      <c r="O2871">
        <v>1996</v>
      </c>
      <c r="P2871">
        <v>6.1</v>
      </c>
      <c r="S2871" t="s">
        <v>46</v>
      </c>
    </row>
    <row r="2872" spans="1:22" x14ac:dyDescent="0.3">
      <c r="A2872" t="s">
        <v>518</v>
      </c>
      <c r="B2872">
        <v>21</v>
      </c>
      <c r="C2872">
        <v>93</v>
      </c>
      <c r="D2872">
        <v>63319509</v>
      </c>
      <c r="E2872" t="s">
        <v>563</v>
      </c>
      <c r="F2872" t="s">
        <v>5927</v>
      </c>
      <c r="G2872" t="str">
        <f t="shared" si="45"/>
        <v xml:space="preserve">Del 1 - MÃ¤n som hatar kvinnor            </v>
      </c>
      <c r="H2872" t="s">
        <v>5928</v>
      </c>
      <c r="I2872">
        <v>335</v>
      </c>
      <c r="J2872">
        <v>87</v>
      </c>
      <c r="K2872" t="s">
        <v>19</v>
      </c>
      <c r="L2872" t="s">
        <v>20</v>
      </c>
      <c r="M2872" t="s">
        <v>21</v>
      </c>
      <c r="N2872">
        <v>10500000</v>
      </c>
      <c r="O2872">
        <v>1997</v>
      </c>
      <c r="P2872">
        <v>8.1</v>
      </c>
      <c r="S2872" t="s">
        <v>26</v>
      </c>
      <c r="T2872" t="s">
        <v>52</v>
      </c>
      <c r="U2872" t="s">
        <v>92</v>
      </c>
      <c r="V2872" t="s">
        <v>122</v>
      </c>
    </row>
    <row r="2873" spans="1:22" x14ac:dyDescent="0.3">
      <c r="A2873" t="s">
        <v>5929</v>
      </c>
      <c r="B2873">
        <v>217</v>
      </c>
      <c r="C2873">
        <v>93</v>
      </c>
      <c r="D2873">
        <v>47536959</v>
      </c>
      <c r="E2873" t="s">
        <v>1788</v>
      </c>
      <c r="F2873" t="s">
        <v>875</v>
      </c>
      <c r="G2873" t="str">
        <f t="shared" si="45"/>
        <v>Light It Up</v>
      </c>
      <c r="H2873" t="s">
        <v>5930</v>
      </c>
      <c r="I2873">
        <v>3116</v>
      </c>
      <c r="J2873">
        <v>69</v>
      </c>
      <c r="K2873" t="s">
        <v>19</v>
      </c>
      <c r="L2873" t="s">
        <v>31</v>
      </c>
      <c r="M2873" t="s">
        <v>21</v>
      </c>
      <c r="N2873">
        <v>11000000</v>
      </c>
      <c r="O2873">
        <v>2008</v>
      </c>
      <c r="P2873">
        <v>6</v>
      </c>
      <c r="S2873" t="s">
        <v>60</v>
      </c>
      <c r="T2873" t="s">
        <v>122</v>
      </c>
    </row>
    <row r="2874" spans="1:22" x14ac:dyDescent="0.3">
      <c r="A2874" t="s">
        <v>2653</v>
      </c>
      <c r="B2874">
        <v>94</v>
      </c>
      <c r="C2874">
        <v>120</v>
      </c>
      <c r="D2874">
        <v>63270259</v>
      </c>
      <c r="E2874" t="s">
        <v>2679</v>
      </c>
      <c r="F2874" t="s">
        <v>560</v>
      </c>
      <c r="G2874" t="str">
        <f t="shared" si="45"/>
        <v>54</v>
      </c>
      <c r="H2874" t="s">
        <v>5931</v>
      </c>
      <c r="I2874">
        <v>27675</v>
      </c>
      <c r="J2874">
        <v>166</v>
      </c>
      <c r="K2874" t="s">
        <v>19</v>
      </c>
      <c r="L2874" t="s">
        <v>20</v>
      </c>
      <c r="M2874" t="s">
        <v>294</v>
      </c>
      <c r="N2874">
        <v>11000000</v>
      </c>
      <c r="O2874">
        <v>2012</v>
      </c>
      <c r="P2874">
        <v>5.8</v>
      </c>
      <c r="S2874" t="s">
        <v>60</v>
      </c>
      <c r="T2874" t="s">
        <v>85</v>
      </c>
    </row>
    <row r="2875" spans="1:22" x14ac:dyDescent="0.3">
      <c r="A2875" t="s">
        <v>5932</v>
      </c>
      <c r="B2875">
        <v>364</v>
      </c>
      <c r="C2875">
        <v>112</v>
      </c>
      <c r="D2875">
        <v>55865715</v>
      </c>
      <c r="E2875" t="s">
        <v>5933</v>
      </c>
      <c r="F2875" t="s">
        <v>201</v>
      </c>
      <c r="G2875" t="str">
        <f t="shared" si="45"/>
        <v>Bubble Boy</v>
      </c>
      <c r="H2875" t="s">
        <v>5934</v>
      </c>
      <c r="I2875">
        <v>25541</v>
      </c>
      <c r="J2875">
        <v>19</v>
      </c>
      <c r="K2875" t="s">
        <v>675</v>
      </c>
      <c r="L2875" t="s">
        <v>676</v>
      </c>
      <c r="M2875" t="s">
        <v>294</v>
      </c>
      <c r="N2875">
        <v>11000000</v>
      </c>
      <c r="O2875">
        <v>1983</v>
      </c>
      <c r="P2875">
        <v>5.6</v>
      </c>
      <c r="S2875" t="s">
        <v>32</v>
      </c>
      <c r="T2875" t="s">
        <v>46</v>
      </c>
      <c r="U2875" t="s">
        <v>106</v>
      </c>
      <c r="V2875" t="s">
        <v>110</v>
      </c>
    </row>
    <row r="2876" spans="1:22" x14ac:dyDescent="0.3">
      <c r="A2876" t="s">
        <v>805</v>
      </c>
      <c r="B2876">
        <v>19</v>
      </c>
      <c r="C2876">
        <v>107</v>
      </c>
      <c r="D2876">
        <v>63231524</v>
      </c>
      <c r="E2876" t="s">
        <v>2586</v>
      </c>
      <c r="F2876" t="s">
        <v>3567</v>
      </c>
      <c r="G2876" t="str">
        <f t="shared" si="45"/>
        <v>Birthday Girl</v>
      </c>
      <c r="H2876" t="s">
        <v>5935</v>
      </c>
      <c r="I2876">
        <v>21530</v>
      </c>
      <c r="J2876">
        <v>201</v>
      </c>
      <c r="K2876" t="s">
        <v>19</v>
      </c>
      <c r="L2876" t="s">
        <v>20</v>
      </c>
      <c r="M2876" t="s">
        <v>21</v>
      </c>
      <c r="N2876">
        <v>11000000</v>
      </c>
      <c r="O2876">
        <v>1981</v>
      </c>
      <c r="P2876">
        <v>6.1</v>
      </c>
      <c r="S2876" t="s">
        <v>46</v>
      </c>
      <c r="T2876" t="s">
        <v>52</v>
      </c>
      <c r="U2876" t="s">
        <v>122</v>
      </c>
    </row>
    <row r="2877" spans="1:22" x14ac:dyDescent="0.3">
      <c r="A2877" t="s">
        <v>2242</v>
      </c>
      <c r="B2877">
        <v>129</v>
      </c>
      <c r="C2877">
        <v>112</v>
      </c>
      <c r="D2877">
        <v>52293982</v>
      </c>
      <c r="E2877" t="s">
        <v>46</v>
      </c>
      <c r="F2877" t="s">
        <v>5936</v>
      </c>
      <c r="G2877" t="str">
        <f t="shared" si="45"/>
        <v>21 &amp; Over</v>
      </c>
      <c r="H2877" t="s">
        <v>5937</v>
      </c>
      <c r="I2877">
        <v>60407</v>
      </c>
      <c r="J2877">
        <v>108</v>
      </c>
      <c r="K2877" t="s">
        <v>19</v>
      </c>
      <c r="L2877" t="s">
        <v>20</v>
      </c>
      <c r="M2877" t="s">
        <v>51</v>
      </c>
      <c r="N2877">
        <v>12000000</v>
      </c>
      <c r="O2877">
        <v>2002</v>
      </c>
      <c r="P2877">
        <v>5.9</v>
      </c>
      <c r="S2877" t="s">
        <v>46</v>
      </c>
    </row>
    <row r="2878" spans="1:22" x14ac:dyDescent="0.3">
      <c r="A2878" t="s">
        <v>692</v>
      </c>
      <c r="B2878">
        <v>71</v>
      </c>
      <c r="C2878">
        <v>96</v>
      </c>
      <c r="D2878">
        <v>50752337</v>
      </c>
      <c r="E2878" t="s">
        <v>657</v>
      </c>
      <c r="F2878" t="s">
        <v>157</v>
      </c>
      <c r="G2878" t="str">
        <f t="shared" si="45"/>
        <v>Paris, je t'aime</v>
      </c>
      <c r="H2878" t="s">
        <v>5938</v>
      </c>
      <c r="I2878">
        <v>63084</v>
      </c>
      <c r="J2878">
        <v>457</v>
      </c>
      <c r="K2878" t="s">
        <v>675</v>
      </c>
      <c r="L2878" t="s">
        <v>676</v>
      </c>
      <c r="M2878" t="s">
        <v>51</v>
      </c>
      <c r="N2878">
        <v>11000000</v>
      </c>
      <c r="O2878">
        <v>2012</v>
      </c>
      <c r="P2878">
        <v>7.3</v>
      </c>
      <c r="S2878" t="s">
        <v>46</v>
      </c>
      <c r="T2878" t="s">
        <v>60</v>
      </c>
      <c r="U2878" t="s">
        <v>106</v>
      </c>
    </row>
    <row r="2879" spans="1:22" x14ac:dyDescent="0.3">
      <c r="A2879" t="s">
        <v>2610</v>
      </c>
      <c r="B2879">
        <v>93</v>
      </c>
      <c r="C2879">
        <v>91</v>
      </c>
      <c r="D2879">
        <v>110175871</v>
      </c>
      <c r="E2879" t="s">
        <v>1670</v>
      </c>
      <c r="F2879" t="s">
        <v>3929</v>
      </c>
      <c r="G2879" t="str">
        <f t="shared" si="45"/>
        <v>Resurrecting the Champ</v>
      </c>
      <c r="H2879" t="s">
        <v>5939</v>
      </c>
      <c r="I2879">
        <v>18442</v>
      </c>
      <c r="J2879">
        <v>23</v>
      </c>
      <c r="K2879" t="s">
        <v>19</v>
      </c>
      <c r="L2879" t="s">
        <v>20</v>
      </c>
      <c r="M2879" t="s">
        <v>21</v>
      </c>
      <c r="N2879">
        <v>12000000</v>
      </c>
      <c r="O2879">
        <v>1970</v>
      </c>
      <c r="P2879">
        <v>6.8</v>
      </c>
      <c r="S2879" t="s">
        <v>60</v>
      </c>
      <c r="T2879" t="s">
        <v>117</v>
      </c>
    </row>
    <row r="2880" spans="1:22" x14ac:dyDescent="0.3">
      <c r="A2880" t="s">
        <v>1239</v>
      </c>
      <c r="B2880">
        <v>399</v>
      </c>
      <c r="C2880">
        <v>105</v>
      </c>
      <c r="D2880">
        <v>38624000</v>
      </c>
      <c r="E2880" t="s">
        <v>657</v>
      </c>
      <c r="F2880" t="s">
        <v>3540</v>
      </c>
      <c r="G2880" t="str">
        <f t="shared" si="45"/>
        <v>Admission</v>
      </c>
      <c r="H2880" t="s">
        <v>5940</v>
      </c>
      <c r="I2880">
        <v>28573</v>
      </c>
      <c r="J2880">
        <v>102</v>
      </c>
      <c r="K2880" t="s">
        <v>19</v>
      </c>
      <c r="L2880" t="s">
        <v>20</v>
      </c>
      <c r="M2880" t="s">
        <v>294</v>
      </c>
      <c r="N2880">
        <v>11000000</v>
      </c>
      <c r="O2880">
        <v>2002</v>
      </c>
      <c r="P2880">
        <v>5.7</v>
      </c>
      <c r="S2880" t="s">
        <v>46</v>
      </c>
      <c r="T2880" t="s">
        <v>60</v>
      </c>
      <c r="U2880" t="s">
        <v>106</v>
      </c>
    </row>
    <row r="2881" spans="1:23" x14ac:dyDescent="0.3">
      <c r="A2881" t="s">
        <v>5941</v>
      </c>
      <c r="B2881">
        <v>110</v>
      </c>
      <c r="C2881">
        <v>125</v>
      </c>
      <c r="D2881">
        <v>37470017</v>
      </c>
      <c r="E2881" t="s">
        <v>127</v>
      </c>
      <c r="F2881" t="s">
        <v>3731</v>
      </c>
      <c r="G2881" t="str">
        <f t="shared" si="45"/>
        <v>The Widow of Saint-Pierre</v>
      </c>
      <c r="H2881" t="s">
        <v>5942</v>
      </c>
      <c r="I2881">
        <v>4767</v>
      </c>
      <c r="J2881">
        <v>92</v>
      </c>
      <c r="K2881" t="s">
        <v>19</v>
      </c>
      <c r="L2881" t="s">
        <v>20</v>
      </c>
      <c r="M2881" t="s">
        <v>5943</v>
      </c>
      <c r="N2881">
        <v>11000000</v>
      </c>
      <c r="O2881">
        <v>2008</v>
      </c>
      <c r="P2881">
        <v>7.3</v>
      </c>
      <c r="S2881" t="s">
        <v>60</v>
      </c>
      <c r="T2881" t="s">
        <v>106</v>
      </c>
    </row>
    <row r="2882" spans="1:23" x14ac:dyDescent="0.3">
      <c r="A2882" t="s">
        <v>5944</v>
      </c>
      <c r="B2882">
        <v>285</v>
      </c>
      <c r="C2882">
        <v>102</v>
      </c>
      <c r="D2882">
        <v>40485039</v>
      </c>
      <c r="E2882" t="s">
        <v>1457</v>
      </c>
      <c r="F2882" t="s">
        <v>136</v>
      </c>
      <c r="G2882" t="str">
        <f t="shared" si="45"/>
        <v>Chloe</v>
      </c>
      <c r="H2882" t="s">
        <v>5945</v>
      </c>
      <c r="I2882">
        <v>56264</v>
      </c>
      <c r="J2882">
        <v>53</v>
      </c>
      <c r="K2882" t="s">
        <v>19</v>
      </c>
      <c r="L2882" t="s">
        <v>378</v>
      </c>
      <c r="M2882" t="s">
        <v>294</v>
      </c>
      <c r="N2882">
        <v>11000000</v>
      </c>
      <c r="O2882">
        <v>2008</v>
      </c>
      <c r="P2882">
        <v>6.3</v>
      </c>
      <c r="S2882" t="s">
        <v>60</v>
      </c>
      <c r="T2882" t="s">
        <v>92</v>
      </c>
      <c r="U2882" t="s">
        <v>106</v>
      </c>
      <c r="V2882" t="s">
        <v>122</v>
      </c>
    </row>
    <row r="2883" spans="1:23" x14ac:dyDescent="0.3">
      <c r="A2883" t="s">
        <v>5946</v>
      </c>
      <c r="B2883">
        <v>2</v>
      </c>
      <c r="C2883">
        <v>87</v>
      </c>
      <c r="D2883">
        <v>16800000</v>
      </c>
      <c r="E2883" t="s">
        <v>3939</v>
      </c>
      <c r="F2883" t="s">
        <v>762</v>
      </c>
      <c r="G2883" t="str">
        <f t="shared" ref="G2883:G2946" si="46">SUBSTITUTE(H2883,"Â ","")</f>
        <v>Faithful</v>
      </c>
      <c r="H2883" t="s">
        <v>5947</v>
      </c>
      <c r="I2883">
        <v>1595</v>
      </c>
      <c r="J2883">
        <v>297</v>
      </c>
      <c r="K2883" t="s">
        <v>19</v>
      </c>
      <c r="L2883" t="s">
        <v>20</v>
      </c>
      <c r="M2883" t="s">
        <v>294</v>
      </c>
      <c r="N2883">
        <v>11000000</v>
      </c>
      <c r="O2883">
        <v>2004</v>
      </c>
      <c r="P2883">
        <v>5.9</v>
      </c>
      <c r="S2883" t="s">
        <v>46</v>
      </c>
      <c r="T2883" t="s">
        <v>52</v>
      </c>
      <c r="U2883" t="s">
        <v>60</v>
      </c>
    </row>
    <row r="2884" spans="1:23" x14ac:dyDescent="0.3">
      <c r="A2884" t="s">
        <v>5553</v>
      </c>
      <c r="B2884">
        <v>61</v>
      </c>
      <c r="C2884">
        <v>118</v>
      </c>
      <c r="D2884">
        <v>46377022</v>
      </c>
      <c r="E2884" t="s">
        <v>1788</v>
      </c>
      <c r="F2884" t="s">
        <v>666</v>
      </c>
      <c r="G2884" t="str">
        <f t="shared" si="46"/>
        <v>Brothers</v>
      </c>
      <c r="H2884" t="s">
        <v>3982</v>
      </c>
      <c r="I2884">
        <v>88037</v>
      </c>
      <c r="J2884">
        <v>180</v>
      </c>
      <c r="K2884" t="s">
        <v>19</v>
      </c>
      <c r="L2884" t="s">
        <v>20</v>
      </c>
      <c r="M2884" t="s">
        <v>21</v>
      </c>
      <c r="N2884">
        <v>11000000</v>
      </c>
      <c r="O2884">
        <v>2001</v>
      </c>
      <c r="P2884">
        <v>7.1</v>
      </c>
      <c r="S2884" t="s">
        <v>60</v>
      </c>
      <c r="T2884" t="s">
        <v>122</v>
      </c>
    </row>
    <row r="2885" spans="1:23" x14ac:dyDescent="0.3">
      <c r="A2885" t="s">
        <v>5948</v>
      </c>
      <c r="B2885">
        <v>242</v>
      </c>
      <c r="C2885">
        <v>115</v>
      </c>
      <c r="D2885">
        <v>36696761</v>
      </c>
      <c r="E2885" t="s">
        <v>839</v>
      </c>
      <c r="F2885" t="s">
        <v>88</v>
      </c>
      <c r="G2885" t="str">
        <f t="shared" si="46"/>
        <v>Find Me Guilty</v>
      </c>
      <c r="H2885" t="s">
        <v>5949</v>
      </c>
      <c r="I2885">
        <v>28068</v>
      </c>
      <c r="J2885">
        <v>266</v>
      </c>
      <c r="K2885" t="s">
        <v>19</v>
      </c>
      <c r="L2885" t="s">
        <v>20</v>
      </c>
      <c r="M2885" t="s">
        <v>21</v>
      </c>
      <c r="N2885">
        <v>11000000</v>
      </c>
      <c r="O2885">
        <v>1992</v>
      </c>
      <c r="P2885">
        <v>7.1</v>
      </c>
      <c r="S2885" t="s">
        <v>41</v>
      </c>
      <c r="T2885" t="s">
        <v>46</v>
      </c>
      <c r="U2885" t="s">
        <v>52</v>
      </c>
      <c r="V2885" t="s">
        <v>60</v>
      </c>
    </row>
    <row r="2886" spans="1:23" x14ac:dyDescent="0.3">
      <c r="A2886" t="s">
        <v>5950</v>
      </c>
      <c r="B2886">
        <v>62</v>
      </c>
      <c r="C2886">
        <v>91</v>
      </c>
      <c r="D2886">
        <v>36200000</v>
      </c>
      <c r="E2886" t="s">
        <v>127</v>
      </c>
      <c r="F2886" t="s">
        <v>953</v>
      </c>
      <c r="G2886" t="str">
        <f t="shared" si="46"/>
        <v>The Perks of Being a Wallflower</v>
      </c>
      <c r="H2886" t="s">
        <v>5951</v>
      </c>
      <c r="I2886">
        <v>351274</v>
      </c>
      <c r="J2886">
        <v>1</v>
      </c>
      <c r="K2886" t="s">
        <v>19</v>
      </c>
      <c r="L2886" t="s">
        <v>31</v>
      </c>
      <c r="M2886" t="s">
        <v>294</v>
      </c>
      <c r="N2886">
        <v>11000000</v>
      </c>
      <c r="O2886">
        <v>2006</v>
      </c>
      <c r="P2886">
        <v>8</v>
      </c>
      <c r="S2886" t="s">
        <v>60</v>
      </c>
      <c r="T2886" t="s">
        <v>106</v>
      </c>
    </row>
    <row r="2887" spans="1:23" x14ac:dyDescent="0.3">
      <c r="A2887" t="s">
        <v>5952</v>
      </c>
      <c r="B2887">
        <v>121</v>
      </c>
      <c r="C2887">
        <v>88</v>
      </c>
      <c r="D2887">
        <v>35794166</v>
      </c>
      <c r="E2887" t="s">
        <v>26</v>
      </c>
      <c r="F2887" t="s">
        <v>5953</v>
      </c>
      <c r="G2887" t="str">
        <f t="shared" si="46"/>
        <v>Excessive Force</v>
      </c>
      <c r="H2887" t="s">
        <v>5954</v>
      </c>
      <c r="I2887">
        <v>922</v>
      </c>
      <c r="J2887">
        <v>106</v>
      </c>
      <c r="K2887" t="s">
        <v>19</v>
      </c>
      <c r="L2887" t="s">
        <v>20</v>
      </c>
      <c r="M2887" t="s">
        <v>154</v>
      </c>
      <c r="N2887">
        <v>11000000</v>
      </c>
      <c r="O2887">
        <v>2002</v>
      </c>
      <c r="P2887">
        <v>5.0999999999999996</v>
      </c>
      <c r="S2887" t="s">
        <v>26</v>
      </c>
    </row>
    <row r="2888" spans="1:23" x14ac:dyDescent="0.3">
      <c r="A2888" t="s">
        <v>1985</v>
      </c>
      <c r="B2888">
        <v>83</v>
      </c>
      <c r="C2888">
        <v>127</v>
      </c>
      <c r="D2888">
        <v>33583175</v>
      </c>
      <c r="E2888" t="s">
        <v>793</v>
      </c>
      <c r="F2888" t="s">
        <v>568</v>
      </c>
      <c r="G2888" t="str">
        <f t="shared" si="46"/>
        <v>Infamous</v>
      </c>
      <c r="H2888" t="s">
        <v>5955</v>
      </c>
      <c r="I2888">
        <v>14143</v>
      </c>
      <c r="J2888">
        <v>162</v>
      </c>
      <c r="K2888" t="s">
        <v>19</v>
      </c>
      <c r="L2888" t="s">
        <v>31</v>
      </c>
      <c r="M2888" t="s">
        <v>21</v>
      </c>
      <c r="N2888">
        <v>11000000</v>
      </c>
      <c r="O2888">
        <v>2012</v>
      </c>
      <c r="P2888">
        <v>7.1</v>
      </c>
      <c r="S2888" t="s">
        <v>41</v>
      </c>
      <c r="T2888" t="s">
        <v>52</v>
      </c>
      <c r="U2888" t="s">
        <v>60</v>
      </c>
    </row>
    <row r="2889" spans="1:23" x14ac:dyDescent="0.3">
      <c r="A2889" t="s">
        <v>5956</v>
      </c>
      <c r="B2889">
        <v>122</v>
      </c>
      <c r="C2889">
        <v>94</v>
      </c>
      <c r="D2889">
        <v>32983713</v>
      </c>
      <c r="E2889" t="s">
        <v>1773</v>
      </c>
      <c r="F2889" t="s">
        <v>908</v>
      </c>
      <c r="G2889" t="str">
        <f t="shared" si="46"/>
        <v>The Claim</v>
      </c>
      <c r="H2889" t="s">
        <v>5957</v>
      </c>
      <c r="I2889">
        <v>5254</v>
      </c>
      <c r="J2889">
        <v>96</v>
      </c>
      <c r="K2889" t="s">
        <v>5958</v>
      </c>
      <c r="L2889" t="s">
        <v>20</v>
      </c>
      <c r="M2889" t="s">
        <v>294</v>
      </c>
      <c r="N2889">
        <v>13000000</v>
      </c>
      <c r="O2889">
        <v>2014</v>
      </c>
      <c r="P2889">
        <v>6.5</v>
      </c>
      <c r="S2889" t="s">
        <v>60</v>
      </c>
      <c r="T2889" t="s">
        <v>106</v>
      </c>
      <c r="U2889" t="s">
        <v>130</v>
      </c>
    </row>
    <row r="2890" spans="1:23" x14ac:dyDescent="0.3">
      <c r="A2890" t="s">
        <v>174</v>
      </c>
      <c r="B2890">
        <v>88</v>
      </c>
      <c r="C2890">
        <v>115</v>
      </c>
      <c r="D2890">
        <v>52200504</v>
      </c>
      <c r="E2890" t="s">
        <v>2403</v>
      </c>
      <c r="F2890" t="s">
        <v>781</v>
      </c>
      <c r="G2890" t="str">
        <f t="shared" si="46"/>
        <v>The Vatican Tapes</v>
      </c>
      <c r="H2890" t="s">
        <v>5959</v>
      </c>
      <c r="I2890">
        <v>7199</v>
      </c>
      <c r="J2890">
        <v>159</v>
      </c>
      <c r="K2890" t="s">
        <v>19</v>
      </c>
      <c r="L2890" t="s">
        <v>20</v>
      </c>
      <c r="M2890" t="s">
        <v>51</v>
      </c>
      <c r="N2890">
        <v>11000000</v>
      </c>
      <c r="O2890">
        <v>1998</v>
      </c>
      <c r="P2890">
        <v>4.5</v>
      </c>
      <c r="S2890" t="s">
        <v>83</v>
      </c>
      <c r="T2890" t="s">
        <v>122</v>
      </c>
    </row>
    <row r="2891" spans="1:23" x14ac:dyDescent="0.3">
      <c r="A2891" t="s">
        <v>2506</v>
      </c>
      <c r="B2891">
        <v>120</v>
      </c>
      <c r="C2891">
        <v>90</v>
      </c>
      <c r="D2891">
        <v>33000000</v>
      </c>
      <c r="E2891" t="s">
        <v>3251</v>
      </c>
      <c r="F2891" t="s">
        <v>5960</v>
      </c>
      <c r="G2891" t="str">
        <f t="shared" si="46"/>
        <v>Attack the Block</v>
      </c>
      <c r="H2891" t="s">
        <v>5961</v>
      </c>
      <c r="I2891">
        <v>82331</v>
      </c>
      <c r="J2891">
        <v>139</v>
      </c>
      <c r="K2891" t="s">
        <v>19</v>
      </c>
      <c r="L2891" t="s">
        <v>2459</v>
      </c>
      <c r="M2891" t="s">
        <v>21</v>
      </c>
      <c r="N2891">
        <v>11000000</v>
      </c>
      <c r="O2891">
        <v>2014</v>
      </c>
      <c r="P2891">
        <v>6.6</v>
      </c>
      <c r="S2891" t="s">
        <v>26</v>
      </c>
      <c r="T2891" t="s">
        <v>46</v>
      </c>
      <c r="U2891" t="s">
        <v>110</v>
      </c>
      <c r="V2891" t="s">
        <v>122</v>
      </c>
    </row>
    <row r="2892" spans="1:23" x14ac:dyDescent="0.3">
      <c r="A2892" t="s">
        <v>5962</v>
      </c>
      <c r="B2892">
        <v>225</v>
      </c>
      <c r="C2892">
        <v>102</v>
      </c>
      <c r="D2892">
        <v>30093107</v>
      </c>
      <c r="E2892" t="s">
        <v>2429</v>
      </c>
      <c r="F2892" t="s">
        <v>5963</v>
      </c>
      <c r="G2892" t="str">
        <f t="shared" si="46"/>
        <v>In the Land of Blood and Honey</v>
      </c>
      <c r="H2892" t="s">
        <v>5964</v>
      </c>
      <c r="I2892">
        <v>31414</v>
      </c>
      <c r="J2892">
        <v>460</v>
      </c>
      <c r="K2892" t="s">
        <v>19</v>
      </c>
      <c r="L2892" t="s">
        <v>197</v>
      </c>
      <c r="M2892" t="s">
        <v>294</v>
      </c>
      <c r="N2892">
        <v>17000000</v>
      </c>
      <c r="O2892">
        <v>1979</v>
      </c>
      <c r="P2892">
        <v>4.3</v>
      </c>
      <c r="S2892" t="s">
        <v>60</v>
      </c>
      <c r="T2892" t="s">
        <v>106</v>
      </c>
      <c r="U2892" t="s">
        <v>126</v>
      </c>
    </row>
    <row r="2893" spans="1:23" x14ac:dyDescent="0.3">
      <c r="A2893" t="s">
        <v>5965</v>
      </c>
      <c r="B2893">
        <v>130</v>
      </c>
      <c r="C2893">
        <v>100</v>
      </c>
      <c r="D2893">
        <v>32101000</v>
      </c>
      <c r="E2893" t="s">
        <v>708</v>
      </c>
      <c r="F2893" t="s">
        <v>920</v>
      </c>
      <c r="G2893" t="str">
        <f t="shared" si="46"/>
        <v>The Call</v>
      </c>
      <c r="H2893" t="s">
        <v>5966</v>
      </c>
      <c r="I2893">
        <v>88241</v>
      </c>
      <c r="J2893">
        <v>35</v>
      </c>
      <c r="K2893" t="s">
        <v>19</v>
      </c>
      <c r="L2893" t="s">
        <v>676</v>
      </c>
      <c r="M2893" t="s">
        <v>294</v>
      </c>
      <c r="N2893">
        <v>11000000</v>
      </c>
      <c r="O2893">
        <v>1999</v>
      </c>
      <c r="P2893">
        <v>6.7</v>
      </c>
      <c r="S2893" t="s">
        <v>52</v>
      </c>
      <c r="T2893" t="s">
        <v>122</v>
      </c>
    </row>
    <row r="2894" spans="1:23" x14ac:dyDescent="0.3">
      <c r="A2894" t="s">
        <v>1922</v>
      </c>
      <c r="B2894">
        <v>167</v>
      </c>
      <c r="C2894">
        <v>117</v>
      </c>
      <c r="D2894">
        <v>31487293</v>
      </c>
      <c r="E2894" t="s">
        <v>486</v>
      </c>
      <c r="F2894" t="s">
        <v>136</v>
      </c>
      <c r="G2894" t="str">
        <f t="shared" si="46"/>
        <v>Operation Chromite</v>
      </c>
      <c r="H2894" t="s">
        <v>5967</v>
      </c>
      <c r="I2894">
        <v>90</v>
      </c>
      <c r="J2894">
        <v>365</v>
      </c>
      <c r="K2894" t="s">
        <v>5968</v>
      </c>
      <c r="L2894" t="s">
        <v>149</v>
      </c>
      <c r="M2894" t="s">
        <v>51</v>
      </c>
      <c r="N2894">
        <v>11000000</v>
      </c>
      <c r="O2894">
        <v>2013</v>
      </c>
      <c r="P2894">
        <v>6.8</v>
      </c>
      <c r="S2894" t="s">
        <v>26</v>
      </c>
      <c r="T2894" t="s">
        <v>60</v>
      </c>
      <c r="U2894" t="s">
        <v>80</v>
      </c>
      <c r="V2894" t="s">
        <v>126</v>
      </c>
    </row>
    <row r="2895" spans="1:23" x14ac:dyDescent="0.3">
      <c r="A2895" t="s">
        <v>3067</v>
      </c>
      <c r="B2895">
        <v>7</v>
      </c>
      <c r="C2895">
        <v>109</v>
      </c>
      <c r="D2895">
        <v>30651422</v>
      </c>
      <c r="E2895" t="s">
        <v>5969</v>
      </c>
      <c r="F2895" t="s">
        <v>5970</v>
      </c>
      <c r="G2895" t="str">
        <f t="shared" si="46"/>
        <v>The Crocodile Hunter: Collision Course</v>
      </c>
      <c r="H2895" t="s">
        <v>5971</v>
      </c>
      <c r="I2895">
        <v>5663</v>
      </c>
      <c r="J2895">
        <v>176</v>
      </c>
      <c r="K2895" t="s">
        <v>19</v>
      </c>
      <c r="L2895" t="s">
        <v>20</v>
      </c>
      <c r="M2895" t="s">
        <v>294</v>
      </c>
      <c r="N2895">
        <v>11000000</v>
      </c>
      <c r="O2895">
        <v>2005</v>
      </c>
      <c r="P2895">
        <v>5.4</v>
      </c>
      <c r="S2895" t="s">
        <v>26</v>
      </c>
      <c r="T2895" t="s">
        <v>32</v>
      </c>
      <c r="U2895" t="s">
        <v>46</v>
      </c>
      <c r="V2895" t="s">
        <v>65</v>
      </c>
    </row>
    <row r="2896" spans="1:23" x14ac:dyDescent="0.3">
      <c r="A2896" t="s">
        <v>2028</v>
      </c>
      <c r="B2896">
        <v>226</v>
      </c>
      <c r="C2896">
        <v>121</v>
      </c>
      <c r="D2896">
        <v>30306281</v>
      </c>
      <c r="E2896" t="s">
        <v>5972</v>
      </c>
      <c r="F2896" t="s">
        <v>5973</v>
      </c>
      <c r="G2896" t="str">
        <f t="shared" si="46"/>
        <v>I Love You Phillip Morris</v>
      </c>
      <c r="H2896" t="s">
        <v>5974</v>
      </c>
      <c r="I2896">
        <v>77305</v>
      </c>
      <c r="J2896">
        <v>106</v>
      </c>
      <c r="K2896" t="s">
        <v>19</v>
      </c>
      <c r="L2896" t="s">
        <v>20</v>
      </c>
      <c r="M2896" t="s">
        <v>1173</v>
      </c>
      <c r="N2896">
        <v>11000000</v>
      </c>
      <c r="O2896">
        <v>1978</v>
      </c>
      <c r="P2896">
        <v>6.6</v>
      </c>
      <c r="S2896" t="s">
        <v>41</v>
      </c>
      <c r="T2896" t="s">
        <v>46</v>
      </c>
      <c r="U2896" t="s">
        <v>52</v>
      </c>
      <c r="V2896" t="s">
        <v>60</v>
      </c>
      <c r="W2896" t="s">
        <v>106</v>
      </c>
    </row>
    <row r="2897" spans="1:23" x14ac:dyDescent="0.3">
      <c r="A2897" t="s">
        <v>1912</v>
      </c>
      <c r="B2897">
        <v>185</v>
      </c>
      <c r="C2897">
        <v>111</v>
      </c>
      <c r="D2897">
        <v>29500000</v>
      </c>
      <c r="E2897" t="s">
        <v>990</v>
      </c>
      <c r="F2897" t="s">
        <v>5975</v>
      </c>
      <c r="G2897" t="str">
        <f t="shared" si="46"/>
        <v>Quest for Fire</v>
      </c>
      <c r="H2897" t="s">
        <v>5976</v>
      </c>
      <c r="I2897">
        <v>16281</v>
      </c>
      <c r="J2897">
        <v>126</v>
      </c>
      <c r="K2897" t="s">
        <v>19</v>
      </c>
      <c r="L2897" t="s">
        <v>20</v>
      </c>
      <c r="M2897" t="s">
        <v>21</v>
      </c>
      <c r="N2897">
        <v>5000000</v>
      </c>
      <c r="O2897">
        <v>2006</v>
      </c>
      <c r="P2897">
        <v>7.4</v>
      </c>
      <c r="S2897" t="s">
        <v>32</v>
      </c>
      <c r="T2897" t="s">
        <v>60</v>
      </c>
      <c r="U2897" t="s">
        <v>80</v>
      </c>
    </row>
    <row r="2898" spans="1:23" x14ac:dyDescent="0.3">
      <c r="A2898" t="s">
        <v>2400</v>
      </c>
      <c r="B2898">
        <v>177</v>
      </c>
      <c r="C2898">
        <v>100</v>
      </c>
      <c r="D2898">
        <v>30050028</v>
      </c>
      <c r="E2898" t="s">
        <v>715</v>
      </c>
      <c r="F2898" t="s">
        <v>794</v>
      </c>
      <c r="G2898" t="str">
        <f t="shared" si="46"/>
        <v>Antwone Fisher</v>
      </c>
      <c r="H2898" t="s">
        <v>5977</v>
      </c>
      <c r="I2898">
        <v>26493</v>
      </c>
      <c r="J2898">
        <v>44</v>
      </c>
      <c r="K2898" t="s">
        <v>19</v>
      </c>
      <c r="L2898" t="s">
        <v>378</v>
      </c>
      <c r="M2898" t="s">
        <v>294</v>
      </c>
      <c r="N2898">
        <v>11000000</v>
      </c>
      <c r="O2898">
        <v>2015</v>
      </c>
      <c r="P2898">
        <v>7.3</v>
      </c>
      <c r="S2898" t="s">
        <v>41</v>
      </c>
      <c r="T2898" t="s">
        <v>60</v>
      </c>
    </row>
    <row r="2899" spans="1:23" x14ac:dyDescent="0.3">
      <c r="A2899" t="s">
        <v>4649</v>
      </c>
      <c r="B2899">
        <v>28</v>
      </c>
      <c r="C2899">
        <v>109</v>
      </c>
      <c r="D2899">
        <v>29392418</v>
      </c>
      <c r="E2899" t="s">
        <v>60</v>
      </c>
      <c r="F2899" t="s">
        <v>5978</v>
      </c>
      <c r="G2899" t="str">
        <f t="shared" si="46"/>
        <v>The Emperor's Club</v>
      </c>
      <c r="H2899" t="s">
        <v>5979</v>
      </c>
      <c r="I2899">
        <v>14354</v>
      </c>
      <c r="J2899">
        <v>299</v>
      </c>
      <c r="K2899" t="s">
        <v>19</v>
      </c>
      <c r="L2899" t="s">
        <v>20</v>
      </c>
      <c r="M2899" t="s">
        <v>294</v>
      </c>
      <c r="N2899">
        <v>11000000</v>
      </c>
      <c r="O2899">
        <v>2004</v>
      </c>
      <c r="P2899">
        <v>6.9</v>
      </c>
      <c r="S2899" t="s">
        <v>60</v>
      </c>
    </row>
    <row r="2900" spans="1:23" x14ac:dyDescent="0.3">
      <c r="A2900" t="s">
        <v>5946</v>
      </c>
      <c r="B2900">
        <v>48</v>
      </c>
      <c r="C2900">
        <v>93</v>
      </c>
      <c r="D2900">
        <v>28563926</v>
      </c>
      <c r="E2900" t="s">
        <v>2516</v>
      </c>
      <c r="F2900" t="s">
        <v>347</v>
      </c>
      <c r="G2900" t="str">
        <f t="shared" si="46"/>
        <v>True Romance</v>
      </c>
      <c r="H2900" t="s">
        <v>5980</v>
      </c>
      <c r="I2900">
        <v>163492</v>
      </c>
      <c r="J2900">
        <v>398</v>
      </c>
      <c r="K2900" t="s">
        <v>19</v>
      </c>
      <c r="L2900" t="s">
        <v>20</v>
      </c>
      <c r="M2900" t="s">
        <v>51</v>
      </c>
      <c r="N2900">
        <v>11000000</v>
      </c>
      <c r="O2900">
        <v>2013</v>
      </c>
      <c r="P2900">
        <v>8</v>
      </c>
      <c r="S2900" t="s">
        <v>26</v>
      </c>
      <c r="T2900" t="s">
        <v>52</v>
      </c>
      <c r="U2900" t="s">
        <v>60</v>
      </c>
      <c r="V2900" t="s">
        <v>106</v>
      </c>
      <c r="W2900" t="s">
        <v>122</v>
      </c>
    </row>
    <row r="2901" spans="1:23" x14ac:dyDescent="0.3">
      <c r="A2901" t="s">
        <v>5438</v>
      </c>
      <c r="B2901">
        <v>116</v>
      </c>
      <c r="C2901">
        <v>101</v>
      </c>
      <c r="D2901">
        <v>28435406</v>
      </c>
      <c r="E2901" t="s">
        <v>2378</v>
      </c>
      <c r="F2901" t="s">
        <v>729</v>
      </c>
      <c r="G2901" t="str">
        <f t="shared" si="46"/>
        <v>Womb</v>
      </c>
      <c r="H2901" t="s">
        <v>5981</v>
      </c>
      <c r="I2901">
        <v>9957</v>
      </c>
      <c r="J2901">
        <v>690</v>
      </c>
      <c r="K2901" t="s">
        <v>19</v>
      </c>
      <c r="L2901" t="s">
        <v>20</v>
      </c>
      <c r="M2901" t="s">
        <v>21</v>
      </c>
      <c r="N2901">
        <v>10700000</v>
      </c>
      <c r="O2901">
        <v>1995</v>
      </c>
      <c r="P2901">
        <v>6.4</v>
      </c>
      <c r="S2901" t="s">
        <v>60</v>
      </c>
      <c r="T2901" t="s">
        <v>106</v>
      </c>
      <c r="U2901" t="s">
        <v>110</v>
      </c>
    </row>
    <row r="2902" spans="1:23" x14ac:dyDescent="0.3">
      <c r="A2902" t="s">
        <v>5982</v>
      </c>
      <c r="B2902">
        <v>391</v>
      </c>
      <c r="C2902">
        <v>101</v>
      </c>
      <c r="D2902">
        <v>25339117</v>
      </c>
      <c r="E2902" t="s">
        <v>1371</v>
      </c>
      <c r="F2902" t="s">
        <v>71</v>
      </c>
      <c r="G2902" t="str">
        <f t="shared" si="46"/>
        <v>Glengarry Glen Ross</v>
      </c>
      <c r="H2902" t="s">
        <v>5983</v>
      </c>
      <c r="I2902">
        <v>75675</v>
      </c>
      <c r="J2902">
        <v>50</v>
      </c>
      <c r="K2902" t="s">
        <v>19</v>
      </c>
      <c r="L2902" t="s">
        <v>20</v>
      </c>
      <c r="M2902" t="s">
        <v>21</v>
      </c>
      <c r="N2902">
        <v>12000000</v>
      </c>
      <c r="O2902">
        <v>2001</v>
      </c>
      <c r="P2902">
        <v>7.8</v>
      </c>
      <c r="S2902" t="s">
        <v>52</v>
      </c>
      <c r="T2902" t="s">
        <v>60</v>
      </c>
      <c r="U2902" t="s">
        <v>92</v>
      </c>
    </row>
    <row r="2903" spans="1:23" x14ac:dyDescent="0.3">
      <c r="A2903" t="s">
        <v>5984</v>
      </c>
      <c r="B2903">
        <v>117</v>
      </c>
      <c r="C2903">
        <v>106</v>
      </c>
      <c r="D2903">
        <v>25600000</v>
      </c>
      <c r="E2903" t="s">
        <v>977</v>
      </c>
      <c r="F2903" t="s">
        <v>3355</v>
      </c>
      <c r="G2903" t="str">
        <f t="shared" si="46"/>
        <v>The Killer Inside Me</v>
      </c>
      <c r="H2903" t="s">
        <v>5985</v>
      </c>
      <c r="I2903">
        <v>28483</v>
      </c>
      <c r="J2903">
        <v>48</v>
      </c>
      <c r="K2903" t="s">
        <v>19</v>
      </c>
      <c r="L2903" t="s">
        <v>20</v>
      </c>
      <c r="M2903" t="s">
        <v>294</v>
      </c>
      <c r="N2903">
        <v>10800000</v>
      </c>
      <c r="O2903">
        <v>2011</v>
      </c>
      <c r="P2903">
        <v>6.1</v>
      </c>
      <c r="S2903" t="s">
        <v>52</v>
      </c>
      <c r="T2903" t="s">
        <v>60</v>
      </c>
      <c r="U2903" t="s">
        <v>122</v>
      </c>
    </row>
    <row r="2904" spans="1:23" x14ac:dyDescent="0.3">
      <c r="A2904" t="s">
        <v>3478</v>
      </c>
      <c r="B2904">
        <v>24</v>
      </c>
      <c r="C2904">
        <v>94</v>
      </c>
      <c r="D2904">
        <v>27736779</v>
      </c>
      <c r="E2904" t="s">
        <v>4175</v>
      </c>
      <c r="F2904" t="s">
        <v>468</v>
      </c>
      <c r="G2904" t="str">
        <f t="shared" si="46"/>
        <v>Cat People</v>
      </c>
      <c r="H2904" t="s">
        <v>5986</v>
      </c>
      <c r="I2904">
        <v>14193</v>
      </c>
      <c r="J2904">
        <v>60</v>
      </c>
      <c r="K2904" t="s">
        <v>19</v>
      </c>
      <c r="L2904" t="s">
        <v>20</v>
      </c>
      <c r="M2904" t="s">
        <v>294</v>
      </c>
      <c r="N2904">
        <v>11000000</v>
      </c>
      <c r="O2904">
        <v>2006</v>
      </c>
      <c r="P2904">
        <v>6.1</v>
      </c>
      <c r="S2904" t="s">
        <v>69</v>
      </c>
      <c r="T2904" t="s">
        <v>83</v>
      </c>
      <c r="U2904" t="s">
        <v>122</v>
      </c>
    </row>
    <row r="2905" spans="1:23" x14ac:dyDescent="0.3">
      <c r="A2905" t="s">
        <v>5987</v>
      </c>
      <c r="B2905">
        <v>86</v>
      </c>
      <c r="C2905">
        <v>140</v>
      </c>
      <c r="D2905">
        <v>24397469</v>
      </c>
      <c r="E2905" t="s">
        <v>2224</v>
      </c>
      <c r="F2905" t="s">
        <v>5988</v>
      </c>
      <c r="G2905" t="str">
        <f t="shared" si="46"/>
        <v>Sorority Row</v>
      </c>
      <c r="H2905" t="s">
        <v>5989</v>
      </c>
      <c r="I2905">
        <v>24012</v>
      </c>
      <c r="J2905">
        <v>392</v>
      </c>
      <c r="K2905" t="s">
        <v>19</v>
      </c>
      <c r="L2905" t="s">
        <v>31</v>
      </c>
      <c r="M2905" t="s">
        <v>51</v>
      </c>
      <c r="N2905">
        <v>15000000</v>
      </c>
      <c r="O2905">
        <v>1997</v>
      </c>
      <c r="P2905">
        <v>5.0999999999999996</v>
      </c>
      <c r="S2905" t="s">
        <v>83</v>
      </c>
      <c r="T2905" t="s">
        <v>92</v>
      </c>
    </row>
    <row r="2906" spans="1:23" x14ac:dyDescent="0.3">
      <c r="A2906" t="s">
        <v>1703</v>
      </c>
      <c r="B2906">
        <v>41</v>
      </c>
      <c r="C2906">
        <v>132</v>
      </c>
      <c r="D2906">
        <v>20384136</v>
      </c>
      <c r="E2906" t="s">
        <v>1054</v>
      </c>
      <c r="F2906" t="s">
        <v>5990</v>
      </c>
      <c r="G2906" t="str">
        <f t="shared" si="46"/>
        <v>The Prisoner of Zenda</v>
      </c>
      <c r="H2906" t="s">
        <v>5991</v>
      </c>
      <c r="I2906">
        <v>3256</v>
      </c>
      <c r="J2906">
        <v>51</v>
      </c>
      <c r="K2906" t="s">
        <v>19</v>
      </c>
      <c r="L2906" t="s">
        <v>3314</v>
      </c>
      <c r="M2906" t="s">
        <v>294</v>
      </c>
      <c r="N2906">
        <v>700000000</v>
      </c>
      <c r="O2906">
        <v>1998</v>
      </c>
      <c r="P2906">
        <v>7.8</v>
      </c>
      <c r="S2906" t="s">
        <v>32</v>
      </c>
      <c r="T2906" t="s">
        <v>60</v>
      </c>
      <c r="U2906" t="s">
        <v>106</v>
      </c>
    </row>
    <row r="2907" spans="1:23" x14ac:dyDescent="0.3">
      <c r="A2907" t="s">
        <v>3475</v>
      </c>
      <c r="B2907">
        <v>304</v>
      </c>
      <c r="C2907">
        <v>99</v>
      </c>
      <c r="D2907">
        <v>25464480</v>
      </c>
      <c r="E2907" t="s">
        <v>657</v>
      </c>
      <c r="F2907" t="s">
        <v>1855</v>
      </c>
      <c r="G2907" t="str">
        <f t="shared" si="46"/>
        <v>Lars and the Real Girl</v>
      </c>
      <c r="H2907" t="s">
        <v>5992</v>
      </c>
      <c r="I2907">
        <v>114762</v>
      </c>
      <c r="J2907">
        <v>133</v>
      </c>
      <c r="K2907" t="s">
        <v>19</v>
      </c>
      <c r="L2907" t="s">
        <v>20</v>
      </c>
      <c r="M2907" t="s">
        <v>294</v>
      </c>
      <c r="N2907">
        <v>14000000</v>
      </c>
      <c r="O2907">
        <v>2010</v>
      </c>
      <c r="P2907">
        <v>7.4</v>
      </c>
      <c r="S2907" t="s">
        <v>46</v>
      </c>
      <c r="T2907" t="s">
        <v>60</v>
      </c>
      <c r="U2907" t="s">
        <v>106</v>
      </c>
    </row>
    <row r="2908" spans="1:23" x14ac:dyDescent="0.3">
      <c r="A2908" t="s">
        <v>1962</v>
      </c>
      <c r="B2908">
        <v>385</v>
      </c>
      <c r="C2908">
        <v>90</v>
      </c>
      <c r="D2908">
        <v>20338609</v>
      </c>
      <c r="E2908" t="s">
        <v>1504</v>
      </c>
      <c r="F2908" t="s">
        <v>5993</v>
      </c>
      <c r="G2908" t="str">
        <f t="shared" si="46"/>
        <v>The Boy in the Striped Pajamas</v>
      </c>
      <c r="H2908" t="s">
        <v>5994</v>
      </c>
      <c r="I2908">
        <v>132386</v>
      </c>
      <c r="J2908">
        <v>224</v>
      </c>
      <c r="K2908" t="s">
        <v>19</v>
      </c>
      <c r="L2908" t="s">
        <v>20</v>
      </c>
      <c r="M2908" t="s">
        <v>294</v>
      </c>
      <c r="N2908">
        <v>7000000</v>
      </c>
      <c r="O2908">
        <v>2008</v>
      </c>
      <c r="P2908">
        <v>7.8</v>
      </c>
      <c r="S2908" t="s">
        <v>60</v>
      </c>
      <c r="T2908" t="s">
        <v>126</v>
      </c>
    </row>
    <row r="2909" spans="1:23" x14ac:dyDescent="0.3">
      <c r="A2909" t="s">
        <v>5995</v>
      </c>
      <c r="B2909">
        <v>145</v>
      </c>
      <c r="C2909">
        <v>105</v>
      </c>
      <c r="D2909">
        <v>18272447</v>
      </c>
      <c r="E2909" t="s">
        <v>5996</v>
      </c>
      <c r="F2909" t="s">
        <v>2873</v>
      </c>
      <c r="G2909" t="str">
        <f t="shared" si="46"/>
        <v>Dancer in the Dark</v>
      </c>
      <c r="H2909" t="s">
        <v>5997</v>
      </c>
      <c r="I2909">
        <v>79330</v>
      </c>
      <c r="J2909">
        <v>33</v>
      </c>
      <c r="K2909" t="s">
        <v>19</v>
      </c>
      <c r="L2909" t="s">
        <v>20</v>
      </c>
      <c r="M2909" t="s">
        <v>294</v>
      </c>
      <c r="N2909">
        <v>10600000</v>
      </c>
      <c r="O2909">
        <v>1981</v>
      </c>
      <c r="P2909">
        <v>8</v>
      </c>
      <c r="S2909" t="s">
        <v>52</v>
      </c>
      <c r="T2909" t="s">
        <v>60</v>
      </c>
      <c r="U2909" t="s">
        <v>90</v>
      </c>
    </row>
    <row r="2910" spans="1:23" x14ac:dyDescent="0.3">
      <c r="A2910" t="s">
        <v>2330</v>
      </c>
      <c r="B2910">
        <v>99</v>
      </c>
      <c r="C2910">
        <v>108</v>
      </c>
      <c r="D2910">
        <v>17378977</v>
      </c>
      <c r="E2910" t="s">
        <v>127</v>
      </c>
      <c r="F2910" t="s">
        <v>2063</v>
      </c>
      <c r="G2910" t="str">
        <f t="shared" si="46"/>
        <v>Oscar and Lucinda</v>
      </c>
      <c r="H2910" t="s">
        <v>5998</v>
      </c>
      <c r="I2910">
        <v>5648</v>
      </c>
      <c r="J2910">
        <v>1058</v>
      </c>
      <c r="K2910" t="s">
        <v>19</v>
      </c>
      <c r="L2910" t="s">
        <v>20</v>
      </c>
      <c r="M2910" t="s">
        <v>51</v>
      </c>
      <c r="N2910">
        <v>12000000</v>
      </c>
      <c r="O2910">
        <v>2003</v>
      </c>
      <c r="P2910">
        <v>6.7</v>
      </c>
      <c r="S2910" t="s">
        <v>60</v>
      </c>
      <c r="T2910" t="s">
        <v>106</v>
      </c>
    </row>
    <row r="2911" spans="1:23" x14ac:dyDescent="0.3">
      <c r="A2911" t="s">
        <v>3841</v>
      </c>
      <c r="B2911">
        <v>29</v>
      </c>
      <c r="C2911">
        <v>69</v>
      </c>
      <c r="D2911">
        <v>17096053</v>
      </c>
      <c r="E2911" t="s">
        <v>890</v>
      </c>
      <c r="F2911" t="s">
        <v>5999</v>
      </c>
      <c r="G2911" t="str">
        <f t="shared" si="46"/>
        <v>The Funeral</v>
      </c>
      <c r="H2911" t="s">
        <v>6000</v>
      </c>
      <c r="I2911">
        <v>6921</v>
      </c>
      <c r="J2911">
        <v>962</v>
      </c>
      <c r="K2911" t="s">
        <v>19</v>
      </c>
      <c r="L2911" t="s">
        <v>149</v>
      </c>
      <c r="M2911" t="s">
        <v>294</v>
      </c>
      <c r="N2911">
        <v>10500000</v>
      </c>
      <c r="O2911">
        <v>1981</v>
      </c>
      <c r="P2911">
        <v>6.6</v>
      </c>
      <c r="S2911" t="s">
        <v>52</v>
      </c>
      <c r="T2911" t="s">
        <v>60</v>
      </c>
    </row>
    <row r="2912" spans="1:23" x14ac:dyDescent="0.3">
      <c r="A2912" t="s">
        <v>1216</v>
      </c>
      <c r="B2912">
        <v>77</v>
      </c>
      <c r="C2912">
        <v>148</v>
      </c>
      <c r="D2912">
        <v>21371425</v>
      </c>
      <c r="E2912" t="s">
        <v>657</v>
      </c>
      <c r="F2912" t="s">
        <v>1583</v>
      </c>
      <c r="G2912" t="str">
        <f t="shared" si="46"/>
        <v>Solitary Man</v>
      </c>
      <c r="H2912" t="s">
        <v>6001</v>
      </c>
      <c r="I2912">
        <v>13371</v>
      </c>
      <c r="J2912">
        <v>789</v>
      </c>
      <c r="K2912" t="s">
        <v>19</v>
      </c>
      <c r="L2912" t="s">
        <v>20</v>
      </c>
      <c r="M2912" t="s">
        <v>294</v>
      </c>
      <c r="N2912">
        <v>10000000</v>
      </c>
      <c r="O2912">
        <v>2004</v>
      </c>
      <c r="P2912">
        <v>6.4</v>
      </c>
      <c r="S2912" t="s">
        <v>46</v>
      </c>
      <c r="T2912" t="s">
        <v>60</v>
      </c>
      <c r="U2912" t="s">
        <v>106</v>
      </c>
    </row>
    <row r="2913" spans="1:23" x14ac:dyDescent="0.3">
      <c r="A2913" t="s">
        <v>3933</v>
      </c>
      <c r="B2913">
        <v>91</v>
      </c>
      <c r="C2913">
        <v>118</v>
      </c>
      <c r="D2913">
        <v>33071558</v>
      </c>
      <c r="E2913" t="s">
        <v>184</v>
      </c>
      <c r="F2913" t="s">
        <v>803</v>
      </c>
      <c r="G2913" t="str">
        <f t="shared" si="46"/>
        <v>Machete</v>
      </c>
      <c r="H2913" t="s">
        <v>6002</v>
      </c>
      <c r="I2913">
        <v>165792</v>
      </c>
      <c r="J2913">
        <v>32</v>
      </c>
      <c r="K2913" t="s">
        <v>5430</v>
      </c>
      <c r="L2913" t="s">
        <v>2459</v>
      </c>
      <c r="M2913" t="s">
        <v>21</v>
      </c>
      <c r="N2913">
        <v>12500000</v>
      </c>
      <c r="O2913">
        <v>2002</v>
      </c>
      <c r="P2913">
        <v>6.7</v>
      </c>
      <c r="S2913" t="s">
        <v>26</v>
      </c>
      <c r="T2913" t="s">
        <v>52</v>
      </c>
      <c r="U2913" t="s">
        <v>122</v>
      </c>
    </row>
    <row r="2914" spans="1:23" x14ac:dyDescent="0.3">
      <c r="A2914" t="s">
        <v>2284</v>
      </c>
      <c r="B2914">
        <v>148</v>
      </c>
      <c r="C2914">
        <v>132</v>
      </c>
      <c r="D2914">
        <v>17655201</v>
      </c>
      <c r="E2914" t="s">
        <v>839</v>
      </c>
      <c r="F2914" t="s">
        <v>71</v>
      </c>
      <c r="G2914" t="str">
        <f t="shared" si="46"/>
        <v>Casino Jack</v>
      </c>
      <c r="H2914" t="s">
        <v>6003</v>
      </c>
      <c r="I2914">
        <v>14757</v>
      </c>
      <c r="J2914">
        <v>69</v>
      </c>
      <c r="K2914" t="s">
        <v>19</v>
      </c>
      <c r="L2914" t="s">
        <v>149</v>
      </c>
      <c r="M2914" t="s">
        <v>294</v>
      </c>
      <c r="N2914">
        <v>10500000</v>
      </c>
      <c r="O2914">
        <v>2013</v>
      </c>
      <c r="P2914">
        <v>6.2</v>
      </c>
      <c r="S2914" t="s">
        <v>41</v>
      </c>
      <c r="T2914" t="s">
        <v>46</v>
      </c>
      <c r="U2914" t="s">
        <v>52</v>
      </c>
      <c r="V2914" t="s">
        <v>60</v>
      </c>
    </row>
    <row r="2915" spans="1:23" x14ac:dyDescent="0.3">
      <c r="A2915" t="s">
        <v>357</v>
      </c>
      <c r="B2915">
        <v>61</v>
      </c>
      <c r="C2915">
        <v>130</v>
      </c>
      <c r="D2915">
        <v>16247775</v>
      </c>
      <c r="E2915" t="s">
        <v>1268</v>
      </c>
      <c r="F2915" t="s">
        <v>4384</v>
      </c>
      <c r="G2915" t="str">
        <f t="shared" si="46"/>
        <v>The Land Before Time</v>
      </c>
      <c r="H2915" t="s">
        <v>6004</v>
      </c>
      <c r="I2915">
        <v>61753</v>
      </c>
      <c r="J2915">
        <v>62</v>
      </c>
      <c r="K2915" t="s">
        <v>19</v>
      </c>
      <c r="L2915" t="s">
        <v>20</v>
      </c>
      <c r="M2915" t="s">
        <v>21</v>
      </c>
      <c r="N2915">
        <v>11000000</v>
      </c>
      <c r="O2915">
        <v>2004</v>
      </c>
      <c r="P2915">
        <v>7.3</v>
      </c>
      <c r="S2915" t="s">
        <v>32</v>
      </c>
      <c r="T2915" t="s">
        <v>37</v>
      </c>
      <c r="U2915" t="s">
        <v>65</v>
      </c>
    </row>
    <row r="2916" spans="1:23" x14ac:dyDescent="0.3">
      <c r="A2916" t="s">
        <v>940</v>
      </c>
      <c r="B2916">
        <v>84</v>
      </c>
      <c r="C2916">
        <v>95</v>
      </c>
      <c r="D2916">
        <v>16153600</v>
      </c>
      <c r="E2916" t="s">
        <v>680</v>
      </c>
      <c r="F2916" t="s">
        <v>6005</v>
      </c>
      <c r="G2916" t="str">
        <f t="shared" si="46"/>
        <v>Tae Guk Gi: The Brotherhood of War</v>
      </c>
      <c r="H2916" t="s">
        <v>6006</v>
      </c>
      <c r="I2916">
        <v>31943</v>
      </c>
      <c r="J2916">
        <v>156</v>
      </c>
      <c r="K2916" t="s">
        <v>19</v>
      </c>
      <c r="L2916" t="s">
        <v>20</v>
      </c>
      <c r="M2916" t="s">
        <v>294</v>
      </c>
      <c r="N2916">
        <v>10818775</v>
      </c>
      <c r="O2916">
        <v>2012</v>
      </c>
      <c r="P2916">
        <v>8.1</v>
      </c>
      <c r="S2916" t="s">
        <v>26</v>
      </c>
      <c r="T2916" t="s">
        <v>60</v>
      </c>
      <c r="U2916" t="s">
        <v>126</v>
      </c>
    </row>
    <row r="2917" spans="1:23" x14ac:dyDescent="0.3">
      <c r="A2917" t="s">
        <v>6007</v>
      </c>
      <c r="B2917">
        <v>83</v>
      </c>
      <c r="C2917">
        <v>80</v>
      </c>
      <c r="D2917">
        <v>16033556</v>
      </c>
      <c r="E2917" t="s">
        <v>3204</v>
      </c>
      <c r="F2917" t="s">
        <v>1917</v>
      </c>
      <c r="G2917" t="str">
        <f t="shared" si="46"/>
        <v>The Perfect Game</v>
      </c>
      <c r="H2917" t="s">
        <v>6008</v>
      </c>
      <c r="I2917">
        <v>2676</v>
      </c>
      <c r="J2917">
        <v>359</v>
      </c>
      <c r="K2917" t="s">
        <v>19</v>
      </c>
      <c r="L2917" t="s">
        <v>20</v>
      </c>
      <c r="M2917" t="s">
        <v>294</v>
      </c>
      <c r="N2917">
        <v>11000000</v>
      </c>
      <c r="O2917">
        <v>2015</v>
      </c>
      <c r="P2917">
        <v>7</v>
      </c>
      <c r="S2917" t="s">
        <v>46</v>
      </c>
      <c r="T2917" t="s">
        <v>60</v>
      </c>
      <c r="U2917" t="s">
        <v>65</v>
      </c>
      <c r="V2917" t="s">
        <v>117</v>
      </c>
    </row>
    <row r="2918" spans="1:23" x14ac:dyDescent="0.3">
      <c r="A2918" t="s">
        <v>2348</v>
      </c>
      <c r="B2918">
        <v>216</v>
      </c>
      <c r="C2918">
        <v>94</v>
      </c>
      <c r="D2918">
        <v>16667084</v>
      </c>
      <c r="E2918" t="s">
        <v>83</v>
      </c>
      <c r="F2918" t="s">
        <v>3896</v>
      </c>
      <c r="G2918" t="str">
        <f t="shared" si="46"/>
        <v>The Exorcist</v>
      </c>
      <c r="H2918" t="s">
        <v>6009</v>
      </c>
      <c r="I2918">
        <v>284252</v>
      </c>
      <c r="J2918">
        <v>242</v>
      </c>
      <c r="K2918" t="s">
        <v>675</v>
      </c>
      <c r="L2918" t="s">
        <v>676</v>
      </c>
      <c r="M2918" t="s">
        <v>21</v>
      </c>
      <c r="N2918">
        <v>10000000</v>
      </c>
      <c r="O2918">
        <v>2008</v>
      </c>
      <c r="P2918">
        <v>8</v>
      </c>
      <c r="S2918" t="s">
        <v>83</v>
      </c>
    </row>
    <row r="2919" spans="1:23" x14ac:dyDescent="0.3">
      <c r="A2919" t="s">
        <v>885</v>
      </c>
      <c r="B2919">
        <v>107</v>
      </c>
      <c r="C2919">
        <v>122</v>
      </c>
      <c r="D2919">
        <v>15417771</v>
      </c>
      <c r="E2919" t="s">
        <v>837</v>
      </c>
      <c r="F2919" t="s">
        <v>1111</v>
      </c>
      <c r="G2919" t="str">
        <f t="shared" si="46"/>
        <v>Jaws</v>
      </c>
      <c r="H2919" t="s">
        <v>6010</v>
      </c>
      <c r="I2919">
        <v>412454</v>
      </c>
      <c r="J2919">
        <v>152</v>
      </c>
      <c r="K2919" t="s">
        <v>19</v>
      </c>
      <c r="L2919" t="s">
        <v>20</v>
      </c>
      <c r="M2919" t="s">
        <v>294</v>
      </c>
      <c r="N2919">
        <v>11000000</v>
      </c>
      <c r="O2919">
        <v>2000</v>
      </c>
      <c r="P2919">
        <v>8</v>
      </c>
      <c r="S2919" t="s">
        <v>32</v>
      </c>
      <c r="T2919" t="s">
        <v>60</v>
      </c>
      <c r="U2919" t="s">
        <v>122</v>
      </c>
    </row>
    <row r="2920" spans="1:23" x14ac:dyDescent="0.3">
      <c r="A2920" t="s">
        <v>6011</v>
      </c>
      <c r="B2920">
        <v>63</v>
      </c>
      <c r="C2920">
        <v>102</v>
      </c>
      <c r="D2920">
        <v>15156200</v>
      </c>
      <c r="E2920" t="s">
        <v>46</v>
      </c>
      <c r="F2920" t="s">
        <v>2012</v>
      </c>
      <c r="G2920" t="str">
        <f t="shared" si="46"/>
        <v>American Pie</v>
      </c>
      <c r="H2920" t="s">
        <v>6012</v>
      </c>
      <c r="I2920">
        <v>315549</v>
      </c>
      <c r="J2920">
        <v>175</v>
      </c>
      <c r="K2920" t="s">
        <v>19</v>
      </c>
      <c r="L2920" t="s">
        <v>20</v>
      </c>
      <c r="M2920" t="s">
        <v>21</v>
      </c>
      <c r="N2920">
        <v>10000000</v>
      </c>
      <c r="O2920">
        <v>1992</v>
      </c>
      <c r="P2920">
        <v>7</v>
      </c>
      <c r="S2920" t="s">
        <v>46</v>
      </c>
    </row>
    <row r="2921" spans="1:23" x14ac:dyDescent="0.3">
      <c r="A2921" t="s">
        <v>6013</v>
      </c>
      <c r="B2921">
        <v>140</v>
      </c>
      <c r="C2921">
        <v>116</v>
      </c>
      <c r="D2921">
        <v>21589307</v>
      </c>
      <c r="E2921" t="s">
        <v>6014</v>
      </c>
      <c r="F2921" t="s">
        <v>4566</v>
      </c>
      <c r="G2921" t="str">
        <f t="shared" si="46"/>
        <v>Ernest &amp; Celestine</v>
      </c>
      <c r="H2921" t="s">
        <v>6015</v>
      </c>
      <c r="I2921">
        <v>12029</v>
      </c>
      <c r="J2921">
        <v>349</v>
      </c>
      <c r="K2921" t="s">
        <v>19</v>
      </c>
      <c r="L2921" t="s">
        <v>20</v>
      </c>
      <c r="M2921" t="s">
        <v>294</v>
      </c>
      <c r="N2921">
        <v>10000000</v>
      </c>
      <c r="O2921">
        <v>2006</v>
      </c>
      <c r="P2921">
        <v>7.9</v>
      </c>
      <c r="S2921" t="s">
        <v>37</v>
      </c>
      <c r="T2921" t="s">
        <v>46</v>
      </c>
      <c r="U2921" t="s">
        <v>52</v>
      </c>
      <c r="V2921" t="s">
        <v>60</v>
      </c>
      <c r="W2921" t="s">
        <v>65</v>
      </c>
    </row>
    <row r="2922" spans="1:23" x14ac:dyDescent="0.3">
      <c r="A2922" t="s">
        <v>6016</v>
      </c>
      <c r="B2922">
        <v>153</v>
      </c>
      <c r="C2922">
        <v>78</v>
      </c>
      <c r="D2922">
        <v>20339754</v>
      </c>
      <c r="E2922" t="s">
        <v>6017</v>
      </c>
      <c r="F2922" t="s">
        <v>4238</v>
      </c>
      <c r="G2922" t="str">
        <f t="shared" si="46"/>
        <v>The Golden Child</v>
      </c>
      <c r="H2922" t="s">
        <v>6018</v>
      </c>
      <c r="I2922">
        <v>39798</v>
      </c>
      <c r="J2922">
        <v>271</v>
      </c>
      <c r="K2922" t="s">
        <v>19</v>
      </c>
      <c r="L2922" t="s">
        <v>20</v>
      </c>
      <c r="M2922" t="s">
        <v>21</v>
      </c>
      <c r="N2922">
        <v>10000000</v>
      </c>
      <c r="O2922">
        <v>1998</v>
      </c>
      <c r="P2922">
        <v>5.9</v>
      </c>
      <c r="S2922" t="s">
        <v>26</v>
      </c>
      <c r="T2922" t="s">
        <v>32</v>
      </c>
      <c r="U2922" t="s">
        <v>46</v>
      </c>
      <c r="V2922" t="s">
        <v>69</v>
      </c>
      <c r="W2922" t="s">
        <v>92</v>
      </c>
    </row>
    <row r="2923" spans="1:23" x14ac:dyDescent="0.3">
      <c r="A2923" t="s">
        <v>6019</v>
      </c>
      <c r="B2923">
        <v>414</v>
      </c>
      <c r="C2923">
        <v>114</v>
      </c>
      <c r="D2923">
        <v>28873374</v>
      </c>
      <c r="E2923" t="s">
        <v>776</v>
      </c>
      <c r="F2923" t="s">
        <v>4833</v>
      </c>
      <c r="G2923" t="str">
        <f t="shared" si="46"/>
        <v>Think Like a Man</v>
      </c>
      <c r="H2923" t="s">
        <v>6020</v>
      </c>
      <c r="I2923">
        <v>34579</v>
      </c>
      <c r="J2923">
        <v>154</v>
      </c>
      <c r="K2923" t="s">
        <v>19</v>
      </c>
      <c r="L2923" t="s">
        <v>20</v>
      </c>
      <c r="M2923" t="s">
        <v>294</v>
      </c>
      <c r="N2923">
        <v>10000000</v>
      </c>
      <c r="O2923">
        <v>2006</v>
      </c>
      <c r="P2923">
        <v>6.6</v>
      </c>
      <c r="S2923" t="s">
        <v>46</v>
      </c>
      <c r="T2923" t="s">
        <v>106</v>
      </c>
    </row>
    <row r="2924" spans="1:23" x14ac:dyDescent="0.3">
      <c r="A2924" t="s">
        <v>6021</v>
      </c>
      <c r="B2924">
        <v>16</v>
      </c>
      <c r="C2924">
        <v>112</v>
      </c>
      <c r="D2924">
        <v>15102127</v>
      </c>
      <c r="E2924" t="s">
        <v>1147</v>
      </c>
      <c r="F2924" t="s">
        <v>5870</v>
      </c>
      <c r="G2924" t="str">
        <f t="shared" si="46"/>
        <v>Barbershop</v>
      </c>
      <c r="H2924" t="s">
        <v>6022</v>
      </c>
      <c r="I2924">
        <v>22147</v>
      </c>
      <c r="J2924">
        <v>462</v>
      </c>
      <c r="K2924" t="s">
        <v>19</v>
      </c>
      <c r="L2924" t="s">
        <v>20</v>
      </c>
      <c r="M2924" t="s">
        <v>21</v>
      </c>
      <c r="N2924">
        <v>10000000</v>
      </c>
      <c r="O2924">
        <v>2003</v>
      </c>
      <c r="P2924">
        <v>6.3</v>
      </c>
      <c r="S2924" t="s">
        <v>46</v>
      </c>
      <c r="T2924" t="s">
        <v>60</v>
      </c>
    </row>
    <row r="2925" spans="1:23" x14ac:dyDescent="0.3">
      <c r="A2925" t="s">
        <v>6023</v>
      </c>
      <c r="B2925">
        <v>139</v>
      </c>
      <c r="C2925">
        <v>110</v>
      </c>
      <c r="D2925">
        <v>13684949</v>
      </c>
      <c r="E2925" t="s">
        <v>43</v>
      </c>
      <c r="F2925" t="s">
        <v>993</v>
      </c>
      <c r="G2925" t="str">
        <f t="shared" si="46"/>
        <v>Star Trek II: The Wrath of Khan</v>
      </c>
      <c r="H2925" t="s">
        <v>6024</v>
      </c>
      <c r="I2925">
        <v>91414</v>
      </c>
      <c r="J2925">
        <v>165</v>
      </c>
      <c r="K2925" t="s">
        <v>19</v>
      </c>
      <c r="L2925" t="s">
        <v>20</v>
      </c>
      <c r="M2925" t="s">
        <v>294</v>
      </c>
      <c r="N2925">
        <v>10000000</v>
      </c>
      <c r="O2925">
        <v>1996</v>
      </c>
      <c r="P2925">
        <v>7.7</v>
      </c>
      <c r="S2925" t="s">
        <v>26</v>
      </c>
      <c r="T2925" t="s">
        <v>32</v>
      </c>
      <c r="U2925" t="s">
        <v>110</v>
      </c>
    </row>
    <row r="2926" spans="1:23" x14ac:dyDescent="0.3">
      <c r="A2926" t="s">
        <v>3497</v>
      </c>
      <c r="B2926">
        <v>111</v>
      </c>
      <c r="C2926">
        <v>104</v>
      </c>
      <c r="D2926">
        <v>14597405</v>
      </c>
      <c r="E2926" t="s">
        <v>46</v>
      </c>
      <c r="F2926" t="s">
        <v>6025</v>
      </c>
      <c r="G2926" t="str">
        <f t="shared" si="46"/>
        <v>Ace Ventura: Pet Detective</v>
      </c>
      <c r="H2926" t="s">
        <v>6026</v>
      </c>
      <c r="I2926">
        <v>216486</v>
      </c>
      <c r="J2926">
        <v>471</v>
      </c>
      <c r="K2926" t="s">
        <v>19</v>
      </c>
      <c r="L2926" t="s">
        <v>20</v>
      </c>
      <c r="M2926" t="s">
        <v>294</v>
      </c>
      <c r="N2926">
        <v>10000000</v>
      </c>
      <c r="O2926">
        <v>2003</v>
      </c>
      <c r="P2926">
        <v>6.9</v>
      </c>
      <c r="S2926" t="s">
        <v>46</v>
      </c>
    </row>
    <row r="2927" spans="1:23" x14ac:dyDescent="0.3">
      <c r="A2927" t="s">
        <v>1749</v>
      </c>
      <c r="B2927">
        <v>229</v>
      </c>
      <c r="C2927">
        <v>81</v>
      </c>
      <c r="D2927">
        <v>12570442</v>
      </c>
      <c r="E2927" t="s">
        <v>1322</v>
      </c>
      <c r="F2927" t="s">
        <v>439</v>
      </c>
      <c r="G2927" t="str">
        <f t="shared" si="46"/>
        <v>WarGames</v>
      </c>
      <c r="H2927" t="s">
        <v>6027</v>
      </c>
      <c r="I2927">
        <v>71842</v>
      </c>
      <c r="J2927">
        <v>68</v>
      </c>
      <c r="K2927" t="s">
        <v>19</v>
      </c>
      <c r="L2927" t="s">
        <v>20</v>
      </c>
      <c r="M2927" t="s">
        <v>51</v>
      </c>
      <c r="N2927">
        <v>10000000</v>
      </c>
      <c r="O2927">
        <v>2008</v>
      </c>
      <c r="P2927">
        <v>7.1</v>
      </c>
      <c r="S2927" t="s">
        <v>110</v>
      </c>
      <c r="T2927" t="s">
        <v>122</v>
      </c>
    </row>
    <row r="2928" spans="1:23" x14ac:dyDescent="0.3">
      <c r="A2928" t="s">
        <v>5251</v>
      </c>
      <c r="B2928">
        <v>112</v>
      </c>
      <c r="C2928">
        <v>154</v>
      </c>
      <c r="D2928">
        <v>12514138</v>
      </c>
      <c r="E2928" t="s">
        <v>2291</v>
      </c>
      <c r="F2928" t="s">
        <v>208</v>
      </c>
      <c r="G2928" t="str">
        <f t="shared" si="46"/>
        <v>Witness</v>
      </c>
      <c r="H2928" t="s">
        <v>6028</v>
      </c>
      <c r="I2928">
        <v>66966</v>
      </c>
      <c r="J2928">
        <v>177</v>
      </c>
      <c r="K2928" t="s">
        <v>19</v>
      </c>
      <c r="L2928" t="s">
        <v>20</v>
      </c>
      <c r="M2928" t="s">
        <v>294</v>
      </c>
      <c r="N2928">
        <v>6000000</v>
      </c>
      <c r="O2928">
        <v>2001</v>
      </c>
      <c r="P2928">
        <v>7.4</v>
      </c>
      <c r="S2928" t="s">
        <v>52</v>
      </c>
      <c r="T2928" t="s">
        <v>60</v>
      </c>
      <c r="U2928" t="s">
        <v>106</v>
      </c>
      <c r="V2928" t="s">
        <v>122</v>
      </c>
    </row>
    <row r="2929" spans="1:23" x14ac:dyDescent="0.3">
      <c r="A2929" t="s">
        <v>2180</v>
      </c>
      <c r="B2929">
        <v>207</v>
      </c>
      <c r="C2929">
        <v>102</v>
      </c>
      <c r="D2929">
        <v>43771291</v>
      </c>
      <c r="E2929" t="s">
        <v>6029</v>
      </c>
      <c r="F2929" t="s">
        <v>6030</v>
      </c>
      <c r="G2929" t="str">
        <f t="shared" si="46"/>
        <v>Act of Valor</v>
      </c>
      <c r="H2929" t="s">
        <v>6031</v>
      </c>
      <c r="I2929">
        <v>57996</v>
      </c>
      <c r="J2929">
        <v>578</v>
      </c>
      <c r="K2929" t="s">
        <v>19</v>
      </c>
      <c r="L2929" t="s">
        <v>20</v>
      </c>
      <c r="M2929" t="s">
        <v>294</v>
      </c>
      <c r="N2929">
        <v>13800000</v>
      </c>
      <c r="O2929">
        <v>2006</v>
      </c>
      <c r="P2929">
        <v>6.5</v>
      </c>
      <c r="S2929" t="s">
        <v>26</v>
      </c>
      <c r="T2929" t="s">
        <v>32</v>
      </c>
      <c r="U2929" t="s">
        <v>60</v>
      </c>
      <c r="V2929" t="s">
        <v>122</v>
      </c>
      <c r="W2929" t="s">
        <v>126</v>
      </c>
    </row>
    <row r="2930" spans="1:23" x14ac:dyDescent="0.3">
      <c r="A2930" t="s">
        <v>6032</v>
      </c>
      <c r="B2930">
        <v>198</v>
      </c>
      <c r="C2930">
        <v>89</v>
      </c>
      <c r="D2930">
        <v>11703287</v>
      </c>
      <c r="E2930" t="s">
        <v>6033</v>
      </c>
      <c r="F2930" t="s">
        <v>233</v>
      </c>
      <c r="G2930" t="str">
        <f t="shared" si="46"/>
        <v>Step Up</v>
      </c>
      <c r="H2930" t="s">
        <v>6034</v>
      </c>
      <c r="I2930">
        <v>90938</v>
      </c>
      <c r="J2930">
        <v>261</v>
      </c>
      <c r="K2930" t="s">
        <v>19</v>
      </c>
      <c r="L2930" t="s">
        <v>20</v>
      </c>
      <c r="M2930" t="s">
        <v>294</v>
      </c>
      <c r="N2930">
        <v>10000000</v>
      </c>
      <c r="O2930">
        <v>1981</v>
      </c>
      <c r="P2930">
        <v>6.5</v>
      </c>
      <c r="S2930" t="s">
        <v>52</v>
      </c>
      <c r="T2930" t="s">
        <v>60</v>
      </c>
      <c r="U2930" t="s">
        <v>85</v>
      </c>
      <c r="V2930" t="s">
        <v>106</v>
      </c>
    </row>
    <row r="2931" spans="1:23" x14ac:dyDescent="0.3">
      <c r="A2931" t="s">
        <v>3787</v>
      </c>
      <c r="B2931">
        <v>172</v>
      </c>
      <c r="C2931">
        <v>132</v>
      </c>
      <c r="D2931">
        <v>11560259</v>
      </c>
      <c r="E2931" t="s">
        <v>6035</v>
      </c>
      <c r="F2931" t="s">
        <v>470</v>
      </c>
      <c r="G2931" t="str">
        <f t="shared" si="46"/>
        <v>Beavis and Butt-Head Do America</v>
      </c>
      <c r="H2931" t="s">
        <v>6036</v>
      </c>
      <c r="I2931">
        <v>42892</v>
      </c>
      <c r="J2931">
        <v>258</v>
      </c>
      <c r="K2931" t="s">
        <v>19</v>
      </c>
      <c r="L2931" t="s">
        <v>20</v>
      </c>
      <c r="M2931" t="s">
        <v>294</v>
      </c>
      <c r="N2931">
        <v>10000000</v>
      </c>
      <c r="O2931">
        <v>1999</v>
      </c>
      <c r="P2931">
        <v>6.8</v>
      </c>
      <c r="S2931" t="s">
        <v>32</v>
      </c>
      <c r="T2931" t="s">
        <v>37</v>
      </c>
      <c r="U2931" t="s">
        <v>46</v>
      </c>
      <c r="V2931" t="s">
        <v>52</v>
      </c>
    </row>
    <row r="2932" spans="1:23" x14ac:dyDescent="0.3">
      <c r="A2932" t="s">
        <v>6037</v>
      </c>
      <c r="B2932">
        <v>45</v>
      </c>
      <c r="C2932">
        <v>103</v>
      </c>
      <c r="D2932">
        <v>10824921</v>
      </c>
      <c r="E2932" t="s">
        <v>708</v>
      </c>
      <c r="F2932" t="s">
        <v>803</v>
      </c>
      <c r="G2932" t="str">
        <f t="shared" si="46"/>
        <v>Jackie Brown</v>
      </c>
      <c r="H2932" t="s">
        <v>6038</v>
      </c>
      <c r="I2932">
        <v>239540</v>
      </c>
      <c r="J2932">
        <v>605</v>
      </c>
      <c r="K2932" t="s">
        <v>19</v>
      </c>
      <c r="L2932" t="s">
        <v>31</v>
      </c>
      <c r="M2932" t="s">
        <v>294</v>
      </c>
      <c r="N2932">
        <v>10000000</v>
      </c>
      <c r="O2932">
        <v>2007</v>
      </c>
      <c r="P2932">
        <v>7.5</v>
      </c>
      <c r="S2932" t="s">
        <v>52</v>
      </c>
      <c r="T2932" t="s">
        <v>122</v>
      </c>
    </row>
    <row r="2933" spans="1:23" x14ac:dyDescent="0.3">
      <c r="A2933" t="s">
        <v>2924</v>
      </c>
      <c r="B2933">
        <v>34</v>
      </c>
      <c r="C2933">
        <v>93</v>
      </c>
      <c r="D2933">
        <v>10561238</v>
      </c>
      <c r="E2933" t="s">
        <v>1857</v>
      </c>
      <c r="F2933" t="s">
        <v>3195</v>
      </c>
      <c r="G2933" t="str">
        <f t="shared" si="46"/>
        <v>Harold &amp; Kumar Escape from Guantanamo Bay</v>
      </c>
      <c r="H2933" t="s">
        <v>6039</v>
      </c>
      <c r="I2933">
        <v>113918</v>
      </c>
      <c r="J2933">
        <v>369</v>
      </c>
      <c r="K2933" t="s">
        <v>19</v>
      </c>
      <c r="L2933" t="s">
        <v>31</v>
      </c>
      <c r="M2933" t="s">
        <v>51</v>
      </c>
      <c r="N2933">
        <v>12000000</v>
      </c>
      <c r="O2933">
        <v>2013</v>
      </c>
      <c r="P2933">
        <v>6.6</v>
      </c>
      <c r="S2933" t="s">
        <v>32</v>
      </c>
      <c r="T2933" t="s">
        <v>46</v>
      </c>
    </row>
    <row r="2934" spans="1:23" x14ac:dyDescent="0.3">
      <c r="A2934" t="s">
        <v>700</v>
      </c>
      <c r="B2934">
        <v>75</v>
      </c>
      <c r="C2934">
        <v>93</v>
      </c>
      <c r="D2934">
        <v>14479776</v>
      </c>
      <c r="E2934" t="s">
        <v>1207</v>
      </c>
      <c r="F2934" t="s">
        <v>1689</v>
      </c>
      <c r="G2934" t="str">
        <f t="shared" si="46"/>
        <v>Chronicle</v>
      </c>
      <c r="H2934" t="s">
        <v>6040</v>
      </c>
      <c r="I2934">
        <v>204327</v>
      </c>
      <c r="J2934">
        <v>156</v>
      </c>
      <c r="K2934" t="s">
        <v>19</v>
      </c>
      <c r="L2934" t="s">
        <v>20</v>
      </c>
      <c r="M2934" t="s">
        <v>294</v>
      </c>
      <c r="N2934">
        <v>10000000</v>
      </c>
      <c r="O2934">
        <v>2002</v>
      </c>
      <c r="P2934">
        <v>7.1</v>
      </c>
      <c r="S2934" t="s">
        <v>60</v>
      </c>
      <c r="T2934" t="s">
        <v>110</v>
      </c>
      <c r="U2934" t="s">
        <v>122</v>
      </c>
    </row>
    <row r="2935" spans="1:23" x14ac:dyDescent="0.3">
      <c r="A2935" t="s">
        <v>6041</v>
      </c>
      <c r="B2935">
        <v>400</v>
      </c>
      <c r="C2935">
        <v>172</v>
      </c>
      <c r="D2935">
        <v>9801782</v>
      </c>
      <c r="E2935" t="s">
        <v>1276</v>
      </c>
      <c r="F2935" t="s">
        <v>2826</v>
      </c>
      <c r="G2935" t="str">
        <f t="shared" si="46"/>
        <v>Yentl</v>
      </c>
      <c r="H2935" t="s">
        <v>6042</v>
      </c>
      <c r="I2935">
        <v>9503</v>
      </c>
      <c r="J2935">
        <v>49</v>
      </c>
      <c r="K2935" t="s">
        <v>19</v>
      </c>
      <c r="L2935" t="s">
        <v>20</v>
      </c>
      <c r="M2935" t="s">
        <v>294</v>
      </c>
      <c r="N2935">
        <v>10000000</v>
      </c>
      <c r="O2935">
        <v>2013</v>
      </c>
      <c r="P2935">
        <v>6.6</v>
      </c>
      <c r="S2935" t="s">
        <v>60</v>
      </c>
      <c r="T2935" t="s">
        <v>90</v>
      </c>
      <c r="U2935" t="s">
        <v>106</v>
      </c>
    </row>
    <row r="2936" spans="1:23" x14ac:dyDescent="0.3">
      <c r="A2936" t="s">
        <v>6043</v>
      </c>
      <c r="B2936">
        <v>128</v>
      </c>
      <c r="C2936">
        <v>96</v>
      </c>
      <c r="D2936">
        <v>8070311</v>
      </c>
      <c r="E2936" t="s">
        <v>6044</v>
      </c>
      <c r="F2936" t="s">
        <v>6045</v>
      </c>
      <c r="G2936" t="str">
        <f t="shared" si="46"/>
        <v>Time Bandits</v>
      </c>
      <c r="H2936" t="s">
        <v>6046</v>
      </c>
      <c r="I2936">
        <v>45890</v>
      </c>
      <c r="J2936">
        <v>102</v>
      </c>
      <c r="K2936" t="s">
        <v>19</v>
      </c>
      <c r="L2936" t="s">
        <v>20</v>
      </c>
      <c r="M2936" t="s">
        <v>2078</v>
      </c>
      <c r="N2936">
        <v>10000000</v>
      </c>
      <c r="O2936">
        <v>2004</v>
      </c>
      <c r="P2936">
        <v>7</v>
      </c>
      <c r="S2936" t="s">
        <v>32</v>
      </c>
      <c r="T2936" t="s">
        <v>46</v>
      </c>
      <c r="U2936" t="s">
        <v>69</v>
      </c>
      <c r="V2936" t="s">
        <v>110</v>
      </c>
    </row>
    <row r="2937" spans="1:23" x14ac:dyDescent="0.3">
      <c r="A2937" t="s">
        <v>6047</v>
      </c>
      <c r="B2937">
        <v>68</v>
      </c>
      <c r="C2937">
        <v>89</v>
      </c>
      <c r="D2937">
        <v>8460995</v>
      </c>
      <c r="E2937" t="s">
        <v>1147</v>
      </c>
      <c r="F2937" t="s">
        <v>6048</v>
      </c>
      <c r="G2937" t="str">
        <f t="shared" si="46"/>
        <v>Crossroads</v>
      </c>
      <c r="H2937" t="s">
        <v>6049</v>
      </c>
      <c r="I2937">
        <v>34219</v>
      </c>
      <c r="J2937">
        <v>147</v>
      </c>
      <c r="K2937" t="s">
        <v>19</v>
      </c>
      <c r="L2937" t="s">
        <v>20</v>
      </c>
      <c r="M2937" t="s">
        <v>294</v>
      </c>
      <c r="N2937">
        <v>10000000</v>
      </c>
      <c r="O2937">
        <v>2007</v>
      </c>
      <c r="P2937">
        <v>3.3</v>
      </c>
      <c r="S2937" t="s">
        <v>46</v>
      </c>
      <c r="T2937" t="s">
        <v>60</v>
      </c>
    </row>
    <row r="2938" spans="1:23" x14ac:dyDescent="0.3">
      <c r="A2938" t="s">
        <v>6050</v>
      </c>
      <c r="B2938">
        <v>326</v>
      </c>
      <c r="C2938">
        <v>92</v>
      </c>
      <c r="D2938">
        <v>8111360</v>
      </c>
      <c r="E2938" t="s">
        <v>482</v>
      </c>
      <c r="F2938" t="s">
        <v>6051</v>
      </c>
      <c r="G2938" t="str">
        <f t="shared" si="46"/>
        <v>Project X</v>
      </c>
      <c r="H2938" t="s">
        <v>6052</v>
      </c>
      <c r="I2938">
        <v>157051</v>
      </c>
      <c r="J2938">
        <v>2301</v>
      </c>
      <c r="K2938" t="s">
        <v>19</v>
      </c>
      <c r="L2938" t="s">
        <v>20</v>
      </c>
      <c r="M2938" t="s">
        <v>294</v>
      </c>
      <c r="N2938">
        <v>23000000</v>
      </c>
      <c r="O2938">
        <v>2005</v>
      </c>
      <c r="P2938">
        <v>6.7</v>
      </c>
      <c r="S2938" t="s">
        <v>46</v>
      </c>
      <c r="T2938" t="s">
        <v>52</v>
      </c>
    </row>
    <row r="2939" spans="1:23" x14ac:dyDescent="0.3">
      <c r="A2939" t="s">
        <v>6053</v>
      </c>
      <c r="B2939">
        <v>128</v>
      </c>
      <c r="C2939">
        <v>97</v>
      </c>
      <c r="D2939">
        <v>8828771</v>
      </c>
      <c r="E2939" t="s">
        <v>3121</v>
      </c>
      <c r="F2939" t="s">
        <v>6054</v>
      </c>
      <c r="G2939" t="str">
        <f t="shared" si="46"/>
        <v>Patton</v>
      </c>
      <c r="H2939" t="s">
        <v>6055</v>
      </c>
      <c r="I2939">
        <v>76398</v>
      </c>
      <c r="J2939">
        <v>271</v>
      </c>
      <c r="K2939" t="s">
        <v>19</v>
      </c>
      <c r="L2939" t="s">
        <v>20</v>
      </c>
      <c r="M2939" t="s">
        <v>294</v>
      </c>
      <c r="N2939">
        <v>12305523</v>
      </c>
      <c r="O2939">
        <v>2009</v>
      </c>
      <c r="P2939">
        <v>8</v>
      </c>
      <c r="S2939" t="s">
        <v>41</v>
      </c>
      <c r="T2939" t="s">
        <v>60</v>
      </c>
      <c r="U2939" t="s">
        <v>126</v>
      </c>
    </row>
    <row r="2940" spans="1:23" x14ac:dyDescent="0.3">
      <c r="A2940" t="s">
        <v>2957</v>
      </c>
      <c r="B2940">
        <v>161</v>
      </c>
      <c r="C2940">
        <v>93</v>
      </c>
      <c r="D2940">
        <v>67631157</v>
      </c>
      <c r="E2940" t="s">
        <v>1788</v>
      </c>
      <c r="F2940" t="s">
        <v>401</v>
      </c>
      <c r="G2940" t="str">
        <f t="shared" si="46"/>
        <v>One Hour Photo</v>
      </c>
      <c r="H2940" t="s">
        <v>6056</v>
      </c>
      <c r="I2940">
        <v>97938</v>
      </c>
      <c r="J2940">
        <v>50</v>
      </c>
      <c r="K2940" t="s">
        <v>19</v>
      </c>
      <c r="L2940" t="s">
        <v>20</v>
      </c>
      <c r="M2940" t="s">
        <v>21</v>
      </c>
      <c r="N2940">
        <v>10000000</v>
      </c>
      <c r="O2940">
        <v>2000</v>
      </c>
      <c r="P2940">
        <v>6.8</v>
      </c>
      <c r="S2940" t="s">
        <v>60</v>
      </c>
      <c r="T2940" t="s">
        <v>122</v>
      </c>
    </row>
    <row r="2941" spans="1:23" x14ac:dyDescent="0.3">
      <c r="A2941" t="s">
        <v>6057</v>
      </c>
      <c r="B2941">
        <v>70</v>
      </c>
      <c r="C2941">
        <v>89</v>
      </c>
      <c r="D2941">
        <v>7563670</v>
      </c>
      <c r="E2941" t="s">
        <v>1906</v>
      </c>
      <c r="F2941" t="s">
        <v>4770</v>
      </c>
      <c r="G2941" t="str">
        <f t="shared" si="46"/>
        <v>Quarantine</v>
      </c>
      <c r="H2941" t="s">
        <v>6058</v>
      </c>
      <c r="I2941">
        <v>57446</v>
      </c>
      <c r="J2941">
        <v>548</v>
      </c>
      <c r="K2941" t="s">
        <v>19</v>
      </c>
      <c r="L2941" t="s">
        <v>20</v>
      </c>
      <c r="M2941" t="s">
        <v>51</v>
      </c>
      <c r="N2941">
        <v>10000000</v>
      </c>
      <c r="O2941">
        <v>2002</v>
      </c>
      <c r="P2941">
        <v>6</v>
      </c>
      <c r="S2941" t="s">
        <v>83</v>
      </c>
      <c r="T2941" t="s">
        <v>110</v>
      </c>
      <c r="U2941" t="s">
        <v>122</v>
      </c>
    </row>
    <row r="2942" spans="1:23" x14ac:dyDescent="0.3">
      <c r="A2942" t="s">
        <v>6059</v>
      </c>
      <c r="B2942">
        <v>164</v>
      </c>
      <c r="C2942">
        <v>144</v>
      </c>
      <c r="D2942">
        <v>6619173</v>
      </c>
      <c r="E2942" t="s">
        <v>2224</v>
      </c>
      <c r="F2942" t="s">
        <v>252</v>
      </c>
      <c r="G2942" t="str">
        <f t="shared" si="46"/>
        <v>The Eye</v>
      </c>
      <c r="H2942" t="s">
        <v>6060</v>
      </c>
      <c r="I2942">
        <v>44130</v>
      </c>
      <c r="J2942">
        <v>290</v>
      </c>
      <c r="K2942" t="s">
        <v>19</v>
      </c>
      <c r="L2942" t="s">
        <v>20</v>
      </c>
      <c r="M2942" t="s">
        <v>21</v>
      </c>
      <c r="N2942">
        <v>10000000</v>
      </c>
      <c r="O2942">
        <v>1997</v>
      </c>
      <c r="P2942">
        <v>5.4</v>
      </c>
      <c r="S2942" t="s">
        <v>83</v>
      </c>
      <c r="T2942" t="s">
        <v>92</v>
      </c>
    </row>
    <row r="2943" spans="1:23" x14ac:dyDescent="0.3">
      <c r="A2943" t="s">
        <v>2170</v>
      </c>
      <c r="B2943">
        <v>68</v>
      </c>
      <c r="C2943">
        <v>123</v>
      </c>
      <c r="D2943">
        <v>6857503</v>
      </c>
      <c r="E2943" t="s">
        <v>46</v>
      </c>
      <c r="F2943" t="s">
        <v>810</v>
      </c>
      <c r="G2943" t="str">
        <f t="shared" si="46"/>
        <v>Johnson Family Vacation</v>
      </c>
      <c r="H2943" t="s">
        <v>6061</v>
      </c>
      <c r="I2943">
        <v>5928</v>
      </c>
      <c r="J2943">
        <v>93</v>
      </c>
      <c r="K2943" t="s">
        <v>19</v>
      </c>
      <c r="L2943" t="s">
        <v>31</v>
      </c>
      <c r="M2943" t="s">
        <v>294</v>
      </c>
      <c r="N2943">
        <v>20000000</v>
      </c>
      <c r="O2943">
        <v>2007</v>
      </c>
      <c r="P2943">
        <v>4.3</v>
      </c>
      <c r="S2943" t="s">
        <v>46</v>
      </c>
    </row>
    <row r="2944" spans="1:23" x14ac:dyDescent="0.3">
      <c r="A2944" t="s">
        <v>6062</v>
      </c>
      <c r="B2944">
        <v>354</v>
      </c>
      <c r="C2944">
        <v>93</v>
      </c>
      <c r="D2944">
        <v>6712241</v>
      </c>
      <c r="E2944" t="s">
        <v>1249</v>
      </c>
      <c r="F2944" t="s">
        <v>1598</v>
      </c>
      <c r="G2944" t="str">
        <f t="shared" si="46"/>
        <v>How High</v>
      </c>
      <c r="H2944" t="s">
        <v>6063</v>
      </c>
      <c r="I2944">
        <v>42644</v>
      </c>
      <c r="J2944">
        <v>75</v>
      </c>
      <c r="K2944" t="s">
        <v>19</v>
      </c>
      <c r="L2944" t="s">
        <v>20</v>
      </c>
      <c r="M2944" t="s">
        <v>294</v>
      </c>
      <c r="N2944">
        <v>10000000</v>
      </c>
      <c r="O2944">
        <v>2012</v>
      </c>
      <c r="P2944">
        <v>6.2</v>
      </c>
      <c r="S2944" t="s">
        <v>46</v>
      </c>
      <c r="T2944" t="s">
        <v>69</v>
      </c>
    </row>
    <row r="2945" spans="1:23" x14ac:dyDescent="0.3">
      <c r="A2945" t="s">
        <v>131</v>
      </c>
      <c r="B2945">
        <v>125</v>
      </c>
      <c r="C2945">
        <v>133</v>
      </c>
      <c r="D2945">
        <v>6842058</v>
      </c>
      <c r="E2945" t="s">
        <v>6064</v>
      </c>
      <c r="F2945" t="s">
        <v>6065</v>
      </c>
      <c r="G2945" t="str">
        <f t="shared" si="46"/>
        <v>The Muppet Christmas Carol</v>
      </c>
      <c r="H2945" t="s">
        <v>6066</v>
      </c>
      <c r="I2945">
        <v>33850</v>
      </c>
      <c r="J2945">
        <v>374</v>
      </c>
      <c r="K2945" t="s">
        <v>19</v>
      </c>
      <c r="L2945" t="s">
        <v>20</v>
      </c>
      <c r="M2945" t="s">
        <v>294</v>
      </c>
      <c r="N2945">
        <v>10000000</v>
      </c>
      <c r="O2945">
        <v>2007</v>
      </c>
      <c r="P2945">
        <v>7.7</v>
      </c>
      <c r="S2945" t="s">
        <v>46</v>
      </c>
      <c r="T2945" t="s">
        <v>60</v>
      </c>
      <c r="U2945" t="s">
        <v>65</v>
      </c>
      <c r="V2945" t="s">
        <v>69</v>
      </c>
      <c r="W2945" t="s">
        <v>90</v>
      </c>
    </row>
    <row r="2946" spans="1:23" x14ac:dyDescent="0.3">
      <c r="A2946" t="s">
        <v>4282</v>
      </c>
      <c r="B2946">
        <v>55</v>
      </c>
      <c r="C2946">
        <v>121</v>
      </c>
      <c r="D2946">
        <v>6491350</v>
      </c>
      <c r="E2946" t="s">
        <v>28</v>
      </c>
      <c r="F2946" t="s">
        <v>729</v>
      </c>
      <c r="G2946" t="str">
        <f t="shared" si="46"/>
        <v>Casino Royale</v>
      </c>
      <c r="H2946" t="s">
        <v>785</v>
      </c>
      <c r="I2946">
        <v>470501</v>
      </c>
      <c r="J2946">
        <v>302</v>
      </c>
      <c r="K2946" t="s">
        <v>19</v>
      </c>
      <c r="L2946" t="s">
        <v>20</v>
      </c>
      <c r="M2946" t="s">
        <v>294</v>
      </c>
      <c r="N2946">
        <v>6000000</v>
      </c>
      <c r="O2946">
        <v>2005</v>
      </c>
      <c r="P2946">
        <v>8</v>
      </c>
      <c r="S2946" t="s">
        <v>26</v>
      </c>
      <c r="T2946" t="s">
        <v>32</v>
      </c>
      <c r="U2946" t="s">
        <v>122</v>
      </c>
    </row>
    <row r="2947" spans="1:23" x14ac:dyDescent="0.3">
      <c r="A2947" t="s">
        <v>5211</v>
      </c>
      <c r="B2947">
        <v>66</v>
      </c>
      <c r="C2947">
        <v>102</v>
      </c>
      <c r="D2947">
        <v>9473382</v>
      </c>
      <c r="E2947" t="s">
        <v>2728</v>
      </c>
      <c r="F2947" t="s">
        <v>560</v>
      </c>
      <c r="G2947" t="str">
        <f t="shared" ref="G2947:G3010" si="47">SUBSTITUTE(H2947,"Â ","")</f>
        <v>Frida</v>
      </c>
      <c r="H2947" t="s">
        <v>6067</v>
      </c>
      <c r="I2947">
        <v>61651</v>
      </c>
      <c r="J2947">
        <v>233</v>
      </c>
      <c r="K2947" t="s">
        <v>19</v>
      </c>
      <c r="L2947" t="s">
        <v>20</v>
      </c>
      <c r="M2947" t="s">
        <v>21</v>
      </c>
      <c r="N2947">
        <v>10000000</v>
      </c>
      <c r="O2947">
        <v>1999</v>
      </c>
      <c r="P2947">
        <v>7.4</v>
      </c>
      <c r="S2947" t="s">
        <v>41</v>
      </c>
      <c r="T2947" t="s">
        <v>60</v>
      </c>
      <c r="U2947" t="s">
        <v>106</v>
      </c>
    </row>
    <row r="2948" spans="1:23" x14ac:dyDescent="0.3">
      <c r="A2948" t="s">
        <v>1593</v>
      </c>
      <c r="B2948">
        <v>191</v>
      </c>
      <c r="C2948">
        <v>102</v>
      </c>
      <c r="D2948">
        <v>6197866</v>
      </c>
      <c r="E2948" t="s">
        <v>1784</v>
      </c>
      <c r="F2948" t="s">
        <v>6068</v>
      </c>
      <c r="G2948" t="str">
        <f t="shared" si="47"/>
        <v>Katy Perry: Part of Me</v>
      </c>
      <c r="H2948" t="s">
        <v>6069</v>
      </c>
      <c r="I2948">
        <v>12383</v>
      </c>
      <c r="J2948">
        <v>219</v>
      </c>
      <c r="K2948" t="s">
        <v>19</v>
      </c>
      <c r="L2948" t="s">
        <v>20</v>
      </c>
      <c r="M2948" t="s">
        <v>294</v>
      </c>
      <c r="N2948">
        <v>9000000</v>
      </c>
      <c r="O2948">
        <v>2009</v>
      </c>
      <c r="P2948">
        <v>5.9</v>
      </c>
      <c r="S2948" t="s">
        <v>39</v>
      </c>
      <c r="T2948" t="s">
        <v>85</v>
      </c>
    </row>
    <row r="2949" spans="1:23" x14ac:dyDescent="0.3">
      <c r="A2949" t="s">
        <v>6070</v>
      </c>
      <c r="B2949">
        <v>33</v>
      </c>
      <c r="C2949">
        <v>99</v>
      </c>
      <c r="D2949">
        <v>6044618</v>
      </c>
      <c r="E2949" t="s">
        <v>127</v>
      </c>
      <c r="F2949" t="s">
        <v>4576</v>
      </c>
      <c r="G2949" t="str">
        <f t="shared" si="47"/>
        <v>The Fault in Our Stars</v>
      </c>
      <c r="H2949" t="s">
        <v>6071</v>
      </c>
      <c r="I2949">
        <v>249688</v>
      </c>
      <c r="J2949">
        <v>123</v>
      </c>
      <c r="K2949" t="s">
        <v>19</v>
      </c>
      <c r="L2949" t="s">
        <v>20</v>
      </c>
      <c r="M2949" t="s">
        <v>294</v>
      </c>
      <c r="N2949">
        <v>10000000</v>
      </c>
      <c r="O2949">
        <v>2002</v>
      </c>
      <c r="P2949">
        <v>7.8</v>
      </c>
      <c r="S2949" t="s">
        <v>60</v>
      </c>
      <c r="T2949" t="s">
        <v>106</v>
      </c>
    </row>
    <row r="2950" spans="1:23" x14ac:dyDescent="0.3">
      <c r="A2950" t="s">
        <v>6072</v>
      </c>
      <c r="B2950">
        <v>433</v>
      </c>
      <c r="C2950">
        <v>55</v>
      </c>
      <c r="D2950">
        <v>7764027</v>
      </c>
      <c r="E2950" t="s">
        <v>890</v>
      </c>
      <c r="F2950" t="s">
        <v>546</v>
      </c>
      <c r="G2950" t="str">
        <f t="shared" si="47"/>
        <v>Rounders</v>
      </c>
      <c r="H2950" t="s">
        <v>6073</v>
      </c>
      <c r="I2950">
        <v>121676</v>
      </c>
      <c r="J2950">
        <v>150</v>
      </c>
      <c r="K2950" t="s">
        <v>19</v>
      </c>
      <c r="L2950" t="s">
        <v>20</v>
      </c>
      <c r="M2950" t="s">
        <v>294</v>
      </c>
      <c r="N2950">
        <v>10000000</v>
      </c>
      <c r="O2950">
        <v>2009</v>
      </c>
      <c r="P2950">
        <v>7.4</v>
      </c>
      <c r="S2950" t="s">
        <v>52</v>
      </c>
      <c r="T2950" t="s">
        <v>60</v>
      </c>
    </row>
    <row r="2951" spans="1:23" x14ac:dyDescent="0.3">
      <c r="A2951" t="s">
        <v>6074</v>
      </c>
      <c r="B2951">
        <v>66</v>
      </c>
      <c r="C2951">
        <v>98</v>
      </c>
      <c r="D2951">
        <v>5998971</v>
      </c>
      <c r="E2951" t="s">
        <v>776</v>
      </c>
      <c r="F2951" t="s">
        <v>875</v>
      </c>
      <c r="G2951" t="str">
        <f t="shared" si="47"/>
        <v>Top Five</v>
      </c>
      <c r="H2951" t="s">
        <v>6075</v>
      </c>
      <c r="I2951">
        <v>21672</v>
      </c>
      <c r="J2951">
        <v>160</v>
      </c>
      <c r="K2951" t="s">
        <v>19</v>
      </c>
      <c r="L2951" t="s">
        <v>20</v>
      </c>
      <c r="M2951" t="s">
        <v>294</v>
      </c>
      <c r="N2951">
        <v>10000000</v>
      </c>
      <c r="O2951">
        <v>2015</v>
      </c>
      <c r="P2951">
        <v>6.5</v>
      </c>
      <c r="S2951" t="s">
        <v>46</v>
      </c>
      <c r="T2951" t="s">
        <v>106</v>
      </c>
    </row>
    <row r="2952" spans="1:23" x14ac:dyDescent="0.3">
      <c r="A2952" t="s">
        <v>885</v>
      </c>
      <c r="B2952">
        <v>37</v>
      </c>
      <c r="C2952">
        <v>118</v>
      </c>
      <c r="D2952">
        <v>21569041</v>
      </c>
      <c r="E2952" t="s">
        <v>4373</v>
      </c>
      <c r="F2952" t="s">
        <v>6076</v>
      </c>
      <c r="G2952" t="str">
        <f t="shared" si="47"/>
        <v>Prophecy</v>
      </c>
      <c r="H2952" t="s">
        <v>6077</v>
      </c>
      <c r="I2952">
        <v>3000</v>
      </c>
      <c r="J2952">
        <v>18</v>
      </c>
      <c r="K2952" t="s">
        <v>19</v>
      </c>
      <c r="L2952" t="s">
        <v>31</v>
      </c>
      <c r="M2952" t="s">
        <v>294</v>
      </c>
      <c r="N2952">
        <v>17000000</v>
      </c>
      <c r="O2952">
        <v>2011</v>
      </c>
      <c r="P2952">
        <v>5.4</v>
      </c>
      <c r="S2952" t="s">
        <v>83</v>
      </c>
      <c r="T2952" t="s">
        <v>110</v>
      </c>
    </row>
    <row r="2953" spans="1:23" x14ac:dyDescent="0.3">
      <c r="A2953" t="s">
        <v>3623</v>
      </c>
      <c r="B2953">
        <v>325</v>
      </c>
      <c r="C2953">
        <v>125</v>
      </c>
      <c r="D2953">
        <v>4356743</v>
      </c>
      <c r="E2953" t="s">
        <v>1347</v>
      </c>
      <c r="F2953" t="s">
        <v>3415</v>
      </c>
      <c r="G2953" t="str">
        <f t="shared" si="47"/>
        <v>Stir of Echoes</v>
      </c>
      <c r="H2953" t="s">
        <v>6078</v>
      </c>
      <c r="I2953">
        <v>62468</v>
      </c>
      <c r="J2953">
        <v>274</v>
      </c>
      <c r="K2953" t="s">
        <v>19</v>
      </c>
      <c r="L2953" t="s">
        <v>20</v>
      </c>
      <c r="M2953" t="s">
        <v>294</v>
      </c>
      <c r="N2953">
        <v>10000000</v>
      </c>
      <c r="O2953">
        <v>2010</v>
      </c>
      <c r="P2953">
        <v>7</v>
      </c>
      <c r="S2953" t="s">
        <v>83</v>
      </c>
      <c r="T2953" t="s">
        <v>92</v>
      </c>
      <c r="U2953" t="s">
        <v>122</v>
      </c>
    </row>
    <row r="2954" spans="1:23" x14ac:dyDescent="0.3">
      <c r="A2954" t="s">
        <v>6079</v>
      </c>
      <c r="B2954">
        <v>170</v>
      </c>
      <c r="C2954">
        <v>104</v>
      </c>
      <c r="D2954">
        <v>5484375</v>
      </c>
      <c r="E2954" t="s">
        <v>6080</v>
      </c>
      <c r="F2954" t="s">
        <v>5786</v>
      </c>
      <c r="G2954" t="str">
        <f t="shared" si="47"/>
        <v xml:space="preserve">Spartacus: War of the Damned            </v>
      </c>
      <c r="H2954" t="s">
        <v>6081</v>
      </c>
      <c r="I2954">
        <v>173172</v>
      </c>
      <c r="J2954">
        <v>104</v>
      </c>
      <c r="K2954" t="s">
        <v>19</v>
      </c>
      <c r="L2954" t="s">
        <v>31</v>
      </c>
      <c r="M2954" t="s">
        <v>51</v>
      </c>
      <c r="N2954">
        <v>8500000</v>
      </c>
      <c r="O2954">
        <v>2011</v>
      </c>
      <c r="P2954">
        <v>8.6</v>
      </c>
      <c r="S2954" t="s">
        <v>26</v>
      </c>
      <c r="T2954" t="s">
        <v>32</v>
      </c>
      <c r="U2954" t="s">
        <v>41</v>
      </c>
      <c r="V2954" t="s">
        <v>60</v>
      </c>
      <c r="W2954" t="s">
        <v>80</v>
      </c>
    </row>
    <row r="2955" spans="1:23" x14ac:dyDescent="0.3">
      <c r="A2955" t="s">
        <v>553</v>
      </c>
      <c r="B2955">
        <v>11</v>
      </c>
      <c r="C2955">
        <v>109</v>
      </c>
      <c r="D2955">
        <v>5348317</v>
      </c>
      <c r="E2955" t="s">
        <v>715</v>
      </c>
      <c r="F2955" t="s">
        <v>1326</v>
      </c>
      <c r="G2955" t="str">
        <f t="shared" si="47"/>
        <v>Philomena</v>
      </c>
      <c r="H2955" t="s">
        <v>6082</v>
      </c>
      <c r="I2955">
        <v>76094</v>
      </c>
      <c r="J2955">
        <v>69</v>
      </c>
      <c r="K2955" t="s">
        <v>19</v>
      </c>
      <c r="L2955" t="s">
        <v>20</v>
      </c>
      <c r="M2955" t="s">
        <v>51</v>
      </c>
      <c r="N2955">
        <v>12000000</v>
      </c>
      <c r="O2955">
        <v>2009</v>
      </c>
      <c r="P2955">
        <v>7.6</v>
      </c>
      <c r="S2955" t="s">
        <v>41</v>
      </c>
      <c r="T2955" t="s">
        <v>60</v>
      </c>
    </row>
    <row r="2956" spans="1:23" x14ac:dyDescent="0.3">
      <c r="A2956" t="s">
        <v>6083</v>
      </c>
      <c r="B2956">
        <v>24</v>
      </c>
      <c r="C2956">
        <v>86</v>
      </c>
      <c r="D2956">
        <v>4244155</v>
      </c>
      <c r="E2956" t="s">
        <v>1147</v>
      </c>
      <c r="F2956" t="s">
        <v>3455</v>
      </c>
      <c r="G2956" t="str">
        <f t="shared" si="47"/>
        <v>The Upside of Anger</v>
      </c>
      <c r="H2956" t="s">
        <v>6084</v>
      </c>
      <c r="I2956">
        <v>19007</v>
      </c>
      <c r="J2956">
        <v>203</v>
      </c>
      <c r="K2956" t="s">
        <v>19</v>
      </c>
      <c r="L2956" t="s">
        <v>20</v>
      </c>
      <c r="M2956" t="s">
        <v>527</v>
      </c>
      <c r="N2956">
        <v>10000000</v>
      </c>
      <c r="O2956">
        <v>2015</v>
      </c>
      <c r="P2956">
        <v>6.9</v>
      </c>
      <c r="S2956" t="s">
        <v>46</v>
      </c>
      <c r="T2956" t="s">
        <v>60</v>
      </c>
    </row>
    <row r="2957" spans="1:23" x14ac:dyDescent="0.3">
      <c r="A2957" t="s">
        <v>6085</v>
      </c>
      <c r="B2957">
        <v>70</v>
      </c>
      <c r="C2957">
        <v>115</v>
      </c>
      <c r="D2957">
        <v>5004648</v>
      </c>
      <c r="E2957" t="s">
        <v>1788</v>
      </c>
      <c r="F2957" t="s">
        <v>2465</v>
      </c>
      <c r="G2957" t="str">
        <f t="shared" si="47"/>
        <v>The Boys from Brazil</v>
      </c>
      <c r="H2957" t="s">
        <v>6086</v>
      </c>
      <c r="I2957">
        <v>20660</v>
      </c>
      <c r="J2957">
        <v>444</v>
      </c>
      <c r="K2957" t="s">
        <v>19</v>
      </c>
      <c r="L2957" t="s">
        <v>20</v>
      </c>
      <c r="M2957" t="s">
        <v>294</v>
      </c>
      <c r="N2957">
        <v>10000000</v>
      </c>
      <c r="O2957">
        <v>2014</v>
      </c>
      <c r="P2957">
        <v>7</v>
      </c>
      <c r="S2957" t="s">
        <v>60</v>
      </c>
      <c r="T2957" t="s">
        <v>122</v>
      </c>
    </row>
    <row r="2958" spans="1:23" x14ac:dyDescent="0.3">
      <c r="A2958" t="s">
        <v>944</v>
      </c>
      <c r="B2958">
        <v>232</v>
      </c>
      <c r="C2958">
        <v>92</v>
      </c>
      <c r="D2958">
        <v>3333823</v>
      </c>
      <c r="E2958" t="s">
        <v>1178</v>
      </c>
      <c r="F2958" t="s">
        <v>6087</v>
      </c>
      <c r="G2958" t="str">
        <f t="shared" si="47"/>
        <v>Aquamarine</v>
      </c>
      <c r="H2958" t="s">
        <v>6088</v>
      </c>
      <c r="I2958">
        <v>30462</v>
      </c>
      <c r="J2958">
        <v>15</v>
      </c>
      <c r="K2958" t="s">
        <v>19</v>
      </c>
      <c r="L2958" t="s">
        <v>20</v>
      </c>
      <c r="M2958" t="s">
        <v>294</v>
      </c>
      <c r="N2958">
        <v>65000000</v>
      </c>
      <c r="O2958">
        <v>2000</v>
      </c>
      <c r="P2958">
        <v>5.3</v>
      </c>
      <c r="S2958" t="s">
        <v>46</v>
      </c>
      <c r="T2958" t="s">
        <v>65</v>
      </c>
      <c r="U2958" t="s">
        <v>69</v>
      </c>
      <c r="V2958" t="s">
        <v>106</v>
      </c>
    </row>
    <row r="2959" spans="1:23" x14ac:dyDescent="0.3">
      <c r="A2959" t="s">
        <v>6089</v>
      </c>
      <c r="B2959">
        <v>34</v>
      </c>
      <c r="C2959">
        <v>91</v>
      </c>
      <c r="D2959">
        <v>3275585</v>
      </c>
      <c r="E2959" t="s">
        <v>1685</v>
      </c>
      <c r="F2959" t="s">
        <v>6090</v>
      </c>
      <c r="G2959" t="str">
        <f t="shared" si="47"/>
        <v>Paper Towns</v>
      </c>
      <c r="H2959" t="s">
        <v>6091</v>
      </c>
      <c r="I2959">
        <v>63390</v>
      </c>
      <c r="J2959">
        <v>88</v>
      </c>
      <c r="K2959" t="s">
        <v>19</v>
      </c>
      <c r="L2959" t="s">
        <v>20</v>
      </c>
      <c r="M2959" t="s">
        <v>294</v>
      </c>
      <c r="N2959">
        <v>10000000</v>
      </c>
      <c r="O2959">
        <v>2015</v>
      </c>
      <c r="P2959">
        <v>6.4</v>
      </c>
      <c r="S2959" t="s">
        <v>60</v>
      </c>
      <c r="T2959" t="s">
        <v>92</v>
      </c>
      <c r="U2959" t="s">
        <v>106</v>
      </c>
    </row>
    <row r="2960" spans="1:23" x14ac:dyDescent="0.3">
      <c r="A2960" t="s">
        <v>6092</v>
      </c>
      <c r="B2960">
        <v>160</v>
      </c>
      <c r="C2960">
        <v>94</v>
      </c>
      <c r="D2960">
        <v>3193102</v>
      </c>
      <c r="E2960" t="s">
        <v>46</v>
      </c>
      <c r="F2960" t="s">
        <v>920</v>
      </c>
      <c r="G2960" t="str">
        <f t="shared" si="47"/>
        <v>My Baby's Daddy</v>
      </c>
      <c r="H2960" t="s">
        <v>6093</v>
      </c>
      <c r="I2960">
        <v>3119</v>
      </c>
      <c r="J2960">
        <v>36</v>
      </c>
      <c r="K2960" t="s">
        <v>19</v>
      </c>
      <c r="L2960" t="s">
        <v>20</v>
      </c>
      <c r="M2960" t="s">
        <v>51</v>
      </c>
      <c r="N2960">
        <v>10000000</v>
      </c>
      <c r="O2960">
        <v>1989</v>
      </c>
      <c r="P2960">
        <v>4.5</v>
      </c>
      <c r="S2960" t="s">
        <v>46</v>
      </c>
    </row>
    <row r="2961" spans="1:22" x14ac:dyDescent="0.3">
      <c r="A2961" t="s">
        <v>1477</v>
      </c>
      <c r="B2961">
        <v>96</v>
      </c>
      <c r="C2961">
        <v>93</v>
      </c>
      <c r="D2961">
        <v>54557348</v>
      </c>
      <c r="E2961" t="s">
        <v>2333</v>
      </c>
      <c r="F2961" t="s">
        <v>3637</v>
      </c>
      <c r="G2961" t="str">
        <f t="shared" si="47"/>
        <v>Nebraska</v>
      </c>
      <c r="H2961" t="s">
        <v>6094</v>
      </c>
      <c r="I2961">
        <v>91082</v>
      </c>
      <c r="J2961">
        <v>281</v>
      </c>
      <c r="K2961" t="s">
        <v>19</v>
      </c>
      <c r="L2961" t="s">
        <v>20</v>
      </c>
      <c r="M2961" t="s">
        <v>294</v>
      </c>
      <c r="N2961">
        <v>17000000</v>
      </c>
      <c r="O2961">
        <v>1993</v>
      </c>
      <c r="P2961">
        <v>7.8</v>
      </c>
      <c r="S2961" t="s">
        <v>32</v>
      </c>
      <c r="T2961" t="s">
        <v>46</v>
      </c>
      <c r="U2961" t="s">
        <v>60</v>
      </c>
    </row>
    <row r="2962" spans="1:22" x14ac:dyDescent="0.3">
      <c r="A2962" t="s">
        <v>601</v>
      </c>
      <c r="B2962">
        <v>106</v>
      </c>
      <c r="C2962">
        <v>93</v>
      </c>
      <c r="D2962">
        <v>3041803</v>
      </c>
      <c r="E2962" t="s">
        <v>3839</v>
      </c>
      <c r="F2962" t="s">
        <v>17</v>
      </c>
      <c r="G2962" t="str">
        <f t="shared" si="47"/>
        <v>Tales from the Crypt: Demon Knight</v>
      </c>
      <c r="H2962" t="s">
        <v>6095</v>
      </c>
      <c r="I2962">
        <v>16646</v>
      </c>
      <c r="J2962">
        <v>48</v>
      </c>
      <c r="K2962" t="s">
        <v>19</v>
      </c>
      <c r="L2962" t="s">
        <v>20</v>
      </c>
      <c r="M2962" t="s">
        <v>51</v>
      </c>
      <c r="N2962">
        <v>10000000</v>
      </c>
      <c r="O2962">
        <v>2009</v>
      </c>
      <c r="P2962">
        <v>6.7</v>
      </c>
      <c r="S2962" t="s">
        <v>26</v>
      </c>
      <c r="T2962" t="s">
        <v>69</v>
      </c>
      <c r="U2962" t="s">
        <v>83</v>
      </c>
      <c r="V2962" t="s">
        <v>122</v>
      </c>
    </row>
    <row r="2963" spans="1:22" x14ac:dyDescent="0.3">
      <c r="A2963" t="s">
        <v>6096</v>
      </c>
      <c r="B2963">
        <v>53</v>
      </c>
      <c r="C2963">
        <v>100</v>
      </c>
      <c r="D2963">
        <v>3060858</v>
      </c>
      <c r="E2963" t="s">
        <v>6097</v>
      </c>
      <c r="F2963" t="s">
        <v>683</v>
      </c>
      <c r="G2963" t="str">
        <f t="shared" si="47"/>
        <v>Max Keeble's Big Move</v>
      </c>
      <c r="H2963" t="s">
        <v>6098</v>
      </c>
      <c r="I2963">
        <v>5794</v>
      </c>
      <c r="J2963">
        <v>296</v>
      </c>
      <c r="K2963" t="s">
        <v>19</v>
      </c>
      <c r="L2963" t="s">
        <v>20</v>
      </c>
      <c r="M2963" t="s">
        <v>294</v>
      </c>
      <c r="N2963">
        <v>10000000</v>
      </c>
      <c r="O2963">
        <v>2015</v>
      </c>
      <c r="P2963">
        <v>5.3</v>
      </c>
      <c r="S2963" t="s">
        <v>46</v>
      </c>
      <c r="T2963" t="s">
        <v>52</v>
      </c>
      <c r="U2963" t="s">
        <v>65</v>
      </c>
    </row>
    <row r="2964" spans="1:22" x14ac:dyDescent="0.3">
      <c r="A2964" t="s">
        <v>5536</v>
      </c>
      <c r="B2964">
        <v>274</v>
      </c>
      <c r="C2964">
        <v>100</v>
      </c>
      <c r="D2964">
        <v>1055654</v>
      </c>
      <c r="E2964" t="s">
        <v>1147</v>
      </c>
      <c r="F2964" t="s">
        <v>1241</v>
      </c>
      <c r="G2964" t="str">
        <f t="shared" si="47"/>
        <v>Young Adult</v>
      </c>
      <c r="H2964" t="s">
        <v>6099</v>
      </c>
      <c r="I2964">
        <v>64682</v>
      </c>
      <c r="J2964">
        <v>426</v>
      </c>
      <c r="K2964" t="s">
        <v>19</v>
      </c>
      <c r="L2964" t="s">
        <v>20</v>
      </c>
      <c r="M2964" t="s">
        <v>294</v>
      </c>
      <c r="N2964">
        <v>10000000</v>
      </c>
      <c r="O2964">
        <v>1984</v>
      </c>
      <c r="P2964">
        <v>6.3</v>
      </c>
      <c r="S2964" t="s">
        <v>46</v>
      </c>
      <c r="T2964" t="s">
        <v>60</v>
      </c>
    </row>
    <row r="2965" spans="1:22" x14ac:dyDescent="0.3">
      <c r="A2965" t="s">
        <v>6100</v>
      </c>
      <c r="B2965">
        <v>248</v>
      </c>
      <c r="C2965">
        <v>113</v>
      </c>
      <c r="D2965">
        <v>2331318</v>
      </c>
      <c r="E2965" t="s">
        <v>184</v>
      </c>
      <c r="F2965" t="s">
        <v>185</v>
      </c>
      <c r="G2965" t="str">
        <f t="shared" si="47"/>
        <v>Crank</v>
      </c>
      <c r="H2965" t="s">
        <v>6101</v>
      </c>
      <c r="I2965">
        <v>196422</v>
      </c>
      <c r="J2965">
        <v>267</v>
      </c>
      <c r="K2965" t="s">
        <v>19</v>
      </c>
      <c r="L2965" t="s">
        <v>20</v>
      </c>
      <c r="M2965" t="s">
        <v>51</v>
      </c>
      <c r="N2965">
        <v>10000000</v>
      </c>
      <c r="O2965">
        <v>1977</v>
      </c>
      <c r="P2965">
        <v>7</v>
      </c>
      <c r="S2965" t="s">
        <v>26</v>
      </c>
      <c r="T2965" t="s">
        <v>52</v>
      </c>
      <c r="U2965" t="s">
        <v>122</v>
      </c>
    </row>
    <row r="2966" spans="1:22" x14ac:dyDescent="0.3">
      <c r="A2966" t="s">
        <v>6102</v>
      </c>
      <c r="B2966">
        <v>288</v>
      </c>
      <c r="C2966">
        <v>122</v>
      </c>
      <c r="D2966">
        <v>2185266</v>
      </c>
      <c r="E2966" t="s">
        <v>46</v>
      </c>
      <c r="F2966" t="s">
        <v>398</v>
      </c>
      <c r="G2966" t="str">
        <f t="shared" si="47"/>
        <v>How to Be a Player</v>
      </c>
      <c r="H2966" t="s">
        <v>6103</v>
      </c>
      <c r="I2966">
        <v>2301</v>
      </c>
      <c r="J2966">
        <v>105</v>
      </c>
      <c r="K2966" t="s">
        <v>19</v>
      </c>
      <c r="L2966" t="s">
        <v>20</v>
      </c>
      <c r="M2966" t="s">
        <v>51</v>
      </c>
      <c r="N2966">
        <v>10000000</v>
      </c>
      <c r="O2966">
        <v>2016</v>
      </c>
      <c r="P2966">
        <v>5.3</v>
      </c>
      <c r="S2966" t="s">
        <v>46</v>
      </c>
    </row>
    <row r="2967" spans="1:22" x14ac:dyDescent="0.3">
      <c r="A2967" t="s">
        <v>6104</v>
      </c>
      <c r="B2967">
        <v>177</v>
      </c>
      <c r="C2967">
        <v>100</v>
      </c>
      <c r="D2967">
        <v>26583369</v>
      </c>
      <c r="E2967" t="s">
        <v>657</v>
      </c>
      <c r="F2967" t="s">
        <v>949</v>
      </c>
      <c r="G2967" t="str">
        <f t="shared" si="47"/>
        <v>Living Out Loud</v>
      </c>
      <c r="H2967" t="s">
        <v>6105</v>
      </c>
      <c r="I2967">
        <v>4052</v>
      </c>
      <c r="J2967">
        <v>391</v>
      </c>
      <c r="K2967" t="s">
        <v>19</v>
      </c>
      <c r="L2967" t="s">
        <v>20</v>
      </c>
      <c r="M2967" t="s">
        <v>294</v>
      </c>
      <c r="N2967">
        <v>9000000</v>
      </c>
      <c r="O2967">
        <v>1965</v>
      </c>
      <c r="P2967">
        <v>6.6</v>
      </c>
      <c r="S2967" t="s">
        <v>46</v>
      </c>
      <c r="T2967" t="s">
        <v>60</v>
      </c>
      <c r="U2967" t="s">
        <v>106</v>
      </c>
    </row>
    <row r="2968" spans="1:22" x14ac:dyDescent="0.3">
      <c r="A2968" t="s">
        <v>1260</v>
      </c>
      <c r="B2968">
        <v>81</v>
      </c>
      <c r="C2968">
        <v>293</v>
      </c>
      <c r="D2968">
        <v>800000</v>
      </c>
      <c r="E2968" t="s">
        <v>1715</v>
      </c>
      <c r="F2968" t="s">
        <v>6106</v>
      </c>
      <c r="G2968" t="str">
        <f t="shared" si="47"/>
        <v>Just Wright</v>
      </c>
      <c r="H2968" t="s">
        <v>6107</v>
      </c>
      <c r="I2968">
        <v>10103</v>
      </c>
      <c r="J2968">
        <v>420</v>
      </c>
      <c r="K2968" t="s">
        <v>19</v>
      </c>
      <c r="L2968" t="s">
        <v>31</v>
      </c>
      <c r="M2968" t="s">
        <v>21</v>
      </c>
      <c r="N2968">
        <v>10000000</v>
      </c>
      <c r="O2968">
        <v>2014</v>
      </c>
      <c r="P2968">
        <v>5.8</v>
      </c>
      <c r="S2968" t="s">
        <v>46</v>
      </c>
      <c r="T2968" t="s">
        <v>106</v>
      </c>
      <c r="U2968" t="s">
        <v>117</v>
      </c>
    </row>
    <row r="2969" spans="1:22" x14ac:dyDescent="0.3">
      <c r="A2969" t="s">
        <v>662</v>
      </c>
      <c r="B2969">
        <v>29</v>
      </c>
      <c r="C2969">
        <v>137</v>
      </c>
      <c r="D2969">
        <v>7574066</v>
      </c>
      <c r="E2969" t="s">
        <v>127</v>
      </c>
      <c r="F2969" t="s">
        <v>1032</v>
      </c>
      <c r="G2969" t="str">
        <f t="shared" si="47"/>
        <v>Rachel Getting Married</v>
      </c>
      <c r="H2969" t="s">
        <v>6108</v>
      </c>
      <c r="I2969">
        <v>41226</v>
      </c>
      <c r="J2969">
        <v>145</v>
      </c>
      <c r="K2969" t="s">
        <v>3748</v>
      </c>
      <c r="L2969" t="s">
        <v>3912</v>
      </c>
      <c r="M2969" t="s">
        <v>294</v>
      </c>
      <c r="N2969">
        <v>10000000</v>
      </c>
      <c r="O2969">
        <v>2008</v>
      </c>
      <c r="P2969">
        <v>6.7</v>
      </c>
      <c r="S2969" t="s">
        <v>60</v>
      </c>
      <c r="T2969" t="s">
        <v>106</v>
      </c>
    </row>
    <row r="2970" spans="1:22" x14ac:dyDescent="0.3">
      <c r="A2970" t="s">
        <v>6109</v>
      </c>
      <c r="B2970">
        <v>58</v>
      </c>
      <c r="C2970">
        <v>93</v>
      </c>
      <c r="D2970">
        <v>1754319</v>
      </c>
      <c r="E2970" t="s">
        <v>2291</v>
      </c>
      <c r="F2970" t="s">
        <v>1750</v>
      </c>
      <c r="G2970" t="str">
        <f t="shared" si="47"/>
        <v>The Postman Always Rings Twice</v>
      </c>
      <c r="H2970" t="s">
        <v>6110</v>
      </c>
      <c r="I2970">
        <v>16764</v>
      </c>
      <c r="J2970">
        <v>177</v>
      </c>
      <c r="K2970" t="s">
        <v>19</v>
      </c>
      <c r="L2970" t="s">
        <v>20</v>
      </c>
      <c r="M2970" t="s">
        <v>154</v>
      </c>
      <c r="N2970">
        <v>10000000</v>
      </c>
      <c r="O2970">
        <v>2010</v>
      </c>
      <c r="P2970">
        <v>6.6</v>
      </c>
      <c r="S2970" t="s">
        <v>52</v>
      </c>
      <c r="T2970" t="s">
        <v>60</v>
      </c>
      <c r="U2970" t="s">
        <v>106</v>
      </c>
      <c r="V2970" t="s">
        <v>122</v>
      </c>
    </row>
    <row r="2971" spans="1:22" x14ac:dyDescent="0.3">
      <c r="A2971" t="s">
        <v>3822</v>
      </c>
      <c r="B2971">
        <v>144</v>
      </c>
      <c r="C2971">
        <v>123</v>
      </c>
      <c r="D2971">
        <v>1641788</v>
      </c>
      <c r="E2971" t="s">
        <v>2728</v>
      </c>
      <c r="F2971" t="s">
        <v>279</v>
      </c>
      <c r="G2971" t="str">
        <f t="shared" si="47"/>
        <v>Girl with a Pearl Earring</v>
      </c>
      <c r="H2971" t="s">
        <v>6111</v>
      </c>
      <c r="I2971">
        <v>60171</v>
      </c>
      <c r="J2971">
        <v>90</v>
      </c>
      <c r="K2971" t="s">
        <v>19</v>
      </c>
      <c r="L2971" t="s">
        <v>20</v>
      </c>
      <c r="M2971" t="s">
        <v>294</v>
      </c>
      <c r="N2971">
        <v>25000000</v>
      </c>
      <c r="O2971">
        <v>2006</v>
      </c>
      <c r="P2971">
        <v>7</v>
      </c>
      <c r="S2971" t="s">
        <v>41</v>
      </c>
      <c r="T2971" t="s">
        <v>60</v>
      </c>
      <c r="U2971" t="s">
        <v>106</v>
      </c>
    </row>
    <row r="2972" spans="1:22" x14ac:dyDescent="0.3">
      <c r="A2972" t="s">
        <v>2807</v>
      </c>
      <c r="B2972">
        <v>114</v>
      </c>
      <c r="C2972">
        <v>119</v>
      </c>
      <c r="D2972">
        <v>1631839</v>
      </c>
      <c r="E2972" t="s">
        <v>6112</v>
      </c>
      <c r="F2972" t="s">
        <v>6113</v>
      </c>
      <c r="G2972" t="str">
        <f t="shared" si="47"/>
        <v>Das Boot</v>
      </c>
      <c r="H2972" t="s">
        <v>6114</v>
      </c>
      <c r="I2972">
        <v>168203</v>
      </c>
      <c r="J2972">
        <v>69</v>
      </c>
      <c r="K2972" t="s">
        <v>19</v>
      </c>
      <c r="L2972" t="s">
        <v>31</v>
      </c>
      <c r="M2972" t="s">
        <v>294</v>
      </c>
      <c r="N2972">
        <v>10000000</v>
      </c>
      <c r="O2972">
        <v>1992</v>
      </c>
      <c r="P2972">
        <v>8.4</v>
      </c>
      <c r="S2972" t="s">
        <v>32</v>
      </c>
      <c r="T2972" t="s">
        <v>60</v>
      </c>
      <c r="U2972" t="s">
        <v>122</v>
      </c>
      <c r="V2972" t="s">
        <v>126</v>
      </c>
    </row>
    <row r="2973" spans="1:22" x14ac:dyDescent="0.3">
      <c r="A2973" t="s">
        <v>1767</v>
      </c>
      <c r="B2973">
        <v>132</v>
      </c>
      <c r="C2973">
        <v>107</v>
      </c>
      <c r="D2973">
        <v>1309849</v>
      </c>
      <c r="E2973" t="s">
        <v>945</v>
      </c>
      <c r="F2973" t="s">
        <v>946</v>
      </c>
      <c r="G2973" t="str">
        <f t="shared" si="47"/>
        <v>The Alamo</v>
      </c>
      <c r="H2973" t="s">
        <v>947</v>
      </c>
      <c r="I2973">
        <v>16832</v>
      </c>
      <c r="J2973">
        <v>68</v>
      </c>
      <c r="K2973" t="s">
        <v>888</v>
      </c>
      <c r="L2973" t="s">
        <v>432</v>
      </c>
      <c r="M2973" t="s">
        <v>294</v>
      </c>
      <c r="N2973">
        <v>10000000</v>
      </c>
      <c r="O2973">
        <v>2014</v>
      </c>
      <c r="P2973">
        <v>6</v>
      </c>
      <c r="S2973" t="s">
        <v>60</v>
      </c>
      <c r="T2973" t="s">
        <v>80</v>
      </c>
      <c r="U2973" t="s">
        <v>126</v>
      </c>
      <c r="V2973" t="s">
        <v>130</v>
      </c>
    </row>
    <row r="2974" spans="1:22" x14ac:dyDescent="0.3">
      <c r="A2974" t="s">
        <v>1807</v>
      </c>
      <c r="B2974">
        <v>60</v>
      </c>
      <c r="C2974">
        <v>106</v>
      </c>
      <c r="D2974">
        <v>1939441</v>
      </c>
      <c r="E2974" t="s">
        <v>46</v>
      </c>
      <c r="F2974" t="s">
        <v>6115</v>
      </c>
      <c r="G2974" t="str">
        <f t="shared" si="47"/>
        <v>Sorority Boys</v>
      </c>
      <c r="H2974" t="s">
        <v>6116</v>
      </c>
      <c r="I2974">
        <v>12007</v>
      </c>
      <c r="J2974">
        <v>150</v>
      </c>
      <c r="K2974" t="s">
        <v>19</v>
      </c>
      <c r="L2974" t="s">
        <v>20</v>
      </c>
      <c r="M2974" t="s">
        <v>21</v>
      </c>
      <c r="N2974">
        <v>11000000</v>
      </c>
      <c r="O2974">
        <v>2014</v>
      </c>
      <c r="P2974">
        <v>5.4</v>
      </c>
      <c r="S2974" t="s">
        <v>46</v>
      </c>
    </row>
    <row r="2975" spans="1:22" x14ac:dyDescent="0.3">
      <c r="A2975" t="s">
        <v>4488</v>
      </c>
      <c r="B2975">
        <v>30</v>
      </c>
      <c r="C2975">
        <v>109</v>
      </c>
      <c r="D2975">
        <v>447093</v>
      </c>
      <c r="E2975" t="s">
        <v>346</v>
      </c>
      <c r="F2975" t="s">
        <v>6117</v>
      </c>
      <c r="G2975" t="str">
        <f t="shared" si="47"/>
        <v>About Time</v>
      </c>
      <c r="H2975" t="s">
        <v>6118</v>
      </c>
      <c r="I2975">
        <v>202341</v>
      </c>
      <c r="J2975">
        <v>161</v>
      </c>
      <c r="K2975" t="s">
        <v>19</v>
      </c>
      <c r="L2975" t="s">
        <v>20</v>
      </c>
      <c r="M2975" t="s">
        <v>2078</v>
      </c>
      <c r="N2975">
        <v>12600000</v>
      </c>
      <c r="O2975">
        <v>1989</v>
      </c>
      <c r="P2975">
        <v>7.8</v>
      </c>
      <c r="S2975" t="s">
        <v>60</v>
      </c>
      <c r="T2975" t="s">
        <v>69</v>
      </c>
      <c r="U2975" t="s">
        <v>106</v>
      </c>
    </row>
    <row r="2976" spans="1:22" x14ac:dyDescent="0.3">
      <c r="A2976" t="s">
        <v>2950</v>
      </c>
      <c r="B2976">
        <v>138</v>
      </c>
      <c r="C2976">
        <v>81</v>
      </c>
      <c r="D2976">
        <v>1276984</v>
      </c>
      <c r="E2976" t="s">
        <v>123</v>
      </c>
      <c r="F2976" t="s">
        <v>2997</v>
      </c>
      <c r="G2976" t="str">
        <f t="shared" si="47"/>
        <v>House of Flying Daggers</v>
      </c>
      <c r="H2976" t="s">
        <v>6119</v>
      </c>
      <c r="I2976">
        <v>92295</v>
      </c>
      <c r="J2976">
        <v>188</v>
      </c>
      <c r="K2976" t="s">
        <v>19</v>
      </c>
      <c r="L2976" t="s">
        <v>20</v>
      </c>
      <c r="M2976" t="s">
        <v>294</v>
      </c>
      <c r="N2976">
        <v>10000000</v>
      </c>
      <c r="O2976">
        <v>2007</v>
      </c>
      <c r="P2976">
        <v>7.6</v>
      </c>
      <c r="S2976" t="s">
        <v>26</v>
      </c>
      <c r="T2976" t="s">
        <v>32</v>
      </c>
      <c r="U2976" t="s">
        <v>60</v>
      </c>
      <c r="V2976" t="s">
        <v>106</v>
      </c>
    </row>
    <row r="2977" spans="1:22" x14ac:dyDescent="0.3">
      <c r="A2977" t="s">
        <v>6120</v>
      </c>
      <c r="B2977">
        <v>190</v>
      </c>
      <c r="C2977">
        <v>95</v>
      </c>
      <c r="D2977">
        <v>1987762</v>
      </c>
      <c r="E2977" t="s">
        <v>1788</v>
      </c>
      <c r="F2977" t="s">
        <v>6121</v>
      </c>
      <c r="G2977" t="str">
        <f t="shared" si="47"/>
        <v>Arbitrage</v>
      </c>
      <c r="H2977" t="s">
        <v>6122</v>
      </c>
      <c r="I2977">
        <v>41574</v>
      </c>
      <c r="J2977">
        <v>304</v>
      </c>
      <c r="K2977" t="s">
        <v>19</v>
      </c>
      <c r="L2977" t="s">
        <v>20</v>
      </c>
      <c r="M2977" t="s">
        <v>21</v>
      </c>
      <c r="N2977">
        <v>30000000</v>
      </c>
      <c r="O2977">
        <v>2002</v>
      </c>
      <c r="P2977">
        <v>6.6</v>
      </c>
      <c r="S2977" t="s">
        <v>60</v>
      </c>
      <c r="T2977" t="s">
        <v>122</v>
      </c>
    </row>
    <row r="2978" spans="1:22" x14ac:dyDescent="0.3">
      <c r="A2978" t="s">
        <v>4403</v>
      </c>
      <c r="B2978">
        <v>61</v>
      </c>
      <c r="C2978">
        <v>86</v>
      </c>
      <c r="D2978">
        <v>1474508</v>
      </c>
      <c r="E2978" t="s">
        <v>1322</v>
      </c>
      <c r="F2978" t="s">
        <v>6123</v>
      </c>
      <c r="G2978" t="str">
        <f t="shared" si="47"/>
        <v>Project Almanac</v>
      </c>
      <c r="H2978" t="s">
        <v>6124</v>
      </c>
      <c r="I2978">
        <v>57349</v>
      </c>
      <c r="J2978">
        <v>33</v>
      </c>
      <c r="K2978" t="s">
        <v>19</v>
      </c>
      <c r="L2978" t="s">
        <v>197</v>
      </c>
      <c r="M2978" t="s">
        <v>294</v>
      </c>
      <c r="N2978">
        <v>10000000</v>
      </c>
      <c r="O2978">
        <v>2002</v>
      </c>
      <c r="P2978">
        <v>6.4</v>
      </c>
      <c r="S2978" t="s">
        <v>110</v>
      </c>
      <c r="T2978" t="s">
        <v>122</v>
      </c>
    </row>
    <row r="2979" spans="1:22" x14ac:dyDescent="0.3">
      <c r="A2979" t="s">
        <v>6125</v>
      </c>
      <c r="B2979">
        <v>363</v>
      </c>
      <c r="C2979">
        <v>113</v>
      </c>
      <c r="D2979">
        <v>1011054</v>
      </c>
      <c r="E2979" t="s">
        <v>1887</v>
      </c>
      <c r="F2979" t="s">
        <v>1873</v>
      </c>
      <c r="G2979" t="str">
        <f t="shared" si="47"/>
        <v>Cadillac Records</v>
      </c>
      <c r="H2979" t="s">
        <v>6126</v>
      </c>
      <c r="I2979">
        <v>15412</v>
      </c>
      <c r="J2979">
        <v>354</v>
      </c>
      <c r="K2979" t="s">
        <v>19</v>
      </c>
      <c r="L2979" t="s">
        <v>20</v>
      </c>
      <c r="M2979" t="s">
        <v>51</v>
      </c>
      <c r="N2979">
        <v>10000000</v>
      </c>
      <c r="O2979">
        <v>1995</v>
      </c>
      <c r="P2979">
        <v>7</v>
      </c>
      <c r="S2979" t="s">
        <v>41</v>
      </c>
      <c r="T2979" t="s">
        <v>60</v>
      </c>
      <c r="U2979" t="s">
        <v>85</v>
      </c>
    </row>
    <row r="2980" spans="1:22" x14ac:dyDescent="0.3">
      <c r="A2980" t="s">
        <v>2551</v>
      </c>
      <c r="B2980">
        <v>2</v>
      </c>
      <c r="C2980">
        <v>122</v>
      </c>
      <c r="D2980">
        <v>900926</v>
      </c>
      <c r="E2980" t="s">
        <v>482</v>
      </c>
      <c r="F2980" t="s">
        <v>3022</v>
      </c>
      <c r="G2980" t="str">
        <f t="shared" si="47"/>
        <v>Screwed</v>
      </c>
      <c r="H2980" t="s">
        <v>6127</v>
      </c>
      <c r="I2980">
        <v>6965</v>
      </c>
      <c r="J2980">
        <v>98</v>
      </c>
      <c r="K2980" t="s">
        <v>19</v>
      </c>
      <c r="L2980" t="s">
        <v>20</v>
      </c>
      <c r="M2980" t="s">
        <v>294</v>
      </c>
      <c r="N2980">
        <v>10000000</v>
      </c>
      <c r="O2980">
        <v>1999</v>
      </c>
      <c r="P2980">
        <v>5.7</v>
      </c>
      <c r="S2980" t="s">
        <v>46</v>
      </c>
      <c r="T2980" t="s">
        <v>52</v>
      </c>
    </row>
    <row r="2981" spans="1:22" x14ac:dyDescent="0.3">
      <c r="A2981" t="s">
        <v>614</v>
      </c>
      <c r="B2981">
        <v>131</v>
      </c>
      <c r="C2981">
        <v>90</v>
      </c>
      <c r="D2981">
        <v>866778</v>
      </c>
      <c r="E2981" t="s">
        <v>650</v>
      </c>
      <c r="F2981" t="s">
        <v>3994</v>
      </c>
      <c r="G2981" t="str">
        <f t="shared" si="47"/>
        <v>Fortress</v>
      </c>
      <c r="H2981" t="s">
        <v>6128</v>
      </c>
      <c r="I2981">
        <v>23383</v>
      </c>
      <c r="J2981">
        <v>99</v>
      </c>
      <c r="K2981" t="s">
        <v>19</v>
      </c>
      <c r="L2981" t="s">
        <v>20</v>
      </c>
      <c r="M2981" t="s">
        <v>294</v>
      </c>
      <c r="N2981">
        <v>3000000</v>
      </c>
      <c r="O2981">
        <v>2009</v>
      </c>
      <c r="P2981">
        <v>5.9</v>
      </c>
      <c r="S2981" t="s">
        <v>26</v>
      </c>
      <c r="T2981" t="s">
        <v>52</v>
      </c>
      <c r="U2981" t="s">
        <v>110</v>
      </c>
      <c r="V2981" t="s">
        <v>122</v>
      </c>
    </row>
    <row r="2982" spans="1:22" x14ac:dyDescent="0.3">
      <c r="A2982" t="s">
        <v>1174</v>
      </c>
      <c r="B2982">
        <v>146</v>
      </c>
      <c r="C2982">
        <v>108</v>
      </c>
      <c r="D2982">
        <v>836641</v>
      </c>
      <c r="E2982" t="s">
        <v>46</v>
      </c>
      <c r="F2982" t="s">
        <v>483</v>
      </c>
      <c r="G2982" t="str">
        <f t="shared" si="47"/>
        <v>For Your Consideration</v>
      </c>
      <c r="H2982" t="s">
        <v>6129</v>
      </c>
      <c r="I2982">
        <v>12197</v>
      </c>
      <c r="J2982">
        <v>279</v>
      </c>
      <c r="K2982" t="s">
        <v>19</v>
      </c>
      <c r="L2982" t="s">
        <v>20</v>
      </c>
      <c r="M2982" t="s">
        <v>294</v>
      </c>
      <c r="N2982">
        <v>6400000</v>
      </c>
      <c r="O2982">
        <v>1981</v>
      </c>
      <c r="P2982">
        <v>6.3</v>
      </c>
      <c r="S2982" t="s">
        <v>46</v>
      </c>
    </row>
    <row r="2983" spans="1:22" x14ac:dyDescent="0.3">
      <c r="A2983" t="s">
        <v>3391</v>
      </c>
      <c r="B2983">
        <v>280</v>
      </c>
      <c r="C2983">
        <v>113</v>
      </c>
      <c r="D2983">
        <v>598645</v>
      </c>
      <c r="E2983" t="s">
        <v>1147</v>
      </c>
      <c r="F2983" t="s">
        <v>6130</v>
      </c>
      <c r="G2983" t="str">
        <f t="shared" si="47"/>
        <v>Celebrity</v>
      </c>
      <c r="H2983" t="s">
        <v>6131</v>
      </c>
      <c r="I2983">
        <v>20576</v>
      </c>
      <c r="J2983">
        <v>10</v>
      </c>
      <c r="K2983" t="s">
        <v>19</v>
      </c>
      <c r="L2983" t="s">
        <v>20</v>
      </c>
      <c r="M2983" t="s">
        <v>294</v>
      </c>
      <c r="N2983">
        <v>10000000</v>
      </c>
      <c r="O2983">
        <v>2008</v>
      </c>
      <c r="P2983">
        <v>6.3</v>
      </c>
      <c r="S2983" t="s">
        <v>46</v>
      </c>
      <c r="T2983" t="s">
        <v>60</v>
      </c>
    </row>
    <row r="2984" spans="1:22" x14ac:dyDescent="0.3">
      <c r="A2984" t="s">
        <v>2582</v>
      </c>
      <c r="B2984">
        <v>78</v>
      </c>
      <c r="C2984">
        <v>110</v>
      </c>
      <c r="D2984">
        <v>578527</v>
      </c>
      <c r="E2984" t="s">
        <v>1147</v>
      </c>
      <c r="F2984" t="s">
        <v>6132</v>
      </c>
      <c r="G2984" t="str">
        <f t="shared" si="47"/>
        <v>Running with Scissors</v>
      </c>
      <c r="H2984" t="s">
        <v>6133</v>
      </c>
      <c r="I2984">
        <v>20000</v>
      </c>
      <c r="J2984">
        <v>316</v>
      </c>
      <c r="K2984" t="s">
        <v>19</v>
      </c>
      <c r="L2984" t="s">
        <v>197</v>
      </c>
      <c r="M2984" t="s">
        <v>21</v>
      </c>
      <c r="N2984">
        <v>10000000</v>
      </c>
      <c r="O2984">
        <v>2001</v>
      </c>
      <c r="P2984">
        <v>6.2</v>
      </c>
      <c r="S2984" t="s">
        <v>46</v>
      </c>
      <c r="T2984" t="s">
        <v>60</v>
      </c>
    </row>
    <row r="2985" spans="1:22" x14ac:dyDescent="0.3">
      <c r="A2985" t="s">
        <v>5119</v>
      </c>
      <c r="B2985">
        <v>469</v>
      </c>
      <c r="C2985">
        <v>109</v>
      </c>
      <c r="D2985">
        <v>488872</v>
      </c>
      <c r="E2985" t="s">
        <v>4811</v>
      </c>
      <c r="F2985" t="s">
        <v>6134</v>
      </c>
      <c r="G2985" t="str">
        <f t="shared" si="47"/>
        <v>From Justin to Kelly</v>
      </c>
      <c r="H2985" t="s">
        <v>6135</v>
      </c>
      <c r="I2985">
        <v>23606</v>
      </c>
      <c r="J2985">
        <v>124</v>
      </c>
      <c r="K2985" t="s">
        <v>19</v>
      </c>
      <c r="L2985" t="s">
        <v>20</v>
      </c>
      <c r="M2985" t="s">
        <v>21</v>
      </c>
      <c r="N2985">
        <v>5000000</v>
      </c>
      <c r="O2985">
        <v>1992</v>
      </c>
      <c r="P2985">
        <v>2.1</v>
      </c>
      <c r="S2985" t="s">
        <v>46</v>
      </c>
      <c r="T2985" t="s">
        <v>90</v>
      </c>
      <c r="U2985" t="s">
        <v>106</v>
      </c>
    </row>
    <row r="2986" spans="1:22" x14ac:dyDescent="0.3">
      <c r="A2986" t="s">
        <v>4352</v>
      </c>
      <c r="B2986">
        <v>194</v>
      </c>
      <c r="C2986">
        <v>110</v>
      </c>
      <c r="D2986">
        <v>365734</v>
      </c>
      <c r="E2986" t="s">
        <v>1147</v>
      </c>
      <c r="F2986" t="s">
        <v>920</v>
      </c>
      <c r="G2986" t="str">
        <f t="shared" si="47"/>
        <v>Girl 6</v>
      </c>
      <c r="H2986" t="s">
        <v>6136</v>
      </c>
      <c r="I2986">
        <v>4961</v>
      </c>
      <c r="J2986">
        <v>124</v>
      </c>
      <c r="K2986" t="s">
        <v>19</v>
      </c>
      <c r="L2986" t="s">
        <v>31</v>
      </c>
      <c r="M2986" t="s">
        <v>294</v>
      </c>
      <c r="N2986">
        <v>10000000</v>
      </c>
      <c r="O2986">
        <v>1978</v>
      </c>
      <c r="P2986">
        <v>5</v>
      </c>
      <c r="S2986" t="s">
        <v>46</v>
      </c>
      <c r="T2986" t="s">
        <v>60</v>
      </c>
    </row>
    <row r="2987" spans="1:22" x14ac:dyDescent="0.3">
      <c r="A2987" t="s">
        <v>5426</v>
      </c>
      <c r="B2987">
        <v>121</v>
      </c>
      <c r="C2987">
        <v>100</v>
      </c>
      <c r="D2987">
        <v>231417</v>
      </c>
      <c r="E2987" t="s">
        <v>417</v>
      </c>
      <c r="F2987" t="s">
        <v>2961</v>
      </c>
      <c r="G2987" t="str">
        <f t="shared" si="47"/>
        <v>In the Cut</v>
      </c>
      <c r="H2987" t="s">
        <v>6137</v>
      </c>
      <c r="I2987">
        <v>18632</v>
      </c>
      <c r="J2987">
        <v>122</v>
      </c>
      <c r="K2987" t="s">
        <v>5430</v>
      </c>
      <c r="L2987" t="s">
        <v>2459</v>
      </c>
      <c r="M2987" t="s">
        <v>51</v>
      </c>
      <c r="N2987">
        <v>22000000</v>
      </c>
      <c r="O2987">
        <v>1986</v>
      </c>
      <c r="P2987">
        <v>5.3</v>
      </c>
      <c r="S2987" t="s">
        <v>92</v>
      </c>
      <c r="T2987" t="s">
        <v>122</v>
      </c>
    </row>
    <row r="2988" spans="1:22" x14ac:dyDescent="0.3">
      <c r="A2988" t="s">
        <v>6138</v>
      </c>
      <c r="B2988">
        <v>38</v>
      </c>
      <c r="C2988">
        <v>101</v>
      </c>
      <c r="D2988">
        <v>3093491</v>
      </c>
      <c r="E2988" t="s">
        <v>127</v>
      </c>
      <c r="F2988" t="s">
        <v>5999</v>
      </c>
      <c r="G2988" t="str">
        <f t="shared" si="47"/>
        <v>Two Lovers</v>
      </c>
      <c r="H2988" t="s">
        <v>6139</v>
      </c>
      <c r="I2988">
        <v>29613</v>
      </c>
      <c r="J2988">
        <v>235</v>
      </c>
      <c r="K2988" t="s">
        <v>19</v>
      </c>
      <c r="L2988" t="s">
        <v>20</v>
      </c>
      <c r="M2988" t="s">
        <v>51</v>
      </c>
      <c r="N2988">
        <v>10000000</v>
      </c>
      <c r="O2988">
        <v>2015</v>
      </c>
      <c r="P2988">
        <v>7.1</v>
      </c>
      <c r="S2988" t="s">
        <v>60</v>
      </c>
      <c r="T2988" t="s">
        <v>106</v>
      </c>
    </row>
    <row r="2989" spans="1:22" x14ac:dyDescent="0.3">
      <c r="A2989" t="s">
        <v>1025</v>
      </c>
      <c r="B2989">
        <v>123</v>
      </c>
      <c r="C2989">
        <v>97</v>
      </c>
      <c r="D2989">
        <v>244465</v>
      </c>
      <c r="E2989" t="s">
        <v>60</v>
      </c>
      <c r="F2989" t="s">
        <v>1089</v>
      </c>
      <c r="G2989" t="str">
        <f t="shared" si="47"/>
        <v>Last Orders</v>
      </c>
      <c r="H2989" t="s">
        <v>6140</v>
      </c>
      <c r="I2989">
        <v>5016</v>
      </c>
      <c r="J2989">
        <v>210</v>
      </c>
      <c r="K2989" t="s">
        <v>19</v>
      </c>
      <c r="L2989" t="s">
        <v>2406</v>
      </c>
      <c r="M2989" t="s">
        <v>21</v>
      </c>
      <c r="N2989">
        <v>10000000</v>
      </c>
      <c r="O2989">
        <v>1975</v>
      </c>
      <c r="P2989">
        <v>7</v>
      </c>
      <c r="S2989" t="s">
        <v>60</v>
      </c>
    </row>
    <row r="2990" spans="1:22" x14ac:dyDescent="0.3">
      <c r="A2990" t="s">
        <v>2966</v>
      </c>
      <c r="B2990">
        <v>81</v>
      </c>
      <c r="C2990">
        <v>172</v>
      </c>
      <c r="D2990">
        <v>756452</v>
      </c>
      <c r="E2990" t="s">
        <v>6141</v>
      </c>
      <c r="F2990" t="s">
        <v>6142</v>
      </c>
      <c r="G2990" t="str">
        <f t="shared" si="47"/>
        <v>The Host</v>
      </c>
      <c r="H2990" t="s">
        <v>2323</v>
      </c>
      <c r="I2990">
        <v>68883</v>
      </c>
      <c r="J2990">
        <v>50</v>
      </c>
      <c r="K2990" t="s">
        <v>19</v>
      </c>
      <c r="L2990" t="s">
        <v>20</v>
      </c>
      <c r="M2990" t="s">
        <v>51</v>
      </c>
      <c r="N2990">
        <v>10000000</v>
      </c>
      <c r="O2990">
        <v>2001</v>
      </c>
      <c r="P2990">
        <v>7</v>
      </c>
      <c r="S2990" t="s">
        <v>46</v>
      </c>
      <c r="T2990" t="s">
        <v>60</v>
      </c>
      <c r="U2990" t="s">
        <v>83</v>
      </c>
      <c r="V2990" t="s">
        <v>110</v>
      </c>
    </row>
    <row r="2991" spans="1:22" x14ac:dyDescent="0.3">
      <c r="A2991" t="s">
        <v>3139</v>
      </c>
      <c r="B2991">
        <v>72</v>
      </c>
      <c r="C2991">
        <v>104</v>
      </c>
      <c r="D2991">
        <v>228524</v>
      </c>
      <c r="E2991" t="s">
        <v>6143</v>
      </c>
      <c r="F2991" t="s">
        <v>1145</v>
      </c>
      <c r="G2991" t="str">
        <f t="shared" si="47"/>
        <v>The Pursuit of D.B. Cooper</v>
      </c>
      <c r="H2991" t="s">
        <v>6144</v>
      </c>
      <c r="I2991">
        <v>763</v>
      </c>
      <c r="J2991">
        <v>43</v>
      </c>
      <c r="K2991" t="s">
        <v>4190</v>
      </c>
      <c r="L2991" t="s">
        <v>3054</v>
      </c>
      <c r="M2991" t="s">
        <v>21</v>
      </c>
      <c r="N2991">
        <v>10000000</v>
      </c>
      <c r="O2991">
        <v>2000</v>
      </c>
      <c r="P2991">
        <v>5.7</v>
      </c>
      <c r="S2991" t="s">
        <v>32</v>
      </c>
      <c r="T2991" t="s">
        <v>52</v>
      </c>
      <c r="U2991" t="s">
        <v>122</v>
      </c>
    </row>
    <row r="2992" spans="1:22" x14ac:dyDescent="0.3">
      <c r="A2992" t="s">
        <v>6145</v>
      </c>
      <c r="B2992">
        <v>25</v>
      </c>
      <c r="C2992">
        <v>99</v>
      </c>
      <c r="D2992">
        <v>226792</v>
      </c>
      <c r="E2992" t="s">
        <v>4175</v>
      </c>
      <c r="F2992" t="s">
        <v>6146</v>
      </c>
      <c r="G2992" t="str">
        <f t="shared" si="47"/>
        <v>Ravenous</v>
      </c>
      <c r="H2992" t="s">
        <v>6147</v>
      </c>
      <c r="I2992">
        <v>29990</v>
      </c>
      <c r="J2992">
        <v>57</v>
      </c>
      <c r="K2992" t="s">
        <v>19</v>
      </c>
      <c r="L2992" t="s">
        <v>20</v>
      </c>
      <c r="M2992" t="s">
        <v>294</v>
      </c>
      <c r="N2992">
        <v>10000000</v>
      </c>
      <c r="O2992">
        <v>2012</v>
      </c>
      <c r="P2992">
        <v>7.1</v>
      </c>
      <c r="S2992" t="s">
        <v>69</v>
      </c>
      <c r="T2992" t="s">
        <v>83</v>
      </c>
      <c r="U2992" t="s">
        <v>122</v>
      </c>
    </row>
    <row r="2993" spans="1:21" x14ac:dyDescent="0.3">
      <c r="A2993" t="s">
        <v>1627</v>
      </c>
      <c r="B2993">
        <v>78</v>
      </c>
      <c r="C2993">
        <v>129</v>
      </c>
      <c r="D2993">
        <v>221210</v>
      </c>
      <c r="E2993" t="s">
        <v>657</v>
      </c>
      <c r="F2993" t="s">
        <v>132</v>
      </c>
      <c r="G2993" t="str">
        <f t="shared" si="47"/>
        <v>Charlie Bartlett</v>
      </c>
      <c r="H2993" t="s">
        <v>6148</v>
      </c>
      <c r="I2993">
        <v>56654</v>
      </c>
      <c r="J2993">
        <v>133</v>
      </c>
      <c r="K2993" t="s">
        <v>19</v>
      </c>
      <c r="L2993" t="s">
        <v>31</v>
      </c>
      <c r="M2993" t="s">
        <v>21</v>
      </c>
      <c r="N2993">
        <v>10000000</v>
      </c>
      <c r="O2993">
        <v>2001</v>
      </c>
      <c r="P2993">
        <v>7</v>
      </c>
      <c r="S2993" t="s">
        <v>46</v>
      </c>
      <c r="T2993" t="s">
        <v>60</v>
      </c>
      <c r="U2993" t="s">
        <v>106</v>
      </c>
    </row>
    <row r="2994" spans="1:21" x14ac:dyDescent="0.3">
      <c r="A2994" t="s">
        <v>6149</v>
      </c>
      <c r="B2994">
        <v>57</v>
      </c>
      <c r="C2994">
        <v>91</v>
      </c>
      <c r="D2994">
        <v>136432</v>
      </c>
      <c r="E2994" t="s">
        <v>60</v>
      </c>
      <c r="F2994" t="s">
        <v>6150</v>
      </c>
      <c r="G2994" t="str">
        <f t="shared" si="47"/>
        <v>The Great Beauty</v>
      </c>
      <c r="H2994" t="s">
        <v>6151</v>
      </c>
      <c r="I2994">
        <v>55516</v>
      </c>
      <c r="J2994">
        <v>90</v>
      </c>
      <c r="K2994" t="s">
        <v>3111</v>
      </c>
      <c r="L2994" t="s">
        <v>1695</v>
      </c>
      <c r="M2994" t="s">
        <v>294</v>
      </c>
      <c r="N2994">
        <v>10000000</v>
      </c>
      <c r="O2994">
        <v>2001</v>
      </c>
      <c r="P2994">
        <v>7.7</v>
      </c>
      <c r="S2994" t="s">
        <v>60</v>
      </c>
    </row>
    <row r="2995" spans="1:21" x14ac:dyDescent="0.3">
      <c r="A2995" t="s">
        <v>2600</v>
      </c>
      <c r="B2995">
        <v>69</v>
      </c>
      <c r="C2995">
        <v>100</v>
      </c>
      <c r="D2995">
        <v>131617</v>
      </c>
      <c r="E2995" t="s">
        <v>1147</v>
      </c>
      <c r="F2995" t="s">
        <v>5540</v>
      </c>
      <c r="G2995" t="str">
        <f t="shared" si="47"/>
        <v>The Dangerous Lives of Altar Boys</v>
      </c>
      <c r="H2995" t="s">
        <v>6152</v>
      </c>
      <c r="I2995">
        <v>12047</v>
      </c>
      <c r="J2995">
        <v>12</v>
      </c>
      <c r="K2995" t="s">
        <v>19</v>
      </c>
      <c r="L2995" t="s">
        <v>20</v>
      </c>
      <c r="M2995" t="s">
        <v>294</v>
      </c>
      <c r="N2995">
        <v>10000000</v>
      </c>
      <c r="O2995">
        <v>2015</v>
      </c>
      <c r="P2995">
        <v>7.1</v>
      </c>
      <c r="S2995" t="s">
        <v>46</v>
      </c>
      <c r="T2995" t="s">
        <v>60</v>
      </c>
    </row>
    <row r="2996" spans="1:21" x14ac:dyDescent="0.3">
      <c r="A2996" t="s">
        <v>6153</v>
      </c>
      <c r="B2996">
        <v>73</v>
      </c>
      <c r="C2996">
        <v>111</v>
      </c>
      <c r="D2996">
        <v>152857</v>
      </c>
      <c r="E2996" t="s">
        <v>1788</v>
      </c>
      <c r="F2996" t="s">
        <v>6154</v>
      </c>
      <c r="G2996" t="str">
        <f t="shared" si="47"/>
        <v>Stoker</v>
      </c>
      <c r="H2996" t="s">
        <v>6155</v>
      </c>
      <c r="I2996">
        <v>84620</v>
      </c>
      <c r="J2996">
        <v>78</v>
      </c>
      <c r="K2996" t="s">
        <v>19</v>
      </c>
      <c r="L2996" t="s">
        <v>20</v>
      </c>
      <c r="M2996" t="s">
        <v>21</v>
      </c>
      <c r="N2996">
        <v>6000000</v>
      </c>
      <c r="O2996">
        <v>2004</v>
      </c>
      <c r="P2996">
        <v>6.8</v>
      </c>
      <c r="S2996" t="s">
        <v>60</v>
      </c>
      <c r="T2996" t="s">
        <v>122</v>
      </c>
    </row>
    <row r="2997" spans="1:21" x14ac:dyDescent="0.3">
      <c r="A2997" t="s">
        <v>6156</v>
      </c>
      <c r="B2997">
        <v>42</v>
      </c>
      <c r="C2997">
        <v>114</v>
      </c>
      <c r="D2997">
        <v>126247</v>
      </c>
      <c r="E2997" t="s">
        <v>2378</v>
      </c>
      <c r="F2997" t="s">
        <v>1097</v>
      </c>
      <c r="G2997" t="str">
        <f t="shared" si="47"/>
        <v>2046</v>
      </c>
      <c r="H2997" t="s">
        <v>6157</v>
      </c>
      <c r="I2997">
        <v>41496</v>
      </c>
      <c r="J2997">
        <v>25</v>
      </c>
      <c r="K2997" t="s">
        <v>19</v>
      </c>
      <c r="L2997" t="s">
        <v>3429</v>
      </c>
      <c r="M2997" t="s">
        <v>294</v>
      </c>
      <c r="N2997">
        <v>100000000</v>
      </c>
      <c r="O2997">
        <v>1992</v>
      </c>
      <c r="P2997">
        <v>7.5</v>
      </c>
      <c r="S2997" t="s">
        <v>60</v>
      </c>
      <c r="T2997" t="s">
        <v>106</v>
      </c>
      <c r="U2997" t="s">
        <v>110</v>
      </c>
    </row>
    <row r="2998" spans="1:21" x14ac:dyDescent="0.3">
      <c r="A2998" t="s">
        <v>4119</v>
      </c>
      <c r="B2998">
        <v>101</v>
      </c>
      <c r="C2998">
        <v>86</v>
      </c>
      <c r="D2998">
        <v>82739</v>
      </c>
      <c r="E2998" t="s">
        <v>2104</v>
      </c>
      <c r="F2998" t="s">
        <v>6158</v>
      </c>
      <c r="G2998" t="str">
        <f t="shared" si="47"/>
        <v>Married Life</v>
      </c>
      <c r="H2998" t="s">
        <v>6159</v>
      </c>
      <c r="I2998">
        <v>8014</v>
      </c>
      <c r="J2998">
        <v>75</v>
      </c>
      <c r="K2998" t="s">
        <v>19</v>
      </c>
      <c r="L2998" t="s">
        <v>20</v>
      </c>
      <c r="M2998" t="s">
        <v>294</v>
      </c>
      <c r="N2998">
        <v>10000000</v>
      </c>
      <c r="O2998">
        <v>2002</v>
      </c>
      <c r="P2998">
        <v>6.3</v>
      </c>
      <c r="S2998" t="s">
        <v>52</v>
      </c>
      <c r="T2998" t="s">
        <v>60</v>
      </c>
      <c r="U2998" t="s">
        <v>106</v>
      </c>
    </row>
    <row r="2999" spans="1:21" x14ac:dyDescent="0.3">
      <c r="A2999" t="s">
        <v>6160</v>
      </c>
      <c r="B2999">
        <v>82</v>
      </c>
      <c r="C2999">
        <v>107</v>
      </c>
      <c r="D2999">
        <v>169379</v>
      </c>
      <c r="E2999" t="s">
        <v>1453</v>
      </c>
      <c r="F2999" t="s">
        <v>6161</v>
      </c>
      <c r="G2999" t="str">
        <f t="shared" si="47"/>
        <v>Duma</v>
      </c>
      <c r="H2999" t="s">
        <v>6162</v>
      </c>
      <c r="I2999">
        <v>6454</v>
      </c>
      <c r="J2999">
        <v>45</v>
      </c>
      <c r="K2999" t="s">
        <v>19</v>
      </c>
      <c r="L2999" t="s">
        <v>20</v>
      </c>
      <c r="M2999" t="s">
        <v>294</v>
      </c>
      <c r="N2999">
        <v>10000000</v>
      </c>
      <c r="O2999">
        <v>1993</v>
      </c>
      <c r="P2999">
        <v>7.3</v>
      </c>
      <c r="S2999" t="s">
        <v>32</v>
      </c>
      <c r="T2999" t="s">
        <v>60</v>
      </c>
      <c r="U2999" t="s">
        <v>65</v>
      </c>
    </row>
    <row r="3000" spans="1:21" x14ac:dyDescent="0.3">
      <c r="A3000" t="s">
        <v>522</v>
      </c>
      <c r="B3000">
        <v>149</v>
      </c>
      <c r="C3000">
        <v>90</v>
      </c>
      <c r="D3000">
        <v>15447</v>
      </c>
      <c r="E3000" t="s">
        <v>1685</v>
      </c>
      <c r="F3000" t="s">
        <v>612</v>
      </c>
      <c r="G3000" t="str">
        <f t="shared" si="47"/>
        <v>Ondine</v>
      </c>
      <c r="H3000" t="s">
        <v>6163</v>
      </c>
      <c r="I3000">
        <v>16863</v>
      </c>
      <c r="J3000">
        <v>133</v>
      </c>
      <c r="K3000" t="s">
        <v>19</v>
      </c>
      <c r="L3000" t="s">
        <v>197</v>
      </c>
      <c r="M3000" t="s">
        <v>21</v>
      </c>
      <c r="N3000">
        <v>7500000</v>
      </c>
      <c r="O3000">
        <v>2003</v>
      </c>
      <c r="P3000">
        <v>6.8</v>
      </c>
      <c r="S3000" t="s">
        <v>60</v>
      </c>
      <c r="T3000" t="s">
        <v>92</v>
      </c>
      <c r="U3000" t="s">
        <v>106</v>
      </c>
    </row>
    <row r="3001" spans="1:21" x14ac:dyDescent="0.3">
      <c r="A3001" t="s">
        <v>47</v>
      </c>
      <c r="B3001">
        <v>165</v>
      </c>
      <c r="C3001">
        <v>103</v>
      </c>
      <c r="D3001">
        <v>19348</v>
      </c>
      <c r="E3001" t="s">
        <v>977</v>
      </c>
      <c r="F3001" t="s">
        <v>2921</v>
      </c>
      <c r="G3001" t="str">
        <f t="shared" si="47"/>
        <v>Brother</v>
      </c>
      <c r="H3001" t="s">
        <v>6164</v>
      </c>
      <c r="I3001">
        <v>18520</v>
      </c>
      <c r="J3001">
        <v>20</v>
      </c>
      <c r="K3001" t="s">
        <v>19</v>
      </c>
      <c r="L3001" t="s">
        <v>20</v>
      </c>
      <c r="M3001" t="s">
        <v>21</v>
      </c>
      <c r="N3001">
        <v>10000000</v>
      </c>
      <c r="O3001">
        <v>2004</v>
      </c>
      <c r="P3001">
        <v>7.2</v>
      </c>
      <c r="S3001" t="s">
        <v>52</v>
      </c>
      <c r="T3001" t="s">
        <v>60</v>
      </c>
      <c r="U3001" t="s">
        <v>122</v>
      </c>
    </row>
    <row r="3002" spans="1:21" x14ac:dyDescent="0.3">
      <c r="A3002" t="s">
        <v>6165</v>
      </c>
      <c r="B3002">
        <v>5</v>
      </c>
      <c r="C3002">
        <v>120</v>
      </c>
      <c r="D3002">
        <v>100503</v>
      </c>
      <c r="E3002" t="s">
        <v>482</v>
      </c>
      <c r="F3002" t="s">
        <v>935</v>
      </c>
      <c r="G3002" t="str">
        <f t="shared" si="47"/>
        <v>Welcome to Collinwood</v>
      </c>
      <c r="H3002" t="s">
        <v>6166</v>
      </c>
      <c r="I3002">
        <v>12559</v>
      </c>
      <c r="J3002">
        <v>124</v>
      </c>
      <c r="K3002" t="s">
        <v>19</v>
      </c>
      <c r="L3002" t="s">
        <v>20</v>
      </c>
      <c r="M3002" t="s">
        <v>294</v>
      </c>
      <c r="N3002">
        <v>10000000</v>
      </c>
      <c r="O3002">
        <v>2002</v>
      </c>
      <c r="P3002">
        <v>6.4</v>
      </c>
      <c r="S3002" t="s">
        <v>46</v>
      </c>
      <c r="T3002" t="s">
        <v>52</v>
      </c>
    </row>
    <row r="3003" spans="1:21" x14ac:dyDescent="0.3">
      <c r="A3003" t="s">
        <v>3228</v>
      </c>
      <c r="B3003">
        <v>44</v>
      </c>
      <c r="C3003">
        <v>134</v>
      </c>
      <c r="D3003">
        <v>92900</v>
      </c>
      <c r="E3003" t="s">
        <v>1147</v>
      </c>
      <c r="F3003" t="s">
        <v>4254</v>
      </c>
      <c r="G3003" t="str">
        <f t="shared" si="47"/>
        <v>Critical Care</v>
      </c>
      <c r="H3003" t="s">
        <v>6167</v>
      </c>
      <c r="I3003">
        <v>1427</v>
      </c>
      <c r="J3003">
        <v>62</v>
      </c>
      <c r="K3003" t="s">
        <v>19</v>
      </c>
      <c r="L3003" t="s">
        <v>378</v>
      </c>
      <c r="M3003" t="s">
        <v>294</v>
      </c>
      <c r="N3003">
        <v>10000000</v>
      </c>
      <c r="O3003">
        <v>1995</v>
      </c>
      <c r="P3003">
        <v>6</v>
      </c>
      <c r="S3003" t="s">
        <v>46</v>
      </c>
      <c r="T3003" t="s">
        <v>60</v>
      </c>
    </row>
    <row r="3004" spans="1:21" x14ac:dyDescent="0.3">
      <c r="A3004" t="s">
        <v>6168</v>
      </c>
      <c r="B3004">
        <v>74</v>
      </c>
      <c r="C3004">
        <v>110</v>
      </c>
      <c r="D3004">
        <v>140987</v>
      </c>
      <c r="E3004" t="s">
        <v>882</v>
      </c>
      <c r="F3004" t="s">
        <v>6169</v>
      </c>
      <c r="G3004" t="str">
        <f t="shared" si="47"/>
        <v>The Life Before Her Eyes</v>
      </c>
      <c r="H3004" t="s">
        <v>6170</v>
      </c>
      <c r="I3004">
        <v>12125</v>
      </c>
      <c r="J3004">
        <v>214</v>
      </c>
      <c r="K3004" t="s">
        <v>6171</v>
      </c>
      <c r="L3004" t="s">
        <v>4693</v>
      </c>
      <c r="M3004" t="s">
        <v>294</v>
      </c>
      <c r="N3004">
        <v>10000000</v>
      </c>
      <c r="O3004">
        <v>2013</v>
      </c>
      <c r="P3004">
        <v>6.4</v>
      </c>
      <c r="S3004" t="s">
        <v>60</v>
      </c>
      <c r="T3004" t="s">
        <v>92</v>
      </c>
      <c r="U3004" t="s">
        <v>122</v>
      </c>
    </row>
    <row r="3005" spans="1:21" x14ac:dyDescent="0.3">
      <c r="A3005" t="s">
        <v>4762</v>
      </c>
      <c r="B3005">
        <v>156</v>
      </c>
      <c r="C3005">
        <v>95</v>
      </c>
      <c r="D3005">
        <v>5561</v>
      </c>
      <c r="E3005" t="s">
        <v>657</v>
      </c>
      <c r="F3005" t="s">
        <v>4191</v>
      </c>
      <c r="G3005" t="str">
        <f t="shared" si="47"/>
        <v>Darling Companion</v>
      </c>
      <c r="H3005" t="s">
        <v>6172</v>
      </c>
      <c r="I3005">
        <v>2551</v>
      </c>
      <c r="J3005">
        <v>12</v>
      </c>
      <c r="K3005" t="s">
        <v>19</v>
      </c>
      <c r="L3005" t="s">
        <v>20</v>
      </c>
      <c r="M3005" t="s">
        <v>294</v>
      </c>
      <c r="N3005">
        <v>10000000</v>
      </c>
      <c r="O3005">
        <v>2001</v>
      </c>
      <c r="P3005">
        <v>5.0999999999999996</v>
      </c>
      <c r="S3005" t="s">
        <v>46</v>
      </c>
      <c r="T3005" t="s">
        <v>60</v>
      </c>
      <c r="U3005" t="s">
        <v>106</v>
      </c>
    </row>
    <row r="3006" spans="1:21" x14ac:dyDescent="0.3">
      <c r="A3006" t="s">
        <v>5812</v>
      </c>
      <c r="B3006">
        <v>1</v>
      </c>
      <c r="C3006">
        <v>95</v>
      </c>
      <c r="D3006">
        <v>3607</v>
      </c>
      <c r="E3006" t="s">
        <v>977</v>
      </c>
      <c r="F3006" t="s">
        <v>376</v>
      </c>
      <c r="G3006" t="str">
        <f t="shared" si="47"/>
        <v>Trade</v>
      </c>
      <c r="H3006" t="s">
        <v>6173</v>
      </c>
      <c r="I3006">
        <v>14831</v>
      </c>
      <c r="J3006">
        <v>49</v>
      </c>
      <c r="K3006" t="s">
        <v>888</v>
      </c>
      <c r="L3006" t="s">
        <v>432</v>
      </c>
      <c r="M3006" t="s">
        <v>294</v>
      </c>
      <c r="N3006">
        <v>10000000</v>
      </c>
      <c r="O3006">
        <v>1991</v>
      </c>
      <c r="P3006">
        <v>7.5</v>
      </c>
      <c r="S3006" t="s">
        <v>52</v>
      </c>
      <c r="T3006" t="s">
        <v>60</v>
      </c>
      <c r="U3006" t="s">
        <v>122</v>
      </c>
    </row>
    <row r="3007" spans="1:21" x14ac:dyDescent="0.3">
      <c r="A3007" t="s">
        <v>4347</v>
      </c>
      <c r="B3007">
        <v>82</v>
      </c>
      <c r="C3007">
        <v>132</v>
      </c>
      <c r="D3007">
        <v>70527</v>
      </c>
      <c r="E3007" t="s">
        <v>2429</v>
      </c>
      <c r="F3007" t="s">
        <v>6174</v>
      </c>
      <c r="G3007" t="str">
        <f t="shared" si="47"/>
        <v>Fateless</v>
      </c>
      <c r="H3007" t="s">
        <v>6175</v>
      </c>
      <c r="I3007">
        <v>5603</v>
      </c>
      <c r="J3007">
        <v>61</v>
      </c>
      <c r="K3007" t="s">
        <v>19</v>
      </c>
      <c r="L3007" t="s">
        <v>20</v>
      </c>
      <c r="M3007" t="s">
        <v>21</v>
      </c>
      <c r="N3007">
        <v>10000000</v>
      </c>
      <c r="O3007">
        <v>1970</v>
      </c>
      <c r="P3007">
        <v>7.1</v>
      </c>
      <c r="S3007" t="s">
        <v>60</v>
      </c>
      <c r="T3007" t="s">
        <v>106</v>
      </c>
      <c r="U3007" t="s">
        <v>126</v>
      </c>
    </row>
    <row r="3008" spans="1:21" x14ac:dyDescent="0.3">
      <c r="A3008" t="s">
        <v>3016</v>
      </c>
      <c r="B3008">
        <v>151</v>
      </c>
      <c r="C3008">
        <v>94</v>
      </c>
      <c r="D3008">
        <v>11835</v>
      </c>
      <c r="E3008" t="s">
        <v>46</v>
      </c>
      <c r="F3008" t="s">
        <v>470</v>
      </c>
      <c r="G3008" t="str">
        <f t="shared" si="47"/>
        <v>Breakfast of Champions</v>
      </c>
      <c r="H3008" t="s">
        <v>6176</v>
      </c>
      <c r="I3008">
        <v>6884</v>
      </c>
      <c r="J3008">
        <v>293</v>
      </c>
      <c r="K3008" t="s">
        <v>888</v>
      </c>
      <c r="L3008" t="s">
        <v>432</v>
      </c>
      <c r="M3008" t="s">
        <v>51</v>
      </c>
      <c r="N3008">
        <v>9000000</v>
      </c>
      <c r="O3008">
        <v>2005</v>
      </c>
      <c r="P3008">
        <v>4.5999999999999996</v>
      </c>
      <c r="S3008" t="s">
        <v>46</v>
      </c>
    </row>
    <row r="3009" spans="1:24" x14ac:dyDescent="0.3">
      <c r="A3009" t="s">
        <v>695</v>
      </c>
      <c r="B3009">
        <v>3</v>
      </c>
      <c r="C3009">
        <v>89</v>
      </c>
      <c r="D3009">
        <v>128486</v>
      </c>
      <c r="E3009" t="s">
        <v>1147</v>
      </c>
      <c r="F3009" t="s">
        <v>6177</v>
      </c>
      <c r="G3009" t="str">
        <f t="shared" si="47"/>
        <v>A Woman, a Gun and a Noodle Shop</v>
      </c>
      <c r="H3009" t="s">
        <v>6178</v>
      </c>
      <c r="I3009">
        <v>2410</v>
      </c>
      <c r="J3009">
        <v>10</v>
      </c>
      <c r="K3009" t="s">
        <v>19</v>
      </c>
      <c r="L3009" t="s">
        <v>20</v>
      </c>
      <c r="M3009" t="s">
        <v>294</v>
      </c>
      <c r="N3009">
        <v>16000000</v>
      </c>
      <c r="O3009">
        <v>2006</v>
      </c>
      <c r="P3009">
        <v>5.7</v>
      </c>
      <c r="S3009" t="s">
        <v>46</v>
      </c>
      <c r="T3009" t="s">
        <v>60</v>
      </c>
    </row>
    <row r="3010" spans="1:24" x14ac:dyDescent="0.3">
      <c r="A3010" t="s">
        <v>6179</v>
      </c>
      <c r="B3010">
        <v>98</v>
      </c>
      <c r="C3010">
        <v>138</v>
      </c>
      <c r="D3010">
        <v>16025394</v>
      </c>
      <c r="E3010" t="s">
        <v>6180</v>
      </c>
      <c r="F3010" t="s">
        <v>6181</v>
      </c>
      <c r="G3010" t="str">
        <f t="shared" si="47"/>
        <v>Cypher</v>
      </c>
      <c r="H3010" t="s">
        <v>6182</v>
      </c>
      <c r="I3010">
        <v>27052</v>
      </c>
      <c r="J3010">
        <v>153</v>
      </c>
      <c r="K3010" t="s">
        <v>888</v>
      </c>
      <c r="L3010" t="s">
        <v>432</v>
      </c>
      <c r="M3010" t="s">
        <v>21</v>
      </c>
      <c r="N3010">
        <v>10000000</v>
      </c>
      <c r="O3010">
        <v>1982</v>
      </c>
      <c r="P3010">
        <v>6.8</v>
      </c>
      <c r="S3010" t="s">
        <v>92</v>
      </c>
      <c r="T3010" t="s">
        <v>106</v>
      </c>
      <c r="U3010" t="s">
        <v>110</v>
      </c>
      <c r="V3010" t="s">
        <v>122</v>
      </c>
    </row>
    <row r="3011" spans="1:24" x14ac:dyDescent="0.3">
      <c r="A3011" t="s">
        <v>6183</v>
      </c>
      <c r="B3011">
        <v>25</v>
      </c>
      <c r="C3011">
        <v>113</v>
      </c>
      <c r="D3011">
        <v>2483955</v>
      </c>
      <c r="E3011" t="s">
        <v>902</v>
      </c>
      <c r="F3011" t="s">
        <v>6184</v>
      </c>
      <c r="G3011" t="str">
        <f t="shared" ref="G3011:G3074" si="48">SUBSTITUTE(H3011,"Â ","")</f>
        <v>City of Life and Death</v>
      </c>
      <c r="H3011" t="s">
        <v>6185</v>
      </c>
      <c r="I3011">
        <v>8429</v>
      </c>
      <c r="J3011">
        <v>726</v>
      </c>
      <c r="K3011" t="s">
        <v>336</v>
      </c>
      <c r="L3011" t="s">
        <v>337</v>
      </c>
      <c r="M3011" t="s">
        <v>51</v>
      </c>
      <c r="N3011">
        <v>10000000</v>
      </c>
      <c r="O3011">
        <v>2010</v>
      </c>
      <c r="P3011">
        <v>7.7</v>
      </c>
      <c r="S3011" t="s">
        <v>60</v>
      </c>
      <c r="T3011" t="s">
        <v>80</v>
      </c>
      <c r="U3011" t="s">
        <v>126</v>
      </c>
    </row>
    <row r="3012" spans="1:24" x14ac:dyDescent="0.3">
      <c r="A3012" t="s">
        <v>6186</v>
      </c>
      <c r="B3012">
        <v>35</v>
      </c>
      <c r="C3012">
        <v>99</v>
      </c>
      <c r="D3012">
        <v>57176582</v>
      </c>
      <c r="E3012" t="s">
        <v>554</v>
      </c>
      <c r="F3012" t="s">
        <v>555</v>
      </c>
      <c r="G3012" t="str">
        <f t="shared" si="48"/>
        <v>Home</v>
      </c>
      <c r="H3012" t="s">
        <v>556</v>
      </c>
      <c r="I3012">
        <v>70133</v>
      </c>
      <c r="J3012">
        <v>7</v>
      </c>
      <c r="K3012" t="s">
        <v>19</v>
      </c>
      <c r="L3012" t="s">
        <v>6187</v>
      </c>
      <c r="M3012" t="s">
        <v>294</v>
      </c>
      <c r="N3012">
        <v>10000000</v>
      </c>
      <c r="O3012">
        <v>2008</v>
      </c>
      <c r="P3012">
        <v>6.7</v>
      </c>
      <c r="S3012" t="s">
        <v>32</v>
      </c>
      <c r="T3012" t="s">
        <v>37</v>
      </c>
      <c r="U3012" t="s">
        <v>46</v>
      </c>
      <c r="V3012" t="s">
        <v>65</v>
      </c>
      <c r="W3012" t="s">
        <v>69</v>
      </c>
      <c r="X3012" t="s">
        <v>110</v>
      </c>
    </row>
    <row r="3013" spans="1:24" x14ac:dyDescent="0.3">
      <c r="A3013" t="s">
        <v>6188</v>
      </c>
      <c r="B3013">
        <v>6</v>
      </c>
      <c r="C3013">
        <v>111</v>
      </c>
      <c r="D3013">
        <v>43100000</v>
      </c>
      <c r="E3013" t="s">
        <v>397</v>
      </c>
      <c r="F3013" t="s">
        <v>1960</v>
      </c>
      <c r="G3013" t="str">
        <f t="shared" si="48"/>
        <v>Legend of Kung Fu Rabbit</v>
      </c>
      <c r="H3013" t="s">
        <v>6189</v>
      </c>
      <c r="I3013">
        <v>408</v>
      </c>
      <c r="J3013">
        <v>248</v>
      </c>
      <c r="K3013" t="s">
        <v>19</v>
      </c>
      <c r="L3013" t="s">
        <v>31</v>
      </c>
      <c r="M3013" t="s">
        <v>294</v>
      </c>
      <c r="N3013">
        <v>10000000</v>
      </c>
      <c r="O3013">
        <v>1969</v>
      </c>
      <c r="P3013">
        <v>3.2</v>
      </c>
      <c r="S3013" t="s">
        <v>26</v>
      </c>
      <c r="T3013" t="s">
        <v>32</v>
      </c>
      <c r="U3013" t="s">
        <v>37</v>
      </c>
      <c r="V3013" t="s">
        <v>46</v>
      </c>
      <c r="W3013" t="s">
        <v>65</v>
      </c>
    </row>
    <row r="3014" spans="1:24" x14ac:dyDescent="0.3">
      <c r="A3014" t="s">
        <v>3139</v>
      </c>
      <c r="B3014">
        <v>183</v>
      </c>
      <c r="C3014">
        <v>99</v>
      </c>
      <c r="D3014">
        <v>225377</v>
      </c>
      <c r="E3014" t="s">
        <v>290</v>
      </c>
      <c r="F3014" t="s">
        <v>5159</v>
      </c>
      <c r="G3014" t="str">
        <f t="shared" si="48"/>
        <v>Space Battleship Yamato</v>
      </c>
      <c r="H3014" t="s">
        <v>6190</v>
      </c>
      <c r="I3014">
        <v>4899</v>
      </c>
      <c r="J3014">
        <v>40</v>
      </c>
      <c r="K3014" t="s">
        <v>19</v>
      </c>
      <c r="L3014" t="s">
        <v>20</v>
      </c>
      <c r="M3014" t="s">
        <v>5943</v>
      </c>
      <c r="N3014">
        <v>10000000</v>
      </c>
      <c r="O3014">
        <v>2012</v>
      </c>
      <c r="P3014">
        <v>6.1</v>
      </c>
      <c r="S3014" t="s">
        <v>26</v>
      </c>
      <c r="T3014" t="s">
        <v>32</v>
      </c>
      <c r="U3014" t="s">
        <v>60</v>
      </c>
      <c r="V3014" t="s">
        <v>110</v>
      </c>
    </row>
    <row r="3015" spans="1:24" x14ac:dyDescent="0.3">
      <c r="A3015" t="s">
        <v>4425</v>
      </c>
      <c r="B3015">
        <v>282</v>
      </c>
      <c r="C3015">
        <v>104</v>
      </c>
      <c r="D3015">
        <v>14114488</v>
      </c>
      <c r="E3015" t="s">
        <v>680</v>
      </c>
      <c r="F3015" t="s">
        <v>6191</v>
      </c>
      <c r="G3015" t="str">
        <f t="shared" si="48"/>
        <v>5 Days of War</v>
      </c>
      <c r="H3015" t="s">
        <v>6192</v>
      </c>
      <c r="I3015">
        <v>12128</v>
      </c>
      <c r="J3015">
        <v>27</v>
      </c>
      <c r="K3015" t="s">
        <v>19</v>
      </c>
      <c r="L3015" t="s">
        <v>20</v>
      </c>
      <c r="M3015" t="s">
        <v>21</v>
      </c>
      <c r="N3015">
        <v>11500000</v>
      </c>
      <c r="O3015">
        <v>2006</v>
      </c>
      <c r="P3015">
        <v>5.6</v>
      </c>
      <c r="S3015" t="s">
        <v>26</v>
      </c>
      <c r="T3015" t="s">
        <v>60</v>
      </c>
      <c r="U3015" t="s">
        <v>126</v>
      </c>
    </row>
    <row r="3016" spans="1:24" x14ac:dyDescent="0.3">
      <c r="A3016" t="s">
        <v>6193</v>
      </c>
      <c r="B3016">
        <v>158</v>
      </c>
      <c r="C3016">
        <v>89</v>
      </c>
      <c r="D3016">
        <v>46300000</v>
      </c>
      <c r="E3016" t="s">
        <v>6194</v>
      </c>
      <c r="F3016" t="s">
        <v>6195</v>
      </c>
      <c r="G3016" t="str">
        <f t="shared" si="48"/>
        <v>Triangle</v>
      </c>
      <c r="H3016" t="s">
        <v>6196</v>
      </c>
      <c r="I3016">
        <v>64423</v>
      </c>
      <c r="J3016">
        <v>6</v>
      </c>
      <c r="K3016" t="s">
        <v>19</v>
      </c>
      <c r="L3016" t="s">
        <v>31</v>
      </c>
      <c r="M3016" t="s">
        <v>294</v>
      </c>
      <c r="N3016">
        <v>9000000</v>
      </c>
      <c r="O3016">
        <v>2006</v>
      </c>
      <c r="P3016">
        <v>6.9</v>
      </c>
      <c r="S3016" t="s">
        <v>69</v>
      </c>
      <c r="T3016" t="s">
        <v>92</v>
      </c>
      <c r="U3016" t="s">
        <v>122</v>
      </c>
    </row>
    <row r="3017" spans="1:24" x14ac:dyDescent="0.3">
      <c r="A3017" t="s">
        <v>6197</v>
      </c>
      <c r="B3017">
        <v>89</v>
      </c>
      <c r="C3017">
        <v>103</v>
      </c>
      <c r="D3017">
        <v>12899702</v>
      </c>
      <c r="E3017" t="s">
        <v>60</v>
      </c>
      <c r="F3017" t="s">
        <v>3994</v>
      </c>
      <c r="G3017" t="str">
        <f t="shared" si="48"/>
        <v>10 Days in a Madhouse</v>
      </c>
      <c r="H3017" t="s">
        <v>6198</v>
      </c>
      <c r="I3017">
        <v>314</v>
      </c>
      <c r="J3017">
        <v>245</v>
      </c>
      <c r="K3017" t="s">
        <v>19</v>
      </c>
      <c r="L3017" t="s">
        <v>20</v>
      </c>
      <c r="M3017" t="s">
        <v>294</v>
      </c>
      <c r="N3017">
        <v>6500000</v>
      </c>
      <c r="O3017">
        <v>1999</v>
      </c>
      <c r="P3017">
        <v>7.5</v>
      </c>
      <c r="S3017" t="s">
        <v>60</v>
      </c>
    </row>
    <row r="3018" spans="1:24" x14ac:dyDescent="0.3">
      <c r="A3018" t="s">
        <v>6199</v>
      </c>
      <c r="B3018">
        <v>101</v>
      </c>
      <c r="C3018">
        <v>134</v>
      </c>
      <c r="D3018">
        <v>113155</v>
      </c>
      <c r="E3018" t="s">
        <v>715</v>
      </c>
      <c r="F3018" t="s">
        <v>6200</v>
      </c>
      <c r="G3018" t="str">
        <f t="shared" si="48"/>
        <v>Heaven Is for Real</v>
      </c>
      <c r="H3018" t="s">
        <v>6201</v>
      </c>
      <c r="I3018">
        <v>21034</v>
      </c>
      <c r="J3018">
        <v>1470</v>
      </c>
      <c r="K3018" t="s">
        <v>19</v>
      </c>
      <c r="L3018" t="s">
        <v>20</v>
      </c>
      <c r="M3018" t="s">
        <v>21</v>
      </c>
      <c r="N3018">
        <v>10000000</v>
      </c>
      <c r="O3018">
        <v>2013</v>
      </c>
      <c r="P3018">
        <v>5.8</v>
      </c>
      <c r="S3018" t="s">
        <v>41</v>
      </c>
      <c r="T3018" t="s">
        <v>60</v>
      </c>
    </row>
    <row r="3019" spans="1:24" x14ac:dyDescent="0.3">
      <c r="A3019" t="s">
        <v>6202</v>
      </c>
      <c r="B3019">
        <v>128</v>
      </c>
      <c r="C3019">
        <v>100</v>
      </c>
      <c r="D3019">
        <v>2600000</v>
      </c>
      <c r="E3019" t="s">
        <v>482</v>
      </c>
      <c r="F3019" t="s">
        <v>185</v>
      </c>
      <c r="G3019" t="str">
        <f t="shared" si="48"/>
        <v>Snatch</v>
      </c>
      <c r="H3019" t="s">
        <v>6203</v>
      </c>
      <c r="I3019">
        <v>600996</v>
      </c>
      <c r="J3019">
        <v>166</v>
      </c>
      <c r="K3019" t="s">
        <v>336</v>
      </c>
      <c r="L3019" t="s">
        <v>337</v>
      </c>
      <c r="M3019" t="s">
        <v>294</v>
      </c>
      <c r="N3019">
        <v>10000000</v>
      </c>
      <c r="O3019">
        <v>2002</v>
      </c>
      <c r="P3019">
        <v>8.3000000000000007</v>
      </c>
      <c r="S3019" t="s">
        <v>46</v>
      </c>
      <c r="T3019" t="s">
        <v>52</v>
      </c>
    </row>
    <row r="3020" spans="1:24" x14ac:dyDescent="0.3">
      <c r="A3020" t="s">
        <v>6204</v>
      </c>
      <c r="B3020">
        <v>410</v>
      </c>
      <c r="C3020">
        <v>130</v>
      </c>
      <c r="D3020">
        <v>1602466</v>
      </c>
      <c r="E3020" t="s">
        <v>6205</v>
      </c>
      <c r="F3020" t="s">
        <v>6206</v>
      </c>
      <c r="G3020" t="str">
        <f t="shared" si="48"/>
        <v>Dancin' It's On</v>
      </c>
      <c r="H3020" t="s">
        <v>6207</v>
      </c>
      <c r="I3020">
        <v>105</v>
      </c>
      <c r="J3020">
        <v>255</v>
      </c>
      <c r="K3020" t="s">
        <v>19</v>
      </c>
      <c r="L3020" t="s">
        <v>31</v>
      </c>
      <c r="M3020" t="s">
        <v>21</v>
      </c>
      <c r="N3020">
        <v>10000000</v>
      </c>
      <c r="O3020">
        <v>1968</v>
      </c>
      <c r="P3020">
        <v>2.8</v>
      </c>
      <c r="S3020" t="s">
        <v>65</v>
      </c>
      <c r="T3020" t="s">
        <v>90</v>
      </c>
    </row>
    <row r="3021" spans="1:24" x14ac:dyDescent="0.3">
      <c r="A3021" t="s">
        <v>2551</v>
      </c>
      <c r="B3021">
        <v>104</v>
      </c>
      <c r="C3021">
        <v>106</v>
      </c>
      <c r="D3021">
        <v>3029870</v>
      </c>
      <c r="E3021" t="s">
        <v>3186</v>
      </c>
      <c r="F3021" t="s">
        <v>6208</v>
      </c>
      <c r="G3021" t="str">
        <f t="shared" si="48"/>
        <v>Pet Sematary</v>
      </c>
      <c r="H3021" t="s">
        <v>6209</v>
      </c>
      <c r="I3021">
        <v>63855</v>
      </c>
      <c r="J3021">
        <v>26</v>
      </c>
      <c r="K3021" t="s">
        <v>4999</v>
      </c>
      <c r="L3021" t="s">
        <v>432</v>
      </c>
      <c r="M3021" t="s">
        <v>154</v>
      </c>
      <c r="N3021">
        <v>10000000</v>
      </c>
      <c r="O3021">
        <v>1982</v>
      </c>
      <c r="P3021">
        <v>6.6</v>
      </c>
      <c r="S3021" t="s">
        <v>69</v>
      </c>
      <c r="T3021" t="s">
        <v>83</v>
      </c>
    </row>
    <row r="3022" spans="1:24" x14ac:dyDescent="0.3">
      <c r="A3022" t="s">
        <v>6210</v>
      </c>
      <c r="B3022">
        <v>54</v>
      </c>
      <c r="C3022">
        <v>125</v>
      </c>
      <c r="D3022">
        <v>3047539</v>
      </c>
      <c r="E3022" t="s">
        <v>60</v>
      </c>
      <c r="F3022" t="s">
        <v>6211</v>
      </c>
      <c r="G3022" t="str">
        <f t="shared" si="48"/>
        <v>Madadayo</v>
      </c>
      <c r="H3022" t="s">
        <v>6212</v>
      </c>
      <c r="I3022">
        <v>3466</v>
      </c>
      <c r="J3022">
        <v>171</v>
      </c>
      <c r="K3022" t="s">
        <v>19</v>
      </c>
      <c r="L3022" t="s">
        <v>20</v>
      </c>
      <c r="M3022" t="s">
        <v>51</v>
      </c>
      <c r="N3022">
        <v>10000000</v>
      </c>
      <c r="O3022">
        <v>2007</v>
      </c>
      <c r="P3022">
        <v>7.5</v>
      </c>
      <c r="S3022" t="s">
        <v>60</v>
      </c>
    </row>
    <row r="3023" spans="1:24" x14ac:dyDescent="0.3">
      <c r="A3023" t="s">
        <v>6213</v>
      </c>
      <c r="B3023">
        <v>141</v>
      </c>
      <c r="C3023">
        <v>109</v>
      </c>
      <c r="D3023">
        <v>78900000</v>
      </c>
      <c r="E3023" t="s">
        <v>1788</v>
      </c>
      <c r="F3023" t="s">
        <v>1046</v>
      </c>
      <c r="G3023" t="str">
        <f t="shared" si="48"/>
        <v>The Cry of the Owl</v>
      </c>
      <c r="H3023" t="s">
        <v>6214</v>
      </c>
      <c r="I3023">
        <v>3737</v>
      </c>
      <c r="J3023">
        <v>389</v>
      </c>
      <c r="K3023" t="s">
        <v>19</v>
      </c>
      <c r="L3023" t="s">
        <v>20</v>
      </c>
      <c r="M3023" t="s">
        <v>21</v>
      </c>
      <c r="N3023">
        <v>10000000</v>
      </c>
      <c r="O3023">
        <v>2004</v>
      </c>
      <c r="P3023">
        <v>6</v>
      </c>
      <c r="S3023" t="s">
        <v>60</v>
      </c>
      <c r="T3023" t="s">
        <v>122</v>
      </c>
    </row>
    <row r="3024" spans="1:24" x14ac:dyDescent="0.3">
      <c r="A3024" t="s">
        <v>1627</v>
      </c>
      <c r="B3024">
        <v>30</v>
      </c>
      <c r="C3024">
        <v>200</v>
      </c>
      <c r="D3024">
        <v>30859000</v>
      </c>
      <c r="E3024" t="s">
        <v>60</v>
      </c>
      <c r="F3024" t="s">
        <v>6215</v>
      </c>
      <c r="G3024" t="str">
        <f t="shared" si="48"/>
        <v>A Tale of Three Cities</v>
      </c>
      <c r="H3024" t="s">
        <v>6216</v>
      </c>
      <c r="I3024">
        <v>117</v>
      </c>
      <c r="J3024">
        <v>196</v>
      </c>
      <c r="K3024" t="s">
        <v>19</v>
      </c>
      <c r="L3024" t="s">
        <v>20</v>
      </c>
      <c r="M3024" t="s">
        <v>51</v>
      </c>
      <c r="N3024">
        <v>14000000</v>
      </c>
      <c r="O3024">
        <v>1994</v>
      </c>
      <c r="P3024">
        <v>6.2</v>
      </c>
      <c r="S3024" t="s">
        <v>60</v>
      </c>
    </row>
    <row r="3025" spans="1:24" x14ac:dyDescent="0.3">
      <c r="A3025" t="s">
        <v>207</v>
      </c>
      <c r="B3025">
        <v>57</v>
      </c>
      <c r="C3025">
        <v>114</v>
      </c>
      <c r="D3025">
        <v>3571735</v>
      </c>
      <c r="E3025" t="s">
        <v>430</v>
      </c>
      <c r="F3025" t="s">
        <v>6217</v>
      </c>
      <c r="G3025" t="str">
        <f t="shared" si="48"/>
        <v>Gremlins</v>
      </c>
      <c r="H3025" t="s">
        <v>6218</v>
      </c>
      <c r="I3025">
        <v>142293</v>
      </c>
      <c r="J3025">
        <v>201</v>
      </c>
      <c r="K3025" t="s">
        <v>19</v>
      </c>
      <c r="L3025" t="s">
        <v>20</v>
      </c>
      <c r="M3025" t="s">
        <v>294</v>
      </c>
      <c r="N3025">
        <v>10000000</v>
      </c>
      <c r="O3025">
        <v>2010</v>
      </c>
      <c r="P3025">
        <v>7.2</v>
      </c>
      <c r="S3025" t="s">
        <v>46</v>
      </c>
      <c r="T3025" t="s">
        <v>69</v>
      </c>
      <c r="U3025" t="s">
        <v>83</v>
      </c>
    </row>
    <row r="3026" spans="1:24" x14ac:dyDescent="0.3">
      <c r="A3026" t="s">
        <v>6219</v>
      </c>
      <c r="B3026">
        <v>56</v>
      </c>
      <c r="C3026">
        <v>112</v>
      </c>
      <c r="D3026">
        <v>50000000</v>
      </c>
      <c r="E3026" t="s">
        <v>16</v>
      </c>
      <c r="F3026" t="s">
        <v>208</v>
      </c>
      <c r="G3026" t="str">
        <f t="shared" si="48"/>
        <v>Star Wars: Episode IV - A New Hope</v>
      </c>
      <c r="H3026" t="s">
        <v>6220</v>
      </c>
      <c r="I3026">
        <v>911097</v>
      </c>
      <c r="J3026">
        <v>132</v>
      </c>
      <c r="K3026" t="s">
        <v>6221</v>
      </c>
      <c r="L3026" t="s">
        <v>31</v>
      </c>
      <c r="M3026" t="s">
        <v>294</v>
      </c>
      <c r="N3026">
        <v>10000000</v>
      </c>
      <c r="O3026">
        <v>2007</v>
      </c>
      <c r="P3026">
        <v>8.6999999999999993</v>
      </c>
      <c r="S3026" t="s">
        <v>26</v>
      </c>
      <c r="T3026" t="s">
        <v>32</v>
      </c>
      <c r="U3026" t="s">
        <v>69</v>
      </c>
      <c r="V3026" t="s">
        <v>110</v>
      </c>
    </row>
    <row r="3027" spans="1:24" x14ac:dyDescent="0.3">
      <c r="A3027" t="s">
        <v>6222</v>
      </c>
      <c r="B3027">
        <v>216</v>
      </c>
      <c r="C3027">
        <v>116</v>
      </c>
      <c r="D3027">
        <v>63600000</v>
      </c>
      <c r="E3027" t="s">
        <v>46</v>
      </c>
      <c r="F3027" t="s">
        <v>803</v>
      </c>
      <c r="G3027" t="str">
        <f t="shared" si="48"/>
        <v>Dirty Grandpa</v>
      </c>
      <c r="H3027" t="s">
        <v>6223</v>
      </c>
      <c r="I3027">
        <v>49671</v>
      </c>
      <c r="J3027">
        <v>33</v>
      </c>
      <c r="K3027" t="s">
        <v>19</v>
      </c>
      <c r="L3027" t="s">
        <v>20</v>
      </c>
      <c r="M3027" t="s">
        <v>294</v>
      </c>
      <c r="N3027">
        <v>8000000</v>
      </c>
      <c r="O3027">
        <v>2012</v>
      </c>
      <c r="P3027">
        <v>6</v>
      </c>
      <c r="S3027" t="s">
        <v>46</v>
      </c>
    </row>
    <row r="3028" spans="1:24" x14ac:dyDescent="0.3">
      <c r="A3028" t="s">
        <v>6224</v>
      </c>
      <c r="B3028">
        <v>80</v>
      </c>
      <c r="C3028">
        <v>92</v>
      </c>
      <c r="D3028">
        <v>36049108</v>
      </c>
      <c r="E3028" t="s">
        <v>2429</v>
      </c>
      <c r="F3028" t="s">
        <v>5130</v>
      </c>
      <c r="G3028" t="str">
        <f t="shared" si="48"/>
        <v>Doctor Zhivago</v>
      </c>
      <c r="H3028" t="s">
        <v>6225</v>
      </c>
      <c r="I3028">
        <v>55816</v>
      </c>
      <c r="J3028">
        <v>97</v>
      </c>
      <c r="K3028" t="s">
        <v>19</v>
      </c>
      <c r="L3028" t="s">
        <v>20</v>
      </c>
      <c r="M3028" t="s">
        <v>294</v>
      </c>
      <c r="N3028">
        <v>10000000</v>
      </c>
      <c r="O3028">
        <v>2014</v>
      </c>
      <c r="P3028">
        <v>8</v>
      </c>
      <c r="S3028" t="s">
        <v>60</v>
      </c>
      <c r="T3028" t="s">
        <v>106</v>
      </c>
      <c r="U3028" t="s">
        <v>126</v>
      </c>
    </row>
    <row r="3029" spans="1:24" x14ac:dyDescent="0.3">
      <c r="A3029" t="s">
        <v>6226</v>
      </c>
      <c r="B3029">
        <v>77</v>
      </c>
      <c r="C3029">
        <v>120</v>
      </c>
      <c r="D3029">
        <v>34074895</v>
      </c>
      <c r="E3029" t="s">
        <v>6227</v>
      </c>
      <c r="F3029" t="s">
        <v>6228</v>
      </c>
      <c r="G3029" t="str">
        <f t="shared" si="48"/>
        <v>Trash</v>
      </c>
      <c r="H3029" t="s">
        <v>6229</v>
      </c>
      <c r="I3029">
        <v>14437</v>
      </c>
      <c r="J3029">
        <v>102</v>
      </c>
      <c r="K3029" t="s">
        <v>19</v>
      </c>
      <c r="L3029" t="s">
        <v>20</v>
      </c>
      <c r="M3029" t="s">
        <v>294</v>
      </c>
      <c r="N3029">
        <v>10000000</v>
      </c>
      <c r="O3029">
        <v>1997</v>
      </c>
      <c r="P3029">
        <v>7.2</v>
      </c>
      <c r="S3029" t="s">
        <v>32</v>
      </c>
      <c r="T3029" t="s">
        <v>52</v>
      </c>
      <c r="U3029" t="s">
        <v>60</v>
      </c>
      <c r="V3029" t="s">
        <v>92</v>
      </c>
      <c r="W3029" t="s">
        <v>122</v>
      </c>
    </row>
    <row r="3030" spans="1:24" x14ac:dyDescent="0.3">
      <c r="A3030" t="s">
        <v>5765</v>
      </c>
      <c r="B3030">
        <v>101</v>
      </c>
      <c r="C3030">
        <v>107</v>
      </c>
      <c r="D3030">
        <v>33244684</v>
      </c>
      <c r="E3030" t="s">
        <v>1344</v>
      </c>
      <c r="F3030" t="s">
        <v>6230</v>
      </c>
      <c r="G3030" t="str">
        <f t="shared" si="48"/>
        <v>High School Musical 3: Senior Year</v>
      </c>
      <c r="H3030" t="s">
        <v>6231</v>
      </c>
      <c r="I3030">
        <v>43795</v>
      </c>
      <c r="J3030">
        <v>629</v>
      </c>
      <c r="K3030" t="s">
        <v>19</v>
      </c>
      <c r="L3030" t="s">
        <v>20</v>
      </c>
      <c r="M3030" t="s">
        <v>294</v>
      </c>
      <c r="N3030">
        <v>10000000</v>
      </c>
      <c r="O3030">
        <v>2016</v>
      </c>
      <c r="P3030">
        <v>4.5</v>
      </c>
      <c r="S3030" t="s">
        <v>46</v>
      </c>
      <c r="T3030" t="s">
        <v>60</v>
      </c>
      <c r="U3030" t="s">
        <v>65</v>
      </c>
      <c r="V3030" t="s">
        <v>85</v>
      </c>
      <c r="W3030" t="s">
        <v>90</v>
      </c>
      <c r="X3030" t="s">
        <v>106</v>
      </c>
    </row>
    <row r="3031" spans="1:24" x14ac:dyDescent="0.3">
      <c r="A3031" t="s">
        <v>6232</v>
      </c>
      <c r="B3031">
        <v>156</v>
      </c>
      <c r="C3031">
        <v>92</v>
      </c>
      <c r="D3031">
        <v>24530513</v>
      </c>
      <c r="E3031" t="s">
        <v>754</v>
      </c>
      <c r="F3031" t="s">
        <v>181</v>
      </c>
      <c r="G3031" t="str">
        <f t="shared" si="48"/>
        <v>The Fighter</v>
      </c>
      <c r="H3031" t="s">
        <v>6233</v>
      </c>
      <c r="I3031">
        <v>275869</v>
      </c>
      <c r="J3031">
        <v>962</v>
      </c>
      <c r="K3031" t="s">
        <v>19</v>
      </c>
      <c r="L3031" t="s">
        <v>20</v>
      </c>
      <c r="M3031" t="s">
        <v>294</v>
      </c>
      <c r="N3031">
        <v>10000000</v>
      </c>
      <c r="O3031">
        <v>2006</v>
      </c>
      <c r="P3031">
        <v>7.9</v>
      </c>
      <c r="S3031" t="s">
        <v>41</v>
      </c>
      <c r="T3031" t="s">
        <v>60</v>
      </c>
      <c r="U3031" t="s">
        <v>117</v>
      </c>
    </row>
    <row r="3032" spans="1:24" x14ac:dyDescent="0.3">
      <c r="A3032" t="s">
        <v>6234</v>
      </c>
      <c r="B3032">
        <v>48</v>
      </c>
      <c r="C3032">
        <v>107</v>
      </c>
      <c r="D3032">
        <v>71519230</v>
      </c>
      <c r="E3032" t="s">
        <v>4558</v>
      </c>
      <c r="F3032" t="s">
        <v>4559</v>
      </c>
      <c r="G3032" t="str">
        <f t="shared" si="48"/>
        <v>Jackass Number Two</v>
      </c>
      <c r="H3032" t="s">
        <v>6235</v>
      </c>
      <c r="I3032">
        <v>56595</v>
      </c>
      <c r="J3032">
        <v>190</v>
      </c>
      <c r="K3032" t="s">
        <v>19</v>
      </c>
      <c r="L3032" t="s">
        <v>149</v>
      </c>
      <c r="M3032" t="s">
        <v>21</v>
      </c>
      <c r="N3032">
        <v>10000000</v>
      </c>
      <c r="O3032">
        <v>1981</v>
      </c>
      <c r="P3032">
        <v>7.1</v>
      </c>
      <c r="S3032" t="s">
        <v>26</v>
      </c>
      <c r="T3032" t="s">
        <v>46</v>
      </c>
      <c r="U3032" t="s">
        <v>39</v>
      </c>
    </row>
    <row r="3033" spans="1:24" x14ac:dyDescent="0.3">
      <c r="A3033" t="s">
        <v>2576</v>
      </c>
      <c r="B3033">
        <v>109</v>
      </c>
      <c r="C3033">
        <v>100</v>
      </c>
      <c r="D3033">
        <v>20035310</v>
      </c>
      <c r="E3033" t="s">
        <v>482</v>
      </c>
      <c r="F3033" t="s">
        <v>5735</v>
      </c>
      <c r="G3033" t="str">
        <f t="shared" si="48"/>
        <v>My Cousin Vinny</v>
      </c>
      <c r="H3033" t="s">
        <v>6236</v>
      </c>
      <c r="I3033">
        <v>82743</v>
      </c>
      <c r="J3033">
        <v>749</v>
      </c>
      <c r="K3033" t="s">
        <v>19</v>
      </c>
      <c r="L3033" t="s">
        <v>20</v>
      </c>
      <c r="M3033" t="s">
        <v>294</v>
      </c>
      <c r="N3033">
        <v>11000000</v>
      </c>
      <c r="O3033">
        <v>2000</v>
      </c>
      <c r="P3033">
        <v>7.5</v>
      </c>
      <c r="S3033" t="s">
        <v>46</v>
      </c>
      <c r="T3033" t="s">
        <v>52</v>
      </c>
    </row>
    <row r="3034" spans="1:24" x14ac:dyDescent="0.3">
      <c r="A3034" t="s">
        <v>6237</v>
      </c>
      <c r="B3034">
        <v>62</v>
      </c>
      <c r="C3034">
        <v>81</v>
      </c>
      <c r="D3034">
        <v>18225165</v>
      </c>
      <c r="E3034" t="s">
        <v>6238</v>
      </c>
      <c r="F3034" t="s">
        <v>252</v>
      </c>
      <c r="G3034" t="str">
        <f t="shared" si="48"/>
        <v>If I Stay</v>
      </c>
      <c r="H3034" t="s">
        <v>6239</v>
      </c>
      <c r="I3034">
        <v>83893</v>
      </c>
      <c r="J3034">
        <v>194</v>
      </c>
      <c r="K3034" t="s">
        <v>19</v>
      </c>
      <c r="L3034" t="s">
        <v>31</v>
      </c>
      <c r="M3034" t="s">
        <v>21</v>
      </c>
      <c r="N3034">
        <v>5000000</v>
      </c>
      <c r="O3034">
        <v>2016</v>
      </c>
      <c r="P3034">
        <v>6.8</v>
      </c>
      <c r="S3034" t="s">
        <v>60</v>
      </c>
      <c r="T3034" t="s">
        <v>69</v>
      </c>
      <c r="U3034" t="s">
        <v>85</v>
      </c>
      <c r="V3034" t="s">
        <v>106</v>
      </c>
    </row>
    <row r="3035" spans="1:24" x14ac:dyDescent="0.3">
      <c r="A3035" t="s">
        <v>6240</v>
      </c>
      <c r="B3035">
        <v>33</v>
      </c>
      <c r="C3035">
        <v>101</v>
      </c>
      <c r="D3035">
        <v>17804273</v>
      </c>
      <c r="E3035" t="s">
        <v>806</v>
      </c>
      <c r="F3035" t="s">
        <v>6241</v>
      </c>
      <c r="G3035" t="str">
        <f t="shared" si="48"/>
        <v>Drive Hard</v>
      </c>
      <c r="H3035" t="s">
        <v>6242</v>
      </c>
      <c r="I3035">
        <v>3104</v>
      </c>
      <c r="J3035">
        <v>131</v>
      </c>
      <c r="K3035" t="s">
        <v>19</v>
      </c>
      <c r="L3035" t="s">
        <v>20</v>
      </c>
      <c r="M3035" t="s">
        <v>294</v>
      </c>
      <c r="N3035">
        <v>10000000</v>
      </c>
      <c r="O3035">
        <v>1999</v>
      </c>
      <c r="P3035">
        <v>4.3</v>
      </c>
      <c r="S3035" t="s">
        <v>26</v>
      </c>
      <c r="T3035" t="s">
        <v>46</v>
      </c>
      <c r="U3035" t="s">
        <v>52</v>
      </c>
    </row>
    <row r="3036" spans="1:24" x14ac:dyDescent="0.3">
      <c r="A3036" t="s">
        <v>1202</v>
      </c>
      <c r="B3036">
        <v>20</v>
      </c>
      <c r="C3036">
        <v>122</v>
      </c>
      <c r="D3036">
        <v>16938179</v>
      </c>
      <c r="E3036" t="s">
        <v>1721</v>
      </c>
      <c r="F3036" t="s">
        <v>6243</v>
      </c>
      <c r="G3036" t="str">
        <f t="shared" si="48"/>
        <v>Major League</v>
      </c>
      <c r="H3036" t="s">
        <v>6244</v>
      </c>
      <c r="I3036">
        <v>49007</v>
      </c>
      <c r="J3036">
        <v>56</v>
      </c>
      <c r="K3036" t="s">
        <v>19</v>
      </c>
      <c r="L3036" t="s">
        <v>20</v>
      </c>
      <c r="M3036" t="s">
        <v>294</v>
      </c>
      <c r="N3036">
        <v>10000000</v>
      </c>
      <c r="O3036">
        <v>2009</v>
      </c>
      <c r="P3036">
        <v>7.2</v>
      </c>
      <c r="S3036" t="s">
        <v>46</v>
      </c>
      <c r="T3036" t="s">
        <v>117</v>
      </c>
    </row>
    <row r="3037" spans="1:24" x14ac:dyDescent="0.3">
      <c r="A3037" t="s">
        <v>548</v>
      </c>
      <c r="B3037">
        <v>52</v>
      </c>
      <c r="C3037">
        <v>97</v>
      </c>
      <c r="D3037">
        <v>90400000</v>
      </c>
      <c r="E3037" t="s">
        <v>46</v>
      </c>
      <c r="F3037" t="s">
        <v>6245</v>
      </c>
      <c r="G3037" t="str">
        <f t="shared" si="48"/>
        <v>St. Trinian's</v>
      </c>
      <c r="H3037" t="s">
        <v>6246</v>
      </c>
      <c r="I3037">
        <v>18220</v>
      </c>
      <c r="J3037">
        <v>100</v>
      </c>
      <c r="K3037" t="s">
        <v>19</v>
      </c>
      <c r="L3037" t="s">
        <v>31</v>
      </c>
      <c r="M3037" t="s">
        <v>21</v>
      </c>
      <c r="N3037">
        <v>10000000</v>
      </c>
      <c r="O3037">
        <v>2007</v>
      </c>
      <c r="P3037">
        <v>5.8</v>
      </c>
      <c r="S3037" t="s">
        <v>46</v>
      </c>
    </row>
    <row r="3038" spans="1:24" x14ac:dyDescent="0.3">
      <c r="A3038" t="s">
        <v>6247</v>
      </c>
      <c r="B3038">
        <v>351</v>
      </c>
      <c r="C3038">
        <v>92</v>
      </c>
      <c r="D3038">
        <v>16235293</v>
      </c>
      <c r="E3038" t="s">
        <v>708</v>
      </c>
      <c r="F3038" t="s">
        <v>2272</v>
      </c>
      <c r="G3038" t="str">
        <f t="shared" si="48"/>
        <v>Phone Booth</v>
      </c>
      <c r="H3038" t="s">
        <v>6248</v>
      </c>
      <c r="I3038">
        <v>207934</v>
      </c>
      <c r="J3038">
        <v>80</v>
      </c>
      <c r="K3038" t="s">
        <v>19</v>
      </c>
      <c r="L3038" t="s">
        <v>20</v>
      </c>
      <c r="M3038" t="s">
        <v>21</v>
      </c>
      <c r="N3038">
        <v>10000000</v>
      </c>
      <c r="O3038">
        <v>2005</v>
      </c>
      <c r="P3038">
        <v>7.1</v>
      </c>
      <c r="S3038" t="s">
        <v>52</v>
      </c>
      <c r="T3038" t="s">
        <v>122</v>
      </c>
    </row>
    <row r="3039" spans="1:24" x14ac:dyDescent="0.3">
      <c r="A3039" t="s">
        <v>5251</v>
      </c>
      <c r="B3039">
        <v>124</v>
      </c>
      <c r="C3039">
        <v>92</v>
      </c>
      <c r="D3039">
        <v>11827301</v>
      </c>
      <c r="E3039" t="s">
        <v>127</v>
      </c>
      <c r="F3039" t="s">
        <v>6249</v>
      </c>
      <c r="G3039" t="str">
        <f t="shared" si="48"/>
        <v>A Walk to Remember</v>
      </c>
      <c r="H3039" t="s">
        <v>6250</v>
      </c>
      <c r="I3039">
        <v>162701</v>
      </c>
      <c r="J3039">
        <v>35</v>
      </c>
      <c r="K3039" t="s">
        <v>19</v>
      </c>
      <c r="L3039" t="s">
        <v>149</v>
      </c>
      <c r="M3039" t="s">
        <v>294</v>
      </c>
      <c r="N3039">
        <v>10000000</v>
      </c>
      <c r="O3039">
        <v>2006</v>
      </c>
      <c r="P3039">
        <v>7.4</v>
      </c>
      <c r="S3039" t="s">
        <v>60</v>
      </c>
      <c r="T3039" t="s">
        <v>106</v>
      </c>
    </row>
    <row r="3040" spans="1:24" x14ac:dyDescent="0.3">
      <c r="A3040" t="s">
        <v>2986</v>
      </c>
      <c r="B3040">
        <v>37</v>
      </c>
      <c r="C3040">
        <v>110</v>
      </c>
      <c r="D3040">
        <v>10161099</v>
      </c>
      <c r="E3040" t="s">
        <v>890</v>
      </c>
      <c r="F3040" t="s">
        <v>6251</v>
      </c>
      <c r="G3040" t="str">
        <f t="shared" si="48"/>
        <v>Dead Man Walking</v>
      </c>
      <c r="H3040" t="s">
        <v>6252</v>
      </c>
      <c r="I3040">
        <v>73193</v>
      </c>
      <c r="J3040">
        <v>64</v>
      </c>
      <c r="K3040" t="s">
        <v>19</v>
      </c>
      <c r="L3040" t="s">
        <v>20</v>
      </c>
      <c r="M3040" t="s">
        <v>154</v>
      </c>
      <c r="N3040">
        <v>10000000</v>
      </c>
      <c r="O3040">
        <v>1986</v>
      </c>
      <c r="P3040">
        <v>7.6</v>
      </c>
      <c r="S3040" t="s">
        <v>52</v>
      </c>
      <c r="T3040" t="s">
        <v>60</v>
      </c>
    </row>
    <row r="3041" spans="1:22" x14ac:dyDescent="0.3">
      <c r="A3041" t="s">
        <v>6240</v>
      </c>
      <c r="B3041">
        <v>58</v>
      </c>
      <c r="C3041">
        <v>86</v>
      </c>
      <c r="D3041">
        <v>6610326</v>
      </c>
      <c r="E3041" t="s">
        <v>127</v>
      </c>
      <c r="F3041" t="s">
        <v>1127</v>
      </c>
      <c r="G3041" t="str">
        <f t="shared" si="48"/>
        <v>Cruel Intentions</v>
      </c>
      <c r="H3041" t="s">
        <v>6253</v>
      </c>
      <c r="I3041">
        <v>149222</v>
      </c>
      <c r="J3041">
        <v>212</v>
      </c>
      <c r="K3041" t="s">
        <v>19</v>
      </c>
      <c r="L3041" t="s">
        <v>20</v>
      </c>
      <c r="M3041" t="s">
        <v>51</v>
      </c>
      <c r="N3041">
        <v>10000000</v>
      </c>
      <c r="O3041">
        <v>1962</v>
      </c>
      <c r="P3041">
        <v>6.9</v>
      </c>
      <c r="S3041" t="s">
        <v>60</v>
      </c>
      <c r="T3041" t="s">
        <v>106</v>
      </c>
    </row>
    <row r="3042" spans="1:22" x14ac:dyDescent="0.3">
      <c r="A3042" t="s">
        <v>2908</v>
      </c>
      <c r="B3042">
        <v>175</v>
      </c>
      <c r="C3042">
        <v>91</v>
      </c>
      <c r="D3042">
        <v>6126237</v>
      </c>
      <c r="E3042" t="s">
        <v>2224</v>
      </c>
      <c r="F3042" t="s">
        <v>2564</v>
      </c>
      <c r="G3042" t="str">
        <f t="shared" si="48"/>
        <v>Saw VI</v>
      </c>
      <c r="H3042" t="s">
        <v>6254</v>
      </c>
      <c r="I3042">
        <v>76207</v>
      </c>
      <c r="J3042">
        <v>369</v>
      </c>
      <c r="K3042" t="s">
        <v>19</v>
      </c>
      <c r="L3042" t="s">
        <v>20</v>
      </c>
      <c r="M3042" t="s">
        <v>21</v>
      </c>
      <c r="N3042">
        <v>60000000</v>
      </c>
      <c r="O3042">
        <v>1992</v>
      </c>
      <c r="P3042">
        <v>6</v>
      </c>
      <c r="S3042" t="s">
        <v>83</v>
      </c>
      <c r="T3042" t="s">
        <v>92</v>
      </c>
    </row>
    <row r="3043" spans="1:22" x14ac:dyDescent="0.3">
      <c r="A3043" t="s">
        <v>4006</v>
      </c>
      <c r="B3043">
        <v>75</v>
      </c>
      <c r="C3043">
        <v>145</v>
      </c>
      <c r="D3043">
        <v>6047856</v>
      </c>
      <c r="E3043" t="s">
        <v>46</v>
      </c>
      <c r="F3043" t="s">
        <v>6255</v>
      </c>
      <c r="G3043" t="str">
        <f t="shared" si="48"/>
        <v>History of the World: Part I</v>
      </c>
      <c r="H3043" t="s">
        <v>6256</v>
      </c>
      <c r="I3043">
        <v>36559</v>
      </c>
      <c r="J3043">
        <v>90</v>
      </c>
      <c r="K3043" t="s">
        <v>19</v>
      </c>
      <c r="L3043" t="s">
        <v>20</v>
      </c>
      <c r="M3043" t="s">
        <v>21</v>
      </c>
      <c r="N3043">
        <v>5000000</v>
      </c>
      <c r="O3043">
        <v>2004</v>
      </c>
      <c r="P3043">
        <v>6.9</v>
      </c>
      <c r="S3043" t="s">
        <v>46</v>
      </c>
    </row>
    <row r="3044" spans="1:22" x14ac:dyDescent="0.3">
      <c r="A3044" t="s">
        <v>250</v>
      </c>
      <c r="B3044">
        <v>161</v>
      </c>
      <c r="C3044">
        <v>100</v>
      </c>
      <c r="D3044">
        <v>4681503</v>
      </c>
      <c r="E3044" t="s">
        <v>60</v>
      </c>
      <c r="F3044" t="s">
        <v>6121</v>
      </c>
      <c r="G3044" t="str">
        <f t="shared" si="48"/>
        <v>The Secret Life of Bees</v>
      </c>
      <c r="H3044" t="s">
        <v>6257</v>
      </c>
      <c r="I3044">
        <v>19440</v>
      </c>
      <c r="J3044">
        <v>79</v>
      </c>
      <c r="K3044" t="s">
        <v>19</v>
      </c>
      <c r="L3044" t="s">
        <v>20</v>
      </c>
      <c r="M3044" t="s">
        <v>294</v>
      </c>
      <c r="N3044">
        <v>4000000</v>
      </c>
      <c r="O3044">
        <v>1996</v>
      </c>
      <c r="P3044">
        <v>7.3</v>
      </c>
      <c r="S3044" t="s">
        <v>60</v>
      </c>
    </row>
    <row r="3045" spans="1:22" x14ac:dyDescent="0.3">
      <c r="A3045" t="s">
        <v>6258</v>
      </c>
      <c r="B3045">
        <v>203</v>
      </c>
      <c r="C3045">
        <v>111</v>
      </c>
      <c r="D3045">
        <v>4350774</v>
      </c>
      <c r="E3045" t="s">
        <v>482</v>
      </c>
      <c r="F3045" t="s">
        <v>1573</v>
      </c>
      <c r="G3045" t="str">
        <f t="shared" si="48"/>
        <v>Corky Romano</v>
      </c>
      <c r="H3045" t="s">
        <v>6259</v>
      </c>
      <c r="I3045">
        <v>10966</v>
      </c>
      <c r="J3045">
        <v>126</v>
      </c>
      <c r="K3045" t="s">
        <v>19</v>
      </c>
      <c r="L3045" t="s">
        <v>20</v>
      </c>
      <c r="M3045" t="s">
        <v>51</v>
      </c>
      <c r="N3045">
        <v>10000000</v>
      </c>
      <c r="O3045">
        <v>2001</v>
      </c>
      <c r="P3045">
        <v>4.5999999999999996</v>
      </c>
      <c r="S3045" t="s">
        <v>46</v>
      </c>
      <c r="T3045" t="s">
        <v>52</v>
      </c>
    </row>
    <row r="3046" spans="1:22" x14ac:dyDescent="0.3">
      <c r="A3046" t="s">
        <v>1929</v>
      </c>
      <c r="B3046">
        <v>188</v>
      </c>
      <c r="C3046">
        <v>184</v>
      </c>
      <c r="D3046">
        <v>3420871</v>
      </c>
      <c r="E3046" t="s">
        <v>977</v>
      </c>
      <c r="F3046" t="s">
        <v>6260</v>
      </c>
      <c r="G3046" t="str">
        <f t="shared" si="48"/>
        <v>Raising Cain</v>
      </c>
      <c r="H3046" t="s">
        <v>6261</v>
      </c>
      <c r="I3046">
        <v>9903</v>
      </c>
      <c r="J3046">
        <v>121</v>
      </c>
      <c r="K3046" t="s">
        <v>19</v>
      </c>
      <c r="L3046" t="s">
        <v>31</v>
      </c>
      <c r="M3046" t="s">
        <v>154</v>
      </c>
      <c r="N3046">
        <v>5000000</v>
      </c>
      <c r="O3046">
        <v>1989</v>
      </c>
      <c r="P3046">
        <v>6</v>
      </c>
      <c r="S3046" t="s">
        <v>52</v>
      </c>
      <c r="T3046" t="s">
        <v>60</v>
      </c>
      <c r="U3046" t="s">
        <v>122</v>
      </c>
    </row>
    <row r="3047" spans="1:22" x14ac:dyDescent="0.3">
      <c r="A3047" t="s">
        <v>4550</v>
      </c>
      <c r="B3047">
        <v>221</v>
      </c>
      <c r="C3047">
        <v>89</v>
      </c>
      <c r="D3047">
        <v>2955039</v>
      </c>
      <c r="E3047" t="s">
        <v>60</v>
      </c>
      <c r="F3047" t="s">
        <v>1142</v>
      </c>
      <c r="G3047" t="str">
        <f t="shared" si="48"/>
        <v>F.I.S.T.</v>
      </c>
      <c r="H3047" t="s">
        <v>6262</v>
      </c>
      <c r="I3047">
        <v>5561</v>
      </c>
      <c r="J3047">
        <v>463</v>
      </c>
      <c r="K3047" t="s">
        <v>19</v>
      </c>
      <c r="L3047" t="s">
        <v>31</v>
      </c>
      <c r="M3047" t="s">
        <v>21</v>
      </c>
      <c r="N3047">
        <v>10000000</v>
      </c>
      <c r="O3047">
        <v>1968</v>
      </c>
      <c r="P3047">
        <v>6.4</v>
      </c>
      <c r="S3047" t="s">
        <v>60</v>
      </c>
    </row>
    <row r="3048" spans="1:22" x14ac:dyDescent="0.3">
      <c r="A3048" t="s">
        <v>995</v>
      </c>
      <c r="B3048">
        <v>66</v>
      </c>
      <c r="C3048">
        <v>84</v>
      </c>
      <c r="D3048">
        <v>1530535</v>
      </c>
      <c r="E3048" t="s">
        <v>4373</v>
      </c>
      <c r="F3048" t="s">
        <v>6263</v>
      </c>
      <c r="G3048" t="str">
        <f t="shared" si="48"/>
        <v>Invaders from Mars</v>
      </c>
      <c r="H3048" t="s">
        <v>6264</v>
      </c>
      <c r="I3048">
        <v>5187</v>
      </c>
      <c r="J3048">
        <v>147</v>
      </c>
      <c r="K3048" t="s">
        <v>19</v>
      </c>
      <c r="L3048" t="s">
        <v>20</v>
      </c>
      <c r="M3048" t="s">
        <v>154</v>
      </c>
      <c r="N3048">
        <v>6200000</v>
      </c>
      <c r="O3048">
        <v>2011</v>
      </c>
      <c r="P3048">
        <v>5.5</v>
      </c>
      <c r="S3048" t="s">
        <v>83</v>
      </c>
      <c r="T3048" t="s">
        <v>110</v>
      </c>
    </row>
    <row r="3049" spans="1:22" x14ac:dyDescent="0.3">
      <c r="A3049" t="s">
        <v>4049</v>
      </c>
      <c r="B3049">
        <v>80</v>
      </c>
      <c r="C3049">
        <v>98</v>
      </c>
      <c r="D3049">
        <v>4881867</v>
      </c>
      <c r="E3049" t="s">
        <v>127</v>
      </c>
      <c r="F3049" t="s">
        <v>2066</v>
      </c>
      <c r="G3049" t="str">
        <f t="shared" si="48"/>
        <v>Brooklyn</v>
      </c>
      <c r="H3049" t="s">
        <v>6265</v>
      </c>
      <c r="I3049">
        <v>73249</v>
      </c>
      <c r="J3049">
        <v>204</v>
      </c>
      <c r="K3049" t="s">
        <v>19</v>
      </c>
      <c r="L3049" t="s">
        <v>20</v>
      </c>
      <c r="M3049" t="s">
        <v>21</v>
      </c>
      <c r="N3049">
        <v>10000000</v>
      </c>
      <c r="O3049">
        <v>2001</v>
      </c>
      <c r="P3049">
        <v>7.5</v>
      </c>
      <c r="S3049" t="s">
        <v>60</v>
      </c>
      <c r="T3049" t="s">
        <v>106</v>
      </c>
    </row>
    <row r="3050" spans="1:22" x14ac:dyDescent="0.3">
      <c r="A3050" t="s">
        <v>1929</v>
      </c>
      <c r="B3050">
        <v>25</v>
      </c>
      <c r="C3050">
        <v>95</v>
      </c>
      <c r="D3050">
        <v>1043487</v>
      </c>
      <c r="E3050" t="s">
        <v>6266</v>
      </c>
      <c r="F3050" t="s">
        <v>3964</v>
      </c>
      <c r="G3050" t="str">
        <f t="shared" si="48"/>
        <v>Barry Lyndon</v>
      </c>
      <c r="H3050" t="s">
        <v>6267</v>
      </c>
      <c r="I3050">
        <v>101627</v>
      </c>
      <c r="J3050">
        <v>604</v>
      </c>
      <c r="K3050" t="s">
        <v>19</v>
      </c>
      <c r="L3050" t="s">
        <v>31</v>
      </c>
      <c r="M3050" t="s">
        <v>294</v>
      </c>
      <c r="N3050">
        <v>10000000</v>
      </c>
      <c r="O3050">
        <v>1985</v>
      </c>
      <c r="P3050">
        <v>8.1</v>
      </c>
      <c r="S3050" t="s">
        <v>32</v>
      </c>
      <c r="T3050" t="s">
        <v>60</v>
      </c>
      <c r="U3050" t="s">
        <v>80</v>
      </c>
      <c r="V3050" t="s">
        <v>126</v>
      </c>
    </row>
    <row r="3051" spans="1:22" x14ac:dyDescent="0.3">
      <c r="A3051" t="s">
        <v>6268</v>
      </c>
      <c r="B3051">
        <v>169</v>
      </c>
      <c r="C3051">
        <v>100</v>
      </c>
      <c r="D3051">
        <v>770629</v>
      </c>
      <c r="E3051" t="s">
        <v>1721</v>
      </c>
      <c r="F3051" t="s">
        <v>6269</v>
      </c>
      <c r="G3051" t="str">
        <f t="shared" si="48"/>
        <v>Out Cold</v>
      </c>
      <c r="H3051" t="s">
        <v>6270</v>
      </c>
      <c r="I3051">
        <v>14656</v>
      </c>
      <c r="J3051">
        <v>107</v>
      </c>
      <c r="K3051" t="s">
        <v>19</v>
      </c>
      <c r="L3051" t="s">
        <v>20</v>
      </c>
      <c r="M3051" t="s">
        <v>21</v>
      </c>
      <c r="N3051">
        <v>10000000</v>
      </c>
      <c r="O3051">
        <v>1985</v>
      </c>
      <c r="P3051">
        <v>6.3</v>
      </c>
      <c r="S3051" t="s">
        <v>46</v>
      </c>
      <c r="T3051" t="s">
        <v>117</v>
      </c>
    </row>
    <row r="3052" spans="1:22" x14ac:dyDescent="0.3">
      <c r="A3052" t="s">
        <v>1966</v>
      </c>
      <c r="B3052">
        <v>70</v>
      </c>
      <c r="C3052">
        <v>109</v>
      </c>
      <c r="D3052">
        <v>11860839</v>
      </c>
      <c r="E3052" t="s">
        <v>46</v>
      </c>
      <c r="F3052" t="s">
        <v>861</v>
      </c>
      <c r="G3052" t="str">
        <f t="shared" si="48"/>
        <v>The Ladies Man</v>
      </c>
      <c r="H3052" t="s">
        <v>6271</v>
      </c>
      <c r="I3052">
        <v>10777</v>
      </c>
      <c r="J3052">
        <v>292</v>
      </c>
      <c r="K3052" t="s">
        <v>19</v>
      </c>
      <c r="L3052" t="s">
        <v>20</v>
      </c>
      <c r="M3052" t="s">
        <v>21</v>
      </c>
      <c r="N3052">
        <v>10000000</v>
      </c>
      <c r="O3052">
        <v>2016</v>
      </c>
      <c r="P3052">
        <v>5.0999999999999996</v>
      </c>
      <c r="S3052" t="s">
        <v>46</v>
      </c>
    </row>
    <row r="3053" spans="1:22" x14ac:dyDescent="0.3">
      <c r="A3053" t="s">
        <v>6272</v>
      </c>
      <c r="B3053">
        <v>15</v>
      </c>
      <c r="C3053">
        <v>118</v>
      </c>
      <c r="D3053">
        <v>454255</v>
      </c>
      <c r="E3053" t="s">
        <v>1147</v>
      </c>
      <c r="F3053" t="s">
        <v>6273</v>
      </c>
      <c r="G3053" t="str">
        <f t="shared" si="48"/>
        <v>Quartet</v>
      </c>
      <c r="H3053" t="s">
        <v>6274</v>
      </c>
      <c r="I3053">
        <v>15684</v>
      </c>
      <c r="J3053">
        <v>74</v>
      </c>
      <c r="K3053" t="s">
        <v>19</v>
      </c>
      <c r="L3053" t="s">
        <v>31</v>
      </c>
      <c r="M3053" t="s">
        <v>294</v>
      </c>
      <c r="N3053">
        <v>8000000</v>
      </c>
      <c r="O3053">
        <v>2010</v>
      </c>
      <c r="P3053">
        <v>6.8</v>
      </c>
      <c r="S3053" t="s">
        <v>46</v>
      </c>
      <c r="T3053" t="s">
        <v>60</v>
      </c>
    </row>
    <row r="3054" spans="1:22" x14ac:dyDescent="0.3">
      <c r="A3054" t="s">
        <v>414</v>
      </c>
      <c r="B3054">
        <v>535</v>
      </c>
      <c r="C3054">
        <v>88</v>
      </c>
      <c r="D3054">
        <v>349618</v>
      </c>
      <c r="E3054" t="s">
        <v>46</v>
      </c>
      <c r="F3054" t="s">
        <v>3257</v>
      </c>
      <c r="G3054" t="str">
        <f t="shared" si="48"/>
        <v>Tomcats</v>
      </c>
      <c r="H3054" t="s">
        <v>6275</v>
      </c>
      <c r="I3054">
        <v>15427</v>
      </c>
      <c r="J3054">
        <v>165</v>
      </c>
      <c r="K3054" t="s">
        <v>19</v>
      </c>
      <c r="L3054" t="s">
        <v>20</v>
      </c>
      <c r="M3054" t="s">
        <v>21</v>
      </c>
      <c r="N3054">
        <v>5000000</v>
      </c>
      <c r="O3054">
        <v>2002</v>
      </c>
      <c r="P3054">
        <v>5.3</v>
      </c>
      <c r="S3054" t="s">
        <v>46</v>
      </c>
    </row>
    <row r="3055" spans="1:22" x14ac:dyDescent="0.3">
      <c r="A3055" t="s">
        <v>5467</v>
      </c>
      <c r="B3055">
        <v>92</v>
      </c>
      <c r="C3055">
        <v>86</v>
      </c>
      <c r="D3055">
        <v>112935</v>
      </c>
      <c r="E3055" t="s">
        <v>977</v>
      </c>
      <c r="F3055" t="s">
        <v>333</v>
      </c>
      <c r="G3055" t="str">
        <f t="shared" si="48"/>
        <v>Frailty</v>
      </c>
      <c r="H3055" t="s">
        <v>6276</v>
      </c>
      <c r="I3055">
        <v>59982</v>
      </c>
      <c r="J3055">
        <v>128</v>
      </c>
      <c r="K3055" t="s">
        <v>19</v>
      </c>
      <c r="L3055" t="s">
        <v>20</v>
      </c>
      <c r="M3055" t="s">
        <v>21</v>
      </c>
      <c r="N3055">
        <v>10000000</v>
      </c>
      <c r="O3055">
        <v>2015</v>
      </c>
      <c r="P3055">
        <v>7.3</v>
      </c>
      <c r="S3055" t="s">
        <v>52</v>
      </c>
      <c r="T3055" t="s">
        <v>60</v>
      </c>
      <c r="U3055" t="s">
        <v>122</v>
      </c>
    </row>
    <row r="3056" spans="1:22" x14ac:dyDescent="0.3">
      <c r="A3056" t="s">
        <v>4616</v>
      </c>
      <c r="B3056">
        <v>14</v>
      </c>
      <c r="C3056">
        <v>118</v>
      </c>
      <c r="D3056">
        <v>883887</v>
      </c>
      <c r="E3056" t="s">
        <v>2574</v>
      </c>
      <c r="F3056" t="s">
        <v>175</v>
      </c>
      <c r="G3056" t="str">
        <f t="shared" si="48"/>
        <v>Woman in Gold</v>
      </c>
      <c r="H3056" t="s">
        <v>6277</v>
      </c>
      <c r="I3056">
        <v>33856</v>
      </c>
      <c r="J3056">
        <v>19</v>
      </c>
      <c r="K3056" t="s">
        <v>19</v>
      </c>
      <c r="L3056" t="s">
        <v>149</v>
      </c>
      <c r="M3056" t="s">
        <v>294</v>
      </c>
      <c r="N3056">
        <v>10000000</v>
      </c>
      <c r="O3056">
        <v>1985</v>
      </c>
      <c r="P3056">
        <v>7.3</v>
      </c>
      <c r="S3056" t="s">
        <v>41</v>
      </c>
      <c r="T3056" t="s">
        <v>60</v>
      </c>
      <c r="U3056" t="s">
        <v>80</v>
      </c>
    </row>
    <row r="3057" spans="1:21" x14ac:dyDescent="0.3">
      <c r="A3057" t="s">
        <v>5948</v>
      </c>
      <c r="B3057">
        <v>13</v>
      </c>
      <c r="C3057">
        <v>125</v>
      </c>
      <c r="D3057">
        <v>13751</v>
      </c>
      <c r="E3057" t="s">
        <v>715</v>
      </c>
      <c r="F3057" t="s">
        <v>136</v>
      </c>
      <c r="G3057" t="str">
        <f t="shared" si="48"/>
        <v>Kinsey</v>
      </c>
      <c r="H3057" t="s">
        <v>6278</v>
      </c>
      <c r="I3057">
        <v>42689</v>
      </c>
      <c r="J3057">
        <v>313</v>
      </c>
      <c r="K3057" t="s">
        <v>19</v>
      </c>
      <c r="L3057" t="s">
        <v>20</v>
      </c>
      <c r="M3057" t="s">
        <v>294</v>
      </c>
      <c r="N3057">
        <v>10000000</v>
      </c>
      <c r="O3057">
        <v>2000</v>
      </c>
      <c r="P3057">
        <v>7.1</v>
      </c>
      <c r="S3057" t="s">
        <v>41</v>
      </c>
      <c r="T3057" t="s">
        <v>60</v>
      </c>
    </row>
    <row r="3058" spans="1:21" x14ac:dyDescent="0.3">
      <c r="A3058" t="s">
        <v>6279</v>
      </c>
      <c r="B3058">
        <v>87</v>
      </c>
      <c r="C3058">
        <v>125</v>
      </c>
      <c r="D3058">
        <v>145109</v>
      </c>
      <c r="E3058" t="s">
        <v>430</v>
      </c>
      <c r="F3058" t="s">
        <v>6280</v>
      </c>
      <c r="G3058" t="str">
        <f t="shared" si="48"/>
        <v>Army of Darkness</v>
      </c>
      <c r="H3058" t="s">
        <v>6281</v>
      </c>
      <c r="I3058">
        <v>128850</v>
      </c>
      <c r="J3058">
        <v>153</v>
      </c>
      <c r="K3058" t="s">
        <v>19</v>
      </c>
      <c r="L3058" t="s">
        <v>149</v>
      </c>
      <c r="M3058" t="s">
        <v>21</v>
      </c>
      <c r="N3058">
        <v>6500000</v>
      </c>
      <c r="O3058">
        <v>1992</v>
      </c>
      <c r="P3058">
        <v>7.6</v>
      </c>
      <c r="S3058" t="s">
        <v>46</v>
      </c>
      <c r="T3058" t="s">
        <v>69</v>
      </c>
      <c r="U3058" t="s">
        <v>83</v>
      </c>
    </row>
    <row r="3059" spans="1:21" x14ac:dyDescent="0.3">
      <c r="A3059" t="s">
        <v>6282</v>
      </c>
      <c r="B3059">
        <v>78</v>
      </c>
      <c r="C3059">
        <v>94</v>
      </c>
      <c r="D3059">
        <v>1046166</v>
      </c>
      <c r="E3059" t="s">
        <v>776</v>
      </c>
      <c r="F3059" t="s">
        <v>2165</v>
      </c>
      <c r="G3059" t="str">
        <f t="shared" si="48"/>
        <v>Slackers</v>
      </c>
      <c r="H3059" t="s">
        <v>6283</v>
      </c>
      <c r="I3059">
        <v>12437</v>
      </c>
      <c r="J3059">
        <v>39</v>
      </c>
      <c r="K3059" t="s">
        <v>19</v>
      </c>
      <c r="L3059" t="s">
        <v>31</v>
      </c>
      <c r="M3059" t="s">
        <v>294</v>
      </c>
      <c r="N3059">
        <v>10000000</v>
      </c>
      <c r="O3059">
        <v>2008</v>
      </c>
      <c r="P3059">
        <v>5.3</v>
      </c>
      <c r="S3059" t="s">
        <v>46</v>
      </c>
      <c r="T3059" t="s">
        <v>106</v>
      </c>
    </row>
    <row r="3060" spans="1:21" x14ac:dyDescent="0.3">
      <c r="A3060" t="s">
        <v>6284</v>
      </c>
      <c r="B3060">
        <v>223</v>
      </c>
      <c r="C3060">
        <v>113</v>
      </c>
      <c r="D3060">
        <v>2874</v>
      </c>
      <c r="E3060" t="s">
        <v>127</v>
      </c>
      <c r="F3060" t="s">
        <v>24</v>
      </c>
      <c r="G3060" t="str">
        <f t="shared" si="48"/>
        <v>What's Eating Gilbert Grape</v>
      </c>
      <c r="H3060" t="s">
        <v>6285</v>
      </c>
      <c r="I3060">
        <v>171882</v>
      </c>
      <c r="J3060">
        <v>36</v>
      </c>
      <c r="K3060" t="s">
        <v>19</v>
      </c>
      <c r="L3060" t="s">
        <v>31</v>
      </c>
      <c r="M3060" t="s">
        <v>294</v>
      </c>
      <c r="N3060">
        <v>10000000</v>
      </c>
      <c r="O3060">
        <v>1999</v>
      </c>
      <c r="P3060">
        <v>7.8</v>
      </c>
      <c r="S3060" t="s">
        <v>60</v>
      </c>
      <c r="T3060" t="s">
        <v>106</v>
      </c>
    </row>
    <row r="3061" spans="1:21" x14ac:dyDescent="0.3">
      <c r="A3061" t="s">
        <v>601</v>
      </c>
      <c r="B3061">
        <v>136</v>
      </c>
      <c r="C3061">
        <v>104</v>
      </c>
      <c r="D3061">
        <v>174635000</v>
      </c>
      <c r="E3061" t="s">
        <v>2574</v>
      </c>
      <c r="F3061" t="s">
        <v>5190</v>
      </c>
      <c r="G3061" t="str">
        <f t="shared" si="48"/>
        <v>The Visual Bible: The Gospel of John</v>
      </c>
      <c r="H3061" t="s">
        <v>6286</v>
      </c>
      <c r="I3061">
        <v>2164</v>
      </c>
      <c r="J3061">
        <v>69</v>
      </c>
      <c r="K3061" t="s">
        <v>19</v>
      </c>
      <c r="L3061" t="s">
        <v>20</v>
      </c>
      <c r="M3061" t="s">
        <v>51</v>
      </c>
      <c r="N3061">
        <v>6000000</v>
      </c>
      <c r="O3061">
        <v>2002</v>
      </c>
      <c r="P3061">
        <v>7.7</v>
      </c>
      <c r="S3061" t="s">
        <v>41</v>
      </c>
      <c r="T3061" t="s">
        <v>60</v>
      </c>
      <c r="U3061" t="s">
        <v>80</v>
      </c>
    </row>
    <row r="3062" spans="1:21" x14ac:dyDescent="0.3">
      <c r="A3062" t="s">
        <v>3588</v>
      </c>
      <c r="B3062">
        <v>160</v>
      </c>
      <c r="C3062">
        <v>95</v>
      </c>
      <c r="D3062">
        <v>171320</v>
      </c>
      <c r="E3062" t="s">
        <v>890</v>
      </c>
      <c r="F3062" t="s">
        <v>195</v>
      </c>
      <c r="G3062" t="str">
        <f t="shared" si="48"/>
        <v>Vera Drake</v>
      </c>
      <c r="H3062" t="s">
        <v>6287</v>
      </c>
      <c r="I3062">
        <v>20307</v>
      </c>
      <c r="J3062">
        <v>86</v>
      </c>
      <c r="K3062" t="s">
        <v>19</v>
      </c>
      <c r="L3062" t="s">
        <v>20</v>
      </c>
      <c r="M3062" t="s">
        <v>294</v>
      </c>
      <c r="N3062">
        <v>10000000</v>
      </c>
      <c r="O3062">
        <v>1983</v>
      </c>
      <c r="P3062">
        <v>7.7</v>
      </c>
      <c r="S3062" t="s">
        <v>52</v>
      </c>
      <c r="T3062" t="s">
        <v>60</v>
      </c>
    </row>
    <row r="3063" spans="1:21" x14ac:dyDescent="0.3">
      <c r="A3063" t="s">
        <v>6288</v>
      </c>
      <c r="B3063">
        <v>28</v>
      </c>
      <c r="C3063">
        <v>102</v>
      </c>
      <c r="D3063">
        <v>14373825</v>
      </c>
      <c r="E3063" t="s">
        <v>2821</v>
      </c>
      <c r="F3063" t="s">
        <v>6289</v>
      </c>
      <c r="G3063" t="str">
        <f t="shared" si="48"/>
        <v>The Guru</v>
      </c>
      <c r="H3063" t="s">
        <v>6290</v>
      </c>
      <c r="I3063">
        <v>13622</v>
      </c>
      <c r="J3063">
        <v>321</v>
      </c>
      <c r="K3063" t="s">
        <v>19</v>
      </c>
      <c r="L3063" t="s">
        <v>20</v>
      </c>
      <c r="M3063" t="s">
        <v>294</v>
      </c>
      <c r="N3063">
        <v>10000000</v>
      </c>
      <c r="O3063">
        <v>1989</v>
      </c>
      <c r="P3063">
        <v>5.4</v>
      </c>
      <c r="S3063" t="s">
        <v>46</v>
      </c>
      <c r="T3063" t="s">
        <v>85</v>
      </c>
      <c r="U3063" t="s">
        <v>106</v>
      </c>
    </row>
    <row r="3064" spans="1:21" x14ac:dyDescent="0.3">
      <c r="A3064" t="s">
        <v>3024</v>
      </c>
      <c r="B3064">
        <v>54</v>
      </c>
      <c r="C3064">
        <v>124</v>
      </c>
      <c r="D3064">
        <v>162</v>
      </c>
      <c r="E3064" t="s">
        <v>657</v>
      </c>
      <c r="F3064" t="s">
        <v>1750</v>
      </c>
      <c r="G3064" t="str">
        <f t="shared" si="48"/>
        <v>The Perez Family</v>
      </c>
      <c r="H3064" t="s">
        <v>6291</v>
      </c>
      <c r="I3064">
        <v>1761</v>
      </c>
      <c r="J3064">
        <v>59</v>
      </c>
      <c r="K3064" t="s">
        <v>19</v>
      </c>
      <c r="L3064" t="s">
        <v>20</v>
      </c>
      <c r="M3064" t="s">
        <v>21</v>
      </c>
      <c r="N3064">
        <v>10000000</v>
      </c>
      <c r="O3064">
        <v>1994</v>
      </c>
      <c r="P3064">
        <v>6.2</v>
      </c>
      <c r="S3064" t="s">
        <v>46</v>
      </c>
      <c r="T3064" t="s">
        <v>60</v>
      </c>
      <c r="U3064" t="s">
        <v>106</v>
      </c>
    </row>
    <row r="3065" spans="1:21" x14ac:dyDescent="0.3">
      <c r="A3065" t="s">
        <v>6292</v>
      </c>
      <c r="B3065">
        <v>75</v>
      </c>
      <c r="C3065">
        <v>105</v>
      </c>
      <c r="D3065">
        <v>32222567</v>
      </c>
      <c r="E3065" t="s">
        <v>2679</v>
      </c>
      <c r="F3065" t="s">
        <v>363</v>
      </c>
      <c r="G3065" t="str">
        <f t="shared" si="48"/>
        <v>Inside Llewyn Davis</v>
      </c>
      <c r="H3065" t="s">
        <v>6293</v>
      </c>
      <c r="I3065">
        <v>96233</v>
      </c>
      <c r="J3065">
        <v>262</v>
      </c>
      <c r="K3065" t="s">
        <v>19</v>
      </c>
      <c r="L3065" t="s">
        <v>20</v>
      </c>
      <c r="M3065" t="s">
        <v>21</v>
      </c>
      <c r="N3065">
        <v>10000000</v>
      </c>
      <c r="O3065">
        <v>2002</v>
      </c>
      <c r="P3065">
        <v>7.4</v>
      </c>
      <c r="S3065" t="s">
        <v>60</v>
      </c>
      <c r="T3065" t="s">
        <v>85</v>
      </c>
    </row>
    <row r="3066" spans="1:21" x14ac:dyDescent="0.3">
      <c r="A3066" t="s">
        <v>1260</v>
      </c>
      <c r="B3066">
        <v>20</v>
      </c>
      <c r="C3066">
        <v>104</v>
      </c>
      <c r="D3066">
        <v>39462438</v>
      </c>
      <c r="E3066" t="s">
        <v>3827</v>
      </c>
      <c r="F3066" t="s">
        <v>2680</v>
      </c>
      <c r="G3066" t="str">
        <f t="shared" si="48"/>
        <v>O</v>
      </c>
      <c r="H3066" t="s">
        <v>6294</v>
      </c>
      <c r="I3066">
        <v>17333</v>
      </c>
      <c r="J3066">
        <v>12</v>
      </c>
      <c r="K3066" t="s">
        <v>19</v>
      </c>
      <c r="L3066" t="s">
        <v>20</v>
      </c>
      <c r="M3066" t="s">
        <v>21</v>
      </c>
      <c r="N3066">
        <v>10000000</v>
      </c>
      <c r="O3066">
        <v>2006</v>
      </c>
      <c r="P3066">
        <v>6.2</v>
      </c>
      <c r="S3066" t="s">
        <v>60</v>
      </c>
      <c r="T3066" t="s">
        <v>106</v>
      </c>
      <c r="U3066" t="s">
        <v>122</v>
      </c>
    </row>
    <row r="3067" spans="1:21" x14ac:dyDescent="0.3">
      <c r="A3067" t="s">
        <v>5171</v>
      </c>
      <c r="B3067">
        <v>105</v>
      </c>
      <c r="C3067">
        <v>120</v>
      </c>
      <c r="D3067">
        <v>29200000</v>
      </c>
      <c r="E3067" t="s">
        <v>1054</v>
      </c>
      <c r="F3067" t="s">
        <v>908</v>
      </c>
      <c r="G3067" t="str">
        <f t="shared" si="48"/>
        <v>Return to the Blue Lagoon</v>
      </c>
      <c r="H3067" t="s">
        <v>6295</v>
      </c>
      <c r="I3067">
        <v>14129</v>
      </c>
      <c r="J3067">
        <v>111</v>
      </c>
      <c r="K3067" t="s">
        <v>19</v>
      </c>
      <c r="L3067" t="s">
        <v>20</v>
      </c>
      <c r="M3067" t="s">
        <v>21</v>
      </c>
      <c r="N3067">
        <v>10000000</v>
      </c>
      <c r="O3067">
        <v>1998</v>
      </c>
      <c r="P3067">
        <v>5.0999999999999996</v>
      </c>
      <c r="S3067" t="s">
        <v>32</v>
      </c>
      <c r="T3067" t="s">
        <v>60</v>
      </c>
      <c r="U3067" t="s">
        <v>106</v>
      </c>
    </row>
    <row r="3068" spans="1:21" x14ac:dyDescent="0.3">
      <c r="A3068" t="s">
        <v>1683</v>
      </c>
      <c r="B3068">
        <v>120</v>
      </c>
      <c r="C3068">
        <v>111</v>
      </c>
      <c r="D3068">
        <v>21564616</v>
      </c>
      <c r="E3068" t="s">
        <v>2810</v>
      </c>
      <c r="F3068" t="s">
        <v>4224</v>
      </c>
      <c r="G3068" t="str">
        <f t="shared" si="48"/>
        <v>The Molly Maguires</v>
      </c>
      <c r="H3068" t="s">
        <v>6296</v>
      </c>
      <c r="I3068">
        <v>2603</v>
      </c>
      <c r="J3068">
        <v>115</v>
      </c>
      <c r="K3068" t="s">
        <v>19</v>
      </c>
      <c r="L3068" t="s">
        <v>20</v>
      </c>
      <c r="M3068" t="s">
        <v>51</v>
      </c>
      <c r="N3068">
        <v>10000000</v>
      </c>
      <c r="O3068">
        <v>1983</v>
      </c>
      <c r="P3068">
        <v>6.9</v>
      </c>
      <c r="S3068" t="s">
        <v>60</v>
      </c>
      <c r="T3068" t="s">
        <v>80</v>
      </c>
    </row>
    <row r="3069" spans="1:21" x14ac:dyDescent="0.3">
      <c r="A3069" t="s">
        <v>4011</v>
      </c>
      <c r="B3069">
        <v>108</v>
      </c>
      <c r="C3069">
        <v>95</v>
      </c>
      <c r="D3069">
        <v>14879556</v>
      </c>
      <c r="E3069" t="s">
        <v>4811</v>
      </c>
      <c r="F3069" t="s">
        <v>713</v>
      </c>
      <c r="G3069" t="str">
        <f t="shared" si="48"/>
        <v>Romance &amp; Cigarettes</v>
      </c>
      <c r="H3069" t="s">
        <v>6297</v>
      </c>
      <c r="I3069">
        <v>10052</v>
      </c>
      <c r="J3069">
        <v>264</v>
      </c>
      <c r="K3069" t="s">
        <v>19</v>
      </c>
      <c r="L3069" t="s">
        <v>31</v>
      </c>
      <c r="M3069" t="s">
        <v>294</v>
      </c>
      <c r="N3069">
        <v>10000000</v>
      </c>
      <c r="O3069">
        <v>2016</v>
      </c>
      <c r="P3069">
        <v>6.3</v>
      </c>
      <c r="S3069" t="s">
        <v>46</v>
      </c>
      <c r="T3069" t="s">
        <v>90</v>
      </c>
      <c r="U3069" t="s">
        <v>106</v>
      </c>
    </row>
    <row r="3070" spans="1:21" x14ac:dyDescent="0.3">
      <c r="A3070" t="s">
        <v>6298</v>
      </c>
      <c r="B3070">
        <v>285</v>
      </c>
      <c r="C3070">
        <v>96</v>
      </c>
      <c r="D3070">
        <v>13569248</v>
      </c>
      <c r="E3070" t="s">
        <v>1887</v>
      </c>
      <c r="F3070" t="s">
        <v>6299</v>
      </c>
      <c r="G3070" t="str">
        <f t="shared" si="48"/>
        <v>Copying Beethoven</v>
      </c>
      <c r="H3070" t="s">
        <v>6300</v>
      </c>
      <c r="I3070">
        <v>11132</v>
      </c>
      <c r="J3070">
        <v>132</v>
      </c>
      <c r="K3070" t="s">
        <v>19</v>
      </c>
      <c r="L3070" t="s">
        <v>20</v>
      </c>
      <c r="M3070" t="s">
        <v>294</v>
      </c>
      <c r="N3070">
        <v>10000000</v>
      </c>
      <c r="O3070">
        <v>1983</v>
      </c>
      <c r="P3070">
        <v>6.8</v>
      </c>
      <c r="S3070" t="s">
        <v>41</v>
      </c>
      <c r="T3070" t="s">
        <v>60</v>
      </c>
      <c r="U3070" t="s">
        <v>85</v>
      </c>
    </row>
    <row r="3071" spans="1:21" x14ac:dyDescent="0.3">
      <c r="A3071" t="s">
        <v>4392</v>
      </c>
      <c r="B3071">
        <v>215</v>
      </c>
      <c r="C3071">
        <v>97</v>
      </c>
      <c r="D3071">
        <v>34017854</v>
      </c>
      <c r="E3071" t="s">
        <v>3186</v>
      </c>
      <c r="F3071" t="s">
        <v>3187</v>
      </c>
      <c r="G3071" t="str">
        <f t="shared" si="48"/>
        <v>Poltergeist</v>
      </c>
      <c r="H3071" t="s">
        <v>3188</v>
      </c>
      <c r="I3071">
        <v>105448</v>
      </c>
      <c r="J3071">
        <v>160</v>
      </c>
      <c r="K3071" t="s">
        <v>19</v>
      </c>
      <c r="L3071" t="s">
        <v>3054</v>
      </c>
      <c r="M3071" t="s">
        <v>21</v>
      </c>
      <c r="N3071">
        <v>10000000</v>
      </c>
      <c r="O3071">
        <v>2015</v>
      </c>
      <c r="P3071">
        <v>7.4</v>
      </c>
      <c r="S3071" t="s">
        <v>69</v>
      </c>
      <c r="T3071" t="s">
        <v>83</v>
      </c>
    </row>
    <row r="3072" spans="1:21" x14ac:dyDescent="0.3">
      <c r="A3072" t="s">
        <v>2081</v>
      </c>
      <c r="B3072">
        <v>81</v>
      </c>
      <c r="C3072">
        <v>118</v>
      </c>
      <c r="D3072">
        <v>4273372</v>
      </c>
      <c r="E3072" t="s">
        <v>977</v>
      </c>
      <c r="F3072" t="s">
        <v>6301</v>
      </c>
      <c r="G3072" t="str">
        <f t="shared" si="48"/>
        <v>Brighton Rock</v>
      </c>
      <c r="H3072" t="s">
        <v>6302</v>
      </c>
      <c r="I3072">
        <v>5013</v>
      </c>
      <c r="J3072">
        <v>349</v>
      </c>
      <c r="K3072" t="s">
        <v>19</v>
      </c>
      <c r="L3072" t="s">
        <v>20</v>
      </c>
      <c r="M3072" t="s">
        <v>294</v>
      </c>
      <c r="N3072">
        <v>9600000</v>
      </c>
      <c r="O3072">
        <v>2012</v>
      </c>
      <c r="P3072">
        <v>5.7</v>
      </c>
      <c r="S3072" t="s">
        <v>52</v>
      </c>
      <c r="T3072" t="s">
        <v>60</v>
      </c>
      <c r="U3072" t="s">
        <v>122</v>
      </c>
    </row>
    <row r="3073" spans="1:22" x14ac:dyDescent="0.3">
      <c r="A3073" t="s">
        <v>6303</v>
      </c>
      <c r="B3073">
        <v>17</v>
      </c>
      <c r="C3073">
        <v>193</v>
      </c>
      <c r="D3073">
        <v>4440055</v>
      </c>
      <c r="E3073" t="s">
        <v>2224</v>
      </c>
      <c r="F3073" t="s">
        <v>2358</v>
      </c>
      <c r="G3073" t="str">
        <f t="shared" si="48"/>
        <v>Saw V</v>
      </c>
      <c r="H3073" t="s">
        <v>6304</v>
      </c>
      <c r="I3073">
        <v>88529</v>
      </c>
      <c r="J3073">
        <v>1736</v>
      </c>
      <c r="K3073" t="s">
        <v>19</v>
      </c>
      <c r="L3073" t="s">
        <v>197</v>
      </c>
      <c r="M3073" t="s">
        <v>21</v>
      </c>
      <c r="N3073">
        <v>9500000</v>
      </c>
      <c r="O3073">
        <v>2001</v>
      </c>
      <c r="P3073">
        <v>5.8</v>
      </c>
      <c r="S3073" t="s">
        <v>83</v>
      </c>
      <c r="T3073" t="s">
        <v>92</v>
      </c>
    </row>
    <row r="3074" spans="1:22" x14ac:dyDescent="0.3">
      <c r="A3074" t="s">
        <v>2308</v>
      </c>
      <c r="B3074">
        <v>5</v>
      </c>
      <c r="C3074">
        <v>97</v>
      </c>
      <c r="D3074">
        <v>4018695</v>
      </c>
      <c r="E3074" t="s">
        <v>977</v>
      </c>
      <c r="F3074" t="s">
        <v>6305</v>
      </c>
      <c r="G3074" t="str">
        <f t="shared" si="48"/>
        <v>Machine Gun McCain</v>
      </c>
      <c r="H3074" t="s">
        <v>6306</v>
      </c>
      <c r="I3074">
        <v>618</v>
      </c>
      <c r="J3074">
        <v>515</v>
      </c>
      <c r="K3074" t="s">
        <v>2424</v>
      </c>
      <c r="L3074" t="s">
        <v>2425</v>
      </c>
      <c r="M3074" t="s">
        <v>21</v>
      </c>
      <c r="N3074">
        <v>10000000</v>
      </c>
      <c r="O3074">
        <v>2009</v>
      </c>
      <c r="P3074">
        <v>6.2</v>
      </c>
      <c r="S3074" t="s">
        <v>52</v>
      </c>
      <c r="T3074" t="s">
        <v>60</v>
      </c>
      <c r="U3074" t="s">
        <v>122</v>
      </c>
    </row>
    <row r="3075" spans="1:22" x14ac:dyDescent="0.3">
      <c r="A3075" t="s">
        <v>6307</v>
      </c>
      <c r="B3075">
        <v>3</v>
      </c>
      <c r="C3075">
        <v>98</v>
      </c>
      <c r="D3075">
        <v>80000000</v>
      </c>
      <c r="E3075" t="s">
        <v>657</v>
      </c>
      <c r="F3075" t="s">
        <v>6308</v>
      </c>
      <c r="G3075" t="str">
        <f t="shared" ref="G3075:G3138" si="49">SUBSTITUTE(H3075,"Â ","")</f>
        <v>LOL</v>
      </c>
      <c r="H3075" t="s">
        <v>6309</v>
      </c>
      <c r="I3075">
        <v>45144</v>
      </c>
      <c r="J3075">
        <v>74</v>
      </c>
      <c r="K3075" t="s">
        <v>19</v>
      </c>
      <c r="L3075" t="s">
        <v>31</v>
      </c>
      <c r="M3075" t="s">
        <v>294</v>
      </c>
      <c r="N3075">
        <v>9500000</v>
      </c>
      <c r="O3075">
        <v>2006</v>
      </c>
      <c r="P3075">
        <v>4.3</v>
      </c>
      <c r="S3075" t="s">
        <v>46</v>
      </c>
      <c r="T3075" t="s">
        <v>60</v>
      </c>
      <c r="U3075" t="s">
        <v>106</v>
      </c>
    </row>
    <row r="3076" spans="1:22" x14ac:dyDescent="0.3">
      <c r="A3076" t="s">
        <v>6310</v>
      </c>
      <c r="B3076">
        <v>10</v>
      </c>
      <c r="C3076">
        <v>103</v>
      </c>
      <c r="D3076">
        <v>6262942</v>
      </c>
      <c r="E3076" t="s">
        <v>984</v>
      </c>
      <c r="F3076" t="s">
        <v>6311</v>
      </c>
      <c r="G3076" t="str">
        <f t="shared" si="49"/>
        <v>Jindabyne</v>
      </c>
      <c r="H3076" t="s">
        <v>6312</v>
      </c>
      <c r="I3076">
        <v>5772</v>
      </c>
      <c r="J3076">
        <v>28</v>
      </c>
      <c r="K3076" t="s">
        <v>19</v>
      </c>
      <c r="L3076" t="s">
        <v>31</v>
      </c>
      <c r="M3076" t="s">
        <v>294</v>
      </c>
      <c r="N3076">
        <v>10000000</v>
      </c>
      <c r="O3076">
        <v>1993</v>
      </c>
      <c r="P3076">
        <v>6.4</v>
      </c>
      <c r="S3076" t="s">
        <v>52</v>
      </c>
      <c r="T3076" t="s">
        <v>60</v>
      </c>
      <c r="U3076" t="s">
        <v>92</v>
      </c>
      <c r="V3076" t="s">
        <v>122</v>
      </c>
    </row>
    <row r="3077" spans="1:22" x14ac:dyDescent="0.3">
      <c r="A3077" t="s">
        <v>5645</v>
      </c>
      <c r="B3077">
        <v>43</v>
      </c>
      <c r="C3077">
        <v>161</v>
      </c>
      <c r="D3077">
        <v>1997807</v>
      </c>
      <c r="E3077" t="s">
        <v>60</v>
      </c>
      <c r="F3077" t="s">
        <v>6313</v>
      </c>
      <c r="G3077" t="str">
        <f t="shared" si="49"/>
        <v>Kabhi Alvida Naa Kehna</v>
      </c>
      <c r="H3077" t="s">
        <v>6314</v>
      </c>
      <c r="I3077">
        <v>13998</v>
      </c>
      <c r="J3077">
        <v>31</v>
      </c>
      <c r="K3077" t="s">
        <v>19</v>
      </c>
      <c r="L3077" t="s">
        <v>20</v>
      </c>
      <c r="M3077" t="s">
        <v>21</v>
      </c>
      <c r="N3077">
        <v>8900000</v>
      </c>
      <c r="O3077">
        <v>1985</v>
      </c>
      <c r="P3077">
        <v>6</v>
      </c>
      <c r="S3077" t="s">
        <v>60</v>
      </c>
    </row>
    <row r="3078" spans="1:22" x14ac:dyDescent="0.3">
      <c r="A3078" t="s">
        <v>6315</v>
      </c>
      <c r="B3078">
        <v>43</v>
      </c>
      <c r="C3078">
        <v>120</v>
      </c>
      <c r="D3078">
        <v>1207007</v>
      </c>
      <c r="E3078" t="s">
        <v>776</v>
      </c>
      <c r="F3078" t="s">
        <v>4329</v>
      </c>
      <c r="G3078" t="str">
        <f t="shared" si="49"/>
        <v>An Ideal Husband</v>
      </c>
      <c r="H3078" t="s">
        <v>6316</v>
      </c>
      <c r="I3078">
        <v>12980</v>
      </c>
      <c r="J3078">
        <v>18</v>
      </c>
      <c r="K3078" t="s">
        <v>19</v>
      </c>
      <c r="L3078" t="s">
        <v>31</v>
      </c>
      <c r="M3078" t="s">
        <v>294</v>
      </c>
      <c r="N3078">
        <v>10500000</v>
      </c>
      <c r="O3078">
        <v>2005</v>
      </c>
      <c r="P3078">
        <v>6.9</v>
      </c>
      <c r="S3078" t="s">
        <v>46</v>
      </c>
      <c r="T3078" t="s">
        <v>106</v>
      </c>
    </row>
    <row r="3079" spans="1:22" x14ac:dyDescent="0.3">
      <c r="A3079" t="s">
        <v>4905</v>
      </c>
      <c r="B3079">
        <v>94</v>
      </c>
      <c r="C3079">
        <v>97</v>
      </c>
      <c r="D3079">
        <v>1829142</v>
      </c>
      <c r="E3079" t="s">
        <v>1906</v>
      </c>
      <c r="F3079" t="s">
        <v>4407</v>
      </c>
      <c r="G3079" t="str">
        <f t="shared" si="49"/>
        <v>The Last Days on Mars</v>
      </c>
      <c r="H3079" t="s">
        <v>6317</v>
      </c>
      <c r="I3079">
        <v>28570</v>
      </c>
      <c r="J3079">
        <v>43</v>
      </c>
      <c r="K3079" t="s">
        <v>19</v>
      </c>
      <c r="L3079" t="s">
        <v>20</v>
      </c>
      <c r="M3079" t="s">
        <v>21</v>
      </c>
      <c r="N3079">
        <v>9500000</v>
      </c>
      <c r="O3079">
        <v>1998</v>
      </c>
      <c r="P3079">
        <v>5.5</v>
      </c>
      <c r="S3079" t="s">
        <v>83</v>
      </c>
      <c r="T3079" t="s">
        <v>110</v>
      </c>
      <c r="U3079" t="s">
        <v>122</v>
      </c>
    </row>
    <row r="3080" spans="1:22" x14ac:dyDescent="0.3">
      <c r="A3080" t="s">
        <v>6318</v>
      </c>
      <c r="B3080">
        <v>161</v>
      </c>
      <c r="C3080">
        <v>97</v>
      </c>
      <c r="D3080">
        <v>3827466</v>
      </c>
      <c r="E3080" t="s">
        <v>83</v>
      </c>
      <c r="F3080" t="s">
        <v>4052</v>
      </c>
      <c r="G3080" t="str">
        <f t="shared" si="49"/>
        <v>Darkness</v>
      </c>
      <c r="H3080" t="s">
        <v>6319</v>
      </c>
      <c r="I3080">
        <v>16747</v>
      </c>
      <c r="J3080">
        <v>111</v>
      </c>
      <c r="K3080" t="s">
        <v>19</v>
      </c>
      <c r="L3080" t="s">
        <v>20</v>
      </c>
      <c r="M3080" t="s">
        <v>51</v>
      </c>
      <c r="N3080">
        <v>9400000</v>
      </c>
      <c r="O3080">
        <v>2010</v>
      </c>
      <c r="P3080">
        <v>5.4</v>
      </c>
      <c r="S3080" t="s">
        <v>83</v>
      </c>
    </row>
    <row r="3081" spans="1:22" x14ac:dyDescent="0.3">
      <c r="A3081" t="s">
        <v>6320</v>
      </c>
      <c r="B3081">
        <v>38</v>
      </c>
      <c r="C3081">
        <v>99</v>
      </c>
      <c r="D3081">
        <v>90800000</v>
      </c>
      <c r="E3081" t="s">
        <v>638</v>
      </c>
      <c r="F3081" t="s">
        <v>6321</v>
      </c>
      <c r="G3081" t="str">
        <f t="shared" si="49"/>
        <v>2001: A Space Odyssey</v>
      </c>
      <c r="H3081" t="s">
        <v>6322</v>
      </c>
      <c r="I3081">
        <v>427357</v>
      </c>
      <c r="J3081">
        <v>57</v>
      </c>
      <c r="K3081" t="s">
        <v>19</v>
      </c>
      <c r="L3081" t="s">
        <v>149</v>
      </c>
      <c r="M3081" t="s">
        <v>154</v>
      </c>
      <c r="N3081">
        <v>9300000</v>
      </c>
      <c r="O3081">
        <v>2015</v>
      </c>
      <c r="P3081">
        <v>8.3000000000000007</v>
      </c>
      <c r="S3081" t="s">
        <v>32</v>
      </c>
      <c r="T3081" t="s">
        <v>92</v>
      </c>
      <c r="U3081" t="s">
        <v>110</v>
      </c>
    </row>
    <row r="3082" spans="1:22" x14ac:dyDescent="0.3">
      <c r="A3082" t="s">
        <v>2885</v>
      </c>
      <c r="B3082">
        <v>210</v>
      </c>
      <c r="C3082">
        <v>24</v>
      </c>
      <c r="D3082">
        <v>140244</v>
      </c>
      <c r="E3082" t="s">
        <v>6323</v>
      </c>
      <c r="F3082" t="s">
        <v>6324</v>
      </c>
      <c r="G3082" t="str">
        <f t="shared" si="49"/>
        <v>E.T. the Extra-Terrestrial</v>
      </c>
      <c r="H3082" t="s">
        <v>6325</v>
      </c>
      <c r="I3082">
        <v>281842</v>
      </c>
      <c r="J3082">
        <v>27</v>
      </c>
      <c r="K3082" t="s">
        <v>19</v>
      </c>
      <c r="L3082" t="s">
        <v>20</v>
      </c>
      <c r="M3082" t="s">
        <v>51</v>
      </c>
      <c r="N3082">
        <v>6000000</v>
      </c>
      <c r="O3082">
        <v>2008</v>
      </c>
      <c r="P3082">
        <v>7.9</v>
      </c>
      <c r="S3082" t="s">
        <v>65</v>
      </c>
      <c r="T3082" t="s">
        <v>110</v>
      </c>
    </row>
    <row r="3083" spans="1:22" x14ac:dyDescent="0.3">
      <c r="A3083" t="s">
        <v>2298</v>
      </c>
      <c r="B3083">
        <v>52</v>
      </c>
      <c r="C3083">
        <v>144</v>
      </c>
      <c r="D3083">
        <v>107930000</v>
      </c>
      <c r="E3083" t="s">
        <v>657</v>
      </c>
      <c r="F3083" t="s">
        <v>1137</v>
      </c>
      <c r="G3083" t="str">
        <f t="shared" si="49"/>
        <v>In the Land of Women</v>
      </c>
      <c r="H3083" t="s">
        <v>6326</v>
      </c>
      <c r="I3083">
        <v>27689</v>
      </c>
      <c r="J3083">
        <v>682</v>
      </c>
      <c r="K3083" t="s">
        <v>19</v>
      </c>
      <c r="L3083" t="s">
        <v>31</v>
      </c>
      <c r="M3083" t="s">
        <v>294</v>
      </c>
      <c r="N3083">
        <v>10000000</v>
      </c>
      <c r="O3083">
        <v>2005</v>
      </c>
      <c r="P3083">
        <v>6.5</v>
      </c>
      <c r="S3083" t="s">
        <v>46</v>
      </c>
      <c r="T3083" t="s">
        <v>60</v>
      </c>
      <c r="U3083" t="s">
        <v>106</v>
      </c>
    </row>
    <row r="3084" spans="1:22" x14ac:dyDescent="0.3">
      <c r="A3084" t="s">
        <v>2772</v>
      </c>
      <c r="B3084">
        <v>139</v>
      </c>
      <c r="C3084">
        <v>111</v>
      </c>
      <c r="D3084">
        <v>76657000</v>
      </c>
      <c r="E3084" t="s">
        <v>3039</v>
      </c>
      <c r="F3084" t="s">
        <v>5548</v>
      </c>
      <c r="G3084" t="str">
        <f t="shared" si="49"/>
        <v>The Blue Butterfly</v>
      </c>
      <c r="H3084" t="s">
        <v>6327</v>
      </c>
      <c r="I3084">
        <v>1337</v>
      </c>
      <c r="J3084">
        <v>50</v>
      </c>
      <c r="K3084" t="s">
        <v>2424</v>
      </c>
      <c r="L3084" t="s">
        <v>2425</v>
      </c>
      <c r="M3084" t="s">
        <v>21</v>
      </c>
      <c r="N3084">
        <v>600000000</v>
      </c>
      <c r="O3084">
        <v>1990</v>
      </c>
      <c r="P3084">
        <v>6.3</v>
      </c>
      <c r="S3084" t="s">
        <v>32</v>
      </c>
      <c r="T3084" t="s">
        <v>60</v>
      </c>
    </row>
    <row r="3085" spans="1:22" x14ac:dyDescent="0.3">
      <c r="A3085" t="s">
        <v>1966</v>
      </c>
      <c r="B3085">
        <v>165</v>
      </c>
      <c r="C3085">
        <v>145</v>
      </c>
      <c r="D3085">
        <v>32279955</v>
      </c>
      <c r="E3085" t="s">
        <v>1147</v>
      </c>
      <c r="F3085" t="s">
        <v>6328</v>
      </c>
      <c r="G3085" t="str">
        <f t="shared" si="49"/>
        <v>There Goes My Baby</v>
      </c>
      <c r="H3085" t="s">
        <v>6329</v>
      </c>
      <c r="I3085">
        <v>859</v>
      </c>
      <c r="J3085">
        <v>614</v>
      </c>
      <c r="K3085" t="s">
        <v>1243</v>
      </c>
      <c r="L3085" t="s">
        <v>20</v>
      </c>
      <c r="M3085" t="s">
        <v>21</v>
      </c>
      <c r="N3085">
        <v>7400000</v>
      </c>
      <c r="O3085">
        <v>2002</v>
      </c>
      <c r="P3085">
        <v>6.4</v>
      </c>
      <c r="S3085" t="s">
        <v>46</v>
      </c>
      <c r="T3085" t="s">
        <v>60</v>
      </c>
    </row>
    <row r="3086" spans="1:22" x14ac:dyDescent="0.3">
      <c r="A3086" t="s">
        <v>6330</v>
      </c>
      <c r="B3086">
        <v>96</v>
      </c>
      <c r="C3086">
        <v>106</v>
      </c>
      <c r="D3086">
        <v>4992159</v>
      </c>
      <c r="E3086" t="s">
        <v>46</v>
      </c>
      <c r="F3086" t="s">
        <v>6331</v>
      </c>
      <c r="G3086" t="str">
        <f t="shared" si="49"/>
        <v xml:space="preserve">Lovesick            </v>
      </c>
      <c r="H3086" t="s">
        <v>6332</v>
      </c>
      <c r="I3086">
        <v>2651</v>
      </c>
      <c r="J3086">
        <v>134</v>
      </c>
      <c r="K3086" t="s">
        <v>675</v>
      </c>
      <c r="L3086" t="s">
        <v>1296</v>
      </c>
      <c r="M3086" t="s">
        <v>294</v>
      </c>
      <c r="N3086">
        <v>8500000</v>
      </c>
      <c r="O3086">
        <v>1990</v>
      </c>
      <c r="P3086">
        <v>7.9</v>
      </c>
      <c r="S3086" t="s">
        <v>46</v>
      </c>
    </row>
    <row r="3087" spans="1:22" x14ac:dyDescent="0.3">
      <c r="A3087" t="s">
        <v>4858</v>
      </c>
      <c r="B3087">
        <v>323</v>
      </c>
      <c r="C3087">
        <v>126</v>
      </c>
      <c r="D3087">
        <v>163214286</v>
      </c>
      <c r="E3087" t="s">
        <v>46</v>
      </c>
      <c r="F3087" t="s">
        <v>6333</v>
      </c>
      <c r="G3087" t="str">
        <f t="shared" si="49"/>
        <v>Housefull</v>
      </c>
      <c r="H3087" t="s">
        <v>6334</v>
      </c>
      <c r="I3087">
        <v>8598</v>
      </c>
      <c r="J3087">
        <v>385</v>
      </c>
      <c r="K3087" t="s">
        <v>19</v>
      </c>
      <c r="L3087" t="s">
        <v>676</v>
      </c>
      <c r="M3087" t="s">
        <v>294</v>
      </c>
      <c r="N3087">
        <v>7217600</v>
      </c>
      <c r="O3087">
        <v>2003</v>
      </c>
      <c r="P3087">
        <v>5.3</v>
      </c>
      <c r="S3087" t="s">
        <v>46</v>
      </c>
    </row>
    <row r="3088" spans="1:22" x14ac:dyDescent="0.3">
      <c r="A3088" t="s">
        <v>2180</v>
      </c>
      <c r="B3088">
        <v>190</v>
      </c>
      <c r="C3088">
        <v>106</v>
      </c>
      <c r="D3088">
        <v>69800000</v>
      </c>
      <c r="E3088" t="s">
        <v>6335</v>
      </c>
      <c r="F3088" t="s">
        <v>6336</v>
      </c>
      <c r="G3088" t="str">
        <f t="shared" si="49"/>
        <v>September Dawn</v>
      </c>
      <c r="H3088" t="s">
        <v>6337</v>
      </c>
      <c r="I3088">
        <v>2618</v>
      </c>
      <c r="J3088">
        <v>94</v>
      </c>
      <c r="K3088" t="s">
        <v>19</v>
      </c>
      <c r="L3088" t="s">
        <v>20</v>
      </c>
      <c r="M3088" t="s">
        <v>294</v>
      </c>
      <c r="N3088">
        <v>11000000</v>
      </c>
      <c r="O3088">
        <v>1980</v>
      </c>
      <c r="P3088">
        <v>5.8</v>
      </c>
      <c r="S3088" t="s">
        <v>60</v>
      </c>
      <c r="T3088" t="s">
        <v>80</v>
      </c>
      <c r="U3088" t="s">
        <v>106</v>
      </c>
      <c r="V3088" t="s">
        <v>130</v>
      </c>
    </row>
    <row r="3089" spans="1:22" x14ac:dyDescent="0.3">
      <c r="A3089" t="s">
        <v>2142</v>
      </c>
      <c r="B3089">
        <v>173</v>
      </c>
      <c r="C3089">
        <v>121</v>
      </c>
      <c r="D3089">
        <v>59889948</v>
      </c>
      <c r="E3089" t="s">
        <v>902</v>
      </c>
      <c r="F3089" t="s">
        <v>6338</v>
      </c>
      <c r="G3089" t="str">
        <f t="shared" si="49"/>
        <v>For Greater Glory: The True Story of Cristiada</v>
      </c>
      <c r="H3089" t="s">
        <v>6339</v>
      </c>
      <c r="I3089">
        <v>3665</v>
      </c>
      <c r="J3089">
        <v>389</v>
      </c>
      <c r="K3089" t="s">
        <v>19</v>
      </c>
      <c r="L3089" t="s">
        <v>20</v>
      </c>
      <c r="M3089" t="s">
        <v>21</v>
      </c>
      <c r="N3089">
        <v>83532</v>
      </c>
      <c r="O3089">
        <v>1999</v>
      </c>
      <c r="P3089">
        <v>6.6</v>
      </c>
      <c r="S3089" t="s">
        <v>60</v>
      </c>
      <c r="T3089" t="s">
        <v>80</v>
      </c>
      <c r="U3089" t="s">
        <v>126</v>
      </c>
    </row>
    <row r="3090" spans="1:22" x14ac:dyDescent="0.3">
      <c r="A3090" t="s">
        <v>868</v>
      </c>
      <c r="B3090">
        <v>46</v>
      </c>
      <c r="C3090">
        <v>117</v>
      </c>
      <c r="D3090">
        <v>52287414</v>
      </c>
      <c r="E3090" t="s">
        <v>2386</v>
      </c>
      <c r="F3090" t="s">
        <v>6340</v>
      </c>
      <c r="G3090" t="str">
        <f t="shared" si="49"/>
        <v>La Famille BÃ©lier</v>
      </c>
      <c r="H3090" t="s">
        <v>6341</v>
      </c>
      <c r="I3090">
        <v>15060</v>
      </c>
      <c r="J3090">
        <v>275</v>
      </c>
      <c r="K3090" t="s">
        <v>19</v>
      </c>
      <c r="L3090" t="s">
        <v>20</v>
      </c>
      <c r="M3090" t="s">
        <v>294</v>
      </c>
      <c r="N3090">
        <v>10000000</v>
      </c>
      <c r="O3090">
        <v>2012</v>
      </c>
      <c r="P3090">
        <v>7.4</v>
      </c>
      <c r="S3090" t="s">
        <v>46</v>
      </c>
      <c r="T3090" t="s">
        <v>60</v>
      </c>
      <c r="U3090" t="s">
        <v>85</v>
      </c>
    </row>
    <row r="3091" spans="1:22" x14ac:dyDescent="0.3">
      <c r="A3091" t="s">
        <v>6342</v>
      </c>
      <c r="B3091">
        <v>59</v>
      </c>
      <c r="C3091">
        <v>98</v>
      </c>
      <c r="D3091">
        <v>45063889</v>
      </c>
      <c r="E3091" t="s">
        <v>60</v>
      </c>
      <c r="F3091" t="s">
        <v>401</v>
      </c>
      <c r="G3091" t="str">
        <f t="shared" si="49"/>
        <v>Good Will Hunting</v>
      </c>
      <c r="H3091" t="s">
        <v>6343</v>
      </c>
      <c r="I3091">
        <v>604904</v>
      </c>
      <c r="J3091">
        <v>319</v>
      </c>
      <c r="K3091" t="s">
        <v>19</v>
      </c>
      <c r="L3091" t="s">
        <v>20</v>
      </c>
      <c r="M3091" t="s">
        <v>51</v>
      </c>
      <c r="N3091">
        <v>9000000</v>
      </c>
      <c r="O3091">
        <v>2007</v>
      </c>
      <c r="P3091">
        <v>8.3000000000000007</v>
      </c>
      <c r="S3091" t="s">
        <v>60</v>
      </c>
    </row>
    <row r="3092" spans="1:22" x14ac:dyDescent="0.3">
      <c r="A3092" t="s">
        <v>1892</v>
      </c>
      <c r="B3092">
        <v>53</v>
      </c>
      <c r="C3092">
        <v>109</v>
      </c>
      <c r="D3092">
        <v>40066497</v>
      </c>
      <c r="E3092" t="s">
        <v>1788</v>
      </c>
      <c r="F3092" t="s">
        <v>1085</v>
      </c>
      <c r="G3092" t="str">
        <f t="shared" si="49"/>
        <v>Misconduct</v>
      </c>
      <c r="H3092" t="s">
        <v>6344</v>
      </c>
      <c r="I3092">
        <v>6935</v>
      </c>
      <c r="J3092">
        <v>403</v>
      </c>
      <c r="K3092" t="s">
        <v>19</v>
      </c>
      <c r="L3092" t="s">
        <v>20</v>
      </c>
      <c r="M3092" t="s">
        <v>294</v>
      </c>
      <c r="N3092">
        <v>9000000</v>
      </c>
      <c r="O3092">
        <v>2013</v>
      </c>
      <c r="P3092">
        <v>5.3</v>
      </c>
      <c r="S3092" t="s">
        <v>60</v>
      </c>
      <c r="T3092" t="s">
        <v>122</v>
      </c>
    </row>
    <row r="3093" spans="1:22" x14ac:dyDescent="0.3">
      <c r="A3093" t="s">
        <v>5490</v>
      </c>
      <c r="B3093">
        <v>22</v>
      </c>
      <c r="C3093">
        <v>95</v>
      </c>
      <c r="D3093">
        <v>36500000</v>
      </c>
      <c r="E3093" t="s">
        <v>2224</v>
      </c>
      <c r="F3093" t="s">
        <v>2564</v>
      </c>
      <c r="G3093" t="str">
        <f t="shared" si="49"/>
        <v>Saw III</v>
      </c>
      <c r="H3093" t="s">
        <v>6345</v>
      </c>
      <c r="I3093">
        <v>142115</v>
      </c>
      <c r="J3093">
        <v>137</v>
      </c>
      <c r="K3093" t="s">
        <v>19</v>
      </c>
      <c r="L3093" t="s">
        <v>676</v>
      </c>
      <c r="M3093" t="s">
        <v>51</v>
      </c>
      <c r="N3093">
        <v>10000000</v>
      </c>
      <c r="O3093">
        <v>2009</v>
      </c>
      <c r="P3093">
        <v>6.2</v>
      </c>
      <c r="S3093" t="s">
        <v>83</v>
      </c>
      <c r="T3093" t="s">
        <v>92</v>
      </c>
    </row>
    <row r="3094" spans="1:22" x14ac:dyDescent="0.3">
      <c r="A3094" t="s">
        <v>5041</v>
      </c>
      <c r="B3094">
        <v>203</v>
      </c>
      <c r="C3094">
        <v>109</v>
      </c>
      <c r="D3094">
        <v>27362712</v>
      </c>
      <c r="E3094" t="s">
        <v>3422</v>
      </c>
      <c r="F3094" t="s">
        <v>975</v>
      </c>
      <c r="G3094" t="str">
        <f t="shared" si="49"/>
        <v>Stripes</v>
      </c>
      <c r="H3094" t="s">
        <v>6346</v>
      </c>
      <c r="I3094">
        <v>48629</v>
      </c>
      <c r="J3094">
        <v>115</v>
      </c>
      <c r="K3094" t="s">
        <v>19</v>
      </c>
      <c r="L3094" t="s">
        <v>20</v>
      </c>
      <c r="M3094" t="s">
        <v>294</v>
      </c>
      <c r="N3094">
        <v>9000000</v>
      </c>
      <c r="O3094">
        <v>2002</v>
      </c>
      <c r="P3094">
        <v>6.9</v>
      </c>
      <c r="S3094" t="s">
        <v>26</v>
      </c>
      <c r="T3094" t="s">
        <v>46</v>
      </c>
      <c r="U3094" t="s">
        <v>126</v>
      </c>
    </row>
    <row r="3095" spans="1:22" x14ac:dyDescent="0.3">
      <c r="A3095" t="s">
        <v>6347</v>
      </c>
      <c r="B3095">
        <v>77</v>
      </c>
      <c r="C3095">
        <v>96</v>
      </c>
      <c r="D3095">
        <v>34746109</v>
      </c>
      <c r="E3095" t="s">
        <v>1721</v>
      </c>
      <c r="F3095" t="s">
        <v>2129</v>
      </c>
      <c r="G3095" t="str">
        <f t="shared" si="49"/>
        <v>Bring It On</v>
      </c>
      <c r="H3095" t="s">
        <v>6348</v>
      </c>
      <c r="I3095">
        <v>70141</v>
      </c>
      <c r="J3095">
        <v>192</v>
      </c>
      <c r="K3095" t="s">
        <v>19</v>
      </c>
      <c r="L3095" t="s">
        <v>20</v>
      </c>
      <c r="M3095" t="s">
        <v>294</v>
      </c>
      <c r="N3095">
        <v>9000000</v>
      </c>
      <c r="O3095">
        <v>2011</v>
      </c>
      <c r="P3095">
        <v>5.9</v>
      </c>
      <c r="S3095" t="s">
        <v>46</v>
      </c>
      <c r="T3095" t="s">
        <v>117</v>
      </c>
    </row>
    <row r="3096" spans="1:22" x14ac:dyDescent="0.3">
      <c r="A3096" t="s">
        <v>6349</v>
      </c>
      <c r="B3096">
        <v>190</v>
      </c>
      <c r="C3096">
        <v>101</v>
      </c>
      <c r="D3096">
        <v>34963967</v>
      </c>
      <c r="E3096" t="s">
        <v>1015</v>
      </c>
      <c r="F3096" t="s">
        <v>4204</v>
      </c>
      <c r="G3096" t="str">
        <f t="shared" si="49"/>
        <v>The Purge: Election Year</v>
      </c>
      <c r="H3096" t="s">
        <v>6350</v>
      </c>
      <c r="I3096">
        <v>17596</v>
      </c>
      <c r="J3096">
        <v>46</v>
      </c>
      <c r="K3096" t="s">
        <v>19</v>
      </c>
      <c r="L3096" t="s">
        <v>20</v>
      </c>
      <c r="M3096" t="s">
        <v>294</v>
      </c>
      <c r="N3096">
        <v>9000000</v>
      </c>
      <c r="O3096">
        <v>2005</v>
      </c>
      <c r="P3096">
        <v>6.1</v>
      </c>
      <c r="S3096" t="s">
        <v>26</v>
      </c>
      <c r="T3096" t="s">
        <v>83</v>
      </c>
      <c r="U3096" t="s">
        <v>110</v>
      </c>
      <c r="V3096" t="s">
        <v>122</v>
      </c>
    </row>
    <row r="3097" spans="1:22" x14ac:dyDescent="0.3">
      <c r="A3097" t="s">
        <v>6351</v>
      </c>
      <c r="B3097">
        <v>81</v>
      </c>
      <c r="C3097">
        <v>107</v>
      </c>
      <c r="D3097">
        <v>25926543</v>
      </c>
      <c r="E3097" t="s">
        <v>776</v>
      </c>
      <c r="F3097" t="s">
        <v>343</v>
      </c>
      <c r="G3097" t="str">
        <f t="shared" si="49"/>
        <v>She's All That</v>
      </c>
      <c r="H3097" t="s">
        <v>6352</v>
      </c>
      <c r="I3097">
        <v>67115</v>
      </c>
      <c r="J3097">
        <v>911</v>
      </c>
      <c r="K3097" t="s">
        <v>19</v>
      </c>
      <c r="L3097" t="s">
        <v>31</v>
      </c>
      <c r="M3097" t="s">
        <v>294</v>
      </c>
      <c r="N3097">
        <v>9000000</v>
      </c>
      <c r="O3097">
        <v>1997</v>
      </c>
      <c r="P3097">
        <v>5.8</v>
      </c>
      <c r="S3097" t="s">
        <v>46</v>
      </c>
      <c r="T3097" t="s">
        <v>106</v>
      </c>
    </row>
    <row r="3098" spans="1:22" x14ac:dyDescent="0.3">
      <c r="A3098" t="s">
        <v>6353</v>
      </c>
      <c r="B3098">
        <v>56</v>
      </c>
      <c r="C3098">
        <v>119</v>
      </c>
      <c r="D3098">
        <v>26049082</v>
      </c>
      <c r="E3098" t="s">
        <v>60</v>
      </c>
      <c r="F3098" t="s">
        <v>3036</v>
      </c>
      <c r="G3098" t="str">
        <f t="shared" si="49"/>
        <v>Precious</v>
      </c>
      <c r="H3098" t="s">
        <v>3037</v>
      </c>
      <c r="I3098">
        <v>86956</v>
      </c>
      <c r="J3098">
        <v>289</v>
      </c>
      <c r="K3098" t="s">
        <v>19</v>
      </c>
      <c r="L3098" t="s">
        <v>20</v>
      </c>
      <c r="M3098" t="s">
        <v>21</v>
      </c>
      <c r="N3098">
        <v>9000000</v>
      </c>
      <c r="O3098">
        <v>2015</v>
      </c>
      <c r="P3098">
        <v>7.3</v>
      </c>
      <c r="S3098" t="s">
        <v>60</v>
      </c>
    </row>
    <row r="3099" spans="1:22" x14ac:dyDescent="0.3">
      <c r="A3099" t="s">
        <v>6160</v>
      </c>
      <c r="B3099">
        <v>264</v>
      </c>
      <c r="C3099">
        <v>178</v>
      </c>
      <c r="D3099">
        <v>22551000</v>
      </c>
      <c r="E3099" t="s">
        <v>2224</v>
      </c>
      <c r="F3099" t="s">
        <v>2564</v>
      </c>
      <c r="G3099" t="str">
        <f t="shared" si="49"/>
        <v>Saw IV</v>
      </c>
      <c r="H3099" t="s">
        <v>6354</v>
      </c>
      <c r="I3099">
        <v>111087</v>
      </c>
      <c r="J3099">
        <v>985</v>
      </c>
      <c r="K3099" t="s">
        <v>19</v>
      </c>
      <c r="L3099" t="s">
        <v>20</v>
      </c>
      <c r="M3099" t="s">
        <v>21</v>
      </c>
      <c r="N3099">
        <v>9000000</v>
      </c>
      <c r="O3099">
        <v>2005</v>
      </c>
      <c r="P3099">
        <v>5.9</v>
      </c>
      <c r="S3099" t="s">
        <v>83</v>
      </c>
      <c r="T3099" t="s">
        <v>92</v>
      </c>
    </row>
    <row r="3100" spans="1:22" x14ac:dyDescent="0.3">
      <c r="A3100" t="s">
        <v>2915</v>
      </c>
      <c r="B3100">
        <v>44</v>
      </c>
      <c r="C3100">
        <v>100</v>
      </c>
      <c r="D3100">
        <v>22800000</v>
      </c>
      <c r="E3100" t="s">
        <v>2654</v>
      </c>
      <c r="F3100" t="s">
        <v>2269</v>
      </c>
      <c r="G3100" t="str">
        <f t="shared" si="49"/>
        <v>White Noise</v>
      </c>
      <c r="H3100" t="s">
        <v>6355</v>
      </c>
      <c r="I3100">
        <v>41763</v>
      </c>
      <c r="J3100">
        <v>181</v>
      </c>
      <c r="K3100" t="s">
        <v>19</v>
      </c>
      <c r="L3100" t="s">
        <v>20</v>
      </c>
      <c r="M3100" t="s">
        <v>294</v>
      </c>
      <c r="N3100">
        <v>9000000</v>
      </c>
      <c r="O3100">
        <v>2001</v>
      </c>
      <c r="P3100">
        <v>5.5</v>
      </c>
      <c r="S3100" t="s">
        <v>60</v>
      </c>
      <c r="T3100" t="s">
        <v>83</v>
      </c>
      <c r="U3100" t="s">
        <v>92</v>
      </c>
      <c r="V3100" t="s">
        <v>122</v>
      </c>
    </row>
    <row r="3101" spans="1:22" x14ac:dyDescent="0.3">
      <c r="A3101" t="s">
        <v>6356</v>
      </c>
      <c r="B3101">
        <v>117</v>
      </c>
      <c r="C3101">
        <v>98</v>
      </c>
      <c r="D3101">
        <v>18090181</v>
      </c>
      <c r="E3101" t="s">
        <v>657</v>
      </c>
      <c r="F3101" t="s">
        <v>6357</v>
      </c>
      <c r="G3101" t="str">
        <f t="shared" si="49"/>
        <v>Madea's Family Reunion</v>
      </c>
      <c r="H3101" t="s">
        <v>6358</v>
      </c>
      <c r="I3101">
        <v>8962</v>
      </c>
      <c r="J3101">
        <v>138</v>
      </c>
      <c r="K3101" t="s">
        <v>19</v>
      </c>
      <c r="L3101" t="s">
        <v>20</v>
      </c>
      <c r="M3101" t="s">
        <v>21</v>
      </c>
      <c r="N3101">
        <v>20000000</v>
      </c>
      <c r="O3101">
        <v>1999</v>
      </c>
      <c r="P3101">
        <v>5</v>
      </c>
      <c r="S3101" t="s">
        <v>46</v>
      </c>
      <c r="T3101" t="s">
        <v>60</v>
      </c>
      <c r="U3101" t="s">
        <v>106</v>
      </c>
    </row>
    <row r="3102" spans="1:22" x14ac:dyDescent="0.3">
      <c r="A3102" t="s">
        <v>6359</v>
      </c>
      <c r="B3102">
        <v>124</v>
      </c>
      <c r="C3102">
        <v>92</v>
      </c>
      <c r="D3102">
        <v>17843379</v>
      </c>
      <c r="E3102" t="s">
        <v>1670</v>
      </c>
      <c r="F3102" t="s">
        <v>268</v>
      </c>
      <c r="G3102" t="str">
        <f t="shared" si="49"/>
        <v>The Color of Money</v>
      </c>
      <c r="H3102" t="s">
        <v>6360</v>
      </c>
      <c r="I3102">
        <v>57831</v>
      </c>
      <c r="J3102">
        <v>266</v>
      </c>
      <c r="K3102" t="s">
        <v>19</v>
      </c>
      <c r="L3102" t="s">
        <v>20</v>
      </c>
      <c r="M3102" t="s">
        <v>21</v>
      </c>
      <c r="N3102">
        <v>8000000</v>
      </c>
      <c r="O3102">
        <v>1999</v>
      </c>
      <c r="P3102">
        <v>7</v>
      </c>
      <c r="S3102" t="s">
        <v>60</v>
      </c>
      <c r="T3102" t="s">
        <v>117</v>
      </c>
    </row>
    <row r="3103" spans="1:22" x14ac:dyDescent="0.3">
      <c r="A3103" t="s">
        <v>6361</v>
      </c>
      <c r="B3103">
        <v>159</v>
      </c>
      <c r="C3103">
        <v>90</v>
      </c>
      <c r="D3103">
        <v>18811135</v>
      </c>
      <c r="E3103" t="s">
        <v>486</v>
      </c>
      <c r="F3103" t="s">
        <v>6362</v>
      </c>
      <c r="G3103" t="str">
        <f t="shared" si="49"/>
        <v>The Longest Day</v>
      </c>
      <c r="H3103" t="s">
        <v>6363</v>
      </c>
      <c r="I3103">
        <v>43270</v>
      </c>
      <c r="J3103">
        <v>38</v>
      </c>
      <c r="K3103" t="s">
        <v>19</v>
      </c>
      <c r="L3103" t="s">
        <v>20</v>
      </c>
      <c r="M3103" t="s">
        <v>294</v>
      </c>
      <c r="N3103">
        <v>9000000</v>
      </c>
      <c r="O3103">
        <v>2014</v>
      </c>
      <c r="P3103">
        <v>7.8</v>
      </c>
      <c r="S3103" t="s">
        <v>26</v>
      </c>
      <c r="T3103" t="s">
        <v>60</v>
      </c>
      <c r="U3103" t="s">
        <v>80</v>
      </c>
      <c r="V3103" t="s">
        <v>126</v>
      </c>
    </row>
    <row r="3104" spans="1:22" x14ac:dyDescent="0.3">
      <c r="A3104" t="s">
        <v>3192</v>
      </c>
      <c r="B3104">
        <v>273</v>
      </c>
      <c r="C3104">
        <v>90</v>
      </c>
      <c r="D3104">
        <v>17278980</v>
      </c>
      <c r="E3104" t="s">
        <v>3204</v>
      </c>
      <c r="F3104" t="s">
        <v>6364</v>
      </c>
      <c r="G3104" t="str">
        <f t="shared" si="49"/>
        <v>The Mighty Ducks</v>
      </c>
      <c r="H3104" t="s">
        <v>6365</v>
      </c>
      <c r="I3104">
        <v>44502</v>
      </c>
      <c r="J3104">
        <v>193</v>
      </c>
      <c r="K3104" t="s">
        <v>19</v>
      </c>
      <c r="L3104" t="s">
        <v>378</v>
      </c>
      <c r="M3104" t="s">
        <v>51</v>
      </c>
      <c r="N3104">
        <v>9000000</v>
      </c>
      <c r="O3104">
        <v>1998</v>
      </c>
      <c r="P3104">
        <v>6.4</v>
      </c>
      <c r="S3104" t="s">
        <v>46</v>
      </c>
      <c r="T3104" t="s">
        <v>60</v>
      </c>
      <c r="U3104" t="s">
        <v>65</v>
      </c>
      <c r="V3104" t="s">
        <v>117</v>
      </c>
    </row>
    <row r="3105" spans="1:23" x14ac:dyDescent="0.3">
      <c r="A3105" t="s">
        <v>5932</v>
      </c>
      <c r="B3105">
        <v>26</v>
      </c>
      <c r="C3105">
        <v>153</v>
      </c>
      <c r="D3105">
        <v>16699684</v>
      </c>
      <c r="E3105" t="s">
        <v>1347</v>
      </c>
      <c r="F3105" t="s">
        <v>1127</v>
      </c>
      <c r="G3105" t="str">
        <f t="shared" si="49"/>
        <v>The Grudge</v>
      </c>
      <c r="H3105" t="s">
        <v>6366</v>
      </c>
      <c r="I3105">
        <v>115050</v>
      </c>
      <c r="J3105">
        <v>437</v>
      </c>
      <c r="K3105" t="s">
        <v>19</v>
      </c>
      <c r="L3105" t="s">
        <v>20</v>
      </c>
      <c r="M3105" t="s">
        <v>294</v>
      </c>
      <c r="N3105">
        <v>8500000</v>
      </c>
      <c r="O3105">
        <v>2004</v>
      </c>
      <c r="P3105">
        <v>5.9</v>
      </c>
      <c r="S3105" t="s">
        <v>83</v>
      </c>
      <c r="T3105" t="s">
        <v>92</v>
      </c>
      <c r="U3105" t="s">
        <v>122</v>
      </c>
    </row>
    <row r="3106" spans="1:23" x14ac:dyDescent="0.3">
      <c r="A3106" t="s">
        <v>6367</v>
      </c>
      <c r="B3106">
        <v>242</v>
      </c>
      <c r="C3106">
        <v>124</v>
      </c>
      <c r="D3106">
        <v>50815288</v>
      </c>
      <c r="E3106" t="s">
        <v>1721</v>
      </c>
      <c r="F3106" t="s">
        <v>1001</v>
      </c>
      <c r="G3106" t="str">
        <f t="shared" si="49"/>
        <v>Happy Gilmore</v>
      </c>
      <c r="H3106" t="s">
        <v>6368</v>
      </c>
      <c r="I3106">
        <v>156143</v>
      </c>
      <c r="J3106">
        <v>155</v>
      </c>
      <c r="K3106" t="s">
        <v>19</v>
      </c>
      <c r="L3106" t="s">
        <v>31</v>
      </c>
      <c r="M3106" t="s">
        <v>294</v>
      </c>
      <c r="N3106">
        <v>9000000</v>
      </c>
      <c r="O3106">
        <v>1984</v>
      </c>
      <c r="P3106">
        <v>7</v>
      </c>
      <c r="S3106" t="s">
        <v>46</v>
      </c>
      <c r="T3106" t="s">
        <v>117</v>
      </c>
    </row>
    <row r="3107" spans="1:23" x14ac:dyDescent="0.3">
      <c r="A3107" t="s">
        <v>147</v>
      </c>
      <c r="B3107">
        <v>55</v>
      </c>
      <c r="C3107">
        <v>82</v>
      </c>
      <c r="D3107">
        <v>15047419</v>
      </c>
      <c r="E3107" t="s">
        <v>2224</v>
      </c>
      <c r="F3107" t="s">
        <v>1851</v>
      </c>
      <c r="G3107" t="str">
        <f t="shared" si="49"/>
        <v>Jeepers Creepers</v>
      </c>
      <c r="H3107" t="s">
        <v>6369</v>
      </c>
      <c r="I3107">
        <v>86890</v>
      </c>
      <c r="J3107">
        <v>319</v>
      </c>
      <c r="K3107" t="s">
        <v>19</v>
      </c>
      <c r="L3107" t="s">
        <v>31</v>
      </c>
      <c r="M3107" t="s">
        <v>294</v>
      </c>
      <c r="N3107">
        <v>8000000</v>
      </c>
      <c r="O3107">
        <v>2010</v>
      </c>
      <c r="P3107">
        <v>6.1</v>
      </c>
      <c r="S3107" t="s">
        <v>83</v>
      </c>
      <c r="T3107" t="s">
        <v>92</v>
      </c>
    </row>
    <row r="3108" spans="1:23" x14ac:dyDescent="0.3">
      <c r="A3108" t="s">
        <v>134</v>
      </c>
      <c r="B3108">
        <v>151</v>
      </c>
      <c r="C3108">
        <v>107</v>
      </c>
      <c r="D3108">
        <v>14015786</v>
      </c>
      <c r="E3108" t="s">
        <v>6370</v>
      </c>
      <c r="F3108" t="s">
        <v>300</v>
      </c>
      <c r="G3108" t="str">
        <f t="shared" si="49"/>
        <v>Bill &amp; Ted's Excellent Adventure</v>
      </c>
      <c r="H3108" t="s">
        <v>6371</v>
      </c>
      <c r="I3108">
        <v>85362</v>
      </c>
      <c r="J3108">
        <v>66</v>
      </c>
      <c r="K3108" t="s">
        <v>19</v>
      </c>
      <c r="L3108" t="s">
        <v>20</v>
      </c>
      <c r="M3108" t="s">
        <v>294</v>
      </c>
      <c r="N3108">
        <v>9000000</v>
      </c>
      <c r="O3108">
        <v>2002</v>
      </c>
      <c r="P3108">
        <v>6.9</v>
      </c>
      <c r="S3108" t="s">
        <v>32</v>
      </c>
      <c r="T3108" t="s">
        <v>46</v>
      </c>
      <c r="U3108" t="s">
        <v>85</v>
      </c>
      <c r="V3108" t="s">
        <v>110</v>
      </c>
    </row>
    <row r="3109" spans="1:23" x14ac:dyDescent="0.3">
      <c r="A3109" t="s">
        <v>5209</v>
      </c>
      <c r="B3109">
        <v>48</v>
      </c>
      <c r="C3109">
        <v>75</v>
      </c>
      <c r="D3109">
        <v>10269307</v>
      </c>
      <c r="E3109" t="s">
        <v>6372</v>
      </c>
      <c r="F3109" t="s">
        <v>3322</v>
      </c>
      <c r="G3109" t="str">
        <f t="shared" si="49"/>
        <v>Oliver!</v>
      </c>
      <c r="H3109" t="s">
        <v>6373</v>
      </c>
      <c r="I3109">
        <v>25303</v>
      </c>
      <c r="J3109">
        <v>183</v>
      </c>
      <c r="K3109" t="s">
        <v>19</v>
      </c>
      <c r="L3109" t="s">
        <v>197</v>
      </c>
      <c r="M3109" t="s">
        <v>21</v>
      </c>
      <c r="N3109">
        <v>9000000</v>
      </c>
      <c r="O3109">
        <v>2013</v>
      </c>
      <c r="P3109">
        <v>7.5</v>
      </c>
      <c r="S3109" t="s">
        <v>60</v>
      </c>
      <c r="T3109" t="s">
        <v>65</v>
      </c>
      <c r="U3109" t="s">
        <v>90</v>
      </c>
    </row>
    <row r="3110" spans="1:23" x14ac:dyDescent="0.3">
      <c r="A3110" t="s">
        <v>1025</v>
      </c>
      <c r="B3110">
        <v>166</v>
      </c>
      <c r="C3110">
        <v>97</v>
      </c>
      <c r="D3110">
        <v>17536788</v>
      </c>
      <c r="E3110" t="s">
        <v>1147</v>
      </c>
      <c r="F3110" t="s">
        <v>2063</v>
      </c>
      <c r="G3110" t="str">
        <f t="shared" si="49"/>
        <v>The Best Exotic Marigold Hotel</v>
      </c>
      <c r="H3110" t="s">
        <v>6374</v>
      </c>
      <c r="I3110">
        <v>75306</v>
      </c>
      <c r="J3110">
        <v>109</v>
      </c>
      <c r="K3110" t="s">
        <v>19</v>
      </c>
      <c r="L3110" t="s">
        <v>20</v>
      </c>
      <c r="M3110" t="s">
        <v>21</v>
      </c>
      <c r="N3110">
        <v>9000000</v>
      </c>
      <c r="O3110">
        <v>2010</v>
      </c>
      <c r="P3110">
        <v>7.3</v>
      </c>
      <c r="S3110" t="s">
        <v>46</v>
      </c>
      <c r="T3110" t="s">
        <v>60</v>
      </c>
    </row>
    <row r="3111" spans="1:23" x14ac:dyDescent="0.3">
      <c r="A3111" t="s">
        <v>6375</v>
      </c>
      <c r="B3111">
        <v>206</v>
      </c>
      <c r="C3111">
        <v>80</v>
      </c>
      <c r="D3111">
        <v>58401464</v>
      </c>
      <c r="E3111" t="s">
        <v>3566</v>
      </c>
      <c r="F3111" t="s">
        <v>4641</v>
      </c>
      <c r="G3111" t="str">
        <f t="shared" si="49"/>
        <v>Recess: School's Out</v>
      </c>
      <c r="H3111" t="s">
        <v>6376</v>
      </c>
      <c r="I3111">
        <v>6808</v>
      </c>
      <c r="J3111">
        <v>726</v>
      </c>
      <c r="K3111" t="s">
        <v>19</v>
      </c>
      <c r="L3111" t="s">
        <v>20</v>
      </c>
      <c r="M3111" t="s">
        <v>294</v>
      </c>
      <c r="N3111">
        <v>9000000</v>
      </c>
      <c r="O3111">
        <v>2008</v>
      </c>
      <c r="P3111">
        <v>6.5</v>
      </c>
      <c r="S3111" t="s">
        <v>37</v>
      </c>
      <c r="T3111" t="s">
        <v>46</v>
      </c>
      <c r="U3111" t="s">
        <v>65</v>
      </c>
      <c r="V3111" t="s">
        <v>92</v>
      </c>
      <c r="W3111" t="s">
        <v>110</v>
      </c>
    </row>
    <row r="3112" spans="1:23" x14ac:dyDescent="0.3">
      <c r="A3112" t="s">
        <v>2400</v>
      </c>
      <c r="B3112">
        <v>92</v>
      </c>
      <c r="C3112">
        <v>85</v>
      </c>
      <c r="D3112">
        <v>8880705</v>
      </c>
      <c r="E3112" t="s">
        <v>135</v>
      </c>
      <c r="F3112" t="s">
        <v>6377</v>
      </c>
      <c r="G3112" t="str">
        <f t="shared" si="49"/>
        <v>Mad Max Beyond Thunderdome</v>
      </c>
      <c r="H3112" t="s">
        <v>6378</v>
      </c>
      <c r="I3112">
        <v>101840</v>
      </c>
      <c r="J3112">
        <v>96</v>
      </c>
      <c r="K3112" t="s">
        <v>19</v>
      </c>
      <c r="L3112" t="s">
        <v>20</v>
      </c>
      <c r="M3112" t="s">
        <v>294</v>
      </c>
      <c r="N3112">
        <v>9000000</v>
      </c>
      <c r="O3112">
        <v>2012</v>
      </c>
      <c r="P3112">
        <v>6.2</v>
      </c>
      <c r="S3112" t="s">
        <v>26</v>
      </c>
      <c r="T3112" t="s">
        <v>32</v>
      </c>
      <c r="U3112" t="s">
        <v>110</v>
      </c>
      <c r="V3112" t="s">
        <v>122</v>
      </c>
    </row>
    <row r="3113" spans="1:23" x14ac:dyDescent="0.3">
      <c r="A3113" t="s">
        <v>3705</v>
      </c>
      <c r="B3113">
        <v>78</v>
      </c>
      <c r="C3113">
        <v>97</v>
      </c>
      <c r="D3113">
        <v>8279017</v>
      </c>
      <c r="E3113" t="s">
        <v>28</v>
      </c>
      <c r="F3113" t="s">
        <v>2213</v>
      </c>
      <c r="G3113" t="str">
        <f t="shared" si="49"/>
        <v>Commando</v>
      </c>
      <c r="H3113" t="s">
        <v>6379</v>
      </c>
      <c r="I3113">
        <v>111649</v>
      </c>
      <c r="J3113">
        <v>129</v>
      </c>
      <c r="K3113" t="s">
        <v>19</v>
      </c>
      <c r="L3113" t="s">
        <v>20</v>
      </c>
      <c r="M3113" t="s">
        <v>527</v>
      </c>
      <c r="N3113">
        <v>400000000</v>
      </c>
      <c r="O3113">
        <v>2011</v>
      </c>
      <c r="P3113">
        <v>6.7</v>
      </c>
      <c r="S3113" t="s">
        <v>26</v>
      </c>
      <c r="T3113" t="s">
        <v>32</v>
      </c>
      <c r="U3113" t="s">
        <v>122</v>
      </c>
    </row>
    <row r="3114" spans="1:23" x14ac:dyDescent="0.3">
      <c r="A3114" t="s">
        <v>829</v>
      </c>
      <c r="B3114">
        <v>83</v>
      </c>
      <c r="C3114">
        <v>109</v>
      </c>
      <c r="D3114">
        <v>10106233</v>
      </c>
      <c r="E3114" t="s">
        <v>1347</v>
      </c>
      <c r="F3114" t="s">
        <v>6380</v>
      </c>
      <c r="G3114" t="str">
        <f t="shared" si="49"/>
        <v>The Boy</v>
      </c>
      <c r="H3114" t="s">
        <v>6381</v>
      </c>
      <c r="I3114">
        <v>35654</v>
      </c>
      <c r="J3114">
        <v>1015</v>
      </c>
      <c r="K3114" t="s">
        <v>19</v>
      </c>
      <c r="L3114" t="s">
        <v>149</v>
      </c>
      <c r="M3114" t="s">
        <v>294</v>
      </c>
      <c r="N3114">
        <v>9000000</v>
      </c>
      <c r="O3114">
        <v>1998</v>
      </c>
      <c r="P3114">
        <v>6</v>
      </c>
      <c r="S3114" t="s">
        <v>83</v>
      </c>
      <c r="T3114" t="s">
        <v>92</v>
      </c>
      <c r="U3114" t="s">
        <v>122</v>
      </c>
    </row>
    <row r="3115" spans="1:23" x14ac:dyDescent="0.3">
      <c r="A3115" t="s">
        <v>6382</v>
      </c>
      <c r="B3115">
        <v>8</v>
      </c>
      <c r="C3115">
        <v>104</v>
      </c>
      <c r="D3115">
        <v>4692814</v>
      </c>
      <c r="E3115" t="s">
        <v>1347</v>
      </c>
      <c r="F3115" t="s">
        <v>1878</v>
      </c>
      <c r="G3115" t="str">
        <f t="shared" si="49"/>
        <v>Devil</v>
      </c>
      <c r="H3115" t="s">
        <v>6383</v>
      </c>
      <c r="I3115">
        <v>104089</v>
      </c>
      <c r="J3115">
        <v>147</v>
      </c>
      <c r="K3115" t="s">
        <v>19</v>
      </c>
      <c r="L3115" t="s">
        <v>20</v>
      </c>
      <c r="M3115" t="s">
        <v>294</v>
      </c>
      <c r="N3115">
        <v>9000000</v>
      </c>
      <c r="O3115">
        <v>2012</v>
      </c>
      <c r="P3115">
        <v>6.3</v>
      </c>
      <c r="S3115" t="s">
        <v>83</v>
      </c>
      <c r="T3115" t="s">
        <v>92</v>
      </c>
      <c r="U3115" t="s">
        <v>122</v>
      </c>
    </row>
    <row r="3116" spans="1:23" x14ac:dyDescent="0.3">
      <c r="A3116" t="s">
        <v>6384</v>
      </c>
      <c r="B3116">
        <v>86</v>
      </c>
      <c r="C3116">
        <v>140</v>
      </c>
      <c r="D3116">
        <v>5018450</v>
      </c>
      <c r="E3116" t="s">
        <v>1147</v>
      </c>
      <c r="F3116" t="s">
        <v>2643</v>
      </c>
      <c r="G3116" t="str">
        <f t="shared" si="49"/>
        <v>Friday After Next</v>
      </c>
      <c r="H3116" t="s">
        <v>6385</v>
      </c>
      <c r="I3116">
        <v>19284</v>
      </c>
      <c r="J3116">
        <v>121</v>
      </c>
      <c r="K3116" t="s">
        <v>19</v>
      </c>
      <c r="L3116" t="s">
        <v>31</v>
      </c>
      <c r="M3116" t="s">
        <v>51</v>
      </c>
      <c r="N3116">
        <v>9000000</v>
      </c>
      <c r="O3116">
        <v>2004</v>
      </c>
      <c r="P3116">
        <v>5.8</v>
      </c>
      <c r="S3116" t="s">
        <v>46</v>
      </c>
      <c r="T3116" t="s">
        <v>60</v>
      </c>
    </row>
    <row r="3117" spans="1:23" x14ac:dyDescent="0.3">
      <c r="A3117" t="s">
        <v>3780</v>
      </c>
      <c r="B3117">
        <v>85</v>
      </c>
      <c r="C3117">
        <v>90</v>
      </c>
      <c r="D3117">
        <v>25967000</v>
      </c>
      <c r="E3117" t="s">
        <v>4175</v>
      </c>
      <c r="F3117" t="s">
        <v>3374</v>
      </c>
      <c r="G3117" t="str">
        <f t="shared" si="49"/>
        <v>Insidious: Chapter 3</v>
      </c>
      <c r="H3117" t="s">
        <v>6386</v>
      </c>
      <c r="I3117">
        <v>54190</v>
      </c>
      <c r="J3117">
        <v>201</v>
      </c>
      <c r="K3117" t="s">
        <v>19</v>
      </c>
      <c r="L3117" t="s">
        <v>31</v>
      </c>
      <c r="M3117" t="s">
        <v>294</v>
      </c>
      <c r="N3117">
        <v>11400000</v>
      </c>
      <c r="O3117">
        <v>1998</v>
      </c>
      <c r="P3117">
        <v>6.1</v>
      </c>
      <c r="S3117" t="s">
        <v>69</v>
      </c>
      <c r="T3117" t="s">
        <v>83</v>
      </c>
      <c r="U3117" t="s">
        <v>122</v>
      </c>
    </row>
    <row r="3118" spans="1:23" x14ac:dyDescent="0.3">
      <c r="A3118" t="s">
        <v>3273</v>
      </c>
      <c r="B3118">
        <v>76</v>
      </c>
      <c r="C3118">
        <v>130</v>
      </c>
      <c r="D3118">
        <v>3442820</v>
      </c>
      <c r="E3118" t="s">
        <v>6387</v>
      </c>
      <c r="F3118" t="s">
        <v>2293</v>
      </c>
      <c r="G3118" t="str">
        <f t="shared" si="49"/>
        <v>The Last Dragon</v>
      </c>
      <c r="H3118" t="s">
        <v>6388</v>
      </c>
      <c r="I3118">
        <v>9424</v>
      </c>
      <c r="J3118">
        <v>26</v>
      </c>
      <c r="K3118" t="s">
        <v>19</v>
      </c>
      <c r="L3118" t="s">
        <v>20</v>
      </c>
      <c r="M3118" t="s">
        <v>154</v>
      </c>
      <c r="N3118">
        <v>19000000</v>
      </c>
      <c r="O3118">
        <v>1999</v>
      </c>
      <c r="P3118">
        <v>6.9</v>
      </c>
      <c r="S3118" t="s">
        <v>26</v>
      </c>
      <c r="T3118" t="s">
        <v>46</v>
      </c>
      <c r="U3118" t="s">
        <v>60</v>
      </c>
      <c r="V3118" t="s">
        <v>85</v>
      </c>
    </row>
    <row r="3119" spans="1:23" x14ac:dyDescent="0.3">
      <c r="A3119" t="s">
        <v>6389</v>
      </c>
      <c r="B3119">
        <v>60</v>
      </c>
      <c r="C3119">
        <v>98</v>
      </c>
      <c r="D3119">
        <v>3205244</v>
      </c>
      <c r="E3119" t="s">
        <v>482</v>
      </c>
      <c r="F3119" t="s">
        <v>185</v>
      </c>
      <c r="G3119" t="str">
        <f t="shared" si="49"/>
        <v>Snatch</v>
      </c>
      <c r="H3119" t="s">
        <v>6203</v>
      </c>
      <c r="I3119">
        <v>600996</v>
      </c>
      <c r="J3119">
        <v>217</v>
      </c>
      <c r="K3119" t="s">
        <v>19</v>
      </c>
      <c r="L3119" t="s">
        <v>20</v>
      </c>
      <c r="M3119" t="s">
        <v>294</v>
      </c>
      <c r="N3119">
        <v>45000000</v>
      </c>
      <c r="O3119">
        <v>2002</v>
      </c>
      <c r="P3119">
        <v>8.3000000000000007</v>
      </c>
      <c r="S3119" t="s">
        <v>46</v>
      </c>
      <c r="T3119" t="s">
        <v>52</v>
      </c>
    </row>
    <row r="3120" spans="1:23" x14ac:dyDescent="0.3">
      <c r="A3120" t="s">
        <v>6390</v>
      </c>
      <c r="B3120">
        <v>78</v>
      </c>
      <c r="C3120">
        <v>101</v>
      </c>
      <c r="D3120">
        <v>3076425</v>
      </c>
      <c r="E3120" t="s">
        <v>4373</v>
      </c>
      <c r="F3120" t="s">
        <v>6391</v>
      </c>
      <c r="G3120" t="str">
        <f t="shared" si="49"/>
        <v>The Lawnmower Man</v>
      </c>
      <c r="H3120" t="s">
        <v>6392</v>
      </c>
      <c r="I3120">
        <v>27800</v>
      </c>
      <c r="J3120">
        <v>151</v>
      </c>
      <c r="K3120" t="s">
        <v>19</v>
      </c>
      <c r="L3120" t="s">
        <v>20</v>
      </c>
      <c r="M3120" t="s">
        <v>294</v>
      </c>
      <c r="N3120">
        <v>9000000</v>
      </c>
      <c r="O3120">
        <v>2013</v>
      </c>
      <c r="P3120">
        <v>5.4</v>
      </c>
      <c r="S3120" t="s">
        <v>83</v>
      </c>
      <c r="T3120" t="s">
        <v>110</v>
      </c>
    </row>
    <row r="3121" spans="1:22" x14ac:dyDescent="0.3">
      <c r="A3121" t="s">
        <v>6393</v>
      </c>
      <c r="B3121">
        <v>112</v>
      </c>
      <c r="C3121">
        <v>114</v>
      </c>
      <c r="D3121">
        <v>2275557</v>
      </c>
      <c r="E3121" t="s">
        <v>2507</v>
      </c>
      <c r="F3121" t="s">
        <v>4146</v>
      </c>
      <c r="G3121" t="str">
        <f t="shared" si="49"/>
        <v>Nick and Norah's Infinite Playlist</v>
      </c>
      <c r="H3121" t="s">
        <v>6394</v>
      </c>
      <c r="I3121">
        <v>74887</v>
      </c>
      <c r="J3121">
        <v>247</v>
      </c>
      <c r="K3121" t="s">
        <v>19</v>
      </c>
      <c r="L3121" t="s">
        <v>20</v>
      </c>
      <c r="M3121" t="s">
        <v>21</v>
      </c>
      <c r="N3121">
        <v>9000000</v>
      </c>
      <c r="O3121">
        <v>2007</v>
      </c>
      <c r="P3121">
        <v>6.7</v>
      </c>
      <c r="S3121" t="s">
        <v>46</v>
      </c>
      <c r="T3121" t="s">
        <v>60</v>
      </c>
      <c r="U3121" t="s">
        <v>85</v>
      </c>
      <c r="V3121" t="s">
        <v>106</v>
      </c>
    </row>
    <row r="3122" spans="1:22" x14ac:dyDescent="0.3">
      <c r="A3122" t="s">
        <v>2503</v>
      </c>
      <c r="B3122">
        <v>189</v>
      </c>
      <c r="C3122">
        <v>100</v>
      </c>
      <c r="D3122">
        <v>1789892</v>
      </c>
      <c r="E3122" t="s">
        <v>4728</v>
      </c>
      <c r="F3122" t="s">
        <v>546</v>
      </c>
      <c r="G3122" t="str">
        <f t="shared" si="49"/>
        <v>Dogma</v>
      </c>
      <c r="H3122" t="s">
        <v>6395</v>
      </c>
      <c r="I3122">
        <v>181737</v>
      </c>
      <c r="J3122">
        <v>308</v>
      </c>
      <c r="K3122" t="s">
        <v>19</v>
      </c>
      <c r="L3122" t="s">
        <v>20</v>
      </c>
      <c r="M3122" t="s">
        <v>51</v>
      </c>
      <c r="N3122">
        <v>8800000</v>
      </c>
      <c r="O3122">
        <v>1981</v>
      </c>
      <c r="P3122">
        <v>7.4</v>
      </c>
      <c r="S3122" t="s">
        <v>32</v>
      </c>
      <c r="T3122" t="s">
        <v>46</v>
      </c>
      <c r="U3122" t="s">
        <v>60</v>
      </c>
      <c r="V3122" t="s">
        <v>69</v>
      </c>
    </row>
    <row r="3123" spans="1:22" x14ac:dyDescent="0.3">
      <c r="A3123" t="s">
        <v>6396</v>
      </c>
      <c r="B3123">
        <v>82</v>
      </c>
      <c r="C3123">
        <v>85</v>
      </c>
      <c r="D3123">
        <v>6350058</v>
      </c>
      <c r="E3123" t="s">
        <v>1147</v>
      </c>
      <c r="F3123" t="s">
        <v>2026</v>
      </c>
      <c r="G3123" t="str">
        <f t="shared" si="49"/>
        <v>The Banger Sisters</v>
      </c>
      <c r="H3123" t="s">
        <v>6397</v>
      </c>
      <c r="I3123">
        <v>12388</v>
      </c>
      <c r="J3123">
        <v>6</v>
      </c>
      <c r="K3123" t="s">
        <v>19</v>
      </c>
      <c r="L3123" t="s">
        <v>20</v>
      </c>
      <c r="M3123" t="s">
        <v>21</v>
      </c>
      <c r="N3123">
        <v>8800000</v>
      </c>
      <c r="O3123">
        <v>2014</v>
      </c>
      <c r="P3123">
        <v>5.6</v>
      </c>
      <c r="S3123" t="s">
        <v>46</v>
      </c>
      <c r="T3123" t="s">
        <v>60</v>
      </c>
    </row>
    <row r="3124" spans="1:22" x14ac:dyDescent="0.3">
      <c r="A3124" t="s">
        <v>6398</v>
      </c>
      <c r="B3124">
        <v>120</v>
      </c>
      <c r="C3124">
        <v>103</v>
      </c>
      <c r="D3124">
        <v>1094798</v>
      </c>
      <c r="E3124" t="s">
        <v>6399</v>
      </c>
      <c r="F3124" t="s">
        <v>1446</v>
      </c>
      <c r="G3124" t="str">
        <f t="shared" si="49"/>
        <v>Twilight Zone: The Movie</v>
      </c>
      <c r="H3124" t="s">
        <v>6400</v>
      </c>
      <c r="I3124">
        <v>25613</v>
      </c>
      <c r="J3124">
        <v>182</v>
      </c>
      <c r="K3124" t="s">
        <v>19</v>
      </c>
      <c r="L3124" t="s">
        <v>20</v>
      </c>
      <c r="M3124" t="s">
        <v>51</v>
      </c>
      <c r="N3124">
        <v>9000000</v>
      </c>
      <c r="O3124">
        <v>2001</v>
      </c>
      <c r="P3124">
        <v>6.5</v>
      </c>
      <c r="S3124" t="s">
        <v>69</v>
      </c>
      <c r="T3124" t="s">
        <v>83</v>
      </c>
      <c r="U3124" t="s">
        <v>110</v>
      </c>
    </row>
    <row r="3125" spans="1:22" x14ac:dyDescent="0.3">
      <c r="A3125" t="s">
        <v>6401</v>
      </c>
      <c r="B3125">
        <v>183</v>
      </c>
      <c r="C3125">
        <v>100</v>
      </c>
      <c r="D3125">
        <v>1071240</v>
      </c>
      <c r="E3125" t="s">
        <v>34</v>
      </c>
      <c r="F3125" t="s">
        <v>883</v>
      </c>
      <c r="G3125" t="str">
        <f t="shared" si="49"/>
        <v>Road House</v>
      </c>
      <c r="H3125" t="s">
        <v>6402</v>
      </c>
      <c r="I3125">
        <v>42987</v>
      </c>
      <c r="J3125">
        <v>126</v>
      </c>
      <c r="K3125" t="s">
        <v>19</v>
      </c>
      <c r="L3125" t="s">
        <v>20</v>
      </c>
      <c r="M3125" t="s">
        <v>21</v>
      </c>
      <c r="N3125">
        <v>8600000</v>
      </c>
      <c r="O3125">
        <v>2006</v>
      </c>
      <c r="P3125">
        <v>6.5</v>
      </c>
      <c r="S3125" t="s">
        <v>26</v>
      </c>
      <c r="T3125" t="s">
        <v>122</v>
      </c>
    </row>
    <row r="3126" spans="1:22" x14ac:dyDescent="0.3">
      <c r="A3126" t="s">
        <v>6403</v>
      </c>
      <c r="B3126">
        <v>211</v>
      </c>
      <c r="C3126">
        <v>114</v>
      </c>
      <c r="D3126">
        <v>532190</v>
      </c>
      <c r="E3126" t="s">
        <v>806</v>
      </c>
      <c r="F3126" t="s">
        <v>461</v>
      </c>
      <c r="G3126" t="str">
        <f t="shared" si="49"/>
        <v>A Low Down Dirty Shame</v>
      </c>
      <c r="H3126" t="s">
        <v>6404</v>
      </c>
      <c r="I3126">
        <v>3924</v>
      </c>
      <c r="J3126">
        <v>48</v>
      </c>
      <c r="K3126" t="s">
        <v>19</v>
      </c>
      <c r="L3126" t="s">
        <v>20</v>
      </c>
      <c r="M3126" t="s">
        <v>294</v>
      </c>
      <c r="N3126">
        <v>9000000</v>
      </c>
      <c r="O3126">
        <v>2015</v>
      </c>
      <c r="P3126">
        <v>5.8</v>
      </c>
      <c r="S3126" t="s">
        <v>26</v>
      </c>
      <c r="T3126" t="s">
        <v>46</v>
      </c>
      <c r="U3126" t="s">
        <v>52</v>
      </c>
    </row>
    <row r="3127" spans="1:22" x14ac:dyDescent="0.3">
      <c r="A3127" t="s">
        <v>4649</v>
      </c>
      <c r="B3127">
        <v>14</v>
      </c>
      <c r="C3127">
        <v>102</v>
      </c>
      <c r="D3127">
        <v>686383</v>
      </c>
      <c r="E3127" t="s">
        <v>1788</v>
      </c>
      <c r="F3127" t="s">
        <v>2026</v>
      </c>
      <c r="G3127" t="str">
        <f t="shared" si="49"/>
        <v>Swimfan</v>
      </c>
      <c r="H3127" t="s">
        <v>6405</v>
      </c>
      <c r="I3127">
        <v>16300</v>
      </c>
      <c r="J3127">
        <v>371</v>
      </c>
      <c r="K3127" t="s">
        <v>19</v>
      </c>
      <c r="L3127" t="s">
        <v>20</v>
      </c>
      <c r="M3127" t="s">
        <v>294</v>
      </c>
      <c r="N3127">
        <v>7000000</v>
      </c>
      <c r="O3127">
        <v>2011</v>
      </c>
      <c r="P3127">
        <v>5</v>
      </c>
      <c r="S3127" t="s">
        <v>60</v>
      </c>
      <c r="T3127" t="s">
        <v>122</v>
      </c>
    </row>
    <row r="3128" spans="1:22" x14ac:dyDescent="0.3">
      <c r="A3128" t="s">
        <v>6406</v>
      </c>
      <c r="B3128">
        <v>54</v>
      </c>
      <c r="C3128">
        <v>103</v>
      </c>
      <c r="D3128">
        <v>16168741</v>
      </c>
      <c r="E3128" t="s">
        <v>776</v>
      </c>
      <c r="F3128" t="s">
        <v>2894</v>
      </c>
      <c r="G3128" t="str">
        <f t="shared" si="49"/>
        <v>Employee of the Month</v>
      </c>
      <c r="H3128" t="s">
        <v>6407</v>
      </c>
      <c r="I3128">
        <v>37681</v>
      </c>
      <c r="J3128">
        <v>330</v>
      </c>
      <c r="K3128" t="s">
        <v>19</v>
      </c>
      <c r="L3128" t="s">
        <v>20</v>
      </c>
      <c r="M3128" t="s">
        <v>294</v>
      </c>
      <c r="N3128">
        <v>8500000</v>
      </c>
      <c r="O3128">
        <v>2009</v>
      </c>
      <c r="P3128">
        <v>5.5</v>
      </c>
      <c r="S3128" t="s">
        <v>46</v>
      </c>
      <c r="T3128" t="s">
        <v>106</v>
      </c>
    </row>
    <row r="3129" spans="1:22" x14ac:dyDescent="0.3">
      <c r="A3129" t="s">
        <v>4218</v>
      </c>
      <c r="B3129">
        <v>55</v>
      </c>
      <c r="C3129">
        <v>97</v>
      </c>
      <c r="D3129">
        <v>568695</v>
      </c>
      <c r="E3129" t="s">
        <v>776</v>
      </c>
      <c r="F3129" t="s">
        <v>2999</v>
      </c>
      <c r="G3129" t="str">
        <f t="shared" si="49"/>
        <v>Can't Hardly Wait</v>
      </c>
      <c r="H3129" t="s">
        <v>6408</v>
      </c>
      <c r="I3129">
        <v>37885</v>
      </c>
      <c r="J3129">
        <v>280</v>
      </c>
      <c r="K3129" t="s">
        <v>19</v>
      </c>
      <c r="L3129" t="s">
        <v>20</v>
      </c>
      <c r="M3129" t="s">
        <v>21</v>
      </c>
      <c r="N3129">
        <v>8500000</v>
      </c>
      <c r="O3129">
        <v>2012</v>
      </c>
      <c r="P3129">
        <v>6.5</v>
      </c>
      <c r="S3129" t="s">
        <v>46</v>
      </c>
      <c r="T3129" t="s">
        <v>106</v>
      </c>
    </row>
    <row r="3130" spans="1:22" x14ac:dyDescent="0.3">
      <c r="A3130" t="s">
        <v>6409</v>
      </c>
      <c r="B3130">
        <v>179</v>
      </c>
      <c r="C3130">
        <v>116</v>
      </c>
      <c r="D3130">
        <v>398420</v>
      </c>
      <c r="E3130" t="s">
        <v>890</v>
      </c>
      <c r="F3130" t="s">
        <v>268</v>
      </c>
      <c r="G3130" t="str">
        <f t="shared" si="49"/>
        <v>The Outsiders</v>
      </c>
      <c r="H3130" t="s">
        <v>6410</v>
      </c>
      <c r="I3130">
        <v>57363</v>
      </c>
      <c r="J3130">
        <v>35</v>
      </c>
      <c r="K3130" t="s">
        <v>19</v>
      </c>
      <c r="L3130" t="s">
        <v>20</v>
      </c>
      <c r="M3130" t="s">
        <v>294</v>
      </c>
      <c r="N3130">
        <v>9000000</v>
      </c>
      <c r="O3130">
        <v>1993</v>
      </c>
      <c r="P3130">
        <v>7.2</v>
      </c>
      <c r="S3130" t="s">
        <v>52</v>
      </c>
      <c r="T3130" t="s">
        <v>60</v>
      </c>
    </row>
    <row r="3131" spans="1:22" x14ac:dyDescent="0.3">
      <c r="A3131" t="s">
        <v>6411</v>
      </c>
      <c r="B3131">
        <v>221</v>
      </c>
      <c r="C3131">
        <v>96</v>
      </c>
      <c r="D3131">
        <v>336456</v>
      </c>
      <c r="E3131" t="s">
        <v>119</v>
      </c>
      <c r="F3131" t="s">
        <v>139</v>
      </c>
      <c r="G3131" t="str">
        <f t="shared" si="49"/>
        <v>Pete's Dragon</v>
      </c>
      <c r="H3131" t="s">
        <v>6412</v>
      </c>
      <c r="I3131">
        <v>408</v>
      </c>
      <c r="J3131">
        <v>90</v>
      </c>
      <c r="K3131" t="s">
        <v>19</v>
      </c>
      <c r="L3131" t="s">
        <v>20</v>
      </c>
      <c r="M3131" t="s">
        <v>294</v>
      </c>
      <c r="N3131">
        <v>60000000</v>
      </c>
      <c r="O3131">
        <v>1999</v>
      </c>
      <c r="P3131">
        <v>7.3</v>
      </c>
      <c r="S3131" t="s">
        <v>32</v>
      </c>
      <c r="T3131" t="s">
        <v>65</v>
      </c>
      <c r="U3131" t="s">
        <v>69</v>
      </c>
    </row>
    <row r="3132" spans="1:22" x14ac:dyDescent="0.3">
      <c r="A3132" t="s">
        <v>6413</v>
      </c>
      <c r="B3132">
        <v>158</v>
      </c>
      <c r="C3132">
        <v>98</v>
      </c>
      <c r="D3132">
        <v>146083</v>
      </c>
      <c r="E3132" t="s">
        <v>1906</v>
      </c>
      <c r="F3132" t="s">
        <v>3050</v>
      </c>
      <c r="G3132" t="str">
        <f t="shared" si="49"/>
        <v>The Dead Zone</v>
      </c>
      <c r="H3132" t="s">
        <v>6414</v>
      </c>
      <c r="I3132">
        <v>44804</v>
      </c>
      <c r="J3132">
        <v>75</v>
      </c>
      <c r="K3132" t="s">
        <v>19</v>
      </c>
      <c r="L3132" t="s">
        <v>20</v>
      </c>
      <c r="M3132" t="s">
        <v>294</v>
      </c>
      <c r="N3132">
        <v>8000000</v>
      </c>
      <c r="O3132">
        <v>2004</v>
      </c>
      <c r="P3132">
        <v>7.2</v>
      </c>
      <c r="S3132" t="s">
        <v>83</v>
      </c>
      <c r="T3132" t="s">
        <v>110</v>
      </c>
      <c r="U3132" t="s">
        <v>122</v>
      </c>
    </row>
    <row r="3133" spans="1:22" x14ac:dyDescent="0.3">
      <c r="A3133" t="s">
        <v>6415</v>
      </c>
      <c r="B3133">
        <v>73</v>
      </c>
      <c r="C3133">
        <v>105</v>
      </c>
      <c r="D3133">
        <v>298110</v>
      </c>
      <c r="E3133" t="s">
        <v>1347</v>
      </c>
      <c r="F3133" t="s">
        <v>6416</v>
      </c>
      <c r="G3133" t="str">
        <f t="shared" si="49"/>
        <v>Sinister 2</v>
      </c>
      <c r="H3133" t="s">
        <v>6417</v>
      </c>
      <c r="I3133">
        <v>25210</v>
      </c>
      <c r="J3133">
        <v>640</v>
      </c>
      <c r="K3133" t="s">
        <v>19</v>
      </c>
      <c r="L3133" t="s">
        <v>20</v>
      </c>
      <c r="M3133" t="s">
        <v>51</v>
      </c>
      <c r="N3133">
        <v>8500000</v>
      </c>
      <c r="O3133">
        <v>2000</v>
      </c>
      <c r="P3133">
        <v>5.2</v>
      </c>
      <c r="S3133" t="s">
        <v>83</v>
      </c>
      <c r="T3133" t="s">
        <v>92</v>
      </c>
      <c r="U3133" t="s">
        <v>122</v>
      </c>
    </row>
    <row r="3134" spans="1:22" x14ac:dyDescent="0.3">
      <c r="A3134" t="s">
        <v>6418</v>
      </c>
      <c r="B3134">
        <v>65</v>
      </c>
      <c r="C3134">
        <v>123</v>
      </c>
      <c r="D3134">
        <v>127144</v>
      </c>
      <c r="E3134" t="s">
        <v>2679</v>
      </c>
      <c r="F3134" t="s">
        <v>4518</v>
      </c>
      <c r="G3134" t="str">
        <f t="shared" si="49"/>
        <v>Sparkle</v>
      </c>
      <c r="H3134" t="s">
        <v>6419</v>
      </c>
      <c r="I3134">
        <v>5161</v>
      </c>
      <c r="J3134">
        <v>944</v>
      </c>
      <c r="K3134" t="s">
        <v>19</v>
      </c>
      <c r="L3134" t="s">
        <v>20</v>
      </c>
      <c r="M3134" t="s">
        <v>294</v>
      </c>
      <c r="N3134">
        <v>22000000</v>
      </c>
      <c r="O3134">
        <v>1987</v>
      </c>
      <c r="P3134">
        <v>5.7</v>
      </c>
      <c r="S3134" t="s">
        <v>60</v>
      </c>
      <c r="T3134" t="s">
        <v>85</v>
      </c>
    </row>
    <row r="3135" spans="1:22" x14ac:dyDescent="0.3">
      <c r="A3135" t="s">
        <v>705</v>
      </c>
      <c r="B3135">
        <v>23</v>
      </c>
      <c r="C3135">
        <v>107</v>
      </c>
      <c r="D3135">
        <v>117190</v>
      </c>
      <c r="E3135" t="s">
        <v>1347</v>
      </c>
      <c r="F3135" t="s">
        <v>3306</v>
      </c>
      <c r="G3135" t="str">
        <f t="shared" si="49"/>
        <v>Valentine</v>
      </c>
      <c r="H3135" t="s">
        <v>6420</v>
      </c>
      <c r="I3135">
        <v>20467</v>
      </c>
      <c r="J3135">
        <v>100</v>
      </c>
      <c r="K3135" t="s">
        <v>19</v>
      </c>
      <c r="L3135" t="s">
        <v>20</v>
      </c>
      <c r="M3135" t="s">
        <v>21</v>
      </c>
      <c r="N3135">
        <v>9000000</v>
      </c>
      <c r="O3135">
        <v>2006</v>
      </c>
      <c r="P3135">
        <v>4.7</v>
      </c>
      <c r="S3135" t="s">
        <v>83</v>
      </c>
      <c r="T3135" t="s">
        <v>92</v>
      </c>
      <c r="U3135" t="s">
        <v>122</v>
      </c>
    </row>
    <row r="3136" spans="1:22" x14ac:dyDescent="0.3">
      <c r="A3136" t="s">
        <v>3601</v>
      </c>
      <c r="B3136">
        <v>63</v>
      </c>
      <c r="C3136">
        <v>112</v>
      </c>
      <c r="D3136">
        <v>108662</v>
      </c>
      <c r="E3136" t="s">
        <v>2190</v>
      </c>
      <c r="F3136" t="s">
        <v>908</v>
      </c>
      <c r="G3136" t="str">
        <f t="shared" si="49"/>
        <v>The Fourth Kind</v>
      </c>
      <c r="H3136" t="s">
        <v>6421</v>
      </c>
      <c r="I3136">
        <v>63108</v>
      </c>
      <c r="J3136">
        <v>24</v>
      </c>
      <c r="K3136" t="s">
        <v>19</v>
      </c>
      <c r="L3136" t="s">
        <v>20</v>
      </c>
      <c r="M3136" t="s">
        <v>294</v>
      </c>
      <c r="N3136">
        <v>8000000</v>
      </c>
      <c r="O3136">
        <v>2011</v>
      </c>
      <c r="P3136">
        <v>5.9</v>
      </c>
      <c r="S3136" t="s">
        <v>92</v>
      </c>
      <c r="T3136" t="s">
        <v>110</v>
      </c>
      <c r="U3136" t="s">
        <v>122</v>
      </c>
    </row>
    <row r="3137" spans="1:23" x14ac:dyDescent="0.3">
      <c r="A3137" t="s">
        <v>6422</v>
      </c>
      <c r="B3137">
        <v>132</v>
      </c>
      <c r="C3137">
        <v>93</v>
      </c>
      <c r="D3137">
        <v>53481</v>
      </c>
      <c r="E3137" t="s">
        <v>2386</v>
      </c>
      <c r="F3137" t="s">
        <v>1082</v>
      </c>
      <c r="G3137" t="str">
        <f t="shared" si="49"/>
        <v>A Prairie Home Companion</v>
      </c>
      <c r="H3137" t="s">
        <v>6423</v>
      </c>
      <c r="I3137">
        <v>19655</v>
      </c>
      <c r="J3137">
        <v>104</v>
      </c>
      <c r="K3137" t="s">
        <v>19</v>
      </c>
      <c r="L3137" t="s">
        <v>20</v>
      </c>
      <c r="M3137" t="s">
        <v>294</v>
      </c>
      <c r="N3137">
        <v>8500000</v>
      </c>
      <c r="O3137">
        <v>2000</v>
      </c>
      <c r="P3137">
        <v>6.8</v>
      </c>
      <c r="S3137" t="s">
        <v>46</v>
      </c>
      <c r="T3137" t="s">
        <v>60</v>
      </c>
      <c r="U3137" t="s">
        <v>85</v>
      </c>
    </row>
    <row r="3138" spans="1:23" x14ac:dyDescent="0.3">
      <c r="A3138" t="s">
        <v>6424</v>
      </c>
      <c r="B3138">
        <v>191</v>
      </c>
      <c r="C3138">
        <v>97</v>
      </c>
      <c r="D3138">
        <v>23106</v>
      </c>
      <c r="E3138" t="s">
        <v>1788</v>
      </c>
      <c r="F3138" t="s">
        <v>5616</v>
      </c>
      <c r="G3138" t="str">
        <f t="shared" si="49"/>
        <v>Sugar Hill</v>
      </c>
      <c r="H3138" t="s">
        <v>6425</v>
      </c>
      <c r="I3138">
        <v>3119</v>
      </c>
      <c r="J3138">
        <v>30</v>
      </c>
      <c r="K3138" t="s">
        <v>19</v>
      </c>
      <c r="L3138" t="s">
        <v>20</v>
      </c>
      <c r="M3138" t="s">
        <v>21</v>
      </c>
      <c r="N3138">
        <v>12000000</v>
      </c>
      <c r="O3138">
        <v>2016</v>
      </c>
      <c r="P3138">
        <v>5.9</v>
      </c>
      <c r="S3138" t="s">
        <v>60</v>
      </c>
      <c r="T3138" t="s">
        <v>122</v>
      </c>
    </row>
    <row r="3139" spans="1:23" x14ac:dyDescent="0.3">
      <c r="A3139" t="s">
        <v>4049</v>
      </c>
      <c r="B3139">
        <v>52</v>
      </c>
      <c r="C3139">
        <v>122</v>
      </c>
      <c r="D3139">
        <v>52961</v>
      </c>
      <c r="E3139" t="s">
        <v>34</v>
      </c>
      <c r="F3139" t="s">
        <v>6426</v>
      </c>
      <c r="G3139" t="str">
        <f t="shared" ref="G3139:G3202" si="50">SUBSTITUTE(H3139,"Â ","")</f>
        <v>Invasion U.S.A.</v>
      </c>
      <c r="H3139" t="s">
        <v>6427</v>
      </c>
      <c r="I3139">
        <v>6143</v>
      </c>
      <c r="J3139">
        <v>518</v>
      </c>
      <c r="K3139" t="s">
        <v>19</v>
      </c>
      <c r="L3139" t="s">
        <v>20</v>
      </c>
      <c r="M3139" t="s">
        <v>51</v>
      </c>
      <c r="N3139">
        <v>8200000</v>
      </c>
      <c r="O3139">
        <v>1981</v>
      </c>
      <c r="P3139">
        <v>5.3</v>
      </c>
      <c r="S3139" t="s">
        <v>26</v>
      </c>
      <c r="T3139" t="s">
        <v>122</v>
      </c>
    </row>
    <row r="3140" spans="1:23" x14ac:dyDescent="0.3">
      <c r="A3140" t="s">
        <v>6428</v>
      </c>
      <c r="B3140">
        <v>91</v>
      </c>
      <c r="C3140">
        <v>101</v>
      </c>
      <c r="D3140">
        <v>439162</v>
      </c>
      <c r="E3140" t="s">
        <v>2507</v>
      </c>
      <c r="F3140" t="s">
        <v>6429</v>
      </c>
      <c r="G3140" t="str">
        <f t="shared" si="50"/>
        <v>Roll Bounce</v>
      </c>
      <c r="H3140" t="s">
        <v>6430</v>
      </c>
      <c r="I3140">
        <v>5585</v>
      </c>
      <c r="J3140">
        <v>248</v>
      </c>
      <c r="K3140" t="s">
        <v>19</v>
      </c>
      <c r="L3140" t="s">
        <v>31</v>
      </c>
      <c r="M3140" t="s">
        <v>294</v>
      </c>
      <c r="N3140">
        <v>9000000</v>
      </c>
      <c r="O3140">
        <v>2014</v>
      </c>
      <c r="P3140">
        <v>6</v>
      </c>
      <c r="S3140" t="s">
        <v>46</v>
      </c>
      <c r="T3140" t="s">
        <v>60</v>
      </c>
      <c r="U3140" t="s">
        <v>85</v>
      </c>
      <c r="V3140" t="s">
        <v>106</v>
      </c>
    </row>
    <row r="3141" spans="1:23" x14ac:dyDescent="0.3">
      <c r="A3141" t="s">
        <v>2180</v>
      </c>
      <c r="B3141">
        <v>368</v>
      </c>
      <c r="C3141">
        <v>100</v>
      </c>
      <c r="D3141">
        <v>50000</v>
      </c>
      <c r="E3141" t="s">
        <v>1147</v>
      </c>
      <c r="F3141" t="s">
        <v>975</v>
      </c>
      <c r="G3141" t="str">
        <f t="shared" si="50"/>
        <v>Rushmore</v>
      </c>
      <c r="H3141" t="s">
        <v>6431</v>
      </c>
      <c r="I3141">
        <v>134458</v>
      </c>
      <c r="J3141">
        <v>540</v>
      </c>
      <c r="K3141" t="s">
        <v>19</v>
      </c>
      <c r="L3141" t="s">
        <v>20</v>
      </c>
      <c r="M3141" t="s">
        <v>21</v>
      </c>
      <c r="N3141">
        <v>8000000</v>
      </c>
      <c r="O3141">
        <v>2011</v>
      </c>
      <c r="P3141">
        <v>7.7</v>
      </c>
      <c r="S3141" t="s">
        <v>46</v>
      </c>
      <c r="T3141" t="s">
        <v>60</v>
      </c>
    </row>
    <row r="3142" spans="1:23" x14ac:dyDescent="0.3">
      <c r="A3142" t="s">
        <v>6432</v>
      </c>
      <c r="B3142">
        <v>89</v>
      </c>
      <c r="C3142">
        <v>129</v>
      </c>
      <c r="D3142">
        <v>671240</v>
      </c>
      <c r="E3142" t="s">
        <v>1261</v>
      </c>
      <c r="F3142" t="s">
        <v>6433</v>
      </c>
      <c r="G3142" t="str">
        <f t="shared" si="50"/>
        <v>Skyline</v>
      </c>
      <c r="H3142" t="s">
        <v>6434</v>
      </c>
      <c r="I3142">
        <v>76199</v>
      </c>
      <c r="J3142">
        <v>78</v>
      </c>
      <c r="K3142" t="s">
        <v>19</v>
      </c>
      <c r="L3142" t="s">
        <v>20</v>
      </c>
      <c r="M3142" t="s">
        <v>294</v>
      </c>
      <c r="N3142">
        <v>8000000</v>
      </c>
      <c r="O3142">
        <v>2002</v>
      </c>
      <c r="P3142">
        <v>4.4000000000000004</v>
      </c>
      <c r="S3142" t="s">
        <v>26</v>
      </c>
      <c r="T3142" t="s">
        <v>110</v>
      </c>
      <c r="U3142" t="s">
        <v>122</v>
      </c>
    </row>
    <row r="3143" spans="1:23" x14ac:dyDescent="0.3">
      <c r="A3143" t="s">
        <v>5946</v>
      </c>
      <c r="B3143">
        <v>83</v>
      </c>
      <c r="C3143">
        <v>81</v>
      </c>
      <c r="D3143">
        <v>10105505</v>
      </c>
      <c r="E3143" t="s">
        <v>1147</v>
      </c>
      <c r="F3143" t="s">
        <v>6435</v>
      </c>
      <c r="G3143" t="str">
        <f t="shared" si="50"/>
        <v>The Second Best Exotic Marigold Hotel</v>
      </c>
      <c r="H3143" t="s">
        <v>6436</v>
      </c>
      <c r="I3143">
        <v>22369</v>
      </c>
      <c r="J3143">
        <v>131</v>
      </c>
      <c r="K3143" t="s">
        <v>19</v>
      </c>
      <c r="L3143" t="s">
        <v>20</v>
      </c>
      <c r="M3143" t="s">
        <v>294</v>
      </c>
      <c r="N3143">
        <v>7623000</v>
      </c>
      <c r="O3143">
        <v>2000</v>
      </c>
      <c r="P3143">
        <v>6.6</v>
      </c>
      <c r="S3143" t="s">
        <v>46</v>
      </c>
      <c r="T3143" t="s">
        <v>60</v>
      </c>
    </row>
    <row r="3144" spans="1:23" x14ac:dyDescent="0.3">
      <c r="A3144" t="s">
        <v>6437</v>
      </c>
      <c r="B3144">
        <v>83</v>
      </c>
      <c r="C3144">
        <v>96</v>
      </c>
      <c r="D3144">
        <v>882290</v>
      </c>
      <c r="E3144" t="s">
        <v>3076</v>
      </c>
      <c r="F3144" t="s">
        <v>1396</v>
      </c>
      <c r="G3144" t="str">
        <f t="shared" si="50"/>
        <v>Kit Kittredge: An American Girl</v>
      </c>
      <c r="H3144" t="s">
        <v>6438</v>
      </c>
      <c r="I3144">
        <v>4719</v>
      </c>
      <c r="J3144">
        <v>261</v>
      </c>
      <c r="K3144" t="s">
        <v>19</v>
      </c>
      <c r="L3144" t="s">
        <v>20</v>
      </c>
      <c r="M3144" t="s">
        <v>51</v>
      </c>
      <c r="N3144">
        <v>8500000</v>
      </c>
      <c r="O3144">
        <v>2002</v>
      </c>
      <c r="P3144">
        <v>6.7</v>
      </c>
      <c r="S3144" t="s">
        <v>60</v>
      </c>
      <c r="T3144" t="s">
        <v>65</v>
      </c>
    </row>
    <row r="3145" spans="1:23" x14ac:dyDescent="0.3">
      <c r="A3145" t="s">
        <v>118</v>
      </c>
      <c r="B3145">
        <v>33</v>
      </c>
      <c r="C3145">
        <v>84</v>
      </c>
      <c r="D3145">
        <v>106593296</v>
      </c>
      <c r="E3145" t="s">
        <v>1222</v>
      </c>
      <c r="F3145" t="s">
        <v>6439</v>
      </c>
      <c r="G3145" t="str">
        <f t="shared" si="50"/>
        <v>The Perfect Man</v>
      </c>
      <c r="H3145" t="s">
        <v>6440</v>
      </c>
      <c r="I3145">
        <v>23527</v>
      </c>
      <c r="J3145">
        <v>73</v>
      </c>
      <c r="K3145" t="s">
        <v>19</v>
      </c>
      <c r="L3145" t="s">
        <v>20</v>
      </c>
      <c r="M3145" t="s">
        <v>294</v>
      </c>
      <c r="N3145">
        <v>8300000</v>
      </c>
      <c r="O3145">
        <v>2012</v>
      </c>
      <c r="P3145">
        <v>5.5</v>
      </c>
      <c r="S3145" t="s">
        <v>46</v>
      </c>
      <c r="T3145" t="s">
        <v>65</v>
      </c>
      <c r="U3145" t="s">
        <v>106</v>
      </c>
    </row>
    <row r="3146" spans="1:23" x14ac:dyDescent="0.3">
      <c r="A3146" t="s">
        <v>2308</v>
      </c>
      <c r="B3146">
        <v>386</v>
      </c>
      <c r="C3146">
        <v>100</v>
      </c>
      <c r="D3146">
        <v>43490057</v>
      </c>
      <c r="E3146" t="s">
        <v>3370</v>
      </c>
      <c r="F3146" t="s">
        <v>794</v>
      </c>
      <c r="G3146" t="str">
        <f t="shared" si="50"/>
        <v>Mo' Better Blues</v>
      </c>
      <c r="H3146" t="s">
        <v>6441</v>
      </c>
      <c r="I3146">
        <v>8295</v>
      </c>
      <c r="J3146">
        <v>68</v>
      </c>
      <c r="K3146" t="s">
        <v>19</v>
      </c>
      <c r="L3146" t="s">
        <v>20</v>
      </c>
      <c r="M3146" t="s">
        <v>1173</v>
      </c>
      <c r="N3146">
        <v>8000000</v>
      </c>
      <c r="O3146">
        <v>2006</v>
      </c>
      <c r="P3146">
        <v>6.5</v>
      </c>
      <c r="S3146" t="s">
        <v>60</v>
      </c>
      <c r="T3146" t="s">
        <v>85</v>
      </c>
      <c r="U3146" t="s">
        <v>106</v>
      </c>
    </row>
    <row r="3147" spans="1:23" x14ac:dyDescent="0.3">
      <c r="A3147" t="s">
        <v>6442</v>
      </c>
      <c r="B3147">
        <v>191</v>
      </c>
      <c r="C3147">
        <v>110</v>
      </c>
      <c r="D3147">
        <v>32333860</v>
      </c>
      <c r="E3147" t="s">
        <v>982</v>
      </c>
      <c r="F3147" t="s">
        <v>2142</v>
      </c>
      <c r="G3147" t="str">
        <f t="shared" si="50"/>
        <v>Kung Pow: Enter the Fist</v>
      </c>
      <c r="H3147" t="s">
        <v>6443</v>
      </c>
      <c r="I3147">
        <v>37901</v>
      </c>
      <c r="J3147">
        <v>59</v>
      </c>
      <c r="K3147" t="s">
        <v>19</v>
      </c>
      <c r="L3147" t="s">
        <v>20</v>
      </c>
      <c r="M3147" t="s">
        <v>2078</v>
      </c>
      <c r="N3147">
        <v>8500000</v>
      </c>
      <c r="O3147">
        <v>2000</v>
      </c>
      <c r="P3147">
        <v>6.2</v>
      </c>
      <c r="S3147" t="s">
        <v>26</v>
      </c>
      <c r="T3147" t="s">
        <v>46</v>
      </c>
    </row>
    <row r="3148" spans="1:23" x14ac:dyDescent="0.3">
      <c r="A3148" t="s">
        <v>4287</v>
      </c>
      <c r="B3148">
        <v>16</v>
      </c>
      <c r="C3148">
        <v>130</v>
      </c>
      <c r="D3148">
        <v>24792061</v>
      </c>
      <c r="E3148" t="s">
        <v>5410</v>
      </c>
      <c r="F3148" t="s">
        <v>6444</v>
      </c>
      <c r="G3148" t="str">
        <f t="shared" si="50"/>
        <v>Tremors</v>
      </c>
      <c r="H3148" t="s">
        <v>6445</v>
      </c>
      <c r="I3148">
        <v>90070</v>
      </c>
      <c r="J3148">
        <v>43</v>
      </c>
      <c r="K3148" t="s">
        <v>19</v>
      </c>
      <c r="L3148" t="s">
        <v>20</v>
      </c>
      <c r="M3148" t="s">
        <v>294</v>
      </c>
      <c r="N3148">
        <v>8550000</v>
      </c>
      <c r="O3148">
        <v>2011</v>
      </c>
      <c r="P3148">
        <v>7.1</v>
      </c>
      <c r="S3148" t="s">
        <v>46</v>
      </c>
      <c r="T3148" t="s">
        <v>83</v>
      </c>
      <c r="U3148" t="s">
        <v>110</v>
      </c>
    </row>
    <row r="3149" spans="1:23" x14ac:dyDescent="0.3">
      <c r="A3149" t="s">
        <v>3406</v>
      </c>
      <c r="B3149">
        <v>297</v>
      </c>
      <c r="C3149">
        <v>84</v>
      </c>
      <c r="D3149">
        <v>17544812</v>
      </c>
      <c r="E3149" t="s">
        <v>2403</v>
      </c>
      <c r="F3149" t="s">
        <v>3302</v>
      </c>
      <c r="G3149" t="str">
        <f t="shared" si="50"/>
        <v>Wrong Turn</v>
      </c>
      <c r="H3149" t="s">
        <v>6446</v>
      </c>
      <c r="I3149">
        <v>87494</v>
      </c>
      <c r="J3149">
        <v>216</v>
      </c>
      <c r="K3149" t="s">
        <v>19</v>
      </c>
      <c r="L3149" t="s">
        <v>20</v>
      </c>
      <c r="M3149" t="s">
        <v>294</v>
      </c>
      <c r="N3149">
        <v>8200000</v>
      </c>
      <c r="O3149">
        <v>2009</v>
      </c>
      <c r="P3149">
        <v>6.1</v>
      </c>
      <c r="S3149" t="s">
        <v>83</v>
      </c>
      <c r="T3149" t="s">
        <v>122</v>
      </c>
    </row>
    <row r="3150" spans="1:23" x14ac:dyDescent="0.3">
      <c r="A3150" t="s">
        <v>6447</v>
      </c>
      <c r="B3150">
        <v>47</v>
      </c>
      <c r="C3150">
        <v>106</v>
      </c>
      <c r="D3150">
        <v>12574715</v>
      </c>
      <c r="E3150" t="s">
        <v>130</v>
      </c>
      <c r="F3150" t="s">
        <v>946</v>
      </c>
      <c r="G3150" t="str">
        <f t="shared" si="50"/>
        <v>The Long Riders</v>
      </c>
      <c r="H3150" t="s">
        <v>6448</v>
      </c>
      <c r="I3150">
        <v>7322</v>
      </c>
      <c r="J3150">
        <v>234</v>
      </c>
      <c r="K3150" t="s">
        <v>19</v>
      </c>
      <c r="L3150" t="s">
        <v>20</v>
      </c>
      <c r="M3150" t="s">
        <v>294</v>
      </c>
      <c r="N3150">
        <v>8000000</v>
      </c>
      <c r="O3150">
        <v>2003</v>
      </c>
      <c r="P3150">
        <v>7.1</v>
      </c>
      <c r="S3150" t="s">
        <v>130</v>
      </c>
    </row>
    <row r="3151" spans="1:23" x14ac:dyDescent="0.3">
      <c r="A3151" t="s">
        <v>5819</v>
      </c>
      <c r="B3151">
        <v>63</v>
      </c>
      <c r="C3151">
        <v>89</v>
      </c>
      <c r="D3151">
        <v>10281585</v>
      </c>
      <c r="E3151" t="s">
        <v>530</v>
      </c>
      <c r="F3151" t="s">
        <v>6449</v>
      </c>
      <c r="G3151" t="str">
        <f t="shared" si="50"/>
        <v>The Corruptor</v>
      </c>
      <c r="H3151" t="s">
        <v>6450</v>
      </c>
      <c r="I3151">
        <v>15358</v>
      </c>
      <c r="J3151">
        <v>28</v>
      </c>
      <c r="K3151" t="s">
        <v>19</v>
      </c>
      <c r="L3151" t="s">
        <v>20</v>
      </c>
      <c r="M3151" t="s">
        <v>294</v>
      </c>
      <c r="N3151">
        <v>8000000</v>
      </c>
      <c r="O3151">
        <v>2007</v>
      </c>
      <c r="P3151">
        <v>6</v>
      </c>
      <c r="S3151" t="s">
        <v>26</v>
      </c>
      <c r="T3151" t="s">
        <v>52</v>
      </c>
      <c r="U3151" t="s">
        <v>60</v>
      </c>
      <c r="V3151" t="s">
        <v>92</v>
      </c>
      <c r="W3151" t="s">
        <v>122</v>
      </c>
    </row>
    <row r="3152" spans="1:23" x14ac:dyDescent="0.3">
      <c r="A3152" t="s">
        <v>2036</v>
      </c>
      <c r="B3152">
        <v>144</v>
      </c>
      <c r="C3152">
        <v>76</v>
      </c>
      <c r="D3152">
        <v>5100000</v>
      </c>
      <c r="E3152" t="s">
        <v>60</v>
      </c>
      <c r="F3152" t="s">
        <v>333</v>
      </c>
      <c r="G3152" t="str">
        <f t="shared" si="50"/>
        <v>Mud</v>
      </c>
      <c r="H3152" t="s">
        <v>6451</v>
      </c>
      <c r="I3152">
        <v>135286</v>
      </c>
      <c r="J3152">
        <v>279</v>
      </c>
      <c r="K3152" t="s">
        <v>19</v>
      </c>
      <c r="L3152" t="s">
        <v>20</v>
      </c>
      <c r="M3152" t="s">
        <v>294</v>
      </c>
      <c r="N3152">
        <v>8000000</v>
      </c>
      <c r="O3152">
        <v>2007</v>
      </c>
      <c r="P3152">
        <v>7.4</v>
      </c>
      <c r="S3152" t="s">
        <v>60</v>
      </c>
    </row>
    <row r="3153" spans="1:22" x14ac:dyDescent="0.3">
      <c r="A3153" t="s">
        <v>6452</v>
      </c>
      <c r="B3153">
        <v>77</v>
      </c>
      <c r="C3153">
        <v>99</v>
      </c>
      <c r="D3153">
        <v>10460089</v>
      </c>
      <c r="E3153" t="s">
        <v>482</v>
      </c>
      <c r="F3153" t="s">
        <v>6453</v>
      </c>
      <c r="G3153" t="str">
        <f t="shared" si="50"/>
        <v>Reno 911!: Miami</v>
      </c>
      <c r="H3153" t="s">
        <v>6454</v>
      </c>
      <c r="I3153">
        <v>23928</v>
      </c>
      <c r="J3153">
        <v>148</v>
      </c>
      <c r="K3153" t="s">
        <v>19</v>
      </c>
      <c r="L3153" t="s">
        <v>20</v>
      </c>
      <c r="M3153" t="s">
        <v>21</v>
      </c>
      <c r="N3153">
        <v>8000000</v>
      </c>
      <c r="O3153">
        <v>1998</v>
      </c>
      <c r="P3153">
        <v>5.9</v>
      </c>
      <c r="S3153" t="s">
        <v>46</v>
      </c>
      <c r="T3153" t="s">
        <v>52</v>
      </c>
    </row>
    <row r="3154" spans="1:22" x14ac:dyDescent="0.3">
      <c r="A3154" t="s">
        <v>6455</v>
      </c>
      <c r="B3154">
        <v>325</v>
      </c>
      <c r="C3154">
        <v>96</v>
      </c>
      <c r="D3154">
        <v>4239767</v>
      </c>
      <c r="E3154" t="s">
        <v>1784</v>
      </c>
      <c r="F3154" t="s">
        <v>6456</v>
      </c>
      <c r="G3154" t="str">
        <f t="shared" si="50"/>
        <v>One Direction: This Is Us</v>
      </c>
      <c r="H3154" t="s">
        <v>6457</v>
      </c>
      <c r="I3154">
        <v>22161</v>
      </c>
      <c r="J3154">
        <v>180</v>
      </c>
      <c r="K3154" t="s">
        <v>19</v>
      </c>
      <c r="L3154" t="s">
        <v>31</v>
      </c>
      <c r="M3154" t="s">
        <v>294</v>
      </c>
      <c r="N3154">
        <v>8000000</v>
      </c>
      <c r="O3154">
        <v>2002</v>
      </c>
      <c r="P3154">
        <v>4.0999999999999996</v>
      </c>
      <c r="S3154" t="s">
        <v>39</v>
      </c>
      <c r="T3154" t="s">
        <v>85</v>
      </c>
    </row>
    <row r="3155" spans="1:22" x14ac:dyDescent="0.3">
      <c r="A3155" t="s">
        <v>6458</v>
      </c>
      <c r="B3155">
        <v>100</v>
      </c>
      <c r="C3155">
        <v>104</v>
      </c>
      <c r="D3155">
        <v>4131640</v>
      </c>
      <c r="E3155" t="s">
        <v>46</v>
      </c>
      <c r="F3155" t="s">
        <v>3453</v>
      </c>
      <c r="G3155" t="str">
        <f t="shared" si="50"/>
        <v>The Goods: Live Hard, Sell Hard</v>
      </c>
      <c r="H3155" t="s">
        <v>6459</v>
      </c>
      <c r="I3155">
        <v>17790</v>
      </c>
      <c r="J3155">
        <v>621</v>
      </c>
      <c r="K3155" t="s">
        <v>19</v>
      </c>
      <c r="L3155" t="s">
        <v>20</v>
      </c>
      <c r="M3155" t="s">
        <v>294</v>
      </c>
      <c r="N3155">
        <v>8000000</v>
      </c>
      <c r="O3155">
        <v>2008</v>
      </c>
      <c r="P3155">
        <v>5.8</v>
      </c>
      <c r="S3155" t="s">
        <v>46</v>
      </c>
    </row>
    <row r="3156" spans="1:22" x14ac:dyDescent="0.3">
      <c r="A3156" t="s">
        <v>2957</v>
      </c>
      <c r="B3156">
        <v>52</v>
      </c>
      <c r="C3156">
        <v>108</v>
      </c>
      <c r="D3156">
        <v>3347439</v>
      </c>
      <c r="E3156" t="s">
        <v>242</v>
      </c>
      <c r="F3156" t="s">
        <v>2961</v>
      </c>
      <c r="G3156" t="str">
        <f t="shared" si="50"/>
        <v>Hey Arnold! The Movie</v>
      </c>
      <c r="H3156" t="s">
        <v>6460</v>
      </c>
      <c r="I3156">
        <v>4564</v>
      </c>
      <c r="J3156">
        <v>321</v>
      </c>
      <c r="K3156" t="s">
        <v>19</v>
      </c>
      <c r="L3156" t="s">
        <v>20</v>
      </c>
      <c r="M3156" t="s">
        <v>294</v>
      </c>
      <c r="N3156">
        <v>8000000</v>
      </c>
      <c r="O3156">
        <v>2001</v>
      </c>
      <c r="P3156">
        <v>5.9</v>
      </c>
      <c r="S3156" t="s">
        <v>32</v>
      </c>
      <c r="T3156" t="s">
        <v>37</v>
      </c>
      <c r="U3156" t="s">
        <v>46</v>
      </c>
      <c r="V3156" t="s">
        <v>65</v>
      </c>
    </row>
    <row r="3157" spans="1:22" x14ac:dyDescent="0.3">
      <c r="A3157" t="s">
        <v>6186</v>
      </c>
      <c r="B3157">
        <v>98</v>
      </c>
      <c r="C3157">
        <v>108</v>
      </c>
      <c r="D3157">
        <v>10814185</v>
      </c>
      <c r="E3157" t="s">
        <v>715</v>
      </c>
      <c r="F3157" t="s">
        <v>2084</v>
      </c>
      <c r="G3157" t="str">
        <f t="shared" si="50"/>
        <v>My Week with Marilyn</v>
      </c>
      <c r="H3157" t="s">
        <v>6461</v>
      </c>
      <c r="I3157">
        <v>71679</v>
      </c>
      <c r="J3157">
        <v>147</v>
      </c>
      <c r="K3157" t="s">
        <v>19</v>
      </c>
      <c r="L3157" t="s">
        <v>20</v>
      </c>
      <c r="M3157" t="s">
        <v>51</v>
      </c>
      <c r="N3157">
        <v>8000000</v>
      </c>
      <c r="O3157">
        <v>2003</v>
      </c>
      <c r="P3157">
        <v>7</v>
      </c>
      <c r="S3157" t="s">
        <v>41</v>
      </c>
      <c r="T3157" t="s">
        <v>60</v>
      </c>
    </row>
    <row r="3158" spans="1:22" x14ac:dyDescent="0.3">
      <c r="A3158" t="s">
        <v>601</v>
      </c>
      <c r="B3158">
        <v>163</v>
      </c>
      <c r="C3158">
        <v>87</v>
      </c>
      <c r="D3158">
        <v>533344</v>
      </c>
      <c r="E3158" t="s">
        <v>2306</v>
      </c>
      <c r="F3158" t="s">
        <v>971</v>
      </c>
      <c r="G3158" t="str">
        <f t="shared" si="50"/>
        <v>The Matador</v>
      </c>
      <c r="H3158" t="s">
        <v>6462</v>
      </c>
      <c r="I3158">
        <v>40514</v>
      </c>
      <c r="J3158">
        <v>481</v>
      </c>
      <c r="K3158" t="s">
        <v>19</v>
      </c>
      <c r="L3158" t="s">
        <v>20</v>
      </c>
      <c r="M3158" t="s">
        <v>2078</v>
      </c>
      <c r="N3158">
        <v>8000000</v>
      </c>
      <c r="O3158">
        <v>1997</v>
      </c>
      <c r="P3158">
        <v>6.8</v>
      </c>
      <c r="S3158" t="s">
        <v>46</v>
      </c>
      <c r="T3158" t="s">
        <v>52</v>
      </c>
      <c r="U3158" t="s">
        <v>60</v>
      </c>
      <c r="V3158" t="s">
        <v>122</v>
      </c>
    </row>
    <row r="3159" spans="1:22" x14ac:dyDescent="0.3">
      <c r="A3159" t="s">
        <v>6463</v>
      </c>
      <c r="B3159">
        <v>137</v>
      </c>
      <c r="C3159">
        <v>89</v>
      </c>
      <c r="D3159">
        <v>206400</v>
      </c>
      <c r="E3159" t="s">
        <v>127</v>
      </c>
      <c r="F3159" t="s">
        <v>4585</v>
      </c>
      <c r="G3159" t="str">
        <f t="shared" si="50"/>
        <v>Love Jones</v>
      </c>
      <c r="H3159" t="s">
        <v>6464</v>
      </c>
      <c r="I3159">
        <v>2801</v>
      </c>
      <c r="J3159">
        <v>75</v>
      </c>
      <c r="K3159" t="s">
        <v>19</v>
      </c>
      <c r="L3159" t="s">
        <v>20</v>
      </c>
      <c r="M3159" t="s">
        <v>294</v>
      </c>
      <c r="N3159">
        <v>8000000</v>
      </c>
      <c r="O3159">
        <v>2014</v>
      </c>
      <c r="P3159">
        <v>7.4</v>
      </c>
      <c r="S3159" t="s">
        <v>60</v>
      </c>
      <c r="T3159" t="s">
        <v>106</v>
      </c>
    </row>
    <row r="3160" spans="1:22" x14ac:dyDescent="0.3">
      <c r="A3160" t="s">
        <v>4666</v>
      </c>
      <c r="B3160">
        <v>180</v>
      </c>
      <c r="C3160">
        <v>97</v>
      </c>
      <c r="D3160">
        <v>197148</v>
      </c>
      <c r="E3160" t="s">
        <v>417</v>
      </c>
      <c r="F3160" t="s">
        <v>2802</v>
      </c>
      <c r="G3160" t="str">
        <f t="shared" si="50"/>
        <v>The Gift</v>
      </c>
      <c r="H3160" t="s">
        <v>6465</v>
      </c>
      <c r="I3160">
        <v>79909</v>
      </c>
      <c r="J3160">
        <v>178</v>
      </c>
      <c r="K3160" t="s">
        <v>19</v>
      </c>
      <c r="L3160" t="s">
        <v>20</v>
      </c>
      <c r="M3160" t="s">
        <v>294</v>
      </c>
      <c r="N3160">
        <v>8000000</v>
      </c>
      <c r="O3160">
        <v>1997</v>
      </c>
      <c r="P3160">
        <v>7.1</v>
      </c>
      <c r="S3160" t="s">
        <v>92</v>
      </c>
      <c r="T3160" t="s">
        <v>122</v>
      </c>
    </row>
    <row r="3161" spans="1:22" x14ac:dyDescent="0.3">
      <c r="A3161" t="s">
        <v>6466</v>
      </c>
      <c r="B3161">
        <v>321</v>
      </c>
      <c r="C3161">
        <v>106</v>
      </c>
      <c r="D3161">
        <v>54557348</v>
      </c>
      <c r="E3161" t="s">
        <v>3039</v>
      </c>
      <c r="F3161" t="s">
        <v>6467</v>
      </c>
      <c r="G3161" t="str">
        <f t="shared" si="50"/>
        <v>End of the Spear</v>
      </c>
      <c r="H3161" t="s">
        <v>6468</v>
      </c>
      <c r="I3161">
        <v>4360</v>
      </c>
      <c r="J3161">
        <v>125</v>
      </c>
      <c r="K3161" t="s">
        <v>19</v>
      </c>
      <c r="L3161" t="s">
        <v>378</v>
      </c>
      <c r="M3161" t="s">
        <v>294</v>
      </c>
      <c r="N3161">
        <v>8000000</v>
      </c>
      <c r="O3161">
        <v>2011</v>
      </c>
      <c r="P3161">
        <v>7</v>
      </c>
      <c r="S3161" t="s">
        <v>32</v>
      </c>
      <c r="T3161" t="s">
        <v>60</v>
      </c>
    </row>
    <row r="3162" spans="1:22" x14ac:dyDescent="0.3">
      <c r="A3162" t="s">
        <v>6469</v>
      </c>
      <c r="B3162">
        <v>100</v>
      </c>
      <c r="C3162">
        <v>100</v>
      </c>
      <c r="D3162">
        <v>3014541</v>
      </c>
      <c r="E3162" t="s">
        <v>776</v>
      </c>
      <c r="F3162" t="s">
        <v>2016</v>
      </c>
      <c r="G3162" t="str">
        <f t="shared" si="50"/>
        <v>Get Over It</v>
      </c>
      <c r="H3162" t="s">
        <v>6470</v>
      </c>
      <c r="I3162">
        <v>15617</v>
      </c>
      <c r="J3162">
        <v>203</v>
      </c>
      <c r="K3162" t="s">
        <v>19</v>
      </c>
      <c r="L3162" t="s">
        <v>20</v>
      </c>
      <c r="M3162" t="s">
        <v>294</v>
      </c>
      <c r="N3162">
        <v>8000000</v>
      </c>
      <c r="O3162">
        <v>2004</v>
      </c>
      <c r="P3162">
        <v>5.8</v>
      </c>
      <c r="S3162" t="s">
        <v>46</v>
      </c>
      <c r="T3162" t="s">
        <v>106</v>
      </c>
    </row>
    <row r="3163" spans="1:22" x14ac:dyDescent="0.3">
      <c r="A3163" t="s">
        <v>6471</v>
      </c>
      <c r="B3163">
        <v>265</v>
      </c>
      <c r="C3163">
        <v>89</v>
      </c>
      <c r="D3163">
        <v>872643</v>
      </c>
      <c r="E3163" t="s">
        <v>46</v>
      </c>
      <c r="F3163" t="s">
        <v>1530</v>
      </c>
      <c r="G3163" t="str">
        <f t="shared" si="50"/>
        <v>Office Space</v>
      </c>
      <c r="H3163" t="s">
        <v>6472</v>
      </c>
      <c r="I3163">
        <v>200293</v>
      </c>
      <c r="J3163">
        <v>352</v>
      </c>
      <c r="K3163" t="s">
        <v>19</v>
      </c>
      <c r="L3163" t="s">
        <v>20</v>
      </c>
      <c r="M3163" t="s">
        <v>294</v>
      </c>
      <c r="N3163">
        <v>8000000</v>
      </c>
      <c r="O3163">
        <v>2001</v>
      </c>
      <c r="P3163">
        <v>7.8</v>
      </c>
      <c r="S3163" t="s">
        <v>46</v>
      </c>
    </row>
    <row r="3164" spans="1:22" x14ac:dyDescent="0.3">
      <c r="A3164" t="s">
        <v>6473</v>
      </c>
      <c r="B3164">
        <v>212</v>
      </c>
      <c r="C3164">
        <v>114</v>
      </c>
      <c r="D3164">
        <v>4443403</v>
      </c>
      <c r="E3164" t="s">
        <v>6474</v>
      </c>
      <c r="F3164" t="s">
        <v>2129</v>
      </c>
      <c r="G3164" t="str">
        <f t="shared" si="50"/>
        <v>Drop Dead Gorgeous</v>
      </c>
      <c r="H3164" t="s">
        <v>6475</v>
      </c>
      <c r="I3164">
        <v>27265</v>
      </c>
      <c r="J3164">
        <v>374</v>
      </c>
      <c r="K3164" t="s">
        <v>19</v>
      </c>
      <c r="L3164" t="s">
        <v>20</v>
      </c>
      <c r="M3164" t="s">
        <v>294</v>
      </c>
      <c r="N3164">
        <v>7000000</v>
      </c>
      <c r="O3164">
        <v>2009</v>
      </c>
      <c r="P3164">
        <v>6.5</v>
      </c>
      <c r="S3164" t="s">
        <v>46</v>
      </c>
      <c r="T3164" t="s">
        <v>106</v>
      </c>
      <c r="U3164" t="s">
        <v>122</v>
      </c>
    </row>
    <row r="3165" spans="1:22" x14ac:dyDescent="0.3">
      <c r="A3165" t="s">
        <v>6476</v>
      </c>
      <c r="B3165">
        <v>68</v>
      </c>
      <c r="C3165">
        <v>95</v>
      </c>
      <c r="D3165">
        <v>1330827</v>
      </c>
      <c r="E3165" t="s">
        <v>6477</v>
      </c>
      <c r="F3165" t="s">
        <v>29</v>
      </c>
      <c r="G3165" t="str">
        <f t="shared" si="50"/>
        <v>Big Eyes</v>
      </c>
      <c r="H3165" t="s">
        <v>6478</v>
      </c>
      <c r="I3165">
        <v>55539</v>
      </c>
      <c r="J3165">
        <v>53</v>
      </c>
      <c r="K3165" t="s">
        <v>19</v>
      </c>
      <c r="L3165" t="s">
        <v>20</v>
      </c>
      <c r="M3165" t="s">
        <v>294</v>
      </c>
      <c r="N3165">
        <v>8000000</v>
      </c>
      <c r="O3165">
        <v>2006</v>
      </c>
      <c r="P3165">
        <v>7</v>
      </c>
      <c r="S3165" t="s">
        <v>41</v>
      </c>
      <c r="T3165" t="s">
        <v>52</v>
      </c>
      <c r="U3165" t="s">
        <v>60</v>
      </c>
      <c r="V3165" t="s">
        <v>106</v>
      </c>
    </row>
    <row r="3166" spans="1:22" x14ac:dyDescent="0.3">
      <c r="A3166" t="s">
        <v>6479</v>
      </c>
      <c r="B3166">
        <v>162</v>
      </c>
      <c r="C3166">
        <v>97</v>
      </c>
      <c r="D3166">
        <v>1818681</v>
      </c>
      <c r="E3166" t="s">
        <v>2586</v>
      </c>
      <c r="F3166" t="s">
        <v>248</v>
      </c>
      <c r="G3166" t="str">
        <f t="shared" si="50"/>
        <v>Very Bad Things</v>
      </c>
      <c r="H3166" t="s">
        <v>6480</v>
      </c>
      <c r="I3166">
        <v>39331</v>
      </c>
      <c r="J3166">
        <v>221</v>
      </c>
      <c r="K3166" t="s">
        <v>19</v>
      </c>
      <c r="L3166" t="s">
        <v>20</v>
      </c>
      <c r="M3166" t="s">
        <v>294</v>
      </c>
      <c r="N3166">
        <v>8000000</v>
      </c>
      <c r="O3166">
        <v>2005</v>
      </c>
      <c r="P3166">
        <v>6.3</v>
      </c>
      <c r="S3166" t="s">
        <v>46</v>
      </c>
      <c r="T3166" t="s">
        <v>52</v>
      </c>
      <c r="U3166" t="s">
        <v>122</v>
      </c>
    </row>
    <row r="3167" spans="1:22" x14ac:dyDescent="0.3">
      <c r="A3167" t="s">
        <v>6481</v>
      </c>
      <c r="B3167">
        <v>147</v>
      </c>
      <c r="C3167">
        <v>94</v>
      </c>
      <c r="D3167">
        <v>336530303</v>
      </c>
      <c r="E3167" t="s">
        <v>776</v>
      </c>
      <c r="F3167" t="s">
        <v>1330</v>
      </c>
      <c r="G3167" t="str">
        <f t="shared" si="50"/>
        <v>Sleepover</v>
      </c>
      <c r="H3167" t="s">
        <v>6482</v>
      </c>
      <c r="I3167">
        <v>12706</v>
      </c>
      <c r="J3167">
        <v>85</v>
      </c>
      <c r="K3167" t="s">
        <v>19</v>
      </c>
      <c r="L3167" t="s">
        <v>31</v>
      </c>
      <c r="M3167" t="s">
        <v>51</v>
      </c>
      <c r="N3167">
        <v>8000000</v>
      </c>
      <c r="O3167">
        <v>2010</v>
      </c>
      <c r="P3167">
        <v>5.3</v>
      </c>
      <c r="S3167" t="s">
        <v>46</v>
      </c>
      <c r="T3167" t="s">
        <v>106</v>
      </c>
    </row>
    <row r="3168" spans="1:22" x14ac:dyDescent="0.3">
      <c r="A3168" t="s">
        <v>6483</v>
      </c>
      <c r="B3168">
        <v>33</v>
      </c>
      <c r="C3168">
        <v>103</v>
      </c>
      <c r="D3168">
        <v>12610552</v>
      </c>
      <c r="E3168" t="s">
        <v>417</v>
      </c>
      <c r="F3168" t="s">
        <v>6130</v>
      </c>
      <c r="G3168" t="str">
        <f t="shared" si="50"/>
        <v>Body Double</v>
      </c>
      <c r="H3168" t="s">
        <v>6484</v>
      </c>
      <c r="I3168">
        <v>20113</v>
      </c>
      <c r="J3168">
        <v>173</v>
      </c>
      <c r="K3168" t="s">
        <v>19</v>
      </c>
      <c r="L3168" t="s">
        <v>20</v>
      </c>
      <c r="M3168" t="s">
        <v>21</v>
      </c>
      <c r="N3168">
        <v>8000000</v>
      </c>
      <c r="O3168">
        <v>1994</v>
      </c>
      <c r="P3168">
        <v>6.8</v>
      </c>
      <c r="S3168" t="s">
        <v>92</v>
      </c>
      <c r="T3168" t="s">
        <v>122</v>
      </c>
    </row>
    <row r="3169" spans="1:23" x14ac:dyDescent="0.3">
      <c r="A3169" t="s">
        <v>6089</v>
      </c>
      <c r="B3169">
        <v>94</v>
      </c>
      <c r="C3169">
        <v>95</v>
      </c>
      <c r="D3169">
        <v>143492840</v>
      </c>
      <c r="E3169" t="s">
        <v>660</v>
      </c>
      <c r="F3169" t="s">
        <v>6485</v>
      </c>
      <c r="G3169" t="str">
        <f t="shared" si="50"/>
        <v>MacGruber</v>
      </c>
      <c r="H3169" t="s">
        <v>6486</v>
      </c>
      <c r="I3169">
        <v>35888</v>
      </c>
      <c r="J3169">
        <v>1420</v>
      </c>
      <c r="K3169" t="s">
        <v>19</v>
      </c>
      <c r="L3169" t="s">
        <v>20</v>
      </c>
      <c r="M3169" t="s">
        <v>294</v>
      </c>
      <c r="N3169">
        <v>50000000</v>
      </c>
      <c r="O3169">
        <v>2010</v>
      </c>
      <c r="P3169">
        <v>5.5</v>
      </c>
      <c r="S3169" t="s">
        <v>26</v>
      </c>
      <c r="T3169" t="s">
        <v>46</v>
      </c>
      <c r="U3169" t="s">
        <v>106</v>
      </c>
    </row>
    <row r="3170" spans="1:23" x14ac:dyDescent="0.3">
      <c r="A3170" t="s">
        <v>6021</v>
      </c>
      <c r="B3170">
        <v>143</v>
      </c>
      <c r="C3170">
        <v>101</v>
      </c>
      <c r="D3170">
        <v>43800000</v>
      </c>
      <c r="E3170" t="s">
        <v>977</v>
      </c>
      <c r="F3170" t="s">
        <v>6487</v>
      </c>
      <c r="G3170" t="str">
        <f t="shared" si="50"/>
        <v>Dirty Pretty Things</v>
      </c>
      <c r="H3170" t="s">
        <v>6488</v>
      </c>
      <c r="I3170">
        <v>34848</v>
      </c>
      <c r="J3170">
        <v>99</v>
      </c>
      <c r="K3170" t="s">
        <v>19</v>
      </c>
      <c r="L3170" t="s">
        <v>20</v>
      </c>
      <c r="M3170" t="s">
        <v>21</v>
      </c>
      <c r="N3170">
        <v>7000000</v>
      </c>
      <c r="O3170">
        <v>2013</v>
      </c>
      <c r="P3170">
        <v>7.4</v>
      </c>
      <c r="S3170" t="s">
        <v>52</v>
      </c>
      <c r="T3170" t="s">
        <v>60</v>
      </c>
      <c r="U3170" t="s">
        <v>122</v>
      </c>
    </row>
    <row r="3171" spans="1:23" x14ac:dyDescent="0.3">
      <c r="A3171" t="s">
        <v>6489</v>
      </c>
      <c r="B3171">
        <v>38</v>
      </c>
      <c r="C3171">
        <v>87</v>
      </c>
      <c r="D3171">
        <v>134821952</v>
      </c>
      <c r="E3171" t="s">
        <v>46</v>
      </c>
      <c r="F3171" t="s">
        <v>152</v>
      </c>
      <c r="G3171" t="str">
        <f t="shared" si="50"/>
        <v>Movie 43</v>
      </c>
      <c r="H3171" t="s">
        <v>6490</v>
      </c>
      <c r="I3171">
        <v>79146</v>
      </c>
      <c r="J3171">
        <v>26</v>
      </c>
      <c r="K3171" t="s">
        <v>19</v>
      </c>
      <c r="L3171" t="s">
        <v>20</v>
      </c>
      <c r="M3171" t="s">
        <v>294</v>
      </c>
      <c r="N3171">
        <v>5000000</v>
      </c>
      <c r="O3171">
        <v>2014</v>
      </c>
      <c r="P3171">
        <v>4.3</v>
      </c>
      <c r="S3171" t="s">
        <v>46</v>
      </c>
    </row>
    <row r="3172" spans="1:23" x14ac:dyDescent="0.3">
      <c r="A3172" t="s">
        <v>6491</v>
      </c>
      <c r="B3172">
        <v>126</v>
      </c>
      <c r="C3172">
        <v>40</v>
      </c>
      <c r="D3172">
        <v>94900000</v>
      </c>
      <c r="E3172" t="s">
        <v>833</v>
      </c>
      <c r="F3172" t="s">
        <v>24</v>
      </c>
      <c r="G3172" t="str">
        <f t="shared" si="50"/>
        <v>The Tourist</v>
      </c>
      <c r="H3172" t="s">
        <v>834</v>
      </c>
      <c r="I3172">
        <v>176606</v>
      </c>
      <c r="J3172">
        <v>247</v>
      </c>
      <c r="K3172" t="s">
        <v>19</v>
      </c>
      <c r="L3172" t="s">
        <v>20</v>
      </c>
      <c r="M3172" t="s">
        <v>21</v>
      </c>
      <c r="N3172">
        <v>8000000</v>
      </c>
      <c r="O3172">
        <v>1997</v>
      </c>
      <c r="P3172">
        <v>6</v>
      </c>
      <c r="S3172" t="s">
        <v>26</v>
      </c>
      <c r="T3172" t="s">
        <v>106</v>
      </c>
      <c r="U3172" t="s">
        <v>122</v>
      </c>
    </row>
    <row r="3173" spans="1:23" x14ac:dyDescent="0.3">
      <c r="A3173" t="s">
        <v>2994</v>
      </c>
      <c r="B3173">
        <v>168</v>
      </c>
      <c r="C3173">
        <v>101</v>
      </c>
      <c r="D3173">
        <v>32391374</v>
      </c>
      <c r="E3173" t="s">
        <v>1610</v>
      </c>
      <c r="F3173" t="s">
        <v>2092</v>
      </c>
      <c r="G3173" t="str">
        <f t="shared" si="50"/>
        <v>Over Her Dead Body</v>
      </c>
      <c r="H3173" t="s">
        <v>6492</v>
      </c>
      <c r="I3173">
        <v>21268</v>
      </c>
      <c r="J3173">
        <v>414</v>
      </c>
      <c r="K3173" t="s">
        <v>19</v>
      </c>
      <c r="L3173" t="s">
        <v>20</v>
      </c>
      <c r="M3173" t="s">
        <v>294</v>
      </c>
      <c r="N3173">
        <v>8000000</v>
      </c>
      <c r="O3173">
        <v>2009</v>
      </c>
      <c r="P3173">
        <v>5.2</v>
      </c>
      <c r="S3173" t="s">
        <v>46</v>
      </c>
      <c r="T3173" t="s">
        <v>69</v>
      </c>
      <c r="U3173" t="s">
        <v>106</v>
      </c>
    </row>
    <row r="3174" spans="1:23" x14ac:dyDescent="0.3">
      <c r="A3174" t="s">
        <v>6493</v>
      </c>
      <c r="B3174">
        <v>19</v>
      </c>
      <c r="C3174">
        <v>82</v>
      </c>
      <c r="D3174">
        <v>40158000</v>
      </c>
      <c r="E3174" t="s">
        <v>6494</v>
      </c>
      <c r="F3174" t="s">
        <v>1330</v>
      </c>
      <c r="G3174" t="str">
        <f t="shared" si="50"/>
        <v>Seeking a Friend for the End of the World</v>
      </c>
      <c r="H3174" t="s">
        <v>6495</v>
      </c>
      <c r="I3174">
        <v>87203</v>
      </c>
      <c r="J3174">
        <v>92</v>
      </c>
      <c r="K3174" t="s">
        <v>19</v>
      </c>
      <c r="L3174" t="s">
        <v>20</v>
      </c>
      <c r="M3174" t="s">
        <v>21</v>
      </c>
      <c r="N3174">
        <v>8300000</v>
      </c>
      <c r="O3174">
        <v>2009</v>
      </c>
      <c r="P3174">
        <v>6.7</v>
      </c>
      <c r="S3174" t="s">
        <v>32</v>
      </c>
      <c r="T3174" t="s">
        <v>46</v>
      </c>
      <c r="U3174" t="s">
        <v>60</v>
      </c>
      <c r="V3174" t="s">
        <v>106</v>
      </c>
      <c r="W3174" t="s">
        <v>110</v>
      </c>
    </row>
    <row r="3175" spans="1:23" x14ac:dyDescent="0.3">
      <c r="A3175" t="s">
        <v>3665</v>
      </c>
      <c r="B3175">
        <v>91</v>
      </c>
      <c r="C3175">
        <v>74</v>
      </c>
      <c r="D3175">
        <v>113709992</v>
      </c>
      <c r="E3175" t="s">
        <v>46</v>
      </c>
      <c r="F3175" t="s">
        <v>4708</v>
      </c>
      <c r="G3175" t="str">
        <f t="shared" si="50"/>
        <v>Cedar Rapids</v>
      </c>
      <c r="H3175" t="s">
        <v>6496</v>
      </c>
      <c r="I3175">
        <v>32697</v>
      </c>
      <c r="J3175">
        <v>119</v>
      </c>
      <c r="K3175" t="s">
        <v>19</v>
      </c>
      <c r="L3175" t="s">
        <v>20</v>
      </c>
      <c r="M3175" t="s">
        <v>51</v>
      </c>
      <c r="N3175">
        <v>8000000</v>
      </c>
      <c r="O3175">
        <v>2009</v>
      </c>
      <c r="P3175">
        <v>6.3</v>
      </c>
      <c r="S3175" t="s">
        <v>46</v>
      </c>
    </row>
    <row r="3176" spans="1:23" x14ac:dyDescent="0.3">
      <c r="A3176" t="s">
        <v>6497</v>
      </c>
      <c r="B3176">
        <v>46</v>
      </c>
      <c r="C3176">
        <v>130</v>
      </c>
      <c r="D3176">
        <v>32131483</v>
      </c>
      <c r="E3176" t="s">
        <v>4828</v>
      </c>
      <c r="F3176" t="s">
        <v>6498</v>
      </c>
      <c r="G3176" t="str">
        <f t="shared" si="50"/>
        <v xml:space="preserve">Bones            </v>
      </c>
      <c r="H3176" t="s">
        <v>6499</v>
      </c>
      <c r="I3176">
        <v>111506</v>
      </c>
      <c r="J3176">
        <v>143</v>
      </c>
      <c r="K3176" t="s">
        <v>675</v>
      </c>
      <c r="L3176" t="s">
        <v>20</v>
      </c>
      <c r="M3176" t="s">
        <v>294</v>
      </c>
      <c r="N3176">
        <v>8000000</v>
      </c>
      <c r="O3176">
        <v>2008</v>
      </c>
      <c r="P3176">
        <v>7.9</v>
      </c>
      <c r="S3176" t="s">
        <v>46</v>
      </c>
      <c r="T3176" t="s">
        <v>52</v>
      </c>
      <c r="U3176" t="s">
        <v>60</v>
      </c>
      <c r="V3176" t="s">
        <v>92</v>
      </c>
      <c r="W3176" t="s">
        <v>106</v>
      </c>
    </row>
    <row r="3177" spans="1:23" x14ac:dyDescent="0.3">
      <c r="A3177" t="s">
        <v>6500</v>
      </c>
      <c r="B3177">
        <v>198</v>
      </c>
      <c r="C3177">
        <v>112</v>
      </c>
      <c r="D3177">
        <v>35400000</v>
      </c>
      <c r="E3177" t="s">
        <v>890</v>
      </c>
      <c r="F3177" t="s">
        <v>5309</v>
      </c>
      <c r="G3177" t="str">
        <f t="shared" si="50"/>
        <v>American History X</v>
      </c>
      <c r="H3177" t="s">
        <v>6501</v>
      </c>
      <c r="I3177">
        <v>782437</v>
      </c>
      <c r="J3177">
        <v>31</v>
      </c>
      <c r="K3177" t="s">
        <v>19</v>
      </c>
      <c r="L3177" t="s">
        <v>149</v>
      </c>
      <c r="M3177" t="s">
        <v>294</v>
      </c>
      <c r="N3177">
        <v>8000000</v>
      </c>
      <c r="O3177">
        <v>2015</v>
      </c>
      <c r="P3177">
        <v>8.6</v>
      </c>
      <c r="S3177" t="s">
        <v>52</v>
      </c>
      <c r="T3177" t="s">
        <v>60</v>
      </c>
    </row>
    <row r="3178" spans="1:23" x14ac:dyDescent="0.3">
      <c r="A3178" t="s">
        <v>6502</v>
      </c>
      <c r="B3178">
        <v>139</v>
      </c>
      <c r="C3178">
        <v>96</v>
      </c>
      <c r="D3178">
        <v>34099640</v>
      </c>
      <c r="E3178" t="s">
        <v>2140</v>
      </c>
      <c r="F3178" t="s">
        <v>6503</v>
      </c>
      <c r="G3178" t="str">
        <f t="shared" si="50"/>
        <v>The Collection</v>
      </c>
      <c r="H3178" t="s">
        <v>6504</v>
      </c>
      <c r="I3178">
        <v>36029</v>
      </c>
      <c r="J3178">
        <v>57</v>
      </c>
      <c r="K3178" t="s">
        <v>19</v>
      </c>
      <c r="L3178" t="s">
        <v>676</v>
      </c>
      <c r="M3178" t="s">
        <v>21</v>
      </c>
      <c r="N3178">
        <v>8000000</v>
      </c>
      <c r="O3178">
        <v>2009</v>
      </c>
      <c r="P3178">
        <v>6.1</v>
      </c>
      <c r="S3178" t="s">
        <v>26</v>
      </c>
      <c r="T3178" t="s">
        <v>83</v>
      </c>
      <c r="U3178" t="s">
        <v>122</v>
      </c>
    </row>
    <row r="3179" spans="1:23" x14ac:dyDescent="0.3">
      <c r="A3179" t="s">
        <v>6505</v>
      </c>
      <c r="B3179">
        <v>182</v>
      </c>
      <c r="C3179">
        <v>89</v>
      </c>
      <c r="D3179">
        <v>31973840</v>
      </c>
      <c r="E3179" t="s">
        <v>3444</v>
      </c>
      <c r="F3179" t="s">
        <v>642</v>
      </c>
      <c r="G3179" t="str">
        <f t="shared" si="50"/>
        <v>Teacher's Pet</v>
      </c>
      <c r="H3179" t="s">
        <v>6506</v>
      </c>
      <c r="I3179">
        <v>1231</v>
      </c>
      <c r="J3179">
        <v>79</v>
      </c>
      <c r="K3179" t="s">
        <v>19</v>
      </c>
      <c r="L3179" t="s">
        <v>20</v>
      </c>
      <c r="M3179" t="s">
        <v>294</v>
      </c>
      <c r="N3179">
        <v>8000000</v>
      </c>
      <c r="O3179">
        <v>2007</v>
      </c>
      <c r="P3179">
        <v>5.8</v>
      </c>
      <c r="S3179" t="s">
        <v>37</v>
      </c>
      <c r="T3179" t="s">
        <v>46</v>
      </c>
      <c r="U3179" t="s">
        <v>65</v>
      </c>
      <c r="V3179" t="s">
        <v>69</v>
      </c>
      <c r="W3179" t="s">
        <v>90</v>
      </c>
    </row>
    <row r="3180" spans="1:23" x14ac:dyDescent="0.3">
      <c r="A3180" t="s">
        <v>5909</v>
      </c>
      <c r="B3180">
        <v>181</v>
      </c>
      <c r="C3180">
        <v>100</v>
      </c>
      <c r="D3180">
        <v>37295394</v>
      </c>
      <c r="E3180" t="s">
        <v>6507</v>
      </c>
      <c r="F3180" t="s">
        <v>6508</v>
      </c>
      <c r="G3180" t="str">
        <f t="shared" si="50"/>
        <v>The Red Violin</v>
      </c>
      <c r="H3180" t="s">
        <v>6509</v>
      </c>
      <c r="I3180">
        <v>26832</v>
      </c>
      <c r="J3180">
        <v>205</v>
      </c>
      <c r="K3180" t="s">
        <v>19</v>
      </c>
      <c r="L3180" t="s">
        <v>20</v>
      </c>
      <c r="M3180" t="s">
        <v>294</v>
      </c>
      <c r="N3180">
        <v>8000000</v>
      </c>
      <c r="O3180">
        <v>2008</v>
      </c>
      <c r="P3180">
        <v>7.7</v>
      </c>
      <c r="S3180" t="s">
        <v>60</v>
      </c>
      <c r="T3180" t="s">
        <v>85</v>
      </c>
      <c r="U3180" t="s">
        <v>92</v>
      </c>
      <c r="V3180" t="s">
        <v>106</v>
      </c>
    </row>
    <row r="3181" spans="1:23" x14ac:dyDescent="0.3">
      <c r="A3181" t="s">
        <v>6510</v>
      </c>
      <c r="B3181">
        <v>23</v>
      </c>
      <c r="C3181">
        <v>78</v>
      </c>
      <c r="D3181">
        <v>144812796</v>
      </c>
      <c r="E3181" t="s">
        <v>715</v>
      </c>
      <c r="F3181" t="s">
        <v>4216</v>
      </c>
      <c r="G3181" t="str">
        <f t="shared" si="50"/>
        <v>The Straight Story</v>
      </c>
      <c r="H3181" t="s">
        <v>6511</v>
      </c>
      <c r="I3181">
        <v>63733</v>
      </c>
      <c r="J3181">
        <v>100</v>
      </c>
      <c r="K3181" t="s">
        <v>19</v>
      </c>
      <c r="L3181" t="s">
        <v>31</v>
      </c>
      <c r="M3181" t="s">
        <v>294</v>
      </c>
      <c r="N3181">
        <v>8000000</v>
      </c>
      <c r="O3181">
        <v>2010</v>
      </c>
      <c r="P3181">
        <v>8</v>
      </c>
      <c r="S3181" t="s">
        <v>41</v>
      </c>
      <c r="T3181" t="s">
        <v>60</v>
      </c>
    </row>
    <row r="3182" spans="1:23" x14ac:dyDescent="0.3">
      <c r="A3182" t="s">
        <v>6279</v>
      </c>
      <c r="B3182">
        <v>30</v>
      </c>
      <c r="C3182">
        <v>121</v>
      </c>
      <c r="D3182">
        <v>31501218</v>
      </c>
      <c r="E3182" t="s">
        <v>6512</v>
      </c>
      <c r="F3182" t="s">
        <v>2109</v>
      </c>
      <c r="G3182" t="str">
        <f t="shared" si="50"/>
        <v>Deuces Wild</v>
      </c>
      <c r="H3182" t="s">
        <v>6513</v>
      </c>
      <c r="I3182">
        <v>6200</v>
      </c>
      <c r="J3182">
        <v>112</v>
      </c>
      <c r="K3182" t="s">
        <v>19</v>
      </c>
      <c r="L3182" t="s">
        <v>20</v>
      </c>
      <c r="M3182" t="s">
        <v>21</v>
      </c>
      <c r="N3182">
        <v>8000000</v>
      </c>
      <c r="O3182">
        <v>2004</v>
      </c>
      <c r="P3182">
        <v>5.6</v>
      </c>
      <c r="S3182" t="s">
        <v>26</v>
      </c>
      <c r="T3182" t="s">
        <v>52</v>
      </c>
      <c r="U3182" t="s">
        <v>60</v>
      </c>
    </row>
    <row r="3183" spans="1:23" x14ac:dyDescent="0.3">
      <c r="A3183" t="s">
        <v>6514</v>
      </c>
      <c r="B3183">
        <v>111</v>
      </c>
      <c r="C3183">
        <v>85</v>
      </c>
      <c r="D3183">
        <v>28747570</v>
      </c>
      <c r="E3183" t="s">
        <v>1147</v>
      </c>
      <c r="F3183" t="s">
        <v>3034</v>
      </c>
      <c r="G3183" t="str">
        <f t="shared" si="50"/>
        <v>Bad Words</v>
      </c>
      <c r="H3183" t="s">
        <v>6515</v>
      </c>
      <c r="I3183">
        <v>38459</v>
      </c>
      <c r="J3183">
        <v>114</v>
      </c>
      <c r="K3183" t="s">
        <v>19</v>
      </c>
      <c r="L3183" t="s">
        <v>20</v>
      </c>
      <c r="M3183" t="s">
        <v>21</v>
      </c>
      <c r="N3183">
        <v>10000000</v>
      </c>
      <c r="O3183">
        <v>2007</v>
      </c>
      <c r="P3183">
        <v>6.7</v>
      </c>
      <c r="S3183" t="s">
        <v>46</v>
      </c>
      <c r="T3183" t="s">
        <v>60</v>
      </c>
    </row>
    <row r="3184" spans="1:23" x14ac:dyDescent="0.3">
      <c r="A3184" t="s">
        <v>6516</v>
      </c>
      <c r="B3184">
        <v>287</v>
      </c>
      <c r="C3184">
        <v>120</v>
      </c>
      <c r="D3184">
        <v>25625110</v>
      </c>
      <c r="E3184" t="s">
        <v>1715</v>
      </c>
      <c r="F3184" t="s">
        <v>6517</v>
      </c>
      <c r="G3184" t="str">
        <f t="shared" si="50"/>
        <v>Run, Fatboy, Run</v>
      </c>
      <c r="H3184" t="s">
        <v>6518</v>
      </c>
      <c r="I3184">
        <v>58509</v>
      </c>
      <c r="J3184">
        <v>122</v>
      </c>
      <c r="K3184" t="s">
        <v>19</v>
      </c>
      <c r="L3184" t="s">
        <v>20</v>
      </c>
      <c r="M3184" t="s">
        <v>294</v>
      </c>
      <c r="N3184">
        <v>8000000</v>
      </c>
      <c r="O3184">
        <v>2011</v>
      </c>
      <c r="P3184">
        <v>6.6</v>
      </c>
      <c r="S3184" t="s">
        <v>46</v>
      </c>
      <c r="T3184" t="s">
        <v>106</v>
      </c>
      <c r="U3184" t="s">
        <v>117</v>
      </c>
    </row>
    <row r="3185" spans="1:22" x14ac:dyDescent="0.3">
      <c r="A3185" t="s">
        <v>6519</v>
      </c>
      <c r="B3185">
        <v>96</v>
      </c>
      <c r="C3185">
        <v>106</v>
      </c>
      <c r="D3185">
        <v>403932</v>
      </c>
      <c r="E3185" t="s">
        <v>2371</v>
      </c>
      <c r="F3185" t="s">
        <v>6520</v>
      </c>
      <c r="G3185" t="str">
        <f t="shared" si="50"/>
        <v>Heartbeeps</v>
      </c>
      <c r="H3185" t="s">
        <v>6521</v>
      </c>
      <c r="I3185">
        <v>1040</v>
      </c>
      <c r="J3185">
        <v>88</v>
      </c>
      <c r="K3185" t="s">
        <v>19</v>
      </c>
      <c r="L3185" t="s">
        <v>20</v>
      </c>
      <c r="M3185" t="s">
        <v>294</v>
      </c>
      <c r="N3185">
        <v>8000000</v>
      </c>
      <c r="O3185">
        <v>2008</v>
      </c>
      <c r="P3185">
        <v>4.2</v>
      </c>
      <c r="S3185" t="s">
        <v>46</v>
      </c>
      <c r="T3185" t="s">
        <v>110</v>
      </c>
    </row>
    <row r="3186" spans="1:22" x14ac:dyDescent="0.3">
      <c r="A3186" t="s">
        <v>6522</v>
      </c>
      <c r="B3186">
        <v>27</v>
      </c>
      <c r="C3186">
        <v>83</v>
      </c>
      <c r="D3186">
        <v>25000000</v>
      </c>
      <c r="E3186" t="s">
        <v>60</v>
      </c>
      <c r="F3186" t="s">
        <v>2149</v>
      </c>
      <c r="G3186" t="str">
        <f t="shared" si="50"/>
        <v>Black or White</v>
      </c>
      <c r="H3186" t="s">
        <v>6523</v>
      </c>
      <c r="I3186">
        <v>8058</v>
      </c>
      <c r="J3186">
        <v>240</v>
      </c>
      <c r="K3186" t="s">
        <v>19</v>
      </c>
      <c r="L3186" t="s">
        <v>20</v>
      </c>
      <c r="M3186" t="s">
        <v>21</v>
      </c>
      <c r="N3186">
        <v>8000000</v>
      </c>
      <c r="O3186">
        <v>2014</v>
      </c>
      <c r="P3186">
        <v>6.6</v>
      </c>
      <c r="S3186" t="s">
        <v>60</v>
      </c>
    </row>
    <row r="3187" spans="1:22" x14ac:dyDescent="0.3">
      <c r="A3187" t="s">
        <v>2341</v>
      </c>
      <c r="B3187">
        <v>44</v>
      </c>
      <c r="C3187">
        <v>120</v>
      </c>
      <c r="D3187">
        <v>21000000</v>
      </c>
      <c r="E3187" t="s">
        <v>1222</v>
      </c>
      <c r="F3187" t="s">
        <v>1345</v>
      </c>
      <c r="G3187" t="str">
        <f t="shared" si="50"/>
        <v>On the Line</v>
      </c>
      <c r="H3187" t="s">
        <v>6524</v>
      </c>
      <c r="I3187">
        <v>3662</v>
      </c>
      <c r="J3187">
        <v>1624</v>
      </c>
      <c r="K3187" t="s">
        <v>4190</v>
      </c>
      <c r="L3187" t="s">
        <v>20</v>
      </c>
      <c r="M3187" t="s">
        <v>294</v>
      </c>
      <c r="N3187">
        <v>8000000</v>
      </c>
      <c r="O3187">
        <v>2008</v>
      </c>
      <c r="P3187">
        <v>4.0999999999999996</v>
      </c>
      <c r="S3187" t="s">
        <v>46</v>
      </c>
      <c r="T3187" t="s">
        <v>65</v>
      </c>
      <c r="U3187" t="s">
        <v>106</v>
      </c>
    </row>
    <row r="3188" spans="1:22" x14ac:dyDescent="0.3">
      <c r="A3188" t="s">
        <v>6525</v>
      </c>
      <c r="B3188">
        <v>49</v>
      </c>
      <c r="C3188">
        <v>111</v>
      </c>
      <c r="D3188">
        <v>20257000</v>
      </c>
      <c r="E3188" t="s">
        <v>6526</v>
      </c>
      <c r="F3188" t="s">
        <v>181</v>
      </c>
      <c r="G3188" t="str">
        <f t="shared" si="50"/>
        <v>Rescue Dawn</v>
      </c>
      <c r="H3188" t="s">
        <v>6527</v>
      </c>
      <c r="I3188">
        <v>84641</v>
      </c>
      <c r="J3188">
        <v>181</v>
      </c>
      <c r="K3188" t="s">
        <v>19</v>
      </c>
      <c r="L3188" t="s">
        <v>3054</v>
      </c>
      <c r="M3188" t="s">
        <v>294</v>
      </c>
      <c r="N3188">
        <v>7200000</v>
      </c>
      <c r="O3188">
        <v>2013</v>
      </c>
      <c r="P3188">
        <v>7.3</v>
      </c>
      <c r="S3188" t="s">
        <v>32</v>
      </c>
      <c r="T3188" t="s">
        <v>41</v>
      </c>
      <c r="U3188" t="s">
        <v>60</v>
      </c>
      <c r="V3188" t="s">
        <v>126</v>
      </c>
    </row>
    <row r="3189" spans="1:22" x14ac:dyDescent="0.3">
      <c r="A3189" t="s">
        <v>6528</v>
      </c>
      <c r="B3189">
        <v>57</v>
      </c>
      <c r="C3189">
        <v>100</v>
      </c>
      <c r="D3189">
        <v>26005908</v>
      </c>
      <c r="E3189" t="s">
        <v>2386</v>
      </c>
      <c r="F3189" t="s">
        <v>1085</v>
      </c>
      <c r="G3189" t="str">
        <f t="shared" si="50"/>
        <v>Danny Collins</v>
      </c>
      <c r="H3189" t="s">
        <v>6529</v>
      </c>
      <c r="I3189">
        <v>20810</v>
      </c>
      <c r="J3189">
        <v>37</v>
      </c>
      <c r="K3189" t="s">
        <v>19</v>
      </c>
      <c r="L3189" t="s">
        <v>20</v>
      </c>
      <c r="M3189" t="s">
        <v>21</v>
      </c>
      <c r="N3189">
        <v>8000000</v>
      </c>
      <c r="O3189">
        <v>2010</v>
      </c>
      <c r="P3189">
        <v>7.1</v>
      </c>
      <c r="S3189" t="s">
        <v>46</v>
      </c>
      <c r="T3189" t="s">
        <v>60</v>
      </c>
      <c r="U3189" t="s">
        <v>85</v>
      </c>
    </row>
    <row r="3190" spans="1:22" x14ac:dyDescent="0.3">
      <c r="A3190" t="s">
        <v>6530</v>
      </c>
      <c r="B3190">
        <v>185</v>
      </c>
      <c r="C3190">
        <v>89</v>
      </c>
      <c r="D3190">
        <v>18642318</v>
      </c>
      <c r="E3190" t="s">
        <v>1147</v>
      </c>
      <c r="F3190" t="s">
        <v>308</v>
      </c>
      <c r="G3190" t="str">
        <f t="shared" si="50"/>
        <v>Jeff, Who Lives at Home</v>
      </c>
      <c r="H3190" t="s">
        <v>6531</v>
      </c>
      <c r="I3190">
        <v>56005</v>
      </c>
      <c r="J3190">
        <v>175</v>
      </c>
      <c r="K3190" t="s">
        <v>19</v>
      </c>
      <c r="L3190" t="s">
        <v>31</v>
      </c>
      <c r="M3190" t="s">
        <v>294</v>
      </c>
      <c r="N3190">
        <v>8000000</v>
      </c>
      <c r="O3190">
        <v>2009</v>
      </c>
      <c r="P3190">
        <v>6.5</v>
      </c>
      <c r="S3190" t="s">
        <v>46</v>
      </c>
      <c r="T3190" t="s">
        <v>60</v>
      </c>
    </row>
    <row r="3191" spans="1:22" x14ac:dyDescent="0.3">
      <c r="A3191" t="s">
        <v>5882</v>
      </c>
      <c r="B3191">
        <v>2</v>
      </c>
      <c r="C3191">
        <v>115</v>
      </c>
      <c r="D3191">
        <v>15818967</v>
      </c>
      <c r="E3191" t="s">
        <v>127</v>
      </c>
      <c r="F3191" t="s">
        <v>6532</v>
      </c>
      <c r="G3191" t="str">
        <f t="shared" si="50"/>
        <v>I Am Love</v>
      </c>
      <c r="H3191" t="s">
        <v>6533</v>
      </c>
      <c r="I3191">
        <v>14031</v>
      </c>
      <c r="J3191">
        <v>64</v>
      </c>
      <c r="K3191" t="s">
        <v>19</v>
      </c>
      <c r="L3191" t="s">
        <v>20</v>
      </c>
      <c r="M3191" t="s">
        <v>294</v>
      </c>
      <c r="N3191">
        <v>8000000</v>
      </c>
      <c r="O3191">
        <v>2007</v>
      </c>
      <c r="P3191">
        <v>7</v>
      </c>
      <c r="S3191" t="s">
        <v>60</v>
      </c>
      <c r="T3191" t="s">
        <v>106</v>
      </c>
    </row>
    <row r="3192" spans="1:22" x14ac:dyDescent="0.3">
      <c r="A3192" t="s">
        <v>6534</v>
      </c>
      <c r="B3192">
        <v>270</v>
      </c>
      <c r="C3192">
        <v>135</v>
      </c>
      <c r="D3192">
        <v>14891000</v>
      </c>
      <c r="E3192" t="s">
        <v>2412</v>
      </c>
      <c r="F3192" t="s">
        <v>6535</v>
      </c>
      <c r="G3192" t="str">
        <f t="shared" si="50"/>
        <v>Atlas Shrugged II: The Strike</v>
      </c>
      <c r="H3192" t="s">
        <v>6536</v>
      </c>
      <c r="I3192">
        <v>5612</v>
      </c>
      <c r="J3192">
        <v>186</v>
      </c>
      <c r="K3192" t="s">
        <v>19</v>
      </c>
      <c r="L3192" t="s">
        <v>378</v>
      </c>
      <c r="M3192" t="s">
        <v>294</v>
      </c>
      <c r="N3192">
        <v>6500000</v>
      </c>
      <c r="O3192">
        <v>2010</v>
      </c>
      <c r="P3192">
        <v>5.5</v>
      </c>
      <c r="S3192" t="s">
        <v>60</v>
      </c>
      <c r="T3192" t="s">
        <v>92</v>
      </c>
      <c r="U3192" t="s">
        <v>110</v>
      </c>
    </row>
    <row r="3193" spans="1:22" x14ac:dyDescent="0.3">
      <c r="A3193" t="s">
        <v>6537</v>
      </c>
      <c r="B3193">
        <v>94</v>
      </c>
      <c r="C3193">
        <v>92</v>
      </c>
      <c r="D3193">
        <v>16901126</v>
      </c>
      <c r="E3193" t="s">
        <v>239</v>
      </c>
      <c r="F3193" t="s">
        <v>291</v>
      </c>
      <c r="G3193" t="str">
        <f t="shared" si="50"/>
        <v>Romeo Is Bleeding</v>
      </c>
      <c r="H3193" t="s">
        <v>6538</v>
      </c>
      <c r="I3193">
        <v>10735</v>
      </c>
      <c r="J3193">
        <v>127</v>
      </c>
      <c r="K3193" t="s">
        <v>19</v>
      </c>
      <c r="L3193" t="s">
        <v>31</v>
      </c>
      <c r="M3193" t="s">
        <v>294</v>
      </c>
      <c r="N3193">
        <v>8000000</v>
      </c>
      <c r="O3193">
        <v>2008</v>
      </c>
      <c r="P3193">
        <v>6.6</v>
      </c>
      <c r="S3193" t="s">
        <v>26</v>
      </c>
      <c r="T3193" t="s">
        <v>52</v>
      </c>
      <c r="U3193" t="s">
        <v>60</v>
      </c>
      <c r="V3193" t="s">
        <v>122</v>
      </c>
    </row>
    <row r="3194" spans="1:22" x14ac:dyDescent="0.3">
      <c r="A3194" t="s">
        <v>6539</v>
      </c>
      <c r="B3194">
        <v>157</v>
      </c>
      <c r="C3194">
        <v>120</v>
      </c>
      <c r="D3194">
        <v>17474107</v>
      </c>
      <c r="E3194" t="s">
        <v>984</v>
      </c>
      <c r="F3194" t="s">
        <v>6540</v>
      </c>
      <c r="G3194" t="str">
        <f t="shared" si="50"/>
        <v>The Limey</v>
      </c>
      <c r="H3194" t="s">
        <v>6541</v>
      </c>
      <c r="I3194">
        <v>24412</v>
      </c>
      <c r="J3194">
        <v>21</v>
      </c>
      <c r="K3194" t="s">
        <v>19</v>
      </c>
      <c r="L3194" t="s">
        <v>20</v>
      </c>
      <c r="M3194" t="s">
        <v>294</v>
      </c>
      <c r="N3194">
        <v>8000000</v>
      </c>
      <c r="O3194">
        <v>2013</v>
      </c>
      <c r="P3194">
        <v>7.1</v>
      </c>
      <c r="S3194" t="s">
        <v>52</v>
      </c>
      <c r="T3194" t="s">
        <v>60</v>
      </c>
      <c r="U3194" t="s">
        <v>92</v>
      </c>
      <c r="V3194" t="s">
        <v>122</v>
      </c>
    </row>
    <row r="3195" spans="1:22" x14ac:dyDescent="0.3">
      <c r="A3195" t="s">
        <v>6542</v>
      </c>
      <c r="B3195">
        <v>49</v>
      </c>
      <c r="C3195">
        <v>97</v>
      </c>
      <c r="D3195">
        <v>14003141</v>
      </c>
      <c r="E3195" t="s">
        <v>977</v>
      </c>
      <c r="F3195" t="s">
        <v>1029</v>
      </c>
      <c r="G3195" t="str">
        <f t="shared" si="50"/>
        <v>Crash</v>
      </c>
      <c r="H3195" t="s">
        <v>6543</v>
      </c>
      <c r="I3195">
        <v>361169</v>
      </c>
      <c r="J3195">
        <v>96</v>
      </c>
      <c r="K3195" t="s">
        <v>19</v>
      </c>
      <c r="L3195" t="s">
        <v>378</v>
      </c>
      <c r="M3195" t="s">
        <v>294</v>
      </c>
      <c r="N3195">
        <v>8000000</v>
      </c>
      <c r="O3195">
        <v>2010</v>
      </c>
      <c r="P3195">
        <v>7.9</v>
      </c>
      <c r="S3195" t="s">
        <v>52</v>
      </c>
      <c r="T3195" t="s">
        <v>60</v>
      </c>
      <c r="U3195" t="s">
        <v>122</v>
      </c>
    </row>
    <row r="3196" spans="1:22" x14ac:dyDescent="0.3">
      <c r="A3196" t="s">
        <v>6544</v>
      </c>
      <c r="B3196">
        <v>80</v>
      </c>
      <c r="C3196">
        <v>135</v>
      </c>
      <c r="D3196">
        <v>304360277</v>
      </c>
      <c r="E3196" t="s">
        <v>127</v>
      </c>
      <c r="F3196" t="s">
        <v>6545</v>
      </c>
      <c r="G3196" t="str">
        <f t="shared" si="50"/>
        <v>The House of Mirth</v>
      </c>
      <c r="H3196" t="s">
        <v>6546</v>
      </c>
      <c r="I3196">
        <v>6377</v>
      </c>
      <c r="J3196">
        <v>81</v>
      </c>
      <c r="K3196" t="s">
        <v>19</v>
      </c>
      <c r="L3196" t="s">
        <v>20</v>
      </c>
      <c r="M3196" t="s">
        <v>2579</v>
      </c>
      <c r="N3196">
        <v>8000000</v>
      </c>
      <c r="O3196">
        <v>2009</v>
      </c>
      <c r="P3196">
        <v>7.1</v>
      </c>
      <c r="S3196" t="s">
        <v>60</v>
      </c>
      <c r="T3196" t="s">
        <v>106</v>
      </c>
    </row>
    <row r="3197" spans="1:22" x14ac:dyDescent="0.3">
      <c r="A3197" t="s">
        <v>3644</v>
      </c>
      <c r="B3197">
        <v>221</v>
      </c>
      <c r="C3197">
        <v>93</v>
      </c>
      <c r="D3197">
        <v>12583510</v>
      </c>
      <c r="E3197" t="s">
        <v>448</v>
      </c>
      <c r="F3197" t="s">
        <v>6547</v>
      </c>
      <c r="G3197" t="str">
        <f t="shared" si="50"/>
        <v>Malone</v>
      </c>
      <c r="H3197" t="s">
        <v>6548</v>
      </c>
      <c r="I3197">
        <v>1768</v>
      </c>
      <c r="J3197">
        <v>213</v>
      </c>
      <c r="K3197" t="s">
        <v>19</v>
      </c>
      <c r="L3197" t="s">
        <v>20</v>
      </c>
      <c r="M3197" t="s">
        <v>294</v>
      </c>
      <c r="N3197">
        <v>8000000</v>
      </c>
      <c r="O3197">
        <v>2005</v>
      </c>
      <c r="P3197">
        <v>5.6</v>
      </c>
      <c r="S3197" t="s">
        <v>26</v>
      </c>
      <c r="T3197" t="s">
        <v>60</v>
      </c>
      <c r="U3197" t="s">
        <v>122</v>
      </c>
    </row>
    <row r="3198" spans="1:22" x14ac:dyDescent="0.3">
      <c r="A3198" t="s">
        <v>5481</v>
      </c>
      <c r="B3198">
        <v>53</v>
      </c>
      <c r="C3198">
        <v>118</v>
      </c>
      <c r="D3198">
        <v>9190525</v>
      </c>
      <c r="E3198" t="s">
        <v>2146</v>
      </c>
      <c r="F3198" t="s">
        <v>6549</v>
      </c>
      <c r="G3198" t="str">
        <f t="shared" si="50"/>
        <v>Peaceful Warrior</v>
      </c>
      <c r="H3198" t="s">
        <v>6550</v>
      </c>
      <c r="I3198">
        <v>20426</v>
      </c>
      <c r="J3198">
        <v>91</v>
      </c>
      <c r="K3198" t="s">
        <v>19</v>
      </c>
      <c r="L3198" t="s">
        <v>20</v>
      </c>
      <c r="M3198" t="s">
        <v>21</v>
      </c>
      <c r="N3198">
        <v>8000000</v>
      </c>
      <c r="O3198">
        <v>2000</v>
      </c>
      <c r="P3198">
        <v>7.3</v>
      </c>
      <c r="S3198" t="s">
        <v>60</v>
      </c>
      <c r="T3198" t="s">
        <v>106</v>
      </c>
      <c r="U3198" t="s">
        <v>117</v>
      </c>
    </row>
    <row r="3199" spans="1:22" x14ac:dyDescent="0.3">
      <c r="A3199" t="s">
        <v>6551</v>
      </c>
      <c r="B3199">
        <v>20</v>
      </c>
      <c r="C3199">
        <v>97</v>
      </c>
      <c r="D3199">
        <v>9176553</v>
      </c>
      <c r="E3199" t="s">
        <v>46</v>
      </c>
      <c r="F3199" t="s">
        <v>531</v>
      </c>
      <c r="G3199" t="str">
        <f t="shared" si="50"/>
        <v>Bucky Larson: Born to Be a Star</v>
      </c>
      <c r="H3199" t="s">
        <v>6552</v>
      </c>
      <c r="I3199">
        <v>9541</v>
      </c>
      <c r="J3199">
        <v>103</v>
      </c>
      <c r="K3199" t="s">
        <v>19</v>
      </c>
      <c r="L3199" t="s">
        <v>20</v>
      </c>
      <c r="M3199" t="s">
        <v>21</v>
      </c>
      <c r="N3199">
        <v>8000000</v>
      </c>
      <c r="O3199">
        <v>2014</v>
      </c>
      <c r="P3199">
        <v>3.3</v>
      </c>
      <c r="S3199" t="s">
        <v>46</v>
      </c>
    </row>
    <row r="3200" spans="1:22" x14ac:dyDescent="0.3">
      <c r="A3200" t="s">
        <v>2780</v>
      </c>
      <c r="B3200">
        <v>90</v>
      </c>
      <c r="C3200">
        <v>98</v>
      </c>
      <c r="D3200">
        <v>9094451</v>
      </c>
      <c r="E3200" t="s">
        <v>2386</v>
      </c>
      <c r="F3200" t="s">
        <v>6553</v>
      </c>
      <c r="G3200" t="str">
        <f t="shared" si="50"/>
        <v>Bamboozled</v>
      </c>
      <c r="H3200" t="s">
        <v>6554</v>
      </c>
      <c r="I3200">
        <v>8720</v>
      </c>
      <c r="J3200">
        <v>144</v>
      </c>
      <c r="K3200" t="s">
        <v>19</v>
      </c>
      <c r="L3200" t="s">
        <v>20</v>
      </c>
      <c r="M3200" t="s">
        <v>294</v>
      </c>
      <c r="N3200">
        <v>8000000</v>
      </c>
      <c r="O3200">
        <v>1967</v>
      </c>
      <c r="P3200">
        <v>6.5</v>
      </c>
      <c r="S3200" t="s">
        <v>46</v>
      </c>
      <c r="T3200" t="s">
        <v>60</v>
      </c>
      <c r="U3200" t="s">
        <v>85</v>
      </c>
    </row>
    <row r="3201" spans="1:22" x14ac:dyDescent="0.3">
      <c r="A3201" t="s">
        <v>6555</v>
      </c>
      <c r="B3201">
        <v>376</v>
      </c>
      <c r="C3201">
        <v>98</v>
      </c>
      <c r="D3201">
        <v>14612840</v>
      </c>
      <c r="E3201" t="s">
        <v>1347</v>
      </c>
      <c r="F3201" t="s">
        <v>6556</v>
      </c>
      <c r="G3201" t="str">
        <f t="shared" si="50"/>
        <v>The Forest</v>
      </c>
      <c r="H3201" t="s">
        <v>6557</v>
      </c>
      <c r="I3201">
        <v>20837</v>
      </c>
      <c r="J3201">
        <v>37</v>
      </c>
      <c r="K3201" t="s">
        <v>19</v>
      </c>
      <c r="L3201" t="s">
        <v>20</v>
      </c>
      <c r="M3201" t="s">
        <v>2579</v>
      </c>
      <c r="N3201">
        <v>8000000</v>
      </c>
      <c r="O3201">
        <v>2014</v>
      </c>
      <c r="P3201">
        <v>4.8</v>
      </c>
      <c r="S3201" t="s">
        <v>83</v>
      </c>
      <c r="T3201" t="s">
        <v>92</v>
      </c>
      <c r="U3201" t="s">
        <v>122</v>
      </c>
    </row>
    <row r="3202" spans="1:22" x14ac:dyDescent="0.3">
      <c r="A3202" t="s">
        <v>1423</v>
      </c>
      <c r="B3202">
        <v>144</v>
      </c>
      <c r="C3202">
        <v>101</v>
      </c>
      <c r="D3202">
        <v>9166863</v>
      </c>
      <c r="E3202" t="s">
        <v>5771</v>
      </c>
      <c r="F3202" t="s">
        <v>1511</v>
      </c>
      <c r="G3202" t="str">
        <f t="shared" si="50"/>
        <v>Sphinx</v>
      </c>
      <c r="H3202" t="s">
        <v>6558</v>
      </c>
      <c r="I3202">
        <v>892</v>
      </c>
      <c r="J3202">
        <v>110</v>
      </c>
      <c r="K3202" t="s">
        <v>19</v>
      </c>
      <c r="L3202" t="s">
        <v>149</v>
      </c>
      <c r="M3202" t="s">
        <v>294</v>
      </c>
      <c r="N3202">
        <v>50000000</v>
      </c>
      <c r="O3202">
        <v>2012</v>
      </c>
      <c r="P3202">
        <v>5.2</v>
      </c>
      <c r="S3202" t="s">
        <v>32</v>
      </c>
      <c r="T3202" t="s">
        <v>92</v>
      </c>
      <c r="U3202" t="s">
        <v>122</v>
      </c>
    </row>
    <row r="3203" spans="1:22" x14ac:dyDescent="0.3">
      <c r="A3203" t="s">
        <v>6559</v>
      </c>
      <c r="B3203">
        <v>82</v>
      </c>
      <c r="C3203">
        <v>132</v>
      </c>
      <c r="D3203">
        <v>8373585</v>
      </c>
      <c r="E3203" t="s">
        <v>1147</v>
      </c>
      <c r="F3203" t="s">
        <v>124</v>
      </c>
      <c r="G3203" t="str">
        <f t="shared" ref="G3203:G3266" si="51">SUBSTITUTE(H3203,"Â ","")</f>
        <v>While We're Young</v>
      </c>
      <c r="H3203" t="s">
        <v>6560</v>
      </c>
      <c r="I3203">
        <v>30325</v>
      </c>
      <c r="J3203">
        <v>150</v>
      </c>
      <c r="K3203" t="s">
        <v>19</v>
      </c>
      <c r="L3203" t="s">
        <v>20</v>
      </c>
      <c r="M3203" t="s">
        <v>294</v>
      </c>
      <c r="N3203">
        <v>8000000</v>
      </c>
      <c r="O3203">
        <v>1988</v>
      </c>
      <c r="P3203">
        <v>6.3</v>
      </c>
      <c r="S3203" t="s">
        <v>46</v>
      </c>
      <c r="T3203" t="s">
        <v>60</v>
      </c>
    </row>
    <row r="3204" spans="1:22" x14ac:dyDescent="0.3">
      <c r="A3204" t="s">
        <v>3410</v>
      </c>
      <c r="B3204">
        <v>51</v>
      </c>
      <c r="C3204">
        <v>106</v>
      </c>
      <c r="D3204">
        <v>7292175</v>
      </c>
      <c r="E3204" t="s">
        <v>127</v>
      </c>
      <c r="F3204" t="s">
        <v>2537</v>
      </c>
      <c r="G3204" t="str">
        <f t="shared" si="51"/>
        <v>A Better Life</v>
      </c>
      <c r="H3204" t="s">
        <v>6561</v>
      </c>
      <c r="I3204">
        <v>13174</v>
      </c>
      <c r="J3204">
        <v>216</v>
      </c>
      <c r="K3204" t="s">
        <v>19</v>
      </c>
      <c r="L3204" t="s">
        <v>31</v>
      </c>
      <c r="M3204" t="s">
        <v>21</v>
      </c>
      <c r="N3204">
        <v>1100000000</v>
      </c>
      <c r="O3204">
        <v>2015</v>
      </c>
      <c r="P3204">
        <v>7.2</v>
      </c>
      <c r="S3204" t="s">
        <v>60</v>
      </c>
      <c r="T3204" t="s">
        <v>106</v>
      </c>
    </row>
    <row r="3205" spans="1:22" x14ac:dyDescent="0.3">
      <c r="A3205" t="s">
        <v>6562</v>
      </c>
      <c r="B3205">
        <v>192</v>
      </c>
      <c r="C3205">
        <v>55</v>
      </c>
      <c r="D3205">
        <v>6601079</v>
      </c>
      <c r="E3205" t="s">
        <v>882</v>
      </c>
      <c r="F3205" t="s">
        <v>6563</v>
      </c>
      <c r="G3205" t="str">
        <f t="shared" si="51"/>
        <v>Spider</v>
      </c>
      <c r="H3205" t="s">
        <v>6564</v>
      </c>
      <c r="I3205">
        <v>30096</v>
      </c>
      <c r="J3205">
        <v>88</v>
      </c>
      <c r="K3205" t="s">
        <v>5839</v>
      </c>
      <c r="L3205" t="s">
        <v>20</v>
      </c>
      <c r="M3205" t="s">
        <v>294</v>
      </c>
      <c r="N3205">
        <v>22000000</v>
      </c>
      <c r="O3205">
        <v>1963</v>
      </c>
      <c r="P3205">
        <v>6.8</v>
      </c>
      <c r="S3205" t="s">
        <v>60</v>
      </c>
      <c r="T3205" t="s">
        <v>92</v>
      </c>
      <c r="U3205" t="s">
        <v>122</v>
      </c>
    </row>
    <row r="3206" spans="1:22" x14ac:dyDescent="0.3">
      <c r="A3206" t="s">
        <v>5049</v>
      </c>
      <c r="B3206">
        <v>36</v>
      </c>
      <c r="C3206">
        <v>168</v>
      </c>
      <c r="D3206">
        <v>6165429</v>
      </c>
      <c r="E3206" t="s">
        <v>1872</v>
      </c>
      <c r="F3206" t="s">
        <v>136</v>
      </c>
      <c r="G3206" t="str">
        <f t="shared" si="51"/>
        <v>Gun Shy</v>
      </c>
      <c r="H3206" t="s">
        <v>6565</v>
      </c>
      <c r="I3206">
        <v>5936</v>
      </c>
      <c r="J3206">
        <v>83</v>
      </c>
      <c r="K3206" t="s">
        <v>2424</v>
      </c>
      <c r="L3206" t="s">
        <v>5840</v>
      </c>
      <c r="M3206" t="s">
        <v>294</v>
      </c>
      <c r="N3206">
        <v>8000000</v>
      </c>
      <c r="O3206">
        <v>2006</v>
      </c>
      <c r="P3206">
        <v>5.7</v>
      </c>
      <c r="S3206" t="s">
        <v>46</v>
      </c>
      <c r="T3206" t="s">
        <v>52</v>
      </c>
      <c r="U3206" t="s">
        <v>106</v>
      </c>
    </row>
    <row r="3207" spans="1:22" x14ac:dyDescent="0.3">
      <c r="A3207" t="s">
        <v>6566</v>
      </c>
      <c r="B3207">
        <v>71</v>
      </c>
      <c r="C3207">
        <v>87</v>
      </c>
      <c r="D3207">
        <v>5694308</v>
      </c>
      <c r="E3207" t="s">
        <v>127</v>
      </c>
      <c r="F3207" t="s">
        <v>204</v>
      </c>
      <c r="G3207" t="str">
        <f t="shared" si="51"/>
        <v>Nicholas Nickleby</v>
      </c>
      <c r="H3207" t="s">
        <v>6567</v>
      </c>
      <c r="I3207">
        <v>9395</v>
      </c>
      <c r="J3207">
        <v>46</v>
      </c>
      <c r="K3207" t="s">
        <v>19</v>
      </c>
      <c r="L3207" t="s">
        <v>2425</v>
      </c>
      <c r="M3207" t="s">
        <v>294</v>
      </c>
      <c r="N3207">
        <v>8000000</v>
      </c>
      <c r="O3207">
        <v>1981</v>
      </c>
      <c r="P3207">
        <v>7.2</v>
      </c>
      <c r="S3207" t="s">
        <v>60</v>
      </c>
      <c r="T3207" t="s">
        <v>106</v>
      </c>
    </row>
    <row r="3208" spans="1:22" x14ac:dyDescent="0.3">
      <c r="A3208" t="s">
        <v>6568</v>
      </c>
      <c r="B3208">
        <v>79</v>
      </c>
      <c r="C3208">
        <v>98</v>
      </c>
      <c r="D3208">
        <v>5430822</v>
      </c>
      <c r="E3208" t="s">
        <v>793</v>
      </c>
      <c r="F3208" t="s">
        <v>514</v>
      </c>
      <c r="G3208" t="str">
        <f t="shared" si="51"/>
        <v>The Iceman</v>
      </c>
      <c r="H3208" t="s">
        <v>6569</v>
      </c>
      <c r="I3208">
        <v>55567</v>
      </c>
      <c r="J3208">
        <v>117</v>
      </c>
      <c r="K3208" t="s">
        <v>19</v>
      </c>
      <c r="L3208" t="s">
        <v>676</v>
      </c>
      <c r="M3208" t="s">
        <v>51</v>
      </c>
      <c r="N3208">
        <v>7900000</v>
      </c>
      <c r="O3208">
        <v>2009</v>
      </c>
      <c r="P3208">
        <v>6.9</v>
      </c>
      <c r="S3208" t="s">
        <v>41</v>
      </c>
      <c r="T3208" t="s">
        <v>52</v>
      </c>
      <c r="U3208" t="s">
        <v>60</v>
      </c>
    </row>
    <row r="3209" spans="1:22" x14ac:dyDescent="0.3">
      <c r="A3209" t="s">
        <v>6570</v>
      </c>
      <c r="B3209">
        <v>246</v>
      </c>
      <c r="C3209">
        <v>96</v>
      </c>
      <c r="D3209">
        <v>4720371</v>
      </c>
      <c r="E3209" t="s">
        <v>60</v>
      </c>
      <c r="F3209" t="s">
        <v>5844</v>
      </c>
      <c r="G3209" t="str">
        <f t="shared" si="51"/>
        <v xml:space="preserve">Dekalog            </v>
      </c>
      <c r="H3209" t="s">
        <v>5845</v>
      </c>
      <c r="I3209">
        <v>12591</v>
      </c>
      <c r="J3209">
        <v>40</v>
      </c>
      <c r="K3209" t="s">
        <v>19</v>
      </c>
      <c r="L3209" t="s">
        <v>20</v>
      </c>
      <c r="M3209" t="s">
        <v>2078</v>
      </c>
      <c r="N3209">
        <v>8000000</v>
      </c>
      <c r="O3209">
        <v>1995</v>
      </c>
      <c r="P3209">
        <v>9.1</v>
      </c>
      <c r="S3209" t="s">
        <v>60</v>
      </c>
    </row>
    <row r="3210" spans="1:22" x14ac:dyDescent="0.3">
      <c r="A3210" t="s">
        <v>6571</v>
      </c>
      <c r="B3210">
        <v>115</v>
      </c>
      <c r="C3210">
        <v>104</v>
      </c>
      <c r="D3210">
        <v>2921738</v>
      </c>
      <c r="E3210" t="s">
        <v>296</v>
      </c>
      <c r="F3210" t="s">
        <v>6572</v>
      </c>
      <c r="G3210" t="str">
        <f t="shared" si="51"/>
        <v>Krrish</v>
      </c>
      <c r="H3210" t="s">
        <v>6573</v>
      </c>
      <c r="I3210">
        <v>12411</v>
      </c>
      <c r="J3210">
        <v>215</v>
      </c>
      <c r="K3210" t="s">
        <v>19</v>
      </c>
      <c r="L3210" t="s">
        <v>20</v>
      </c>
      <c r="M3210" t="s">
        <v>294</v>
      </c>
      <c r="N3210">
        <v>10000000</v>
      </c>
      <c r="O3210">
        <v>2015</v>
      </c>
      <c r="P3210">
        <v>6.3</v>
      </c>
      <c r="S3210" t="s">
        <v>26</v>
      </c>
      <c r="T3210" t="s">
        <v>32</v>
      </c>
      <c r="U3210" t="s">
        <v>106</v>
      </c>
      <c r="V3210" t="s">
        <v>110</v>
      </c>
    </row>
    <row r="3211" spans="1:22" x14ac:dyDescent="0.3">
      <c r="A3211" t="s">
        <v>6574</v>
      </c>
      <c r="B3211">
        <v>34</v>
      </c>
      <c r="C3211">
        <v>93</v>
      </c>
      <c r="D3211">
        <v>2344847</v>
      </c>
      <c r="E3211" t="s">
        <v>2586</v>
      </c>
      <c r="F3211" t="s">
        <v>3455</v>
      </c>
      <c r="G3211" t="str">
        <f t="shared" si="51"/>
        <v>Cecil B. DeMented</v>
      </c>
      <c r="H3211" t="s">
        <v>6575</v>
      </c>
      <c r="I3211">
        <v>11403</v>
      </c>
      <c r="J3211">
        <v>112</v>
      </c>
      <c r="K3211" t="s">
        <v>19</v>
      </c>
      <c r="L3211" t="s">
        <v>149</v>
      </c>
      <c r="M3211" t="s">
        <v>294</v>
      </c>
      <c r="N3211">
        <v>8000000</v>
      </c>
      <c r="O3211">
        <v>2010</v>
      </c>
      <c r="P3211">
        <v>6.2</v>
      </c>
      <c r="S3211" t="s">
        <v>46</v>
      </c>
      <c r="T3211" t="s">
        <v>52</v>
      </c>
      <c r="U3211" t="s">
        <v>122</v>
      </c>
    </row>
    <row r="3212" spans="1:22" x14ac:dyDescent="0.3">
      <c r="A3212" t="s">
        <v>3348</v>
      </c>
      <c r="B3212">
        <v>129</v>
      </c>
      <c r="C3212">
        <v>95</v>
      </c>
      <c r="D3212">
        <v>7455447</v>
      </c>
      <c r="E3212" t="s">
        <v>2291</v>
      </c>
      <c r="F3212" t="s">
        <v>333</v>
      </c>
      <c r="G3212" t="str">
        <f t="shared" si="51"/>
        <v>Killer Joe</v>
      </c>
      <c r="H3212" t="s">
        <v>6576</v>
      </c>
      <c r="I3212">
        <v>59297</v>
      </c>
      <c r="J3212">
        <v>243</v>
      </c>
      <c r="K3212" t="s">
        <v>19</v>
      </c>
      <c r="L3212" t="s">
        <v>20</v>
      </c>
      <c r="M3212" t="s">
        <v>294</v>
      </c>
      <c r="N3212">
        <v>7500000</v>
      </c>
      <c r="O3212">
        <v>2011</v>
      </c>
      <c r="P3212">
        <v>6.7</v>
      </c>
      <c r="S3212" t="s">
        <v>52</v>
      </c>
      <c r="T3212" t="s">
        <v>60</v>
      </c>
      <c r="U3212" t="s">
        <v>106</v>
      </c>
      <c r="V3212" t="s">
        <v>122</v>
      </c>
    </row>
    <row r="3213" spans="1:22" x14ac:dyDescent="0.3">
      <c r="A3213" t="s">
        <v>2231</v>
      </c>
      <c r="B3213">
        <v>22</v>
      </c>
      <c r="C3213">
        <v>119</v>
      </c>
      <c r="D3213">
        <v>2148212</v>
      </c>
      <c r="E3213" t="s">
        <v>1147</v>
      </c>
      <c r="F3213" t="s">
        <v>636</v>
      </c>
      <c r="G3213" t="str">
        <f t="shared" si="51"/>
        <v>The Joneses</v>
      </c>
      <c r="H3213" t="s">
        <v>6577</v>
      </c>
      <c r="I3213">
        <v>33473</v>
      </c>
      <c r="J3213">
        <v>226</v>
      </c>
      <c r="K3213" t="s">
        <v>19</v>
      </c>
      <c r="L3213" t="s">
        <v>1695</v>
      </c>
      <c r="M3213" t="s">
        <v>154</v>
      </c>
      <c r="N3213">
        <v>7500000</v>
      </c>
      <c r="O3213">
        <v>2011</v>
      </c>
      <c r="P3213">
        <v>6.5</v>
      </c>
      <c r="S3213" t="s">
        <v>46</v>
      </c>
      <c r="T3213" t="s">
        <v>60</v>
      </c>
    </row>
    <row r="3214" spans="1:22" x14ac:dyDescent="0.3">
      <c r="A3214" t="s">
        <v>6193</v>
      </c>
      <c r="B3214">
        <v>196</v>
      </c>
      <c r="C3214">
        <v>89</v>
      </c>
      <c r="D3214">
        <v>2062066</v>
      </c>
      <c r="E3214" t="s">
        <v>977</v>
      </c>
      <c r="F3214" t="s">
        <v>446</v>
      </c>
      <c r="G3214" t="str">
        <f t="shared" si="51"/>
        <v>Owning Mahowny</v>
      </c>
      <c r="H3214" t="s">
        <v>6578</v>
      </c>
      <c r="I3214">
        <v>10585</v>
      </c>
      <c r="J3214">
        <v>21</v>
      </c>
      <c r="K3214" t="s">
        <v>19</v>
      </c>
      <c r="L3214" t="s">
        <v>1575</v>
      </c>
      <c r="M3214" t="s">
        <v>2579</v>
      </c>
      <c r="N3214">
        <v>7500000</v>
      </c>
      <c r="O3214">
        <v>2012</v>
      </c>
      <c r="P3214">
        <v>7.2</v>
      </c>
      <c r="S3214" t="s">
        <v>52</v>
      </c>
      <c r="T3214" t="s">
        <v>60</v>
      </c>
      <c r="U3214" t="s">
        <v>122</v>
      </c>
    </row>
    <row r="3215" spans="1:22" x14ac:dyDescent="0.3">
      <c r="A3215" t="s">
        <v>6579</v>
      </c>
      <c r="B3215">
        <v>73</v>
      </c>
      <c r="C3215">
        <v>107</v>
      </c>
      <c r="D3215">
        <v>1654367</v>
      </c>
      <c r="E3215" t="s">
        <v>46</v>
      </c>
      <c r="F3215" t="s">
        <v>1583</v>
      </c>
      <c r="G3215" t="str">
        <f t="shared" si="51"/>
        <v>The Brothers Solomon</v>
      </c>
      <c r="H3215" t="s">
        <v>6580</v>
      </c>
      <c r="I3215">
        <v>9517</v>
      </c>
      <c r="J3215">
        <v>37</v>
      </c>
      <c r="K3215" t="s">
        <v>19</v>
      </c>
      <c r="L3215" t="s">
        <v>31</v>
      </c>
      <c r="M3215" t="s">
        <v>294</v>
      </c>
      <c r="N3215">
        <v>7700000</v>
      </c>
      <c r="O3215">
        <v>1979</v>
      </c>
      <c r="P3215">
        <v>5.3</v>
      </c>
      <c r="S3215" t="s">
        <v>46</v>
      </c>
    </row>
    <row r="3216" spans="1:22" x14ac:dyDescent="0.3">
      <c r="A3216" t="s">
        <v>5622</v>
      </c>
      <c r="B3216">
        <v>43</v>
      </c>
      <c r="C3216">
        <v>85</v>
      </c>
      <c r="D3216">
        <v>1738692</v>
      </c>
      <c r="E3216" t="s">
        <v>127</v>
      </c>
      <c r="F3216" t="s">
        <v>666</v>
      </c>
      <c r="G3216" t="str">
        <f t="shared" si="51"/>
        <v>My Blueberry Nights</v>
      </c>
      <c r="H3216" t="s">
        <v>6581</v>
      </c>
      <c r="I3216">
        <v>44208</v>
      </c>
      <c r="J3216">
        <v>14</v>
      </c>
      <c r="K3216" t="s">
        <v>3111</v>
      </c>
      <c r="L3216" t="s">
        <v>20</v>
      </c>
      <c r="M3216" t="s">
        <v>294</v>
      </c>
      <c r="N3216">
        <v>6500000</v>
      </c>
      <c r="O3216">
        <v>1974</v>
      </c>
      <c r="P3216">
        <v>6.7</v>
      </c>
      <c r="S3216" t="s">
        <v>60</v>
      </c>
      <c r="T3216" t="s">
        <v>106</v>
      </c>
    </row>
    <row r="3217" spans="1:21" x14ac:dyDescent="0.3">
      <c r="A3217" t="s">
        <v>6582</v>
      </c>
      <c r="B3217">
        <v>129</v>
      </c>
      <c r="C3217">
        <v>93</v>
      </c>
      <c r="D3217">
        <v>2209479</v>
      </c>
      <c r="E3217" t="s">
        <v>60</v>
      </c>
      <c r="F3217" t="s">
        <v>5447</v>
      </c>
      <c r="G3217" t="str">
        <f t="shared" si="51"/>
        <v>Illuminata</v>
      </c>
      <c r="H3217" t="s">
        <v>6583</v>
      </c>
      <c r="I3217">
        <v>1402</v>
      </c>
      <c r="J3217">
        <v>118</v>
      </c>
      <c r="K3217" t="s">
        <v>19</v>
      </c>
      <c r="L3217" t="s">
        <v>1695</v>
      </c>
      <c r="M3217" t="s">
        <v>294</v>
      </c>
      <c r="N3217">
        <v>10000000</v>
      </c>
      <c r="O3217">
        <v>2010</v>
      </c>
      <c r="P3217">
        <v>6.2</v>
      </c>
      <c r="S3217" t="s">
        <v>60</v>
      </c>
    </row>
    <row r="3218" spans="1:21" x14ac:dyDescent="0.3">
      <c r="A3218" t="s">
        <v>6584</v>
      </c>
      <c r="B3218">
        <v>200</v>
      </c>
      <c r="C3218">
        <v>101</v>
      </c>
      <c r="D3218">
        <v>1889522</v>
      </c>
      <c r="E3218" t="s">
        <v>776</v>
      </c>
      <c r="F3218" t="s">
        <v>1264</v>
      </c>
      <c r="G3218" t="str">
        <f t="shared" si="51"/>
        <v>Swept Away</v>
      </c>
      <c r="H3218" t="s">
        <v>6585</v>
      </c>
      <c r="I3218">
        <v>13145</v>
      </c>
      <c r="J3218">
        <v>56</v>
      </c>
      <c r="K3218" t="s">
        <v>675</v>
      </c>
      <c r="L3218" t="s">
        <v>20</v>
      </c>
      <c r="M3218" t="s">
        <v>294</v>
      </c>
      <c r="N3218">
        <v>4500000</v>
      </c>
      <c r="O3218">
        <v>1971</v>
      </c>
      <c r="P3218">
        <v>3.6</v>
      </c>
      <c r="S3218" t="s">
        <v>46</v>
      </c>
      <c r="T3218" t="s">
        <v>106</v>
      </c>
    </row>
    <row r="3219" spans="1:21" x14ac:dyDescent="0.3">
      <c r="A3219" t="s">
        <v>111</v>
      </c>
      <c r="B3219">
        <v>79</v>
      </c>
      <c r="C3219">
        <v>103</v>
      </c>
      <c r="D3219">
        <v>1110286</v>
      </c>
      <c r="E3219" t="s">
        <v>797</v>
      </c>
      <c r="F3219" t="s">
        <v>6586</v>
      </c>
      <c r="G3219" t="str">
        <f t="shared" si="51"/>
        <v>War, Inc.</v>
      </c>
      <c r="H3219" t="s">
        <v>6587</v>
      </c>
      <c r="I3219">
        <v>20008</v>
      </c>
      <c r="J3219">
        <v>44</v>
      </c>
      <c r="K3219" t="s">
        <v>19</v>
      </c>
      <c r="L3219" t="s">
        <v>676</v>
      </c>
      <c r="M3219" t="s">
        <v>21</v>
      </c>
      <c r="N3219">
        <v>7500000</v>
      </c>
      <c r="O3219">
        <v>1965</v>
      </c>
      <c r="P3219">
        <v>5.7</v>
      </c>
      <c r="S3219" t="s">
        <v>26</v>
      </c>
      <c r="T3219" t="s">
        <v>46</v>
      </c>
      <c r="U3219" t="s">
        <v>122</v>
      </c>
    </row>
    <row r="3220" spans="1:21" x14ac:dyDescent="0.3">
      <c r="A3220" t="s">
        <v>3139</v>
      </c>
      <c r="B3220">
        <v>112</v>
      </c>
      <c r="C3220">
        <v>101</v>
      </c>
      <c r="D3220">
        <v>1000000</v>
      </c>
      <c r="E3220" t="s">
        <v>1436</v>
      </c>
      <c r="F3220" t="s">
        <v>6588</v>
      </c>
      <c r="G3220" t="str">
        <f t="shared" si="51"/>
        <v>Shaolin Soccer</v>
      </c>
      <c r="H3220" t="s">
        <v>6589</v>
      </c>
      <c r="I3220">
        <v>56923</v>
      </c>
      <c r="J3220">
        <v>129</v>
      </c>
      <c r="K3220" t="s">
        <v>675</v>
      </c>
      <c r="L3220" t="s">
        <v>20</v>
      </c>
      <c r="M3220" t="s">
        <v>294</v>
      </c>
      <c r="N3220">
        <v>7500000</v>
      </c>
      <c r="O3220">
        <v>2011</v>
      </c>
      <c r="P3220">
        <v>7.3</v>
      </c>
      <c r="S3220" t="s">
        <v>26</v>
      </c>
      <c r="T3220" t="s">
        <v>46</v>
      </c>
      <c r="U3220" t="s">
        <v>117</v>
      </c>
    </row>
    <row r="3221" spans="1:21" x14ac:dyDescent="0.3">
      <c r="A3221" t="s">
        <v>6590</v>
      </c>
      <c r="B3221">
        <v>17</v>
      </c>
      <c r="C3221">
        <v>123</v>
      </c>
      <c r="D3221">
        <v>700000</v>
      </c>
      <c r="E3221" t="s">
        <v>60</v>
      </c>
      <c r="F3221" t="s">
        <v>6466</v>
      </c>
      <c r="G3221" t="str">
        <f t="shared" si="51"/>
        <v>The Brown Bunny</v>
      </c>
      <c r="H3221" t="s">
        <v>6591</v>
      </c>
      <c r="I3221">
        <v>11487</v>
      </c>
      <c r="J3221">
        <v>194</v>
      </c>
      <c r="K3221" t="s">
        <v>19</v>
      </c>
      <c r="L3221" t="s">
        <v>676</v>
      </c>
      <c r="M3221" t="s">
        <v>21</v>
      </c>
      <c r="N3221">
        <v>7500000</v>
      </c>
      <c r="O3221">
        <v>2010</v>
      </c>
      <c r="P3221">
        <v>5</v>
      </c>
      <c r="S3221" t="s">
        <v>60</v>
      </c>
    </row>
    <row r="3222" spans="1:21" x14ac:dyDescent="0.3">
      <c r="A3222" t="s">
        <v>2966</v>
      </c>
      <c r="B3222">
        <v>20</v>
      </c>
      <c r="C3222">
        <v>111</v>
      </c>
      <c r="D3222">
        <v>1768416</v>
      </c>
      <c r="E3222" t="s">
        <v>2586</v>
      </c>
      <c r="F3222" t="s">
        <v>6592</v>
      </c>
      <c r="G3222" t="str">
        <f t="shared" si="51"/>
        <v>The Swindle</v>
      </c>
      <c r="H3222" t="s">
        <v>6593</v>
      </c>
      <c r="I3222">
        <v>1649</v>
      </c>
      <c r="J3222">
        <v>119</v>
      </c>
      <c r="K3222" t="s">
        <v>19</v>
      </c>
      <c r="L3222" t="s">
        <v>31</v>
      </c>
      <c r="M3222" t="s">
        <v>294</v>
      </c>
      <c r="N3222">
        <v>7500000</v>
      </c>
      <c r="O3222">
        <v>1996</v>
      </c>
      <c r="P3222">
        <v>6.6</v>
      </c>
      <c r="S3222" t="s">
        <v>46</v>
      </c>
      <c r="T3222" t="s">
        <v>52</v>
      </c>
      <c r="U3222" t="s">
        <v>122</v>
      </c>
    </row>
    <row r="3223" spans="1:21" x14ac:dyDescent="0.3">
      <c r="A3223" t="s">
        <v>2419</v>
      </c>
      <c r="B3223">
        <v>12</v>
      </c>
      <c r="C3223">
        <v>86</v>
      </c>
      <c r="D3223">
        <v>1425993</v>
      </c>
      <c r="E3223" t="s">
        <v>715</v>
      </c>
      <c r="F3223" t="s">
        <v>6594</v>
      </c>
      <c r="G3223" t="str">
        <f t="shared" si="51"/>
        <v>Rosewater</v>
      </c>
      <c r="H3223" t="s">
        <v>6595</v>
      </c>
      <c r="I3223">
        <v>8307</v>
      </c>
      <c r="J3223">
        <v>56</v>
      </c>
      <c r="K3223" t="s">
        <v>19</v>
      </c>
      <c r="L3223" t="s">
        <v>20</v>
      </c>
      <c r="M3223" t="s">
        <v>294</v>
      </c>
      <c r="N3223">
        <v>7500000</v>
      </c>
      <c r="O3223">
        <v>1999</v>
      </c>
      <c r="P3223">
        <v>6.6</v>
      </c>
      <c r="S3223" t="s">
        <v>41</v>
      </c>
      <c r="T3223" t="s">
        <v>60</v>
      </c>
    </row>
    <row r="3224" spans="1:21" x14ac:dyDescent="0.3">
      <c r="A3224" t="s">
        <v>2843</v>
      </c>
      <c r="B3224">
        <v>59</v>
      </c>
      <c r="C3224">
        <v>99</v>
      </c>
      <c r="D3224">
        <v>306715</v>
      </c>
      <c r="E3224" t="s">
        <v>127</v>
      </c>
      <c r="F3224" t="s">
        <v>2253</v>
      </c>
      <c r="G3224" t="str">
        <f t="shared" si="51"/>
        <v>The Chambermaid on the Titanic</v>
      </c>
      <c r="H3224" t="s">
        <v>6596</v>
      </c>
      <c r="I3224">
        <v>1135</v>
      </c>
      <c r="J3224">
        <v>103</v>
      </c>
      <c r="K3224" t="s">
        <v>19</v>
      </c>
      <c r="L3224" t="s">
        <v>31</v>
      </c>
      <c r="M3224" t="s">
        <v>294</v>
      </c>
      <c r="N3224">
        <v>8000000</v>
      </c>
      <c r="O3224">
        <v>1988</v>
      </c>
      <c r="P3224">
        <v>6.8</v>
      </c>
      <c r="S3224" t="s">
        <v>60</v>
      </c>
      <c r="T3224" t="s">
        <v>106</v>
      </c>
    </row>
    <row r="3225" spans="1:21" x14ac:dyDescent="0.3">
      <c r="A3225" t="s">
        <v>6597</v>
      </c>
      <c r="B3225">
        <v>29</v>
      </c>
      <c r="C3225">
        <v>90</v>
      </c>
      <c r="D3225">
        <v>382946</v>
      </c>
      <c r="E3225" t="s">
        <v>3274</v>
      </c>
      <c r="F3225" t="s">
        <v>323</v>
      </c>
      <c r="G3225" t="str">
        <f t="shared" si="51"/>
        <v>Coriolanus</v>
      </c>
      <c r="H3225" t="s">
        <v>6598</v>
      </c>
      <c r="I3225">
        <v>27009</v>
      </c>
      <c r="J3225">
        <v>3</v>
      </c>
      <c r="K3225" t="s">
        <v>19</v>
      </c>
      <c r="L3225" t="s">
        <v>20</v>
      </c>
      <c r="M3225" t="s">
        <v>294</v>
      </c>
      <c r="N3225">
        <v>50000000</v>
      </c>
      <c r="O3225">
        <v>2007</v>
      </c>
      <c r="P3225">
        <v>6.2</v>
      </c>
      <c r="S3225" t="s">
        <v>60</v>
      </c>
      <c r="T3225" t="s">
        <v>122</v>
      </c>
      <c r="U3225" t="s">
        <v>126</v>
      </c>
    </row>
    <row r="3226" spans="1:21" x14ac:dyDescent="0.3">
      <c r="A3226" t="s">
        <v>1355</v>
      </c>
      <c r="B3226">
        <v>23</v>
      </c>
      <c r="C3226">
        <v>82</v>
      </c>
      <c r="D3226">
        <v>518134</v>
      </c>
      <c r="E3226" t="s">
        <v>1147</v>
      </c>
      <c r="F3226" t="s">
        <v>6599</v>
      </c>
      <c r="G3226" t="str">
        <f t="shared" si="51"/>
        <v>Imaginary Heroes</v>
      </c>
      <c r="H3226" t="s">
        <v>6600</v>
      </c>
      <c r="I3226">
        <v>8708</v>
      </c>
      <c r="J3226">
        <v>3</v>
      </c>
      <c r="K3226" t="s">
        <v>19</v>
      </c>
      <c r="L3226" t="s">
        <v>31</v>
      </c>
      <c r="M3226" t="s">
        <v>294</v>
      </c>
      <c r="N3226">
        <v>7500000</v>
      </c>
      <c r="O3226">
        <v>2014</v>
      </c>
      <c r="P3226">
        <v>7.3</v>
      </c>
      <c r="S3226" t="s">
        <v>46</v>
      </c>
      <c r="T3226" t="s">
        <v>60</v>
      </c>
    </row>
    <row r="3227" spans="1:21" x14ac:dyDescent="0.3">
      <c r="A3227" t="s">
        <v>2885</v>
      </c>
      <c r="B3227">
        <v>22</v>
      </c>
      <c r="C3227">
        <v>110</v>
      </c>
      <c r="D3227">
        <v>236266</v>
      </c>
      <c r="E3227" t="s">
        <v>6601</v>
      </c>
      <c r="F3227" t="s">
        <v>4329</v>
      </c>
      <c r="G3227" t="str">
        <f t="shared" si="51"/>
        <v>High Heels and Low Lifes</v>
      </c>
      <c r="H3227" t="s">
        <v>6602</v>
      </c>
      <c r="I3227">
        <v>3080</v>
      </c>
      <c r="J3227">
        <v>18</v>
      </c>
      <c r="K3227" t="s">
        <v>19</v>
      </c>
      <c r="L3227" t="s">
        <v>20</v>
      </c>
      <c r="M3227" t="s">
        <v>21</v>
      </c>
      <c r="N3227">
        <v>7500000</v>
      </c>
      <c r="O3227">
        <v>2000</v>
      </c>
      <c r="P3227">
        <v>6.2</v>
      </c>
      <c r="S3227" t="s">
        <v>26</v>
      </c>
      <c r="T3227" t="s">
        <v>46</v>
      </c>
      <c r="U3227" t="s">
        <v>60</v>
      </c>
    </row>
    <row r="3228" spans="1:21" x14ac:dyDescent="0.3">
      <c r="A3228" t="s">
        <v>5679</v>
      </c>
      <c r="B3228">
        <v>43</v>
      </c>
      <c r="C3228">
        <v>83</v>
      </c>
      <c r="D3228">
        <v>196067</v>
      </c>
      <c r="E3228" t="s">
        <v>1147</v>
      </c>
      <c r="F3228" t="s">
        <v>401</v>
      </c>
      <c r="G3228" t="str">
        <f t="shared" si="51"/>
        <v>World's Greatest Dad</v>
      </c>
      <c r="H3228" t="s">
        <v>6603</v>
      </c>
      <c r="I3228">
        <v>31964</v>
      </c>
      <c r="J3228">
        <v>85</v>
      </c>
      <c r="K3228" t="s">
        <v>19</v>
      </c>
      <c r="L3228" t="s">
        <v>31</v>
      </c>
      <c r="M3228" t="s">
        <v>21</v>
      </c>
      <c r="N3228">
        <v>6500000</v>
      </c>
      <c r="O3228">
        <v>2004</v>
      </c>
      <c r="P3228">
        <v>6.9</v>
      </c>
      <c r="S3228" t="s">
        <v>46</v>
      </c>
      <c r="T3228" t="s">
        <v>60</v>
      </c>
    </row>
    <row r="3229" spans="1:21" x14ac:dyDescent="0.3">
      <c r="A3229" t="s">
        <v>4681</v>
      </c>
      <c r="B3229">
        <v>16</v>
      </c>
      <c r="C3229">
        <v>128</v>
      </c>
      <c r="D3229">
        <v>532988</v>
      </c>
      <c r="E3229" t="s">
        <v>5504</v>
      </c>
      <c r="F3229" t="s">
        <v>6604</v>
      </c>
      <c r="G3229" t="str">
        <f t="shared" si="51"/>
        <v>Severance</v>
      </c>
      <c r="H3229" t="s">
        <v>6605</v>
      </c>
      <c r="I3229">
        <v>31890</v>
      </c>
      <c r="J3229">
        <v>11</v>
      </c>
      <c r="K3229" t="s">
        <v>19</v>
      </c>
      <c r="L3229" t="s">
        <v>20</v>
      </c>
      <c r="M3229" t="s">
        <v>294</v>
      </c>
      <c r="N3229">
        <v>8000000</v>
      </c>
      <c r="O3229">
        <v>2000</v>
      </c>
      <c r="P3229">
        <v>6.6</v>
      </c>
      <c r="S3229" t="s">
        <v>46</v>
      </c>
      <c r="T3229" t="s">
        <v>83</v>
      </c>
      <c r="U3229" t="s">
        <v>122</v>
      </c>
    </row>
    <row r="3230" spans="1:21" x14ac:dyDescent="0.3">
      <c r="A3230" t="s">
        <v>6247</v>
      </c>
      <c r="B3230">
        <v>84</v>
      </c>
      <c r="C3230">
        <v>125</v>
      </c>
      <c r="D3230">
        <v>453079</v>
      </c>
      <c r="E3230" t="s">
        <v>1788</v>
      </c>
      <c r="F3230" t="s">
        <v>172</v>
      </c>
      <c r="G3230" t="str">
        <f t="shared" si="51"/>
        <v>Edmond</v>
      </c>
      <c r="H3230" t="s">
        <v>6606</v>
      </c>
      <c r="I3230">
        <v>9971</v>
      </c>
      <c r="J3230">
        <v>20</v>
      </c>
      <c r="K3230" t="s">
        <v>1243</v>
      </c>
      <c r="L3230" t="s">
        <v>20</v>
      </c>
      <c r="M3230" t="s">
        <v>51</v>
      </c>
      <c r="N3230">
        <v>7500000</v>
      </c>
      <c r="O3230">
        <v>2000</v>
      </c>
      <c r="P3230">
        <v>6.3</v>
      </c>
      <c r="S3230" t="s">
        <v>60</v>
      </c>
      <c r="T3230" t="s">
        <v>122</v>
      </c>
    </row>
    <row r="3231" spans="1:21" x14ac:dyDescent="0.3">
      <c r="A3231" t="s">
        <v>6607</v>
      </c>
      <c r="B3231">
        <v>4</v>
      </c>
      <c r="C3231">
        <v>97</v>
      </c>
      <c r="D3231">
        <v>46451</v>
      </c>
      <c r="E3231" t="s">
        <v>60</v>
      </c>
      <c r="F3231" t="s">
        <v>1137</v>
      </c>
      <c r="G3231" t="str">
        <f t="shared" si="51"/>
        <v>Welcome to the Rileys</v>
      </c>
      <c r="H3231" t="s">
        <v>6608</v>
      </c>
      <c r="I3231">
        <v>19979</v>
      </c>
      <c r="J3231">
        <v>23</v>
      </c>
      <c r="K3231" t="s">
        <v>19</v>
      </c>
      <c r="L3231" t="s">
        <v>1296</v>
      </c>
      <c r="M3231" t="s">
        <v>294</v>
      </c>
      <c r="N3231">
        <v>6000000</v>
      </c>
      <c r="O3231">
        <v>1983</v>
      </c>
      <c r="P3231">
        <v>7</v>
      </c>
      <c r="S3231" t="s">
        <v>60</v>
      </c>
    </row>
    <row r="3232" spans="1:21" x14ac:dyDescent="0.3">
      <c r="A3232" t="s">
        <v>5763</v>
      </c>
      <c r="B3232">
        <v>20</v>
      </c>
      <c r="C3232">
        <v>86</v>
      </c>
      <c r="D3232">
        <v>233103</v>
      </c>
      <c r="E3232" t="s">
        <v>482</v>
      </c>
      <c r="F3232" t="s">
        <v>120</v>
      </c>
      <c r="G3232" t="str">
        <f t="shared" si="51"/>
        <v>Police Academy: Mission to Moscow</v>
      </c>
      <c r="H3232" t="s">
        <v>6609</v>
      </c>
      <c r="I3232">
        <v>24958</v>
      </c>
      <c r="J3232">
        <v>4</v>
      </c>
      <c r="K3232" t="s">
        <v>19</v>
      </c>
      <c r="L3232" t="s">
        <v>20</v>
      </c>
      <c r="M3232" t="s">
        <v>294</v>
      </c>
      <c r="N3232">
        <v>7300000</v>
      </c>
      <c r="O3232">
        <v>2006</v>
      </c>
      <c r="P3232">
        <v>3.3</v>
      </c>
      <c r="S3232" t="s">
        <v>46</v>
      </c>
      <c r="T3232" t="s">
        <v>52</v>
      </c>
    </row>
    <row r="3233" spans="1:22" x14ac:dyDescent="0.3">
      <c r="A3233" t="s">
        <v>1889</v>
      </c>
      <c r="B3233">
        <v>71</v>
      </c>
      <c r="C3233">
        <v>91</v>
      </c>
      <c r="D3233">
        <v>41400000</v>
      </c>
      <c r="E3233" t="s">
        <v>60</v>
      </c>
      <c r="F3233" t="s">
        <v>6328</v>
      </c>
      <c r="G3233" t="str">
        <f t="shared" si="51"/>
        <v>Blood Done Sign My Name</v>
      </c>
      <c r="H3233" t="s">
        <v>6610</v>
      </c>
      <c r="I3233">
        <v>465</v>
      </c>
      <c r="J3233">
        <v>57</v>
      </c>
      <c r="K3233" t="s">
        <v>19</v>
      </c>
      <c r="L3233" t="s">
        <v>20</v>
      </c>
      <c r="M3233" t="s">
        <v>21</v>
      </c>
      <c r="N3233">
        <v>12000000</v>
      </c>
      <c r="O3233">
        <v>2004</v>
      </c>
      <c r="P3233">
        <v>6.7</v>
      </c>
      <c r="S3233" t="s">
        <v>60</v>
      </c>
    </row>
    <row r="3234" spans="1:22" x14ac:dyDescent="0.3">
      <c r="A3234" t="s">
        <v>6611</v>
      </c>
      <c r="B3234">
        <v>102</v>
      </c>
      <c r="C3234">
        <v>90</v>
      </c>
      <c r="D3234">
        <v>7993039</v>
      </c>
      <c r="E3234" t="s">
        <v>902</v>
      </c>
      <c r="F3234" t="s">
        <v>6612</v>
      </c>
      <c r="G3234" t="str">
        <f t="shared" si="51"/>
        <v>Cinco de Mayo, La Batalla</v>
      </c>
      <c r="H3234" t="s">
        <v>6613</v>
      </c>
      <c r="I3234">
        <v>683</v>
      </c>
      <c r="J3234">
        <v>10</v>
      </c>
      <c r="K3234" t="s">
        <v>19</v>
      </c>
      <c r="L3234" t="s">
        <v>20</v>
      </c>
      <c r="M3234" t="s">
        <v>51</v>
      </c>
      <c r="N3234">
        <v>5000000</v>
      </c>
      <c r="O3234">
        <v>1989</v>
      </c>
      <c r="P3234">
        <v>6.2</v>
      </c>
      <c r="S3234" t="s">
        <v>60</v>
      </c>
      <c r="T3234" t="s">
        <v>80</v>
      </c>
      <c r="U3234" t="s">
        <v>126</v>
      </c>
    </row>
    <row r="3235" spans="1:22" x14ac:dyDescent="0.3">
      <c r="A3235" t="s">
        <v>2250</v>
      </c>
      <c r="B3235">
        <v>27</v>
      </c>
      <c r="C3235">
        <v>90</v>
      </c>
      <c r="D3235">
        <v>927107</v>
      </c>
      <c r="E3235" t="s">
        <v>657</v>
      </c>
      <c r="F3235" t="s">
        <v>910</v>
      </c>
      <c r="G3235" t="str">
        <f t="shared" si="51"/>
        <v>Elsa &amp; Fred</v>
      </c>
      <c r="H3235" t="s">
        <v>6614</v>
      </c>
      <c r="I3235">
        <v>2041</v>
      </c>
      <c r="J3235">
        <v>34</v>
      </c>
      <c r="K3235" t="s">
        <v>19</v>
      </c>
      <c r="L3235" t="s">
        <v>20</v>
      </c>
      <c r="M3235" t="s">
        <v>527</v>
      </c>
      <c r="N3235">
        <v>7000000</v>
      </c>
      <c r="O3235">
        <v>2007</v>
      </c>
      <c r="P3235">
        <v>6.5</v>
      </c>
      <c r="S3235" t="s">
        <v>46</v>
      </c>
      <c r="T3235" t="s">
        <v>60</v>
      </c>
      <c r="U3235" t="s">
        <v>106</v>
      </c>
    </row>
    <row r="3236" spans="1:22" x14ac:dyDescent="0.3">
      <c r="A3236" t="s">
        <v>4757</v>
      </c>
      <c r="B3236">
        <v>62</v>
      </c>
      <c r="C3236">
        <v>94</v>
      </c>
      <c r="D3236">
        <v>49526</v>
      </c>
      <c r="E3236" t="s">
        <v>46</v>
      </c>
      <c r="F3236" t="s">
        <v>2018</v>
      </c>
      <c r="G3236" t="str">
        <f t="shared" si="51"/>
        <v>An Alan Smithee Film: Burn Hollywood Burn</v>
      </c>
      <c r="H3236" t="s">
        <v>6615</v>
      </c>
      <c r="I3236">
        <v>2971</v>
      </c>
      <c r="J3236">
        <v>94</v>
      </c>
      <c r="K3236" t="s">
        <v>19</v>
      </c>
      <c r="L3236" t="s">
        <v>20</v>
      </c>
      <c r="M3236" t="s">
        <v>51</v>
      </c>
      <c r="N3236">
        <v>7300000</v>
      </c>
      <c r="O3236">
        <v>2003</v>
      </c>
      <c r="P3236">
        <v>3.5</v>
      </c>
      <c r="S3236" t="s">
        <v>46</v>
      </c>
    </row>
    <row r="3237" spans="1:22" x14ac:dyDescent="0.3">
      <c r="A3237" t="s">
        <v>6616</v>
      </c>
      <c r="B3237">
        <v>5</v>
      </c>
      <c r="C3237">
        <v>112</v>
      </c>
      <c r="D3237">
        <v>10696</v>
      </c>
      <c r="E3237" t="s">
        <v>1147</v>
      </c>
      <c r="F3237" t="s">
        <v>168</v>
      </c>
      <c r="G3237" t="str">
        <f t="shared" si="51"/>
        <v>The Open Road</v>
      </c>
      <c r="H3237" t="s">
        <v>6617</v>
      </c>
      <c r="I3237">
        <v>2941</v>
      </c>
      <c r="J3237">
        <v>89</v>
      </c>
      <c r="K3237" t="s">
        <v>19</v>
      </c>
      <c r="L3237" t="s">
        <v>149</v>
      </c>
      <c r="M3237" t="s">
        <v>21</v>
      </c>
      <c r="N3237">
        <v>258000000</v>
      </c>
      <c r="O3237">
        <v>2000</v>
      </c>
      <c r="P3237">
        <v>5.5</v>
      </c>
      <c r="S3237" t="s">
        <v>46</v>
      </c>
      <c r="T3237" t="s">
        <v>60</v>
      </c>
    </row>
    <row r="3238" spans="1:22" x14ac:dyDescent="0.3">
      <c r="A3238" t="s">
        <v>419</v>
      </c>
      <c r="B3238">
        <v>76</v>
      </c>
      <c r="C3238">
        <v>85</v>
      </c>
      <c r="D3238">
        <v>31607598</v>
      </c>
      <c r="E3238" t="s">
        <v>776</v>
      </c>
      <c r="F3238" t="s">
        <v>6618</v>
      </c>
      <c r="G3238" t="str">
        <f t="shared" si="51"/>
        <v>The Good Guy</v>
      </c>
      <c r="H3238" t="s">
        <v>6619</v>
      </c>
      <c r="I3238">
        <v>7759</v>
      </c>
      <c r="J3238">
        <v>68</v>
      </c>
      <c r="K3238" t="s">
        <v>19</v>
      </c>
      <c r="L3238" t="s">
        <v>197</v>
      </c>
      <c r="M3238" t="s">
        <v>294</v>
      </c>
      <c r="N3238">
        <v>7500000</v>
      </c>
      <c r="O3238">
        <v>2002</v>
      </c>
      <c r="P3238">
        <v>5.9</v>
      </c>
      <c r="S3238" t="s">
        <v>46</v>
      </c>
      <c r="T3238" t="s">
        <v>106</v>
      </c>
    </row>
    <row r="3239" spans="1:22" x14ac:dyDescent="0.3">
      <c r="A3239" t="s">
        <v>6620</v>
      </c>
      <c r="B3239">
        <v>8</v>
      </c>
      <c r="C3239">
        <v>93</v>
      </c>
      <c r="D3239">
        <v>6857096</v>
      </c>
      <c r="E3239" t="s">
        <v>1147</v>
      </c>
      <c r="F3239" t="s">
        <v>6621</v>
      </c>
      <c r="G3239" t="str">
        <f t="shared" si="51"/>
        <v>Motherhood</v>
      </c>
      <c r="H3239" t="s">
        <v>6622</v>
      </c>
      <c r="I3239">
        <v>3662</v>
      </c>
      <c r="J3239">
        <v>82</v>
      </c>
      <c r="K3239" t="s">
        <v>19</v>
      </c>
      <c r="L3239" t="s">
        <v>20</v>
      </c>
      <c r="M3239" t="s">
        <v>294</v>
      </c>
      <c r="N3239">
        <v>7500000</v>
      </c>
      <c r="O3239">
        <v>1994</v>
      </c>
      <c r="P3239">
        <v>4.7</v>
      </c>
      <c r="S3239" t="s">
        <v>46</v>
      </c>
      <c r="T3239" t="s">
        <v>60</v>
      </c>
    </row>
    <row r="3240" spans="1:22" x14ac:dyDescent="0.3">
      <c r="A3240" t="s">
        <v>6623</v>
      </c>
      <c r="B3240">
        <v>75</v>
      </c>
      <c r="C3240">
        <v>104</v>
      </c>
      <c r="D3240">
        <v>223878</v>
      </c>
      <c r="E3240" t="s">
        <v>60</v>
      </c>
      <c r="F3240" t="s">
        <v>6624</v>
      </c>
      <c r="G3240" t="str">
        <f t="shared" si="51"/>
        <v>Free Style</v>
      </c>
      <c r="H3240" t="s">
        <v>6625</v>
      </c>
      <c r="I3240">
        <v>361</v>
      </c>
      <c r="J3240">
        <v>11</v>
      </c>
      <c r="K3240" t="s">
        <v>19</v>
      </c>
      <c r="L3240" t="s">
        <v>20</v>
      </c>
      <c r="M3240" t="s">
        <v>294</v>
      </c>
      <c r="N3240">
        <v>7500000</v>
      </c>
      <c r="O3240">
        <v>2006</v>
      </c>
      <c r="P3240">
        <v>4.2</v>
      </c>
      <c r="S3240" t="s">
        <v>60</v>
      </c>
    </row>
    <row r="3241" spans="1:22" x14ac:dyDescent="0.3">
      <c r="A3241" t="s">
        <v>433</v>
      </c>
      <c r="B3241">
        <v>66</v>
      </c>
      <c r="C3241">
        <v>94</v>
      </c>
      <c r="D3241">
        <v>828</v>
      </c>
      <c r="E3241" t="s">
        <v>882</v>
      </c>
      <c r="F3241" t="s">
        <v>6626</v>
      </c>
      <c r="G3241" t="str">
        <f t="shared" si="51"/>
        <v>Strangerland</v>
      </c>
      <c r="H3241" t="s">
        <v>6627</v>
      </c>
      <c r="I3241">
        <v>5637</v>
      </c>
      <c r="J3241">
        <v>38</v>
      </c>
      <c r="K3241" t="s">
        <v>19</v>
      </c>
      <c r="L3241" t="s">
        <v>1575</v>
      </c>
      <c r="M3241" t="s">
        <v>2078</v>
      </c>
      <c r="N3241">
        <v>7200000</v>
      </c>
      <c r="O3241">
        <v>1984</v>
      </c>
      <c r="P3241">
        <v>5.2</v>
      </c>
      <c r="S3241" t="s">
        <v>60</v>
      </c>
      <c r="T3241" t="s">
        <v>92</v>
      </c>
      <c r="U3241" t="s">
        <v>122</v>
      </c>
    </row>
    <row r="3242" spans="1:22" x14ac:dyDescent="0.3">
      <c r="A3242" t="s">
        <v>2585</v>
      </c>
      <c r="B3242">
        <v>31</v>
      </c>
      <c r="C3242">
        <v>85</v>
      </c>
      <c r="D3242">
        <v>8060</v>
      </c>
      <c r="E3242" t="s">
        <v>1375</v>
      </c>
      <c r="F3242" t="s">
        <v>5761</v>
      </c>
      <c r="G3242" t="str">
        <f t="shared" si="51"/>
        <v>The Janky Promoters</v>
      </c>
      <c r="H3242" t="s">
        <v>6628</v>
      </c>
      <c r="I3242">
        <v>1097</v>
      </c>
      <c r="J3242">
        <v>2</v>
      </c>
      <c r="K3242" t="s">
        <v>19</v>
      </c>
      <c r="L3242" t="s">
        <v>197</v>
      </c>
      <c r="M3242" t="s">
        <v>51</v>
      </c>
      <c r="N3242">
        <v>6000000</v>
      </c>
      <c r="O3242">
        <v>2007</v>
      </c>
      <c r="P3242">
        <v>5.2</v>
      </c>
      <c r="S3242" t="s">
        <v>46</v>
      </c>
      <c r="T3242" t="s">
        <v>52</v>
      </c>
      <c r="U3242" t="s">
        <v>85</v>
      </c>
    </row>
    <row r="3243" spans="1:22" x14ac:dyDescent="0.3">
      <c r="A3243" t="s">
        <v>6629</v>
      </c>
      <c r="B3243">
        <v>32</v>
      </c>
      <c r="C3243">
        <v>99</v>
      </c>
      <c r="D3243">
        <v>84263837</v>
      </c>
      <c r="E3243" t="s">
        <v>776</v>
      </c>
      <c r="F3243" t="s">
        <v>6630</v>
      </c>
      <c r="G3243" t="str">
        <f t="shared" si="51"/>
        <v>Blonde Ambition</v>
      </c>
      <c r="H3243" t="s">
        <v>6631</v>
      </c>
      <c r="I3243">
        <v>4995</v>
      </c>
      <c r="J3243">
        <v>31</v>
      </c>
      <c r="K3243" t="s">
        <v>19</v>
      </c>
      <c r="L3243" t="s">
        <v>20</v>
      </c>
      <c r="M3243" t="s">
        <v>294</v>
      </c>
      <c r="N3243">
        <v>4000000</v>
      </c>
      <c r="O3243">
        <v>2005</v>
      </c>
      <c r="P3243">
        <v>3.9</v>
      </c>
      <c r="S3243" t="s">
        <v>46</v>
      </c>
      <c r="T3243" t="s">
        <v>106</v>
      </c>
    </row>
    <row r="3244" spans="1:22" x14ac:dyDescent="0.3">
      <c r="A3244" t="s">
        <v>4704</v>
      </c>
      <c r="B3244">
        <v>17</v>
      </c>
      <c r="C3244">
        <v>91</v>
      </c>
      <c r="D3244">
        <v>110029</v>
      </c>
      <c r="E3244" t="s">
        <v>1018</v>
      </c>
      <c r="F3244" t="s">
        <v>6632</v>
      </c>
      <c r="G3244" t="str">
        <f t="shared" si="51"/>
        <v>The Oxford Murders</v>
      </c>
      <c r="H3244" t="s">
        <v>6633</v>
      </c>
      <c r="I3244">
        <v>22753</v>
      </c>
      <c r="J3244">
        <v>7</v>
      </c>
      <c r="K3244" t="s">
        <v>19</v>
      </c>
      <c r="L3244" t="s">
        <v>20</v>
      </c>
      <c r="M3244" t="s">
        <v>294</v>
      </c>
      <c r="N3244">
        <v>7500000</v>
      </c>
      <c r="O3244">
        <v>2008</v>
      </c>
      <c r="P3244">
        <v>6.1</v>
      </c>
      <c r="S3244" t="s">
        <v>52</v>
      </c>
      <c r="T3244" t="s">
        <v>92</v>
      </c>
      <c r="U3244" t="s">
        <v>122</v>
      </c>
    </row>
    <row r="3245" spans="1:22" x14ac:dyDescent="0.3">
      <c r="A3245" t="s">
        <v>6634</v>
      </c>
      <c r="B3245">
        <v>4</v>
      </c>
      <c r="C3245">
        <v>117</v>
      </c>
      <c r="D3245">
        <v>57504069</v>
      </c>
      <c r="E3245" t="s">
        <v>2403</v>
      </c>
      <c r="F3245" t="s">
        <v>6635</v>
      </c>
      <c r="G3245" t="str">
        <f t="shared" si="51"/>
        <v>The Reef</v>
      </c>
      <c r="H3245" t="s">
        <v>6636</v>
      </c>
      <c r="I3245">
        <v>11950</v>
      </c>
      <c r="J3245">
        <v>16</v>
      </c>
      <c r="K3245" t="s">
        <v>19</v>
      </c>
      <c r="L3245" t="s">
        <v>149</v>
      </c>
      <c r="M3245" t="s">
        <v>294</v>
      </c>
      <c r="N3245">
        <v>7000000</v>
      </c>
      <c r="O3245">
        <v>1998</v>
      </c>
      <c r="P3245">
        <v>5.8</v>
      </c>
      <c r="S3245" t="s">
        <v>83</v>
      </c>
      <c r="T3245" t="s">
        <v>122</v>
      </c>
    </row>
    <row r="3246" spans="1:22" x14ac:dyDescent="0.3">
      <c r="A3246" t="s">
        <v>5708</v>
      </c>
      <c r="B3246">
        <v>152</v>
      </c>
      <c r="C3246">
        <v>85</v>
      </c>
      <c r="D3246">
        <v>54215416</v>
      </c>
      <c r="E3246" t="s">
        <v>1147</v>
      </c>
      <c r="F3246" t="s">
        <v>1796</v>
      </c>
      <c r="G3246" t="str">
        <f t="shared" si="51"/>
        <v>Eulogy</v>
      </c>
      <c r="H3246" t="s">
        <v>6637</v>
      </c>
      <c r="I3246">
        <v>7690</v>
      </c>
      <c r="J3246">
        <v>60</v>
      </c>
      <c r="K3246" t="s">
        <v>19</v>
      </c>
      <c r="L3246" t="s">
        <v>31</v>
      </c>
      <c r="M3246" t="s">
        <v>51</v>
      </c>
      <c r="N3246">
        <v>7000000</v>
      </c>
      <c r="O3246">
        <v>2016</v>
      </c>
      <c r="P3246">
        <v>6.7</v>
      </c>
      <c r="S3246" t="s">
        <v>46</v>
      </c>
      <c r="T3246" t="s">
        <v>60</v>
      </c>
    </row>
    <row r="3247" spans="1:22" x14ac:dyDescent="0.3">
      <c r="A3247" t="s">
        <v>5000</v>
      </c>
      <c r="B3247">
        <v>129</v>
      </c>
      <c r="C3247">
        <v>106</v>
      </c>
      <c r="D3247">
        <v>31899000</v>
      </c>
      <c r="E3247" t="s">
        <v>436</v>
      </c>
      <c r="F3247" t="s">
        <v>6638</v>
      </c>
      <c r="G3247" t="str">
        <f t="shared" si="51"/>
        <v>White Noise 2: The Light</v>
      </c>
      <c r="H3247" t="s">
        <v>6639</v>
      </c>
      <c r="I3247">
        <v>11285</v>
      </c>
      <c r="J3247">
        <v>27</v>
      </c>
      <c r="K3247" t="s">
        <v>19</v>
      </c>
      <c r="L3247" t="s">
        <v>2459</v>
      </c>
      <c r="M3247" t="s">
        <v>51</v>
      </c>
      <c r="N3247">
        <v>11000000</v>
      </c>
      <c r="O3247">
        <v>2011</v>
      </c>
      <c r="P3247">
        <v>5.7</v>
      </c>
      <c r="S3247" t="s">
        <v>60</v>
      </c>
      <c r="T3247" t="s">
        <v>69</v>
      </c>
      <c r="U3247" t="s">
        <v>83</v>
      </c>
      <c r="V3247" t="s">
        <v>122</v>
      </c>
    </row>
    <row r="3248" spans="1:22" x14ac:dyDescent="0.3">
      <c r="A3248" t="s">
        <v>4606</v>
      </c>
      <c r="B3248">
        <v>15</v>
      </c>
      <c r="C3248">
        <v>81</v>
      </c>
      <c r="D3248">
        <v>24103594</v>
      </c>
      <c r="E3248" t="s">
        <v>2679</v>
      </c>
      <c r="F3248" t="s">
        <v>6640</v>
      </c>
      <c r="G3248" t="str">
        <f t="shared" si="51"/>
        <v>You Got Served: Beat the World</v>
      </c>
      <c r="H3248" t="s">
        <v>6641</v>
      </c>
      <c r="I3248">
        <v>1642</v>
      </c>
      <c r="J3248">
        <v>3</v>
      </c>
      <c r="K3248" t="s">
        <v>3715</v>
      </c>
      <c r="L3248" t="s">
        <v>378</v>
      </c>
      <c r="M3248" t="s">
        <v>294</v>
      </c>
      <c r="N3248">
        <v>7000000</v>
      </c>
      <c r="O3248">
        <v>2001</v>
      </c>
      <c r="P3248">
        <v>4.5</v>
      </c>
      <c r="S3248" t="s">
        <v>60</v>
      </c>
      <c r="T3248" t="s">
        <v>85</v>
      </c>
    </row>
    <row r="3249" spans="1:22" x14ac:dyDescent="0.3">
      <c r="A3249" t="s">
        <v>4782</v>
      </c>
      <c r="B3249">
        <v>248</v>
      </c>
      <c r="C3249">
        <v>100</v>
      </c>
      <c r="D3249">
        <v>16842303</v>
      </c>
      <c r="E3249" t="s">
        <v>1788</v>
      </c>
      <c r="F3249" t="s">
        <v>2549</v>
      </c>
      <c r="G3249" t="str">
        <f t="shared" si="51"/>
        <v>Fifty Dead Men Walking</v>
      </c>
      <c r="H3249" t="s">
        <v>6642</v>
      </c>
      <c r="I3249">
        <v>9585</v>
      </c>
      <c r="J3249">
        <v>74</v>
      </c>
      <c r="K3249" t="s">
        <v>19</v>
      </c>
      <c r="L3249" t="s">
        <v>3716</v>
      </c>
      <c r="M3249" t="s">
        <v>2078</v>
      </c>
      <c r="N3249">
        <v>5000000</v>
      </c>
      <c r="O3249">
        <v>1990</v>
      </c>
      <c r="P3249">
        <v>6.9</v>
      </c>
      <c r="S3249" t="s">
        <v>60</v>
      </c>
      <c r="T3249" t="s">
        <v>122</v>
      </c>
    </row>
    <row r="3250" spans="1:22" x14ac:dyDescent="0.3">
      <c r="A3250" t="s">
        <v>6643</v>
      </c>
      <c r="B3250">
        <v>52</v>
      </c>
      <c r="C3250">
        <v>90</v>
      </c>
      <c r="D3250">
        <v>13367101</v>
      </c>
      <c r="E3250" t="s">
        <v>6644</v>
      </c>
      <c r="F3250" t="s">
        <v>3252</v>
      </c>
      <c r="G3250" t="str">
        <f t="shared" si="51"/>
        <v>Jungle Shuffle</v>
      </c>
      <c r="H3250" t="s">
        <v>6645</v>
      </c>
      <c r="I3250">
        <v>162</v>
      </c>
      <c r="J3250">
        <v>75</v>
      </c>
      <c r="K3250" t="s">
        <v>19</v>
      </c>
      <c r="L3250" t="s">
        <v>31</v>
      </c>
      <c r="M3250" t="s">
        <v>21</v>
      </c>
      <c r="N3250">
        <v>6600000</v>
      </c>
      <c r="O3250">
        <v>2014</v>
      </c>
      <c r="P3250">
        <v>4.8</v>
      </c>
      <c r="S3250" t="s">
        <v>32</v>
      </c>
      <c r="T3250" t="s">
        <v>37</v>
      </c>
    </row>
    <row r="3251" spans="1:22" x14ac:dyDescent="0.3">
      <c r="A3251" t="s">
        <v>4988</v>
      </c>
      <c r="B3251">
        <v>55</v>
      </c>
      <c r="C3251">
        <v>116</v>
      </c>
      <c r="D3251">
        <v>10149779</v>
      </c>
      <c r="E3251" t="s">
        <v>1504</v>
      </c>
      <c r="F3251" t="s">
        <v>6646</v>
      </c>
      <c r="G3251" t="str">
        <f t="shared" si="51"/>
        <v>Adam Resurrected</v>
      </c>
      <c r="H3251" t="s">
        <v>6647</v>
      </c>
      <c r="I3251">
        <v>3075</v>
      </c>
      <c r="J3251">
        <v>27</v>
      </c>
      <c r="K3251" t="s">
        <v>19</v>
      </c>
      <c r="L3251" t="s">
        <v>20</v>
      </c>
      <c r="M3251" t="s">
        <v>2078</v>
      </c>
      <c r="N3251">
        <v>105000000</v>
      </c>
      <c r="O3251">
        <v>2002</v>
      </c>
      <c r="P3251">
        <v>6.3</v>
      </c>
      <c r="S3251" t="s">
        <v>60</v>
      </c>
      <c r="T3251" t="s">
        <v>126</v>
      </c>
    </row>
    <row r="3252" spans="1:22" x14ac:dyDescent="0.3">
      <c r="A3252" t="s">
        <v>6648</v>
      </c>
      <c r="B3252">
        <v>30</v>
      </c>
      <c r="C3252">
        <v>84</v>
      </c>
      <c r="D3252">
        <v>6173485</v>
      </c>
      <c r="E3252" t="s">
        <v>657</v>
      </c>
      <c r="F3252" t="s">
        <v>6649</v>
      </c>
      <c r="G3252" t="str">
        <f t="shared" si="51"/>
        <v>Of Horses and Men</v>
      </c>
      <c r="H3252" t="s">
        <v>6650</v>
      </c>
      <c r="I3252">
        <v>1920</v>
      </c>
      <c r="J3252">
        <v>220</v>
      </c>
      <c r="K3252" t="s">
        <v>19</v>
      </c>
      <c r="L3252" t="s">
        <v>149</v>
      </c>
      <c r="M3252" t="s">
        <v>2394</v>
      </c>
      <c r="N3252">
        <v>7500000</v>
      </c>
      <c r="O3252">
        <v>2009</v>
      </c>
      <c r="P3252">
        <v>6.9</v>
      </c>
      <c r="S3252" t="s">
        <v>46</v>
      </c>
      <c r="T3252" t="s">
        <v>60</v>
      </c>
      <c r="U3252" t="s">
        <v>106</v>
      </c>
    </row>
    <row r="3253" spans="1:22" x14ac:dyDescent="0.3">
      <c r="A3253" t="s">
        <v>6651</v>
      </c>
      <c r="B3253">
        <v>130</v>
      </c>
      <c r="C3253">
        <v>135</v>
      </c>
      <c r="D3253">
        <v>4000304</v>
      </c>
      <c r="E3253" t="s">
        <v>6652</v>
      </c>
      <c r="F3253" t="s">
        <v>6653</v>
      </c>
      <c r="G3253" t="str">
        <f t="shared" si="51"/>
        <v>It's a Wonderful Afterlife</v>
      </c>
      <c r="H3253" t="s">
        <v>6654</v>
      </c>
      <c r="I3253">
        <v>1250</v>
      </c>
      <c r="J3253">
        <v>165</v>
      </c>
      <c r="K3253" t="s">
        <v>5430</v>
      </c>
      <c r="L3253" t="s">
        <v>20</v>
      </c>
      <c r="M3253" t="s">
        <v>294</v>
      </c>
      <c r="N3253">
        <v>7000000</v>
      </c>
      <c r="O3253">
        <v>2006</v>
      </c>
      <c r="P3253">
        <v>5.4</v>
      </c>
      <c r="S3253" t="s">
        <v>46</v>
      </c>
      <c r="T3253" t="s">
        <v>60</v>
      </c>
      <c r="U3253" t="s">
        <v>83</v>
      </c>
      <c r="V3253" t="s">
        <v>106</v>
      </c>
    </row>
    <row r="3254" spans="1:22" x14ac:dyDescent="0.3">
      <c r="A3254" t="s">
        <v>6655</v>
      </c>
      <c r="B3254">
        <v>29</v>
      </c>
      <c r="C3254">
        <v>84</v>
      </c>
      <c r="D3254">
        <v>2338695</v>
      </c>
      <c r="E3254" t="s">
        <v>1838</v>
      </c>
      <c r="F3254" t="s">
        <v>866</v>
      </c>
      <c r="G3254" t="str">
        <f t="shared" si="51"/>
        <v>The Devil's Tomb</v>
      </c>
      <c r="H3254" t="s">
        <v>6656</v>
      </c>
      <c r="I3254">
        <v>5715</v>
      </c>
      <c r="J3254">
        <v>84</v>
      </c>
      <c r="K3254" t="s">
        <v>19</v>
      </c>
      <c r="L3254" t="s">
        <v>2459</v>
      </c>
      <c r="M3254" t="s">
        <v>21</v>
      </c>
      <c r="N3254">
        <v>7000000</v>
      </c>
      <c r="O3254">
        <v>2015</v>
      </c>
      <c r="P3254">
        <v>3.8</v>
      </c>
      <c r="S3254" t="s">
        <v>26</v>
      </c>
      <c r="T3254" t="s">
        <v>83</v>
      </c>
      <c r="U3254" t="s">
        <v>110</v>
      </c>
    </row>
    <row r="3255" spans="1:22" x14ac:dyDescent="0.3">
      <c r="A3255" t="s">
        <v>4762</v>
      </c>
      <c r="B3255">
        <v>447</v>
      </c>
      <c r="C3255">
        <v>89</v>
      </c>
      <c r="D3255">
        <v>2024854</v>
      </c>
      <c r="E3255" t="s">
        <v>127</v>
      </c>
      <c r="F3255" t="s">
        <v>6657</v>
      </c>
      <c r="G3255" t="str">
        <f t="shared" si="51"/>
        <v>Partition</v>
      </c>
      <c r="H3255" t="s">
        <v>6658</v>
      </c>
      <c r="I3255">
        <v>2223</v>
      </c>
      <c r="J3255">
        <v>42</v>
      </c>
      <c r="K3255" t="s">
        <v>19</v>
      </c>
      <c r="L3255" t="s">
        <v>20</v>
      </c>
      <c r="M3255" t="s">
        <v>294</v>
      </c>
      <c r="N3255">
        <v>20000000</v>
      </c>
      <c r="O3255">
        <v>2008</v>
      </c>
      <c r="P3255">
        <v>7</v>
      </c>
      <c r="S3255" t="s">
        <v>60</v>
      </c>
      <c r="T3255" t="s">
        <v>106</v>
      </c>
    </row>
    <row r="3256" spans="1:22" x14ac:dyDescent="0.3">
      <c r="A3256" t="s">
        <v>6659</v>
      </c>
      <c r="B3256">
        <v>66</v>
      </c>
      <c r="C3256">
        <v>107</v>
      </c>
      <c r="D3256">
        <v>2268296</v>
      </c>
      <c r="E3256" t="s">
        <v>46</v>
      </c>
      <c r="F3256" t="s">
        <v>4537</v>
      </c>
      <c r="G3256" t="str">
        <f t="shared" si="51"/>
        <v>Good Intentions</v>
      </c>
      <c r="H3256" t="s">
        <v>6660</v>
      </c>
      <c r="I3256">
        <v>553</v>
      </c>
      <c r="J3256">
        <v>267</v>
      </c>
      <c r="K3256" t="s">
        <v>19</v>
      </c>
      <c r="L3256" t="s">
        <v>149</v>
      </c>
      <c r="M3256" t="s">
        <v>294</v>
      </c>
      <c r="N3256">
        <v>9000000</v>
      </c>
      <c r="O3256">
        <v>2005</v>
      </c>
      <c r="P3256">
        <v>5.2</v>
      </c>
      <c r="S3256" t="s">
        <v>46</v>
      </c>
    </row>
    <row r="3257" spans="1:22" x14ac:dyDescent="0.3">
      <c r="A3257" t="s">
        <v>5526</v>
      </c>
      <c r="B3257">
        <v>18</v>
      </c>
      <c r="C3257">
        <v>144</v>
      </c>
      <c r="D3257">
        <v>1029017</v>
      </c>
      <c r="E3257" t="s">
        <v>2044</v>
      </c>
      <c r="F3257" t="s">
        <v>6661</v>
      </c>
      <c r="G3257" t="str">
        <f t="shared" si="51"/>
        <v>The Good, the Bad, the Weird</v>
      </c>
      <c r="H3257" t="s">
        <v>6662</v>
      </c>
      <c r="I3257">
        <v>26156</v>
      </c>
      <c r="J3257">
        <v>12</v>
      </c>
      <c r="K3257" t="s">
        <v>19</v>
      </c>
      <c r="L3257" t="s">
        <v>20</v>
      </c>
      <c r="M3257" t="s">
        <v>294</v>
      </c>
      <c r="N3257">
        <v>13000000</v>
      </c>
      <c r="O3257">
        <v>2009</v>
      </c>
      <c r="P3257">
        <v>7.3</v>
      </c>
      <c r="S3257" t="s">
        <v>26</v>
      </c>
      <c r="T3257" t="s">
        <v>32</v>
      </c>
      <c r="U3257" t="s">
        <v>46</v>
      </c>
      <c r="V3257" t="s">
        <v>130</v>
      </c>
    </row>
    <row r="3258" spans="1:22" x14ac:dyDescent="0.3">
      <c r="A3258" t="s">
        <v>3183</v>
      </c>
      <c r="B3258">
        <v>61</v>
      </c>
      <c r="C3258">
        <v>98</v>
      </c>
      <c r="D3258">
        <v>64148</v>
      </c>
      <c r="E3258" t="s">
        <v>2403</v>
      </c>
      <c r="F3258" t="s">
        <v>6357</v>
      </c>
      <c r="G3258" t="str">
        <f t="shared" si="51"/>
        <v>Nurse 3D</v>
      </c>
      <c r="H3258" t="s">
        <v>6663</v>
      </c>
      <c r="I3258">
        <v>7286</v>
      </c>
      <c r="J3258">
        <v>190</v>
      </c>
      <c r="K3258" t="s">
        <v>19</v>
      </c>
      <c r="L3258" t="s">
        <v>20</v>
      </c>
      <c r="M3258" t="s">
        <v>2078</v>
      </c>
      <c r="N3258">
        <v>7000000</v>
      </c>
      <c r="O3258">
        <v>2009</v>
      </c>
      <c r="P3258">
        <v>4.5999999999999996</v>
      </c>
      <c r="S3258" t="s">
        <v>83</v>
      </c>
      <c r="T3258" t="s">
        <v>122</v>
      </c>
    </row>
    <row r="3259" spans="1:22" x14ac:dyDescent="0.3">
      <c r="A3259" t="s">
        <v>6664</v>
      </c>
      <c r="B3259">
        <v>232</v>
      </c>
      <c r="C3259">
        <v>94</v>
      </c>
      <c r="D3259">
        <v>66637</v>
      </c>
      <c r="E3259" t="s">
        <v>6665</v>
      </c>
      <c r="F3259" t="s">
        <v>6666</v>
      </c>
      <c r="G3259" t="str">
        <f t="shared" si="51"/>
        <v>Gunless</v>
      </c>
      <c r="H3259" t="s">
        <v>6667</v>
      </c>
      <c r="I3259">
        <v>3015</v>
      </c>
      <c r="J3259">
        <v>114</v>
      </c>
      <c r="K3259" t="s">
        <v>19</v>
      </c>
      <c r="L3259" t="s">
        <v>20</v>
      </c>
      <c r="M3259" t="s">
        <v>294</v>
      </c>
      <c r="N3259">
        <v>3500000</v>
      </c>
      <c r="O3259">
        <v>2009</v>
      </c>
      <c r="P3259">
        <v>6.5</v>
      </c>
      <c r="S3259" t="s">
        <v>26</v>
      </c>
      <c r="T3259" t="s">
        <v>46</v>
      </c>
      <c r="U3259" t="s">
        <v>60</v>
      </c>
      <c r="V3259" t="s">
        <v>130</v>
      </c>
    </row>
    <row r="3260" spans="1:22" x14ac:dyDescent="0.3">
      <c r="A3260" t="s">
        <v>6668</v>
      </c>
      <c r="B3260">
        <v>62</v>
      </c>
      <c r="C3260">
        <v>117</v>
      </c>
      <c r="D3260">
        <v>871577</v>
      </c>
      <c r="E3260" t="s">
        <v>657</v>
      </c>
      <c r="F3260" t="s">
        <v>1137</v>
      </c>
      <c r="G3260" t="str">
        <f t="shared" si="51"/>
        <v>Adventureland</v>
      </c>
      <c r="H3260" t="s">
        <v>6669</v>
      </c>
      <c r="I3260">
        <v>131180</v>
      </c>
      <c r="J3260">
        <v>26</v>
      </c>
      <c r="K3260" t="s">
        <v>19</v>
      </c>
      <c r="L3260" t="s">
        <v>149</v>
      </c>
      <c r="M3260" t="s">
        <v>710</v>
      </c>
      <c r="N3260">
        <v>7000000</v>
      </c>
      <c r="O3260">
        <v>1986</v>
      </c>
      <c r="P3260">
        <v>6.8</v>
      </c>
      <c r="S3260" t="s">
        <v>46</v>
      </c>
      <c r="T3260" t="s">
        <v>60</v>
      </c>
      <c r="U3260" t="s">
        <v>106</v>
      </c>
    </row>
    <row r="3261" spans="1:22" x14ac:dyDescent="0.3">
      <c r="A3261" t="s">
        <v>5207</v>
      </c>
      <c r="B3261">
        <v>106</v>
      </c>
      <c r="C3261">
        <v>102</v>
      </c>
      <c r="D3261">
        <v>38400000</v>
      </c>
      <c r="E3261" t="s">
        <v>127</v>
      </c>
      <c r="F3261" t="s">
        <v>6670</v>
      </c>
      <c r="G3261" t="str">
        <f t="shared" si="51"/>
        <v>The Lost City</v>
      </c>
      <c r="H3261" t="s">
        <v>6671</v>
      </c>
      <c r="I3261">
        <v>8369</v>
      </c>
      <c r="J3261">
        <v>344</v>
      </c>
      <c r="K3261" t="s">
        <v>19</v>
      </c>
      <c r="L3261" t="s">
        <v>31</v>
      </c>
      <c r="M3261" t="s">
        <v>294</v>
      </c>
      <c r="N3261">
        <v>7000000</v>
      </c>
      <c r="O3261">
        <v>2010</v>
      </c>
      <c r="P3261">
        <v>6.7</v>
      </c>
      <c r="S3261" t="s">
        <v>60</v>
      </c>
      <c r="T3261" t="s">
        <v>106</v>
      </c>
    </row>
    <row r="3262" spans="1:22" x14ac:dyDescent="0.3">
      <c r="A3262" t="s">
        <v>6672</v>
      </c>
      <c r="B3262">
        <v>56</v>
      </c>
      <c r="C3262">
        <v>127</v>
      </c>
      <c r="D3262">
        <v>4063859</v>
      </c>
      <c r="E3262" t="s">
        <v>46</v>
      </c>
      <c r="F3262" t="s">
        <v>2643</v>
      </c>
      <c r="G3262" t="str">
        <f t="shared" si="51"/>
        <v>Next Friday</v>
      </c>
      <c r="H3262" t="s">
        <v>6673</v>
      </c>
      <c r="I3262">
        <v>27492</v>
      </c>
      <c r="J3262">
        <v>228</v>
      </c>
      <c r="K3262" t="s">
        <v>675</v>
      </c>
      <c r="L3262" t="s">
        <v>31</v>
      </c>
      <c r="M3262" t="s">
        <v>294</v>
      </c>
      <c r="N3262">
        <v>7000000</v>
      </c>
      <c r="O3262">
        <v>2004</v>
      </c>
      <c r="P3262">
        <v>6.1</v>
      </c>
      <c r="S3262" t="s">
        <v>46</v>
      </c>
    </row>
    <row r="3263" spans="1:22" x14ac:dyDescent="0.3">
      <c r="A3263" t="s">
        <v>6674</v>
      </c>
      <c r="B3263">
        <v>48</v>
      </c>
      <c r="C3263">
        <v>98</v>
      </c>
      <c r="D3263">
        <v>449558</v>
      </c>
      <c r="E3263" t="s">
        <v>239</v>
      </c>
      <c r="F3263" t="s">
        <v>3058</v>
      </c>
      <c r="G3263" t="str">
        <f t="shared" si="51"/>
        <v>American Heist</v>
      </c>
      <c r="H3263" t="s">
        <v>6675</v>
      </c>
      <c r="I3263">
        <v>12372</v>
      </c>
      <c r="J3263">
        <v>147</v>
      </c>
      <c r="K3263" t="s">
        <v>19</v>
      </c>
      <c r="L3263" t="s">
        <v>676</v>
      </c>
      <c r="M3263" t="s">
        <v>294</v>
      </c>
      <c r="N3263">
        <v>2300000</v>
      </c>
      <c r="O3263">
        <v>2010</v>
      </c>
      <c r="P3263">
        <v>5.2</v>
      </c>
      <c r="S3263" t="s">
        <v>26</v>
      </c>
      <c r="T3263" t="s">
        <v>52</v>
      </c>
      <c r="U3263" t="s">
        <v>60</v>
      </c>
      <c r="V3263" t="s">
        <v>122</v>
      </c>
    </row>
    <row r="3264" spans="1:22" x14ac:dyDescent="0.3">
      <c r="A3264" t="s">
        <v>6676</v>
      </c>
      <c r="B3264">
        <v>41</v>
      </c>
      <c r="C3264">
        <v>88</v>
      </c>
      <c r="D3264">
        <v>2122561</v>
      </c>
      <c r="E3264" t="s">
        <v>28</v>
      </c>
      <c r="F3264" t="s">
        <v>4358</v>
      </c>
      <c r="G3264" t="str">
        <f t="shared" si="51"/>
        <v>You Only Live Twice</v>
      </c>
      <c r="H3264" t="s">
        <v>6677</v>
      </c>
      <c r="I3264">
        <v>75280</v>
      </c>
      <c r="J3264">
        <v>54</v>
      </c>
      <c r="K3264" t="s">
        <v>19</v>
      </c>
      <c r="L3264" t="s">
        <v>20</v>
      </c>
      <c r="M3264" t="s">
        <v>294</v>
      </c>
      <c r="N3264">
        <v>7000000</v>
      </c>
      <c r="O3264">
        <v>2011</v>
      </c>
      <c r="P3264">
        <v>6.9</v>
      </c>
      <c r="S3264" t="s">
        <v>26</v>
      </c>
      <c r="T3264" t="s">
        <v>32</v>
      </c>
      <c r="U3264" t="s">
        <v>122</v>
      </c>
    </row>
    <row r="3265" spans="1:23" x14ac:dyDescent="0.3">
      <c r="A3265" t="s">
        <v>6678</v>
      </c>
      <c r="B3265">
        <v>439</v>
      </c>
      <c r="C3265">
        <v>197</v>
      </c>
      <c r="D3265">
        <v>181360000</v>
      </c>
      <c r="E3265" t="s">
        <v>1986</v>
      </c>
      <c r="F3265" t="s">
        <v>4965</v>
      </c>
      <c r="G3265" t="str">
        <f t="shared" si="51"/>
        <v>Plastic</v>
      </c>
      <c r="H3265" t="s">
        <v>6679</v>
      </c>
      <c r="I3265">
        <v>5865</v>
      </c>
      <c r="J3265">
        <v>88</v>
      </c>
      <c r="K3265" t="s">
        <v>19</v>
      </c>
      <c r="L3265" t="s">
        <v>20</v>
      </c>
      <c r="M3265" t="s">
        <v>21</v>
      </c>
      <c r="N3265">
        <v>7000000</v>
      </c>
      <c r="O3265">
        <v>2007</v>
      </c>
      <c r="P3265">
        <v>6</v>
      </c>
      <c r="S3265" t="s">
        <v>26</v>
      </c>
      <c r="T3265" t="s">
        <v>46</v>
      </c>
      <c r="U3265" t="s">
        <v>52</v>
      </c>
      <c r="V3265" t="s">
        <v>60</v>
      </c>
    </row>
    <row r="3266" spans="1:23" x14ac:dyDescent="0.3">
      <c r="A3266" t="s">
        <v>6680</v>
      </c>
      <c r="B3266">
        <v>54</v>
      </c>
      <c r="C3266">
        <v>121</v>
      </c>
      <c r="D3266">
        <v>137963328</v>
      </c>
      <c r="E3266" t="s">
        <v>127</v>
      </c>
      <c r="F3266" t="s">
        <v>6592</v>
      </c>
      <c r="G3266" t="str">
        <f t="shared" si="51"/>
        <v>Amour</v>
      </c>
      <c r="H3266" t="s">
        <v>6681</v>
      </c>
      <c r="I3266">
        <v>70382</v>
      </c>
      <c r="J3266">
        <v>38</v>
      </c>
      <c r="K3266" t="s">
        <v>1243</v>
      </c>
      <c r="L3266" t="s">
        <v>20</v>
      </c>
      <c r="M3266" t="s">
        <v>51</v>
      </c>
      <c r="N3266">
        <v>200000000</v>
      </c>
      <c r="O3266">
        <v>2014</v>
      </c>
      <c r="P3266">
        <v>7.9</v>
      </c>
      <c r="S3266" t="s">
        <v>60</v>
      </c>
      <c r="T3266" t="s">
        <v>106</v>
      </c>
    </row>
    <row r="3267" spans="1:23" x14ac:dyDescent="0.3">
      <c r="A3267" t="s">
        <v>6682</v>
      </c>
      <c r="B3267">
        <v>50</v>
      </c>
      <c r="C3267">
        <v>90</v>
      </c>
      <c r="D3267">
        <v>119078393</v>
      </c>
      <c r="E3267" t="s">
        <v>2403</v>
      </c>
      <c r="F3267" t="s">
        <v>3050</v>
      </c>
      <c r="G3267" t="str">
        <f t="shared" ref="G3267:G3330" si="52">SUBSTITUTE(H3267,"Â ","")</f>
        <v>Poltergeist III</v>
      </c>
      <c r="H3267" t="s">
        <v>6683</v>
      </c>
      <c r="I3267">
        <v>13190</v>
      </c>
      <c r="J3267">
        <v>106</v>
      </c>
      <c r="K3267" t="s">
        <v>19</v>
      </c>
      <c r="L3267" t="s">
        <v>1575</v>
      </c>
      <c r="M3267" t="s">
        <v>51</v>
      </c>
      <c r="N3267">
        <v>7000000</v>
      </c>
      <c r="O3267">
        <v>1987</v>
      </c>
      <c r="P3267">
        <v>4.5</v>
      </c>
      <c r="S3267" t="s">
        <v>83</v>
      </c>
      <c r="T3267" t="s">
        <v>122</v>
      </c>
    </row>
    <row r="3268" spans="1:23" x14ac:dyDescent="0.3">
      <c r="A3268" t="s">
        <v>6684</v>
      </c>
      <c r="B3268">
        <v>392</v>
      </c>
      <c r="C3268">
        <v>89</v>
      </c>
      <c r="D3268">
        <v>102308900</v>
      </c>
      <c r="E3268" t="s">
        <v>2497</v>
      </c>
      <c r="F3268" t="s">
        <v>6685</v>
      </c>
      <c r="G3268" t="str">
        <f t="shared" si="52"/>
        <v>Re-Kill</v>
      </c>
      <c r="H3268" t="s">
        <v>6686</v>
      </c>
      <c r="I3268">
        <v>1763</v>
      </c>
      <c r="J3268">
        <v>551</v>
      </c>
      <c r="K3268" t="s">
        <v>19</v>
      </c>
      <c r="L3268" t="s">
        <v>149</v>
      </c>
      <c r="M3268" t="s">
        <v>294</v>
      </c>
      <c r="N3268">
        <v>350000</v>
      </c>
      <c r="O3268">
        <v>2009</v>
      </c>
      <c r="P3268">
        <v>5.0999999999999996</v>
      </c>
      <c r="S3268" t="s">
        <v>26</v>
      </c>
      <c r="T3268" t="s">
        <v>83</v>
      </c>
    </row>
    <row r="3269" spans="1:23" x14ac:dyDescent="0.3">
      <c r="A3269" t="s">
        <v>6687</v>
      </c>
      <c r="B3269">
        <v>277</v>
      </c>
      <c r="C3269">
        <v>104</v>
      </c>
      <c r="D3269">
        <v>102300000</v>
      </c>
      <c r="E3269" t="s">
        <v>635</v>
      </c>
      <c r="F3269" t="s">
        <v>2467</v>
      </c>
      <c r="G3269" t="str">
        <f t="shared" si="52"/>
        <v>It's a Mad, Mad, Mad, Mad World</v>
      </c>
      <c r="H3269" t="s">
        <v>6688</v>
      </c>
      <c r="I3269">
        <v>29323</v>
      </c>
      <c r="J3269">
        <v>80</v>
      </c>
      <c r="K3269" t="s">
        <v>19</v>
      </c>
      <c r="L3269" t="s">
        <v>20</v>
      </c>
      <c r="M3269" t="s">
        <v>21</v>
      </c>
      <c r="N3269">
        <v>7000000</v>
      </c>
      <c r="O3269">
        <v>1979</v>
      </c>
      <c r="P3269">
        <v>7.6</v>
      </c>
      <c r="S3269" t="s">
        <v>26</v>
      </c>
      <c r="T3269" t="s">
        <v>32</v>
      </c>
      <c r="U3269" t="s">
        <v>46</v>
      </c>
      <c r="V3269" t="s">
        <v>52</v>
      </c>
    </row>
    <row r="3270" spans="1:23" x14ac:dyDescent="0.3">
      <c r="A3270" t="s">
        <v>6689</v>
      </c>
      <c r="B3270">
        <v>259</v>
      </c>
      <c r="C3270">
        <v>94</v>
      </c>
      <c r="D3270">
        <v>54800000</v>
      </c>
      <c r="E3270" t="s">
        <v>6690</v>
      </c>
      <c r="F3270" t="s">
        <v>6691</v>
      </c>
      <c r="G3270" t="str">
        <f t="shared" si="52"/>
        <v>Volver</v>
      </c>
      <c r="H3270" t="s">
        <v>6692</v>
      </c>
      <c r="I3270">
        <v>76681</v>
      </c>
      <c r="J3270">
        <v>286</v>
      </c>
      <c r="K3270" t="s">
        <v>19</v>
      </c>
      <c r="L3270" t="s">
        <v>31</v>
      </c>
      <c r="M3270" t="s">
        <v>21</v>
      </c>
      <c r="N3270">
        <v>7500000</v>
      </c>
      <c r="O3270">
        <v>2013</v>
      </c>
      <c r="P3270">
        <v>7.6</v>
      </c>
      <c r="S3270" t="s">
        <v>46</v>
      </c>
      <c r="T3270" t="s">
        <v>52</v>
      </c>
      <c r="U3270" t="s">
        <v>60</v>
      </c>
      <c r="V3270" t="s">
        <v>92</v>
      </c>
    </row>
    <row r="3271" spans="1:23" x14ac:dyDescent="0.3">
      <c r="A3271" t="s">
        <v>614</v>
      </c>
      <c r="B3271">
        <v>66</v>
      </c>
      <c r="C3271">
        <v>90</v>
      </c>
      <c r="D3271">
        <v>24004159</v>
      </c>
      <c r="E3271" t="s">
        <v>6693</v>
      </c>
      <c r="F3271" t="s">
        <v>6694</v>
      </c>
      <c r="G3271" t="str">
        <f t="shared" si="52"/>
        <v>Heavy Metal</v>
      </c>
      <c r="H3271" t="s">
        <v>6695</v>
      </c>
      <c r="I3271">
        <v>23516</v>
      </c>
      <c r="J3271">
        <v>1110</v>
      </c>
      <c r="K3271" t="s">
        <v>19</v>
      </c>
      <c r="L3271" t="s">
        <v>20</v>
      </c>
      <c r="M3271" t="s">
        <v>21</v>
      </c>
      <c r="N3271">
        <v>7000000</v>
      </c>
      <c r="O3271">
        <v>1968</v>
      </c>
      <c r="P3271">
        <v>6.7</v>
      </c>
      <c r="S3271" t="s">
        <v>32</v>
      </c>
      <c r="T3271" t="s">
        <v>37</v>
      </c>
      <c r="U3271" t="s">
        <v>69</v>
      </c>
      <c r="V3271" t="s">
        <v>83</v>
      </c>
      <c r="W3271" t="s">
        <v>110</v>
      </c>
    </row>
    <row r="3272" spans="1:23" x14ac:dyDescent="0.3">
      <c r="A3272" t="s">
        <v>2103</v>
      </c>
      <c r="B3272">
        <v>129</v>
      </c>
      <c r="C3272">
        <v>130</v>
      </c>
      <c r="D3272">
        <v>43650000</v>
      </c>
      <c r="E3272" t="s">
        <v>860</v>
      </c>
      <c r="F3272" t="s">
        <v>6696</v>
      </c>
      <c r="G3272" t="str">
        <f t="shared" si="52"/>
        <v>Gentlemen Broncos</v>
      </c>
      <c r="H3272" t="s">
        <v>6697</v>
      </c>
      <c r="I3272">
        <v>9006</v>
      </c>
      <c r="J3272">
        <v>826</v>
      </c>
      <c r="K3272" t="s">
        <v>19</v>
      </c>
      <c r="L3272" t="s">
        <v>2425</v>
      </c>
      <c r="M3272" t="s">
        <v>294</v>
      </c>
      <c r="N3272">
        <v>7000000</v>
      </c>
      <c r="O3272">
        <v>1990</v>
      </c>
      <c r="P3272">
        <v>6.1</v>
      </c>
      <c r="S3272" t="s">
        <v>32</v>
      </c>
      <c r="T3272" t="s">
        <v>46</v>
      </c>
      <c r="U3272" t="s">
        <v>110</v>
      </c>
    </row>
    <row r="3273" spans="1:23" x14ac:dyDescent="0.3">
      <c r="A3273" t="s">
        <v>6698</v>
      </c>
      <c r="B3273">
        <v>115</v>
      </c>
      <c r="C3273">
        <v>92</v>
      </c>
      <c r="D3273">
        <v>39800000</v>
      </c>
      <c r="E3273" t="s">
        <v>1504</v>
      </c>
      <c r="F3273" t="s">
        <v>132</v>
      </c>
      <c r="G3273" t="str">
        <f t="shared" si="52"/>
        <v>Richard III</v>
      </c>
      <c r="H3273" t="s">
        <v>6699</v>
      </c>
      <c r="I3273">
        <v>11612</v>
      </c>
      <c r="J3273">
        <v>129</v>
      </c>
      <c r="K3273" t="s">
        <v>19</v>
      </c>
      <c r="L3273" t="s">
        <v>3314</v>
      </c>
      <c r="M3273" t="s">
        <v>51</v>
      </c>
      <c r="N3273">
        <v>7000000</v>
      </c>
      <c r="O3273">
        <v>1999</v>
      </c>
      <c r="P3273">
        <v>7.5</v>
      </c>
      <c r="S3273" t="s">
        <v>60</v>
      </c>
      <c r="T3273" t="s">
        <v>126</v>
      </c>
    </row>
    <row r="3274" spans="1:23" x14ac:dyDescent="0.3">
      <c r="A3274" t="s">
        <v>6700</v>
      </c>
      <c r="B3274">
        <v>81</v>
      </c>
      <c r="C3274">
        <v>176</v>
      </c>
      <c r="D3274">
        <v>27457409</v>
      </c>
      <c r="E3274" t="s">
        <v>2140</v>
      </c>
      <c r="F3274" t="s">
        <v>3161</v>
      </c>
      <c r="G3274" t="str">
        <f t="shared" si="52"/>
        <v>Into the Grizzly Maze</v>
      </c>
      <c r="H3274" t="s">
        <v>6701</v>
      </c>
      <c r="I3274">
        <v>4486</v>
      </c>
      <c r="J3274">
        <v>150</v>
      </c>
      <c r="K3274" t="s">
        <v>2424</v>
      </c>
      <c r="L3274" t="s">
        <v>197</v>
      </c>
      <c r="M3274" t="s">
        <v>21</v>
      </c>
      <c r="N3274">
        <v>7000000</v>
      </c>
      <c r="O3274">
        <v>2006</v>
      </c>
      <c r="P3274">
        <v>5.3</v>
      </c>
      <c r="S3274" t="s">
        <v>26</v>
      </c>
      <c r="T3274" t="s">
        <v>83</v>
      </c>
      <c r="U3274" t="s">
        <v>122</v>
      </c>
    </row>
    <row r="3275" spans="1:23" x14ac:dyDescent="0.3">
      <c r="A3275" t="s">
        <v>6702</v>
      </c>
      <c r="B3275">
        <v>29</v>
      </c>
      <c r="C3275">
        <v>116</v>
      </c>
      <c r="D3275">
        <v>25047631</v>
      </c>
      <c r="E3275" t="s">
        <v>6703</v>
      </c>
      <c r="F3275" t="s">
        <v>6704</v>
      </c>
      <c r="G3275" t="str">
        <f t="shared" si="52"/>
        <v>Kites</v>
      </c>
      <c r="H3275" t="s">
        <v>6705</v>
      </c>
      <c r="I3275">
        <v>9673</v>
      </c>
      <c r="J3275">
        <v>275</v>
      </c>
      <c r="K3275" t="s">
        <v>19</v>
      </c>
      <c r="L3275" t="s">
        <v>2425</v>
      </c>
      <c r="M3275" t="s">
        <v>51</v>
      </c>
      <c r="N3275">
        <v>7000000</v>
      </c>
      <c r="O3275">
        <v>2015</v>
      </c>
      <c r="P3275">
        <v>6</v>
      </c>
      <c r="S3275" t="s">
        <v>26</v>
      </c>
      <c r="T3275" t="s">
        <v>60</v>
      </c>
      <c r="U3275" t="s">
        <v>106</v>
      </c>
      <c r="V3275" t="s">
        <v>122</v>
      </c>
    </row>
    <row r="3276" spans="1:23" x14ac:dyDescent="0.3">
      <c r="A3276" t="s">
        <v>6706</v>
      </c>
      <c r="B3276">
        <v>32</v>
      </c>
      <c r="C3276">
        <v>88</v>
      </c>
      <c r="D3276">
        <v>23272306</v>
      </c>
      <c r="E3276" t="s">
        <v>847</v>
      </c>
      <c r="F3276" t="s">
        <v>4257</v>
      </c>
      <c r="G3276" t="str">
        <f t="shared" si="52"/>
        <v>Melancholia</v>
      </c>
      <c r="H3276" t="s">
        <v>6707</v>
      </c>
      <c r="I3276">
        <v>128729</v>
      </c>
      <c r="J3276">
        <v>76</v>
      </c>
      <c r="K3276" t="s">
        <v>19</v>
      </c>
      <c r="L3276" t="s">
        <v>31</v>
      </c>
      <c r="M3276" t="s">
        <v>21</v>
      </c>
      <c r="N3276">
        <v>7000000</v>
      </c>
      <c r="O3276">
        <v>2001</v>
      </c>
      <c r="P3276">
        <v>7.1</v>
      </c>
      <c r="S3276" t="s">
        <v>60</v>
      </c>
      <c r="T3276" t="s">
        <v>110</v>
      </c>
    </row>
    <row r="3277" spans="1:23" x14ac:dyDescent="0.3">
      <c r="A3277" t="s">
        <v>3478</v>
      </c>
      <c r="B3277">
        <v>142</v>
      </c>
      <c r="C3277">
        <v>106</v>
      </c>
      <c r="D3277">
        <v>22168359</v>
      </c>
      <c r="E3277" t="s">
        <v>6708</v>
      </c>
      <c r="F3277" t="s">
        <v>6709</v>
      </c>
      <c r="G3277" t="str">
        <f t="shared" si="52"/>
        <v>Red Dog</v>
      </c>
      <c r="H3277" t="s">
        <v>6710</v>
      </c>
      <c r="I3277">
        <v>13003</v>
      </c>
      <c r="J3277">
        <v>29</v>
      </c>
      <c r="K3277" t="s">
        <v>19</v>
      </c>
      <c r="L3277" t="s">
        <v>20</v>
      </c>
      <c r="M3277" t="s">
        <v>294</v>
      </c>
      <c r="N3277">
        <v>6000000</v>
      </c>
      <c r="O3277">
        <v>2013</v>
      </c>
      <c r="P3277">
        <v>7.5</v>
      </c>
      <c r="S3277" t="s">
        <v>41</v>
      </c>
      <c r="T3277" t="s">
        <v>46</v>
      </c>
      <c r="U3277" t="s">
        <v>60</v>
      </c>
      <c r="V3277" t="s">
        <v>65</v>
      </c>
      <c r="W3277" t="s">
        <v>106</v>
      </c>
    </row>
    <row r="3278" spans="1:23" x14ac:dyDescent="0.3">
      <c r="A3278" t="s">
        <v>4347</v>
      </c>
      <c r="B3278">
        <v>263</v>
      </c>
      <c r="C3278">
        <v>181</v>
      </c>
      <c r="D3278">
        <v>21005329</v>
      </c>
      <c r="E3278" t="s">
        <v>127</v>
      </c>
      <c r="F3278" t="s">
        <v>6313</v>
      </c>
      <c r="G3278" t="str">
        <f t="shared" si="52"/>
        <v>Jab Tak Hai Jaan</v>
      </c>
      <c r="H3278" t="s">
        <v>6711</v>
      </c>
      <c r="I3278">
        <v>42296</v>
      </c>
      <c r="J3278">
        <v>70</v>
      </c>
      <c r="K3278" t="s">
        <v>19</v>
      </c>
      <c r="L3278" t="s">
        <v>20</v>
      </c>
      <c r="M3278" t="s">
        <v>2078</v>
      </c>
      <c r="N3278">
        <v>7000000</v>
      </c>
      <c r="O3278">
        <v>2003</v>
      </c>
      <c r="P3278">
        <v>6.9</v>
      </c>
      <c r="S3278" t="s">
        <v>60</v>
      </c>
      <c r="T3278" t="s">
        <v>106</v>
      </c>
    </row>
    <row r="3279" spans="1:23" x14ac:dyDescent="0.3">
      <c r="A3279" t="s">
        <v>6712</v>
      </c>
      <c r="B3279">
        <v>285</v>
      </c>
      <c r="C3279">
        <v>130</v>
      </c>
      <c r="D3279">
        <v>26236603</v>
      </c>
      <c r="E3279" t="s">
        <v>4373</v>
      </c>
      <c r="F3279" t="s">
        <v>3050</v>
      </c>
      <c r="G3279" t="str">
        <f t="shared" si="52"/>
        <v>Alien</v>
      </c>
      <c r="H3279" t="s">
        <v>6713</v>
      </c>
      <c r="I3279">
        <v>563827</v>
      </c>
      <c r="J3279">
        <v>79</v>
      </c>
      <c r="K3279" t="s">
        <v>19</v>
      </c>
      <c r="L3279" t="s">
        <v>20</v>
      </c>
      <c r="M3279" t="s">
        <v>2078</v>
      </c>
      <c r="N3279">
        <v>7000000</v>
      </c>
      <c r="O3279">
        <v>2009</v>
      </c>
      <c r="P3279">
        <v>8.5</v>
      </c>
      <c r="S3279" t="s">
        <v>83</v>
      </c>
      <c r="T3279" t="s">
        <v>110</v>
      </c>
    </row>
    <row r="3280" spans="1:23" x14ac:dyDescent="0.3">
      <c r="A3280" t="s">
        <v>6714</v>
      </c>
      <c r="B3280">
        <v>64</v>
      </c>
      <c r="C3280">
        <v>93</v>
      </c>
      <c r="D3280">
        <v>20400000</v>
      </c>
      <c r="E3280" t="s">
        <v>2403</v>
      </c>
      <c r="F3280" t="s">
        <v>4650</v>
      </c>
      <c r="G3280" t="str">
        <f t="shared" si="52"/>
        <v>The Texas Chain Saw Massacre</v>
      </c>
      <c r="H3280" t="s">
        <v>6715</v>
      </c>
      <c r="I3280">
        <v>96410</v>
      </c>
      <c r="J3280">
        <v>281</v>
      </c>
      <c r="K3280" t="s">
        <v>19</v>
      </c>
      <c r="L3280" t="s">
        <v>31</v>
      </c>
      <c r="M3280" t="s">
        <v>51</v>
      </c>
      <c r="N3280">
        <v>7000000</v>
      </c>
      <c r="O3280">
        <v>2010</v>
      </c>
      <c r="P3280">
        <v>7.5</v>
      </c>
      <c r="S3280" t="s">
        <v>83</v>
      </c>
      <c r="T3280" t="s">
        <v>122</v>
      </c>
    </row>
    <row r="3281" spans="1:23" x14ac:dyDescent="0.3">
      <c r="A3281" t="s">
        <v>6716</v>
      </c>
      <c r="B3281">
        <v>150</v>
      </c>
      <c r="C3281">
        <v>110</v>
      </c>
      <c r="D3281">
        <v>18621249</v>
      </c>
      <c r="E3281" t="s">
        <v>1887</v>
      </c>
      <c r="F3281" t="s">
        <v>1137</v>
      </c>
      <c r="G3281" t="str">
        <f t="shared" si="52"/>
        <v>The Runaways</v>
      </c>
      <c r="H3281" t="s">
        <v>6717</v>
      </c>
      <c r="I3281">
        <v>39260</v>
      </c>
      <c r="J3281">
        <v>429</v>
      </c>
      <c r="K3281" t="s">
        <v>4190</v>
      </c>
      <c r="L3281" t="s">
        <v>20</v>
      </c>
      <c r="M3281" t="s">
        <v>6718</v>
      </c>
      <c r="N3281">
        <v>7000000</v>
      </c>
      <c r="O3281">
        <v>1984</v>
      </c>
      <c r="P3281">
        <v>6.6</v>
      </c>
      <c r="S3281" t="s">
        <v>41</v>
      </c>
      <c r="T3281" t="s">
        <v>60</v>
      </c>
      <c r="U3281" t="s">
        <v>85</v>
      </c>
    </row>
    <row r="3282" spans="1:23" x14ac:dyDescent="0.3">
      <c r="A3282" t="s">
        <v>6719</v>
      </c>
      <c r="B3282">
        <v>136</v>
      </c>
      <c r="C3282">
        <v>123</v>
      </c>
      <c r="D3282">
        <v>25244700</v>
      </c>
      <c r="E3282" t="s">
        <v>5204</v>
      </c>
      <c r="F3282" t="s">
        <v>6720</v>
      </c>
      <c r="G3282" t="str">
        <f t="shared" si="52"/>
        <v>Fiddler on the Roof</v>
      </c>
      <c r="H3282" t="s">
        <v>6721</v>
      </c>
      <c r="I3282">
        <v>29839</v>
      </c>
      <c r="J3282">
        <v>244</v>
      </c>
      <c r="K3282" t="s">
        <v>19</v>
      </c>
      <c r="L3282" t="s">
        <v>3054</v>
      </c>
      <c r="M3282" t="s">
        <v>294</v>
      </c>
      <c r="N3282">
        <v>7000000</v>
      </c>
      <c r="O3282">
        <v>2013</v>
      </c>
      <c r="P3282">
        <v>8</v>
      </c>
      <c r="S3282" t="s">
        <v>60</v>
      </c>
      <c r="T3282" t="s">
        <v>65</v>
      </c>
      <c r="U3282" t="s">
        <v>90</v>
      </c>
      <c r="V3282" t="s">
        <v>106</v>
      </c>
    </row>
    <row r="3283" spans="1:23" x14ac:dyDescent="0.3">
      <c r="A3283" t="s">
        <v>6032</v>
      </c>
      <c r="B3283">
        <v>132</v>
      </c>
      <c r="C3283">
        <v>120</v>
      </c>
      <c r="D3283">
        <v>14545844</v>
      </c>
      <c r="E3283" t="s">
        <v>28</v>
      </c>
      <c r="F3283" t="s">
        <v>3462</v>
      </c>
      <c r="G3283" t="str">
        <f t="shared" si="52"/>
        <v>Thunderball</v>
      </c>
      <c r="H3283" t="s">
        <v>6722</v>
      </c>
      <c r="I3283">
        <v>82073</v>
      </c>
      <c r="J3283">
        <v>173</v>
      </c>
      <c r="K3283" t="s">
        <v>19</v>
      </c>
      <c r="L3283" t="s">
        <v>20</v>
      </c>
      <c r="M3283" t="s">
        <v>294</v>
      </c>
      <c r="N3283">
        <v>7000000</v>
      </c>
      <c r="O3283">
        <v>1999</v>
      </c>
      <c r="P3283">
        <v>7</v>
      </c>
      <c r="S3283" t="s">
        <v>26</v>
      </c>
      <c r="T3283" t="s">
        <v>32</v>
      </c>
      <c r="U3283" t="s">
        <v>122</v>
      </c>
    </row>
    <row r="3284" spans="1:23" x14ac:dyDescent="0.3">
      <c r="A3284" t="s">
        <v>6204</v>
      </c>
      <c r="B3284">
        <v>71</v>
      </c>
      <c r="C3284">
        <v>87</v>
      </c>
      <c r="D3284">
        <v>13235267</v>
      </c>
      <c r="E3284" t="s">
        <v>5410</v>
      </c>
      <c r="F3284" t="s">
        <v>831</v>
      </c>
      <c r="G3284" t="str">
        <f t="shared" si="52"/>
        <v>Detention</v>
      </c>
      <c r="H3284" t="s">
        <v>6723</v>
      </c>
      <c r="I3284">
        <v>12520</v>
      </c>
      <c r="J3284">
        <v>316</v>
      </c>
      <c r="K3284" t="s">
        <v>19</v>
      </c>
      <c r="L3284" t="s">
        <v>20</v>
      </c>
      <c r="M3284" t="s">
        <v>154</v>
      </c>
      <c r="N3284">
        <v>7000000</v>
      </c>
      <c r="O3284">
        <v>2007</v>
      </c>
      <c r="P3284">
        <v>5.8</v>
      </c>
      <c r="S3284" t="s">
        <v>46</v>
      </c>
      <c r="T3284" t="s">
        <v>83</v>
      </c>
      <c r="U3284" t="s">
        <v>110</v>
      </c>
    </row>
    <row r="3285" spans="1:23" x14ac:dyDescent="0.3">
      <c r="A3285" t="s">
        <v>4260</v>
      </c>
      <c r="B3285">
        <v>186</v>
      </c>
      <c r="C3285">
        <v>123</v>
      </c>
      <c r="D3285">
        <v>12674183</v>
      </c>
      <c r="E3285" t="s">
        <v>657</v>
      </c>
      <c r="F3285" t="s">
        <v>6724</v>
      </c>
      <c r="G3285" t="str">
        <f t="shared" si="52"/>
        <v>Loose Cannons</v>
      </c>
      <c r="H3285" t="s">
        <v>6725</v>
      </c>
      <c r="I3285">
        <v>8667</v>
      </c>
      <c r="J3285">
        <v>370</v>
      </c>
      <c r="K3285" t="s">
        <v>19</v>
      </c>
      <c r="L3285" t="s">
        <v>20</v>
      </c>
      <c r="M3285" t="s">
        <v>294</v>
      </c>
      <c r="N3285">
        <v>7000000</v>
      </c>
      <c r="O3285">
        <v>2006</v>
      </c>
      <c r="P3285">
        <v>7.3</v>
      </c>
      <c r="S3285" t="s">
        <v>46</v>
      </c>
      <c r="T3285" t="s">
        <v>60</v>
      </c>
      <c r="U3285" t="s">
        <v>106</v>
      </c>
    </row>
    <row r="3286" spans="1:23" x14ac:dyDescent="0.3">
      <c r="A3286" t="s">
        <v>4776</v>
      </c>
      <c r="B3286">
        <v>39</v>
      </c>
      <c r="C3286">
        <v>103</v>
      </c>
      <c r="D3286">
        <v>17508936</v>
      </c>
      <c r="E3286" t="s">
        <v>2516</v>
      </c>
      <c r="F3286" t="s">
        <v>320</v>
      </c>
      <c r="G3286" t="str">
        <f t="shared" si="52"/>
        <v>Set It Off</v>
      </c>
      <c r="H3286" t="s">
        <v>6726</v>
      </c>
      <c r="I3286">
        <v>10139</v>
      </c>
      <c r="J3286">
        <v>246</v>
      </c>
      <c r="K3286" t="s">
        <v>19</v>
      </c>
      <c r="L3286" t="s">
        <v>20</v>
      </c>
      <c r="M3286" t="s">
        <v>294</v>
      </c>
      <c r="N3286">
        <v>7000000</v>
      </c>
      <c r="O3286">
        <v>2013</v>
      </c>
      <c r="P3286">
        <v>6.8</v>
      </c>
      <c r="S3286" t="s">
        <v>26</v>
      </c>
      <c r="T3286" t="s">
        <v>52</v>
      </c>
      <c r="U3286" t="s">
        <v>60</v>
      </c>
      <c r="V3286" t="s">
        <v>106</v>
      </c>
      <c r="W3286" t="s">
        <v>122</v>
      </c>
    </row>
    <row r="3287" spans="1:23" x14ac:dyDescent="0.3">
      <c r="A3287" t="s">
        <v>6727</v>
      </c>
      <c r="B3287">
        <v>46</v>
      </c>
      <c r="C3287">
        <v>91</v>
      </c>
      <c r="D3287">
        <v>12793213</v>
      </c>
      <c r="E3287" t="s">
        <v>1147</v>
      </c>
      <c r="F3287" t="s">
        <v>1356</v>
      </c>
      <c r="G3287" t="str">
        <f t="shared" si="52"/>
        <v>The Best Man</v>
      </c>
      <c r="H3287" t="s">
        <v>6728</v>
      </c>
      <c r="I3287">
        <v>6525</v>
      </c>
      <c r="J3287">
        <v>159</v>
      </c>
      <c r="K3287" t="s">
        <v>19</v>
      </c>
      <c r="L3287" t="s">
        <v>20</v>
      </c>
      <c r="M3287" t="s">
        <v>154</v>
      </c>
      <c r="N3287">
        <v>7000000</v>
      </c>
      <c r="O3287">
        <v>1984</v>
      </c>
      <c r="P3287">
        <v>6.7</v>
      </c>
      <c r="S3287" t="s">
        <v>46</v>
      </c>
      <c r="T3287" t="s">
        <v>60</v>
      </c>
    </row>
    <row r="3288" spans="1:23" x14ac:dyDescent="0.3">
      <c r="A3288" t="s">
        <v>6729</v>
      </c>
      <c r="B3288">
        <v>201</v>
      </c>
      <c r="C3288">
        <v>88</v>
      </c>
      <c r="D3288">
        <v>11883495</v>
      </c>
      <c r="E3288" t="s">
        <v>3186</v>
      </c>
      <c r="F3288" t="s">
        <v>6730</v>
      </c>
      <c r="G3288" t="str">
        <f t="shared" si="52"/>
        <v>Child's Play</v>
      </c>
      <c r="H3288" t="s">
        <v>6731</v>
      </c>
      <c r="I3288">
        <v>62038</v>
      </c>
      <c r="J3288">
        <v>278</v>
      </c>
      <c r="K3288" t="s">
        <v>19</v>
      </c>
      <c r="L3288" t="s">
        <v>20</v>
      </c>
      <c r="M3288" t="s">
        <v>51</v>
      </c>
      <c r="N3288">
        <v>7000000</v>
      </c>
      <c r="O3288">
        <v>1951</v>
      </c>
      <c r="P3288">
        <v>6.5</v>
      </c>
      <c r="S3288" t="s">
        <v>69</v>
      </c>
      <c r="T3288" t="s">
        <v>83</v>
      </c>
    </row>
    <row r="3289" spans="1:23" x14ac:dyDescent="0.3">
      <c r="A3289" t="s">
        <v>6732</v>
      </c>
      <c r="B3289">
        <v>32</v>
      </c>
      <c r="C3289">
        <v>126</v>
      </c>
      <c r="D3289">
        <v>11797927</v>
      </c>
      <c r="E3289" t="s">
        <v>1291</v>
      </c>
      <c r="F3289" t="s">
        <v>4681</v>
      </c>
      <c r="G3289" t="str">
        <f t="shared" si="52"/>
        <v>Sicko</v>
      </c>
      <c r="H3289" t="s">
        <v>6733</v>
      </c>
      <c r="I3289">
        <v>66610</v>
      </c>
      <c r="J3289">
        <v>26</v>
      </c>
      <c r="K3289" t="s">
        <v>19</v>
      </c>
      <c r="L3289" t="s">
        <v>20</v>
      </c>
      <c r="M3289" t="s">
        <v>294</v>
      </c>
      <c r="N3289">
        <v>7000000</v>
      </c>
      <c r="O3289">
        <v>2008</v>
      </c>
      <c r="P3289">
        <v>8</v>
      </c>
      <c r="S3289" t="s">
        <v>39</v>
      </c>
      <c r="T3289" t="s">
        <v>60</v>
      </c>
    </row>
    <row r="3290" spans="1:23" x14ac:dyDescent="0.3">
      <c r="A3290" t="s">
        <v>6734</v>
      </c>
      <c r="B3290">
        <v>117</v>
      </c>
      <c r="C3290">
        <v>120</v>
      </c>
      <c r="D3290">
        <v>17605861</v>
      </c>
      <c r="E3290" t="s">
        <v>1015</v>
      </c>
      <c r="F3290" t="s">
        <v>6735</v>
      </c>
      <c r="G3290" t="str">
        <f t="shared" si="52"/>
        <v>The Purge: Anarchy</v>
      </c>
      <c r="H3290" t="s">
        <v>6736</v>
      </c>
      <c r="I3290">
        <v>92364</v>
      </c>
      <c r="J3290">
        <v>108</v>
      </c>
      <c r="K3290" t="s">
        <v>19</v>
      </c>
      <c r="L3290" t="s">
        <v>20</v>
      </c>
      <c r="M3290" t="s">
        <v>294</v>
      </c>
      <c r="N3290">
        <v>4825000</v>
      </c>
      <c r="O3290">
        <v>2006</v>
      </c>
      <c r="P3290">
        <v>6.5</v>
      </c>
      <c r="S3290" t="s">
        <v>26</v>
      </c>
      <c r="T3290" t="s">
        <v>83</v>
      </c>
      <c r="U3290" t="s">
        <v>110</v>
      </c>
      <c r="V3290" t="s">
        <v>122</v>
      </c>
    </row>
    <row r="3291" spans="1:23" x14ac:dyDescent="0.3">
      <c r="A3291" t="s">
        <v>2650</v>
      </c>
      <c r="B3291">
        <v>136</v>
      </c>
      <c r="C3291">
        <v>116</v>
      </c>
      <c r="D3291">
        <v>11642254</v>
      </c>
      <c r="E3291" t="s">
        <v>657</v>
      </c>
      <c r="F3291" t="s">
        <v>875</v>
      </c>
      <c r="G3291" t="str">
        <f t="shared" si="52"/>
        <v>Down to You</v>
      </c>
      <c r="H3291" t="s">
        <v>6737</v>
      </c>
      <c r="I3291">
        <v>12324</v>
      </c>
      <c r="J3291">
        <v>127</v>
      </c>
      <c r="K3291" t="s">
        <v>19</v>
      </c>
      <c r="L3291" t="s">
        <v>20</v>
      </c>
      <c r="M3291" t="s">
        <v>294</v>
      </c>
      <c r="N3291">
        <v>9000000</v>
      </c>
      <c r="O3291">
        <v>1994</v>
      </c>
      <c r="P3291">
        <v>4.9000000000000004</v>
      </c>
      <c r="S3291" t="s">
        <v>46</v>
      </c>
      <c r="T3291" t="s">
        <v>60</v>
      </c>
      <c r="U3291" t="s">
        <v>106</v>
      </c>
    </row>
    <row r="3292" spans="1:23" x14ac:dyDescent="0.3">
      <c r="A3292" t="s">
        <v>6738</v>
      </c>
      <c r="B3292">
        <v>15</v>
      </c>
      <c r="C3292">
        <v>94</v>
      </c>
      <c r="D3292">
        <v>9203192</v>
      </c>
      <c r="E3292" t="s">
        <v>1857</v>
      </c>
      <c r="F3292" t="s">
        <v>2999</v>
      </c>
      <c r="G3292" t="str">
        <f t="shared" si="52"/>
        <v>Harold &amp; Kumar Go to White Castle</v>
      </c>
      <c r="H3292" t="s">
        <v>6739</v>
      </c>
      <c r="I3292">
        <v>155262</v>
      </c>
      <c r="J3292">
        <v>41</v>
      </c>
      <c r="K3292" t="s">
        <v>19</v>
      </c>
      <c r="L3292" t="s">
        <v>20</v>
      </c>
      <c r="M3292" t="s">
        <v>21</v>
      </c>
      <c r="N3292">
        <v>50000000</v>
      </c>
      <c r="O3292">
        <v>1979</v>
      </c>
      <c r="P3292">
        <v>7.1</v>
      </c>
      <c r="S3292" t="s">
        <v>32</v>
      </c>
      <c r="T3292" t="s">
        <v>46</v>
      </c>
    </row>
    <row r="3293" spans="1:23" x14ac:dyDescent="0.3">
      <c r="A3293" t="s">
        <v>6240</v>
      </c>
      <c r="B3293">
        <v>46</v>
      </c>
      <c r="C3293">
        <v>85</v>
      </c>
      <c r="D3293">
        <v>7518876</v>
      </c>
      <c r="E3293" t="s">
        <v>1788</v>
      </c>
      <c r="F3293" t="s">
        <v>168</v>
      </c>
      <c r="G3293" t="str">
        <f t="shared" si="52"/>
        <v>The Contender</v>
      </c>
      <c r="H3293" t="s">
        <v>6740</v>
      </c>
      <c r="I3293">
        <v>20449</v>
      </c>
      <c r="J3293">
        <v>327</v>
      </c>
      <c r="K3293" t="s">
        <v>19</v>
      </c>
      <c r="L3293" t="s">
        <v>20</v>
      </c>
      <c r="M3293" t="s">
        <v>51</v>
      </c>
      <c r="N3293">
        <v>7000000</v>
      </c>
      <c r="O3293">
        <v>2014</v>
      </c>
      <c r="P3293">
        <v>7</v>
      </c>
      <c r="S3293" t="s">
        <v>60</v>
      </c>
      <c r="T3293" t="s">
        <v>122</v>
      </c>
    </row>
    <row r="3294" spans="1:23" x14ac:dyDescent="0.3">
      <c r="A3294" t="s">
        <v>6741</v>
      </c>
      <c r="B3294">
        <v>1</v>
      </c>
      <c r="C3294">
        <v>137</v>
      </c>
      <c r="D3294">
        <v>8596914</v>
      </c>
      <c r="E3294" t="s">
        <v>977</v>
      </c>
      <c r="F3294" t="s">
        <v>648</v>
      </c>
      <c r="G3294" t="str">
        <f t="shared" si="52"/>
        <v>Boiler Room</v>
      </c>
      <c r="H3294" t="s">
        <v>6742</v>
      </c>
      <c r="I3294">
        <v>41313</v>
      </c>
      <c r="J3294">
        <v>238</v>
      </c>
      <c r="K3294" t="s">
        <v>19</v>
      </c>
      <c r="L3294" t="s">
        <v>20</v>
      </c>
      <c r="M3294" t="s">
        <v>21</v>
      </c>
      <c r="N3294">
        <v>10000000</v>
      </c>
      <c r="O3294">
        <v>2004</v>
      </c>
      <c r="P3294">
        <v>7</v>
      </c>
      <c r="S3294" t="s">
        <v>52</v>
      </c>
      <c r="T3294" t="s">
        <v>60</v>
      </c>
      <c r="U3294" t="s">
        <v>122</v>
      </c>
    </row>
    <row r="3295" spans="1:23" x14ac:dyDescent="0.3">
      <c r="A3295" t="s">
        <v>805</v>
      </c>
      <c r="B3295">
        <v>41</v>
      </c>
      <c r="C3295">
        <v>114</v>
      </c>
      <c r="D3295">
        <v>6851636</v>
      </c>
      <c r="E3295" t="s">
        <v>46</v>
      </c>
      <c r="F3295" t="s">
        <v>6743</v>
      </c>
      <c r="G3295" t="str">
        <f t="shared" si="52"/>
        <v>Trading Places</v>
      </c>
      <c r="H3295" t="s">
        <v>6744</v>
      </c>
      <c r="I3295">
        <v>102895</v>
      </c>
      <c r="J3295">
        <v>52</v>
      </c>
      <c r="K3295" t="s">
        <v>19</v>
      </c>
      <c r="L3295" t="s">
        <v>31</v>
      </c>
      <c r="M3295" t="s">
        <v>294</v>
      </c>
      <c r="N3295">
        <v>7000000</v>
      </c>
      <c r="O3295">
        <v>1965</v>
      </c>
      <c r="P3295">
        <v>7.5</v>
      </c>
      <c r="S3295" t="s">
        <v>46</v>
      </c>
    </row>
    <row r="3296" spans="1:23" x14ac:dyDescent="0.3">
      <c r="A3296" t="s">
        <v>6745</v>
      </c>
      <c r="B3296">
        <v>65</v>
      </c>
      <c r="C3296">
        <v>76</v>
      </c>
      <c r="D3296">
        <v>11434867</v>
      </c>
      <c r="E3296" t="s">
        <v>83</v>
      </c>
      <c r="F3296" t="s">
        <v>2868</v>
      </c>
      <c r="G3296" t="str">
        <f t="shared" si="52"/>
        <v>Black Christmas</v>
      </c>
      <c r="H3296" t="s">
        <v>6746</v>
      </c>
      <c r="I3296">
        <v>19918</v>
      </c>
      <c r="J3296">
        <v>81</v>
      </c>
      <c r="K3296" t="s">
        <v>19</v>
      </c>
      <c r="L3296" t="s">
        <v>20</v>
      </c>
      <c r="M3296" t="s">
        <v>294</v>
      </c>
      <c r="N3296">
        <v>3500000</v>
      </c>
      <c r="O3296">
        <v>1984</v>
      </c>
      <c r="P3296">
        <v>4.5</v>
      </c>
      <c r="S3296" t="s">
        <v>83</v>
      </c>
    </row>
    <row r="3297" spans="1:24" x14ac:dyDescent="0.3">
      <c r="A3297" t="s">
        <v>6747</v>
      </c>
      <c r="B3297">
        <v>100</v>
      </c>
      <c r="C3297">
        <v>119</v>
      </c>
      <c r="D3297">
        <v>5895238</v>
      </c>
      <c r="E3297" t="s">
        <v>776</v>
      </c>
      <c r="F3297" t="s">
        <v>5323</v>
      </c>
      <c r="G3297" t="str">
        <f t="shared" si="52"/>
        <v>Breakin' All the Rules</v>
      </c>
      <c r="H3297" t="s">
        <v>6748</v>
      </c>
      <c r="I3297">
        <v>4247</v>
      </c>
      <c r="J3297">
        <v>54</v>
      </c>
      <c r="K3297" t="s">
        <v>19</v>
      </c>
      <c r="L3297" t="s">
        <v>20</v>
      </c>
      <c r="M3297" t="s">
        <v>21</v>
      </c>
      <c r="N3297">
        <v>7000000</v>
      </c>
      <c r="O3297">
        <v>2006</v>
      </c>
      <c r="P3297">
        <v>5.5</v>
      </c>
      <c r="S3297" t="s">
        <v>46</v>
      </c>
      <c r="T3297" t="s">
        <v>106</v>
      </c>
    </row>
    <row r="3298" spans="1:24" x14ac:dyDescent="0.3">
      <c r="A3298" t="s">
        <v>2125</v>
      </c>
      <c r="B3298">
        <v>129</v>
      </c>
      <c r="C3298">
        <v>99</v>
      </c>
      <c r="D3298">
        <v>6670712</v>
      </c>
      <c r="E3298" t="s">
        <v>6749</v>
      </c>
      <c r="F3298" t="s">
        <v>3226</v>
      </c>
      <c r="G3298" t="str">
        <f t="shared" si="52"/>
        <v>Henry V</v>
      </c>
      <c r="H3298" t="s">
        <v>6750</v>
      </c>
      <c r="I3298">
        <v>23441</v>
      </c>
      <c r="J3298">
        <v>56</v>
      </c>
      <c r="K3298" t="s">
        <v>19</v>
      </c>
      <c r="L3298" t="s">
        <v>20</v>
      </c>
      <c r="M3298" t="s">
        <v>294</v>
      </c>
      <c r="N3298">
        <v>7000000</v>
      </c>
      <c r="O3298">
        <v>1986</v>
      </c>
      <c r="P3298">
        <v>7.7</v>
      </c>
      <c r="S3298" t="s">
        <v>26</v>
      </c>
      <c r="T3298" t="s">
        <v>41</v>
      </c>
      <c r="U3298" t="s">
        <v>60</v>
      </c>
      <c r="V3298" t="s">
        <v>80</v>
      </c>
      <c r="W3298" t="s">
        <v>106</v>
      </c>
      <c r="X3298" t="s">
        <v>126</v>
      </c>
    </row>
    <row r="3299" spans="1:24" x14ac:dyDescent="0.3">
      <c r="A3299" t="s">
        <v>3088</v>
      </c>
      <c r="B3299">
        <v>103</v>
      </c>
      <c r="C3299">
        <v>79</v>
      </c>
      <c r="D3299">
        <v>5359774</v>
      </c>
      <c r="E3299" t="s">
        <v>1147</v>
      </c>
      <c r="F3299" t="s">
        <v>446</v>
      </c>
      <c r="G3299" t="str">
        <f t="shared" si="52"/>
        <v>The Savages</v>
      </c>
      <c r="H3299" t="s">
        <v>6751</v>
      </c>
      <c r="I3299">
        <v>32188</v>
      </c>
      <c r="J3299">
        <v>27</v>
      </c>
      <c r="K3299" t="s">
        <v>19</v>
      </c>
      <c r="L3299" t="s">
        <v>20</v>
      </c>
      <c r="M3299" t="s">
        <v>294</v>
      </c>
      <c r="N3299">
        <v>7000000</v>
      </c>
      <c r="O3299">
        <v>2002</v>
      </c>
      <c r="P3299">
        <v>7.2</v>
      </c>
      <c r="S3299" t="s">
        <v>46</v>
      </c>
      <c r="T3299" t="s">
        <v>60</v>
      </c>
    </row>
    <row r="3300" spans="1:24" x14ac:dyDescent="0.3">
      <c r="A3300" t="s">
        <v>416</v>
      </c>
      <c r="B3300">
        <v>77</v>
      </c>
      <c r="C3300">
        <v>114</v>
      </c>
      <c r="D3300">
        <v>4693919</v>
      </c>
      <c r="E3300" t="s">
        <v>776</v>
      </c>
      <c r="F3300" t="s">
        <v>4446</v>
      </c>
      <c r="G3300" t="str">
        <f t="shared" si="52"/>
        <v>Chasing Papi</v>
      </c>
      <c r="H3300" t="s">
        <v>6752</v>
      </c>
      <c r="I3300">
        <v>3419</v>
      </c>
      <c r="J3300">
        <v>63</v>
      </c>
      <c r="K3300" t="s">
        <v>19</v>
      </c>
      <c r="L3300" t="s">
        <v>20</v>
      </c>
      <c r="M3300" t="s">
        <v>51</v>
      </c>
      <c r="N3300">
        <v>7000000</v>
      </c>
      <c r="O3300">
        <v>2004</v>
      </c>
      <c r="P3300">
        <v>4.8</v>
      </c>
      <c r="S3300" t="s">
        <v>46</v>
      </c>
      <c r="T3300" t="s">
        <v>106</v>
      </c>
    </row>
    <row r="3301" spans="1:24" x14ac:dyDescent="0.3">
      <c r="A3301" t="s">
        <v>6753</v>
      </c>
      <c r="B3301">
        <v>67</v>
      </c>
      <c r="C3301">
        <v>30</v>
      </c>
      <c r="D3301">
        <v>4859475</v>
      </c>
      <c r="E3301" t="s">
        <v>239</v>
      </c>
      <c r="F3301" t="s">
        <v>6754</v>
      </c>
      <c r="G3301" t="str">
        <f t="shared" si="52"/>
        <v>The Way of the Gun</v>
      </c>
      <c r="H3301" t="s">
        <v>6755</v>
      </c>
      <c r="I3301">
        <v>27536</v>
      </c>
      <c r="J3301">
        <v>76</v>
      </c>
      <c r="K3301" t="s">
        <v>19</v>
      </c>
      <c r="L3301" t="s">
        <v>20</v>
      </c>
      <c r="M3301" t="s">
        <v>294</v>
      </c>
      <c r="N3301">
        <v>7000000</v>
      </c>
      <c r="O3301">
        <v>1979</v>
      </c>
      <c r="P3301">
        <v>6.7</v>
      </c>
      <c r="S3301" t="s">
        <v>26</v>
      </c>
      <c r="T3301" t="s">
        <v>52</v>
      </c>
      <c r="U3301" t="s">
        <v>60</v>
      </c>
      <c r="V3301" t="s">
        <v>122</v>
      </c>
    </row>
    <row r="3302" spans="1:24" x14ac:dyDescent="0.3">
      <c r="A3302" t="s">
        <v>1687</v>
      </c>
      <c r="B3302">
        <v>31</v>
      </c>
      <c r="C3302">
        <v>91</v>
      </c>
      <c r="D3302">
        <v>4595000</v>
      </c>
      <c r="E3302" t="s">
        <v>1147</v>
      </c>
      <c r="F3302" t="s">
        <v>5540</v>
      </c>
      <c r="G3302" t="str">
        <f t="shared" si="52"/>
        <v>Igby Goes Down</v>
      </c>
      <c r="H3302" t="s">
        <v>6756</v>
      </c>
      <c r="I3302">
        <v>29058</v>
      </c>
      <c r="J3302">
        <v>314</v>
      </c>
      <c r="K3302" t="s">
        <v>19</v>
      </c>
      <c r="L3302" t="s">
        <v>20</v>
      </c>
      <c r="M3302" t="s">
        <v>21</v>
      </c>
      <c r="N3302">
        <v>7000000</v>
      </c>
      <c r="O3302">
        <v>2002</v>
      </c>
      <c r="P3302">
        <v>7</v>
      </c>
      <c r="S3302" t="s">
        <v>46</v>
      </c>
      <c r="T3302" t="s">
        <v>60</v>
      </c>
    </row>
    <row r="3303" spans="1:24" x14ac:dyDescent="0.3">
      <c r="A3303" t="s">
        <v>2266</v>
      </c>
      <c r="B3303">
        <v>76</v>
      </c>
      <c r="C3303">
        <v>95</v>
      </c>
      <c r="D3303">
        <v>4542775</v>
      </c>
      <c r="E3303" t="s">
        <v>46</v>
      </c>
      <c r="F3303" t="s">
        <v>248</v>
      </c>
      <c r="G3303" t="str">
        <f t="shared" si="52"/>
        <v>PCU</v>
      </c>
      <c r="H3303" t="s">
        <v>6757</v>
      </c>
      <c r="I3303">
        <v>10476</v>
      </c>
      <c r="J3303">
        <v>24</v>
      </c>
      <c r="K3303" t="s">
        <v>19</v>
      </c>
      <c r="L3303" t="s">
        <v>20</v>
      </c>
      <c r="M3303" t="s">
        <v>6758</v>
      </c>
      <c r="N3303">
        <v>7000000</v>
      </c>
      <c r="O3303">
        <v>1996</v>
      </c>
      <c r="P3303">
        <v>6.5</v>
      </c>
      <c r="S3303" t="s">
        <v>46</v>
      </c>
    </row>
    <row r="3304" spans="1:24" x14ac:dyDescent="0.3">
      <c r="A3304" t="s">
        <v>6759</v>
      </c>
      <c r="B3304">
        <v>17</v>
      </c>
      <c r="C3304">
        <v>103</v>
      </c>
      <c r="D3304">
        <v>3588432</v>
      </c>
      <c r="E3304" t="s">
        <v>5458</v>
      </c>
      <c r="F3304" t="s">
        <v>2494</v>
      </c>
      <c r="G3304" t="str">
        <f t="shared" si="52"/>
        <v>The Ultimate Gift</v>
      </c>
      <c r="H3304" t="s">
        <v>6760</v>
      </c>
      <c r="I3304">
        <v>14100</v>
      </c>
      <c r="J3304">
        <v>21</v>
      </c>
      <c r="K3304" t="s">
        <v>19</v>
      </c>
      <c r="L3304" t="s">
        <v>20</v>
      </c>
      <c r="M3304" t="s">
        <v>527</v>
      </c>
      <c r="N3304">
        <v>7000000</v>
      </c>
      <c r="O3304">
        <v>2011</v>
      </c>
      <c r="P3304">
        <v>7.4</v>
      </c>
      <c r="S3304" t="s">
        <v>60</v>
      </c>
      <c r="T3304" t="s">
        <v>65</v>
      </c>
      <c r="U3304" t="s">
        <v>106</v>
      </c>
    </row>
    <row r="3305" spans="1:24" x14ac:dyDescent="0.3">
      <c r="A3305" t="s">
        <v>6761</v>
      </c>
      <c r="B3305">
        <v>81</v>
      </c>
      <c r="C3305">
        <v>92</v>
      </c>
      <c r="D3305">
        <v>4394936</v>
      </c>
      <c r="E3305" t="s">
        <v>127</v>
      </c>
      <c r="F3305" t="s">
        <v>6762</v>
      </c>
      <c r="G3305" t="str">
        <f t="shared" si="52"/>
        <v xml:space="preserve">The Bold and the Beautiful            </v>
      </c>
      <c r="H3305" t="s">
        <v>6763</v>
      </c>
      <c r="I3305">
        <v>5478</v>
      </c>
      <c r="J3305">
        <v>47</v>
      </c>
      <c r="K3305" t="s">
        <v>19</v>
      </c>
      <c r="L3305" t="s">
        <v>20</v>
      </c>
      <c r="M3305" t="s">
        <v>294</v>
      </c>
      <c r="N3305">
        <v>7000000</v>
      </c>
      <c r="O3305">
        <v>2008</v>
      </c>
      <c r="P3305">
        <v>3.5</v>
      </c>
      <c r="S3305" t="s">
        <v>60</v>
      </c>
      <c r="T3305" t="s">
        <v>106</v>
      </c>
    </row>
    <row r="3306" spans="1:24" x14ac:dyDescent="0.3">
      <c r="A3306" t="s">
        <v>5669</v>
      </c>
      <c r="B3306">
        <v>26</v>
      </c>
      <c r="C3306">
        <v>124</v>
      </c>
      <c r="D3306">
        <v>3029081</v>
      </c>
      <c r="E3306" t="s">
        <v>1947</v>
      </c>
      <c r="F3306" t="s">
        <v>1750</v>
      </c>
      <c r="G3306" t="str">
        <f t="shared" si="52"/>
        <v>The Ice Pirates</v>
      </c>
      <c r="H3306" t="s">
        <v>6764</v>
      </c>
      <c r="I3306">
        <v>7767</v>
      </c>
      <c r="J3306">
        <v>45</v>
      </c>
      <c r="K3306" t="s">
        <v>19</v>
      </c>
      <c r="L3306" t="s">
        <v>20</v>
      </c>
      <c r="M3306" t="s">
        <v>21</v>
      </c>
      <c r="N3306">
        <v>7000000</v>
      </c>
      <c r="O3306">
        <v>1982</v>
      </c>
      <c r="P3306">
        <v>5.7</v>
      </c>
      <c r="S3306" t="s">
        <v>26</v>
      </c>
      <c r="T3306" t="s">
        <v>32</v>
      </c>
      <c r="U3306" t="s">
        <v>46</v>
      </c>
      <c r="V3306" t="s">
        <v>106</v>
      </c>
      <c r="W3306" t="s">
        <v>110</v>
      </c>
    </row>
    <row r="3307" spans="1:24" x14ac:dyDescent="0.3">
      <c r="A3307" t="s">
        <v>6765</v>
      </c>
      <c r="B3307">
        <v>24</v>
      </c>
      <c r="C3307">
        <v>156</v>
      </c>
      <c r="D3307">
        <v>3273588</v>
      </c>
      <c r="E3307" t="s">
        <v>754</v>
      </c>
      <c r="F3307" t="s">
        <v>2838</v>
      </c>
      <c r="G3307" t="str">
        <f t="shared" si="52"/>
        <v>Gracie</v>
      </c>
      <c r="H3307" t="s">
        <v>6766</v>
      </c>
      <c r="I3307">
        <v>3624</v>
      </c>
      <c r="J3307">
        <v>1</v>
      </c>
      <c r="K3307" t="s">
        <v>5430</v>
      </c>
      <c r="L3307" t="s">
        <v>31</v>
      </c>
      <c r="M3307" t="s">
        <v>51</v>
      </c>
      <c r="N3307">
        <v>7000000</v>
      </c>
      <c r="O3307">
        <v>2014</v>
      </c>
      <c r="P3307">
        <v>6.2</v>
      </c>
      <c r="S3307" t="s">
        <v>41</v>
      </c>
      <c r="T3307" t="s">
        <v>60</v>
      </c>
      <c r="U3307" t="s">
        <v>117</v>
      </c>
    </row>
    <row r="3308" spans="1:24" x14ac:dyDescent="0.3">
      <c r="A3308" t="s">
        <v>3480</v>
      </c>
      <c r="B3308">
        <v>44</v>
      </c>
      <c r="C3308">
        <v>84</v>
      </c>
      <c r="D3308">
        <v>2207975</v>
      </c>
      <c r="E3308" t="s">
        <v>657</v>
      </c>
      <c r="F3308" t="s">
        <v>4622</v>
      </c>
      <c r="G3308" t="str">
        <f t="shared" si="52"/>
        <v>Trust the Man</v>
      </c>
      <c r="H3308" t="s">
        <v>6767</v>
      </c>
      <c r="I3308">
        <v>7833</v>
      </c>
      <c r="J3308">
        <v>94</v>
      </c>
      <c r="K3308" t="s">
        <v>19</v>
      </c>
      <c r="L3308" t="s">
        <v>2459</v>
      </c>
      <c r="M3308" t="s">
        <v>294</v>
      </c>
      <c r="N3308">
        <v>6900000</v>
      </c>
      <c r="O3308">
        <v>1981</v>
      </c>
      <c r="P3308">
        <v>5.7</v>
      </c>
      <c r="S3308" t="s">
        <v>46</v>
      </c>
      <c r="T3308" t="s">
        <v>60</v>
      </c>
      <c r="U3308" t="s">
        <v>106</v>
      </c>
    </row>
    <row r="3309" spans="1:24" x14ac:dyDescent="0.3">
      <c r="A3309" t="s">
        <v>6768</v>
      </c>
      <c r="B3309">
        <v>80</v>
      </c>
      <c r="C3309">
        <v>300</v>
      </c>
      <c r="D3309">
        <v>2025238</v>
      </c>
      <c r="E3309" t="s">
        <v>2767</v>
      </c>
      <c r="F3309" t="s">
        <v>1326</v>
      </c>
      <c r="G3309" t="str">
        <f t="shared" si="52"/>
        <v>Hamlet 2</v>
      </c>
      <c r="H3309" t="s">
        <v>6769</v>
      </c>
      <c r="I3309">
        <v>15200</v>
      </c>
      <c r="J3309">
        <v>14</v>
      </c>
      <c r="K3309" t="s">
        <v>5674</v>
      </c>
      <c r="L3309" t="s">
        <v>20</v>
      </c>
      <c r="M3309" t="s">
        <v>51</v>
      </c>
      <c r="N3309">
        <v>6900000</v>
      </c>
      <c r="O3309">
        <v>2016</v>
      </c>
      <c r="P3309">
        <v>6.4</v>
      </c>
      <c r="S3309" t="s">
        <v>46</v>
      </c>
      <c r="T3309" t="s">
        <v>85</v>
      </c>
    </row>
    <row r="3310" spans="1:24" x14ac:dyDescent="0.3">
      <c r="A3310" t="s">
        <v>1125</v>
      </c>
      <c r="B3310">
        <v>41</v>
      </c>
      <c r="C3310">
        <v>120</v>
      </c>
      <c r="D3310">
        <v>1028337</v>
      </c>
      <c r="E3310" t="s">
        <v>2679</v>
      </c>
      <c r="F3310" t="s">
        <v>181</v>
      </c>
      <c r="G3310" t="str">
        <f t="shared" si="52"/>
        <v>Velvet Goldmine</v>
      </c>
      <c r="H3310" t="s">
        <v>6770</v>
      </c>
      <c r="I3310">
        <v>27766</v>
      </c>
      <c r="J3310">
        <v>6</v>
      </c>
      <c r="K3310" t="s">
        <v>19</v>
      </c>
      <c r="L3310" t="s">
        <v>5675</v>
      </c>
      <c r="M3310" t="s">
        <v>294</v>
      </c>
      <c r="N3310">
        <v>7000000</v>
      </c>
      <c r="O3310">
        <v>1993</v>
      </c>
      <c r="P3310">
        <v>7</v>
      </c>
      <c r="S3310" t="s">
        <v>60</v>
      </c>
      <c r="T3310" t="s">
        <v>85</v>
      </c>
    </row>
    <row r="3311" spans="1:24" x14ac:dyDescent="0.3">
      <c r="A3311" t="s">
        <v>6771</v>
      </c>
      <c r="B3311">
        <v>91</v>
      </c>
      <c r="C3311">
        <v>98</v>
      </c>
      <c r="D3311">
        <v>2077046</v>
      </c>
      <c r="E3311" t="s">
        <v>1198</v>
      </c>
      <c r="F3311" t="s">
        <v>6772</v>
      </c>
      <c r="G3311" t="str">
        <f t="shared" si="52"/>
        <v>The Wailing</v>
      </c>
      <c r="H3311" t="s">
        <v>6773</v>
      </c>
      <c r="I3311">
        <v>2379</v>
      </c>
      <c r="J3311">
        <v>57</v>
      </c>
      <c r="K3311" t="s">
        <v>675</v>
      </c>
      <c r="L3311" t="s">
        <v>3054</v>
      </c>
      <c r="M3311" t="s">
        <v>294</v>
      </c>
      <c r="N3311">
        <v>8700000</v>
      </c>
      <c r="O3311">
        <v>1969</v>
      </c>
      <c r="P3311">
        <v>7.7</v>
      </c>
      <c r="S3311" t="s">
        <v>69</v>
      </c>
      <c r="T3311" t="s">
        <v>83</v>
      </c>
      <c r="U3311" t="s">
        <v>92</v>
      </c>
      <c r="V3311" t="s">
        <v>122</v>
      </c>
    </row>
    <row r="3312" spans="1:24" x14ac:dyDescent="0.3">
      <c r="A3312" t="s">
        <v>6774</v>
      </c>
      <c r="B3312">
        <v>66</v>
      </c>
      <c r="C3312">
        <v>121</v>
      </c>
      <c r="D3312">
        <v>267194</v>
      </c>
      <c r="E3312" t="s">
        <v>1784</v>
      </c>
      <c r="F3312" t="s">
        <v>1554</v>
      </c>
      <c r="G3312" t="str">
        <f t="shared" si="52"/>
        <v>Glee: The 3D Concert Movie</v>
      </c>
      <c r="H3312" t="s">
        <v>6775</v>
      </c>
      <c r="I3312">
        <v>5156</v>
      </c>
      <c r="J3312">
        <v>44</v>
      </c>
      <c r="K3312" t="s">
        <v>19</v>
      </c>
      <c r="L3312" t="s">
        <v>676</v>
      </c>
      <c r="M3312" t="s">
        <v>294</v>
      </c>
      <c r="N3312">
        <v>7000000</v>
      </c>
      <c r="O3312">
        <v>1994</v>
      </c>
      <c r="P3312">
        <v>5.4</v>
      </c>
      <c r="S3312" t="s">
        <v>39</v>
      </c>
      <c r="T3312" t="s">
        <v>85</v>
      </c>
    </row>
    <row r="3313" spans="1:25" x14ac:dyDescent="0.3">
      <c r="A3313" t="s">
        <v>6776</v>
      </c>
      <c r="B3313">
        <v>19</v>
      </c>
      <c r="C3313">
        <v>97</v>
      </c>
      <c r="D3313">
        <v>869325</v>
      </c>
      <c r="E3313" t="s">
        <v>519</v>
      </c>
      <c r="F3313" t="s">
        <v>6777</v>
      </c>
      <c r="G3313" t="str">
        <f t="shared" si="52"/>
        <v>The Legend of Suriyothai</v>
      </c>
      <c r="H3313" t="s">
        <v>6778</v>
      </c>
      <c r="I3313">
        <v>1666</v>
      </c>
      <c r="J3313">
        <v>45</v>
      </c>
      <c r="K3313" t="s">
        <v>19</v>
      </c>
      <c r="L3313" t="s">
        <v>31</v>
      </c>
      <c r="M3313" t="s">
        <v>294</v>
      </c>
      <c r="N3313">
        <v>15000000</v>
      </c>
      <c r="O3313">
        <v>1999</v>
      </c>
      <c r="P3313">
        <v>6.6</v>
      </c>
      <c r="S3313" t="s">
        <v>26</v>
      </c>
      <c r="T3313" t="s">
        <v>32</v>
      </c>
      <c r="U3313" t="s">
        <v>60</v>
      </c>
      <c r="V3313" t="s">
        <v>80</v>
      </c>
      <c r="W3313" t="s">
        <v>126</v>
      </c>
    </row>
    <row r="3314" spans="1:25" x14ac:dyDescent="0.3">
      <c r="A3314" t="s">
        <v>419</v>
      </c>
      <c r="B3314">
        <v>35</v>
      </c>
      <c r="C3314">
        <v>86</v>
      </c>
      <c r="D3314">
        <v>399611</v>
      </c>
      <c r="E3314" t="s">
        <v>83</v>
      </c>
      <c r="F3314" t="s">
        <v>4594</v>
      </c>
      <c r="G3314" t="str">
        <f t="shared" si="52"/>
        <v>Two Evil Eyes</v>
      </c>
      <c r="H3314" t="s">
        <v>6779</v>
      </c>
      <c r="I3314">
        <v>4302</v>
      </c>
      <c r="J3314">
        <v>44</v>
      </c>
      <c r="K3314" t="s">
        <v>19</v>
      </c>
      <c r="L3314" t="s">
        <v>20</v>
      </c>
      <c r="M3314" t="s">
        <v>294</v>
      </c>
      <c r="N3314">
        <v>6800000</v>
      </c>
      <c r="O3314">
        <v>2006</v>
      </c>
      <c r="P3314">
        <v>6.1</v>
      </c>
      <c r="S3314" t="s">
        <v>83</v>
      </c>
    </row>
    <row r="3315" spans="1:25" x14ac:dyDescent="0.3">
      <c r="A3315" t="s">
        <v>6780</v>
      </c>
      <c r="B3315">
        <v>19</v>
      </c>
      <c r="C3315">
        <v>93</v>
      </c>
      <c r="D3315">
        <v>181798</v>
      </c>
      <c r="E3315" t="s">
        <v>46</v>
      </c>
      <c r="F3315" t="s">
        <v>6781</v>
      </c>
      <c r="G3315" t="str">
        <f t="shared" si="52"/>
        <v>Barbecue</v>
      </c>
      <c r="H3315" t="s">
        <v>6782</v>
      </c>
      <c r="I3315">
        <v>1673</v>
      </c>
      <c r="J3315">
        <v>14</v>
      </c>
      <c r="K3315" t="s">
        <v>19</v>
      </c>
      <c r="L3315" t="s">
        <v>197</v>
      </c>
      <c r="M3315" t="s">
        <v>21</v>
      </c>
      <c r="N3315">
        <v>6800000</v>
      </c>
      <c r="O3315">
        <v>1998</v>
      </c>
      <c r="P3315">
        <v>6.1</v>
      </c>
      <c r="S3315" t="s">
        <v>46</v>
      </c>
    </row>
    <row r="3316" spans="1:25" x14ac:dyDescent="0.3">
      <c r="A3316" t="s">
        <v>2682</v>
      </c>
      <c r="B3316">
        <v>33</v>
      </c>
      <c r="C3316">
        <v>45</v>
      </c>
      <c r="D3316">
        <v>115862</v>
      </c>
      <c r="E3316" t="s">
        <v>60</v>
      </c>
      <c r="F3316" t="s">
        <v>5817</v>
      </c>
      <c r="G3316" t="str">
        <f t="shared" si="52"/>
        <v>All or Nothing</v>
      </c>
      <c r="H3316" t="s">
        <v>6783</v>
      </c>
      <c r="I3316">
        <v>8161</v>
      </c>
      <c r="J3316">
        <v>42</v>
      </c>
      <c r="K3316" t="s">
        <v>6784</v>
      </c>
      <c r="L3316" t="s">
        <v>20</v>
      </c>
      <c r="M3316" t="s">
        <v>21</v>
      </c>
      <c r="N3316">
        <v>6900000</v>
      </c>
      <c r="O3316">
        <v>2009</v>
      </c>
      <c r="P3316">
        <v>7.6</v>
      </c>
      <c r="S3316" t="s">
        <v>60</v>
      </c>
    </row>
    <row r="3317" spans="1:25" x14ac:dyDescent="0.3">
      <c r="A3317" t="s">
        <v>2519</v>
      </c>
      <c r="B3317">
        <v>17</v>
      </c>
      <c r="C3317">
        <v>97</v>
      </c>
      <c r="D3317">
        <v>1346503</v>
      </c>
      <c r="E3317" t="s">
        <v>60</v>
      </c>
      <c r="F3317" t="s">
        <v>6785</v>
      </c>
      <c r="G3317" t="str">
        <f t="shared" si="52"/>
        <v>Princess Kaiulani</v>
      </c>
      <c r="H3317" t="s">
        <v>6786</v>
      </c>
      <c r="I3317">
        <v>1201</v>
      </c>
      <c r="J3317">
        <v>93</v>
      </c>
      <c r="K3317" t="s">
        <v>19</v>
      </c>
      <c r="L3317" t="s">
        <v>3314</v>
      </c>
      <c r="M3317" t="s">
        <v>21</v>
      </c>
      <c r="N3317">
        <v>6800000</v>
      </c>
      <c r="O3317">
        <v>2005</v>
      </c>
      <c r="P3317">
        <v>6.2</v>
      </c>
      <c r="S3317" t="s">
        <v>60</v>
      </c>
    </row>
    <row r="3318" spans="1:25" x14ac:dyDescent="0.3">
      <c r="A3318" t="s">
        <v>6787</v>
      </c>
      <c r="B3318">
        <v>163</v>
      </c>
      <c r="C3318">
        <v>102</v>
      </c>
      <c r="D3318">
        <v>117560</v>
      </c>
      <c r="E3318" t="s">
        <v>3076</v>
      </c>
      <c r="F3318" t="s">
        <v>6788</v>
      </c>
      <c r="G3318" t="str">
        <f t="shared" si="52"/>
        <v>Opal Dream</v>
      </c>
      <c r="H3318" t="s">
        <v>6789</v>
      </c>
      <c r="I3318">
        <v>813</v>
      </c>
      <c r="J3318">
        <v>64</v>
      </c>
      <c r="K3318" t="s">
        <v>19</v>
      </c>
      <c r="L3318" t="s">
        <v>378</v>
      </c>
      <c r="M3318" t="s">
        <v>294</v>
      </c>
      <c r="N3318">
        <v>5000000</v>
      </c>
      <c r="O3318">
        <v>2000</v>
      </c>
      <c r="P3318">
        <v>6.6</v>
      </c>
      <c r="S3318" t="s">
        <v>60</v>
      </c>
      <c r="T3318" t="s">
        <v>65</v>
      </c>
    </row>
    <row r="3319" spans="1:25" x14ac:dyDescent="0.3">
      <c r="A3319" t="s">
        <v>5941</v>
      </c>
      <c r="B3319">
        <v>133</v>
      </c>
      <c r="C3319">
        <v>105</v>
      </c>
      <c r="D3319">
        <v>54606</v>
      </c>
      <c r="E3319" t="s">
        <v>184</v>
      </c>
      <c r="F3319" t="s">
        <v>803</v>
      </c>
      <c r="G3319" t="str">
        <f t="shared" si="52"/>
        <v>Heist</v>
      </c>
      <c r="H3319" t="s">
        <v>3234</v>
      </c>
      <c r="I3319">
        <v>16198</v>
      </c>
      <c r="J3319">
        <v>57</v>
      </c>
      <c r="K3319" t="s">
        <v>675</v>
      </c>
      <c r="L3319" t="s">
        <v>31</v>
      </c>
      <c r="M3319" t="s">
        <v>294</v>
      </c>
      <c r="N3319">
        <v>4000000</v>
      </c>
      <c r="O3319">
        <v>2002</v>
      </c>
      <c r="P3319">
        <v>6.1</v>
      </c>
      <c r="S3319" t="s">
        <v>26</v>
      </c>
      <c r="T3319" t="s">
        <v>52</v>
      </c>
      <c r="U3319" t="s">
        <v>122</v>
      </c>
    </row>
    <row r="3320" spans="1:25" x14ac:dyDescent="0.3">
      <c r="A3320" t="s">
        <v>6790</v>
      </c>
      <c r="B3320">
        <v>47</v>
      </c>
      <c r="C3320">
        <v>103</v>
      </c>
      <c r="D3320">
        <v>36497</v>
      </c>
      <c r="E3320" t="s">
        <v>999</v>
      </c>
      <c r="F3320" t="s">
        <v>6791</v>
      </c>
      <c r="G3320" t="str">
        <f t="shared" si="52"/>
        <v>Flame and Citron</v>
      </c>
      <c r="H3320" t="s">
        <v>6792</v>
      </c>
      <c r="I3320">
        <v>14247</v>
      </c>
      <c r="J3320">
        <v>39</v>
      </c>
      <c r="K3320" t="s">
        <v>19</v>
      </c>
      <c r="L3320" t="s">
        <v>676</v>
      </c>
      <c r="M3320" t="s">
        <v>51</v>
      </c>
      <c r="N3320">
        <v>6500000</v>
      </c>
      <c r="O3320">
        <v>2006</v>
      </c>
      <c r="P3320">
        <v>7.3</v>
      </c>
      <c r="S3320" t="s">
        <v>60</v>
      </c>
      <c r="T3320" t="s">
        <v>80</v>
      </c>
      <c r="U3320" t="s">
        <v>122</v>
      </c>
      <c r="V3320" t="s">
        <v>126</v>
      </c>
    </row>
    <row r="3321" spans="1:25" x14ac:dyDescent="0.3">
      <c r="A3321" t="s">
        <v>2226</v>
      </c>
      <c r="B3321">
        <v>66</v>
      </c>
      <c r="C3321">
        <v>93</v>
      </c>
      <c r="D3321">
        <v>23807</v>
      </c>
      <c r="E3321" t="s">
        <v>2821</v>
      </c>
      <c r="F3321" t="s">
        <v>2668</v>
      </c>
      <c r="G3321" t="str">
        <f t="shared" si="52"/>
        <v>Undiscovered</v>
      </c>
      <c r="H3321" t="s">
        <v>6793</v>
      </c>
      <c r="I3321">
        <v>2599</v>
      </c>
      <c r="J3321">
        <v>33</v>
      </c>
      <c r="K3321" t="s">
        <v>19</v>
      </c>
      <c r="L3321" t="s">
        <v>20</v>
      </c>
      <c r="M3321" t="s">
        <v>21</v>
      </c>
      <c r="N3321">
        <v>6500000</v>
      </c>
      <c r="O3321">
        <v>2009</v>
      </c>
      <c r="P3321">
        <v>4.2</v>
      </c>
      <c r="S3321" t="s">
        <v>46</v>
      </c>
      <c r="T3321" t="s">
        <v>85</v>
      </c>
      <c r="U3321" t="s">
        <v>106</v>
      </c>
    </row>
    <row r="3322" spans="1:25" x14ac:dyDescent="0.3">
      <c r="A3322" t="s">
        <v>6794</v>
      </c>
      <c r="B3322">
        <v>147</v>
      </c>
      <c r="C3322">
        <v>76</v>
      </c>
      <c r="D3322">
        <v>65804</v>
      </c>
      <c r="E3322" t="s">
        <v>984</v>
      </c>
      <c r="F3322" t="s">
        <v>2713</v>
      </c>
      <c r="G3322" t="str">
        <f t="shared" si="52"/>
        <v>Red Riding: In the Year of Our Lord 1974</v>
      </c>
      <c r="H3322" t="s">
        <v>6795</v>
      </c>
      <c r="I3322">
        <v>9305</v>
      </c>
      <c r="J3322">
        <v>196</v>
      </c>
      <c r="K3322" t="s">
        <v>19</v>
      </c>
      <c r="L3322" t="s">
        <v>197</v>
      </c>
      <c r="M3322" t="s">
        <v>21</v>
      </c>
      <c r="N3322">
        <v>6000000</v>
      </c>
      <c r="O3322">
        <v>2009</v>
      </c>
      <c r="P3322">
        <v>7.1</v>
      </c>
      <c r="S3322" t="s">
        <v>52</v>
      </c>
      <c r="T3322" t="s">
        <v>60</v>
      </c>
      <c r="U3322" t="s">
        <v>92</v>
      </c>
      <c r="V3322" t="s">
        <v>122</v>
      </c>
    </row>
    <row r="3323" spans="1:25" x14ac:dyDescent="0.3">
      <c r="A3323" t="s">
        <v>3780</v>
      </c>
      <c r="B3323">
        <v>273</v>
      </c>
      <c r="C3323">
        <v>90</v>
      </c>
      <c r="D3323">
        <v>3895664</v>
      </c>
      <c r="E3323" t="s">
        <v>60</v>
      </c>
      <c r="F3323" t="s">
        <v>2873</v>
      </c>
      <c r="G3323" t="str">
        <f t="shared" si="52"/>
        <v>The Girl on the Train</v>
      </c>
      <c r="H3323" t="s">
        <v>6796</v>
      </c>
      <c r="I3323">
        <v>1219</v>
      </c>
      <c r="J3323">
        <v>73</v>
      </c>
      <c r="K3323" t="s">
        <v>19</v>
      </c>
      <c r="L3323" t="s">
        <v>31</v>
      </c>
      <c r="M3323" t="s">
        <v>294</v>
      </c>
      <c r="N3323">
        <v>6500000</v>
      </c>
      <c r="O3323">
        <v>2013</v>
      </c>
      <c r="P3323">
        <v>6</v>
      </c>
      <c r="S3323" t="s">
        <v>60</v>
      </c>
    </row>
    <row r="3324" spans="1:25" x14ac:dyDescent="0.3">
      <c r="A3324" t="s">
        <v>6797</v>
      </c>
      <c r="B3324">
        <v>32</v>
      </c>
      <c r="C3324">
        <v>122</v>
      </c>
      <c r="D3324">
        <v>20200</v>
      </c>
      <c r="E3324" t="s">
        <v>127</v>
      </c>
      <c r="F3324" t="s">
        <v>1127</v>
      </c>
      <c r="G3324" t="str">
        <f t="shared" si="52"/>
        <v>Veronika Decides to Die</v>
      </c>
      <c r="H3324" t="s">
        <v>6798</v>
      </c>
      <c r="I3324">
        <v>10100</v>
      </c>
      <c r="J3324">
        <v>38</v>
      </c>
      <c r="K3324" t="s">
        <v>19</v>
      </c>
      <c r="L3324" t="s">
        <v>31</v>
      </c>
      <c r="M3324" t="s">
        <v>51</v>
      </c>
      <c r="N3324">
        <v>6500000</v>
      </c>
      <c r="O3324">
        <v>2010</v>
      </c>
      <c r="P3324">
        <v>6.5</v>
      </c>
      <c r="S3324" t="s">
        <v>60</v>
      </c>
      <c r="T3324" t="s">
        <v>106</v>
      </c>
    </row>
    <row r="3325" spans="1:25" x14ac:dyDescent="0.3">
      <c r="A3325" t="s">
        <v>6799</v>
      </c>
      <c r="B3325">
        <v>52</v>
      </c>
      <c r="C3325">
        <v>127</v>
      </c>
      <c r="D3325">
        <v>31874869</v>
      </c>
      <c r="E3325" t="s">
        <v>1857</v>
      </c>
      <c r="F3325" t="s">
        <v>4004</v>
      </c>
      <c r="G3325" t="str">
        <f t="shared" si="52"/>
        <v>Crocodile Dundee</v>
      </c>
      <c r="H3325" t="s">
        <v>6800</v>
      </c>
      <c r="I3325">
        <v>74743</v>
      </c>
      <c r="J3325">
        <v>339</v>
      </c>
      <c r="K3325" t="s">
        <v>675</v>
      </c>
      <c r="L3325" t="s">
        <v>197</v>
      </c>
      <c r="M3325" t="s">
        <v>1173</v>
      </c>
      <c r="N3325">
        <v>6500000</v>
      </c>
      <c r="O3325">
        <v>1994</v>
      </c>
      <c r="P3325">
        <v>6.5</v>
      </c>
      <c r="S3325" t="s">
        <v>32</v>
      </c>
      <c r="T3325" t="s">
        <v>46</v>
      </c>
    </row>
    <row r="3326" spans="1:25" x14ac:dyDescent="0.3">
      <c r="A3326" t="s">
        <v>5291</v>
      </c>
      <c r="B3326">
        <v>107</v>
      </c>
      <c r="C3326">
        <v>84</v>
      </c>
      <c r="D3326">
        <v>542860</v>
      </c>
      <c r="E3326" t="s">
        <v>6801</v>
      </c>
      <c r="F3326" t="s">
        <v>1907</v>
      </c>
      <c r="G3326" t="str">
        <f t="shared" si="52"/>
        <v>Ultramarines: A Warhammer 40,000 Movie</v>
      </c>
      <c r="H3326" t="s">
        <v>6802</v>
      </c>
      <c r="I3326">
        <v>4990</v>
      </c>
      <c r="J3326">
        <v>226</v>
      </c>
      <c r="K3326" t="s">
        <v>19</v>
      </c>
      <c r="L3326" t="s">
        <v>676</v>
      </c>
      <c r="M3326" t="s">
        <v>294</v>
      </c>
      <c r="N3326">
        <v>6500000</v>
      </c>
      <c r="O3326">
        <v>2000</v>
      </c>
      <c r="P3326">
        <v>5.7</v>
      </c>
      <c r="S3326" t="s">
        <v>26</v>
      </c>
      <c r="T3326" t="s">
        <v>37</v>
      </c>
      <c r="U3326" t="s">
        <v>69</v>
      </c>
      <c r="V3326" t="s">
        <v>83</v>
      </c>
      <c r="W3326" t="s">
        <v>92</v>
      </c>
      <c r="X3326" t="s">
        <v>110</v>
      </c>
      <c r="Y3326" t="s">
        <v>122</v>
      </c>
    </row>
    <row r="3327" spans="1:25" x14ac:dyDescent="0.3">
      <c r="A3327" t="s">
        <v>6803</v>
      </c>
      <c r="B3327">
        <v>6</v>
      </c>
      <c r="C3327">
        <v>23</v>
      </c>
      <c r="D3327">
        <v>15059</v>
      </c>
      <c r="E3327" t="s">
        <v>2190</v>
      </c>
      <c r="F3327" t="s">
        <v>5699</v>
      </c>
      <c r="G3327" t="str">
        <f t="shared" si="52"/>
        <v>The I Inside</v>
      </c>
      <c r="H3327" t="s">
        <v>6804</v>
      </c>
      <c r="I3327">
        <v>9296</v>
      </c>
      <c r="J3327">
        <v>52</v>
      </c>
      <c r="K3327" t="s">
        <v>19</v>
      </c>
      <c r="L3327" t="s">
        <v>20</v>
      </c>
      <c r="M3327" t="s">
        <v>21</v>
      </c>
      <c r="N3327">
        <v>6500000</v>
      </c>
      <c r="O3327">
        <v>2011</v>
      </c>
      <c r="P3327">
        <v>6.1</v>
      </c>
      <c r="S3327" t="s">
        <v>92</v>
      </c>
      <c r="T3327" t="s">
        <v>110</v>
      </c>
      <c r="U3327" t="s">
        <v>122</v>
      </c>
    </row>
    <row r="3328" spans="1:25" x14ac:dyDescent="0.3">
      <c r="A3328" t="s">
        <v>1629</v>
      </c>
      <c r="B3328">
        <v>175</v>
      </c>
      <c r="C3328">
        <v>96</v>
      </c>
      <c r="D3328">
        <v>11905519</v>
      </c>
      <c r="E3328" t="s">
        <v>902</v>
      </c>
      <c r="F3328" t="s">
        <v>6805</v>
      </c>
      <c r="G3328" t="str">
        <f t="shared" si="52"/>
        <v>Beneath Hill 60</v>
      </c>
      <c r="H3328" t="s">
        <v>6806</v>
      </c>
      <c r="I3328">
        <v>5741</v>
      </c>
      <c r="J3328">
        <v>41</v>
      </c>
      <c r="K3328" t="s">
        <v>19</v>
      </c>
      <c r="L3328" t="s">
        <v>20</v>
      </c>
      <c r="M3328" t="s">
        <v>294</v>
      </c>
      <c r="N3328">
        <v>6500000</v>
      </c>
      <c r="O3328">
        <v>1996</v>
      </c>
      <c r="P3328">
        <v>7.1</v>
      </c>
      <c r="S3328" t="s">
        <v>60</v>
      </c>
      <c r="T3328" t="s">
        <v>80</v>
      </c>
      <c r="U3328" t="s">
        <v>126</v>
      </c>
    </row>
    <row r="3329" spans="1:24" x14ac:dyDescent="0.3">
      <c r="A3329" t="s">
        <v>6807</v>
      </c>
      <c r="B3329">
        <v>167</v>
      </c>
      <c r="C3329">
        <v>97</v>
      </c>
      <c r="D3329">
        <v>69582</v>
      </c>
      <c r="E3329" t="s">
        <v>890</v>
      </c>
      <c r="F3329" t="s">
        <v>6724</v>
      </c>
      <c r="G3329" t="str">
        <f t="shared" si="52"/>
        <v>Polisse</v>
      </c>
      <c r="H3329" t="s">
        <v>6808</v>
      </c>
      <c r="I3329">
        <v>10796</v>
      </c>
      <c r="J3329">
        <v>186</v>
      </c>
      <c r="K3329" t="s">
        <v>19</v>
      </c>
      <c r="L3329" t="s">
        <v>5675</v>
      </c>
      <c r="M3329" t="s">
        <v>294</v>
      </c>
      <c r="N3329">
        <v>6500000</v>
      </c>
      <c r="O3329">
        <v>1999</v>
      </c>
      <c r="P3329">
        <v>7.3</v>
      </c>
      <c r="S3329" t="s">
        <v>52</v>
      </c>
      <c r="T3329" t="s">
        <v>60</v>
      </c>
    </row>
    <row r="3330" spans="1:24" x14ac:dyDescent="0.3">
      <c r="A3330" t="s">
        <v>3867</v>
      </c>
      <c r="B3330">
        <v>132</v>
      </c>
      <c r="C3330">
        <v>112</v>
      </c>
      <c r="D3330">
        <v>32541719</v>
      </c>
      <c r="E3330" t="s">
        <v>1018</v>
      </c>
      <c r="F3330" t="s">
        <v>3058</v>
      </c>
      <c r="G3330" t="str">
        <f t="shared" si="52"/>
        <v>Awake</v>
      </c>
      <c r="H3330" t="s">
        <v>6809</v>
      </c>
      <c r="I3330">
        <v>63216</v>
      </c>
      <c r="J3330">
        <v>14</v>
      </c>
      <c r="K3330" t="s">
        <v>19</v>
      </c>
      <c r="L3330" t="s">
        <v>20</v>
      </c>
      <c r="M3330" t="s">
        <v>294</v>
      </c>
      <c r="N3330">
        <v>7000000</v>
      </c>
      <c r="O3330">
        <v>2000</v>
      </c>
      <c r="P3330">
        <v>6.5</v>
      </c>
      <c r="S3330" t="s">
        <v>52</v>
      </c>
      <c r="T3330" t="s">
        <v>92</v>
      </c>
      <c r="U3330" t="s">
        <v>122</v>
      </c>
    </row>
    <row r="3331" spans="1:24" x14ac:dyDescent="0.3">
      <c r="A3331" t="s">
        <v>5209</v>
      </c>
      <c r="B3331">
        <v>66</v>
      </c>
      <c r="C3331">
        <v>125</v>
      </c>
      <c r="D3331">
        <v>3064356</v>
      </c>
      <c r="E3331" t="s">
        <v>6810</v>
      </c>
      <c r="F3331" t="s">
        <v>6811</v>
      </c>
      <c r="G3331" t="str">
        <f t="shared" ref="G3331:G3394" si="53">SUBSTITUTE(H3331,"Â ","")</f>
        <v xml:space="preserve">Star Wars: The Clone Wars            </v>
      </c>
      <c r="H3331" t="s">
        <v>6812</v>
      </c>
      <c r="I3331">
        <v>28190</v>
      </c>
      <c r="J3331">
        <v>441</v>
      </c>
      <c r="K3331" t="s">
        <v>19</v>
      </c>
      <c r="L3331" t="s">
        <v>20</v>
      </c>
      <c r="M3331" t="s">
        <v>21</v>
      </c>
      <c r="N3331">
        <v>6500000</v>
      </c>
      <c r="O3331">
        <v>1992</v>
      </c>
      <c r="P3331">
        <v>7.9</v>
      </c>
      <c r="S3331" t="s">
        <v>26</v>
      </c>
      <c r="T3331" t="s">
        <v>32</v>
      </c>
      <c r="U3331" t="s">
        <v>37</v>
      </c>
      <c r="V3331" t="s">
        <v>60</v>
      </c>
      <c r="W3331" t="s">
        <v>69</v>
      </c>
      <c r="X3331" t="s">
        <v>110</v>
      </c>
    </row>
    <row r="3332" spans="1:24" x14ac:dyDescent="0.3">
      <c r="A3332" t="s">
        <v>289</v>
      </c>
      <c r="B3332">
        <v>79</v>
      </c>
      <c r="C3332">
        <v>96</v>
      </c>
      <c r="D3332">
        <v>7009668</v>
      </c>
      <c r="E3332" t="s">
        <v>184</v>
      </c>
      <c r="F3332" t="s">
        <v>2774</v>
      </c>
      <c r="G3332" t="str">
        <f t="shared" si="53"/>
        <v>Skin Trade</v>
      </c>
      <c r="H3332" t="s">
        <v>6813</v>
      </c>
      <c r="I3332">
        <v>5228</v>
      </c>
      <c r="J3332">
        <v>117</v>
      </c>
      <c r="K3332" t="s">
        <v>19</v>
      </c>
      <c r="L3332" t="s">
        <v>20</v>
      </c>
      <c r="M3332" t="s">
        <v>294</v>
      </c>
      <c r="N3332">
        <v>4000000</v>
      </c>
      <c r="O3332">
        <v>2015</v>
      </c>
      <c r="P3332">
        <v>5.7</v>
      </c>
      <c r="S3332" t="s">
        <v>26</v>
      </c>
      <c r="T3332" t="s">
        <v>52</v>
      </c>
      <c r="U3332" t="s">
        <v>122</v>
      </c>
    </row>
    <row r="3333" spans="1:24" x14ac:dyDescent="0.3">
      <c r="A3333" t="s">
        <v>4644</v>
      </c>
      <c r="B3333">
        <v>15</v>
      </c>
      <c r="C3333">
        <v>98</v>
      </c>
      <c r="D3333">
        <v>352684</v>
      </c>
      <c r="E3333" t="s">
        <v>430</v>
      </c>
      <c r="F3333" t="s">
        <v>4191</v>
      </c>
      <c r="G3333" t="str">
        <f t="shared" si="53"/>
        <v>The Lost Boys</v>
      </c>
      <c r="H3333" t="s">
        <v>6814</v>
      </c>
      <c r="I3333">
        <v>92924</v>
      </c>
      <c r="J3333">
        <v>116</v>
      </c>
      <c r="K3333" t="s">
        <v>19</v>
      </c>
      <c r="L3333" t="s">
        <v>20</v>
      </c>
      <c r="M3333" t="s">
        <v>21</v>
      </c>
      <c r="N3333">
        <v>6500000</v>
      </c>
      <c r="O3333">
        <v>2010</v>
      </c>
      <c r="P3333">
        <v>7.2</v>
      </c>
      <c r="S3333" t="s">
        <v>46</v>
      </c>
      <c r="T3333" t="s">
        <v>69</v>
      </c>
      <c r="U3333" t="s">
        <v>83</v>
      </c>
    </row>
    <row r="3334" spans="1:24" x14ac:dyDescent="0.3">
      <c r="A3334" t="s">
        <v>6815</v>
      </c>
      <c r="B3334">
        <v>222</v>
      </c>
      <c r="C3334">
        <v>92</v>
      </c>
      <c r="D3334">
        <v>27024</v>
      </c>
      <c r="E3334" t="s">
        <v>3370</v>
      </c>
      <c r="F3334" t="s">
        <v>168</v>
      </c>
      <c r="G3334" t="str">
        <f t="shared" si="53"/>
        <v>Crazy Heart</v>
      </c>
      <c r="H3334" t="s">
        <v>6816</v>
      </c>
      <c r="I3334">
        <v>67760</v>
      </c>
      <c r="J3334">
        <v>308</v>
      </c>
      <c r="K3334" t="s">
        <v>19</v>
      </c>
      <c r="L3334" t="s">
        <v>676</v>
      </c>
      <c r="M3334" t="s">
        <v>21</v>
      </c>
      <c r="N3334">
        <v>6500000</v>
      </c>
      <c r="O3334">
        <v>2002</v>
      </c>
      <c r="P3334">
        <v>7.3</v>
      </c>
      <c r="S3334" t="s">
        <v>60</v>
      </c>
      <c r="T3334" t="s">
        <v>85</v>
      </c>
      <c r="U3334" t="s">
        <v>106</v>
      </c>
    </row>
    <row r="3335" spans="1:24" x14ac:dyDescent="0.3">
      <c r="A3335" t="s">
        <v>5291</v>
      </c>
      <c r="B3335">
        <v>210</v>
      </c>
      <c r="C3335">
        <v>103</v>
      </c>
      <c r="D3335">
        <v>531806</v>
      </c>
      <c r="E3335" t="s">
        <v>3370</v>
      </c>
      <c r="F3335" t="s">
        <v>6817</v>
      </c>
      <c r="G3335" t="str">
        <f t="shared" si="53"/>
        <v>The Rose</v>
      </c>
      <c r="H3335" t="s">
        <v>6818</v>
      </c>
      <c r="I3335">
        <v>6142</v>
      </c>
      <c r="J3335">
        <v>57</v>
      </c>
      <c r="K3335" t="s">
        <v>19</v>
      </c>
      <c r="L3335" t="s">
        <v>5394</v>
      </c>
      <c r="M3335" t="s">
        <v>294</v>
      </c>
      <c r="N3335">
        <v>6500000</v>
      </c>
      <c r="O3335">
        <v>1991</v>
      </c>
      <c r="P3335">
        <v>6.9</v>
      </c>
      <c r="S3335" t="s">
        <v>60</v>
      </c>
      <c r="T3335" t="s">
        <v>85</v>
      </c>
      <c r="U3335" t="s">
        <v>106</v>
      </c>
    </row>
    <row r="3336" spans="1:24" x14ac:dyDescent="0.3">
      <c r="A3336" t="s">
        <v>6819</v>
      </c>
      <c r="B3336">
        <v>60</v>
      </c>
      <c r="C3336">
        <v>122</v>
      </c>
      <c r="D3336">
        <v>159600000</v>
      </c>
      <c r="E3336" t="s">
        <v>46</v>
      </c>
      <c r="F3336" t="s">
        <v>781</v>
      </c>
      <c r="G3336" t="str">
        <f t="shared" si="53"/>
        <v>Baggage Claim</v>
      </c>
      <c r="H3336" t="s">
        <v>6820</v>
      </c>
      <c r="I3336">
        <v>7098</v>
      </c>
      <c r="J3336">
        <v>17</v>
      </c>
      <c r="K3336" t="s">
        <v>19</v>
      </c>
      <c r="L3336" t="s">
        <v>20</v>
      </c>
      <c r="M3336" t="s">
        <v>2078</v>
      </c>
      <c r="N3336">
        <v>6500000</v>
      </c>
      <c r="O3336">
        <v>1998</v>
      </c>
      <c r="P3336">
        <v>5</v>
      </c>
      <c r="S3336" t="s">
        <v>46</v>
      </c>
    </row>
    <row r="3337" spans="1:24" x14ac:dyDescent="0.3">
      <c r="A3337" t="s">
        <v>4762</v>
      </c>
      <c r="B3337">
        <v>346</v>
      </c>
      <c r="C3337">
        <v>101</v>
      </c>
      <c r="D3337">
        <v>58800000</v>
      </c>
      <c r="E3337" t="s">
        <v>6044</v>
      </c>
      <c r="F3337" t="s">
        <v>6821</v>
      </c>
      <c r="G3337" t="str">
        <f t="shared" si="53"/>
        <v>Barbarella</v>
      </c>
      <c r="H3337" t="s">
        <v>6822</v>
      </c>
      <c r="I3337">
        <v>24436</v>
      </c>
      <c r="J3337">
        <v>110</v>
      </c>
      <c r="K3337" t="s">
        <v>19</v>
      </c>
      <c r="L3337" t="s">
        <v>20</v>
      </c>
      <c r="M3337" t="s">
        <v>294</v>
      </c>
      <c r="N3337">
        <v>6500000</v>
      </c>
      <c r="O3337">
        <v>2010</v>
      </c>
      <c r="P3337">
        <v>5.9</v>
      </c>
      <c r="S3337" t="s">
        <v>32</v>
      </c>
      <c r="T3337" t="s">
        <v>46</v>
      </c>
      <c r="U3337" t="s">
        <v>69</v>
      </c>
      <c r="V3337" t="s">
        <v>110</v>
      </c>
    </row>
    <row r="3338" spans="1:24" x14ac:dyDescent="0.3">
      <c r="A3338" t="s">
        <v>6823</v>
      </c>
      <c r="B3338">
        <v>46</v>
      </c>
      <c r="C3338">
        <v>104</v>
      </c>
      <c r="D3338">
        <v>50382128</v>
      </c>
      <c r="E3338" t="s">
        <v>4003</v>
      </c>
      <c r="F3338" t="s">
        <v>6824</v>
      </c>
      <c r="G3338" t="str">
        <f t="shared" si="53"/>
        <v>Shipwrecked</v>
      </c>
      <c r="H3338" t="s">
        <v>6825</v>
      </c>
      <c r="I3338">
        <v>1984</v>
      </c>
      <c r="J3338">
        <v>235</v>
      </c>
      <c r="K3338" t="s">
        <v>19</v>
      </c>
      <c r="L3338" t="s">
        <v>20</v>
      </c>
      <c r="M3338" t="s">
        <v>294</v>
      </c>
      <c r="N3338">
        <v>6500000</v>
      </c>
      <c r="O3338">
        <v>2010</v>
      </c>
      <c r="P3338">
        <v>6.7</v>
      </c>
      <c r="S3338" t="s">
        <v>32</v>
      </c>
      <c r="T3338" t="s">
        <v>65</v>
      </c>
    </row>
    <row r="3339" spans="1:24" x14ac:dyDescent="0.3">
      <c r="A3339" t="s">
        <v>5467</v>
      </c>
      <c r="B3339">
        <v>15</v>
      </c>
      <c r="C3339">
        <v>101</v>
      </c>
      <c r="D3339">
        <v>35811509</v>
      </c>
      <c r="E3339" t="s">
        <v>1147</v>
      </c>
      <c r="F3339" t="s">
        <v>439</v>
      </c>
      <c r="G3339" t="str">
        <f t="shared" si="53"/>
        <v>Election</v>
      </c>
      <c r="H3339" t="s">
        <v>6826</v>
      </c>
      <c r="I3339">
        <v>73640</v>
      </c>
      <c r="J3339">
        <v>113</v>
      </c>
      <c r="K3339" t="s">
        <v>19</v>
      </c>
      <c r="L3339" t="s">
        <v>20</v>
      </c>
      <c r="M3339" t="s">
        <v>294</v>
      </c>
      <c r="N3339">
        <v>4500000</v>
      </c>
      <c r="O3339">
        <v>2007</v>
      </c>
      <c r="P3339">
        <v>7.3</v>
      </c>
      <c r="S3339" t="s">
        <v>46</v>
      </c>
      <c r="T3339" t="s">
        <v>60</v>
      </c>
    </row>
    <row r="3340" spans="1:24" x14ac:dyDescent="0.3">
      <c r="A3340" t="s">
        <v>2131</v>
      </c>
      <c r="B3340">
        <v>169</v>
      </c>
      <c r="C3340">
        <v>135</v>
      </c>
      <c r="D3340">
        <v>24475193</v>
      </c>
      <c r="E3340" t="s">
        <v>60</v>
      </c>
      <c r="F3340" t="s">
        <v>6827</v>
      </c>
      <c r="G3340" t="str">
        <f t="shared" si="53"/>
        <v>The Namesake</v>
      </c>
      <c r="H3340" t="s">
        <v>6828</v>
      </c>
      <c r="I3340">
        <v>16530</v>
      </c>
      <c r="J3340">
        <v>312</v>
      </c>
      <c r="K3340" t="s">
        <v>5430</v>
      </c>
      <c r="L3340" t="s">
        <v>20</v>
      </c>
      <c r="M3340" t="s">
        <v>294</v>
      </c>
      <c r="N3340">
        <v>6500000</v>
      </c>
      <c r="O3340">
        <v>1997</v>
      </c>
      <c r="P3340">
        <v>7.6</v>
      </c>
      <c r="S3340" t="s">
        <v>60</v>
      </c>
    </row>
    <row r="3341" spans="1:24" x14ac:dyDescent="0.3">
      <c r="A3341" t="s">
        <v>6829</v>
      </c>
      <c r="B3341">
        <v>25</v>
      </c>
      <c r="C3341">
        <v>119</v>
      </c>
      <c r="D3341">
        <v>6200756</v>
      </c>
      <c r="E3341" t="s">
        <v>46</v>
      </c>
      <c r="F3341" t="s">
        <v>997</v>
      </c>
      <c r="G3341" t="str">
        <f t="shared" si="53"/>
        <v>The DUFF</v>
      </c>
      <c r="H3341" t="s">
        <v>6830</v>
      </c>
      <c r="I3341">
        <v>51326</v>
      </c>
      <c r="J3341">
        <v>140</v>
      </c>
      <c r="K3341" t="s">
        <v>19</v>
      </c>
      <c r="L3341" t="s">
        <v>2459</v>
      </c>
      <c r="M3341" t="s">
        <v>294</v>
      </c>
      <c r="N3341">
        <v>4800000</v>
      </c>
      <c r="O3341">
        <v>1983</v>
      </c>
      <c r="P3341">
        <v>6.5</v>
      </c>
      <c r="S3341" t="s">
        <v>46</v>
      </c>
    </row>
    <row r="3342" spans="1:24" x14ac:dyDescent="0.3">
      <c r="A3342" t="s">
        <v>4092</v>
      </c>
      <c r="B3342">
        <v>81</v>
      </c>
      <c r="C3342">
        <v>128</v>
      </c>
      <c r="D3342">
        <v>1292119</v>
      </c>
      <c r="E3342" t="s">
        <v>3370</v>
      </c>
      <c r="F3342" t="s">
        <v>6831</v>
      </c>
      <c r="G3342" t="str">
        <f t="shared" si="53"/>
        <v>Glitter</v>
      </c>
      <c r="H3342" t="s">
        <v>6832</v>
      </c>
      <c r="I3342">
        <v>19412</v>
      </c>
      <c r="J3342">
        <v>47</v>
      </c>
      <c r="K3342" t="s">
        <v>2424</v>
      </c>
      <c r="L3342" t="s">
        <v>31</v>
      </c>
      <c r="M3342" t="s">
        <v>294</v>
      </c>
      <c r="N3342">
        <v>10000000</v>
      </c>
      <c r="O3342">
        <v>2009</v>
      </c>
      <c r="P3342">
        <v>2.1</v>
      </c>
      <c r="S3342" t="s">
        <v>60</v>
      </c>
      <c r="T3342" t="s">
        <v>85</v>
      </c>
      <c r="U3342" t="s">
        <v>106</v>
      </c>
    </row>
    <row r="3343" spans="1:24" x14ac:dyDescent="0.3">
      <c r="A3343" t="s">
        <v>4891</v>
      </c>
      <c r="B3343">
        <v>54</v>
      </c>
      <c r="C3343">
        <v>107</v>
      </c>
      <c r="D3343">
        <v>3629758</v>
      </c>
      <c r="E3343" t="s">
        <v>2654</v>
      </c>
      <c r="F3343" t="s">
        <v>6833</v>
      </c>
      <c r="G3343" t="str">
        <f t="shared" si="53"/>
        <v>The Haunting in Connecticut 2: Ghosts of Georgia</v>
      </c>
      <c r="H3343" t="s">
        <v>6834</v>
      </c>
      <c r="I3343">
        <v>13167</v>
      </c>
      <c r="J3343">
        <v>222</v>
      </c>
      <c r="K3343" t="s">
        <v>19</v>
      </c>
      <c r="L3343" t="s">
        <v>2425</v>
      </c>
      <c r="M3343" t="s">
        <v>21</v>
      </c>
      <c r="N3343">
        <v>4000000</v>
      </c>
      <c r="O3343">
        <v>2013</v>
      </c>
      <c r="P3343">
        <v>5.3</v>
      </c>
      <c r="S3343" t="s">
        <v>60</v>
      </c>
      <c r="T3343" t="s">
        <v>83</v>
      </c>
      <c r="U3343" t="s">
        <v>92</v>
      </c>
      <c r="V3343" t="s">
        <v>122</v>
      </c>
    </row>
    <row r="3344" spans="1:24" x14ac:dyDescent="0.3">
      <c r="A3344" t="s">
        <v>6835</v>
      </c>
      <c r="B3344">
        <v>147</v>
      </c>
      <c r="C3344">
        <v>106</v>
      </c>
      <c r="D3344">
        <v>6239558</v>
      </c>
      <c r="E3344" t="s">
        <v>386</v>
      </c>
      <c r="F3344" t="s">
        <v>6836</v>
      </c>
      <c r="G3344" t="str">
        <f t="shared" si="53"/>
        <v>Silmido</v>
      </c>
      <c r="H3344" t="s">
        <v>6837</v>
      </c>
      <c r="I3344">
        <v>3290</v>
      </c>
      <c r="J3344">
        <v>102</v>
      </c>
      <c r="K3344" t="s">
        <v>19</v>
      </c>
      <c r="L3344" t="s">
        <v>20</v>
      </c>
      <c r="M3344" t="s">
        <v>21</v>
      </c>
      <c r="N3344">
        <v>6000000</v>
      </c>
      <c r="O3344">
        <v>2005</v>
      </c>
      <c r="P3344">
        <v>7.2</v>
      </c>
      <c r="S3344" t="s">
        <v>26</v>
      </c>
      <c r="T3344" t="s">
        <v>60</v>
      </c>
    </row>
    <row r="3345" spans="1:22" x14ac:dyDescent="0.3">
      <c r="A3345" t="s">
        <v>6838</v>
      </c>
      <c r="B3345">
        <v>16</v>
      </c>
      <c r="C3345">
        <v>126</v>
      </c>
      <c r="D3345">
        <v>1056102</v>
      </c>
      <c r="E3345" t="s">
        <v>2728</v>
      </c>
      <c r="F3345" t="s">
        <v>850</v>
      </c>
      <c r="G3345" t="str">
        <f t="shared" si="53"/>
        <v>Bright Star</v>
      </c>
      <c r="H3345" t="s">
        <v>6839</v>
      </c>
      <c r="I3345">
        <v>21360</v>
      </c>
      <c r="J3345">
        <v>235</v>
      </c>
      <c r="K3345" t="s">
        <v>19</v>
      </c>
      <c r="L3345" t="s">
        <v>20</v>
      </c>
      <c r="M3345" t="s">
        <v>294</v>
      </c>
      <c r="N3345">
        <v>6000000</v>
      </c>
      <c r="O3345">
        <v>2007</v>
      </c>
      <c r="P3345">
        <v>7</v>
      </c>
      <c r="S3345" t="s">
        <v>41</v>
      </c>
      <c r="T3345" t="s">
        <v>60</v>
      </c>
      <c r="U3345" t="s">
        <v>106</v>
      </c>
    </row>
    <row r="3346" spans="1:22" x14ac:dyDescent="0.3">
      <c r="A3346" t="s">
        <v>6840</v>
      </c>
      <c r="B3346">
        <v>215</v>
      </c>
      <c r="C3346">
        <v>128</v>
      </c>
      <c r="D3346">
        <v>27545445</v>
      </c>
      <c r="E3346" t="s">
        <v>837</v>
      </c>
      <c r="F3346" t="s">
        <v>6313</v>
      </c>
      <c r="G3346" t="str">
        <f t="shared" si="53"/>
        <v>My Name Is Khan</v>
      </c>
      <c r="H3346" t="s">
        <v>6841</v>
      </c>
      <c r="I3346">
        <v>69759</v>
      </c>
      <c r="J3346">
        <v>90</v>
      </c>
      <c r="K3346" t="s">
        <v>2424</v>
      </c>
      <c r="L3346" t="s">
        <v>20</v>
      </c>
      <c r="M3346" t="s">
        <v>294</v>
      </c>
      <c r="N3346">
        <v>6000000</v>
      </c>
      <c r="O3346">
        <v>2012</v>
      </c>
      <c r="P3346">
        <v>8</v>
      </c>
      <c r="S3346" t="s">
        <v>32</v>
      </c>
      <c r="T3346" t="s">
        <v>60</v>
      </c>
      <c r="U3346" t="s">
        <v>122</v>
      </c>
    </row>
    <row r="3347" spans="1:22" x14ac:dyDescent="0.3">
      <c r="A3347" t="s">
        <v>6842</v>
      </c>
      <c r="B3347">
        <v>63</v>
      </c>
      <c r="C3347">
        <v>127</v>
      </c>
      <c r="D3347">
        <v>56007</v>
      </c>
      <c r="E3347" t="s">
        <v>3370</v>
      </c>
      <c r="F3347" t="s">
        <v>4191</v>
      </c>
      <c r="G3347" t="str">
        <f t="shared" si="53"/>
        <v>Footloose</v>
      </c>
      <c r="H3347" t="s">
        <v>4323</v>
      </c>
      <c r="I3347">
        <v>51459</v>
      </c>
      <c r="J3347">
        <v>259</v>
      </c>
      <c r="K3347" t="s">
        <v>19</v>
      </c>
      <c r="L3347" t="s">
        <v>2425</v>
      </c>
      <c r="M3347" t="s">
        <v>2394</v>
      </c>
      <c r="N3347">
        <v>6000000</v>
      </c>
      <c r="O3347">
        <v>2003</v>
      </c>
      <c r="P3347">
        <v>6.5</v>
      </c>
      <c r="S3347" t="s">
        <v>60</v>
      </c>
      <c r="T3347" t="s">
        <v>85</v>
      </c>
      <c r="U3347" t="s">
        <v>106</v>
      </c>
    </row>
    <row r="3348" spans="1:22" x14ac:dyDescent="0.3">
      <c r="A3348" t="s">
        <v>6843</v>
      </c>
      <c r="B3348">
        <v>534</v>
      </c>
      <c r="C3348">
        <v>160</v>
      </c>
      <c r="D3348">
        <v>611709</v>
      </c>
      <c r="E3348" t="s">
        <v>488</v>
      </c>
      <c r="F3348" t="s">
        <v>1756</v>
      </c>
      <c r="G3348" t="str">
        <f t="shared" si="53"/>
        <v>All Is Lost</v>
      </c>
      <c r="H3348" t="s">
        <v>6844</v>
      </c>
      <c r="I3348">
        <v>59545</v>
      </c>
      <c r="J3348">
        <v>159</v>
      </c>
      <c r="K3348" t="s">
        <v>2424</v>
      </c>
      <c r="L3348" t="s">
        <v>3429</v>
      </c>
      <c r="M3348" t="s">
        <v>294</v>
      </c>
      <c r="N3348">
        <v>6000000</v>
      </c>
      <c r="O3348">
        <v>1998</v>
      </c>
      <c r="P3348">
        <v>6.9</v>
      </c>
      <c r="S3348" t="s">
        <v>26</v>
      </c>
      <c r="T3348" t="s">
        <v>32</v>
      </c>
      <c r="U3348" t="s">
        <v>60</v>
      </c>
    </row>
    <row r="3349" spans="1:22" x14ac:dyDescent="0.3">
      <c r="A3349" t="s">
        <v>6845</v>
      </c>
      <c r="B3349">
        <v>66</v>
      </c>
      <c r="C3349">
        <v>126</v>
      </c>
      <c r="D3349">
        <v>753501</v>
      </c>
      <c r="E3349" t="s">
        <v>837</v>
      </c>
      <c r="F3349" t="s">
        <v>6846</v>
      </c>
      <c r="G3349" t="str">
        <f t="shared" si="53"/>
        <v>Limbo</v>
      </c>
      <c r="H3349" t="s">
        <v>6847</v>
      </c>
      <c r="I3349">
        <v>5158</v>
      </c>
      <c r="J3349">
        <v>2195</v>
      </c>
      <c r="K3349" t="s">
        <v>19</v>
      </c>
      <c r="L3349" t="s">
        <v>2425</v>
      </c>
      <c r="M3349" t="s">
        <v>294</v>
      </c>
      <c r="N3349">
        <v>6000000</v>
      </c>
      <c r="O3349">
        <v>2006</v>
      </c>
      <c r="P3349">
        <v>7.1</v>
      </c>
      <c r="S3349" t="s">
        <v>32</v>
      </c>
      <c r="T3349" t="s">
        <v>60</v>
      </c>
      <c r="U3349" t="s">
        <v>122</v>
      </c>
    </row>
    <row r="3350" spans="1:22" x14ac:dyDescent="0.3">
      <c r="A3350" t="s">
        <v>6848</v>
      </c>
      <c r="B3350">
        <v>119</v>
      </c>
      <c r="C3350">
        <v>171</v>
      </c>
      <c r="D3350">
        <v>22770</v>
      </c>
      <c r="E3350" t="s">
        <v>657</v>
      </c>
      <c r="F3350" t="s">
        <v>6849</v>
      </c>
      <c r="G3350" t="str">
        <f t="shared" si="53"/>
        <v>Namastey London</v>
      </c>
      <c r="H3350" t="s">
        <v>6850</v>
      </c>
      <c r="I3350">
        <v>13577</v>
      </c>
      <c r="J3350">
        <v>92</v>
      </c>
      <c r="K3350" t="s">
        <v>19</v>
      </c>
      <c r="L3350" t="s">
        <v>20</v>
      </c>
      <c r="M3350" t="s">
        <v>294</v>
      </c>
      <c r="N3350">
        <v>6000000</v>
      </c>
      <c r="O3350">
        <v>2005</v>
      </c>
      <c r="P3350">
        <v>7.3</v>
      </c>
      <c r="S3350" t="s">
        <v>46</v>
      </c>
      <c r="T3350" t="s">
        <v>60</v>
      </c>
      <c r="U3350" t="s">
        <v>106</v>
      </c>
    </row>
    <row r="3351" spans="1:22" x14ac:dyDescent="0.3">
      <c r="A3351" t="s">
        <v>6851</v>
      </c>
      <c r="B3351">
        <v>43</v>
      </c>
      <c r="C3351">
        <v>150</v>
      </c>
      <c r="D3351">
        <v>2197331</v>
      </c>
      <c r="E3351" t="s">
        <v>1504</v>
      </c>
      <c r="F3351" t="s">
        <v>6852</v>
      </c>
      <c r="G3351" t="str">
        <f t="shared" si="53"/>
        <v>The Wind That Shakes the Barley</v>
      </c>
      <c r="H3351" t="s">
        <v>6853</v>
      </c>
      <c r="I3351">
        <v>36846</v>
      </c>
      <c r="J3351">
        <v>552</v>
      </c>
      <c r="K3351" t="s">
        <v>19</v>
      </c>
      <c r="L3351" t="s">
        <v>20</v>
      </c>
      <c r="M3351" t="s">
        <v>51</v>
      </c>
      <c r="N3351">
        <v>110000000</v>
      </c>
      <c r="O3351">
        <v>2010</v>
      </c>
      <c r="P3351">
        <v>7.5</v>
      </c>
      <c r="S3351" t="s">
        <v>60</v>
      </c>
      <c r="T3351" t="s">
        <v>126</v>
      </c>
    </row>
    <row r="3352" spans="1:22" x14ac:dyDescent="0.3">
      <c r="A3352" t="s">
        <v>3003</v>
      </c>
      <c r="B3352">
        <v>270</v>
      </c>
      <c r="C3352">
        <v>122</v>
      </c>
      <c r="D3352">
        <v>27445</v>
      </c>
      <c r="E3352" t="s">
        <v>1535</v>
      </c>
      <c r="F3352" t="s">
        <v>6854</v>
      </c>
      <c r="G3352" t="str">
        <f t="shared" si="53"/>
        <v>Yeh Jawaani Hai Deewani</v>
      </c>
      <c r="H3352" t="s">
        <v>6855</v>
      </c>
      <c r="I3352">
        <v>25122</v>
      </c>
      <c r="J3352">
        <v>201</v>
      </c>
      <c r="K3352" t="s">
        <v>6856</v>
      </c>
      <c r="L3352" t="s">
        <v>20</v>
      </c>
      <c r="M3352" t="s">
        <v>294</v>
      </c>
      <c r="N3352">
        <v>6000000</v>
      </c>
      <c r="O3352">
        <v>2008</v>
      </c>
      <c r="P3352">
        <v>6.9</v>
      </c>
      <c r="S3352" t="s">
        <v>46</v>
      </c>
      <c r="T3352" t="s">
        <v>60</v>
      </c>
      <c r="U3352" t="s">
        <v>90</v>
      </c>
      <c r="V3352" t="s">
        <v>106</v>
      </c>
    </row>
    <row r="3353" spans="1:22" x14ac:dyDescent="0.3">
      <c r="A3353" t="s">
        <v>6857</v>
      </c>
      <c r="B3353">
        <v>99</v>
      </c>
      <c r="C3353">
        <v>178</v>
      </c>
      <c r="D3353">
        <v>766487</v>
      </c>
      <c r="E3353" t="s">
        <v>2693</v>
      </c>
      <c r="F3353" t="s">
        <v>2694</v>
      </c>
      <c r="G3353" t="str">
        <f t="shared" si="53"/>
        <v>The Karate Kid</v>
      </c>
      <c r="H3353" t="s">
        <v>2695</v>
      </c>
      <c r="I3353">
        <v>126916</v>
      </c>
      <c r="J3353">
        <v>406</v>
      </c>
      <c r="K3353" t="s">
        <v>19</v>
      </c>
      <c r="L3353" t="s">
        <v>6858</v>
      </c>
      <c r="M3353" t="s">
        <v>294</v>
      </c>
      <c r="N3353">
        <v>6000000</v>
      </c>
      <c r="O3353">
        <v>2006</v>
      </c>
      <c r="P3353">
        <v>7.2</v>
      </c>
      <c r="S3353" t="s">
        <v>26</v>
      </c>
      <c r="T3353" t="s">
        <v>60</v>
      </c>
      <c r="U3353" t="s">
        <v>65</v>
      </c>
      <c r="V3353" t="s">
        <v>117</v>
      </c>
    </row>
    <row r="3354" spans="1:22" x14ac:dyDescent="0.3">
      <c r="A3354" t="s">
        <v>6859</v>
      </c>
      <c r="B3354">
        <v>224</v>
      </c>
      <c r="C3354">
        <v>95</v>
      </c>
      <c r="D3354">
        <v>18434</v>
      </c>
      <c r="E3354" t="s">
        <v>2647</v>
      </c>
      <c r="F3354" t="s">
        <v>6860</v>
      </c>
      <c r="G3354" t="str">
        <f t="shared" si="53"/>
        <v>Quo Vadis</v>
      </c>
      <c r="H3354" t="s">
        <v>6861</v>
      </c>
      <c r="I3354">
        <v>9808</v>
      </c>
      <c r="J3354">
        <v>99</v>
      </c>
      <c r="K3354" t="s">
        <v>19</v>
      </c>
      <c r="L3354" t="s">
        <v>20</v>
      </c>
      <c r="M3354" t="s">
        <v>21</v>
      </c>
      <c r="N3354">
        <v>6000000</v>
      </c>
      <c r="O3354">
        <v>2004</v>
      </c>
      <c r="P3354">
        <v>7.2</v>
      </c>
      <c r="S3354" t="s">
        <v>41</v>
      </c>
      <c r="T3354" t="s">
        <v>60</v>
      </c>
      <c r="U3354" t="s">
        <v>80</v>
      </c>
      <c r="V3354" t="s">
        <v>106</v>
      </c>
    </row>
    <row r="3355" spans="1:22" x14ac:dyDescent="0.3">
      <c r="A3355" t="s">
        <v>2950</v>
      </c>
      <c r="B3355">
        <v>58</v>
      </c>
      <c r="C3355">
        <v>117</v>
      </c>
      <c r="D3355">
        <v>1196752</v>
      </c>
      <c r="E3355" t="s">
        <v>6862</v>
      </c>
      <c r="F3355" t="s">
        <v>2557</v>
      </c>
      <c r="G3355" t="str">
        <f t="shared" si="53"/>
        <v>Repo! The Genetic Opera</v>
      </c>
      <c r="H3355" t="s">
        <v>6863</v>
      </c>
      <c r="I3355">
        <v>20419</v>
      </c>
      <c r="J3355">
        <v>889</v>
      </c>
      <c r="K3355" t="s">
        <v>19</v>
      </c>
      <c r="L3355" t="s">
        <v>31</v>
      </c>
      <c r="M3355" t="s">
        <v>294</v>
      </c>
      <c r="N3355">
        <v>6000000</v>
      </c>
      <c r="O3355">
        <v>2014</v>
      </c>
      <c r="P3355">
        <v>6.7</v>
      </c>
      <c r="S3355" t="s">
        <v>83</v>
      </c>
      <c r="T3355" t="s">
        <v>90</v>
      </c>
      <c r="U3355" t="s">
        <v>110</v>
      </c>
    </row>
    <row r="3356" spans="1:22" x14ac:dyDescent="0.3">
      <c r="A3356" t="s">
        <v>6864</v>
      </c>
      <c r="B3356">
        <v>53</v>
      </c>
      <c r="C3356">
        <v>119</v>
      </c>
      <c r="D3356">
        <v>795126</v>
      </c>
      <c r="E3356" t="s">
        <v>75</v>
      </c>
      <c r="F3356" t="s">
        <v>6865</v>
      </c>
      <c r="G3356" t="str">
        <f t="shared" si="53"/>
        <v>Valley of the Wolves: Iraq</v>
      </c>
      <c r="H3356" t="s">
        <v>6866</v>
      </c>
      <c r="I3356">
        <v>14486</v>
      </c>
      <c r="J3356">
        <v>584</v>
      </c>
      <c r="K3356" t="s">
        <v>19</v>
      </c>
      <c r="L3356" t="s">
        <v>20</v>
      </c>
      <c r="M3356" t="s">
        <v>294</v>
      </c>
      <c r="N3356">
        <v>6000000</v>
      </c>
      <c r="O3356">
        <v>1988</v>
      </c>
      <c r="P3356">
        <v>6</v>
      </c>
      <c r="S3356" t="s">
        <v>26</v>
      </c>
      <c r="T3356" t="s">
        <v>32</v>
      </c>
    </row>
    <row r="3357" spans="1:22" x14ac:dyDescent="0.3">
      <c r="A3357" t="s">
        <v>6867</v>
      </c>
      <c r="B3357">
        <v>37</v>
      </c>
      <c r="C3357">
        <v>174</v>
      </c>
      <c r="D3357">
        <v>563699</v>
      </c>
      <c r="E3357" t="s">
        <v>890</v>
      </c>
      <c r="F3357" t="s">
        <v>470</v>
      </c>
      <c r="G3357" t="str">
        <f t="shared" si="53"/>
        <v>Pulp Fiction</v>
      </c>
      <c r="H3357" t="s">
        <v>6868</v>
      </c>
      <c r="I3357">
        <v>1324680</v>
      </c>
      <c r="J3357">
        <v>1441</v>
      </c>
      <c r="K3357" t="s">
        <v>19</v>
      </c>
      <c r="L3357" t="s">
        <v>20</v>
      </c>
      <c r="M3357" t="s">
        <v>294</v>
      </c>
      <c r="N3357">
        <v>8000000</v>
      </c>
      <c r="O3357">
        <v>2007</v>
      </c>
      <c r="P3357">
        <v>8.9</v>
      </c>
      <c r="S3357" t="s">
        <v>52</v>
      </c>
      <c r="T3357" t="s">
        <v>60</v>
      </c>
    </row>
    <row r="3358" spans="1:22" x14ac:dyDescent="0.3">
      <c r="A3358" t="s">
        <v>6869</v>
      </c>
      <c r="B3358">
        <v>11</v>
      </c>
      <c r="C3358">
        <v>111</v>
      </c>
      <c r="D3358">
        <v>83574831</v>
      </c>
      <c r="E3358" t="s">
        <v>2493</v>
      </c>
      <c r="F3358" t="s">
        <v>6255</v>
      </c>
      <c r="G3358" t="str">
        <f t="shared" si="53"/>
        <v>The Muppet Movie</v>
      </c>
      <c r="H3358" t="s">
        <v>6870</v>
      </c>
      <c r="I3358">
        <v>25498</v>
      </c>
      <c r="J3358">
        <v>247</v>
      </c>
      <c r="K3358" t="s">
        <v>19</v>
      </c>
      <c r="L3358" t="s">
        <v>20</v>
      </c>
      <c r="M3358" t="s">
        <v>294</v>
      </c>
      <c r="N3358">
        <v>6000000</v>
      </c>
      <c r="O3358">
        <v>2005</v>
      </c>
      <c r="P3358">
        <v>7.7</v>
      </c>
      <c r="S3358" t="s">
        <v>32</v>
      </c>
      <c r="T3358" t="s">
        <v>46</v>
      </c>
      <c r="U3358" t="s">
        <v>65</v>
      </c>
      <c r="V3358" t="s">
        <v>90</v>
      </c>
    </row>
    <row r="3359" spans="1:22" x14ac:dyDescent="0.3">
      <c r="A3359" t="s">
        <v>6871</v>
      </c>
      <c r="B3359">
        <v>327</v>
      </c>
      <c r="C3359">
        <v>101</v>
      </c>
      <c r="D3359">
        <v>87025093</v>
      </c>
      <c r="E3359" t="s">
        <v>977</v>
      </c>
      <c r="F3359" t="s">
        <v>201</v>
      </c>
      <c r="G3359" t="str">
        <f t="shared" si="53"/>
        <v>Nightcrawler</v>
      </c>
      <c r="H3359" t="s">
        <v>6872</v>
      </c>
      <c r="I3359">
        <v>293304</v>
      </c>
      <c r="J3359">
        <v>142</v>
      </c>
      <c r="K3359" t="s">
        <v>19</v>
      </c>
      <c r="L3359" t="s">
        <v>20</v>
      </c>
      <c r="M3359" t="s">
        <v>51</v>
      </c>
      <c r="N3359">
        <v>6000000</v>
      </c>
      <c r="O3359">
        <v>2014</v>
      </c>
      <c r="P3359">
        <v>7.9</v>
      </c>
      <c r="S3359" t="s">
        <v>52</v>
      </c>
      <c r="T3359" t="s">
        <v>60</v>
      </c>
      <c r="U3359" t="s">
        <v>122</v>
      </c>
    </row>
    <row r="3360" spans="1:22" x14ac:dyDescent="0.3">
      <c r="A3360" t="s">
        <v>4810</v>
      </c>
      <c r="B3360">
        <v>135</v>
      </c>
      <c r="C3360">
        <v>89</v>
      </c>
      <c r="D3360">
        <v>71897215</v>
      </c>
      <c r="E3360" t="s">
        <v>5504</v>
      </c>
      <c r="F3360" t="s">
        <v>5334</v>
      </c>
      <c r="G3360" t="str">
        <f t="shared" si="53"/>
        <v>Club Dread</v>
      </c>
      <c r="H3360" t="s">
        <v>6873</v>
      </c>
      <c r="I3360">
        <v>23823</v>
      </c>
      <c r="J3360">
        <v>60</v>
      </c>
      <c r="K3360" t="s">
        <v>19</v>
      </c>
      <c r="L3360" t="s">
        <v>20</v>
      </c>
      <c r="M3360" t="s">
        <v>294</v>
      </c>
      <c r="N3360">
        <v>8000000</v>
      </c>
      <c r="O3360">
        <v>2013</v>
      </c>
      <c r="P3360">
        <v>5.6</v>
      </c>
      <c r="S3360" t="s">
        <v>46</v>
      </c>
      <c r="T3360" t="s">
        <v>83</v>
      </c>
      <c r="U3360" t="s">
        <v>122</v>
      </c>
    </row>
    <row r="3361" spans="1:23" x14ac:dyDescent="0.3">
      <c r="A3361" t="s">
        <v>2622</v>
      </c>
      <c r="B3361">
        <v>127</v>
      </c>
      <c r="C3361">
        <v>113</v>
      </c>
      <c r="D3361">
        <v>64267897</v>
      </c>
      <c r="E3361" t="s">
        <v>6874</v>
      </c>
      <c r="F3361" t="s">
        <v>6875</v>
      </c>
      <c r="G3361" t="str">
        <f t="shared" si="53"/>
        <v>The Sound of Music</v>
      </c>
      <c r="H3361" t="s">
        <v>6876</v>
      </c>
      <c r="I3361">
        <v>148172</v>
      </c>
      <c r="J3361">
        <v>14</v>
      </c>
      <c r="K3361" t="s">
        <v>19</v>
      </c>
      <c r="L3361" t="s">
        <v>20</v>
      </c>
      <c r="M3361" t="s">
        <v>294</v>
      </c>
      <c r="N3361">
        <v>6000000</v>
      </c>
      <c r="O3361">
        <v>2005</v>
      </c>
      <c r="P3361">
        <v>8</v>
      </c>
      <c r="S3361" t="s">
        <v>41</v>
      </c>
      <c r="T3361" t="s">
        <v>60</v>
      </c>
      <c r="U3361" t="s">
        <v>65</v>
      </c>
      <c r="V3361" t="s">
        <v>90</v>
      </c>
      <c r="W3361" t="s">
        <v>106</v>
      </c>
    </row>
    <row r="3362" spans="1:23" x14ac:dyDescent="0.3">
      <c r="A3362" t="s">
        <v>6877</v>
      </c>
      <c r="B3362">
        <v>164</v>
      </c>
      <c r="C3362">
        <v>95</v>
      </c>
      <c r="D3362">
        <v>56536016</v>
      </c>
      <c r="E3362" t="s">
        <v>1610</v>
      </c>
      <c r="F3362" t="s">
        <v>178</v>
      </c>
      <c r="G3362" t="str">
        <f t="shared" si="53"/>
        <v>Splash</v>
      </c>
      <c r="H3362" t="s">
        <v>6878</v>
      </c>
      <c r="I3362">
        <v>54723</v>
      </c>
      <c r="J3362">
        <v>378</v>
      </c>
      <c r="K3362" t="s">
        <v>19</v>
      </c>
      <c r="L3362" t="s">
        <v>31</v>
      </c>
      <c r="M3362" t="s">
        <v>294</v>
      </c>
      <c r="N3362">
        <v>6000000</v>
      </c>
      <c r="O3362">
        <v>2016</v>
      </c>
      <c r="P3362">
        <v>6.2</v>
      </c>
      <c r="S3362" t="s">
        <v>46</v>
      </c>
      <c r="T3362" t="s">
        <v>69</v>
      </c>
      <c r="U3362" t="s">
        <v>106</v>
      </c>
    </row>
    <row r="3363" spans="1:23" x14ac:dyDescent="0.3">
      <c r="A3363" t="s">
        <v>6879</v>
      </c>
      <c r="B3363">
        <v>14</v>
      </c>
      <c r="C3363">
        <v>112</v>
      </c>
      <c r="D3363">
        <v>104007828</v>
      </c>
      <c r="E3363" t="s">
        <v>1147</v>
      </c>
      <c r="F3363" t="s">
        <v>1330</v>
      </c>
      <c r="G3363" t="str">
        <f t="shared" si="53"/>
        <v>Little Miss Sunshine</v>
      </c>
      <c r="H3363" t="s">
        <v>6880</v>
      </c>
      <c r="I3363">
        <v>355810</v>
      </c>
      <c r="J3363">
        <v>148</v>
      </c>
      <c r="K3363" t="s">
        <v>19</v>
      </c>
      <c r="L3363" t="s">
        <v>20</v>
      </c>
      <c r="M3363" t="s">
        <v>294</v>
      </c>
      <c r="N3363">
        <v>6500000</v>
      </c>
      <c r="O3363">
        <v>2003</v>
      </c>
      <c r="P3363">
        <v>7.9</v>
      </c>
      <c r="S3363" t="s">
        <v>46</v>
      </c>
      <c r="T3363" t="s">
        <v>60</v>
      </c>
    </row>
    <row r="3364" spans="1:23" x14ac:dyDescent="0.3">
      <c r="A3364" t="s">
        <v>2870</v>
      </c>
      <c r="B3364">
        <v>6</v>
      </c>
      <c r="C3364">
        <v>109</v>
      </c>
      <c r="D3364">
        <v>50820940</v>
      </c>
      <c r="E3364" t="s">
        <v>3039</v>
      </c>
      <c r="F3364" t="s">
        <v>6881</v>
      </c>
      <c r="G3364" t="str">
        <f t="shared" si="53"/>
        <v>Stand by Me</v>
      </c>
      <c r="H3364" t="s">
        <v>6882</v>
      </c>
      <c r="I3364">
        <v>271794</v>
      </c>
      <c r="J3364">
        <v>211</v>
      </c>
      <c r="K3364" t="s">
        <v>19</v>
      </c>
      <c r="L3364" t="s">
        <v>20</v>
      </c>
      <c r="M3364" t="s">
        <v>21</v>
      </c>
      <c r="N3364">
        <v>6000000</v>
      </c>
      <c r="O3364">
        <v>2013</v>
      </c>
      <c r="P3364">
        <v>8.1</v>
      </c>
      <c r="S3364" t="s">
        <v>32</v>
      </c>
      <c r="T3364" t="s">
        <v>60</v>
      </c>
    </row>
    <row r="3365" spans="1:23" x14ac:dyDescent="0.3">
      <c r="A3365" t="s">
        <v>6883</v>
      </c>
      <c r="B3365">
        <v>41</v>
      </c>
      <c r="C3365">
        <v>108</v>
      </c>
      <c r="D3365">
        <v>44793200</v>
      </c>
      <c r="E3365" t="s">
        <v>1412</v>
      </c>
      <c r="F3365" t="s">
        <v>6884</v>
      </c>
      <c r="G3365" t="str">
        <f t="shared" si="53"/>
        <v>28 Days Later...</v>
      </c>
      <c r="H3365" t="s">
        <v>6885</v>
      </c>
      <c r="I3365">
        <v>297250</v>
      </c>
      <c r="J3365">
        <v>100</v>
      </c>
      <c r="K3365" t="s">
        <v>19</v>
      </c>
      <c r="L3365" t="s">
        <v>20</v>
      </c>
      <c r="M3365" t="s">
        <v>294</v>
      </c>
      <c r="N3365">
        <v>6000000</v>
      </c>
      <c r="O3365">
        <v>1989</v>
      </c>
      <c r="P3365">
        <v>7.6</v>
      </c>
      <c r="S3365" t="s">
        <v>60</v>
      </c>
      <c r="T3365" t="s">
        <v>83</v>
      </c>
      <c r="U3365" t="s">
        <v>110</v>
      </c>
      <c r="V3365" t="s">
        <v>122</v>
      </c>
    </row>
    <row r="3366" spans="1:23" x14ac:dyDescent="0.3">
      <c r="A3366" t="s">
        <v>2657</v>
      </c>
      <c r="B3366">
        <v>143</v>
      </c>
      <c r="C3366">
        <v>100</v>
      </c>
      <c r="D3366">
        <v>43771291</v>
      </c>
      <c r="E3366" t="s">
        <v>2679</v>
      </c>
      <c r="F3366" t="s">
        <v>6886</v>
      </c>
      <c r="G3366" t="str">
        <f t="shared" si="53"/>
        <v>You Got Served</v>
      </c>
      <c r="H3366" t="s">
        <v>6887</v>
      </c>
      <c r="I3366">
        <v>23671</v>
      </c>
      <c r="J3366">
        <v>48</v>
      </c>
      <c r="K3366" t="s">
        <v>19</v>
      </c>
      <c r="L3366" t="s">
        <v>20</v>
      </c>
      <c r="M3366" t="s">
        <v>294</v>
      </c>
      <c r="N3366">
        <v>9000000</v>
      </c>
      <c r="O3366">
        <v>2016</v>
      </c>
      <c r="P3366">
        <v>3.5</v>
      </c>
      <c r="S3366" t="s">
        <v>60</v>
      </c>
      <c r="T3366" t="s">
        <v>85</v>
      </c>
    </row>
    <row r="3367" spans="1:23" x14ac:dyDescent="0.3">
      <c r="A3367" t="s">
        <v>6823</v>
      </c>
      <c r="B3367">
        <v>9</v>
      </c>
      <c r="C3367">
        <v>90</v>
      </c>
      <c r="D3367">
        <v>44456509</v>
      </c>
      <c r="E3367" t="s">
        <v>793</v>
      </c>
      <c r="F3367" t="s">
        <v>1617</v>
      </c>
      <c r="G3367" t="str">
        <f t="shared" si="53"/>
        <v>Escape from Alcatraz</v>
      </c>
      <c r="H3367" t="s">
        <v>6888</v>
      </c>
      <c r="I3367">
        <v>87090</v>
      </c>
      <c r="J3367">
        <v>6</v>
      </c>
      <c r="K3367" t="s">
        <v>19</v>
      </c>
      <c r="L3367" t="s">
        <v>20</v>
      </c>
      <c r="M3367" t="s">
        <v>294</v>
      </c>
      <c r="N3367">
        <v>6000000</v>
      </c>
      <c r="O3367">
        <v>1989</v>
      </c>
      <c r="P3367">
        <v>7.6</v>
      </c>
      <c r="S3367" t="s">
        <v>41</v>
      </c>
      <c r="T3367" t="s">
        <v>52</v>
      </c>
      <c r="U3367" t="s">
        <v>60</v>
      </c>
    </row>
    <row r="3368" spans="1:23" x14ac:dyDescent="0.3">
      <c r="A3368" t="s">
        <v>6889</v>
      </c>
      <c r="B3368">
        <v>109</v>
      </c>
      <c r="C3368">
        <v>130</v>
      </c>
      <c r="D3368">
        <v>53884821</v>
      </c>
      <c r="E3368" t="s">
        <v>2507</v>
      </c>
      <c r="F3368" t="s">
        <v>6357</v>
      </c>
      <c r="G3368" t="str">
        <f t="shared" si="53"/>
        <v>Brown Sugar</v>
      </c>
      <c r="H3368" t="s">
        <v>6890</v>
      </c>
      <c r="I3368">
        <v>5971</v>
      </c>
      <c r="J3368">
        <v>165</v>
      </c>
      <c r="K3368" t="s">
        <v>19</v>
      </c>
      <c r="L3368" t="s">
        <v>20</v>
      </c>
      <c r="M3368" t="s">
        <v>294</v>
      </c>
      <c r="N3368">
        <v>6000000</v>
      </c>
      <c r="O3368">
        <v>1997</v>
      </c>
      <c r="P3368">
        <v>6.5</v>
      </c>
      <c r="S3368" t="s">
        <v>46</v>
      </c>
      <c r="T3368" t="s">
        <v>60</v>
      </c>
      <c r="U3368" t="s">
        <v>85</v>
      </c>
      <c r="V3368" t="s">
        <v>106</v>
      </c>
    </row>
    <row r="3369" spans="1:23" x14ac:dyDescent="0.3">
      <c r="A3369" t="s">
        <v>6891</v>
      </c>
      <c r="B3369">
        <v>59</v>
      </c>
      <c r="C3369">
        <v>94</v>
      </c>
      <c r="D3369">
        <v>36000000</v>
      </c>
      <c r="E3369" t="s">
        <v>6892</v>
      </c>
      <c r="F3369" t="s">
        <v>3597</v>
      </c>
      <c r="G3369" t="str">
        <f t="shared" si="53"/>
        <v>A Thin Line Between Love and Hate</v>
      </c>
      <c r="H3369" t="s">
        <v>6893</v>
      </c>
      <c r="I3369">
        <v>3122</v>
      </c>
      <c r="J3369">
        <v>452</v>
      </c>
      <c r="K3369" t="s">
        <v>19</v>
      </c>
      <c r="L3369" t="s">
        <v>20</v>
      </c>
      <c r="M3369" t="s">
        <v>21</v>
      </c>
      <c r="N3369">
        <v>3000000</v>
      </c>
      <c r="O3369">
        <v>1995</v>
      </c>
      <c r="P3369">
        <v>5.6</v>
      </c>
      <c r="S3369" t="s">
        <v>46</v>
      </c>
      <c r="T3369" t="s">
        <v>52</v>
      </c>
      <c r="U3369" t="s">
        <v>60</v>
      </c>
      <c r="V3369" t="s">
        <v>106</v>
      </c>
      <c r="W3369" t="s">
        <v>122</v>
      </c>
    </row>
    <row r="3370" spans="1:23" x14ac:dyDescent="0.3">
      <c r="A3370" t="s">
        <v>6894</v>
      </c>
      <c r="B3370">
        <v>95</v>
      </c>
      <c r="C3370">
        <v>93</v>
      </c>
      <c r="D3370">
        <v>34872293</v>
      </c>
      <c r="E3370" t="s">
        <v>657</v>
      </c>
      <c r="F3370" t="s">
        <v>274</v>
      </c>
      <c r="G3370" t="str">
        <f t="shared" si="53"/>
        <v>50/50</v>
      </c>
      <c r="H3370" t="s">
        <v>6895</v>
      </c>
      <c r="I3370">
        <v>270441</v>
      </c>
      <c r="J3370">
        <v>25</v>
      </c>
      <c r="K3370" t="s">
        <v>19</v>
      </c>
      <c r="L3370" t="s">
        <v>20</v>
      </c>
      <c r="M3370" t="s">
        <v>51</v>
      </c>
      <c r="N3370">
        <v>5000000</v>
      </c>
      <c r="O3370">
        <v>2014</v>
      </c>
      <c r="P3370">
        <v>7.7</v>
      </c>
      <c r="S3370" t="s">
        <v>46</v>
      </c>
      <c r="T3370" t="s">
        <v>60</v>
      </c>
      <c r="U3370" t="s">
        <v>106</v>
      </c>
    </row>
    <row r="3371" spans="1:23" x14ac:dyDescent="0.3">
      <c r="A3371" t="s">
        <v>2657</v>
      </c>
      <c r="B3371">
        <v>40</v>
      </c>
      <c r="C3371">
        <v>80</v>
      </c>
      <c r="D3371">
        <v>34468224</v>
      </c>
      <c r="E3371" t="s">
        <v>1347</v>
      </c>
      <c r="F3371" t="s">
        <v>6896</v>
      </c>
      <c r="G3371" t="str">
        <f t="shared" si="53"/>
        <v>Shutter</v>
      </c>
      <c r="H3371" t="s">
        <v>6897</v>
      </c>
      <c r="I3371">
        <v>26609</v>
      </c>
      <c r="J3371">
        <v>271</v>
      </c>
      <c r="K3371" t="s">
        <v>19</v>
      </c>
      <c r="L3371" t="s">
        <v>20</v>
      </c>
      <c r="M3371" t="s">
        <v>294</v>
      </c>
      <c r="N3371">
        <v>6000000</v>
      </c>
      <c r="O3371">
        <v>2005</v>
      </c>
      <c r="P3371">
        <v>5.2</v>
      </c>
      <c r="S3371" t="s">
        <v>83</v>
      </c>
      <c r="T3371" t="s">
        <v>92</v>
      </c>
      <c r="U3371" t="s">
        <v>122</v>
      </c>
    </row>
    <row r="3372" spans="1:23" x14ac:dyDescent="0.3">
      <c r="A3372" t="s">
        <v>3292</v>
      </c>
      <c r="B3372">
        <v>121</v>
      </c>
      <c r="C3372">
        <v>111</v>
      </c>
      <c r="D3372">
        <v>32453345</v>
      </c>
      <c r="E3372" t="s">
        <v>430</v>
      </c>
      <c r="F3372" t="s">
        <v>1133</v>
      </c>
      <c r="G3372" t="str">
        <f t="shared" si="53"/>
        <v>Creepshow</v>
      </c>
      <c r="H3372" t="s">
        <v>1134</v>
      </c>
      <c r="I3372">
        <v>29935</v>
      </c>
      <c r="J3372">
        <v>147</v>
      </c>
      <c r="K3372" t="s">
        <v>19</v>
      </c>
      <c r="L3372" t="s">
        <v>20</v>
      </c>
      <c r="M3372" t="s">
        <v>21</v>
      </c>
      <c r="N3372">
        <v>6000000</v>
      </c>
      <c r="O3372">
        <v>2007</v>
      </c>
      <c r="P3372">
        <v>6.9</v>
      </c>
      <c r="S3372" t="s">
        <v>46</v>
      </c>
      <c r="T3372" t="s">
        <v>69</v>
      </c>
      <c r="U3372" t="s">
        <v>83</v>
      </c>
    </row>
    <row r="3373" spans="1:23" x14ac:dyDescent="0.3">
      <c r="A3373" t="s">
        <v>6898</v>
      </c>
      <c r="B3373">
        <v>358</v>
      </c>
      <c r="C3373">
        <v>142</v>
      </c>
      <c r="D3373">
        <v>27296514</v>
      </c>
      <c r="E3373" t="s">
        <v>776</v>
      </c>
      <c r="F3373" t="s">
        <v>6899</v>
      </c>
      <c r="G3373" t="str">
        <f t="shared" si="53"/>
        <v>That Awkward Moment</v>
      </c>
      <c r="H3373" t="s">
        <v>6900</v>
      </c>
      <c r="I3373">
        <v>76791</v>
      </c>
      <c r="J3373">
        <v>172</v>
      </c>
      <c r="K3373" t="s">
        <v>19</v>
      </c>
      <c r="L3373" t="s">
        <v>31</v>
      </c>
      <c r="M3373" t="s">
        <v>294</v>
      </c>
      <c r="N3373">
        <v>6000000</v>
      </c>
      <c r="O3373">
        <v>2009</v>
      </c>
      <c r="P3373">
        <v>6.1</v>
      </c>
      <c r="S3373" t="s">
        <v>46</v>
      </c>
      <c r="T3373" t="s">
        <v>106</v>
      </c>
    </row>
    <row r="3374" spans="1:23" x14ac:dyDescent="0.3">
      <c r="A3374" t="s">
        <v>6901</v>
      </c>
      <c r="B3374">
        <v>288</v>
      </c>
      <c r="C3374">
        <v>60</v>
      </c>
      <c r="D3374">
        <v>25799043</v>
      </c>
      <c r="E3374" t="s">
        <v>2941</v>
      </c>
      <c r="F3374" t="s">
        <v>6902</v>
      </c>
      <c r="G3374" t="str">
        <f t="shared" si="53"/>
        <v>Modern Problems</v>
      </c>
      <c r="H3374" t="s">
        <v>6903</v>
      </c>
      <c r="I3374">
        <v>3904</v>
      </c>
      <c r="J3374">
        <v>164</v>
      </c>
      <c r="K3374" t="s">
        <v>19</v>
      </c>
      <c r="L3374" t="s">
        <v>31</v>
      </c>
      <c r="M3374" t="s">
        <v>294</v>
      </c>
      <c r="N3374">
        <v>6000000</v>
      </c>
      <c r="O3374">
        <v>2005</v>
      </c>
      <c r="P3374">
        <v>5</v>
      </c>
      <c r="S3374" t="s">
        <v>46</v>
      </c>
      <c r="T3374" t="s">
        <v>69</v>
      </c>
      <c r="U3374" t="s">
        <v>110</v>
      </c>
    </row>
    <row r="3375" spans="1:23" x14ac:dyDescent="0.3">
      <c r="A3375" t="s">
        <v>3475</v>
      </c>
      <c r="B3375">
        <v>107</v>
      </c>
      <c r="C3375">
        <v>107</v>
      </c>
      <c r="D3375">
        <v>25530884</v>
      </c>
      <c r="E3375" t="s">
        <v>32</v>
      </c>
      <c r="F3375" t="s">
        <v>6904</v>
      </c>
      <c r="G3375" t="str">
        <f t="shared" si="53"/>
        <v>Kicks</v>
      </c>
      <c r="H3375" t="s">
        <v>6905</v>
      </c>
      <c r="I3375">
        <v>59</v>
      </c>
      <c r="J3375">
        <v>78</v>
      </c>
      <c r="K3375" t="s">
        <v>19</v>
      </c>
      <c r="L3375" t="s">
        <v>20</v>
      </c>
      <c r="M3375" t="s">
        <v>294</v>
      </c>
      <c r="N3375">
        <v>6000000</v>
      </c>
      <c r="O3375">
        <v>1984</v>
      </c>
      <c r="P3375">
        <v>7.8</v>
      </c>
      <c r="S3375" t="s">
        <v>32</v>
      </c>
    </row>
    <row r="3376" spans="1:23" x14ac:dyDescent="0.3">
      <c r="A3376" t="s">
        <v>6906</v>
      </c>
      <c r="B3376">
        <v>28</v>
      </c>
      <c r="C3376">
        <v>91</v>
      </c>
      <c r="D3376">
        <v>27689474</v>
      </c>
      <c r="E3376" t="s">
        <v>657</v>
      </c>
      <c r="F3376" t="s">
        <v>300</v>
      </c>
      <c r="G3376" t="str">
        <f t="shared" si="53"/>
        <v>Much Ado About Nothing</v>
      </c>
      <c r="H3376" t="s">
        <v>6907</v>
      </c>
      <c r="I3376">
        <v>37269</v>
      </c>
      <c r="J3376">
        <v>625</v>
      </c>
      <c r="K3376" t="s">
        <v>19</v>
      </c>
      <c r="L3376" t="s">
        <v>20</v>
      </c>
      <c r="M3376" t="s">
        <v>21</v>
      </c>
      <c r="N3376">
        <v>6000000</v>
      </c>
      <c r="O3376">
        <v>2002</v>
      </c>
      <c r="P3376">
        <v>7.4</v>
      </c>
      <c r="S3376" t="s">
        <v>46</v>
      </c>
      <c r="T3376" t="s">
        <v>60</v>
      </c>
      <c r="U3376" t="s">
        <v>106</v>
      </c>
    </row>
    <row r="3377" spans="1:22" x14ac:dyDescent="0.3">
      <c r="A3377" t="s">
        <v>5485</v>
      </c>
      <c r="B3377">
        <v>91</v>
      </c>
      <c r="C3377">
        <v>112</v>
      </c>
      <c r="D3377">
        <v>24138847</v>
      </c>
      <c r="E3377" t="s">
        <v>28</v>
      </c>
      <c r="F3377" t="s">
        <v>6908</v>
      </c>
      <c r="G3377" t="str">
        <f t="shared" si="53"/>
        <v>On Her Majesty's Secret Service</v>
      </c>
      <c r="H3377" t="s">
        <v>6909</v>
      </c>
      <c r="I3377">
        <v>59941</v>
      </c>
      <c r="J3377">
        <v>1061</v>
      </c>
      <c r="K3377" t="s">
        <v>19</v>
      </c>
      <c r="L3377" t="s">
        <v>20</v>
      </c>
      <c r="M3377" t="s">
        <v>21</v>
      </c>
      <c r="N3377">
        <v>6000000</v>
      </c>
      <c r="O3377">
        <v>2002</v>
      </c>
      <c r="P3377">
        <v>6.8</v>
      </c>
      <c r="S3377" t="s">
        <v>26</v>
      </c>
      <c r="T3377" t="s">
        <v>32</v>
      </c>
      <c r="U3377" t="s">
        <v>122</v>
      </c>
    </row>
    <row r="3378" spans="1:22" x14ac:dyDescent="0.3">
      <c r="A3378" t="s">
        <v>4891</v>
      </c>
      <c r="B3378">
        <v>55</v>
      </c>
      <c r="C3378">
        <v>82</v>
      </c>
      <c r="D3378">
        <v>21994911</v>
      </c>
      <c r="E3378" t="s">
        <v>239</v>
      </c>
      <c r="F3378" t="s">
        <v>6910</v>
      </c>
      <c r="G3378" t="str">
        <f t="shared" si="53"/>
        <v xml:space="preserve">The Player            </v>
      </c>
      <c r="H3378" t="s">
        <v>6911</v>
      </c>
      <c r="I3378">
        <v>5817</v>
      </c>
      <c r="J3378">
        <v>298</v>
      </c>
      <c r="K3378" t="s">
        <v>19</v>
      </c>
      <c r="L3378" t="s">
        <v>20</v>
      </c>
      <c r="M3378" t="s">
        <v>294</v>
      </c>
      <c r="N3378">
        <v>6500000</v>
      </c>
      <c r="O3378">
        <v>2008</v>
      </c>
      <c r="P3378">
        <v>7.1</v>
      </c>
      <c r="S3378" t="s">
        <v>26</v>
      </c>
      <c r="T3378" t="s">
        <v>52</v>
      </c>
      <c r="U3378" t="s">
        <v>60</v>
      </c>
      <c r="V3378" t="s">
        <v>122</v>
      </c>
    </row>
    <row r="3379" spans="1:22" x14ac:dyDescent="0.3">
      <c r="A3379" t="s">
        <v>6912</v>
      </c>
      <c r="B3379">
        <v>231</v>
      </c>
      <c r="C3379">
        <v>97</v>
      </c>
      <c r="D3379">
        <v>21501098</v>
      </c>
      <c r="E3379" t="s">
        <v>1198</v>
      </c>
      <c r="F3379" t="s">
        <v>6208</v>
      </c>
      <c r="G3379" t="str">
        <f t="shared" si="53"/>
        <v>New Nightmare</v>
      </c>
      <c r="H3379" t="s">
        <v>6913</v>
      </c>
      <c r="I3379">
        <v>38191</v>
      </c>
      <c r="J3379">
        <v>90</v>
      </c>
      <c r="K3379" t="s">
        <v>19</v>
      </c>
      <c r="L3379" t="s">
        <v>20</v>
      </c>
      <c r="M3379" t="s">
        <v>294</v>
      </c>
      <c r="N3379">
        <v>6000000</v>
      </c>
      <c r="O3379">
        <v>2004</v>
      </c>
      <c r="P3379">
        <v>6.4</v>
      </c>
      <c r="S3379" t="s">
        <v>69</v>
      </c>
      <c r="T3379" t="s">
        <v>83</v>
      </c>
      <c r="U3379" t="s">
        <v>92</v>
      </c>
      <c r="V3379" t="s">
        <v>122</v>
      </c>
    </row>
    <row r="3380" spans="1:22" x14ac:dyDescent="0.3">
      <c r="A3380" t="s">
        <v>4009</v>
      </c>
      <c r="B3380">
        <v>262</v>
      </c>
      <c r="C3380">
        <v>128</v>
      </c>
      <c r="D3380">
        <v>19281235</v>
      </c>
      <c r="E3380" t="s">
        <v>657</v>
      </c>
      <c r="F3380" t="s">
        <v>6914</v>
      </c>
      <c r="G3380" t="str">
        <f t="shared" si="53"/>
        <v>Drive Me Crazy</v>
      </c>
      <c r="H3380" t="s">
        <v>6915</v>
      </c>
      <c r="I3380">
        <v>14904</v>
      </c>
      <c r="J3380">
        <v>188</v>
      </c>
      <c r="K3380" t="s">
        <v>19</v>
      </c>
      <c r="L3380" t="s">
        <v>20</v>
      </c>
      <c r="M3380" t="s">
        <v>21</v>
      </c>
      <c r="N3380">
        <v>6000000</v>
      </c>
      <c r="O3380">
        <v>2009</v>
      </c>
      <c r="P3380">
        <v>5.7</v>
      </c>
      <c r="S3380" t="s">
        <v>46</v>
      </c>
      <c r="T3380" t="s">
        <v>60</v>
      </c>
      <c r="U3380" t="s">
        <v>106</v>
      </c>
    </row>
    <row r="3381" spans="1:22" x14ac:dyDescent="0.3">
      <c r="A3381" t="s">
        <v>4778</v>
      </c>
      <c r="B3381">
        <v>7</v>
      </c>
      <c r="C3381">
        <v>102</v>
      </c>
      <c r="D3381">
        <v>19421271</v>
      </c>
      <c r="E3381" t="s">
        <v>60</v>
      </c>
      <c r="F3381" t="s">
        <v>5657</v>
      </c>
      <c r="G3381" t="str">
        <f t="shared" si="53"/>
        <v>Akeelah and the Bee</v>
      </c>
      <c r="H3381" t="s">
        <v>6916</v>
      </c>
      <c r="I3381">
        <v>15337</v>
      </c>
      <c r="J3381">
        <v>25</v>
      </c>
      <c r="K3381" t="s">
        <v>19</v>
      </c>
      <c r="L3381" t="s">
        <v>20</v>
      </c>
      <c r="M3381" t="s">
        <v>21</v>
      </c>
      <c r="N3381">
        <v>6000000</v>
      </c>
      <c r="O3381">
        <v>2003</v>
      </c>
      <c r="P3381">
        <v>7.5</v>
      </c>
      <c r="S3381" t="s">
        <v>60</v>
      </c>
    </row>
    <row r="3382" spans="1:22" x14ac:dyDescent="0.3">
      <c r="A3382" t="s">
        <v>6917</v>
      </c>
      <c r="B3382">
        <v>196</v>
      </c>
      <c r="C3382">
        <v>93</v>
      </c>
      <c r="D3382">
        <v>20733485</v>
      </c>
      <c r="E3382" t="s">
        <v>482</v>
      </c>
      <c r="F3382" t="s">
        <v>4105</v>
      </c>
      <c r="G3382" t="str">
        <f t="shared" si="53"/>
        <v>Half Baked</v>
      </c>
      <c r="H3382" t="s">
        <v>6918</v>
      </c>
      <c r="I3382">
        <v>48225</v>
      </c>
      <c r="J3382">
        <v>142</v>
      </c>
      <c r="K3382" t="s">
        <v>19</v>
      </c>
      <c r="L3382" t="s">
        <v>20</v>
      </c>
      <c r="M3382" t="s">
        <v>21</v>
      </c>
      <c r="N3382">
        <v>6000000</v>
      </c>
      <c r="O3382">
        <v>2001</v>
      </c>
      <c r="P3382">
        <v>6.7</v>
      </c>
      <c r="S3382" t="s">
        <v>46</v>
      </c>
      <c r="T3382" t="s">
        <v>52</v>
      </c>
    </row>
    <row r="3383" spans="1:22" x14ac:dyDescent="0.3">
      <c r="A3383" t="s">
        <v>6919</v>
      </c>
      <c r="B3383">
        <v>83</v>
      </c>
      <c r="C3383">
        <v>116</v>
      </c>
      <c r="D3383">
        <v>24809547</v>
      </c>
      <c r="E3383" t="s">
        <v>776</v>
      </c>
      <c r="F3383" t="s">
        <v>49</v>
      </c>
      <c r="G3383" t="str">
        <f t="shared" si="53"/>
        <v>New in Town</v>
      </c>
      <c r="H3383" t="s">
        <v>6920</v>
      </c>
      <c r="I3383">
        <v>17461</v>
      </c>
      <c r="J3383">
        <v>264</v>
      </c>
      <c r="K3383" t="s">
        <v>19</v>
      </c>
      <c r="L3383" t="s">
        <v>20</v>
      </c>
      <c r="M3383" t="s">
        <v>294</v>
      </c>
      <c r="N3383">
        <v>6000000</v>
      </c>
      <c r="O3383">
        <v>2003</v>
      </c>
      <c r="P3383">
        <v>5.6</v>
      </c>
      <c r="S3383" t="s">
        <v>46</v>
      </c>
      <c r="T3383" t="s">
        <v>106</v>
      </c>
    </row>
    <row r="3384" spans="1:22" x14ac:dyDescent="0.3">
      <c r="A3384" t="s">
        <v>5932</v>
      </c>
      <c r="B3384">
        <v>18</v>
      </c>
      <c r="C3384">
        <v>138</v>
      </c>
      <c r="D3384">
        <v>19097994</v>
      </c>
      <c r="E3384" t="s">
        <v>1788</v>
      </c>
      <c r="F3384" t="s">
        <v>546</v>
      </c>
      <c r="G3384" t="str">
        <f t="shared" si="53"/>
        <v>Syriana</v>
      </c>
      <c r="H3384" t="s">
        <v>2258</v>
      </c>
      <c r="I3384">
        <v>109191</v>
      </c>
      <c r="J3384">
        <v>11</v>
      </c>
      <c r="K3384" t="s">
        <v>19</v>
      </c>
      <c r="L3384" t="s">
        <v>149</v>
      </c>
      <c r="M3384" t="s">
        <v>5943</v>
      </c>
      <c r="N3384">
        <v>6000000</v>
      </c>
      <c r="O3384">
        <v>2012</v>
      </c>
      <c r="P3384">
        <v>7</v>
      </c>
      <c r="S3384" t="s">
        <v>60</v>
      </c>
      <c r="T3384" t="s">
        <v>122</v>
      </c>
    </row>
    <row r="3385" spans="1:22" x14ac:dyDescent="0.3">
      <c r="A3385" t="s">
        <v>1624</v>
      </c>
      <c r="B3385">
        <v>11</v>
      </c>
      <c r="C3385">
        <v>117</v>
      </c>
      <c r="D3385">
        <v>23031390</v>
      </c>
      <c r="E3385" t="s">
        <v>890</v>
      </c>
      <c r="F3385" t="s">
        <v>181</v>
      </c>
      <c r="G3385" t="str">
        <f t="shared" si="53"/>
        <v>American Psycho</v>
      </c>
      <c r="H3385" t="s">
        <v>6921</v>
      </c>
      <c r="I3385">
        <v>357275</v>
      </c>
      <c r="J3385">
        <v>339</v>
      </c>
      <c r="K3385" t="s">
        <v>19</v>
      </c>
      <c r="L3385" t="s">
        <v>20</v>
      </c>
      <c r="M3385" t="s">
        <v>294</v>
      </c>
      <c r="N3385">
        <v>6000000</v>
      </c>
      <c r="O3385">
        <v>2004</v>
      </c>
      <c r="P3385">
        <v>7.6</v>
      </c>
      <c r="S3385" t="s">
        <v>52</v>
      </c>
      <c r="T3385" t="s">
        <v>60</v>
      </c>
    </row>
    <row r="3386" spans="1:22" x14ac:dyDescent="0.3">
      <c r="A3386" t="s">
        <v>6922</v>
      </c>
      <c r="B3386">
        <v>72</v>
      </c>
      <c r="C3386">
        <v>93</v>
      </c>
      <c r="D3386">
        <v>16017403</v>
      </c>
      <c r="E3386" t="s">
        <v>127</v>
      </c>
      <c r="F3386" t="s">
        <v>201</v>
      </c>
      <c r="G3386" t="str">
        <f t="shared" si="53"/>
        <v>The Good Girl</v>
      </c>
      <c r="H3386" t="s">
        <v>6923</v>
      </c>
      <c r="I3386">
        <v>37952</v>
      </c>
      <c r="J3386">
        <v>32</v>
      </c>
      <c r="K3386" t="s">
        <v>19</v>
      </c>
      <c r="L3386" t="s">
        <v>20</v>
      </c>
      <c r="M3386" t="s">
        <v>294</v>
      </c>
      <c r="N3386">
        <v>6000000</v>
      </c>
      <c r="O3386">
        <v>2011</v>
      </c>
      <c r="P3386">
        <v>6.5</v>
      </c>
      <c r="S3386" t="s">
        <v>60</v>
      </c>
      <c r="T3386" t="s">
        <v>106</v>
      </c>
    </row>
    <row r="3387" spans="1:22" x14ac:dyDescent="0.3">
      <c r="A3387" t="s">
        <v>3968</v>
      </c>
      <c r="B3387">
        <v>51</v>
      </c>
      <c r="C3387">
        <v>92</v>
      </c>
      <c r="D3387">
        <v>21197315</v>
      </c>
      <c r="E3387" t="s">
        <v>222</v>
      </c>
      <c r="F3387" t="s">
        <v>1832</v>
      </c>
      <c r="G3387" t="str">
        <f t="shared" si="53"/>
        <v>Bon Cop Bad Cop</v>
      </c>
      <c r="H3387" t="s">
        <v>6924</v>
      </c>
      <c r="I3387">
        <v>8616</v>
      </c>
      <c r="J3387">
        <v>55</v>
      </c>
      <c r="K3387" t="s">
        <v>19</v>
      </c>
      <c r="L3387" t="s">
        <v>20</v>
      </c>
      <c r="M3387" t="s">
        <v>21</v>
      </c>
      <c r="N3387">
        <v>6244087</v>
      </c>
      <c r="O3387">
        <v>2012</v>
      </c>
      <c r="P3387">
        <v>7</v>
      </c>
      <c r="S3387" t="s">
        <v>26</v>
      </c>
      <c r="T3387" t="s">
        <v>46</v>
      </c>
      <c r="U3387" t="s">
        <v>52</v>
      </c>
      <c r="V3387" t="s">
        <v>122</v>
      </c>
    </row>
    <row r="3388" spans="1:22" x14ac:dyDescent="0.3">
      <c r="A3388" t="s">
        <v>6925</v>
      </c>
      <c r="B3388">
        <v>18</v>
      </c>
      <c r="C3388">
        <v>110</v>
      </c>
      <c r="D3388">
        <v>17382982</v>
      </c>
      <c r="E3388" t="s">
        <v>184</v>
      </c>
      <c r="F3388" t="s">
        <v>2109</v>
      </c>
      <c r="G3388" t="str">
        <f t="shared" si="53"/>
        <v>The Boondock Saints II: All Saints Day</v>
      </c>
      <c r="H3388" t="s">
        <v>6926</v>
      </c>
      <c r="I3388">
        <v>53251</v>
      </c>
      <c r="J3388">
        <v>34</v>
      </c>
      <c r="K3388" t="s">
        <v>19</v>
      </c>
      <c r="L3388" t="s">
        <v>20</v>
      </c>
      <c r="M3388" t="s">
        <v>294</v>
      </c>
      <c r="N3388">
        <v>6000000</v>
      </c>
      <c r="O3388">
        <v>2007</v>
      </c>
      <c r="P3388">
        <v>6.3</v>
      </c>
      <c r="S3388" t="s">
        <v>26</v>
      </c>
      <c r="T3388" t="s">
        <v>52</v>
      </c>
      <c r="U3388" t="s">
        <v>122</v>
      </c>
    </row>
    <row r="3389" spans="1:22" x14ac:dyDescent="0.3">
      <c r="A3389" t="s">
        <v>3601</v>
      </c>
      <c r="B3389">
        <v>328</v>
      </c>
      <c r="C3389">
        <v>92</v>
      </c>
      <c r="D3389">
        <v>14821531</v>
      </c>
      <c r="E3389" t="s">
        <v>127</v>
      </c>
      <c r="F3389" t="s">
        <v>6927</v>
      </c>
      <c r="G3389" t="str">
        <f t="shared" si="53"/>
        <v>The City of Your Final Destination</v>
      </c>
      <c r="H3389" t="s">
        <v>6928</v>
      </c>
      <c r="I3389">
        <v>2311</v>
      </c>
      <c r="J3389">
        <v>86</v>
      </c>
      <c r="K3389" t="s">
        <v>19</v>
      </c>
      <c r="L3389" t="s">
        <v>20</v>
      </c>
      <c r="M3389" t="s">
        <v>294</v>
      </c>
      <c r="N3389">
        <v>6000000</v>
      </c>
      <c r="O3389">
        <v>2007</v>
      </c>
      <c r="P3389">
        <v>6.4</v>
      </c>
      <c r="S3389" t="s">
        <v>60</v>
      </c>
      <c r="T3389" t="s">
        <v>106</v>
      </c>
    </row>
    <row r="3390" spans="1:22" x14ac:dyDescent="0.3">
      <c r="A3390" t="s">
        <v>6929</v>
      </c>
      <c r="B3390">
        <v>248</v>
      </c>
      <c r="C3390">
        <v>104</v>
      </c>
      <c r="D3390">
        <v>18656400</v>
      </c>
      <c r="E3390" t="s">
        <v>657</v>
      </c>
      <c r="F3390" t="s">
        <v>6930</v>
      </c>
      <c r="G3390" t="str">
        <f t="shared" si="53"/>
        <v>Enough Said</v>
      </c>
      <c r="H3390" t="s">
        <v>6931</v>
      </c>
      <c r="I3390">
        <v>49240</v>
      </c>
      <c r="J3390">
        <v>86</v>
      </c>
      <c r="K3390" t="s">
        <v>19</v>
      </c>
      <c r="L3390" t="s">
        <v>31</v>
      </c>
      <c r="M3390" t="s">
        <v>21</v>
      </c>
      <c r="N3390">
        <v>6000000</v>
      </c>
      <c r="O3390">
        <v>2009</v>
      </c>
      <c r="P3390">
        <v>7.1</v>
      </c>
      <c r="S3390" t="s">
        <v>46</v>
      </c>
      <c r="T3390" t="s">
        <v>60</v>
      </c>
      <c r="U3390" t="s">
        <v>106</v>
      </c>
    </row>
    <row r="3391" spans="1:22" x14ac:dyDescent="0.3">
      <c r="A3391" t="s">
        <v>6932</v>
      </c>
      <c r="B3391">
        <v>128</v>
      </c>
      <c r="C3391">
        <v>98</v>
      </c>
      <c r="D3391">
        <v>14343976</v>
      </c>
      <c r="E3391" t="s">
        <v>776</v>
      </c>
      <c r="F3391" t="s">
        <v>108</v>
      </c>
      <c r="G3391" t="str">
        <f t="shared" si="53"/>
        <v>Easy A</v>
      </c>
      <c r="H3391" t="s">
        <v>6933</v>
      </c>
      <c r="I3391">
        <v>276746</v>
      </c>
      <c r="J3391">
        <v>85</v>
      </c>
      <c r="K3391" t="s">
        <v>19</v>
      </c>
      <c r="L3391" t="s">
        <v>20</v>
      </c>
      <c r="M3391" t="s">
        <v>51</v>
      </c>
      <c r="N3391">
        <v>6000000</v>
      </c>
      <c r="O3391">
        <v>2008</v>
      </c>
      <c r="P3391">
        <v>7.1</v>
      </c>
      <c r="S3391" t="s">
        <v>46</v>
      </c>
      <c r="T3391" t="s">
        <v>106</v>
      </c>
    </row>
    <row r="3392" spans="1:22" x14ac:dyDescent="0.3">
      <c r="A3392" t="s">
        <v>6934</v>
      </c>
      <c r="B3392">
        <v>45</v>
      </c>
      <c r="C3392">
        <v>89</v>
      </c>
      <c r="D3392">
        <v>241437427</v>
      </c>
      <c r="E3392" t="s">
        <v>657</v>
      </c>
      <c r="F3392" t="s">
        <v>461</v>
      </c>
      <c r="G3392" t="str">
        <f t="shared" si="53"/>
        <v>The Inkwell</v>
      </c>
      <c r="H3392" t="s">
        <v>6935</v>
      </c>
      <c r="I3392">
        <v>1103</v>
      </c>
      <c r="J3392">
        <v>140</v>
      </c>
      <c r="K3392" t="s">
        <v>19</v>
      </c>
      <c r="L3392" t="s">
        <v>20</v>
      </c>
      <c r="M3392" t="s">
        <v>51</v>
      </c>
      <c r="N3392">
        <v>6000000</v>
      </c>
      <c r="O3392">
        <v>2016</v>
      </c>
      <c r="P3392">
        <v>6.5</v>
      </c>
      <c r="S3392" t="s">
        <v>46</v>
      </c>
      <c r="T3392" t="s">
        <v>60</v>
      </c>
      <c r="U3392" t="s">
        <v>106</v>
      </c>
    </row>
    <row r="3393" spans="1:22" x14ac:dyDescent="0.3">
      <c r="A3393" t="s">
        <v>6936</v>
      </c>
      <c r="B3393">
        <v>49</v>
      </c>
      <c r="C3393">
        <v>92</v>
      </c>
      <c r="D3393">
        <v>14123773</v>
      </c>
      <c r="E3393" t="s">
        <v>4951</v>
      </c>
      <c r="F3393" t="s">
        <v>5695</v>
      </c>
      <c r="G3393" t="str">
        <f t="shared" si="53"/>
        <v>Shadow of the Vampire</v>
      </c>
      <c r="H3393" t="s">
        <v>6937</v>
      </c>
      <c r="I3393">
        <v>34191</v>
      </c>
      <c r="J3393">
        <v>141</v>
      </c>
      <c r="K3393" t="s">
        <v>19</v>
      </c>
      <c r="L3393" t="s">
        <v>20</v>
      </c>
      <c r="M3393" t="s">
        <v>21</v>
      </c>
      <c r="N3393">
        <v>6000000</v>
      </c>
      <c r="O3393">
        <v>2009</v>
      </c>
      <c r="P3393">
        <v>6.9</v>
      </c>
      <c r="S3393" t="s">
        <v>60</v>
      </c>
      <c r="T3393" t="s">
        <v>83</v>
      </c>
    </row>
    <row r="3394" spans="1:22" x14ac:dyDescent="0.3">
      <c r="A3394" t="s">
        <v>1260</v>
      </c>
      <c r="B3394">
        <v>163</v>
      </c>
      <c r="C3394">
        <v>140</v>
      </c>
      <c r="D3394">
        <v>15126948</v>
      </c>
      <c r="E3394" t="s">
        <v>1147</v>
      </c>
      <c r="F3394" t="s">
        <v>6938</v>
      </c>
      <c r="G3394" t="str">
        <f t="shared" si="53"/>
        <v>Prom</v>
      </c>
      <c r="H3394" t="s">
        <v>6939</v>
      </c>
      <c r="I3394">
        <v>12702</v>
      </c>
      <c r="J3394">
        <v>162</v>
      </c>
      <c r="K3394" t="s">
        <v>19</v>
      </c>
      <c r="L3394" t="s">
        <v>20</v>
      </c>
      <c r="M3394" t="s">
        <v>21</v>
      </c>
      <c r="N3394">
        <v>6000000</v>
      </c>
      <c r="O3394">
        <v>2007</v>
      </c>
      <c r="P3394">
        <v>5.4</v>
      </c>
      <c r="S3394" t="s">
        <v>46</v>
      </c>
      <c r="T3394" t="s">
        <v>60</v>
      </c>
    </row>
    <row r="3395" spans="1:22" x14ac:dyDescent="0.3">
      <c r="A3395" t="s">
        <v>6940</v>
      </c>
      <c r="B3395">
        <v>163</v>
      </c>
      <c r="C3395">
        <v>60</v>
      </c>
      <c r="D3395">
        <v>13622333</v>
      </c>
      <c r="E3395" t="s">
        <v>776</v>
      </c>
      <c r="F3395" t="s">
        <v>2436</v>
      </c>
      <c r="G3395" t="str">
        <f t="shared" ref="G3395:G3458" si="54">SUBSTITUTE(H3395,"Â ","")</f>
        <v>The Pallbearer</v>
      </c>
      <c r="H3395" t="s">
        <v>6941</v>
      </c>
      <c r="I3395">
        <v>6124</v>
      </c>
      <c r="J3395">
        <v>102</v>
      </c>
      <c r="K3395" t="s">
        <v>19</v>
      </c>
      <c r="L3395" t="s">
        <v>31</v>
      </c>
      <c r="M3395" t="s">
        <v>21</v>
      </c>
      <c r="N3395">
        <v>6000000</v>
      </c>
      <c r="O3395">
        <v>1999</v>
      </c>
      <c r="P3395">
        <v>4.9000000000000004</v>
      </c>
      <c r="S3395" t="s">
        <v>46</v>
      </c>
      <c r="T3395" t="s">
        <v>106</v>
      </c>
    </row>
    <row r="3396" spans="1:22" x14ac:dyDescent="0.3">
      <c r="A3396" t="s">
        <v>5415</v>
      </c>
      <c r="B3396">
        <v>90</v>
      </c>
      <c r="C3396">
        <v>90</v>
      </c>
      <c r="D3396">
        <v>13464388</v>
      </c>
      <c r="E3396" t="s">
        <v>46</v>
      </c>
      <c r="F3396" t="s">
        <v>1991</v>
      </c>
      <c r="G3396" t="str">
        <f t="shared" si="54"/>
        <v>Held Up</v>
      </c>
      <c r="H3396" t="s">
        <v>6942</v>
      </c>
      <c r="I3396">
        <v>2870</v>
      </c>
      <c r="J3396">
        <v>109</v>
      </c>
      <c r="K3396" t="s">
        <v>19</v>
      </c>
      <c r="L3396" t="s">
        <v>20</v>
      </c>
      <c r="M3396" t="s">
        <v>51</v>
      </c>
      <c r="N3396">
        <v>7840000</v>
      </c>
      <c r="O3396">
        <v>2007</v>
      </c>
      <c r="P3396">
        <v>5.0999999999999996</v>
      </c>
      <c r="S3396" t="s">
        <v>46</v>
      </c>
    </row>
    <row r="3397" spans="1:22" x14ac:dyDescent="0.3">
      <c r="A3397" t="s">
        <v>6943</v>
      </c>
      <c r="B3397">
        <v>23</v>
      </c>
      <c r="C3397">
        <v>129</v>
      </c>
      <c r="D3397">
        <v>13350177</v>
      </c>
      <c r="E3397" t="s">
        <v>1610</v>
      </c>
      <c r="F3397" t="s">
        <v>1356</v>
      </c>
      <c r="G3397" t="str">
        <f t="shared" si="54"/>
        <v>Woman on Top</v>
      </c>
      <c r="H3397" t="s">
        <v>6944</v>
      </c>
      <c r="I3397">
        <v>8546</v>
      </c>
      <c r="J3397">
        <v>150</v>
      </c>
      <c r="K3397" t="s">
        <v>19</v>
      </c>
      <c r="L3397" t="s">
        <v>31</v>
      </c>
      <c r="M3397" t="s">
        <v>294</v>
      </c>
      <c r="N3397">
        <v>6000000</v>
      </c>
      <c r="O3397">
        <v>2015</v>
      </c>
      <c r="P3397">
        <v>5.3</v>
      </c>
      <c r="S3397" t="s">
        <v>46</v>
      </c>
      <c r="T3397" t="s">
        <v>69</v>
      </c>
      <c r="U3397" t="s">
        <v>106</v>
      </c>
    </row>
    <row r="3398" spans="1:22" x14ac:dyDescent="0.3">
      <c r="A3398" t="s">
        <v>47</v>
      </c>
      <c r="B3398">
        <v>17</v>
      </c>
      <c r="C3398">
        <v>111</v>
      </c>
      <c r="D3398">
        <v>13269963</v>
      </c>
      <c r="E3398" t="s">
        <v>127</v>
      </c>
      <c r="F3398" t="s">
        <v>381</v>
      </c>
      <c r="G3398" t="str">
        <f t="shared" si="54"/>
        <v>Howards End</v>
      </c>
      <c r="H3398" t="s">
        <v>6945</v>
      </c>
      <c r="I3398">
        <v>21254</v>
      </c>
      <c r="J3398">
        <v>73</v>
      </c>
      <c r="K3398" t="s">
        <v>675</v>
      </c>
      <c r="L3398" t="s">
        <v>676</v>
      </c>
      <c r="M3398" t="s">
        <v>294</v>
      </c>
      <c r="N3398">
        <v>6000000</v>
      </c>
      <c r="O3398">
        <v>1971</v>
      </c>
      <c r="P3398">
        <v>7.5</v>
      </c>
      <c r="S3398" t="s">
        <v>60</v>
      </c>
      <c r="T3398" t="s">
        <v>106</v>
      </c>
    </row>
    <row r="3399" spans="1:22" x14ac:dyDescent="0.3">
      <c r="A3399" t="s">
        <v>6946</v>
      </c>
      <c r="B3399">
        <v>118</v>
      </c>
      <c r="C3399">
        <v>79</v>
      </c>
      <c r="D3399">
        <v>17768000</v>
      </c>
      <c r="E3399" t="s">
        <v>6947</v>
      </c>
      <c r="F3399" t="s">
        <v>366</v>
      </c>
      <c r="G3399" t="str">
        <f t="shared" si="54"/>
        <v xml:space="preserve">Preacher            </v>
      </c>
      <c r="H3399" t="s">
        <v>6948</v>
      </c>
      <c r="I3399">
        <v>22848</v>
      </c>
      <c r="J3399">
        <v>34</v>
      </c>
      <c r="K3399" t="s">
        <v>19</v>
      </c>
      <c r="L3399" t="s">
        <v>20</v>
      </c>
      <c r="M3399" t="s">
        <v>294</v>
      </c>
      <c r="N3399">
        <v>8600000</v>
      </c>
      <c r="O3399">
        <v>1972</v>
      </c>
      <c r="P3399">
        <v>8.3000000000000007</v>
      </c>
      <c r="S3399" t="s">
        <v>32</v>
      </c>
      <c r="T3399" t="s">
        <v>60</v>
      </c>
      <c r="U3399" t="s">
        <v>69</v>
      </c>
      <c r="V3399" t="s">
        <v>92</v>
      </c>
    </row>
    <row r="3400" spans="1:22" x14ac:dyDescent="0.3">
      <c r="A3400" t="s">
        <v>3475</v>
      </c>
      <c r="B3400">
        <v>283</v>
      </c>
      <c r="C3400">
        <v>104</v>
      </c>
      <c r="D3400">
        <v>12947763</v>
      </c>
      <c r="E3400" t="s">
        <v>6949</v>
      </c>
      <c r="F3400" t="s">
        <v>2961</v>
      </c>
      <c r="G3400" t="str">
        <f t="shared" si="54"/>
        <v>Anomalisa</v>
      </c>
      <c r="H3400" t="s">
        <v>6950</v>
      </c>
      <c r="I3400">
        <v>31489</v>
      </c>
      <c r="J3400">
        <v>37</v>
      </c>
      <c r="K3400" t="s">
        <v>19</v>
      </c>
      <c r="L3400" t="s">
        <v>378</v>
      </c>
      <c r="M3400" t="s">
        <v>1173</v>
      </c>
      <c r="N3400">
        <v>12000000</v>
      </c>
      <c r="O3400">
        <v>1983</v>
      </c>
      <c r="P3400">
        <v>7.3</v>
      </c>
      <c r="S3400" t="s">
        <v>37</v>
      </c>
      <c r="T3400" t="s">
        <v>46</v>
      </c>
      <c r="U3400" t="s">
        <v>60</v>
      </c>
      <c r="V3400" t="s">
        <v>106</v>
      </c>
    </row>
    <row r="3401" spans="1:22" x14ac:dyDescent="0.3">
      <c r="A3401" t="s">
        <v>6951</v>
      </c>
      <c r="B3401">
        <v>74</v>
      </c>
      <c r="C3401">
        <v>101</v>
      </c>
      <c r="D3401">
        <v>14100000</v>
      </c>
      <c r="E3401" t="s">
        <v>1147</v>
      </c>
      <c r="F3401" t="s">
        <v>236</v>
      </c>
      <c r="G3401" t="str">
        <f t="shared" si="54"/>
        <v>Another Year</v>
      </c>
      <c r="H3401" t="s">
        <v>6952</v>
      </c>
      <c r="I3401">
        <v>23629</v>
      </c>
      <c r="J3401">
        <v>15</v>
      </c>
      <c r="K3401" t="s">
        <v>19</v>
      </c>
      <c r="L3401" t="s">
        <v>20</v>
      </c>
      <c r="M3401" t="s">
        <v>51</v>
      </c>
      <c r="N3401">
        <v>6000000</v>
      </c>
      <c r="O3401">
        <v>2009</v>
      </c>
      <c r="P3401">
        <v>7.3</v>
      </c>
      <c r="S3401" t="s">
        <v>46</v>
      </c>
      <c r="T3401" t="s">
        <v>60</v>
      </c>
    </row>
    <row r="3402" spans="1:22" x14ac:dyDescent="0.3">
      <c r="A3402" t="s">
        <v>6953</v>
      </c>
      <c r="B3402">
        <v>41</v>
      </c>
      <c r="C3402">
        <v>113</v>
      </c>
      <c r="D3402">
        <v>12200000</v>
      </c>
      <c r="E3402" t="s">
        <v>6954</v>
      </c>
      <c r="F3402" t="s">
        <v>2873</v>
      </c>
      <c r="G3402" t="str">
        <f t="shared" si="54"/>
        <v>8 Women</v>
      </c>
      <c r="H3402" t="s">
        <v>6955</v>
      </c>
      <c r="I3402">
        <v>23660</v>
      </c>
      <c r="J3402">
        <v>71</v>
      </c>
      <c r="K3402" t="s">
        <v>19</v>
      </c>
      <c r="L3402" t="s">
        <v>31</v>
      </c>
      <c r="M3402" t="s">
        <v>51</v>
      </c>
      <c r="N3402">
        <v>6000000</v>
      </c>
      <c r="O3402">
        <v>1993</v>
      </c>
      <c r="P3402">
        <v>7.1</v>
      </c>
      <c r="S3402" t="s">
        <v>46</v>
      </c>
      <c r="T3402" t="s">
        <v>52</v>
      </c>
      <c r="U3402" t="s">
        <v>90</v>
      </c>
      <c r="V3402" t="s">
        <v>106</v>
      </c>
    </row>
    <row r="3403" spans="1:22" x14ac:dyDescent="0.3">
      <c r="A3403" t="s">
        <v>2081</v>
      </c>
      <c r="B3403">
        <v>17</v>
      </c>
      <c r="C3403">
        <v>92</v>
      </c>
      <c r="D3403">
        <v>17683670</v>
      </c>
      <c r="E3403" t="s">
        <v>222</v>
      </c>
      <c r="F3403" t="s">
        <v>786</v>
      </c>
      <c r="G3403" t="str">
        <f t="shared" si="54"/>
        <v>Showdown in Little Tokyo</v>
      </c>
      <c r="H3403" t="s">
        <v>6956</v>
      </c>
      <c r="I3403">
        <v>12561</v>
      </c>
      <c r="J3403">
        <v>182</v>
      </c>
      <c r="K3403" t="s">
        <v>19</v>
      </c>
      <c r="L3403" t="s">
        <v>31</v>
      </c>
      <c r="M3403" t="s">
        <v>294</v>
      </c>
      <c r="N3403">
        <v>5952000</v>
      </c>
      <c r="O3403">
        <v>2012</v>
      </c>
      <c r="P3403">
        <v>6</v>
      </c>
      <c r="S3403" t="s">
        <v>26</v>
      </c>
      <c r="T3403" t="s">
        <v>46</v>
      </c>
      <c r="U3403" t="s">
        <v>52</v>
      </c>
      <c r="V3403" t="s">
        <v>122</v>
      </c>
    </row>
    <row r="3404" spans="1:22" x14ac:dyDescent="0.3">
      <c r="A3404" t="s">
        <v>2222</v>
      </c>
      <c r="B3404">
        <v>66</v>
      </c>
      <c r="C3404">
        <v>106</v>
      </c>
      <c r="D3404">
        <v>12055108</v>
      </c>
      <c r="E3404" t="s">
        <v>482</v>
      </c>
      <c r="F3404" t="s">
        <v>393</v>
      </c>
      <c r="G3404" t="str">
        <f t="shared" si="54"/>
        <v>Clay Pigeons</v>
      </c>
      <c r="H3404" t="s">
        <v>6957</v>
      </c>
      <c r="I3404">
        <v>9494</v>
      </c>
      <c r="J3404">
        <v>110</v>
      </c>
      <c r="K3404" t="s">
        <v>19</v>
      </c>
      <c r="L3404" t="s">
        <v>20</v>
      </c>
      <c r="M3404" t="s">
        <v>294</v>
      </c>
      <c r="N3404">
        <v>5300000</v>
      </c>
      <c r="O3404">
        <v>2003</v>
      </c>
      <c r="P3404">
        <v>6.6</v>
      </c>
      <c r="S3404" t="s">
        <v>46</v>
      </c>
      <c r="T3404" t="s">
        <v>52</v>
      </c>
    </row>
    <row r="3405" spans="1:22" x14ac:dyDescent="0.3">
      <c r="A3405" t="s">
        <v>107</v>
      </c>
      <c r="B3405">
        <v>36</v>
      </c>
      <c r="C3405">
        <v>98</v>
      </c>
      <c r="D3405">
        <v>27285953</v>
      </c>
      <c r="E3405" t="s">
        <v>657</v>
      </c>
      <c r="F3405" t="s">
        <v>3834</v>
      </c>
      <c r="G3405" t="str">
        <f t="shared" si="54"/>
        <v>It's Kind of a Funny Story</v>
      </c>
      <c r="H3405" t="s">
        <v>6958</v>
      </c>
      <c r="I3405">
        <v>106098</v>
      </c>
      <c r="J3405">
        <v>48</v>
      </c>
      <c r="K3405" t="s">
        <v>19</v>
      </c>
      <c r="L3405" t="s">
        <v>31</v>
      </c>
      <c r="M3405" t="s">
        <v>294</v>
      </c>
      <c r="N3405">
        <v>6000000</v>
      </c>
      <c r="O3405">
        <v>1973</v>
      </c>
      <c r="P3405">
        <v>7.2</v>
      </c>
      <c r="S3405" t="s">
        <v>46</v>
      </c>
      <c r="T3405" t="s">
        <v>60</v>
      </c>
      <c r="U3405" t="s">
        <v>106</v>
      </c>
    </row>
    <row r="3406" spans="1:22" x14ac:dyDescent="0.3">
      <c r="A3406" t="s">
        <v>6032</v>
      </c>
      <c r="B3406">
        <v>140</v>
      </c>
      <c r="C3406">
        <v>75</v>
      </c>
      <c r="D3406">
        <v>11675178</v>
      </c>
      <c r="E3406" t="s">
        <v>1364</v>
      </c>
      <c r="F3406" t="s">
        <v>1089</v>
      </c>
      <c r="G3406" t="str">
        <f t="shared" si="54"/>
        <v>Made in Dagenham</v>
      </c>
      <c r="H3406" t="s">
        <v>6959</v>
      </c>
      <c r="I3406">
        <v>11158</v>
      </c>
      <c r="J3406">
        <v>12</v>
      </c>
      <c r="K3406" t="s">
        <v>19</v>
      </c>
      <c r="L3406" t="s">
        <v>676</v>
      </c>
      <c r="M3406" t="s">
        <v>294</v>
      </c>
      <c r="N3406">
        <v>50000000</v>
      </c>
      <c r="O3406">
        <v>2000</v>
      </c>
      <c r="P3406">
        <v>7.2</v>
      </c>
      <c r="S3406" t="s">
        <v>41</v>
      </c>
      <c r="T3406" t="s">
        <v>46</v>
      </c>
      <c r="U3406" t="s">
        <v>60</v>
      </c>
      <c r="V3406" t="s">
        <v>80</v>
      </c>
    </row>
    <row r="3407" spans="1:22" x14ac:dyDescent="0.3">
      <c r="A3407" t="s">
        <v>705</v>
      </c>
      <c r="B3407">
        <v>32</v>
      </c>
      <c r="C3407">
        <v>104</v>
      </c>
      <c r="D3407">
        <v>10572742</v>
      </c>
      <c r="E3407" t="s">
        <v>715</v>
      </c>
      <c r="F3407" t="s">
        <v>1602</v>
      </c>
      <c r="G3407" t="str">
        <f t="shared" si="54"/>
        <v>When Did You Last See Your Father?</v>
      </c>
      <c r="H3407" t="s">
        <v>6960</v>
      </c>
      <c r="I3407">
        <v>3571</v>
      </c>
      <c r="J3407">
        <v>79</v>
      </c>
      <c r="K3407" t="s">
        <v>19</v>
      </c>
      <c r="L3407" t="s">
        <v>20</v>
      </c>
      <c r="M3407" t="s">
        <v>294</v>
      </c>
      <c r="N3407">
        <v>4000000</v>
      </c>
      <c r="O3407">
        <v>2008</v>
      </c>
      <c r="P3407">
        <v>6.9</v>
      </c>
      <c r="S3407" t="s">
        <v>41</v>
      </c>
      <c r="T3407" t="s">
        <v>60</v>
      </c>
    </row>
    <row r="3408" spans="1:22" x14ac:dyDescent="0.3">
      <c r="A3408" t="s">
        <v>428</v>
      </c>
      <c r="B3408">
        <v>68</v>
      </c>
      <c r="C3408">
        <v>108</v>
      </c>
      <c r="D3408">
        <v>9658370</v>
      </c>
      <c r="E3408" t="s">
        <v>2991</v>
      </c>
      <c r="F3408" t="s">
        <v>4708</v>
      </c>
      <c r="G3408" t="str">
        <f t="shared" si="54"/>
        <v>Prefontaine</v>
      </c>
      <c r="H3408" t="s">
        <v>6961</v>
      </c>
      <c r="I3408">
        <v>5673</v>
      </c>
      <c r="J3408">
        <v>27</v>
      </c>
      <c r="K3408" t="s">
        <v>19</v>
      </c>
      <c r="L3408" t="s">
        <v>20</v>
      </c>
      <c r="M3408" t="s">
        <v>527</v>
      </c>
      <c r="N3408">
        <v>6000000</v>
      </c>
      <c r="O3408">
        <v>2011</v>
      </c>
      <c r="P3408">
        <v>6.8</v>
      </c>
      <c r="S3408" t="s">
        <v>41</v>
      </c>
      <c r="T3408" t="s">
        <v>60</v>
      </c>
      <c r="U3408" t="s">
        <v>106</v>
      </c>
      <c r="V3408" t="s">
        <v>117</v>
      </c>
    </row>
    <row r="3409" spans="1:22" x14ac:dyDescent="0.3">
      <c r="A3409" t="s">
        <v>6953</v>
      </c>
      <c r="B3409">
        <v>79</v>
      </c>
      <c r="C3409">
        <v>99</v>
      </c>
      <c r="D3409">
        <v>9628751</v>
      </c>
      <c r="E3409" t="s">
        <v>3039</v>
      </c>
      <c r="F3409" t="s">
        <v>6962</v>
      </c>
      <c r="G3409" t="str">
        <f t="shared" si="54"/>
        <v>The Wicked Lady</v>
      </c>
      <c r="H3409" t="s">
        <v>6963</v>
      </c>
      <c r="I3409">
        <v>802</v>
      </c>
      <c r="J3409">
        <v>98</v>
      </c>
      <c r="K3409" t="s">
        <v>19</v>
      </c>
      <c r="L3409" t="s">
        <v>20</v>
      </c>
      <c r="M3409" t="s">
        <v>294</v>
      </c>
      <c r="N3409">
        <v>6700000</v>
      </c>
      <c r="O3409">
        <v>2013</v>
      </c>
      <c r="P3409">
        <v>4</v>
      </c>
      <c r="S3409" t="s">
        <v>32</v>
      </c>
      <c r="T3409" t="s">
        <v>60</v>
      </c>
    </row>
    <row r="3410" spans="1:22" x14ac:dyDescent="0.3">
      <c r="A3410" t="s">
        <v>1761</v>
      </c>
      <c r="B3410">
        <v>9</v>
      </c>
      <c r="C3410">
        <v>180</v>
      </c>
      <c r="D3410">
        <v>8786715</v>
      </c>
      <c r="E3410" t="s">
        <v>318</v>
      </c>
      <c r="F3410" t="s">
        <v>6964</v>
      </c>
      <c r="G3410" t="str">
        <f t="shared" si="54"/>
        <v>The Secret of Kells</v>
      </c>
      <c r="H3410" t="s">
        <v>6965</v>
      </c>
      <c r="I3410">
        <v>22811</v>
      </c>
      <c r="J3410">
        <v>27</v>
      </c>
      <c r="K3410" t="s">
        <v>19</v>
      </c>
      <c r="L3410" t="s">
        <v>31</v>
      </c>
      <c r="M3410" t="s">
        <v>294</v>
      </c>
      <c r="N3410">
        <v>200000000</v>
      </c>
      <c r="O3410">
        <v>2005</v>
      </c>
      <c r="P3410">
        <v>7.7</v>
      </c>
      <c r="S3410" t="s">
        <v>32</v>
      </c>
      <c r="T3410" t="s">
        <v>37</v>
      </c>
      <c r="U3410" t="s">
        <v>65</v>
      </c>
      <c r="V3410" t="s">
        <v>69</v>
      </c>
    </row>
    <row r="3411" spans="1:22" x14ac:dyDescent="0.3">
      <c r="A3411" t="s">
        <v>6966</v>
      </c>
      <c r="B3411">
        <v>26</v>
      </c>
      <c r="C3411">
        <v>109</v>
      </c>
      <c r="D3411">
        <v>3432342</v>
      </c>
      <c r="E3411" t="s">
        <v>2679</v>
      </c>
      <c r="F3411" t="s">
        <v>718</v>
      </c>
      <c r="G3411" t="str">
        <f t="shared" si="54"/>
        <v>Begin Again</v>
      </c>
      <c r="H3411" t="s">
        <v>6967</v>
      </c>
      <c r="I3411">
        <v>99430</v>
      </c>
      <c r="J3411">
        <v>86</v>
      </c>
      <c r="K3411" t="s">
        <v>19</v>
      </c>
      <c r="L3411" t="s">
        <v>20</v>
      </c>
      <c r="M3411" t="s">
        <v>21</v>
      </c>
      <c r="N3411">
        <v>3500159</v>
      </c>
      <c r="O3411">
        <v>2005</v>
      </c>
      <c r="P3411">
        <v>7.4</v>
      </c>
      <c r="S3411" t="s">
        <v>60</v>
      </c>
      <c r="T3411" t="s">
        <v>85</v>
      </c>
    </row>
    <row r="3412" spans="1:22" x14ac:dyDescent="0.3">
      <c r="A3412" t="s">
        <v>6310</v>
      </c>
      <c r="B3412">
        <v>100</v>
      </c>
      <c r="C3412">
        <v>111</v>
      </c>
      <c r="D3412">
        <v>6755271</v>
      </c>
      <c r="E3412" t="s">
        <v>3827</v>
      </c>
      <c r="F3412" t="s">
        <v>4515</v>
      </c>
      <c r="G3412" t="str">
        <f t="shared" si="54"/>
        <v>Down in the Valley</v>
      </c>
      <c r="H3412" t="s">
        <v>6968</v>
      </c>
      <c r="I3412">
        <v>16617</v>
      </c>
      <c r="J3412">
        <v>107</v>
      </c>
      <c r="K3412" t="s">
        <v>19</v>
      </c>
      <c r="L3412" t="s">
        <v>31</v>
      </c>
      <c r="M3412" t="s">
        <v>294</v>
      </c>
      <c r="N3412">
        <v>5600000</v>
      </c>
      <c r="O3412">
        <v>1995</v>
      </c>
      <c r="P3412">
        <v>6.5</v>
      </c>
      <c r="S3412" t="s">
        <v>60</v>
      </c>
      <c r="T3412" t="s">
        <v>106</v>
      </c>
      <c r="U3412" t="s">
        <v>122</v>
      </c>
    </row>
    <row r="3413" spans="1:22" x14ac:dyDescent="0.3">
      <c r="A3413" t="s">
        <v>198</v>
      </c>
      <c r="B3413">
        <v>56</v>
      </c>
      <c r="C3413">
        <v>93</v>
      </c>
      <c r="D3413">
        <v>6157157</v>
      </c>
      <c r="E3413" t="s">
        <v>890</v>
      </c>
      <c r="F3413" t="s">
        <v>2707</v>
      </c>
      <c r="G3413" t="str">
        <f t="shared" si="54"/>
        <v>Brooklyn Rules</v>
      </c>
      <c r="H3413" t="s">
        <v>6969</v>
      </c>
      <c r="I3413">
        <v>5049</v>
      </c>
      <c r="J3413">
        <v>33</v>
      </c>
      <c r="K3413" t="s">
        <v>19</v>
      </c>
      <c r="L3413" t="s">
        <v>149</v>
      </c>
      <c r="M3413" t="s">
        <v>51</v>
      </c>
      <c r="N3413">
        <v>5600000</v>
      </c>
      <c r="O3413">
        <v>2000</v>
      </c>
      <c r="P3413">
        <v>6.4</v>
      </c>
      <c r="S3413" t="s">
        <v>52</v>
      </c>
      <c r="T3413" t="s">
        <v>60</v>
      </c>
    </row>
    <row r="3414" spans="1:22" x14ac:dyDescent="0.3">
      <c r="A3414" t="s">
        <v>1491</v>
      </c>
      <c r="B3414">
        <v>150</v>
      </c>
      <c r="C3414">
        <v>99</v>
      </c>
      <c r="D3414">
        <v>6088249</v>
      </c>
      <c r="E3414" t="s">
        <v>127</v>
      </c>
      <c r="F3414" t="s">
        <v>1594</v>
      </c>
      <c r="G3414" t="str">
        <f t="shared" si="54"/>
        <v>Restless</v>
      </c>
      <c r="H3414" t="s">
        <v>6970</v>
      </c>
      <c r="I3414">
        <v>2098</v>
      </c>
      <c r="J3414">
        <v>34</v>
      </c>
      <c r="K3414" t="s">
        <v>19</v>
      </c>
      <c r="L3414" t="s">
        <v>20</v>
      </c>
      <c r="M3414" t="s">
        <v>294</v>
      </c>
      <c r="N3414">
        <v>5600000</v>
      </c>
      <c r="O3414">
        <v>1976</v>
      </c>
      <c r="P3414">
        <v>7.2</v>
      </c>
      <c r="S3414" t="s">
        <v>60</v>
      </c>
      <c r="T3414" t="s">
        <v>106</v>
      </c>
    </row>
    <row r="3415" spans="1:22" x14ac:dyDescent="0.3">
      <c r="A3415" t="s">
        <v>2201</v>
      </c>
      <c r="B3415">
        <v>30</v>
      </c>
      <c r="C3415">
        <v>98</v>
      </c>
      <c r="D3415">
        <v>5480318</v>
      </c>
      <c r="E3415" t="s">
        <v>6971</v>
      </c>
      <c r="F3415" t="s">
        <v>132</v>
      </c>
      <c r="G3415" t="str">
        <f t="shared" si="54"/>
        <v>The Singing Detective</v>
      </c>
      <c r="H3415" t="s">
        <v>6972</v>
      </c>
      <c r="I3415">
        <v>7116</v>
      </c>
      <c r="J3415">
        <v>58</v>
      </c>
      <c r="K3415" t="s">
        <v>19</v>
      </c>
      <c r="L3415" t="s">
        <v>31</v>
      </c>
      <c r="M3415" t="s">
        <v>21</v>
      </c>
      <c r="N3415">
        <v>5500000</v>
      </c>
      <c r="O3415">
        <v>1974</v>
      </c>
      <c r="P3415">
        <v>5.6</v>
      </c>
      <c r="S3415" t="s">
        <v>46</v>
      </c>
      <c r="T3415" t="s">
        <v>52</v>
      </c>
      <c r="U3415" t="s">
        <v>90</v>
      </c>
      <c r="V3415" t="s">
        <v>92</v>
      </c>
    </row>
    <row r="3416" spans="1:22" x14ac:dyDescent="0.3">
      <c r="A3416" t="s">
        <v>2111</v>
      </c>
      <c r="B3416">
        <v>20</v>
      </c>
      <c r="C3416">
        <v>95</v>
      </c>
      <c r="D3416">
        <v>5308707</v>
      </c>
      <c r="E3416" t="s">
        <v>2429</v>
      </c>
      <c r="F3416" t="s">
        <v>5704</v>
      </c>
      <c r="G3416" t="str">
        <f t="shared" si="54"/>
        <v>The Land Girls</v>
      </c>
      <c r="H3416" t="s">
        <v>6973</v>
      </c>
      <c r="I3416">
        <v>1591</v>
      </c>
      <c r="J3416">
        <v>11</v>
      </c>
      <c r="K3416" t="s">
        <v>19</v>
      </c>
      <c r="L3416" t="s">
        <v>20</v>
      </c>
      <c r="M3416" t="s">
        <v>294</v>
      </c>
      <c r="N3416">
        <v>5500000</v>
      </c>
      <c r="O3416">
        <v>1988</v>
      </c>
      <c r="P3416">
        <v>6.3</v>
      </c>
      <c r="S3416" t="s">
        <v>60</v>
      </c>
      <c r="T3416" t="s">
        <v>106</v>
      </c>
      <c r="U3416" t="s">
        <v>126</v>
      </c>
    </row>
    <row r="3417" spans="1:22" x14ac:dyDescent="0.3">
      <c r="A3417" t="s">
        <v>3968</v>
      </c>
      <c r="B3417">
        <v>21</v>
      </c>
      <c r="C3417">
        <v>142</v>
      </c>
      <c r="D3417">
        <v>5009677</v>
      </c>
      <c r="E3417" t="s">
        <v>6141</v>
      </c>
      <c r="F3417" t="s">
        <v>6974</v>
      </c>
      <c r="G3417" t="str">
        <f t="shared" si="54"/>
        <v>Fido</v>
      </c>
      <c r="H3417" t="s">
        <v>6975</v>
      </c>
      <c r="I3417">
        <v>25055</v>
      </c>
      <c r="J3417">
        <v>430</v>
      </c>
      <c r="K3417" t="s">
        <v>19</v>
      </c>
      <c r="L3417" t="s">
        <v>31</v>
      </c>
      <c r="M3417" t="s">
        <v>21</v>
      </c>
      <c r="N3417">
        <v>5500000</v>
      </c>
      <c r="O3417">
        <v>2005</v>
      </c>
      <c r="P3417">
        <v>6.8</v>
      </c>
      <c r="S3417" t="s">
        <v>46</v>
      </c>
      <c r="T3417" t="s">
        <v>60</v>
      </c>
      <c r="U3417" t="s">
        <v>83</v>
      </c>
      <c r="V3417" t="s">
        <v>110</v>
      </c>
    </row>
    <row r="3418" spans="1:22" x14ac:dyDescent="0.3">
      <c r="A3418" t="s">
        <v>6976</v>
      </c>
      <c r="B3418">
        <v>11</v>
      </c>
      <c r="C3418">
        <v>107</v>
      </c>
      <c r="D3418">
        <v>4328294</v>
      </c>
      <c r="E3418" t="s">
        <v>657</v>
      </c>
      <c r="F3418" t="s">
        <v>861</v>
      </c>
      <c r="G3418" t="str">
        <f t="shared" si="54"/>
        <v>The Wendell Baker Story</v>
      </c>
      <c r="H3418" t="s">
        <v>6977</v>
      </c>
      <c r="I3418">
        <v>5159</v>
      </c>
      <c r="J3418">
        <v>31</v>
      </c>
      <c r="K3418" t="s">
        <v>19</v>
      </c>
      <c r="L3418" t="s">
        <v>20</v>
      </c>
      <c r="M3418" t="s">
        <v>294</v>
      </c>
      <c r="N3418">
        <v>5500000</v>
      </c>
      <c r="O3418">
        <v>2000</v>
      </c>
      <c r="P3418">
        <v>5.5</v>
      </c>
      <c r="S3418" t="s">
        <v>46</v>
      </c>
      <c r="T3418" t="s">
        <v>60</v>
      </c>
      <c r="U3418" t="s">
        <v>106</v>
      </c>
    </row>
    <row r="3419" spans="1:22" x14ac:dyDescent="0.3">
      <c r="A3419" t="s">
        <v>6953</v>
      </c>
      <c r="B3419">
        <v>85</v>
      </c>
      <c r="C3419">
        <v>102</v>
      </c>
      <c r="D3419">
        <v>4074023</v>
      </c>
      <c r="E3419" t="s">
        <v>806</v>
      </c>
      <c r="F3419" t="s">
        <v>581</v>
      </c>
      <c r="G3419" t="str">
        <f t="shared" si="54"/>
        <v>Wild Target</v>
      </c>
      <c r="H3419" t="s">
        <v>6978</v>
      </c>
      <c r="I3419">
        <v>29994</v>
      </c>
      <c r="J3419">
        <v>31</v>
      </c>
      <c r="K3419" t="s">
        <v>19</v>
      </c>
      <c r="L3419" t="s">
        <v>3054</v>
      </c>
      <c r="M3419" t="s">
        <v>294</v>
      </c>
      <c r="N3419">
        <v>3000000</v>
      </c>
      <c r="O3419">
        <v>2014</v>
      </c>
      <c r="P3419">
        <v>6.9</v>
      </c>
      <c r="S3419" t="s">
        <v>26</v>
      </c>
      <c r="T3419" t="s">
        <v>46</v>
      </c>
      <c r="U3419" t="s">
        <v>52</v>
      </c>
    </row>
    <row r="3420" spans="1:22" x14ac:dyDescent="0.3">
      <c r="A3420" t="s">
        <v>4177</v>
      </c>
      <c r="B3420">
        <v>5</v>
      </c>
      <c r="C3420">
        <v>97</v>
      </c>
      <c r="D3420">
        <v>4306697</v>
      </c>
      <c r="E3420" t="s">
        <v>2926</v>
      </c>
      <c r="F3420" t="s">
        <v>2559</v>
      </c>
      <c r="G3420" t="str">
        <f t="shared" si="54"/>
        <v>Pathology</v>
      </c>
      <c r="H3420" t="s">
        <v>6979</v>
      </c>
      <c r="I3420">
        <v>26849</v>
      </c>
      <c r="J3420">
        <v>24</v>
      </c>
      <c r="K3420" t="s">
        <v>19</v>
      </c>
      <c r="L3420" t="s">
        <v>1575</v>
      </c>
      <c r="M3420" t="s">
        <v>294</v>
      </c>
      <c r="N3420">
        <v>5500000</v>
      </c>
      <c r="O3420">
        <v>1996</v>
      </c>
      <c r="P3420">
        <v>6</v>
      </c>
      <c r="S3420" t="s">
        <v>52</v>
      </c>
      <c r="T3420" t="s">
        <v>83</v>
      </c>
      <c r="U3420" t="s">
        <v>122</v>
      </c>
    </row>
    <row r="3421" spans="1:22" x14ac:dyDescent="0.3">
      <c r="A3421" t="s">
        <v>3336</v>
      </c>
      <c r="B3421">
        <v>160</v>
      </c>
      <c r="C3421">
        <v>124</v>
      </c>
      <c r="D3421">
        <v>3950029</v>
      </c>
      <c r="E3421" t="s">
        <v>127</v>
      </c>
      <c r="F3421" t="s">
        <v>35</v>
      </c>
      <c r="G3421" t="str">
        <f t="shared" si="54"/>
        <v xml:space="preserve">Wuthering Heights            </v>
      </c>
      <c r="H3421" t="s">
        <v>6980</v>
      </c>
      <c r="I3421">
        <v>6053</v>
      </c>
      <c r="J3421">
        <v>2</v>
      </c>
      <c r="K3421" t="s">
        <v>336</v>
      </c>
      <c r="L3421" t="s">
        <v>337</v>
      </c>
      <c r="M3421" t="s">
        <v>21</v>
      </c>
      <c r="N3421">
        <v>7000000</v>
      </c>
      <c r="O3421">
        <v>2005</v>
      </c>
      <c r="P3421">
        <v>7.7</v>
      </c>
      <c r="S3421" t="s">
        <v>60</v>
      </c>
      <c r="T3421" t="s">
        <v>106</v>
      </c>
    </row>
    <row r="3422" spans="1:22" x14ac:dyDescent="0.3">
      <c r="A3422" t="s">
        <v>6981</v>
      </c>
      <c r="B3422">
        <v>25</v>
      </c>
      <c r="C3422">
        <v>97</v>
      </c>
      <c r="D3422">
        <v>4040588</v>
      </c>
      <c r="E3422" t="s">
        <v>977</v>
      </c>
      <c r="F3422" t="s">
        <v>2794</v>
      </c>
      <c r="G3422" t="str">
        <f t="shared" si="54"/>
        <v>10th &amp; Wolf</v>
      </c>
      <c r="H3422" t="s">
        <v>6982</v>
      </c>
      <c r="I3422">
        <v>5557</v>
      </c>
      <c r="J3422">
        <v>149</v>
      </c>
      <c r="K3422" t="s">
        <v>19</v>
      </c>
      <c r="L3422" t="s">
        <v>20</v>
      </c>
      <c r="M3422" t="s">
        <v>51</v>
      </c>
      <c r="N3422">
        <v>5500000</v>
      </c>
      <c r="O3422">
        <v>2015</v>
      </c>
      <c r="P3422">
        <v>6.4</v>
      </c>
      <c r="S3422" t="s">
        <v>52</v>
      </c>
      <c r="T3422" t="s">
        <v>60</v>
      </c>
      <c r="U3422" t="s">
        <v>122</v>
      </c>
    </row>
    <row r="3423" spans="1:22" x14ac:dyDescent="0.3">
      <c r="A3423" t="s">
        <v>6983</v>
      </c>
      <c r="B3423">
        <v>21</v>
      </c>
      <c r="C3423">
        <v>124</v>
      </c>
      <c r="D3423">
        <v>3049135</v>
      </c>
      <c r="E3423" t="s">
        <v>1392</v>
      </c>
      <c r="F3423" t="s">
        <v>3147</v>
      </c>
      <c r="G3423" t="str">
        <f t="shared" si="54"/>
        <v>Dear Wendy</v>
      </c>
      <c r="H3423" t="s">
        <v>6984</v>
      </c>
      <c r="I3423">
        <v>9003</v>
      </c>
      <c r="J3423">
        <v>5</v>
      </c>
      <c r="K3423" t="s">
        <v>675</v>
      </c>
      <c r="L3423" t="s">
        <v>149</v>
      </c>
      <c r="M3423" t="s">
        <v>21</v>
      </c>
      <c r="N3423">
        <v>5500000</v>
      </c>
      <c r="O3423">
        <v>1999</v>
      </c>
      <c r="P3423">
        <v>6.6</v>
      </c>
      <c r="S3423" t="s">
        <v>46</v>
      </c>
      <c r="T3423" t="s">
        <v>52</v>
      </c>
      <c r="U3423" t="s">
        <v>60</v>
      </c>
      <c r="V3423" t="s">
        <v>106</v>
      </c>
    </row>
    <row r="3424" spans="1:22" x14ac:dyDescent="0.3">
      <c r="A3424" t="s">
        <v>1807</v>
      </c>
      <c r="B3424">
        <v>15</v>
      </c>
      <c r="C3424">
        <v>96</v>
      </c>
      <c r="D3424">
        <v>4700361</v>
      </c>
      <c r="E3424" t="s">
        <v>60</v>
      </c>
      <c r="F3424" t="s">
        <v>6985</v>
      </c>
      <c r="G3424" t="str">
        <f t="shared" si="54"/>
        <v>Aloft</v>
      </c>
      <c r="H3424" t="s">
        <v>6986</v>
      </c>
      <c r="I3424">
        <v>2103</v>
      </c>
      <c r="J3424">
        <v>288</v>
      </c>
      <c r="K3424" t="s">
        <v>19</v>
      </c>
      <c r="L3424" t="s">
        <v>20</v>
      </c>
      <c r="M3424" t="s">
        <v>294</v>
      </c>
      <c r="N3424">
        <v>5000000</v>
      </c>
      <c r="O3424">
        <v>2012</v>
      </c>
      <c r="P3424">
        <v>5.3</v>
      </c>
      <c r="S3424" t="s">
        <v>60</v>
      </c>
    </row>
    <row r="3425" spans="1:22" x14ac:dyDescent="0.3">
      <c r="A3425" t="s">
        <v>5398</v>
      </c>
      <c r="B3425">
        <v>61</v>
      </c>
      <c r="C3425">
        <v>114</v>
      </c>
      <c r="D3425">
        <v>2711210</v>
      </c>
      <c r="E3425" t="s">
        <v>6987</v>
      </c>
      <c r="F3425" t="s">
        <v>6988</v>
      </c>
      <c r="G3425" t="str">
        <f t="shared" si="54"/>
        <v>Akira</v>
      </c>
      <c r="H3425" t="s">
        <v>6989</v>
      </c>
      <c r="I3425">
        <v>106160</v>
      </c>
      <c r="J3425">
        <v>13</v>
      </c>
      <c r="K3425" t="s">
        <v>4999</v>
      </c>
      <c r="L3425" t="s">
        <v>432</v>
      </c>
      <c r="M3425" t="s">
        <v>51</v>
      </c>
      <c r="N3425">
        <v>5000000</v>
      </c>
      <c r="O3425">
        <v>2003</v>
      </c>
      <c r="P3425">
        <v>8.1</v>
      </c>
      <c r="S3425" t="s">
        <v>26</v>
      </c>
      <c r="T3425" t="s">
        <v>37</v>
      </c>
      <c r="U3425" t="s">
        <v>110</v>
      </c>
    </row>
    <row r="3426" spans="1:22" x14ac:dyDescent="0.3">
      <c r="A3426" t="s">
        <v>5669</v>
      </c>
      <c r="B3426">
        <v>34</v>
      </c>
      <c r="C3426">
        <v>90</v>
      </c>
      <c r="D3426">
        <v>1980338</v>
      </c>
      <c r="E3426" t="s">
        <v>184</v>
      </c>
      <c r="F3426" t="s">
        <v>343</v>
      </c>
      <c r="G3426" t="str">
        <f t="shared" si="54"/>
        <v>The Death and Life of Bobby Z</v>
      </c>
      <c r="H3426" t="s">
        <v>6990</v>
      </c>
      <c r="I3426">
        <v>12078</v>
      </c>
      <c r="J3426">
        <v>43</v>
      </c>
      <c r="K3426" t="s">
        <v>19</v>
      </c>
      <c r="L3426" t="s">
        <v>31</v>
      </c>
      <c r="M3426" t="s">
        <v>527</v>
      </c>
      <c r="N3426">
        <v>6500000</v>
      </c>
      <c r="O3426">
        <v>1978</v>
      </c>
      <c r="P3426">
        <v>5.9</v>
      </c>
      <c r="S3426" t="s">
        <v>26</v>
      </c>
      <c r="T3426" t="s">
        <v>52</v>
      </c>
      <c r="U3426" t="s">
        <v>122</v>
      </c>
    </row>
    <row r="3427" spans="1:22" x14ac:dyDescent="0.3">
      <c r="A3427" t="s">
        <v>3170</v>
      </c>
      <c r="B3427">
        <v>62</v>
      </c>
      <c r="C3427">
        <v>104</v>
      </c>
      <c r="D3427">
        <v>1082044</v>
      </c>
      <c r="E3427" t="s">
        <v>754</v>
      </c>
      <c r="F3427" t="s">
        <v>6991</v>
      </c>
      <c r="G3427" t="str">
        <f t="shared" si="54"/>
        <v>The Rocket: The Legend of Rocket Richard</v>
      </c>
      <c r="H3427" t="s">
        <v>6992</v>
      </c>
      <c r="I3427">
        <v>4412</v>
      </c>
      <c r="J3427">
        <v>14</v>
      </c>
      <c r="K3427" t="s">
        <v>19</v>
      </c>
      <c r="L3427" t="s">
        <v>20</v>
      </c>
      <c r="M3427" t="s">
        <v>294</v>
      </c>
      <c r="N3427">
        <v>5500000</v>
      </c>
      <c r="O3427">
        <v>2009</v>
      </c>
      <c r="P3427">
        <v>7.7</v>
      </c>
      <c r="S3427" t="s">
        <v>41</v>
      </c>
      <c r="T3427" t="s">
        <v>60</v>
      </c>
      <c r="U3427" t="s">
        <v>117</v>
      </c>
    </row>
    <row r="3428" spans="1:22" x14ac:dyDescent="0.3">
      <c r="A3428" t="s">
        <v>27</v>
      </c>
      <c r="B3428">
        <v>102</v>
      </c>
      <c r="C3428">
        <v>102</v>
      </c>
      <c r="D3428">
        <v>1100000</v>
      </c>
      <c r="E3428" t="s">
        <v>239</v>
      </c>
      <c r="F3428" t="s">
        <v>6993</v>
      </c>
      <c r="G3428" t="str">
        <f t="shared" si="54"/>
        <v>Swelter</v>
      </c>
      <c r="H3428" t="s">
        <v>6994</v>
      </c>
      <c r="I3428">
        <v>1965</v>
      </c>
      <c r="J3428">
        <v>134</v>
      </c>
      <c r="K3428" t="s">
        <v>19</v>
      </c>
      <c r="L3428" t="s">
        <v>676</v>
      </c>
      <c r="M3428" t="s">
        <v>294</v>
      </c>
      <c r="N3428">
        <v>3850000</v>
      </c>
      <c r="O3428">
        <v>2009</v>
      </c>
      <c r="P3428">
        <v>4.5999999999999996</v>
      </c>
      <c r="S3428" t="s">
        <v>26</v>
      </c>
      <c r="T3428" t="s">
        <v>52</v>
      </c>
      <c r="U3428" t="s">
        <v>60</v>
      </c>
      <c r="V3428" t="s">
        <v>122</v>
      </c>
    </row>
    <row r="3429" spans="1:22" x14ac:dyDescent="0.3">
      <c r="A3429" t="s">
        <v>5398</v>
      </c>
      <c r="B3429">
        <v>239</v>
      </c>
      <c r="C3429">
        <v>93</v>
      </c>
      <c r="D3429">
        <v>2445646</v>
      </c>
      <c r="E3429" t="s">
        <v>1214</v>
      </c>
      <c r="F3429" t="s">
        <v>6995</v>
      </c>
      <c r="G3429" t="str">
        <f t="shared" si="54"/>
        <v>My Lucky Star</v>
      </c>
      <c r="H3429" t="s">
        <v>6996</v>
      </c>
      <c r="I3429">
        <v>322</v>
      </c>
      <c r="J3429">
        <v>30</v>
      </c>
      <c r="K3429" t="s">
        <v>19</v>
      </c>
      <c r="L3429" t="s">
        <v>31</v>
      </c>
      <c r="M3429" t="s">
        <v>51</v>
      </c>
      <c r="N3429">
        <v>5500000</v>
      </c>
      <c r="O3429">
        <v>1989</v>
      </c>
      <c r="P3429">
        <v>5.0999999999999996</v>
      </c>
      <c r="S3429" t="s">
        <v>26</v>
      </c>
      <c r="T3429" t="s">
        <v>32</v>
      </c>
      <c r="U3429" t="s">
        <v>46</v>
      </c>
      <c r="V3429" t="s">
        <v>106</v>
      </c>
    </row>
    <row r="3430" spans="1:22" x14ac:dyDescent="0.3">
      <c r="A3430" t="s">
        <v>6997</v>
      </c>
      <c r="B3430">
        <v>252</v>
      </c>
      <c r="C3430">
        <v>90</v>
      </c>
      <c r="D3430">
        <v>2221809</v>
      </c>
      <c r="E3430" t="s">
        <v>657</v>
      </c>
      <c r="F3430" t="s">
        <v>6998</v>
      </c>
      <c r="G3430" t="str">
        <f t="shared" si="54"/>
        <v>Imagine Me &amp; You</v>
      </c>
      <c r="H3430" t="s">
        <v>6999</v>
      </c>
      <c r="I3430">
        <v>23023</v>
      </c>
      <c r="J3430">
        <v>81</v>
      </c>
      <c r="K3430" t="s">
        <v>19</v>
      </c>
      <c r="L3430" t="s">
        <v>197</v>
      </c>
      <c r="M3430" t="s">
        <v>294</v>
      </c>
      <c r="N3430">
        <v>9000000</v>
      </c>
      <c r="O3430">
        <v>2014</v>
      </c>
      <c r="P3430">
        <v>6.9</v>
      </c>
      <c r="S3430" t="s">
        <v>46</v>
      </c>
      <c r="T3430" t="s">
        <v>60</v>
      </c>
      <c r="U3430" t="s">
        <v>106</v>
      </c>
    </row>
    <row r="3431" spans="1:22" x14ac:dyDescent="0.3">
      <c r="A3431" t="s">
        <v>3016</v>
      </c>
      <c r="B3431">
        <v>278</v>
      </c>
      <c r="C3431">
        <v>106</v>
      </c>
      <c r="D3431">
        <v>296665</v>
      </c>
      <c r="E3431" t="s">
        <v>60</v>
      </c>
      <c r="F3431" t="s">
        <v>7000</v>
      </c>
      <c r="G3431" t="str">
        <f t="shared" si="54"/>
        <v>Mr. Church</v>
      </c>
      <c r="H3431" t="s">
        <v>7001</v>
      </c>
      <c r="I3431">
        <v>63</v>
      </c>
      <c r="J3431">
        <v>19</v>
      </c>
      <c r="K3431" t="s">
        <v>19</v>
      </c>
      <c r="L3431" t="s">
        <v>20</v>
      </c>
      <c r="M3431" t="s">
        <v>294</v>
      </c>
      <c r="N3431">
        <v>5250000</v>
      </c>
      <c r="O3431">
        <v>2009</v>
      </c>
      <c r="P3431">
        <v>8</v>
      </c>
      <c r="S3431" t="s">
        <v>60</v>
      </c>
    </row>
    <row r="3432" spans="1:22" x14ac:dyDescent="0.3">
      <c r="A3432" t="s">
        <v>7002</v>
      </c>
      <c r="B3432">
        <v>124</v>
      </c>
      <c r="C3432">
        <v>99</v>
      </c>
      <c r="D3432">
        <v>3219029</v>
      </c>
      <c r="E3432" t="s">
        <v>984</v>
      </c>
      <c r="F3432" t="s">
        <v>1559</v>
      </c>
      <c r="G3432" t="str">
        <f t="shared" si="54"/>
        <v>Swimming Pool</v>
      </c>
      <c r="H3432" t="s">
        <v>7003</v>
      </c>
      <c r="I3432">
        <v>35065</v>
      </c>
      <c r="J3432">
        <v>323</v>
      </c>
      <c r="K3432" t="s">
        <v>19</v>
      </c>
      <c r="L3432" t="s">
        <v>20</v>
      </c>
      <c r="M3432" t="s">
        <v>294</v>
      </c>
      <c r="N3432">
        <v>30300000</v>
      </c>
      <c r="O3432">
        <v>1988</v>
      </c>
      <c r="P3432">
        <v>6.8</v>
      </c>
      <c r="S3432" t="s">
        <v>52</v>
      </c>
      <c r="T3432" t="s">
        <v>60</v>
      </c>
      <c r="U3432" t="s">
        <v>92</v>
      </c>
      <c r="V3432" t="s">
        <v>122</v>
      </c>
    </row>
    <row r="3433" spans="1:22" x14ac:dyDescent="0.3">
      <c r="A3433" t="s">
        <v>2996</v>
      </c>
      <c r="B3433">
        <v>9</v>
      </c>
      <c r="C3433">
        <v>115</v>
      </c>
      <c r="D3433">
        <v>830210</v>
      </c>
      <c r="E3433" t="s">
        <v>386</v>
      </c>
      <c r="F3433" t="s">
        <v>7004</v>
      </c>
      <c r="G3433" t="str">
        <f t="shared" si="54"/>
        <v>Green Street 3: Never Back Down</v>
      </c>
      <c r="H3433" t="s">
        <v>7005</v>
      </c>
      <c r="I3433">
        <v>3740</v>
      </c>
      <c r="J3433">
        <v>384</v>
      </c>
      <c r="K3433" t="s">
        <v>19</v>
      </c>
      <c r="L3433" t="s">
        <v>20</v>
      </c>
      <c r="M3433" t="s">
        <v>51</v>
      </c>
      <c r="N3433">
        <v>4000000</v>
      </c>
      <c r="O3433">
        <v>1999</v>
      </c>
      <c r="P3433">
        <v>5.4</v>
      </c>
      <c r="S3433" t="s">
        <v>26</v>
      </c>
      <c r="T3433" t="s">
        <v>60</v>
      </c>
    </row>
    <row r="3434" spans="1:22" x14ac:dyDescent="0.3">
      <c r="A3434" t="s">
        <v>5426</v>
      </c>
      <c r="B3434">
        <v>127</v>
      </c>
      <c r="C3434">
        <v>89</v>
      </c>
      <c r="D3434">
        <v>1040879</v>
      </c>
      <c r="E3434" t="s">
        <v>1543</v>
      </c>
      <c r="F3434" t="s">
        <v>1637</v>
      </c>
      <c r="G3434" t="str">
        <f t="shared" si="54"/>
        <v>The Blood of Heroes</v>
      </c>
      <c r="H3434" t="s">
        <v>7006</v>
      </c>
      <c r="I3434">
        <v>4792</v>
      </c>
      <c r="J3434">
        <v>237</v>
      </c>
      <c r="K3434" t="s">
        <v>3111</v>
      </c>
      <c r="L3434" t="s">
        <v>1695</v>
      </c>
      <c r="M3434" t="s">
        <v>154</v>
      </c>
      <c r="N3434">
        <v>6000000</v>
      </c>
      <c r="O3434">
        <v>2004</v>
      </c>
      <c r="P3434">
        <v>6.5</v>
      </c>
      <c r="S3434" t="s">
        <v>26</v>
      </c>
      <c r="T3434" t="s">
        <v>110</v>
      </c>
      <c r="U3434" t="s">
        <v>117</v>
      </c>
    </row>
    <row r="3435" spans="1:22" x14ac:dyDescent="0.3">
      <c r="A3435" t="s">
        <v>7007</v>
      </c>
      <c r="B3435">
        <v>9</v>
      </c>
      <c r="C3435">
        <v>101</v>
      </c>
      <c r="D3435">
        <v>326308</v>
      </c>
      <c r="E3435" t="s">
        <v>26</v>
      </c>
      <c r="F3435" t="s">
        <v>7008</v>
      </c>
      <c r="G3435" t="str">
        <f t="shared" si="54"/>
        <v>Code of Honor</v>
      </c>
      <c r="H3435" t="s">
        <v>7009</v>
      </c>
      <c r="I3435">
        <v>662</v>
      </c>
      <c r="J3435">
        <v>268</v>
      </c>
      <c r="K3435" t="s">
        <v>675</v>
      </c>
      <c r="L3435" t="s">
        <v>676</v>
      </c>
      <c r="M3435" t="s">
        <v>294</v>
      </c>
      <c r="N3435">
        <v>5500000</v>
      </c>
      <c r="O3435">
        <v>2002</v>
      </c>
      <c r="P3435">
        <v>4.2</v>
      </c>
      <c r="S3435" t="s">
        <v>26</v>
      </c>
    </row>
    <row r="3436" spans="1:22" x14ac:dyDescent="0.3">
      <c r="A3436" t="s">
        <v>250</v>
      </c>
      <c r="B3436">
        <v>35</v>
      </c>
      <c r="C3436">
        <v>92</v>
      </c>
      <c r="D3436">
        <v>240425</v>
      </c>
      <c r="E3436" t="s">
        <v>1727</v>
      </c>
      <c r="F3436" t="s">
        <v>664</v>
      </c>
      <c r="G3436" t="str">
        <f t="shared" si="54"/>
        <v>Driving Miss Daisy</v>
      </c>
      <c r="H3436" t="s">
        <v>7010</v>
      </c>
      <c r="I3436">
        <v>72324</v>
      </c>
      <c r="J3436">
        <v>61</v>
      </c>
      <c r="K3436" t="s">
        <v>19</v>
      </c>
      <c r="L3436" t="s">
        <v>20</v>
      </c>
      <c r="M3436" t="s">
        <v>294</v>
      </c>
      <c r="N3436">
        <v>5100000</v>
      </c>
      <c r="O3436">
        <v>2007</v>
      </c>
      <c r="P3436">
        <v>7.4</v>
      </c>
      <c r="S3436" t="s">
        <v>46</v>
      </c>
      <c r="T3436" t="s">
        <v>60</v>
      </c>
      <c r="U3436" t="s">
        <v>65</v>
      </c>
    </row>
    <row r="3437" spans="1:22" x14ac:dyDescent="0.3">
      <c r="A3437" t="s">
        <v>6845</v>
      </c>
      <c r="B3437">
        <v>6</v>
      </c>
      <c r="C3437">
        <v>94</v>
      </c>
      <c r="D3437">
        <v>228830</v>
      </c>
      <c r="E3437" t="s">
        <v>1147</v>
      </c>
      <c r="F3437" t="s">
        <v>810</v>
      </c>
      <c r="G3437" t="str">
        <f t="shared" si="54"/>
        <v>Soul Food</v>
      </c>
      <c r="H3437" t="s">
        <v>7011</v>
      </c>
      <c r="I3437">
        <v>5275</v>
      </c>
      <c r="J3437">
        <v>214</v>
      </c>
      <c r="K3437" t="s">
        <v>19</v>
      </c>
      <c r="L3437" t="s">
        <v>20</v>
      </c>
      <c r="M3437" t="s">
        <v>51</v>
      </c>
      <c r="N3437">
        <v>5000000</v>
      </c>
      <c r="O3437">
        <v>1992</v>
      </c>
      <c r="P3437">
        <v>6.9</v>
      </c>
      <c r="S3437" t="s">
        <v>46</v>
      </c>
      <c r="T3437" t="s">
        <v>60</v>
      </c>
    </row>
    <row r="3438" spans="1:22" x14ac:dyDescent="0.3">
      <c r="A3438" t="s">
        <v>6537</v>
      </c>
      <c r="B3438">
        <v>192</v>
      </c>
      <c r="C3438">
        <v>100</v>
      </c>
      <c r="D3438">
        <v>223615</v>
      </c>
      <c r="E3438" t="s">
        <v>982</v>
      </c>
      <c r="F3438" t="s">
        <v>7012</v>
      </c>
      <c r="G3438" t="str">
        <f t="shared" si="54"/>
        <v>Rumble in the Bronx</v>
      </c>
      <c r="H3438" t="s">
        <v>7013</v>
      </c>
      <c r="I3438">
        <v>29843</v>
      </c>
      <c r="J3438">
        <v>83</v>
      </c>
      <c r="K3438" t="s">
        <v>19</v>
      </c>
      <c r="L3438" t="s">
        <v>31</v>
      </c>
      <c r="M3438" t="s">
        <v>294</v>
      </c>
      <c r="N3438">
        <v>4000000</v>
      </c>
      <c r="O3438">
        <v>2001</v>
      </c>
      <c r="P3438">
        <v>6.7</v>
      </c>
      <c r="S3438" t="s">
        <v>26</v>
      </c>
      <c r="T3438" t="s">
        <v>46</v>
      </c>
    </row>
    <row r="3439" spans="1:22" x14ac:dyDescent="0.3">
      <c r="A3439" t="s">
        <v>559</v>
      </c>
      <c r="B3439">
        <v>51</v>
      </c>
      <c r="C3439">
        <v>106</v>
      </c>
      <c r="D3439">
        <v>124720</v>
      </c>
      <c r="E3439" t="s">
        <v>7014</v>
      </c>
      <c r="F3439" t="s">
        <v>2267</v>
      </c>
      <c r="G3439" t="str">
        <f t="shared" si="54"/>
        <v>Far from Men</v>
      </c>
      <c r="H3439" t="s">
        <v>7015</v>
      </c>
      <c r="I3439">
        <v>4035</v>
      </c>
      <c r="J3439">
        <v>20</v>
      </c>
      <c r="K3439" t="s">
        <v>19</v>
      </c>
      <c r="L3439" t="s">
        <v>20</v>
      </c>
      <c r="M3439" t="s">
        <v>294</v>
      </c>
      <c r="N3439">
        <v>15000000</v>
      </c>
      <c r="O3439">
        <v>2004</v>
      </c>
      <c r="P3439">
        <v>7.3</v>
      </c>
      <c r="S3439" t="s">
        <v>60</v>
      </c>
      <c r="T3439" t="s">
        <v>126</v>
      </c>
      <c r="U3439" t="s">
        <v>130</v>
      </c>
    </row>
    <row r="3440" spans="1:22" x14ac:dyDescent="0.3">
      <c r="A3440" t="s">
        <v>4112</v>
      </c>
      <c r="B3440">
        <v>38</v>
      </c>
      <c r="C3440">
        <v>109</v>
      </c>
      <c r="D3440">
        <v>99147</v>
      </c>
      <c r="E3440" t="s">
        <v>1147</v>
      </c>
      <c r="F3440" t="s">
        <v>49</v>
      </c>
      <c r="G3440" t="str">
        <f t="shared" si="54"/>
        <v>Thank You for Smoking</v>
      </c>
      <c r="H3440" t="s">
        <v>7016</v>
      </c>
      <c r="I3440">
        <v>191998</v>
      </c>
      <c r="J3440">
        <v>33</v>
      </c>
      <c r="K3440" t="s">
        <v>19</v>
      </c>
      <c r="L3440" t="s">
        <v>31</v>
      </c>
      <c r="M3440" t="s">
        <v>294</v>
      </c>
      <c r="N3440">
        <v>5000000</v>
      </c>
      <c r="O3440">
        <v>2008</v>
      </c>
      <c r="P3440">
        <v>7.6</v>
      </c>
      <c r="S3440" t="s">
        <v>46</v>
      </c>
      <c r="T3440" t="s">
        <v>60</v>
      </c>
    </row>
    <row r="3441" spans="1:23" x14ac:dyDescent="0.3">
      <c r="A3441" t="s">
        <v>7017</v>
      </c>
      <c r="B3441">
        <v>133</v>
      </c>
      <c r="C3441">
        <v>105</v>
      </c>
      <c r="D3441">
        <v>65069140</v>
      </c>
      <c r="E3441" t="s">
        <v>83</v>
      </c>
      <c r="F3441" t="s">
        <v>2967</v>
      </c>
      <c r="G3441" t="str">
        <f t="shared" si="54"/>
        <v>Hostel: Part II</v>
      </c>
      <c r="H3441" t="s">
        <v>7018</v>
      </c>
      <c r="I3441">
        <v>69989</v>
      </c>
      <c r="J3441">
        <v>106</v>
      </c>
      <c r="K3441" t="s">
        <v>19</v>
      </c>
      <c r="L3441" t="s">
        <v>20</v>
      </c>
      <c r="M3441" t="s">
        <v>21</v>
      </c>
      <c r="N3441">
        <v>4900000</v>
      </c>
      <c r="O3441">
        <v>2010</v>
      </c>
      <c r="P3441">
        <v>5.4</v>
      </c>
      <c r="S3441" t="s">
        <v>83</v>
      </c>
    </row>
    <row r="3442" spans="1:23" x14ac:dyDescent="0.3">
      <c r="A3442" t="s">
        <v>7019</v>
      </c>
      <c r="B3442">
        <v>4</v>
      </c>
      <c r="C3442">
        <v>102</v>
      </c>
      <c r="D3442">
        <v>65087</v>
      </c>
      <c r="E3442" t="s">
        <v>60</v>
      </c>
      <c r="F3442" t="s">
        <v>366</v>
      </c>
      <c r="G3442" t="str">
        <f t="shared" si="54"/>
        <v>An Education</v>
      </c>
      <c r="H3442" t="s">
        <v>7020</v>
      </c>
      <c r="I3442">
        <v>112138</v>
      </c>
      <c r="J3442">
        <v>95</v>
      </c>
      <c r="K3442" t="s">
        <v>19</v>
      </c>
      <c r="L3442" t="s">
        <v>149</v>
      </c>
      <c r="M3442" t="s">
        <v>294</v>
      </c>
      <c r="N3442">
        <v>5000000</v>
      </c>
      <c r="O3442">
        <v>1999</v>
      </c>
      <c r="P3442">
        <v>7.3</v>
      </c>
      <c r="S3442" t="s">
        <v>60</v>
      </c>
    </row>
    <row r="3443" spans="1:23" x14ac:dyDescent="0.3">
      <c r="A3443" t="s">
        <v>6584</v>
      </c>
      <c r="B3443">
        <v>287</v>
      </c>
      <c r="C3443">
        <v>97</v>
      </c>
      <c r="D3443">
        <v>16066</v>
      </c>
      <c r="E3443" t="s">
        <v>127</v>
      </c>
      <c r="F3443" t="s">
        <v>853</v>
      </c>
      <c r="G3443" t="str">
        <f t="shared" si="54"/>
        <v>Shopgirl</v>
      </c>
      <c r="H3443" t="s">
        <v>7021</v>
      </c>
      <c r="I3443">
        <v>21225</v>
      </c>
      <c r="J3443">
        <v>26</v>
      </c>
      <c r="K3443" t="s">
        <v>19</v>
      </c>
      <c r="L3443" t="s">
        <v>20</v>
      </c>
      <c r="M3443" t="s">
        <v>294</v>
      </c>
      <c r="N3443">
        <v>5000000</v>
      </c>
      <c r="O3443">
        <v>2002</v>
      </c>
      <c r="P3443">
        <v>6.4</v>
      </c>
      <c r="S3443" t="s">
        <v>60</v>
      </c>
      <c r="T3443" t="s">
        <v>106</v>
      </c>
    </row>
    <row r="3444" spans="1:23" x14ac:dyDescent="0.3">
      <c r="A3444" t="s">
        <v>877</v>
      </c>
      <c r="B3444">
        <v>222</v>
      </c>
      <c r="C3444">
        <v>118</v>
      </c>
      <c r="D3444">
        <v>37440</v>
      </c>
      <c r="E3444" t="s">
        <v>657</v>
      </c>
      <c r="F3444" t="s">
        <v>7022</v>
      </c>
      <c r="G3444" t="str">
        <f t="shared" si="54"/>
        <v>The Hotel New Hampshire</v>
      </c>
      <c r="H3444" t="s">
        <v>7023</v>
      </c>
      <c r="I3444">
        <v>6595</v>
      </c>
      <c r="J3444">
        <v>150</v>
      </c>
      <c r="K3444" t="s">
        <v>19</v>
      </c>
      <c r="L3444" t="s">
        <v>20</v>
      </c>
      <c r="M3444" t="s">
        <v>294</v>
      </c>
      <c r="N3444">
        <v>4500000</v>
      </c>
      <c r="O3444">
        <v>2006</v>
      </c>
      <c r="P3444">
        <v>6</v>
      </c>
      <c r="S3444" t="s">
        <v>46</v>
      </c>
      <c r="T3444" t="s">
        <v>60</v>
      </c>
      <c r="U3444" t="s">
        <v>106</v>
      </c>
    </row>
    <row r="3445" spans="1:23" x14ac:dyDescent="0.3">
      <c r="A3445" t="s">
        <v>6411</v>
      </c>
      <c r="B3445">
        <v>6</v>
      </c>
      <c r="C3445">
        <v>92</v>
      </c>
      <c r="D3445">
        <v>617228</v>
      </c>
      <c r="E3445" t="s">
        <v>984</v>
      </c>
      <c r="F3445" t="s">
        <v>744</v>
      </c>
      <c r="G3445" t="str">
        <f t="shared" si="54"/>
        <v>Narc</v>
      </c>
      <c r="H3445" t="s">
        <v>7024</v>
      </c>
      <c r="I3445">
        <v>34098</v>
      </c>
      <c r="J3445">
        <v>3</v>
      </c>
      <c r="K3445" t="s">
        <v>19</v>
      </c>
      <c r="L3445" t="s">
        <v>20</v>
      </c>
      <c r="M3445" t="s">
        <v>294</v>
      </c>
      <c r="N3445">
        <v>5000000</v>
      </c>
      <c r="O3445">
        <v>2011</v>
      </c>
      <c r="P3445">
        <v>7.2</v>
      </c>
      <c r="S3445" t="s">
        <v>52</v>
      </c>
      <c r="T3445" t="s">
        <v>60</v>
      </c>
      <c r="U3445" t="s">
        <v>92</v>
      </c>
      <c r="V3445" t="s">
        <v>122</v>
      </c>
    </row>
    <row r="3446" spans="1:23" x14ac:dyDescent="0.3">
      <c r="A3446" t="s">
        <v>7025</v>
      </c>
      <c r="B3446">
        <v>16</v>
      </c>
      <c r="C3446">
        <v>112</v>
      </c>
      <c r="D3446">
        <v>274385</v>
      </c>
      <c r="E3446" t="s">
        <v>1969</v>
      </c>
      <c r="F3446" t="s">
        <v>7026</v>
      </c>
      <c r="G3446" t="str">
        <f t="shared" si="54"/>
        <v>Men with Brooms</v>
      </c>
      <c r="H3446" t="s">
        <v>7027</v>
      </c>
      <c r="I3446">
        <v>3709</v>
      </c>
      <c r="J3446">
        <v>1624</v>
      </c>
      <c r="K3446" t="s">
        <v>19</v>
      </c>
      <c r="L3446" t="s">
        <v>20</v>
      </c>
      <c r="M3446" t="s">
        <v>21</v>
      </c>
      <c r="N3446">
        <v>5000000</v>
      </c>
      <c r="O3446">
        <v>2013</v>
      </c>
      <c r="P3446">
        <v>6</v>
      </c>
      <c r="S3446" t="s">
        <v>46</v>
      </c>
      <c r="T3446" t="s">
        <v>60</v>
      </c>
      <c r="U3446" t="s">
        <v>106</v>
      </c>
      <c r="V3446" t="s">
        <v>117</v>
      </c>
    </row>
    <row r="3447" spans="1:23" x14ac:dyDescent="0.3">
      <c r="A3447" t="s">
        <v>5882</v>
      </c>
      <c r="B3447">
        <v>242</v>
      </c>
      <c r="C3447">
        <v>103</v>
      </c>
      <c r="D3447">
        <v>24475416</v>
      </c>
      <c r="E3447" t="s">
        <v>482</v>
      </c>
      <c r="F3447" t="s">
        <v>1817</v>
      </c>
      <c r="G3447" t="str">
        <f t="shared" si="54"/>
        <v>Witless Protection</v>
      </c>
      <c r="H3447" t="s">
        <v>7028</v>
      </c>
      <c r="I3447">
        <v>5463</v>
      </c>
      <c r="J3447">
        <v>98</v>
      </c>
      <c r="K3447" t="s">
        <v>675</v>
      </c>
      <c r="L3447" t="s">
        <v>676</v>
      </c>
      <c r="M3447" t="s">
        <v>294</v>
      </c>
      <c r="N3447">
        <v>5000000</v>
      </c>
      <c r="O3447">
        <v>2009</v>
      </c>
      <c r="P3447">
        <v>3.1</v>
      </c>
      <c r="S3447" t="s">
        <v>46</v>
      </c>
      <c r="T3447" t="s">
        <v>52</v>
      </c>
    </row>
    <row r="3448" spans="1:23" x14ac:dyDescent="0.3">
      <c r="A3448" t="s">
        <v>5903</v>
      </c>
      <c r="B3448">
        <v>147</v>
      </c>
      <c r="C3448">
        <v>93</v>
      </c>
      <c r="D3448">
        <v>47277326</v>
      </c>
      <c r="E3448" t="s">
        <v>127</v>
      </c>
      <c r="F3448" t="s">
        <v>7029</v>
      </c>
      <c r="G3448" t="str">
        <f t="shared" si="54"/>
        <v>The Work and the Glory</v>
      </c>
      <c r="H3448" t="s">
        <v>7030</v>
      </c>
      <c r="I3448">
        <v>833</v>
      </c>
      <c r="J3448">
        <v>4</v>
      </c>
      <c r="K3448" t="s">
        <v>19</v>
      </c>
      <c r="L3448" t="s">
        <v>31</v>
      </c>
      <c r="M3448" t="s">
        <v>2078</v>
      </c>
      <c r="N3448">
        <v>5000000</v>
      </c>
      <c r="O3448">
        <v>1983</v>
      </c>
      <c r="P3448">
        <v>6.9</v>
      </c>
      <c r="S3448" t="s">
        <v>60</v>
      </c>
      <c r="T3448" t="s">
        <v>106</v>
      </c>
    </row>
    <row r="3449" spans="1:23" x14ac:dyDescent="0.3">
      <c r="A3449" t="s">
        <v>7031</v>
      </c>
      <c r="B3449">
        <v>93</v>
      </c>
      <c r="C3449">
        <v>101</v>
      </c>
      <c r="D3449">
        <v>1247453</v>
      </c>
      <c r="E3449" t="s">
        <v>1872</v>
      </c>
      <c r="F3449" t="s">
        <v>49</v>
      </c>
      <c r="G3449" t="str">
        <f t="shared" si="54"/>
        <v>Extract</v>
      </c>
      <c r="H3449" t="s">
        <v>7032</v>
      </c>
      <c r="I3449">
        <v>37530</v>
      </c>
      <c r="J3449">
        <v>37</v>
      </c>
      <c r="K3449" t="s">
        <v>19</v>
      </c>
      <c r="L3449" t="s">
        <v>31</v>
      </c>
      <c r="M3449" t="s">
        <v>294</v>
      </c>
      <c r="N3449">
        <v>5000000</v>
      </c>
      <c r="O3449">
        <v>2009</v>
      </c>
      <c r="P3449">
        <v>6.2</v>
      </c>
      <c r="S3449" t="s">
        <v>46</v>
      </c>
      <c r="T3449" t="s">
        <v>52</v>
      </c>
      <c r="U3449" t="s">
        <v>106</v>
      </c>
    </row>
    <row r="3450" spans="1:23" x14ac:dyDescent="0.3">
      <c r="A3450" t="s">
        <v>7033</v>
      </c>
      <c r="B3450">
        <v>253</v>
      </c>
      <c r="C3450">
        <v>115</v>
      </c>
      <c r="D3450">
        <v>1729969</v>
      </c>
      <c r="E3450" t="s">
        <v>2386</v>
      </c>
      <c r="F3450" t="s">
        <v>168</v>
      </c>
      <c r="G3450" t="str">
        <f t="shared" si="54"/>
        <v>Masked and Anonymous</v>
      </c>
      <c r="H3450" t="s">
        <v>7034</v>
      </c>
      <c r="I3450">
        <v>3972</v>
      </c>
      <c r="J3450">
        <v>158</v>
      </c>
      <c r="K3450" t="s">
        <v>19</v>
      </c>
      <c r="L3450" t="s">
        <v>378</v>
      </c>
      <c r="M3450" t="s">
        <v>294</v>
      </c>
      <c r="N3450">
        <v>8500000</v>
      </c>
      <c r="O3450">
        <v>1977</v>
      </c>
      <c r="P3450">
        <v>5.5</v>
      </c>
      <c r="S3450" t="s">
        <v>46</v>
      </c>
      <c r="T3450" t="s">
        <v>60</v>
      </c>
      <c r="U3450" t="s">
        <v>85</v>
      </c>
    </row>
    <row r="3451" spans="1:23" x14ac:dyDescent="0.3">
      <c r="A3451" t="s">
        <v>7035</v>
      </c>
      <c r="B3451">
        <v>224</v>
      </c>
      <c r="C3451">
        <v>113</v>
      </c>
      <c r="D3451">
        <v>1705139</v>
      </c>
      <c r="E3451" t="s">
        <v>6892</v>
      </c>
      <c r="F3451" t="s">
        <v>7036</v>
      </c>
      <c r="G3451" t="str">
        <f t="shared" si="54"/>
        <v>Alias Betty</v>
      </c>
      <c r="H3451" t="s">
        <v>7037</v>
      </c>
      <c r="I3451">
        <v>1439</v>
      </c>
      <c r="J3451">
        <v>69</v>
      </c>
      <c r="K3451" t="s">
        <v>19</v>
      </c>
      <c r="L3451" t="s">
        <v>31</v>
      </c>
      <c r="M3451" t="s">
        <v>294</v>
      </c>
      <c r="N3451">
        <v>4500000</v>
      </c>
      <c r="O3451">
        <v>1993</v>
      </c>
      <c r="P3451">
        <v>6.9</v>
      </c>
      <c r="S3451" t="s">
        <v>46</v>
      </c>
      <c r="T3451" t="s">
        <v>52</v>
      </c>
      <c r="U3451" t="s">
        <v>60</v>
      </c>
      <c r="V3451" t="s">
        <v>106</v>
      </c>
      <c r="W3451" t="s">
        <v>122</v>
      </c>
    </row>
    <row r="3452" spans="1:23" x14ac:dyDescent="0.3">
      <c r="A3452" t="s">
        <v>2114</v>
      </c>
      <c r="B3452">
        <v>392</v>
      </c>
      <c r="C3452">
        <v>95</v>
      </c>
      <c r="D3452">
        <v>238774</v>
      </c>
      <c r="E3452" t="s">
        <v>7038</v>
      </c>
      <c r="F3452" t="s">
        <v>5717</v>
      </c>
      <c r="G3452" t="str">
        <f t="shared" si="54"/>
        <v>Code 46</v>
      </c>
      <c r="H3452" t="s">
        <v>7039</v>
      </c>
      <c r="I3452">
        <v>18109</v>
      </c>
      <c r="J3452">
        <v>96</v>
      </c>
      <c r="K3452" t="s">
        <v>19</v>
      </c>
      <c r="L3452" t="s">
        <v>7040</v>
      </c>
      <c r="M3452" t="s">
        <v>294</v>
      </c>
      <c r="N3452">
        <v>5000000</v>
      </c>
      <c r="O3452">
        <v>2010</v>
      </c>
      <c r="P3452">
        <v>6.3</v>
      </c>
      <c r="S3452" t="s">
        <v>60</v>
      </c>
      <c r="T3452" t="s">
        <v>106</v>
      </c>
      <c r="U3452" t="s">
        <v>110</v>
      </c>
      <c r="V3452" t="s">
        <v>122</v>
      </c>
    </row>
    <row r="3453" spans="1:23" x14ac:dyDescent="0.3">
      <c r="A3453" t="s">
        <v>6929</v>
      </c>
      <c r="B3453">
        <v>39</v>
      </c>
      <c r="C3453">
        <v>153</v>
      </c>
      <c r="D3453">
        <v>8025872</v>
      </c>
      <c r="E3453" t="s">
        <v>46</v>
      </c>
      <c r="F3453" t="s">
        <v>1089</v>
      </c>
      <c r="G3453" t="str">
        <f t="shared" si="54"/>
        <v>Outside Bet</v>
      </c>
      <c r="H3453" t="s">
        <v>7041</v>
      </c>
      <c r="I3453">
        <v>243</v>
      </c>
      <c r="J3453">
        <v>73</v>
      </c>
      <c r="K3453" t="s">
        <v>2424</v>
      </c>
      <c r="L3453" t="s">
        <v>20</v>
      </c>
      <c r="M3453" t="s">
        <v>51</v>
      </c>
      <c r="N3453">
        <v>5000000</v>
      </c>
      <c r="O3453">
        <v>2009</v>
      </c>
      <c r="P3453">
        <v>4.8</v>
      </c>
      <c r="S3453" t="s">
        <v>46</v>
      </c>
    </row>
    <row r="3454" spans="1:23" x14ac:dyDescent="0.3">
      <c r="A3454" t="s">
        <v>7042</v>
      </c>
      <c r="B3454">
        <v>387</v>
      </c>
      <c r="C3454">
        <v>89</v>
      </c>
      <c r="D3454">
        <v>778565</v>
      </c>
      <c r="E3454" t="s">
        <v>977</v>
      </c>
      <c r="F3454" t="s">
        <v>1029</v>
      </c>
      <c r="G3454" t="str">
        <f t="shared" si="54"/>
        <v>Crash</v>
      </c>
      <c r="H3454" t="s">
        <v>6543</v>
      </c>
      <c r="I3454">
        <v>361169</v>
      </c>
      <c r="J3454">
        <v>224</v>
      </c>
      <c r="K3454" t="s">
        <v>675</v>
      </c>
      <c r="L3454" t="s">
        <v>676</v>
      </c>
      <c r="M3454" t="s">
        <v>294</v>
      </c>
      <c r="N3454">
        <v>5000000</v>
      </c>
      <c r="O3454">
        <v>1998</v>
      </c>
      <c r="P3454">
        <v>7.9</v>
      </c>
      <c r="S3454" t="s">
        <v>52</v>
      </c>
      <c r="T3454" t="s">
        <v>60</v>
      </c>
      <c r="U3454" t="s">
        <v>122</v>
      </c>
    </row>
    <row r="3455" spans="1:23" x14ac:dyDescent="0.3">
      <c r="A3455" t="s">
        <v>2899</v>
      </c>
      <c r="B3455">
        <v>36</v>
      </c>
      <c r="C3455">
        <v>92</v>
      </c>
      <c r="D3455">
        <v>1340891</v>
      </c>
      <c r="E3455" t="s">
        <v>60</v>
      </c>
      <c r="F3455" t="s">
        <v>6154</v>
      </c>
      <c r="G3455" t="str">
        <f t="shared" si="54"/>
        <v>Albert Nobbs</v>
      </c>
      <c r="H3455" t="s">
        <v>7043</v>
      </c>
      <c r="I3455">
        <v>19616</v>
      </c>
      <c r="J3455">
        <v>1902</v>
      </c>
      <c r="K3455" t="s">
        <v>19</v>
      </c>
      <c r="L3455" t="s">
        <v>20</v>
      </c>
      <c r="M3455" t="s">
        <v>294</v>
      </c>
      <c r="N3455">
        <v>5000000</v>
      </c>
      <c r="O3455">
        <v>2010</v>
      </c>
      <c r="P3455">
        <v>6.7</v>
      </c>
      <c r="S3455" t="s">
        <v>60</v>
      </c>
    </row>
    <row r="3456" spans="1:23" x14ac:dyDescent="0.3">
      <c r="A3456" t="s">
        <v>2849</v>
      </c>
      <c r="B3456">
        <v>120</v>
      </c>
      <c r="C3456">
        <v>107</v>
      </c>
      <c r="D3456">
        <v>513836</v>
      </c>
      <c r="E3456" t="s">
        <v>239</v>
      </c>
      <c r="F3456" t="s">
        <v>7044</v>
      </c>
      <c r="G3456" t="str">
        <f t="shared" si="54"/>
        <v>Black November</v>
      </c>
      <c r="H3456" t="s">
        <v>7045</v>
      </c>
      <c r="I3456">
        <v>385</v>
      </c>
      <c r="J3456">
        <v>206</v>
      </c>
      <c r="K3456" t="s">
        <v>3748</v>
      </c>
      <c r="L3456" t="s">
        <v>378</v>
      </c>
      <c r="M3456" t="s">
        <v>1218</v>
      </c>
      <c r="N3456">
        <v>3300000</v>
      </c>
      <c r="O3456">
        <v>2013</v>
      </c>
      <c r="P3456">
        <v>5.6</v>
      </c>
      <c r="S3456" t="s">
        <v>26</v>
      </c>
      <c r="T3456" t="s">
        <v>52</v>
      </c>
      <c r="U3456" t="s">
        <v>60</v>
      </c>
      <c r="V3456" t="s">
        <v>122</v>
      </c>
    </row>
    <row r="3457" spans="1:23" x14ac:dyDescent="0.3">
      <c r="A3457" t="s">
        <v>7046</v>
      </c>
      <c r="B3457">
        <v>208</v>
      </c>
      <c r="C3457">
        <v>118</v>
      </c>
      <c r="D3457">
        <v>434417</v>
      </c>
      <c r="E3457" t="s">
        <v>1222</v>
      </c>
      <c r="F3457" t="s">
        <v>7047</v>
      </c>
      <c r="G3457" t="str">
        <f t="shared" si="54"/>
        <v>Ta Ra Rum Pum</v>
      </c>
      <c r="H3457" t="s">
        <v>7048</v>
      </c>
      <c r="I3457">
        <v>2909</v>
      </c>
      <c r="J3457">
        <v>881</v>
      </c>
      <c r="K3457" t="s">
        <v>19</v>
      </c>
      <c r="L3457" t="s">
        <v>676</v>
      </c>
      <c r="M3457" t="s">
        <v>294</v>
      </c>
      <c r="N3457">
        <v>9000000</v>
      </c>
      <c r="O3457">
        <v>2002</v>
      </c>
      <c r="P3457">
        <v>5.4</v>
      </c>
      <c r="S3457" t="s">
        <v>46</v>
      </c>
      <c r="T3457" t="s">
        <v>65</v>
      </c>
      <c r="U3457" t="s">
        <v>106</v>
      </c>
    </row>
    <row r="3458" spans="1:23" x14ac:dyDescent="0.3">
      <c r="A3458" t="s">
        <v>7049</v>
      </c>
      <c r="B3458">
        <v>51</v>
      </c>
      <c r="C3458">
        <v>97</v>
      </c>
      <c r="D3458">
        <v>728</v>
      </c>
      <c r="E3458" t="s">
        <v>7050</v>
      </c>
      <c r="F3458" t="s">
        <v>2873</v>
      </c>
      <c r="G3458" t="str">
        <f t="shared" si="54"/>
        <v>Persepolis</v>
      </c>
      <c r="H3458" t="s">
        <v>7051</v>
      </c>
      <c r="I3458">
        <v>70194</v>
      </c>
      <c r="J3458">
        <v>29</v>
      </c>
      <c r="K3458" t="s">
        <v>19</v>
      </c>
      <c r="L3458" t="s">
        <v>31</v>
      </c>
      <c r="M3458" t="s">
        <v>294</v>
      </c>
      <c r="N3458">
        <v>5000000</v>
      </c>
      <c r="O3458">
        <v>2002</v>
      </c>
      <c r="P3458">
        <v>8</v>
      </c>
      <c r="S3458" t="s">
        <v>37</v>
      </c>
      <c r="T3458" t="s">
        <v>41</v>
      </c>
      <c r="U3458" t="s">
        <v>60</v>
      </c>
      <c r="V3458" t="s">
        <v>126</v>
      </c>
    </row>
    <row r="3459" spans="1:23" x14ac:dyDescent="0.3">
      <c r="A3459" t="s">
        <v>7052</v>
      </c>
      <c r="B3459">
        <v>331</v>
      </c>
      <c r="C3459">
        <v>156</v>
      </c>
      <c r="D3459">
        <v>81200000</v>
      </c>
      <c r="E3459" t="s">
        <v>7053</v>
      </c>
      <c r="F3459" t="s">
        <v>5404</v>
      </c>
      <c r="G3459" t="str">
        <f t="shared" ref="G3459:G3522" si="55">SUBSTITUTE(H3459,"Â ","")</f>
        <v>The Hole</v>
      </c>
      <c r="H3459" t="s">
        <v>7054</v>
      </c>
      <c r="I3459">
        <v>19157</v>
      </c>
      <c r="J3459">
        <v>276</v>
      </c>
      <c r="K3459" t="s">
        <v>19</v>
      </c>
      <c r="L3459" t="s">
        <v>20</v>
      </c>
      <c r="M3459" t="s">
        <v>21</v>
      </c>
      <c r="N3459">
        <v>5000000</v>
      </c>
      <c r="O3459">
        <v>2015</v>
      </c>
      <c r="P3459">
        <v>5.7</v>
      </c>
      <c r="S3459" t="s">
        <v>32</v>
      </c>
      <c r="T3459" t="s">
        <v>69</v>
      </c>
      <c r="U3459" t="s">
        <v>122</v>
      </c>
    </row>
    <row r="3460" spans="1:23" x14ac:dyDescent="0.3">
      <c r="A3460" t="s">
        <v>2915</v>
      </c>
      <c r="B3460">
        <v>83</v>
      </c>
      <c r="C3460">
        <v>100</v>
      </c>
      <c r="D3460">
        <v>52700832</v>
      </c>
      <c r="E3460" t="s">
        <v>1788</v>
      </c>
      <c r="F3460" t="s">
        <v>7055</v>
      </c>
      <c r="G3460" t="str">
        <f t="shared" si="55"/>
        <v>The Wave</v>
      </c>
      <c r="H3460" t="s">
        <v>7056</v>
      </c>
      <c r="I3460">
        <v>80639</v>
      </c>
      <c r="J3460">
        <v>2238</v>
      </c>
      <c r="K3460" t="s">
        <v>19</v>
      </c>
      <c r="L3460" t="s">
        <v>20</v>
      </c>
      <c r="M3460" t="s">
        <v>294</v>
      </c>
      <c r="N3460">
        <v>5000000</v>
      </c>
      <c r="O3460">
        <v>2010</v>
      </c>
      <c r="P3460">
        <v>7.6</v>
      </c>
      <c r="S3460" t="s">
        <v>60</v>
      </c>
      <c r="T3460" t="s">
        <v>122</v>
      </c>
    </row>
    <row r="3461" spans="1:23" x14ac:dyDescent="0.3">
      <c r="A3461" t="s">
        <v>2576</v>
      </c>
      <c r="B3461">
        <v>324</v>
      </c>
      <c r="C3461">
        <v>96</v>
      </c>
      <c r="D3461">
        <v>13060843</v>
      </c>
      <c r="E3461" t="s">
        <v>2403</v>
      </c>
      <c r="F3461" t="s">
        <v>300</v>
      </c>
      <c r="G3461" t="str">
        <f t="shared" si="55"/>
        <v>The Neon Demon</v>
      </c>
      <c r="H3461" t="s">
        <v>7057</v>
      </c>
      <c r="I3461">
        <v>9866</v>
      </c>
      <c r="J3461">
        <v>128</v>
      </c>
      <c r="K3461" t="s">
        <v>19</v>
      </c>
      <c r="L3461" t="s">
        <v>20</v>
      </c>
      <c r="M3461" t="s">
        <v>294</v>
      </c>
      <c r="N3461">
        <v>5000000</v>
      </c>
      <c r="O3461">
        <v>2013</v>
      </c>
      <c r="P3461">
        <v>7</v>
      </c>
      <c r="S3461" t="s">
        <v>83</v>
      </c>
      <c r="T3461" t="s">
        <v>122</v>
      </c>
    </row>
    <row r="3462" spans="1:23" x14ac:dyDescent="0.3">
      <c r="A3462" t="s">
        <v>7058</v>
      </c>
      <c r="B3462">
        <v>140</v>
      </c>
      <c r="C3462">
        <v>104</v>
      </c>
      <c r="D3462">
        <v>3798532</v>
      </c>
      <c r="E3462" t="s">
        <v>239</v>
      </c>
      <c r="F3462" t="s">
        <v>2462</v>
      </c>
      <c r="G3462" t="str">
        <f t="shared" si="55"/>
        <v>Harry Brown</v>
      </c>
      <c r="H3462" t="s">
        <v>7059</v>
      </c>
      <c r="I3462">
        <v>74435</v>
      </c>
      <c r="J3462">
        <v>494</v>
      </c>
      <c r="K3462" t="s">
        <v>19</v>
      </c>
      <c r="L3462" t="s">
        <v>149</v>
      </c>
      <c r="M3462" t="s">
        <v>294</v>
      </c>
      <c r="N3462">
        <v>5000000</v>
      </c>
      <c r="O3462">
        <v>2010</v>
      </c>
      <c r="P3462">
        <v>7.2</v>
      </c>
      <c r="S3462" t="s">
        <v>26</v>
      </c>
      <c r="T3462" t="s">
        <v>52</v>
      </c>
      <c r="U3462" t="s">
        <v>60</v>
      </c>
      <c r="V3462" t="s">
        <v>122</v>
      </c>
    </row>
    <row r="3463" spans="1:23" x14ac:dyDescent="0.3">
      <c r="A3463" t="s">
        <v>6288</v>
      </c>
      <c r="B3463">
        <v>136</v>
      </c>
      <c r="C3463">
        <v>120</v>
      </c>
      <c r="D3463">
        <v>3609278</v>
      </c>
      <c r="E3463" t="s">
        <v>48</v>
      </c>
      <c r="F3463" t="s">
        <v>49</v>
      </c>
      <c r="G3463" t="str">
        <f t="shared" si="55"/>
        <v>Spider-Man 3</v>
      </c>
      <c r="H3463" t="s">
        <v>50</v>
      </c>
      <c r="I3463">
        <v>383071</v>
      </c>
      <c r="J3463">
        <v>241</v>
      </c>
      <c r="K3463" t="s">
        <v>19</v>
      </c>
      <c r="L3463" t="s">
        <v>31</v>
      </c>
      <c r="M3463" t="s">
        <v>294</v>
      </c>
      <c r="N3463">
        <v>3500000</v>
      </c>
      <c r="O3463">
        <v>2005</v>
      </c>
      <c r="P3463">
        <v>6.2</v>
      </c>
      <c r="S3463" t="s">
        <v>26</v>
      </c>
      <c r="T3463" t="s">
        <v>32</v>
      </c>
      <c r="U3463" t="s">
        <v>106</v>
      </c>
    </row>
    <row r="3464" spans="1:23" x14ac:dyDescent="0.3">
      <c r="A3464" t="s">
        <v>7060</v>
      </c>
      <c r="B3464">
        <v>79</v>
      </c>
      <c r="C3464">
        <v>175</v>
      </c>
      <c r="D3464">
        <v>1687311</v>
      </c>
      <c r="E3464" t="s">
        <v>151</v>
      </c>
      <c r="F3464" t="s">
        <v>7061</v>
      </c>
      <c r="G3464" t="str">
        <f t="shared" si="55"/>
        <v>The Omega Code</v>
      </c>
      <c r="H3464" t="s">
        <v>7062</v>
      </c>
      <c r="I3464">
        <v>4682</v>
      </c>
      <c r="J3464">
        <v>281</v>
      </c>
      <c r="K3464" t="s">
        <v>19</v>
      </c>
      <c r="L3464" t="s">
        <v>20</v>
      </c>
      <c r="M3464" t="s">
        <v>294</v>
      </c>
      <c r="N3464">
        <v>5000000</v>
      </c>
      <c r="O3464">
        <v>1999</v>
      </c>
      <c r="P3464">
        <v>3.5</v>
      </c>
      <c r="S3464" t="s">
        <v>26</v>
      </c>
      <c r="T3464" t="s">
        <v>32</v>
      </c>
      <c r="U3464" t="s">
        <v>69</v>
      </c>
      <c r="V3464" t="s">
        <v>110</v>
      </c>
      <c r="W3464" t="s">
        <v>122</v>
      </c>
    </row>
    <row r="3465" spans="1:23" x14ac:dyDescent="0.3">
      <c r="A3465" t="s">
        <v>7063</v>
      </c>
      <c r="B3465">
        <v>160</v>
      </c>
      <c r="C3465">
        <v>95</v>
      </c>
      <c r="D3465">
        <v>10429707</v>
      </c>
      <c r="E3465" t="s">
        <v>657</v>
      </c>
      <c r="F3465" t="s">
        <v>49</v>
      </c>
      <c r="G3465" t="str">
        <f t="shared" si="55"/>
        <v>Juno</v>
      </c>
      <c r="H3465" t="s">
        <v>7064</v>
      </c>
      <c r="I3465">
        <v>414335</v>
      </c>
      <c r="J3465">
        <v>369</v>
      </c>
      <c r="K3465" t="s">
        <v>19</v>
      </c>
      <c r="L3465" t="s">
        <v>20</v>
      </c>
      <c r="M3465" t="s">
        <v>21</v>
      </c>
      <c r="N3465">
        <v>5000000</v>
      </c>
      <c r="O3465">
        <v>2014</v>
      </c>
      <c r="P3465">
        <v>7.5</v>
      </c>
      <c r="S3465" t="s">
        <v>46</v>
      </c>
      <c r="T3465" t="s">
        <v>60</v>
      </c>
      <c r="U3465" t="s">
        <v>106</v>
      </c>
    </row>
    <row r="3466" spans="1:23" x14ac:dyDescent="0.3">
      <c r="A3466" t="s">
        <v>7065</v>
      </c>
      <c r="B3466">
        <v>52</v>
      </c>
      <c r="C3466">
        <v>95</v>
      </c>
      <c r="D3466">
        <v>727883</v>
      </c>
      <c r="E3466" t="s">
        <v>34</v>
      </c>
      <c r="F3466" t="s">
        <v>7066</v>
      </c>
      <c r="G3466" t="str">
        <f t="shared" si="55"/>
        <v>Pound of Flesh</v>
      </c>
      <c r="H3466" t="s">
        <v>7067</v>
      </c>
      <c r="I3466">
        <v>4099</v>
      </c>
      <c r="J3466">
        <v>251</v>
      </c>
      <c r="K3466" t="s">
        <v>19</v>
      </c>
      <c r="L3466" t="s">
        <v>20</v>
      </c>
      <c r="M3466" t="s">
        <v>294</v>
      </c>
      <c r="N3466">
        <v>5000000</v>
      </c>
      <c r="O3466">
        <v>2011</v>
      </c>
      <c r="P3466">
        <v>5.0999999999999996</v>
      </c>
      <c r="S3466" t="s">
        <v>26</v>
      </c>
      <c r="T3466" t="s">
        <v>122</v>
      </c>
    </row>
    <row r="3467" spans="1:23" x14ac:dyDescent="0.3">
      <c r="A3467" t="s">
        <v>3341</v>
      </c>
      <c r="B3467">
        <v>490</v>
      </c>
      <c r="C3467">
        <v>121</v>
      </c>
      <c r="D3467">
        <v>1391770</v>
      </c>
      <c r="E3467" t="s">
        <v>28</v>
      </c>
      <c r="F3467" t="s">
        <v>3462</v>
      </c>
      <c r="G3467" t="str">
        <f t="shared" si="55"/>
        <v>Diamonds Are Forever</v>
      </c>
      <c r="H3467" t="s">
        <v>7068</v>
      </c>
      <c r="I3467">
        <v>74249</v>
      </c>
      <c r="J3467">
        <v>149</v>
      </c>
      <c r="K3467" t="s">
        <v>19</v>
      </c>
      <c r="L3467" t="s">
        <v>100</v>
      </c>
      <c r="M3467" t="s">
        <v>21</v>
      </c>
      <c r="N3467">
        <v>5000000</v>
      </c>
      <c r="O3467">
        <v>2012</v>
      </c>
      <c r="P3467">
        <v>6.7</v>
      </c>
      <c r="S3467" t="s">
        <v>26</v>
      </c>
      <c r="T3467" t="s">
        <v>32</v>
      </c>
      <c r="U3467" t="s">
        <v>122</v>
      </c>
    </row>
    <row r="3468" spans="1:23" x14ac:dyDescent="0.3">
      <c r="A3468" t="s">
        <v>6799</v>
      </c>
      <c r="B3468">
        <v>351</v>
      </c>
      <c r="C3468">
        <v>110</v>
      </c>
      <c r="D3468">
        <v>713413</v>
      </c>
      <c r="E3468" t="s">
        <v>890</v>
      </c>
      <c r="F3468" t="s">
        <v>1085</v>
      </c>
      <c r="G3468" t="str">
        <f t="shared" si="55"/>
        <v>The Godfather</v>
      </c>
      <c r="H3468" t="s">
        <v>7069</v>
      </c>
      <c r="I3468">
        <v>1155770</v>
      </c>
      <c r="J3468">
        <v>168</v>
      </c>
      <c r="K3468" t="s">
        <v>19</v>
      </c>
      <c r="L3468" t="s">
        <v>20</v>
      </c>
      <c r="M3468" t="s">
        <v>51</v>
      </c>
      <c r="N3468">
        <v>4500000</v>
      </c>
      <c r="O3468">
        <v>2014</v>
      </c>
      <c r="P3468">
        <v>9.1999999999999993</v>
      </c>
      <c r="S3468" t="s">
        <v>52</v>
      </c>
      <c r="T3468" t="s">
        <v>60</v>
      </c>
    </row>
    <row r="3469" spans="1:23" x14ac:dyDescent="0.3">
      <c r="A3469" t="s">
        <v>7070</v>
      </c>
      <c r="B3469">
        <v>271</v>
      </c>
      <c r="C3469">
        <v>96</v>
      </c>
      <c r="D3469">
        <v>410241</v>
      </c>
      <c r="E3469" t="s">
        <v>3370</v>
      </c>
      <c r="F3469" t="s">
        <v>7071</v>
      </c>
      <c r="G3469" t="str">
        <f t="shared" si="55"/>
        <v>Flashdance</v>
      </c>
      <c r="H3469" t="s">
        <v>7072</v>
      </c>
      <c r="I3469">
        <v>35172</v>
      </c>
      <c r="J3469">
        <v>59</v>
      </c>
      <c r="K3469" t="s">
        <v>19</v>
      </c>
      <c r="L3469" t="s">
        <v>20</v>
      </c>
      <c r="M3469" t="s">
        <v>3120</v>
      </c>
      <c r="N3469">
        <v>5000000</v>
      </c>
      <c r="O3469">
        <v>1985</v>
      </c>
      <c r="P3469">
        <v>6.1</v>
      </c>
      <c r="S3469" t="s">
        <v>60</v>
      </c>
      <c r="T3469" t="s">
        <v>85</v>
      </c>
      <c r="U3469" t="s">
        <v>106</v>
      </c>
    </row>
    <row r="3470" spans="1:23" x14ac:dyDescent="0.3">
      <c r="A3470" t="s">
        <v>2081</v>
      </c>
      <c r="B3470">
        <v>93</v>
      </c>
      <c r="C3470">
        <v>121</v>
      </c>
      <c r="D3470">
        <v>278821</v>
      </c>
      <c r="E3470" t="s">
        <v>657</v>
      </c>
      <c r="F3470" t="s">
        <v>274</v>
      </c>
      <c r="G3470" t="str">
        <f t="shared" si="55"/>
        <v>500 Days of Summer</v>
      </c>
      <c r="H3470" t="s">
        <v>7073</v>
      </c>
      <c r="I3470">
        <v>376600</v>
      </c>
      <c r="J3470">
        <v>753</v>
      </c>
      <c r="K3470" t="s">
        <v>19</v>
      </c>
      <c r="L3470" t="s">
        <v>31</v>
      </c>
      <c r="M3470" t="s">
        <v>51</v>
      </c>
      <c r="N3470">
        <v>5000000</v>
      </c>
      <c r="O3470">
        <v>2008</v>
      </c>
      <c r="P3470">
        <v>7.7</v>
      </c>
      <c r="S3470" t="s">
        <v>46</v>
      </c>
      <c r="T3470" t="s">
        <v>60</v>
      </c>
      <c r="U3470" t="s">
        <v>106</v>
      </c>
    </row>
    <row r="3471" spans="1:23" x14ac:dyDescent="0.3">
      <c r="A3471" t="s">
        <v>7074</v>
      </c>
      <c r="B3471">
        <v>71</v>
      </c>
      <c r="C3471">
        <v>95</v>
      </c>
      <c r="D3471">
        <v>211667</v>
      </c>
      <c r="E3471" t="s">
        <v>3370</v>
      </c>
      <c r="F3471" t="s">
        <v>949</v>
      </c>
      <c r="G3471" t="str">
        <f t="shared" si="55"/>
        <v>The Piano</v>
      </c>
      <c r="H3471" t="s">
        <v>7075</v>
      </c>
      <c r="I3471">
        <v>63931</v>
      </c>
      <c r="J3471">
        <v>526</v>
      </c>
      <c r="K3471" t="s">
        <v>19</v>
      </c>
      <c r="L3471" t="s">
        <v>20</v>
      </c>
      <c r="M3471" t="s">
        <v>294</v>
      </c>
      <c r="N3471">
        <v>5000000</v>
      </c>
      <c r="O3471">
        <v>1993</v>
      </c>
      <c r="P3471">
        <v>7.6</v>
      </c>
      <c r="S3471" t="s">
        <v>60</v>
      </c>
      <c r="T3471" t="s">
        <v>85</v>
      </c>
      <c r="U3471" t="s">
        <v>106</v>
      </c>
    </row>
    <row r="3472" spans="1:23" x14ac:dyDescent="0.3">
      <c r="A3472" t="s">
        <v>7076</v>
      </c>
      <c r="B3472">
        <v>54</v>
      </c>
      <c r="C3472">
        <v>112</v>
      </c>
      <c r="D3472">
        <v>706622</v>
      </c>
      <c r="E3472" t="s">
        <v>1147</v>
      </c>
      <c r="F3472" t="s">
        <v>233</v>
      </c>
      <c r="G3472" t="str">
        <f t="shared" si="55"/>
        <v>Magic Mike</v>
      </c>
      <c r="H3472" t="s">
        <v>7077</v>
      </c>
      <c r="I3472">
        <v>108843</v>
      </c>
      <c r="J3472">
        <v>416</v>
      </c>
      <c r="K3472" t="s">
        <v>19</v>
      </c>
      <c r="L3472" t="s">
        <v>378</v>
      </c>
      <c r="M3472" t="s">
        <v>294</v>
      </c>
      <c r="N3472">
        <v>6000000</v>
      </c>
      <c r="O3472">
        <v>2007</v>
      </c>
      <c r="P3472">
        <v>6.1</v>
      </c>
      <c r="S3472" t="s">
        <v>46</v>
      </c>
      <c r="T3472" t="s">
        <v>60</v>
      </c>
    </row>
    <row r="3473" spans="1:22" x14ac:dyDescent="0.3">
      <c r="A3473" t="s">
        <v>1617</v>
      </c>
      <c r="B3473">
        <v>112</v>
      </c>
      <c r="C3473">
        <v>112</v>
      </c>
      <c r="D3473">
        <v>92191</v>
      </c>
      <c r="E3473" t="s">
        <v>1347</v>
      </c>
      <c r="F3473" t="s">
        <v>7078</v>
      </c>
      <c r="G3473" t="str">
        <f t="shared" si="55"/>
        <v>Darkness Falls</v>
      </c>
      <c r="H3473" t="s">
        <v>7079</v>
      </c>
      <c r="I3473">
        <v>25870</v>
      </c>
      <c r="J3473">
        <v>202</v>
      </c>
      <c r="K3473" t="s">
        <v>19</v>
      </c>
      <c r="L3473" t="s">
        <v>20</v>
      </c>
      <c r="M3473" t="s">
        <v>154</v>
      </c>
      <c r="N3473">
        <v>5000000</v>
      </c>
      <c r="O3473">
        <v>2016</v>
      </c>
      <c r="P3473">
        <v>4.9000000000000004</v>
      </c>
      <c r="S3473" t="s">
        <v>83</v>
      </c>
      <c r="T3473" t="s">
        <v>92</v>
      </c>
      <c r="U3473" t="s">
        <v>122</v>
      </c>
    </row>
    <row r="3474" spans="1:22" x14ac:dyDescent="0.3">
      <c r="A3474" t="s">
        <v>7080</v>
      </c>
      <c r="B3474">
        <v>118</v>
      </c>
      <c r="C3474">
        <v>143</v>
      </c>
      <c r="D3474">
        <v>49413</v>
      </c>
      <c r="E3474" t="s">
        <v>28</v>
      </c>
      <c r="F3474" t="s">
        <v>3611</v>
      </c>
      <c r="G3474" t="str">
        <f t="shared" si="55"/>
        <v>Live and Let Die</v>
      </c>
      <c r="H3474" t="s">
        <v>7081</v>
      </c>
      <c r="I3474">
        <v>74957</v>
      </c>
      <c r="J3474">
        <v>92</v>
      </c>
      <c r="K3474" t="s">
        <v>19</v>
      </c>
      <c r="L3474" t="s">
        <v>197</v>
      </c>
      <c r="M3474" t="s">
        <v>21</v>
      </c>
      <c r="N3474">
        <v>5000000</v>
      </c>
      <c r="O3474">
        <v>2015</v>
      </c>
      <c r="P3474">
        <v>6.8</v>
      </c>
      <c r="S3474" t="s">
        <v>26</v>
      </c>
      <c r="T3474" t="s">
        <v>32</v>
      </c>
      <c r="U3474" t="s">
        <v>122</v>
      </c>
    </row>
    <row r="3475" spans="1:22" x14ac:dyDescent="0.3">
      <c r="A3475" t="s">
        <v>3863</v>
      </c>
      <c r="B3475">
        <v>35</v>
      </c>
      <c r="C3475">
        <v>93</v>
      </c>
      <c r="D3475">
        <v>199652</v>
      </c>
      <c r="E3475" t="s">
        <v>3424</v>
      </c>
      <c r="F3475" t="s">
        <v>619</v>
      </c>
      <c r="G3475" t="str">
        <f t="shared" si="55"/>
        <v>My Dog Skip</v>
      </c>
      <c r="H3475" t="s">
        <v>7082</v>
      </c>
      <c r="I3475">
        <v>16651</v>
      </c>
      <c r="J3475">
        <v>173</v>
      </c>
      <c r="K3475" t="s">
        <v>19</v>
      </c>
      <c r="L3475" t="s">
        <v>20</v>
      </c>
      <c r="M3475" t="s">
        <v>294</v>
      </c>
      <c r="N3475">
        <v>5000000</v>
      </c>
      <c r="O3475">
        <v>1999</v>
      </c>
      <c r="P3475">
        <v>7</v>
      </c>
      <c r="S3475" t="s">
        <v>60</v>
      </c>
      <c r="T3475" t="s">
        <v>65</v>
      </c>
      <c r="U3475" t="s">
        <v>117</v>
      </c>
    </row>
    <row r="3476" spans="1:22" x14ac:dyDescent="0.3">
      <c r="A3476" t="s">
        <v>1767</v>
      </c>
      <c r="B3476">
        <v>342</v>
      </c>
      <c r="C3476">
        <v>110</v>
      </c>
      <c r="D3476">
        <v>181655</v>
      </c>
      <c r="E3476" t="s">
        <v>657</v>
      </c>
      <c r="F3476" t="s">
        <v>175</v>
      </c>
      <c r="G3476" t="str">
        <f t="shared" si="55"/>
        <v>Definitely, Maybe</v>
      </c>
      <c r="H3476" t="s">
        <v>7083</v>
      </c>
      <c r="I3476">
        <v>127760</v>
      </c>
      <c r="J3476">
        <v>242</v>
      </c>
      <c r="K3476" t="s">
        <v>19</v>
      </c>
      <c r="L3476" t="s">
        <v>149</v>
      </c>
      <c r="M3476" t="s">
        <v>2864</v>
      </c>
      <c r="N3476">
        <v>5000000</v>
      </c>
      <c r="O3476">
        <v>2005</v>
      </c>
      <c r="P3476">
        <v>7.2</v>
      </c>
      <c r="S3476" t="s">
        <v>46</v>
      </c>
      <c r="T3476" t="s">
        <v>60</v>
      </c>
      <c r="U3476" t="s">
        <v>106</v>
      </c>
    </row>
    <row r="3477" spans="1:22" x14ac:dyDescent="0.3">
      <c r="A3477" t="s">
        <v>7084</v>
      </c>
      <c r="B3477">
        <v>14</v>
      </c>
      <c r="C3477">
        <v>104</v>
      </c>
      <c r="D3477">
        <v>108229</v>
      </c>
      <c r="E3477" t="s">
        <v>1147</v>
      </c>
      <c r="F3477" t="s">
        <v>1839</v>
      </c>
      <c r="G3477" t="str">
        <f t="shared" si="55"/>
        <v>Jumping the Broom</v>
      </c>
      <c r="H3477" t="s">
        <v>7085</v>
      </c>
      <c r="I3477">
        <v>7973</v>
      </c>
      <c r="J3477">
        <v>258</v>
      </c>
      <c r="K3477" t="s">
        <v>19</v>
      </c>
      <c r="L3477" t="s">
        <v>20</v>
      </c>
      <c r="M3477" t="s">
        <v>294</v>
      </c>
      <c r="N3477">
        <v>5000000</v>
      </c>
      <c r="O3477">
        <v>2003</v>
      </c>
      <c r="P3477">
        <v>5.7</v>
      </c>
      <c r="S3477" t="s">
        <v>46</v>
      </c>
      <c r="T3477" t="s">
        <v>60</v>
      </c>
    </row>
    <row r="3478" spans="1:22" x14ac:dyDescent="0.3">
      <c r="A3478" t="s">
        <v>7086</v>
      </c>
      <c r="B3478">
        <v>137</v>
      </c>
      <c r="C3478">
        <v>115</v>
      </c>
      <c r="D3478">
        <v>112000000</v>
      </c>
      <c r="E3478" t="s">
        <v>127</v>
      </c>
      <c r="F3478" t="s">
        <v>128</v>
      </c>
      <c r="G3478" t="str">
        <f t="shared" si="55"/>
        <v>The Great Gatsby</v>
      </c>
      <c r="H3478" t="s">
        <v>199</v>
      </c>
      <c r="I3478">
        <v>362933</v>
      </c>
      <c r="J3478">
        <v>65</v>
      </c>
      <c r="K3478" t="s">
        <v>19</v>
      </c>
      <c r="L3478" t="s">
        <v>31</v>
      </c>
      <c r="M3478" t="s">
        <v>21</v>
      </c>
      <c r="N3478">
        <v>5000000</v>
      </c>
      <c r="O3478">
        <v>2012</v>
      </c>
      <c r="P3478">
        <v>7.3</v>
      </c>
      <c r="S3478" t="s">
        <v>60</v>
      </c>
      <c r="T3478" t="s">
        <v>106</v>
      </c>
    </row>
    <row r="3479" spans="1:22" x14ac:dyDescent="0.3">
      <c r="A3479" t="s">
        <v>7087</v>
      </c>
      <c r="B3479">
        <v>50</v>
      </c>
      <c r="C3479">
        <v>53</v>
      </c>
      <c r="D3479">
        <v>8691</v>
      </c>
      <c r="E3479" t="s">
        <v>2574</v>
      </c>
      <c r="F3479" t="s">
        <v>132</v>
      </c>
      <c r="G3479" t="str">
        <f t="shared" si="55"/>
        <v>Good Night, and Good Luck.</v>
      </c>
      <c r="H3479" t="s">
        <v>7088</v>
      </c>
      <c r="I3479">
        <v>84070</v>
      </c>
      <c r="J3479">
        <v>1100</v>
      </c>
      <c r="K3479" t="s">
        <v>19</v>
      </c>
      <c r="L3479" t="s">
        <v>20</v>
      </c>
      <c r="M3479" t="s">
        <v>21</v>
      </c>
      <c r="N3479">
        <v>5000000</v>
      </c>
      <c r="O3479">
        <v>2010</v>
      </c>
      <c r="P3479">
        <v>7.5</v>
      </c>
      <c r="S3479" t="s">
        <v>41</v>
      </c>
      <c r="T3479" t="s">
        <v>60</v>
      </c>
      <c r="U3479" t="s">
        <v>80</v>
      </c>
    </row>
    <row r="3480" spans="1:22" x14ac:dyDescent="0.3">
      <c r="A3480" t="s">
        <v>7089</v>
      </c>
      <c r="B3480">
        <v>261</v>
      </c>
      <c r="C3480">
        <v>119</v>
      </c>
      <c r="D3480">
        <v>26345</v>
      </c>
      <c r="E3480" t="s">
        <v>793</v>
      </c>
      <c r="F3480" t="s">
        <v>446</v>
      </c>
      <c r="G3480" t="str">
        <f t="shared" si="55"/>
        <v>Capote</v>
      </c>
      <c r="H3480" t="s">
        <v>7090</v>
      </c>
      <c r="I3480">
        <v>100571</v>
      </c>
      <c r="J3480">
        <v>13</v>
      </c>
      <c r="K3480" t="s">
        <v>19</v>
      </c>
      <c r="L3480" t="s">
        <v>20</v>
      </c>
      <c r="M3480" t="s">
        <v>294</v>
      </c>
      <c r="N3480">
        <v>2000000</v>
      </c>
      <c r="O3480">
        <v>2003</v>
      </c>
      <c r="P3480">
        <v>7.4</v>
      </c>
      <c r="S3480" t="s">
        <v>41</v>
      </c>
      <c r="T3480" t="s">
        <v>52</v>
      </c>
      <c r="U3480" t="s">
        <v>60</v>
      </c>
    </row>
    <row r="3481" spans="1:22" x14ac:dyDescent="0.3">
      <c r="A3481" t="s">
        <v>7091</v>
      </c>
      <c r="B3481">
        <v>96</v>
      </c>
      <c r="C3481">
        <v>125</v>
      </c>
      <c r="D3481">
        <v>6940281</v>
      </c>
      <c r="E3481" t="s">
        <v>184</v>
      </c>
      <c r="F3481" t="s">
        <v>805</v>
      </c>
      <c r="G3481" t="str">
        <f t="shared" si="55"/>
        <v>Desperado</v>
      </c>
      <c r="H3481" t="s">
        <v>7092</v>
      </c>
      <c r="I3481">
        <v>138707</v>
      </c>
      <c r="J3481">
        <v>120</v>
      </c>
      <c r="K3481" t="s">
        <v>19</v>
      </c>
      <c r="L3481" t="s">
        <v>31</v>
      </c>
      <c r="M3481" t="s">
        <v>294</v>
      </c>
      <c r="N3481">
        <v>4000000</v>
      </c>
      <c r="O3481">
        <v>2009</v>
      </c>
      <c r="P3481">
        <v>7.2</v>
      </c>
      <c r="S3481" t="s">
        <v>26</v>
      </c>
      <c r="T3481" t="s">
        <v>52</v>
      </c>
      <c r="U3481" t="s">
        <v>122</v>
      </c>
    </row>
    <row r="3482" spans="1:22" x14ac:dyDescent="0.3">
      <c r="A3482" t="s">
        <v>7093</v>
      </c>
      <c r="B3482">
        <v>180</v>
      </c>
      <c r="C3482">
        <v>96</v>
      </c>
      <c r="D3482">
        <v>188870</v>
      </c>
      <c r="E3482" t="s">
        <v>1773</v>
      </c>
      <c r="F3482" t="s">
        <v>908</v>
      </c>
      <c r="G3482" t="str">
        <f t="shared" si="55"/>
        <v>The Claim</v>
      </c>
      <c r="H3482" t="s">
        <v>5957</v>
      </c>
      <c r="I3482">
        <v>5254</v>
      </c>
      <c r="J3482">
        <v>105</v>
      </c>
      <c r="K3482" t="s">
        <v>19</v>
      </c>
      <c r="L3482" t="s">
        <v>20</v>
      </c>
      <c r="M3482" t="s">
        <v>294</v>
      </c>
      <c r="N3482">
        <v>5000000</v>
      </c>
      <c r="O3482">
        <v>2007</v>
      </c>
      <c r="P3482">
        <v>6.5</v>
      </c>
      <c r="S3482" t="s">
        <v>60</v>
      </c>
      <c r="T3482" t="s">
        <v>106</v>
      </c>
      <c r="U3482" t="s">
        <v>130</v>
      </c>
    </row>
    <row r="3483" spans="1:22" x14ac:dyDescent="0.3">
      <c r="A3483" t="s">
        <v>2447</v>
      </c>
      <c r="B3483">
        <v>28</v>
      </c>
      <c r="C3483">
        <v>100</v>
      </c>
      <c r="D3483">
        <v>20772796</v>
      </c>
      <c r="E3483" t="s">
        <v>977</v>
      </c>
      <c r="F3483" t="s">
        <v>2129</v>
      </c>
      <c r="G3483" t="str">
        <f t="shared" si="55"/>
        <v xml:space="preserve">Fargo            </v>
      </c>
      <c r="H3483" t="s">
        <v>7094</v>
      </c>
      <c r="I3483">
        <v>170055</v>
      </c>
      <c r="J3483">
        <v>687</v>
      </c>
      <c r="K3483" t="s">
        <v>19</v>
      </c>
      <c r="L3483" t="s">
        <v>31</v>
      </c>
      <c r="M3483" t="s">
        <v>294</v>
      </c>
      <c r="N3483">
        <v>5000000</v>
      </c>
      <c r="O3483">
        <v>2014</v>
      </c>
      <c r="P3483">
        <v>9</v>
      </c>
      <c r="S3483" t="s">
        <v>52</v>
      </c>
      <c r="T3483" t="s">
        <v>60</v>
      </c>
      <c r="U3483" t="s">
        <v>122</v>
      </c>
    </row>
    <row r="3484" spans="1:22" x14ac:dyDescent="0.3">
      <c r="A3484" t="s">
        <v>1999</v>
      </c>
      <c r="B3484">
        <v>750</v>
      </c>
      <c r="C3484">
        <v>46</v>
      </c>
      <c r="D3484">
        <v>199228</v>
      </c>
      <c r="E3484" t="s">
        <v>43</v>
      </c>
      <c r="F3484" t="s">
        <v>5364</v>
      </c>
      <c r="G3484" t="str">
        <f t="shared" si="55"/>
        <v>Logan's Run</v>
      </c>
      <c r="H3484" t="s">
        <v>7095</v>
      </c>
      <c r="I3484">
        <v>39847</v>
      </c>
      <c r="J3484">
        <v>665</v>
      </c>
      <c r="K3484" t="s">
        <v>19</v>
      </c>
      <c r="L3484" t="s">
        <v>20</v>
      </c>
      <c r="M3484" t="s">
        <v>294</v>
      </c>
      <c r="N3484">
        <v>5000000</v>
      </c>
      <c r="O3484">
        <v>2009</v>
      </c>
      <c r="P3484">
        <v>6.8</v>
      </c>
      <c r="S3484" t="s">
        <v>26</v>
      </c>
      <c r="T3484" t="s">
        <v>32</v>
      </c>
      <c r="U3484" t="s">
        <v>110</v>
      </c>
    </row>
    <row r="3485" spans="1:22" x14ac:dyDescent="0.3">
      <c r="A3485" t="s">
        <v>7096</v>
      </c>
      <c r="B3485">
        <v>202</v>
      </c>
      <c r="C3485">
        <v>89</v>
      </c>
      <c r="D3485">
        <v>34964818</v>
      </c>
      <c r="E3485" t="s">
        <v>28</v>
      </c>
      <c r="F3485" t="s">
        <v>120</v>
      </c>
      <c r="G3485" t="str">
        <f t="shared" si="55"/>
        <v>The Man with the Golden Gun</v>
      </c>
      <c r="H3485" t="s">
        <v>7097</v>
      </c>
      <c r="I3485">
        <v>73950</v>
      </c>
      <c r="J3485">
        <v>89</v>
      </c>
      <c r="K3485" t="s">
        <v>19</v>
      </c>
      <c r="L3485" t="s">
        <v>20</v>
      </c>
      <c r="M3485" t="s">
        <v>294</v>
      </c>
      <c r="N3485">
        <v>5000000</v>
      </c>
      <c r="O3485">
        <v>1991</v>
      </c>
      <c r="P3485">
        <v>6.8</v>
      </c>
      <c r="S3485" t="s">
        <v>26</v>
      </c>
      <c r="T3485" t="s">
        <v>32</v>
      </c>
      <c r="U3485" t="s">
        <v>122</v>
      </c>
    </row>
    <row r="3486" spans="1:22" x14ac:dyDescent="0.3">
      <c r="A3486" t="s">
        <v>647</v>
      </c>
      <c r="B3486">
        <v>8</v>
      </c>
      <c r="C3486">
        <v>92</v>
      </c>
      <c r="D3486">
        <v>2542264</v>
      </c>
      <c r="E3486" t="s">
        <v>222</v>
      </c>
      <c r="F3486" t="s">
        <v>2213</v>
      </c>
      <c r="G3486" t="str">
        <f t="shared" si="55"/>
        <v>Action Jackson</v>
      </c>
      <c r="H3486" t="s">
        <v>7098</v>
      </c>
      <c r="I3486">
        <v>7569</v>
      </c>
      <c r="J3486">
        <v>29</v>
      </c>
      <c r="K3486" t="s">
        <v>19</v>
      </c>
      <c r="L3486" t="s">
        <v>20</v>
      </c>
      <c r="M3486" t="s">
        <v>294</v>
      </c>
      <c r="N3486">
        <v>5000000</v>
      </c>
      <c r="O3486">
        <v>1987</v>
      </c>
      <c r="P3486">
        <v>5.2</v>
      </c>
      <c r="S3486" t="s">
        <v>26</v>
      </c>
      <c r="T3486" t="s">
        <v>46</v>
      </c>
      <c r="U3486" t="s">
        <v>52</v>
      </c>
      <c r="V3486" t="s">
        <v>122</v>
      </c>
    </row>
    <row r="3487" spans="1:22" x14ac:dyDescent="0.3">
      <c r="A3487" t="s">
        <v>3555</v>
      </c>
      <c r="B3487">
        <v>341</v>
      </c>
      <c r="C3487">
        <v>109</v>
      </c>
      <c r="D3487">
        <v>1487477</v>
      </c>
      <c r="E3487" t="s">
        <v>3685</v>
      </c>
      <c r="F3487" t="s">
        <v>7099</v>
      </c>
      <c r="G3487" t="str">
        <f t="shared" si="55"/>
        <v>The Descent</v>
      </c>
      <c r="H3487" t="s">
        <v>7100</v>
      </c>
      <c r="I3487">
        <v>154938</v>
      </c>
      <c r="J3487">
        <v>1498</v>
      </c>
      <c r="K3487" t="s">
        <v>19</v>
      </c>
      <c r="L3487" t="s">
        <v>20</v>
      </c>
      <c r="M3487" t="s">
        <v>294</v>
      </c>
      <c r="N3487">
        <v>5000000</v>
      </c>
      <c r="O3487">
        <v>1981</v>
      </c>
      <c r="P3487">
        <v>7.2</v>
      </c>
      <c r="S3487" t="s">
        <v>32</v>
      </c>
      <c r="T3487" t="s">
        <v>83</v>
      </c>
      <c r="U3487" t="s">
        <v>122</v>
      </c>
    </row>
    <row r="3488" spans="1:22" x14ac:dyDescent="0.3">
      <c r="A3488" t="s">
        <v>7101</v>
      </c>
      <c r="B3488">
        <v>160</v>
      </c>
      <c r="C3488">
        <v>44</v>
      </c>
      <c r="D3488">
        <v>62549000</v>
      </c>
      <c r="E3488" t="s">
        <v>7102</v>
      </c>
      <c r="F3488" t="s">
        <v>975</v>
      </c>
      <c r="G3488" t="str">
        <f t="shared" si="55"/>
        <v>Michael Jordan to the Max</v>
      </c>
      <c r="H3488" t="s">
        <v>7103</v>
      </c>
      <c r="I3488">
        <v>1723</v>
      </c>
      <c r="J3488">
        <v>922</v>
      </c>
      <c r="K3488" t="s">
        <v>19</v>
      </c>
      <c r="L3488" t="s">
        <v>20</v>
      </c>
      <c r="M3488" t="s">
        <v>1173</v>
      </c>
      <c r="N3488">
        <v>5000000</v>
      </c>
      <c r="O3488">
        <v>1980</v>
      </c>
      <c r="P3488">
        <v>7.5</v>
      </c>
      <c r="S3488" t="s">
        <v>39</v>
      </c>
      <c r="T3488" t="s">
        <v>117</v>
      </c>
    </row>
    <row r="3489" spans="1:22" x14ac:dyDescent="0.3">
      <c r="A3489" t="s">
        <v>1307</v>
      </c>
      <c r="B3489">
        <v>31</v>
      </c>
      <c r="C3489">
        <v>103</v>
      </c>
      <c r="D3489">
        <v>105500000</v>
      </c>
      <c r="E3489" t="s">
        <v>2224</v>
      </c>
      <c r="F3489" t="s">
        <v>3536</v>
      </c>
      <c r="G3489" t="str">
        <f t="shared" si="55"/>
        <v>Devil's Due</v>
      </c>
      <c r="H3489" t="s">
        <v>7104</v>
      </c>
      <c r="I3489">
        <v>13913</v>
      </c>
      <c r="J3489">
        <v>21</v>
      </c>
      <c r="K3489" t="s">
        <v>19</v>
      </c>
      <c r="L3489" t="s">
        <v>20</v>
      </c>
      <c r="M3489" t="s">
        <v>294</v>
      </c>
      <c r="N3489">
        <v>8000000</v>
      </c>
      <c r="O3489">
        <v>1993</v>
      </c>
      <c r="P3489">
        <v>4</v>
      </c>
      <c r="S3489" t="s">
        <v>83</v>
      </c>
      <c r="T3489" t="s">
        <v>92</v>
      </c>
    </row>
    <row r="3490" spans="1:22" x14ac:dyDescent="0.3">
      <c r="A3490" t="s">
        <v>7105</v>
      </c>
      <c r="B3490">
        <v>71</v>
      </c>
      <c r="C3490">
        <v>95</v>
      </c>
      <c r="D3490">
        <v>101055</v>
      </c>
      <c r="E3490" t="s">
        <v>46</v>
      </c>
      <c r="F3490" t="s">
        <v>5777</v>
      </c>
      <c r="G3490" t="str">
        <f t="shared" si="55"/>
        <v>Flirting with Disaster</v>
      </c>
      <c r="H3490" t="s">
        <v>7106</v>
      </c>
      <c r="I3490">
        <v>15088</v>
      </c>
      <c r="J3490">
        <v>324</v>
      </c>
      <c r="K3490" t="s">
        <v>19</v>
      </c>
      <c r="L3490" t="s">
        <v>20</v>
      </c>
      <c r="M3490" t="s">
        <v>21</v>
      </c>
      <c r="N3490">
        <v>5000000</v>
      </c>
      <c r="O3490">
        <v>1999</v>
      </c>
      <c r="P3490">
        <v>6.8</v>
      </c>
      <c r="S3490" t="s">
        <v>46</v>
      </c>
    </row>
    <row r="3491" spans="1:22" x14ac:dyDescent="0.3">
      <c r="A3491" t="s">
        <v>7107</v>
      </c>
      <c r="B3491">
        <v>281</v>
      </c>
      <c r="C3491">
        <v>143</v>
      </c>
      <c r="D3491">
        <v>44566004</v>
      </c>
      <c r="E3491" t="s">
        <v>7108</v>
      </c>
      <c r="F3491" t="s">
        <v>7109</v>
      </c>
      <c r="G3491" t="str">
        <f t="shared" si="55"/>
        <v>The Devil's Rejects</v>
      </c>
      <c r="H3491" t="s">
        <v>7110</v>
      </c>
      <c r="I3491">
        <v>76267</v>
      </c>
      <c r="J3491">
        <v>97</v>
      </c>
      <c r="K3491" t="s">
        <v>19</v>
      </c>
      <c r="L3491" t="s">
        <v>31</v>
      </c>
      <c r="M3491" t="s">
        <v>294</v>
      </c>
      <c r="N3491">
        <v>8000000</v>
      </c>
      <c r="O3491">
        <v>2006</v>
      </c>
      <c r="P3491">
        <v>6.9</v>
      </c>
      <c r="S3491" t="s">
        <v>52</v>
      </c>
      <c r="T3491" t="s">
        <v>83</v>
      </c>
    </row>
    <row r="3492" spans="1:22" x14ac:dyDescent="0.3">
      <c r="A3492" t="s">
        <v>1025</v>
      </c>
      <c r="B3492">
        <v>114</v>
      </c>
      <c r="C3492">
        <v>105</v>
      </c>
      <c r="D3492">
        <v>39200000</v>
      </c>
      <c r="E3492" t="s">
        <v>1402</v>
      </c>
      <c r="F3492" t="s">
        <v>1127</v>
      </c>
      <c r="G3492" t="str">
        <f t="shared" si="55"/>
        <v xml:space="preserve">Buffy the Vampire Slayer            </v>
      </c>
      <c r="H3492" t="s">
        <v>7111</v>
      </c>
      <c r="I3492">
        <v>101902</v>
      </c>
      <c r="J3492">
        <v>79</v>
      </c>
      <c r="K3492" t="s">
        <v>19</v>
      </c>
      <c r="L3492" t="s">
        <v>20</v>
      </c>
      <c r="M3492" t="s">
        <v>294</v>
      </c>
      <c r="N3492">
        <v>5000000</v>
      </c>
      <c r="O3492">
        <v>1971</v>
      </c>
      <c r="P3492">
        <v>8.1999999999999993</v>
      </c>
      <c r="S3492" t="s">
        <v>26</v>
      </c>
      <c r="T3492" t="s">
        <v>60</v>
      </c>
      <c r="U3492" t="s">
        <v>69</v>
      </c>
      <c r="V3492" t="s">
        <v>106</v>
      </c>
    </row>
    <row r="3493" spans="1:22" x14ac:dyDescent="0.3">
      <c r="A3493" t="s">
        <v>273</v>
      </c>
      <c r="B3493">
        <v>72</v>
      </c>
      <c r="C3493">
        <v>79</v>
      </c>
      <c r="D3493">
        <v>36000000</v>
      </c>
      <c r="E3493" t="s">
        <v>3939</v>
      </c>
      <c r="F3493" t="s">
        <v>7112</v>
      </c>
      <c r="G3493" t="str">
        <f t="shared" si="55"/>
        <v>Dope</v>
      </c>
      <c r="H3493" t="s">
        <v>7113</v>
      </c>
      <c r="I3493">
        <v>56605</v>
      </c>
      <c r="J3493">
        <v>37</v>
      </c>
      <c r="K3493" t="s">
        <v>19</v>
      </c>
      <c r="L3493" t="s">
        <v>20</v>
      </c>
      <c r="M3493" t="s">
        <v>6758</v>
      </c>
      <c r="N3493">
        <v>5000000</v>
      </c>
      <c r="O3493">
        <v>1999</v>
      </c>
      <c r="P3493">
        <v>7.3</v>
      </c>
      <c r="S3493" t="s">
        <v>46</v>
      </c>
      <c r="T3493" t="s">
        <v>52</v>
      </c>
      <c r="U3493" t="s">
        <v>60</v>
      </c>
    </row>
    <row r="3494" spans="1:22" x14ac:dyDescent="0.3">
      <c r="A3494" t="s">
        <v>267</v>
      </c>
      <c r="B3494">
        <v>119</v>
      </c>
      <c r="C3494">
        <v>106</v>
      </c>
      <c r="D3494">
        <v>65007045</v>
      </c>
      <c r="E3494" t="s">
        <v>977</v>
      </c>
      <c r="F3494" t="s">
        <v>1544</v>
      </c>
      <c r="G3494" t="str">
        <f t="shared" si="55"/>
        <v>In Too Deep</v>
      </c>
      <c r="H3494" t="s">
        <v>7114</v>
      </c>
      <c r="I3494">
        <v>4598</v>
      </c>
      <c r="J3494">
        <v>247</v>
      </c>
      <c r="K3494" t="s">
        <v>19</v>
      </c>
      <c r="L3494" t="s">
        <v>20</v>
      </c>
      <c r="M3494" t="s">
        <v>2579</v>
      </c>
      <c r="N3494">
        <v>8000000</v>
      </c>
      <c r="O3494">
        <v>2001</v>
      </c>
      <c r="P3494">
        <v>6.1</v>
      </c>
      <c r="S3494" t="s">
        <v>52</v>
      </c>
      <c r="T3494" t="s">
        <v>60</v>
      </c>
      <c r="U3494" t="s">
        <v>122</v>
      </c>
    </row>
    <row r="3495" spans="1:22" x14ac:dyDescent="0.3">
      <c r="A3495" t="s">
        <v>6803</v>
      </c>
      <c r="B3495">
        <v>74</v>
      </c>
      <c r="C3495">
        <v>100</v>
      </c>
      <c r="D3495">
        <v>31252964</v>
      </c>
      <c r="E3495" t="s">
        <v>28</v>
      </c>
      <c r="F3495" t="s">
        <v>141</v>
      </c>
      <c r="G3495" t="str">
        <f t="shared" si="55"/>
        <v>Skyfall</v>
      </c>
      <c r="H3495" t="s">
        <v>142</v>
      </c>
      <c r="I3495">
        <v>522048</v>
      </c>
      <c r="J3495">
        <v>308</v>
      </c>
      <c r="K3495" t="s">
        <v>19</v>
      </c>
      <c r="L3495" t="s">
        <v>20</v>
      </c>
      <c r="M3495" t="s">
        <v>294</v>
      </c>
      <c r="N3495">
        <v>800000</v>
      </c>
      <c r="O3495">
        <v>2011</v>
      </c>
      <c r="P3495">
        <v>7.8</v>
      </c>
      <c r="S3495" t="s">
        <v>26</v>
      </c>
      <c r="T3495" t="s">
        <v>32</v>
      </c>
      <c r="U3495" t="s">
        <v>122</v>
      </c>
    </row>
    <row r="3496" spans="1:22" x14ac:dyDescent="0.3">
      <c r="A3496" t="s">
        <v>3088</v>
      </c>
      <c r="B3496">
        <v>25</v>
      </c>
      <c r="C3496">
        <v>103</v>
      </c>
      <c r="D3496">
        <v>131175</v>
      </c>
      <c r="E3496" t="s">
        <v>83</v>
      </c>
      <c r="F3496" t="s">
        <v>7109</v>
      </c>
      <c r="G3496" t="str">
        <f t="shared" si="55"/>
        <v>House of 1000 Corpses</v>
      </c>
      <c r="H3496" t="s">
        <v>7115</v>
      </c>
      <c r="I3496">
        <v>60709</v>
      </c>
      <c r="J3496">
        <v>100</v>
      </c>
      <c r="K3496" t="s">
        <v>19</v>
      </c>
      <c r="L3496" t="s">
        <v>20</v>
      </c>
      <c r="M3496" t="s">
        <v>51</v>
      </c>
      <c r="N3496">
        <v>5000000</v>
      </c>
      <c r="O3496">
        <v>2004</v>
      </c>
      <c r="P3496">
        <v>6</v>
      </c>
      <c r="S3496" t="s">
        <v>83</v>
      </c>
    </row>
    <row r="3497" spans="1:22" x14ac:dyDescent="0.3">
      <c r="A3497" t="s">
        <v>7116</v>
      </c>
      <c r="B3497">
        <v>39</v>
      </c>
      <c r="C3497">
        <v>116</v>
      </c>
      <c r="D3497">
        <v>31968347</v>
      </c>
      <c r="E3497" t="s">
        <v>83</v>
      </c>
      <c r="F3497" t="s">
        <v>7117</v>
      </c>
      <c r="G3497" t="str">
        <f t="shared" si="55"/>
        <v>Alien Zone</v>
      </c>
      <c r="H3497" t="s">
        <v>7118</v>
      </c>
      <c r="I3497">
        <v>440</v>
      </c>
      <c r="J3497">
        <v>276</v>
      </c>
      <c r="K3497" t="s">
        <v>19</v>
      </c>
      <c r="L3497" t="s">
        <v>20</v>
      </c>
      <c r="M3497" t="s">
        <v>2394</v>
      </c>
      <c r="N3497">
        <v>5000000</v>
      </c>
      <c r="O3497">
        <v>2005</v>
      </c>
      <c r="P3497">
        <v>4.0999999999999996</v>
      </c>
      <c r="S3497" t="s">
        <v>83</v>
      </c>
    </row>
    <row r="3498" spans="1:22" x14ac:dyDescent="0.3">
      <c r="A3498" t="s">
        <v>7119</v>
      </c>
      <c r="B3498">
        <v>27</v>
      </c>
      <c r="C3498">
        <v>99</v>
      </c>
      <c r="D3498">
        <v>35385560</v>
      </c>
      <c r="E3498" t="s">
        <v>1147</v>
      </c>
      <c r="F3498" t="s">
        <v>7120</v>
      </c>
      <c r="G3498" t="str">
        <f t="shared" si="55"/>
        <v>A Serious Man</v>
      </c>
      <c r="H3498" t="s">
        <v>7121</v>
      </c>
      <c r="I3498">
        <v>102125</v>
      </c>
      <c r="J3498">
        <v>249</v>
      </c>
      <c r="K3498" t="s">
        <v>19</v>
      </c>
      <c r="L3498" t="s">
        <v>20</v>
      </c>
      <c r="M3498" t="s">
        <v>294</v>
      </c>
      <c r="N3498">
        <v>5000000</v>
      </c>
      <c r="O3498">
        <v>2013</v>
      </c>
      <c r="P3498">
        <v>7</v>
      </c>
      <c r="S3498" t="s">
        <v>46</v>
      </c>
      <c r="T3498" t="s">
        <v>60</v>
      </c>
    </row>
    <row r="3499" spans="1:22" x14ac:dyDescent="0.3">
      <c r="A3499" t="s">
        <v>4510</v>
      </c>
      <c r="B3499">
        <v>27</v>
      </c>
      <c r="C3499">
        <v>164</v>
      </c>
      <c r="D3499">
        <v>20803237</v>
      </c>
      <c r="E3499" t="s">
        <v>3466</v>
      </c>
      <c r="F3499" t="s">
        <v>975</v>
      </c>
      <c r="G3499" t="str">
        <f t="shared" si="55"/>
        <v>Get Low</v>
      </c>
      <c r="H3499" t="s">
        <v>7122</v>
      </c>
      <c r="I3499">
        <v>19147</v>
      </c>
      <c r="J3499">
        <v>46</v>
      </c>
      <c r="K3499" t="s">
        <v>19</v>
      </c>
      <c r="L3499" t="s">
        <v>20</v>
      </c>
      <c r="M3499" t="s">
        <v>294</v>
      </c>
      <c r="N3499">
        <v>6000000</v>
      </c>
      <c r="O3499">
        <v>2004</v>
      </c>
      <c r="P3499">
        <v>7.1</v>
      </c>
      <c r="S3499" t="s">
        <v>60</v>
      </c>
      <c r="T3499" t="s">
        <v>92</v>
      </c>
    </row>
    <row r="3500" spans="1:22" x14ac:dyDescent="0.3">
      <c r="A3500" t="s">
        <v>349</v>
      </c>
      <c r="B3500">
        <v>11</v>
      </c>
      <c r="C3500">
        <v>96</v>
      </c>
      <c r="D3500">
        <v>13008928</v>
      </c>
      <c r="E3500" t="s">
        <v>3839</v>
      </c>
      <c r="F3500" t="s">
        <v>2686</v>
      </c>
      <c r="G3500" t="str">
        <f t="shared" si="55"/>
        <v>Warlock</v>
      </c>
      <c r="H3500" t="s">
        <v>7123</v>
      </c>
      <c r="I3500">
        <v>11668</v>
      </c>
      <c r="J3500">
        <v>75</v>
      </c>
      <c r="K3500" t="s">
        <v>19</v>
      </c>
      <c r="L3500" t="s">
        <v>20</v>
      </c>
      <c r="M3500" t="s">
        <v>294</v>
      </c>
      <c r="N3500">
        <v>5000000</v>
      </c>
      <c r="O3500">
        <v>2000</v>
      </c>
      <c r="P3500">
        <v>6.2</v>
      </c>
      <c r="S3500" t="s">
        <v>26</v>
      </c>
      <c r="T3500" t="s">
        <v>69</v>
      </c>
      <c r="U3500" t="s">
        <v>83</v>
      </c>
      <c r="V3500" t="s">
        <v>122</v>
      </c>
    </row>
    <row r="3501" spans="1:22" x14ac:dyDescent="0.3">
      <c r="A3501" t="s">
        <v>7124</v>
      </c>
      <c r="B3501">
        <v>29</v>
      </c>
      <c r="C3501">
        <v>122</v>
      </c>
      <c r="D3501">
        <v>10941801</v>
      </c>
      <c r="E3501" t="s">
        <v>2679</v>
      </c>
      <c r="F3501" t="s">
        <v>4329</v>
      </c>
      <c r="G3501" t="str">
        <f t="shared" si="55"/>
        <v>Beyond the Lights</v>
      </c>
      <c r="H3501" t="s">
        <v>7125</v>
      </c>
      <c r="I3501">
        <v>11191</v>
      </c>
      <c r="J3501">
        <v>83</v>
      </c>
      <c r="K3501" t="s">
        <v>19</v>
      </c>
      <c r="L3501" t="s">
        <v>31</v>
      </c>
      <c r="M3501" t="s">
        <v>294</v>
      </c>
      <c r="N3501">
        <v>5000000</v>
      </c>
      <c r="O3501">
        <v>2009</v>
      </c>
      <c r="P3501">
        <v>6.9</v>
      </c>
      <c r="S3501" t="s">
        <v>60</v>
      </c>
      <c r="T3501" t="s">
        <v>85</v>
      </c>
    </row>
    <row r="3502" spans="1:22" x14ac:dyDescent="0.3">
      <c r="A3502" t="s">
        <v>7126</v>
      </c>
      <c r="B3502">
        <v>158</v>
      </c>
      <c r="C3502">
        <v>94</v>
      </c>
      <c r="D3502">
        <v>15152879</v>
      </c>
      <c r="E3502" t="s">
        <v>127</v>
      </c>
      <c r="F3502" t="s">
        <v>1602</v>
      </c>
      <c r="G3502" t="str">
        <f t="shared" si="55"/>
        <v>A Single Man</v>
      </c>
      <c r="H3502" t="s">
        <v>7127</v>
      </c>
      <c r="I3502">
        <v>83182</v>
      </c>
      <c r="J3502">
        <v>85</v>
      </c>
      <c r="K3502" t="s">
        <v>1013</v>
      </c>
      <c r="L3502" t="s">
        <v>197</v>
      </c>
      <c r="M3502" t="s">
        <v>3120</v>
      </c>
      <c r="N3502">
        <v>5000000</v>
      </c>
      <c r="O3502">
        <v>2010</v>
      </c>
      <c r="P3502">
        <v>7.6</v>
      </c>
      <c r="S3502" t="s">
        <v>60</v>
      </c>
      <c r="T3502" t="s">
        <v>106</v>
      </c>
    </row>
    <row r="3503" spans="1:22" x14ac:dyDescent="0.3">
      <c r="A3503" t="s">
        <v>5443</v>
      </c>
      <c r="B3503">
        <v>223</v>
      </c>
      <c r="C3503">
        <v>93</v>
      </c>
      <c r="D3503">
        <v>25359200</v>
      </c>
      <c r="E3503" t="s">
        <v>60</v>
      </c>
      <c r="F3503" t="s">
        <v>3044</v>
      </c>
      <c r="G3503" t="str">
        <f t="shared" si="55"/>
        <v>The Last Temptation of Christ</v>
      </c>
      <c r="H3503" t="s">
        <v>7128</v>
      </c>
      <c r="I3503">
        <v>39680</v>
      </c>
      <c r="J3503">
        <v>160</v>
      </c>
      <c r="K3503" t="s">
        <v>19</v>
      </c>
      <c r="L3503" t="s">
        <v>20</v>
      </c>
      <c r="M3503" t="s">
        <v>294</v>
      </c>
      <c r="N3503">
        <v>5000000</v>
      </c>
      <c r="O3503">
        <v>2007</v>
      </c>
      <c r="P3503">
        <v>7.6</v>
      </c>
      <c r="S3503" t="s">
        <v>60</v>
      </c>
    </row>
    <row r="3504" spans="1:22" x14ac:dyDescent="0.3">
      <c r="A3504" t="s">
        <v>7129</v>
      </c>
      <c r="B3504">
        <v>25</v>
      </c>
      <c r="C3504">
        <v>96</v>
      </c>
      <c r="D3504">
        <v>10515579</v>
      </c>
      <c r="E3504" t="s">
        <v>657</v>
      </c>
      <c r="F3504" t="s">
        <v>7130</v>
      </c>
      <c r="G3504" t="str">
        <f t="shared" si="55"/>
        <v>Outside Providence</v>
      </c>
      <c r="H3504" t="s">
        <v>7131</v>
      </c>
      <c r="I3504">
        <v>7736</v>
      </c>
      <c r="J3504">
        <v>119</v>
      </c>
      <c r="K3504" t="s">
        <v>19</v>
      </c>
      <c r="L3504" t="s">
        <v>31</v>
      </c>
      <c r="M3504" t="s">
        <v>294</v>
      </c>
      <c r="N3504">
        <v>5000000</v>
      </c>
      <c r="O3504">
        <v>1984</v>
      </c>
      <c r="P3504">
        <v>6.4</v>
      </c>
      <c r="S3504" t="s">
        <v>46</v>
      </c>
      <c r="T3504" t="s">
        <v>60</v>
      </c>
      <c r="U3504" t="s">
        <v>106</v>
      </c>
    </row>
    <row r="3505" spans="1:23" x14ac:dyDescent="0.3">
      <c r="A3505" t="s">
        <v>7132</v>
      </c>
      <c r="B3505">
        <v>97</v>
      </c>
      <c r="C3505">
        <v>60</v>
      </c>
      <c r="D3505">
        <v>180011740</v>
      </c>
      <c r="E3505" t="s">
        <v>1535</v>
      </c>
      <c r="F3505" t="s">
        <v>7133</v>
      </c>
      <c r="G3505" t="str">
        <f t="shared" si="55"/>
        <v>Bride &amp; Prejudice</v>
      </c>
      <c r="H3505" t="s">
        <v>7134</v>
      </c>
      <c r="I3505">
        <v>17436</v>
      </c>
      <c r="J3505">
        <v>119</v>
      </c>
      <c r="K3505" t="s">
        <v>19</v>
      </c>
      <c r="L3505" t="s">
        <v>20</v>
      </c>
      <c r="M3505" t="s">
        <v>2394</v>
      </c>
      <c r="N3505">
        <v>5000000</v>
      </c>
      <c r="O3505">
        <v>2003</v>
      </c>
      <c r="P3505">
        <v>6.2</v>
      </c>
      <c r="S3505" t="s">
        <v>46</v>
      </c>
      <c r="T3505" t="s">
        <v>60</v>
      </c>
      <c r="U3505" t="s">
        <v>90</v>
      </c>
      <c r="V3505" t="s">
        <v>106</v>
      </c>
    </row>
    <row r="3506" spans="1:23" x14ac:dyDescent="0.3">
      <c r="A3506" t="s">
        <v>7135</v>
      </c>
      <c r="B3506">
        <v>117</v>
      </c>
      <c r="C3506">
        <v>113</v>
      </c>
      <c r="D3506">
        <v>10097096</v>
      </c>
      <c r="E3506" t="s">
        <v>7136</v>
      </c>
      <c r="F3506" t="s">
        <v>7137</v>
      </c>
      <c r="G3506" t="str">
        <f t="shared" si="55"/>
        <v>Rabbit-Proof Fence</v>
      </c>
      <c r="H3506" t="s">
        <v>7138</v>
      </c>
      <c r="I3506">
        <v>23486</v>
      </c>
      <c r="J3506">
        <v>126</v>
      </c>
      <c r="K3506" t="s">
        <v>19</v>
      </c>
      <c r="L3506" t="s">
        <v>20</v>
      </c>
      <c r="M3506" t="s">
        <v>21</v>
      </c>
      <c r="N3506">
        <v>5000000</v>
      </c>
      <c r="O3506">
        <v>2009</v>
      </c>
      <c r="P3506">
        <v>7.5</v>
      </c>
      <c r="S3506" t="s">
        <v>32</v>
      </c>
      <c r="T3506" t="s">
        <v>41</v>
      </c>
      <c r="U3506" t="s">
        <v>60</v>
      </c>
      <c r="V3506" t="s">
        <v>80</v>
      </c>
    </row>
    <row r="3507" spans="1:23" x14ac:dyDescent="0.3">
      <c r="A3507" t="s">
        <v>4561</v>
      </c>
      <c r="B3507">
        <v>389</v>
      </c>
      <c r="C3507">
        <v>60</v>
      </c>
      <c r="D3507">
        <v>9821335</v>
      </c>
      <c r="E3507" t="s">
        <v>1721</v>
      </c>
      <c r="F3507" t="s">
        <v>5037</v>
      </c>
      <c r="G3507" t="str">
        <f t="shared" si="55"/>
        <v>Who's Your Caddy?</v>
      </c>
      <c r="H3507" t="s">
        <v>7139</v>
      </c>
      <c r="I3507">
        <v>13815</v>
      </c>
      <c r="J3507">
        <v>20</v>
      </c>
      <c r="K3507" t="s">
        <v>19</v>
      </c>
      <c r="L3507" t="s">
        <v>20</v>
      </c>
      <c r="M3507" t="s">
        <v>294</v>
      </c>
      <c r="N3507">
        <v>5000000</v>
      </c>
      <c r="O3507">
        <v>1985</v>
      </c>
      <c r="P3507">
        <v>2</v>
      </c>
      <c r="S3507" t="s">
        <v>46</v>
      </c>
      <c r="T3507" t="s">
        <v>117</v>
      </c>
    </row>
    <row r="3508" spans="1:23" x14ac:dyDescent="0.3">
      <c r="A3508" t="s">
        <v>15</v>
      </c>
      <c r="B3508">
        <v>9</v>
      </c>
      <c r="C3508">
        <v>192</v>
      </c>
      <c r="D3508">
        <v>8243880</v>
      </c>
      <c r="E3508" t="s">
        <v>7140</v>
      </c>
      <c r="F3508" t="s">
        <v>7141</v>
      </c>
      <c r="G3508" t="str">
        <f t="shared" si="55"/>
        <v>Split Second</v>
      </c>
      <c r="H3508" t="s">
        <v>7142</v>
      </c>
      <c r="I3508">
        <v>8391</v>
      </c>
      <c r="J3508">
        <v>147</v>
      </c>
      <c r="K3508" t="s">
        <v>2424</v>
      </c>
      <c r="L3508" t="s">
        <v>2425</v>
      </c>
      <c r="M3508" t="s">
        <v>294</v>
      </c>
      <c r="N3508">
        <v>5000000</v>
      </c>
      <c r="O3508">
        <v>1995</v>
      </c>
      <c r="P3508">
        <v>6.2</v>
      </c>
      <c r="S3508" t="s">
        <v>26</v>
      </c>
      <c r="T3508" t="s">
        <v>52</v>
      </c>
      <c r="U3508" t="s">
        <v>83</v>
      </c>
      <c r="V3508" t="s">
        <v>110</v>
      </c>
      <c r="W3508" t="s">
        <v>122</v>
      </c>
    </row>
    <row r="3509" spans="1:23" x14ac:dyDescent="0.3">
      <c r="A3509" t="s">
        <v>7143</v>
      </c>
      <c r="B3509">
        <v>34</v>
      </c>
      <c r="C3509">
        <v>99</v>
      </c>
      <c r="D3509">
        <v>7825820</v>
      </c>
      <c r="E3509" t="s">
        <v>239</v>
      </c>
      <c r="F3509" t="s">
        <v>7144</v>
      </c>
      <c r="G3509" t="str">
        <f t="shared" si="55"/>
        <v xml:space="preserve">Nikita            </v>
      </c>
      <c r="H3509" t="s">
        <v>7145</v>
      </c>
      <c r="I3509">
        <v>42402</v>
      </c>
      <c r="J3509">
        <v>106</v>
      </c>
      <c r="K3509" t="s">
        <v>19</v>
      </c>
      <c r="L3509" t="s">
        <v>20</v>
      </c>
      <c r="M3509" t="s">
        <v>51</v>
      </c>
      <c r="N3509">
        <v>5000000</v>
      </c>
      <c r="O3509">
        <v>1978</v>
      </c>
      <c r="P3509">
        <v>7.7</v>
      </c>
      <c r="S3509" t="s">
        <v>26</v>
      </c>
      <c r="T3509" t="s">
        <v>52</v>
      </c>
      <c r="U3509" t="s">
        <v>60</v>
      </c>
      <c r="V3509" t="s">
        <v>122</v>
      </c>
    </row>
    <row r="3510" spans="1:23" x14ac:dyDescent="0.3">
      <c r="A3510" t="s">
        <v>1606</v>
      </c>
      <c r="B3510">
        <v>7</v>
      </c>
      <c r="C3510">
        <v>91</v>
      </c>
      <c r="D3510">
        <v>7557877</v>
      </c>
      <c r="E3510" t="s">
        <v>4732</v>
      </c>
      <c r="F3510" t="s">
        <v>1032</v>
      </c>
      <c r="G3510" t="str">
        <f t="shared" si="55"/>
        <v>The Other Side of Heaven</v>
      </c>
      <c r="H3510" t="s">
        <v>7146</v>
      </c>
      <c r="I3510">
        <v>3203</v>
      </c>
      <c r="J3510">
        <v>301</v>
      </c>
      <c r="K3510" t="s">
        <v>19</v>
      </c>
      <c r="L3510" t="s">
        <v>20</v>
      </c>
      <c r="M3510" t="s">
        <v>21</v>
      </c>
      <c r="N3510">
        <v>4000000</v>
      </c>
      <c r="O3510">
        <v>1986</v>
      </c>
      <c r="P3510">
        <v>6.5</v>
      </c>
      <c r="S3510" t="s">
        <v>32</v>
      </c>
      <c r="T3510" t="s">
        <v>41</v>
      </c>
      <c r="U3510" t="s">
        <v>60</v>
      </c>
    </row>
    <row r="3511" spans="1:23" x14ac:dyDescent="0.3">
      <c r="A3511" t="s">
        <v>7147</v>
      </c>
      <c r="B3511">
        <v>161</v>
      </c>
      <c r="C3511">
        <v>100</v>
      </c>
      <c r="D3511">
        <v>14637490</v>
      </c>
      <c r="E3511" t="s">
        <v>498</v>
      </c>
      <c r="F3511" t="s">
        <v>5745</v>
      </c>
      <c r="G3511" t="str">
        <f t="shared" si="55"/>
        <v xml:space="preserve">Dark Angel            </v>
      </c>
      <c r="H3511" t="s">
        <v>7148</v>
      </c>
      <c r="I3511">
        <v>25329</v>
      </c>
      <c r="J3511">
        <v>34</v>
      </c>
      <c r="K3511" t="s">
        <v>19</v>
      </c>
      <c r="L3511" t="s">
        <v>20</v>
      </c>
      <c r="M3511" t="s">
        <v>21</v>
      </c>
      <c r="N3511">
        <v>5000000</v>
      </c>
      <c r="O3511">
        <v>2004</v>
      </c>
      <c r="P3511">
        <v>7.4</v>
      </c>
      <c r="S3511" t="s">
        <v>26</v>
      </c>
      <c r="T3511" t="s">
        <v>60</v>
      </c>
      <c r="U3511" t="s">
        <v>92</v>
      </c>
      <c r="V3511" t="s">
        <v>110</v>
      </c>
    </row>
    <row r="3512" spans="1:23" x14ac:dyDescent="0.3">
      <c r="A3512" t="s">
        <v>3024</v>
      </c>
      <c r="B3512">
        <v>6</v>
      </c>
      <c r="C3512">
        <v>105</v>
      </c>
      <c r="D3512">
        <v>7159147</v>
      </c>
      <c r="E3512" t="s">
        <v>1276</v>
      </c>
      <c r="F3512" t="s">
        <v>6313</v>
      </c>
      <c r="G3512" t="str">
        <f t="shared" si="55"/>
        <v>Veer-Zaara</v>
      </c>
      <c r="H3512" t="s">
        <v>7149</v>
      </c>
      <c r="I3512">
        <v>34449</v>
      </c>
      <c r="J3512">
        <v>12</v>
      </c>
      <c r="K3512" t="s">
        <v>19</v>
      </c>
      <c r="L3512" t="s">
        <v>20</v>
      </c>
      <c r="M3512" t="s">
        <v>294</v>
      </c>
      <c r="N3512">
        <v>5000000</v>
      </c>
      <c r="O3512">
        <v>1969</v>
      </c>
      <c r="P3512">
        <v>7.9</v>
      </c>
      <c r="S3512" t="s">
        <v>60</v>
      </c>
      <c r="T3512" t="s">
        <v>90</v>
      </c>
      <c r="U3512" t="s">
        <v>106</v>
      </c>
    </row>
    <row r="3513" spans="1:23" x14ac:dyDescent="0.3">
      <c r="A3513" t="s">
        <v>5650</v>
      </c>
      <c r="B3513">
        <v>16</v>
      </c>
      <c r="C3513">
        <v>99</v>
      </c>
      <c r="D3513">
        <v>17314483</v>
      </c>
      <c r="E3513" t="s">
        <v>1670</v>
      </c>
      <c r="F3513" t="s">
        <v>3437</v>
      </c>
      <c r="G3513" t="str">
        <f t="shared" si="55"/>
        <v>Redbelt</v>
      </c>
      <c r="H3513" t="s">
        <v>7150</v>
      </c>
      <c r="I3513">
        <v>18561</v>
      </c>
      <c r="J3513">
        <v>16</v>
      </c>
      <c r="K3513" t="s">
        <v>19</v>
      </c>
      <c r="L3513" t="s">
        <v>20</v>
      </c>
      <c r="M3513" t="s">
        <v>527</v>
      </c>
      <c r="N3513">
        <v>5000000</v>
      </c>
      <c r="O3513">
        <v>1964</v>
      </c>
      <c r="P3513">
        <v>6.8</v>
      </c>
      <c r="S3513" t="s">
        <v>60</v>
      </c>
      <c r="T3513" t="s">
        <v>117</v>
      </c>
    </row>
    <row r="3514" spans="1:23" x14ac:dyDescent="0.3">
      <c r="A3514" t="s">
        <v>379</v>
      </c>
      <c r="B3514">
        <v>301</v>
      </c>
      <c r="C3514">
        <v>112</v>
      </c>
      <c r="D3514">
        <v>6525762</v>
      </c>
      <c r="E3514" t="s">
        <v>657</v>
      </c>
      <c r="F3514" t="s">
        <v>2278</v>
      </c>
      <c r="G3514" t="str">
        <f t="shared" si="55"/>
        <v>Cyrus</v>
      </c>
      <c r="H3514" t="s">
        <v>7151</v>
      </c>
      <c r="I3514">
        <v>29967</v>
      </c>
      <c r="J3514">
        <v>65</v>
      </c>
      <c r="K3514" t="s">
        <v>19</v>
      </c>
      <c r="L3514" t="s">
        <v>31</v>
      </c>
      <c r="M3514" t="s">
        <v>294</v>
      </c>
      <c r="N3514">
        <v>5000000</v>
      </c>
      <c r="O3514">
        <v>1980</v>
      </c>
      <c r="P3514">
        <v>6.3</v>
      </c>
      <c r="S3514" t="s">
        <v>46</v>
      </c>
      <c r="T3514" t="s">
        <v>60</v>
      </c>
      <c r="U3514" t="s">
        <v>106</v>
      </c>
    </row>
    <row r="3515" spans="1:23" x14ac:dyDescent="0.3">
      <c r="A3515" t="s">
        <v>4681</v>
      </c>
      <c r="B3515">
        <v>52</v>
      </c>
      <c r="C3515">
        <v>100</v>
      </c>
      <c r="D3515">
        <v>4613815</v>
      </c>
      <c r="E3515" t="s">
        <v>3076</v>
      </c>
      <c r="F3515" t="s">
        <v>4047</v>
      </c>
      <c r="G3515" t="str">
        <f t="shared" si="55"/>
        <v>A Dog of Flanders</v>
      </c>
      <c r="H3515" t="s">
        <v>7152</v>
      </c>
      <c r="I3515">
        <v>781</v>
      </c>
      <c r="J3515">
        <v>26</v>
      </c>
      <c r="K3515" t="s">
        <v>19</v>
      </c>
      <c r="L3515" t="s">
        <v>31</v>
      </c>
      <c r="M3515" t="s">
        <v>294</v>
      </c>
      <c r="N3515">
        <v>5000000</v>
      </c>
      <c r="O3515">
        <v>2004</v>
      </c>
      <c r="P3515">
        <v>6.3</v>
      </c>
      <c r="S3515" t="s">
        <v>60</v>
      </c>
      <c r="T3515" t="s">
        <v>65</v>
      </c>
    </row>
    <row r="3516" spans="1:23" x14ac:dyDescent="0.3">
      <c r="A3516" t="s">
        <v>7153</v>
      </c>
      <c r="B3516">
        <v>12</v>
      </c>
      <c r="C3516">
        <v>99</v>
      </c>
      <c r="D3516">
        <v>4301331</v>
      </c>
      <c r="E3516" t="s">
        <v>793</v>
      </c>
      <c r="F3516" t="s">
        <v>468</v>
      </c>
      <c r="G3516" t="str">
        <f t="shared" si="55"/>
        <v>Auto Focus</v>
      </c>
      <c r="H3516" t="s">
        <v>7154</v>
      </c>
      <c r="I3516">
        <v>11387</v>
      </c>
      <c r="J3516">
        <v>78</v>
      </c>
      <c r="K3516" t="s">
        <v>19</v>
      </c>
      <c r="L3516" t="s">
        <v>20</v>
      </c>
      <c r="M3516" t="s">
        <v>294</v>
      </c>
      <c r="N3516">
        <v>5000000</v>
      </c>
      <c r="O3516">
        <v>1961</v>
      </c>
      <c r="P3516">
        <v>6.6</v>
      </c>
      <c r="S3516" t="s">
        <v>41</v>
      </c>
      <c r="T3516" t="s">
        <v>52</v>
      </c>
      <c r="U3516" t="s">
        <v>60</v>
      </c>
    </row>
    <row r="3517" spans="1:23" x14ac:dyDescent="0.3">
      <c r="A3517" t="s">
        <v>7155</v>
      </c>
      <c r="B3517">
        <v>134</v>
      </c>
      <c r="C3517">
        <v>100</v>
      </c>
      <c r="D3517">
        <v>4046737</v>
      </c>
      <c r="E3517" t="s">
        <v>715</v>
      </c>
      <c r="F3517" t="s">
        <v>3058</v>
      </c>
      <c r="G3517" t="str">
        <f t="shared" si="55"/>
        <v>Factory Girl</v>
      </c>
      <c r="H3517" t="s">
        <v>7156</v>
      </c>
      <c r="I3517">
        <v>18355</v>
      </c>
      <c r="J3517">
        <v>198</v>
      </c>
      <c r="K3517" t="s">
        <v>19</v>
      </c>
      <c r="L3517" t="s">
        <v>149</v>
      </c>
      <c r="M3517" t="s">
        <v>3120</v>
      </c>
      <c r="N3517">
        <v>5000000</v>
      </c>
      <c r="O3517">
        <v>1980</v>
      </c>
      <c r="P3517">
        <v>6.4</v>
      </c>
      <c r="S3517" t="s">
        <v>41</v>
      </c>
      <c r="T3517" t="s">
        <v>60</v>
      </c>
    </row>
    <row r="3518" spans="1:23" x14ac:dyDescent="0.3">
      <c r="A3518" t="s">
        <v>1756</v>
      </c>
      <c r="B3518">
        <v>151</v>
      </c>
      <c r="C3518">
        <v>125</v>
      </c>
      <c r="D3518">
        <v>3713002</v>
      </c>
      <c r="E3518" t="s">
        <v>1788</v>
      </c>
      <c r="F3518" t="s">
        <v>7157</v>
      </c>
      <c r="G3518" t="str">
        <f t="shared" si="55"/>
        <v>We Need to Talk About Kevin</v>
      </c>
      <c r="H3518" t="s">
        <v>7158</v>
      </c>
      <c r="I3518">
        <v>95529</v>
      </c>
      <c r="J3518">
        <v>72</v>
      </c>
      <c r="K3518" t="s">
        <v>19</v>
      </c>
      <c r="L3518" t="s">
        <v>20</v>
      </c>
      <c r="M3518" t="s">
        <v>21</v>
      </c>
      <c r="N3518">
        <v>5000000</v>
      </c>
      <c r="O3518">
        <v>2001</v>
      </c>
      <c r="P3518">
        <v>7.5</v>
      </c>
      <c r="S3518" t="s">
        <v>60</v>
      </c>
      <c r="T3518" t="s">
        <v>122</v>
      </c>
    </row>
    <row r="3519" spans="1:23" x14ac:dyDescent="0.3">
      <c r="A3519" t="s">
        <v>747</v>
      </c>
      <c r="B3519">
        <v>103</v>
      </c>
      <c r="C3519">
        <v>107</v>
      </c>
      <c r="D3519">
        <v>3468572</v>
      </c>
      <c r="E3519" t="s">
        <v>3076</v>
      </c>
      <c r="F3519" t="s">
        <v>7159</v>
      </c>
      <c r="G3519" t="str">
        <f t="shared" si="55"/>
        <v>The Christmas Candle</v>
      </c>
      <c r="H3519" t="s">
        <v>7160</v>
      </c>
      <c r="I3519">
        <v>844</v>
      </c>
      <c r="J3519">
        <v>62</v>
      </c>
      <c r="K3519" t="s">
        <v>19</v>
      </c>
      <c r="L3519" t="s">
        <v>31</v>
      </c>
      <c r="M3519" t="s">
        <v>294</v>
      </c>
      <c r="N3519">
        <v>5000000</v>
      </c>
      <c r="O3519">
        <v>1999</v>
      </c>
      <c r="P3519">
        <v>5.8</v>
      </c>
      <c r="S3519" t="s">
        <v>60</v>
      </c>
      <c r="T3519" t="s">
        <v>65</v>
      </c>
    </row>
    <row r="3520" spans="1:23" x14ac:dyDescent="0.3">
      <c r="A3520" t="s">
        <v>7161</v>
      </c>
      <c r="B3520">
        <v>39</v>
      </c>
      <c r="C3520">
        <v>107</v>
      </c>
      <c r="D3520">
        <v>2892582</v>
      </c>
      <c r="E3520" t="s">
        <v>1670</v>
      </c>
      <c r="F3520" t="s">
        <v>3896</v>
      </c>
      <c r="G3520" t="str">
        <f t="shared" si="55"/>
        <v>The Mighty Macs</v>
      </c>
      <c r="H3520" t="s">
        <v>7162</v>
      </c>
      <c r="I3520">
        <v>1119</v>
      </c>
      <c r="J3520">
        <v>99</v>
      </c>
      <c r="K3520" t="s">
        <v>675</v>
      </c>
      <c r="L3520" t="s">
        <v>676</v>
      </c>
      <c r="M3520" t="s">
        <v>294</v>
      </c>
      <c r="N3520">
        <v>5000000</v>
      </c>
      <c r="O3520">
        <v>1995</v>
      </c>
      <c r="P3520">
        <v>6.5</v>
      </c>
      <c r="S3520" t="s">
        <v>60</v>
      </c>
      <c r="T3520" t="s">
        <v>117</v>
      </c>
    </row>
    <row r="3521" spans="1:22" x14ac:dyDescent="0.3">
      <c r="A3521" t="s">
        <v>1831</v>
      </c>
      <c r="B3521">
        <v>133</v>
      </c>
      <c r="C3521">
        <v>97</v>
      </c>
      <c r="D3521">
        <v>2800000</v>
      </c>
      <c r="E3521" t="s">
        <v>1727</v>
      </c>
      <c r="F3521" t="s">
        <v>268</v>
      </c>
      <c r="G3521" t="str">
        <f t="shared" si="55"/>
        <v>Losin' It</v>
      </c>
      <c r="H3521" t="s">
        <v>7163</v>
      </c>
      <c r="I3521">
        <v>3114</v>
      </c>
      <c r="J3521">
        <v>66</v>
      </c>
      <c r="K3521" t="s">
        <v>19</v>
      </c>
      <c r="L3521" t="s">
        <v>20</v>
      </c>
      <c r="M3521" t="s">
        <v>21</v>
      </c>
      <c r="N3521">
        <v>5000000</v>
      </c>
      <c r="O3521">
        <v>1989</v>
      </c>
      <c r="P3521">
        <v>4.8</v>
      </c>
      <c r="S3521" t="s">
        <v>46</v>
      </c>
      <c r="T3521" t="s">
        <v>60</v>
      </c>
      <c r="U3521" t="s">
        <v>65</v>
      </c>
    </row>
    <row r="3522" spans="1:22" x14ac:dyDescent="0.3">
      <c r="A3522" t="s">
        <v>7164</v>
      </c>
      <c r="B3522">
        <v>104</v>
      </c>
      <c r="C3522">
        <v>105</v>
      </c>
      <c r="D3522">
        <v>2426851</v>
      </c>
      <c r="E3522" t="s">
        <v>127</v>
      </c>
      <c r="F3522" t="s">
        <v>124</v>
      </c>
      <c r="G3522" t="str">
        <f t="shared" si="55"/>
        <v>Mother and Child</v>
      </c>
      <c r="H3522" t="s">
        <v>7165</v>
      </c>
      <c r="I3522">
        <v>9727</v>
      </c>
      <c r="J3522">
        <v>290</v>
      </c>
      <c r="K3522" t="s">
        <v>19</v>
      </c>
      <c r="L3522" t="s">
        <v>20</v>
      </c>
      <c r="M3522" t="s">
        <v>294</v>
      </c>
      <c r="N3522">
        <v>5000000</v>
      </c>
      <c r="O3522">
        <v>2002</v>
      </c>
      <c r="P3522">
        <v>7.2</v>
      </c>
      <c r="S3522" t="s">
        <v>60</v>
      </c>
      <c r="T3522" t="s">
        <v>106</v>
      </c>
    </row>
    <row r="3523" spans="1:22" x14ac:dyDescent="0.3">
      <c r="A3523" t="s">
        <v>5669</v>
      </c>
      <c r="B3523">
        <v>121</v>
      </c>
      <c r="C3523">
        <v>95</v>
      </c>
      <c r="D3523">
        <v>1325073</v>
      </c>
      <c r="E3523" t="s">
        <v>572</v>
      </c>
      <c r="F3523" t="s">
        <v>2873</v>
      </c>
      <c r="G3523" t="str">
        <f t="shared" ref="G3523:G3586" si="56">SUBSTITUTE(H3523,"Â ","")</f>
        <v>March or Die</v>
      </c>
      <c r="H3523" t="s">
        <v>7166</v>
      </c>
      <c r="I3523">
        <v>2215</v>
      </c>
      <c r="J3523">
        <v>25</v>
      </c>
      <c r="K3523" t="s">
        <v>19</v>
      </c>
      <c r="L3523" t="s">
        <v>20</v>
      </c>
      <c r="M3523" t="s">
        <v>21</v>
      </c>
      <c r="N3523">
        <v>5000000</v>
      </c>
      <c r="O3523">
        <v>2008</v>
      </c>
      <c r="P3523">
        <v>6.3</v>
      </c>
      <c r="S3523" t="s">
        <v>32</v>
      </c>
      <c r="T3523" t="s">
        <v>60</v>
      </c>
      <c r="U3523" t="s">
        <v>106</v>
      </c>
      <c r="V3523" t="s">
        <v>126</v>
      </c>
    </row>
    <row r="3524" spans="1:22" x14ac:dyDescent="0.3">
      <c r="A3524" t="s">
        <v>70</v>
      </c>
      <c r="B3524">
        <v>27</v>
      </c>
      <c r="C3524">
        <v>106</v>
      </c>
      <c r="D3524">
        <v>864959</v>
      </c>
      <c r="E3524" t="s">
        <v>2941</v>
      </c>
      <c r="F3524" t="s">
        <v>4910</v>
      </c>
      <c r="G3524" t="str">
        <f t="shared" si="56"/>
        <v>Les visiteurs</v>
      </c>
      <c r="H3524" t="s">
        <v>7167</v>
      </c>
      <c r="I3524">
        <v>24438</v>
      </c>
      <c r="J3524">
        <v>25</v>
      </c>
      <c r="K3524" t="s">
        <v>19</v>
      </c>
      <c r="L3524" t="s">
        <v>20</v>
      </c>
      <c r="M3524" t="s">
        <v>294</v>
      </c>
      <c r="N3524">
        <v>5000000</v>
      </c>
      <c r="O3524">
        <v>1946</v>
      </c>
      <c r="P3524">
        <v>7</v>
      </c>
      <c r="S3524" t="s">
        <v>46</v>
      </c>
      <c r="T3524" t="s">
        <v>69</v>
      </c>
      <c r="U3524" t="s">
        <v>110</v>
      </c>
    </row>
    <row r="3525" spans="1:22" x14ac:dyDescent="0.3">
      <c r="A3525" t="s">
        <v>1213</v>
      </c>
      <c r="B3525">
        <v>49</v>
      </c>
      <c r="C3525">
        <v>93</v>
      </c>
      <c r="D3525">
        <v>2601847</v>
      </c>
      <c r="E3525" t="s">
        <v>1147</v>
      </c>
      <c r="F3525" t="s">
        <v>7168</v>
      </c>
      <c r="G3525" t="str">
        <f t="shared" si="56"/>
        <v>Somewhere</v>
      </c>
      <c r="H3525" t="s">
        <v>7169</v>
      </c>
      <c r="I3525">
        <v>35848</v>
      </c>
      <c r="J3525">
        <v>29</v>
      </c>
      <c r="K3525" t="s">
        <v>19</v>
      </c>
      <c r="L3525" t="s">
        <v>31</v>
      </c>
      <c r="M3525" t="s">
        <v>294</v>
      </c>
      <c r="N3525">
        <v>7000000</v>
      </c>
      <c r="O3525">
        <v>2000</v>
      </c>
      <c r="P3525">
        <v>6.3</v>
      </c>
      <c r="S3525" t="s">
        <v>46</v>
      </c>
      <c r="T3525" t="s">
        <v>60</v>
      </c>
    </row>
    <row r="3526" spans="1:22" x14ac:dyDescent="0.3">
      <c r="A3526" t="s">
        <v>989</v>
      </c>
      <c r="B3526">
        <v>100</v>
      </c>
      <c r="C3526">
        <v>103</v>
      </c>
      <c r="D3526">
        <v>800000</v>
      </c>
      <c r="E3526" t="s">
        <v>46</v>
      </c>
      <c r="F3526" t="s">
        <v>7170</v>
      </c>
      <c r="G3526" t="str">
        <f t="shared" si="56"/>
        <v>I Hope They Serve Beer in Hell</v>
      </c>
      <c r="H3526" t="s">
        <v>7171</v>
      </c>
      <c r="I3526">
        <v>7412</v>
      </c>
      <c r="J3526">
        <v>28</v>
      </c>
      <c r="K3526" t="s">
        <v>19</v>
      </c>
      <c r="L3526" t="s">
        <v>20</v>
      </c>
      <c r="M3526" t="s">
        <v>294</v>
      </c>
      <c r="N3526">
        <v>5000000</v>
      </c>
      <c r="O3526">
        <v>1981</v>
      </c>
      <c r="P3526">
        <v>5.3</v>
      </c>
      <c r="S3526" t="s">
        <v>46</v>
      </c>
    </row>
    <row r="3527" spans="1:22" x14ac:dyDescent="0.3">
      <c r="A3527" t="s">
        <v>562</v>
      </c>
      <c r="B3527">
        <v>12</v>
      </c>
      <c r="C3527">
        <v>96</v>
      </c>
      <c r="D3527">
        <v>1429260</v>
      </c>
      <c r="E3527" t="s">
        <v>46</v>
      </c>
      <c r="F3527" t="s">
        <v>1964</v>
      </c>
      <c r="G3527" t="str">
        <f t="shared" si="56"/>
        <v>Chairman of the Board</v>
      </c>
      <c r="H3527" t="s">
        <v>7172</v>
      </c>
      <c r="I3527">
        <v>5143</v>
      </c>
      <c r="J3527">
        <v>38</v>
      </c>
      <c r="K3527" t="s">
        <v>19</v>
      </c>
      <c r="L3527" t="s">
        <v>31</v>
      </c>
      <c r="M3527" t="s">
        <v>294</v>
      </c>
      <c r="N3527">
        <v>2200000</v>
      </c>
      <c r="O3527">
        <v>1988</v>
      </c>
      <c r="P3527">
        <v>2.2999999999999998</v>
      </c>
      <c r="S3527" t="s">
        <v>46</v>
      </c>
    </row>
    <row r="3528" spans="1:22" x14ac:dyDescent="0.3">
      <c r="A3528" t="s">
        <v>7173</v>
      </c>
      <c r="B3528">
        <v>112</v>
      </c>
      <c r="C3528">
        <v>103</v>
      </c>
      <c r="D3528">
        <v>562059</v>
      </c>
      <c r="E3528" t="s">
        <v>60</v>
      </c>
      <c r="F3528" t="s">
        <v>274</v>
      </c>
      <c r="G3528" t="str">
        <f t="shared" si="56"/>
        <v>Hesher</v>
      </c>
      <c r="H3528" t="s">
        <v>7174</v>
      </c>
      <c r="I3528">
        <v>43965</v>
      </c>
      <c r="J3528">
        <v>50</v>
      </c>
      <c r="K3528" t="s">
        <v>19</v>
      </c>
      <c r="L3528" t="s">
        <v>20</v>
      </c>
      <c r="M3528" t="s">
        <v>294</v>
      </c>
      <c r="N3528">
        <v>5000000</v>
      </c>
      <c r="O3528">
        <v>2007</v>
      </c>
      <c r="P3528">
        <v>7.1</v>
      </c>
      <c r="S3528" t="s">
        <v>60</v>
      </c>
    </row>
    <row r="3529" spans="1:22" x14ac:dyDescent="0.3">
      <c r="A3529" t="s">
        <v>6023</v>
      </c>
      <c r="B3529">
        <v>10</v>
      </c>
      <c r="C3529">
        <v>108</v>
      </c>
      <c r="D3529">
        <v>399793</v>
      </c>
      <c r="E3529" t="s">
        <v>3939</v>
      </c>
      <c r="F3529" t="s">
        <v>3341</v>
      </c>
      <c r="G3529" t="str">
        <f t="shared" si="56"/>
        <v>Dom Hemingway</v>
      </c>
      <c r="H3529" t="s">
        <v>7175</v>
      </c>
      <c r="I3529">
        <v>21243</v>
      </c>
      <c r="J3529">
        <v>876</v>
      </c>
      <c r="K3529" t="s">
        <v>19</v>
      </c>
      <c r="L3529" t="s">
        <v>20</v>
      </c>
      <c r="M3529" t="s">
        <v>294</v>
      </c>
      <c r="N3529">
        <v>3209000</v>
      </c>
      <c r="O3529">
        <v>1997</v>
      </c>
      <c r="P3529">
        <v>6.2</v>
      </c>
      <c r="S3529" t="s">
        <v>46</v>
      </c>
      <c r="T3529" t="s">
        <v>52</v>
      </c>
      <c r="U3529" t="s">
        <v>60</v>
      </c>
    </row>
    <row r="3530" spans="1:22" x14ac:dyDescent="0.3">
      <c r="A3530" t="s">
        <v>2295</v>
      </c>
      <c r="B3530">
        <v>2</v>
      </c>
      <c r="C3530">
        <v>177</v>
      </c>
      <c r="D3530">
        <v>371897</v>
      </c>
      <c r="E3530" t="s">
        <v>2854</v>
      </c>
      <c r="F3530" t="s">
        <v>546</v>
      </c>
      <c r="G3530" t="str">
        <f t="shared" si="56"/>
        <v>Gerry</v>
      </c>
      <c r="H3530" t="s">
        <v>7176</v>
      </c>
      <c r="I3530">
        <v>15104</v>
      </c>
      <c r="J3530">
        <v>1</v>
      </c>
      <c r="K3530" t="s">
        <v>2440</v>
      </c>
      <c r="L3530" t="s">
        <v>3081</v>
      </c>
      <c r="M3530" t="s">
        <v>21</v>
      </c>
      <c r="N3530">
        <v>2000000</v>
      </c>
      <c r="O3530">
        <v>2003</v>
      </c>
      <c r="P3530">
        <v>6.2</v>
      </c>
      <c r="S3530" t="s">
        <v>32</v>
      </c>
      <c r="T3530" t="s">
        <v>60</v>
      </c>
      <c r="U3530" t="s">
        <v>92</v>
      </c>
    </row>
    <row r="3531" spans="1:22" x14ac:dyDescent="0.3">
      <c r="A3531" t="s">
        <v>2180</v>
      </c>
      <c r="B3531">
        <v>38</v>
      </c>
      <c r="C3531">
        <v>118</v>
      </c>
      <c r="D3531">
        <v>302204</v>
      </c>
      <c r="E3531" t="s">
        <v>127</v>
      </c>
      <c r="F3531" t="s">
        <v>1281</v>
      </c>
      <c r="G3531" t="str">
        <f t="shared" si="56"/>
        <v>The Heart of Me</v>
      </c>
      <c r="H3531" t="s">
        <v>7177</v>
      </c>
      <c r="I3531">
        <v>1966</v>
      </c>
      <c r="J3531">
        <v>70</v>
      </c>
      <c r="K3531" t="s">
        <v>19</v>
      </c>
      <c r="L3531" t="s">
        <v>20</v>
      </c>
      <c r="M3531" t="s">
        <v>527</v>
      </c>
      <c r="N3531">
        <v>5000000</v>
      </c>
      <c r="O3531">
        <v>1988</v>
      </c>
      <c r="P3531">
        <v>6.7</v>
      </c>
      <c r="S3531" t="s">
        <v>60</v>
      </c>
      <c r="T3531" t="s">
        <v>106</v>
      </c>
    </row>
    <row r="3532" spans="1:22" x14ac:dyDescent="0.3">
      <c r="A3532" t="s">
        <v>7178</v>
      </c>
      <c r="B3532">
        <v>18</v>
      </c>
      <c r="C3532">
        <v>97</v>
      </c>
      <c r="D3532">
        <v>354704</v>
      </c>
      <c r="E3532" t="s">
        <v>2728</v>
      </c>
      <c r="F3532" t="s">
        <v>1330</v>
      </c>
      <c r="G3532" t="str">
        <f t="shared" si="56"/>
        <v>Freeheld</v>
      </c>
      <c r="H3532" t="s">
        <v>7179</v>
      </c>
      <c r="I3532">
        <v>5863</v>
      </c>
      <c r="J3532">
        <v>9</v>
      </c>
      <c r="K3532" t="s">
        <v>19</v>
      </c>
      <c r="L3532" t="s">
        <v>31</v>
      </c>
      <c r="M3532" t="s">
        <v>294</v>
      </c>
      <c r="N3532">
        <v>5000000</v>
      </c>
      <c r="O3532">
        <v>1998</v>
      </c>
      <c r="P3532">
        <v>6.5</v>
      </c>
      <c r="S3532" t="s">
        <v>41</v>
      </c>
      <c r="T3532" t="s">
        <v>60</v>
      </c>
      <c r="U3532" t="s">
        <v>106</v>
      </c>
    </row>
    <row r="3533" spans="1:22" x14ac:dyDescent="0.3">
      <c r="A3533" t="s">
        <v>7180</v>
      </c>
      <c r="B3533">
        <v>152</v>
      </c>
      <c r="C3533">
        <v>102</v>
      </c>
      <c r="D3533">
        <v>265107</v>
      </c>
      <c r="E3533" t="s">
        <v>46</v>
      </c>
      <c r="F3533" t="s">
        <v>7181</v>
      </c>
      <c r="G3533" t="str">
        <f t="shared" si="56"/>
        <v>The Extra Man</v>
      </c>
      <c r="H3533" t="s">
        <v>7182</v>
      </c>
      <c r="I3533">
        <v>4124</v>
      </c>
      <c r="J3533">
        <v>6</v>
      </c>
      <c r="K3533" t="s">
        <v>19</v>
      </c>
      <c r="L3533" t="s">
        <v>149</v>
      </c>
      <c r="M3533" t="s">
        <v>21</v>
      </c>
      <c r="N3533">
        <v>5000000</v>
      </c>
      <c r="O3533">
        <v>1995</v>
      </c>
      <c r="P3533">
        <v>5.9</v>
      </c>
      <c r="S3533" t="s">
        <v>46</v>
      </c>
    </row>
    <row r="3534" spans="1:22" x14ac:dyDescent="0.3">
      <c r="A3534" t="s">
        <v>6023</v>
      </c>
      <c r="B3534">
        <v>44</v>
      </c>
      <c r="C3534">
        <v>92</v>
      </c>
      <c r="D3534">
        <v>185577</v>
      </c>
      <c r="E3534" t="s">
        <v>847</v>
      </c>
      <c r="F3534" t="s">
        <v>7183</v>
      </c>
      <c r="G3534" t="str">
        <f t="shared" si="56"/>
        <v>Hard to Be a God</v>
      </c>
      <c r="H3534" t="s">
        <v>7184</v>
      </c>
      <c r="I3534">
        <v>2518</v>
      </c>
      <c r="J3534">
        <v>138</v>
      </c>
      <c r="K3534" t="s">
        <v>3111</v>
      </c>
      <c r="L3534" t="s">
        <v>1695</v>
      </c>
      <c r="M3534" t="s">
        <v>21</v>
      </c>
      <c r="N3534">
        <v>5000000</v>
      </c>
      <c r="O3534">
        <v>2006</v>
      </c>
      <c r="P3534">
        <v>6.7</v>
      </c>
      <c r="S3534" t="s">
        <v>60</v>
      </c>
      <c r="T3534" t="s">
        <v>110</v>
      </c>
    </row>
    <row r="3535" spans="1:22" x14ac:dyDescent="0.3">
      <c r="A3535" t="s">
        <v>1841</v>
      </c>
      <c r="B3535">
        <v>6</v>
      </c>
      <c r="C3535">
        <v>88</v>
      </c>
      <c r="D3535">
        <v>100412</v>
      </c>
      <c r="E3535" t="s">
        <v>2586</v>
      </c>
      <c r="F3535" t="s">
        <v>58</v>
      </c>
      <c r="G3535" t="str">
        <f t="shared" si="56"/>
        <v>Ca$h</v>
      </c>
      <c r="H3535" t="s">
        <v>7185</v>
      </c>
      <c r="I3535">
        <v>7663</v>
      </c>
      <c r="J3535">
        <v>42</v>
      </c>
      <c r="K3535" t="s">
        <v>19</v>
      </c>
      <c r="L3535" t="s">
        <v>20</v>
      </c>
      <c r="M3535" t="s">
        <v>294</v>
      </c>
      <c r="N3535">
        <v>5000000</v>
      </c>
      <c r="O3535">
        <v>1989</v>
      </c>
      <c r="P3535">
        <v>6</v>
      </c>
      <c r="S3535" t="s">
        <v>46</v>
      </c>
      <c r="T3535" t="s">
        <v>52</v>
      </c>
      <c r="U3535" t="s">
        <v>122</v>
      </c>
    </row>
    <row r="3536" spans="1:22" x14ac:dyDescent="0.3">
      <c r="A3536" t="s">
        <v>2499</v>
      </c>
      <c r="B3536">
        <v>46</v>
      </c>
      <c r="C3536">
        <v>80</v>
      </c>
      <c r="D3536">
        <v>58214</v>
      </c>
      <c r="E3536" t="s">
        <v>60</v>
      </c>
      <c r="F3536" t="s">
        <v>3736</v>
      </c>
      <c r="G3536" t="str">
        <f t="shared" si="56"/>
        <v>Wah-Wah</v>
      </c>
      <c r="H3536" t="s">
        <v>7186</v>
      </c>
      <c r="I3536">
        <v>2670</v>
      </c>
      <c r="J3536">
        <v>408</v>
      </c>
      <c r="K3536" t="s">
        <v>2440</v>
      </c>
      <c r="L3536" t="s">
        <v>3081</v>
      </c>
      <c r="M3536" t="s">
        <v>294</v>
      </c>
      <c r="N3536">
        <v>5000000</v>
      </c>
      <c r="O3536">
        <v>2011</v>
      </c>
      <c r="P3536">
        <v>6.9</v>
      </c>
      <c r="S3536" t="s">
        <v>60</v>
      </c>
    </row>
    <row r="3537" spans="1:26" x14ac:dyDescent="0.3">
      <c r="A3537" t="s">
        <v>7187</v>
      </c>
      <c r="B3537">
        <v>63</v>
      </c>
      <c r="C3537">
        <v>45</v>
      </c>
      <c r="D3537">
        <v>75078</v>
      </c>
      <c r="E3537" t="s">
        <v>184</v>
      </c>
      <c r="F3537" t="s">
        <v>2109</v>
      </c>
      <c r="G3537" t="str">
        <f t="shared" si="56"/>
        <v>The Boondock Saints</v>
      </c>
      <c r="H3537" t="s">
        <v>7188</v>
      </c>
      <c r="I3537">
        <v>197845</v>
      </c>
      <c r="J3537">
        <v>162</v>
      </c>
      <c r="K3537" t="s">
        <v>19</v>
      </c>
      <c r="L3537" t="s">
        <v>20</v>
      </c>
      <c r="M3537" t="s">
        <v>294</v>
      </c>
      <c r="N3537">
        <v>2500000</v>
      </c>
      <c r="O3537">
        <v>2008</v>
      </c>
      <c r="P3537">
        <v>7.9</v>
      </c>
      <c r="S3537" t="s">
        <v>26</v>
      </c>
      <c r="T3537" t="s">
        <v>52</v>
      </c>
      <c r="U3537" t="s">
        <v>122</v>
      </c>
    </row>
    <row r="3538" spans="1:26" x14ac:dyDescent="0.3">
      <c r="A3538" t="s">
        <v>1836</v>
      </c>
      <c r="B3538">
        <v>74</v>
      </c>
      <c r="C3538">
        <v>115</v>
      </c>
      <c r="D3538">
        <v>64359</v>
      </c>
      <c r="E3538" t="s">
        <v>1996</v>
      </c>
      <c r="F3538" t="s">
        <v>7189</v>
      </c>
      <c r="G3538" t="str">
        <f t="shared" si="56"/>
        <v>Z Storm</v>
      </c>
      <c r="H3538" t="s">
        <v>7190</v>
      </c>
      <c r="I3538">
        <v>383</v>
      </c>
      <c r="J3538">
        <v>6</v>
      </c>
      <c r="K3538" t="s">
        <v>19</v>
      </c>
      <c r="L3538" t="s">
        <v>20</v>
      </c>
      <c r="M3538" t="s">
        <v>294</v>
      </c>
      <c r="N3538">
        <v>5000000</v>
      </c>
      <c r="O3538">
        <v>2000</v>
      </c>
      <c r="P3538">
        <v>5.3</v>
      </c>
      <c r="S3538" t="s">
        <v>26</v>
      </c>
      <c r="T3538" t="s">
        <v>52</v>
      </c>
    </row>
    <row r="3539" spans="1:26" x14ac:dyDescent="0.3">
      <c r="A3539" t="s">
        <v>7191</v>
      </c>
      <c r="B3539">
        <v>25</v>
      </c>
      <c r="C3539">
        <v>97</v>
      </c>
      <c r="D3539">
        <v>317125</v>
      </c>
      <c r="E3539" t="s">
        <v>7192</v>
      </c>
      <c r="F3539" t="s">
        <v>2366</v>
      </c>
      <c r="G3539" t="str">
        <f t="shared" si="56"/>
        <v>Twixt</v>
      </c>
      <c r="H3539" t="s">
        <v>7193</v>
      </c>
      <c r="I3539">
        <v>8589</v>
      </c>
      <c r="J3539">
        <v>38</v>
      </c>
      <c r="K3539" t="s">
        <v>19</v>
      </c>
      <c r="L3539" t="s">
        <v>20</v>
      </c>
      <c r="M3539" t="s">
        <v>51</v>
      </c>
      <c r="N3539">
        <v>5000000</v>
      </c>
      <c r="O3539">
        <v>1999</v>
      </c>
      <c r="P3539">
        <v>4.8</v>
      </c>
      <c r="S3539" t="s">
        <v>46</v>
      </c>
      <c r="T3539" t="s">
        <v>69</v>
      </c>
      <c r="U3539" t="s">
        <v>83</v>
      </c>
      <c r="V3539" t="s">
        <v>92</v>
      </c>
    </row>
    <row r="3540" spans="1:26" x14ac:dyDescent="0.3">
      <c r="A3540" t="s">
        <v>3863</v>
      </c>
      <c r="B3540">
        <v>224</v>
      </c>
      <c r="C3540">
        <v>102</v>
      </c>
      <c r="D3540">
        <v>146402</v>
      </c>
      <c r="E3540" t="s">
        <v>1268</v>
      </c>
      <c r="F3540" t="s">
        <v>7194</v>
      </c>
      <c r="G3540" t="str">
        <f t="shared" si="56"/>
        <v>Snow Queen</v>
      </c>
      <c r="H3540" t="s">
        <v>7195</v>
      </c>
      <c r="I3540">
        <v>1159</v>
      </c>
      <c r="J3540">
        <v>51</v>
      </c>
      <c r="K3540" t="s">
        <v>19</v>
      </c>
      <c r="L3540" t="s">
        <v>20</v>
      </c>
      <c r="M3540" t="s">
        <v>294</v>
      </c>
      <c r="N3540">
        <v>10000000</v>
      </c>
      <c r="O3540">
        <v>2012</v>
      </c>
      <c r="P3540">
        <v>5.3</v>
      </c>
      <c r="S3540" t="s">
        <v>32</v>
      </c>
      <c r="T3540" t="s">
        <v>37</v>
      </c>
      <c r="U3540" t="s">
        <v>65</v>
      </c>
    </row>
    <row r="3541" spans="1:26" x14ac:dyDescent="0.3">
      <c r="A3541" t="s">
        <v>7196</v>
      </c>
      <c r="B3541">
        <v>226</v>
      </c>
      <c r="C3541">
        <v>111</v>
      </c>
      <c r="D3541">
        <v>18469</v>
      </c>
      <c r="E3541" t="s">
        <v>7197</v>
      </c>
      <c r="F3541" t="s">
        <v>7198</v>
      </c>
      <c r="G3541" t="str">
        <f t="shared" si="56"/>
        <v>Alpha and Omega 4: The Legend of the Saw Toothed Cave</v>
      </c>
      <c r="H3541" t="s">
        <v>7199</v>
      </c>
      <c r="I3541">
        <v>192</v>
      </c>
      <c r="J3541">
        <v>129</v>
      </c>
      <c r="K3541" t="s">
        <v>19</v>
      </c>
      <c r="L3541" t="s">
        <v>20</v>
      </c>
      <c r="M3541" t="s">
        <v>21</v>
      </c>
      <c r="N3541">
        <v>5000000</v>
      </c>
      <c r="O3541">
        <v>2012</v>
      </c>
      <c r="P3541">
        <v>6</v>
      </c>
      <c r="S3541" t="s">
        <v>26</v>
      </c>
      <c r="T3541" t="s">
        <v>32</v>
      </c>
      <c r="U3541" t="s">
        <v>37</v>
      </c>
      <c r="V3541" t="s">
        <v>46</v>
      </c>
      <c r="W3541" t="s">
        <v>60</v>
      </c>
      <c r="X3541" t="s">
        <v>65</v>
      </c>
      <c r="Y3541" t="s">
        <v>69</v>
      </c>
      <c r="Z3541" t="s">
        <v>122</v>
      </c>
    </row>
    <row r="3542" spans="1:26" x14ac:dyDescent="0.3">
      <c r="A3542" t="s">
        <v>4632</v>
      </c>
      <c r="B3542">
        <v>36</v>
      </c>
      <c r="C3542">
        <v>96</v>
      </c>
      <c r="D3542">
        <v>12836</v>
      </c>
      <c r="E3542" t="s">
        <v>130</v>
      </c>
      <c r="F3542" t="s">
        <v>1617</v>
      </c>
      <c r="G3542" t="str">
        <f t="shared" si="56"/>
        <v>Pale Rider</v>
      </c>
      <c r="H3542" t="s">
        <v>7200</v>
      </c>
      <c r="I3542">
        <v>39451</v>
      </c>
      <c r="J3542">
        <v>65</v>
      </c>
      <c r="K3542" t="s">
        <v>19</v>
      </c>
      <c r="L3542" t="s">
        <v>149</v>
      </c>
      <c r="M3542" t="s">
        <v>51</v>
      </c>
      <c r="N3542">
        <v>5000000</v>
      </c>
      <c r="O3542">
        <v>2009</v>
      </c>
      <c r="P3542">
        <v>7.3</v>
      </c>
      <c r="S3542" t="s">
        <v>130</v>
      </c>
    </row>
    <row r="3543" spans="1:26" x14ac:dyDescent="0.3">
      <c r="A3543" t="s">
        <v>7201</v>
      </c>
      <c r="B3543">
        <v>54</v>
      </c>
      <c r="C3543">
        <v>94</v>
      </c>
      <c r="D3543">
        <v>20262</v>
      </c>
      <c r="E3543" t="s">
        <v>7202</v>
      </c>
      <c r="F3543" t="s">
        <v>7203</v>
      </c>
      <c r="G3543" t="str">
        <f t="shared" si="56"/>
        <v>Stargate: The Ark of Truth</v>
      </c>
      <c r="H3543" t="s">
        <v>7204</v>
      </c>
      <c r="I3543">
        <v>15862</v>
      </c>
      <c r="J3543">
        <v>160</v>
      </c>
      <c r="K3543" t="s">
        <v>3748</v>
      </c>
      <c r="L3543" t="s">
        <v>20</v>
      </c>
      <c r="M3543" t="s">
        <v>294</v>
      </c>
      <c r="N3543">
        <v>5000000</v>
      </c>
      <c r="O3543">
        <v>2011</v>
      </c>
      <c r="P3543">
        <v>7.4</v>
      </c>
      <c r="S3543" t="s">
        <v>26</v>
      </c>
      <c r="T3543" t="s">
        <v>32</v>
      </c>
      <c r="U3543" t="s">
        <v>60</v>
      </c>
      <c r="V3543" t="s">
        <v>69</v>
      </c>
      <c r="W3543" t="s">
        <v>110</v>
      </c>
    </row>
    <row r="3544" spans="1:26" x14ac:dyDescent="0.3">
      <c r="A3544" t="s">
        <v>7205</v>
      </c>
      <c r="B3544">
        <v>142</v>
      </c>
      <c r="C3544">
        <v>125</v>
      </c>
      <c r="D3544">
        <v>4063</v>
      </c>
      <c r="E3544" t="s">
        <v>46</v>
      </c>
      <c r="F3544" t="s">
        <v>908</v>
      </c>
      <c r="G3544" t="str">
        <f t="shared" si="56"/>
        <v>Dazed and Confused</v>
      </c>
      <c r="H3544" t="s">
        <v>7206</v>
      </c>
      <c r="I3544">
        <v>120036</v>
      </c>
      <c r="J3544">
        <v>156</v>
      </c>
      <c r="K3544" t="s">
        <v>19</v>
      </c>
      <c r="L3544" t="s">
        <v>378</v>
      </c>
      <c r="M3544" t="s">
        <v>294</v>
      </c>
      <c r="N3544">
        <v>5000000</v>
      </c>
      <c r="O3544">
        <v>2008</v>
      </c>
      <c r="P3544">
        <v>7.7</v>
      </c>
      <c r="S3544" t="s">
        <v>46</v>
      </c>
    </row>
    <row r="3545" spans="1:26" x14ac:dyDescent="0.3">
      <c r="A3545" t="s">
        <v>7207</v>
      </c>
      <c r="B3545">
        <v>271</v>
      </c>
      <c r="C3545">
        <v>108</v>
      </c>
      <c r="D3545">
        <v>198655278</v>
      </c>
      <c r="E3545" t="s">
        <v>1344</v>
      </c>
      <c r="F3545" t="s">
        <v>6230</v>
      </c>
      <c r="G3545" t="str">
        <f t="shared" si="56"/>
        <v>High School Musical 2</v>
      </c>
      <c r="H3545" t="s">
        <v>7208</v>
      </c>
      <c r="I3545">
        <v>39786</v>
      </c>
      <c r="J3545">
        <v>21</v>
      </c>
      <c r="K3545" t="s">
        <v>19</v>
      </c>
      <c r="L3545" t="s">
        <v>20</v>
      </c>
      <c r="M3545" t="s">
        <v>21</v>
      </c>
      <c r="N3545">
        <v>5000000</v>
      </c>
      <c r="O3545">
        <v>1999</v>
      </c>
      <c r="P3545">
        <v>4.8</v>
      </c>
      <c r="S3545" t="s">
        <v>46</v>
      </c>
      <c r="T3545" t="s">
        <v>60</v>
      </c>
      <c r="U3545" t="s">
        <v>65</v>
      </c>
      <c r="V3545" t="s">
        <v>85</v>
      </c>
      <c r="W3545" t="s">
        <v>90</v>
      </c>
      <c r="X3545" t="s">
        <v>106</v>
      </c>
    </row>
    <row r="3546" spans="1:26" x14ac:dyDescent="0.3">
      <c r="A3546" t="s">
        <v>7209</v>
      </c>
      <c r="B3546">
        <v>33</v>
      </c>
      <c r="C3546">
        <v>101</v>
      </c>
      <c r="D3546">
        <v>143653</v>
      </c>
      <c r="E3546" t="s">
        <v>127</v>
      </c>
      <c r="F3546" t="s">
        <v>7210</v>
      </c>
      <c r="G3546" t="str">
        <f t="shared" si="56"/>
        <v>Two Lovers and a Bear</v>
      </c>
      <c r="H3546" t="s">
        <v>7211</v>
      </c>
      <c r="I3546">
        <v>33</v>
      </c>
      <c r="J3546">
        <v>31</v>
      </c>
      <c r="K3546" t="s">
        <v>19</v>
      </c>
      <c r="L3546" t="s">
        <v>20</v>
      </c>
      <c r="M3546" t="s">
        <v>294</v>
      </c>
      <c r="N3546">
        <v>5000000</v>
      </c>
      <c r="O3546">
        <v>1998</v>
      </c>
      <c r="P3546">
        <v>7.2</v>
      </c>
      <c r="S3546" t="s">
        <v>60</v>
      </c>
      <c r="T3546" t="s">
        <v>106</v>
      </c>
    </row>
    <row r="3547" spans="1:26" x14ac:dyDescent="0.3">
      <c r="A3547" t="s">
        <v>7212</v>
      </c>
      <c r="B3547">
        <v>64</v>
      </c>
      <c r="C3547">
        <v>101</v>
      </c>
      <c r="D3547">
        <v>14873</v>
      </c>
      <c r="E3547" t="s">
        <v>977</v>
      </c>
      <c r="F3547" t="s">
        <v>7213</v>
      </c>
      <c r="G3547" t="str">
        <f t="shared" si="56"/>
        <v>Criminal Activities</v>
      </c>
      <c r="H3547" t="s">
        <v>7214</v>
      </c>
      <c r="I3547">
        <v>5255</v>
      </c>
      <c r="J3547">
        <v>107</v>
      </c>
      <c r="K3547" t="s">
        <v>675</v>
      </c>
      <c r="L3547" t="s">
        <v>149</v>
      </c>
      <c r="M3547" t="s">
        <v>21</v>
      </c>
      <c r="N3547">
        <v>5000000</v>
      </c>
      <c r="O3547">
        <v>2009</v>
      </c>
      <c r="P3547">
        <v>5.8</v>
      </c>
      <c r="S3547" t="s">
        <v>52</v>
      </c>
      <c r="T3547" t="s">
        <v>60</v>
      </c>
      <c r="U3547" t="s">
        <v>122</v>
      </c>
    </row>
    <row r="3548" spans="1:26" x14ac:dyDescent="0.3">
      <c r="A3548" t="s">
        <v>7215</v>
      </c>
      <c r="B3548">
        <v>18</v>
      </c>
      <c r="C3548">
        <v>139</v>
      </c>
      <c r="D3548">
        <v>8000000</v>
      </c>
      <c r="E3548" t="s">
        <v>5137</v>
      </c>
      <c r="F3548" t="s">
        <v>7216</v>
      </c>
      <c r="G3548" t="str">
        <f t="shared" si="56"/>
        <v>Aimee &amp; Jaguar</v>
      </c>
      <c r="H3548" t="s">
        <v>7217</v>
      </c>
      <c r="I3548">
        <v>5153</v>
      </c>
      <c r="J3548">
        <v>291</v>
      </c>
      <c r="K3548" t="s">
        <v>4190</v>
      </c>
      <c r="L3548" t="s">
        <v>149</v>
      </c>
      <c r="M3548" t="s">
        <v>51</v>
      </c>
      <c r="N3548">
        <v>84450000</v>
      </c>
      <c r="O3548">
        <v>2014</v>
      </c>
      <c r="P3548">
        <v>7.3</v>
      </c>
      <c r="S3548" t="s">
        <v>41</v>
      </c>
      <c r="T3548" t="s">
        <v>60</v>
      </c>
      <c r="U3548" t="s">
        <v>106</v>
      </c>
      <c r="V3548" t="s">
        <v>126</v>
      </c>
    </row>
    <row r="3549" spans="1:26" x14ac:dyDescent="0.3">
      <c r="A3549" t="s">
        <v>2849</v>
      </c>
      <c r="B3549">
        <v>6</v>
      </c>
      <c r="C3549">
        <v>125</v>
      </c>
      <c r="D3549">
        <v>304137</v>
      </c>
      <c r="E3549" t="s">
        <v>1147</v>
      </c>
      <c r="F3549" t="s">
        <v>1460</v>
      </c>
      <c r="G3549" t="str">
        <f t="shared" si="56"/>
        <v>The Chumscrubber</v>
      </c>
      <c r="H3549" t="s">
        <v>7218</v>
      </c>
      <c r="I3549">
        <v>16299</v>
      </c>
      <c r="J3549">
        <v>31</v>
      </c>
      <c r="K3549" t="s">
        <v>19</v>
      </c>
      <c r="L3549" t="s">
        <v>3054</v>
      </c>
      <c r="M3549" t="s">
        <v>294</v>
      </c>
      <c r="N3549">
        <v>4000000</v>
      </c>
      <c r="O3549">
        <v>1999</v>
      </c>
      <c r="P3549">
        <v>7</v>
      </c>
      <c r="S3549" t="s">
        <v>46</v>
      </c>
      <c r="T3549" t="s">
        <v>60</v>
      </c>
    </row>
    <row r="3550" spans="1:26" x14ac:dyDescent="0.3">
      <c r="A3550" t="s">
        <v>5890</v>
      </c>
      <c r="B3550">
        <v>121</v>
      </c>
      <c r="C3550">
        <v>88</v>
      </c>
      <c r="D3550">
        <v>37606</v>
      </c>
      <c r="E3550" t="s">
        <v>708</v>
      </c>
      <c r="F3550" t="s">
        <v>7219</v>
      </c>
      <c r="G3550" t="str">
        <f t="shared" si="56"/>
        <v>Shade</v>
      </c>
      <c r="H3550" t="s">
        <v>7220</v>
      </c>
      <c r="I3550">
        <v>10771</v>
      </c>
      <c r="J3550">
        <v>183</v>
      </c>
      <c r="K3550" t="s">
        <v>6221</v>
      </c>
      <c r="L3550" t="s">
        <v>3429</v>
      </c>
      <c r="M3550" t="s">
        <v>2394</v>
      </c>
      <c r="N3550">
        <v>890000</v>
      </c>
      <c r="O3550">
        <v>2001</v>
      </c>
      <c r="P3550">
        <v>6.4</v>
      </c>
      <c r="S3550" t="s">
        <v>52</v>
      </c>
      <c r="T3550" t="s">
        <v>122</v>
      </c>
    </row>
    <row r="3551" spans="1:26" x14ac:dyDescent="0.3">
      <c r="A3551" t="s">
        <v>7221</v>
      </c>
      <c r="B3551">
        <v>14</v>
      </c>
      <c r="C3551">
        <v>115</v>
      </c>
      <c r="D3551">
        <v>2956000</v>
      </c>
      <c r="E3551" t="s">
        <v>1933</v>
      </c>
      <c r="F3551" t="s">
        <v>190</v>
      </c>
      <c r="G3551" t="str">
        <f t="shared" si="56"/>
        <v>House at the End of the Street</v>
      </c>
      <c r="H3551" t="s">
        <v>7222</v>
      </c>
      <c r="I3551">
        <v>58366</v>
      </c>
      <c r="J3551">
        <v>63</v>
      </c>
      <c r="K3551" t="s">
        <v>19</v>
      </c>
      <c r="L3551" t="s">
        <v>7223</v>
      </c>
      <c r="M3551" t="s">
        <v>294</v>
      </c>
      <c r="N3551">
        <v>3000000</v>
      </c>
      <c r="O3551">
        <v>1993</v>
      </c>
      <c r="P3551">
        <v>5.6</v>
      </c>
      <c r="S3551" t="s">
        <v>60</v>
      </c>
      <c r="T3551" t="s">
        <v>83</v>
      </c>
      <c r="U3551" t="s">
        <v>122</v>
      </c>
    </row>
    <row r="3552" spans="1:26" x14ac:dyDescent="0.3">
      <c r="A3552" t="s">
        <v>7224</v>
      </c>
      <c r="B3552">
        <v>137</v>
      </c>
      <c r="C3552">
        <v>99</v>
      </c>
      <c r="D3552">
        <v>19959</v>
      </c>
      <c r="E3552" t="s">
        <v>7225</v>
      </c>
      <c r="F3552" t="s">
        <v>7226</v>
      </c>
      <c r="G3552" t="str">
        <f t="shared" si="56"/>
        <v>Incendies</v>
      </c>
      <c r="H3552" t="s">
        <v>7227</v>
      </c>
      <c r="I3552">
        <v>80429</v>
      </c>
      <c r="J3552">
        <v>33</v>
      </c>
      <c r="K3552" t="s">
        <v>19</v>
      </c>
      <c r="L3552" t="s">
        <v>20</v>
      </c>
      <c r="M3552" t="s">
        <v>294</v>
      </c>
      <c r="N3552">
        <v>4800000</v>
      </c>
      <c r="O3552">
        <v>2015</v>
      </c>
      <c r="P3552">
        <v>8.1999999999999993</v>
      </c>
      <c r="S3552" t="s">
        <v>60</v>
      </c>
      <c r="T3552" t="s">
        <v>92</v>
      </c>
      <c r="U3552" t="s">
        <v>126</v>
      </c>
    </row>
    <row r="3553" spans="1:24" x14ac:dyDescent="0.3">
      <c r="A3553" t="s">
        <v>7228</v>
      </c>
      <c r="B3553">
        <v>111</v>
      </c>
      <c r="C3553">
        <v>88</v>
      </c>
      <c r="D3553">
        <v>2706659</v>
      </c>
      <c r="E3553" t="s">
        <v>657</v>
      </c>
      <c r="F3553" t="s">
        <v>7229</v>
      </c>
      <c r="G3553" t="str">
        <f t="shared" si="56"/>
        <v>Remember Me, My Love</v>
      </c>
      <c r="H3553" t="s">
        <v>7230</v>
      </c>
      <c r="I3553">
        <v>3548</v>
      </c>
      <c r="J3553">
        <v>201</v>
      </c>
      <c r="K3553" t="s">
        <v>19</v>
      </c>
      <c r="L3553" t="s">
        <v>197</v>
      </c>
      <c r="M3553" t="s">
        <v>294</v>
      </c>
      <c r="N3553">
        <v>2800000</v>
      </c>
      <c r="O3553">
        <v>2003</v>
      </c>
      <c r="P3553">
        <v>6.5</v>
      </c>
      <c r="S3553" t="s">
        <v>46</v>
      </c>
      <c r="T3553" t="s">
        <v>60</v>
      </c>
      <c r="U3553" t="s">
        <v>106</v>
      </c>
    </row>
    <row r="3554" spans="1:24" x14ac:dyDescent="0.3">
      <c r="A3554" t="s">
        <v>7231</v>
      </c>
      <c r="B3554">
        <v>57</v>
      </c>
      <c r="C3554">
        <v>112</v>
      </c>
      <c r="D3554">
        <v>61094903</v>
      </c>
      <c r="E3554" t="s">
        <v>7232</v>
      </c>
      <c r="F3554" t="s">
        <v>236</v>
      </c>
      <c r="G3554" t="str">
        <f t="shared" si="56"/>
        <v>Perrier's Bounty</v>
      </c>
      <c r="H3554" t="s">
        <v>7233</v>
      </c>
      <c r="I3554">
        <v>5133</v>
      </c>
      <c r="J3554">
        <v>54</v>
      </c>
      <c r="K3554" t="s">
        <v>19</v>
      </c>
      <c r="L3554" t="s">
        <v>20</v>
      </c>
      <c r="M3554" t="s">
        <v>294</v>
      </c>
      <c r="N3554">
        <v>5000000</v>
      </c>
      <c r="O3554">
        <v>2001</v>
      </c>
      <c r="P3554">
        <v>6.4</v>
      </c>
      <c r="S3554" t="s">
        <v>26</v>
      </c>
      <c r="T3554" t="s">
        <v>46</v>
      </c>
      <c r="U3554" t="s">
        <v>52</v>
      </c>
      <c r="V3554" t="s">
        <v>60</v>
      </c>
      <c r="W3554" t="s">
        <v>106</v>
      </c>
      <c r="X3554" t="s">
        <v>122</v>
      </c>
    </row>
    <row r="3555" spans="1:24" x14ac:dyDescent="0.3">
      <c r="A3555" t="s">
        <v>5240</v>
      </c>
      <c r="B3555">
        <v>97</v>
      </c>
      <c r="C3555">
        <v>108</v>
      </c>
      <c r="D3555">
        <v>45857453</v>
      </c>
      <c r="E3555" t="s">
        <v>239</v>
      </c>
      <c r="F3555" t="s">
        <v>6228</v>
      </c>
      <c r="G3555" t="str">
        <f t="shared" si="56"/>
        <v>Elite Squad</v>
      </c>
      <c r="H3555" t="s">
        <v>7234</v>
      </c>
      <c r="I3555">
        <v>81644</v>
      </c>
      <c r="J3555">
        <v>418</v>
      </c>
      <c r="K3555" t="s">
        <v>19</v>
      </c>
      <c r="L3555" t="s">
        <v>20</v>
      </c>
      <c r="M3555" t="s">
        <v>51</v>
      </c>
      <c r="N3555">
        <v>4700000</v>
      </c>
      <c r="O3555">
        <v>2001</v>
      </c>
      <c r="P3555">
        <v>8.1</v>
      </c>
      <c r="S3555" t="s">
        <v>26</v>
      </c>
      <c r="T3555" t="s">
        <v>52</v>
      </c>
      <c r="U3555" t="s">
        <v>60</v>
      </c>
      <c r="V3555" t="s">
        <v>122</v>
      </c>
    </row>
    <row r="3556" spans="1:24" x14ac:dyDescent="0.3">
      <c r="A3556" t="s">
        <v>7235</v>
      </c>
      <c r="B3556">
        <v>73</v>
      </c>
      <c r="C3556">
        <v>107</v>
      </c>
      <c r="D3556">
        <v>83400000</v>
      </c>
      <c r="E3556" t="s">
        <v>2224</v>
      </c>
      <c r="F3556" t="s">
        <v>578</v>
      </c>
      <c r="G3556" t="str">
        <f t="shared" si="56"/>
        <v>Annabelle</v>
      </c>
      <c r="H3556" t="s">
        <v>7236</v>
      </c>
      <c r="I3556">
        <v>81699</v>
      </c>
      <c r="J3556">
        <v>166</v>
      </c>
      <c r="K3556" t="s">
        <v>19</v>
      </c>
      <c r="L3556" t="s">
        <v>20</v>
      </c>
      <c r="M3556" t="s">
        <v>294</v>
      </c>
      <c r="N3556">
        <v>5000000</v>
      </c>
      <c r="O3556">
        <v>1969</v>
      </c>
      <c r="P3556">
        <v>5.4</v>
      </c>
      <c r="S3556" t="s">
        <v>83</v>
      </c>
      <c r="T3556" t="s">
        <v>92</v>
      </c>
    </row>
    <row r="3557" spans="1:24" x14ac:dyDescent="0.3">
      <c r="A3557" t="s">
        <v>4685</v>
      </c>
      <c r="B3557">
        <v>486</v>
      </c>
      <c r="C3557">
        <v>104</v>
      </c>
      <c r="D3557">
        <v>27900000</v>
      </c>
      <c r="E3557" t="s">
        <v>7237</v>
      </c>
      <c r="F3557" t="s">
        <v>7238</v>
      </c>
      <c r="G3557" t="str">
        <f t="shared" si="56"/>
        <v>Bran Nue Dae</v>
      </c>
      <c r="H3557" t="s">
        <v>7239</v>
      </c>
      <c r="I3557">
        <v>1388</v>
      </c>
      <c r="J3557">
        <v>171</v>
      </c>
      <c r="K3557" t="s">
        <v>19</v>
      </c>
      <c r="L3557" t="s">
        <v>20</v>
      </c>
      <c r="M3557" t="s">
        <v>294</v>
      </c>
      <c r="N3557">
        <v>4700000</v>
      </c>
      <c r="O3557">
        <v>2008</v>
      </c>
      <c r="P3557">
        <v>6.3</v>
      </c>
      <c r="S3557" t="s">
        <v>46</v>
      </c>
      <c r="T3557" t="s">
        <v>60</v>
      </c>
      <c r="U3557" t="s">
        <v>90</v>
      </c>
    </row>
    <row r="3558" spans="1:24" x14ac:dyDescent="0.3">
      <c r="A3558" t="s">
        <v>7240</v>
      </c>
      <c r="B3558">
        <v>149</v>
      </c>
      <c r="C3558">
        <v>108</v>
      </c>
      <c r="D3558">
        <v>27900000</v>
      </c>
      <c r="E3558" t="s">
        <v>890</v>
      </c>
      <c r="F3558" t="s">
        <v>7241</v>
      </c>
      <c r="G3558" t="str">
        <f t="shared" si="56"/>
        <v>Boyz n the Hood</v>
      </c>
      <c r="H3558" t="s">
        <v>7242</v>
      </c>
      <c r="I3558">
        <v>94139</v>
      </c>
      <c r="J3558">
        <v>160</v>
      </c>
      <c r="K3558" t="s">
        <v>19</v>
      </c>
      <c r="L3558" t="s">
        <v>20</v>
      </c>
      <c r="M3558" t="s">
        <v>294</v>
      </c>
      <c r="N3558">
        <v>4638783</v>
      </c>
      <c r="O3558">
        <v>1979</v>
      </c>
      <c r="P3558">
        <v>7.8</v>
      </c>
      <c r="S3558" t="s">
        <v>52</v>
      </c>
      <c r="T3558" t="s">
        <v>60</v>
      </c>
    </row>
    <row r="3559" spans="1:24" x14ac:dyDescent="0.3">
      <c r="A3559" t="s">
        <v>7243</v>
      </c>
      <c r="B3559">
        <v>4</v>
      </c>
      <c r="C3559">
        <v>102</v>
      </c>
      <c r="D3559">
        <v>14000000</v>
      </c>
      <c r="E3559" t="s">
        <v>1887</v>
      </c>
      <c r="F3559" t="s">
        <v>4903</v>
      </c>
      <c r="G3559" t="str">
        <f t="shared" si="56"/>
        <v>La Bamba</v>
      </c>
      <c r="H3559" t="s">
        <v>7244</v>
      </c>
      <c r="I3559">
        <v>21409</v>
      </c>
      <c r="J3559">
        <v>84</v>
      </c>
      <c r="K3559" t="s">
        <v>19</v>
      </c>
      <c r="L3559" t="s">
        <v>20</v>
      </c>
      <c r="M3559" t="s">
        <v>21</v>
      </c>
      <c r="N3559">
        <v>4800000</v>
      </c>
      <c r="O3559">
        <v>2002</v>
      </c>
      <c r="P3559">
        <v>6.8</v>
      </c>
      <c r="S3559" t="s">
        <v>41</v>
      </c>
      <c r="T3559" t="s">
        <v>60</v>
      </c>
      <c r="U3559" t="s">
        <v>85</v>
      </c>
    </row>
    <row r="3560" spans="1:24" x14ac:dyDescent="0.3">
      <c r="A3560" t="s">
        <v>7245</v>
      </c>
      <c r="B3560">
        <v>200</v>
      </c>
      <c r="C3560">
        <v>88</v>
      </c>
      <c r="D3560">
        <v>25138292</v>
      </c>
      <c r="E3560" t="s">
        <v>1147</v>
      </c>
      <c r="F3560" t="s">
        <v>7246</v>
      </c>
      <c r="G3560" t="str">
        <f t="shared" si="56"/>
        <v>The Four Seasons</v>
      </c>
      <c r="H3560" t="s">
        <v>7247</v>
      </c>
      <c r="I3560">
        <v>3157</v>
      </c>
      <c r="J3560">
        <v>375</v>
      </c>
      <c r="K3560" t="s">
        <v>19</v>
      </c>
      <c r="L3560" t="s">
        <v>20</v>
      </c>
      <c r="M3560" t="s">
        <v>294</v>
      </c>
      <c r="N3560">
        <v>4700000</v>
      </c>
      <c r="O3560">
        <v>1991</v>
      </c>
      <c r="P3560">
        <v>7.2</v>
      </c>
      <c r="S3560" t="s">
        <v>46</v>
      </c>
      <c r="T3560" t="s">
        <v>60</v>
      </c>
    </row>
    <row r="3561" spans="1:24" x14ac:dyDescent="0.3">
      <c r="A3561" t="s">
        <v>3480</v>
      </c>
      <c r="B3561">
        <v>84</v>
      </c>
      <c r="C3561">
        <v>115</v>
      </c>
      <c r="D3561">
        <v>10305534</v>
      </c>
      <c r="E3561" t="s">
        <v>7248</v>
      </c>
      <c r="F3561" t="s">
        <v>7249</v>
      </c>
      <c r="G3561" t="str">
        <f t="shared" si="56"/>
        <v>Dressed to Kill</v>
      </c>
      <c r="H3561" t="s">
        <v>7250</v>
      </c>
      <c r="I3561">
        <v>23986</v>
      </c>
      <c r="J3561">
        <v>263</v>
      </c>
      <c r="K3561" t="s">
        <v>19</v>
      </c>
      <c r="L3561" t="s">
        <v>20</v>
      </c>
      <c r="M3561" t="s">
        <v>294</v>
      </c>
      <c r="N3561">
        <v>5000000</v>
      </c>
      <c r="O3561">
        <v>2010</v>
      </c>
      <c r="P3561">
        <v>7.1</v>
      </c>
      <c r="S3561" t="s">
        <v>92</v>
      </c>
      <c r="T3561" t="s">
        <v>106</v>
      </c>
      <c r="U3561" t="s">
        <v>122</v>
      </c>
    </row>
    <row r="3562" spans="1:24" x14ac:dyDescent="0.3">
      <c r="A3562" t="s">
        <v>7251</v>
      </c>
      <c r="B3562">
        <v>28</v>
      </c>
      <c r="C3562">
        <v>91</v>
      </c>
      <c r="D3562">
        <v>9449219</v>
      </c>
      <c r="E3562" t="s">
        <v>7252</v>
      </c>
      <c r="F3562" t="s">
        <v>5657</v>
      </c>
      <c r="G3562" t="str">
        <f t="shared" si="56"/>
        <v>The Adventures of Huck Finn</v>
      </c>
      <c r="H3562" t="s">
        <v>7253</v>
      </c>
      <c r="I3562">
        <v>6384</v>
      </c>
      <c r="J3562">
        <v>21</v>
      </c>
      <c r="K3562" t="s">
        <v>19</v>
      </c>
      <c r="L3562" t="s">
        <v>20</v>
      </c>
      <c r="M3562" t="s">
        <v>294</v>
      </c>
      <c r="N3562">
        <v>4600000</v>
      </c>
      <c r="O3562">
        <v>2003</v>
      </c>
      <c r="P3562">
        <v>6.2</v>
      </c>
      <c r="S3562" t="s">
        <v>32</v>
      </c>
      <c r="T3562" t="s">
        <v>46</v>
      </c>
      <c r="U3562" t="s">
        <v>60</v>
      </c>
      <c r="V3562" t="s">
        <v>65</v>
      </c>
    </row>
    <row r="3563" spans="1:24" x14ac:dyDescent="0.3">
      <c r="A3563" t="s">
        <v>7031</v>
      </c>
      <c r="B3563">
        <v>217</v>
      </c>
      <c r="C3563">
        <v>141</v>
      </c>
      <c r="D3563">
        <v>6390032</v>
      </c>
      <c r="E3563" t="s">
        <v>482</v>
      </c>
      <c r="F3563" t="s">
        <v>3680</v>
      </c>
      <c r="G3563" t="str">
        <f t="shared" si="56"/>
        <v>Go</v>
      </c>
      <c r="H3563" t="s">
        <v>7254</v>
      </c>
      <c r="I3563">
        <v>59474</v>
      </c>
      <c r="J3563">
        <v>119</v>
      </c>
      <c r="K3563" t="s">
        <v>19</v>
      </c>
      <c r="L3563" t="s">
        <v>378</v>
      </c>
      <c r="M3563" t="s">
        <v>2394</v>
      </c>
      <c r="N3563">
        <v>4700000</v>
      </c>
      <c r="O3563">
        <v>2009</v>
      </c>
      <c r="P3563">
        <v>7.3</v>
      </c>
      <c r="S3563" t="s">
        <v>46</v>
      </c>
      <c r="T3563" t="s">
        <v>52</v>
      </c>
    </row>
    <row r="3564" spans="1:24" x14ac:dyDescent="0.3">
      <c r="A3564" t="s">
        <v>7255</v>
      </c>
      <c r="B3564">
        <v>12</v>
      </c>
      <c r="C3564">
        <v>101</v>
      </c>
      <c r="D3564">
        <v>20167424</v>
      </c>
      <c r="E3564" t="s">
        <v>657</v>
      </c>
      <c r="F3564" t="s">
        <v>7256</v>
      </c>
      <c r="G3564" t="str">
        <f t="shared" si="56"/>
        <v>Friends with Money</v>
      </c>
      <c r="H3564" t="s">
        <v>7257</v>
      </c>
      <c r="I3564">
        <v>19715</v>
      </c>
      <c r="J3564">
        <v>135</v>
      </c>
      <c r="K3564" t="s">
        <v>19</v>
      </c>
      <c r="L3564" t="s">
        <v>31</v>
      </c>
      <c r="M3564" t="s">
        <v>21</v>
      </c>
      <c r="N3564">
        <v>4600000</v>
      </c>
      <c r="O3564">
        <v>2011</v>
      </c>
      <c r="P3564">
        <v>5.9</v>
      </c>
      <c r="S3564" t="s">
        <v>46</v>
      </c>
      <c r="T3564" t="s">
        <v>60</v>
      </c>
      <c r="U3564" t="s">
        <v>106</v>
      </c>
    </row>
    <row r="3565" spans="1:24" x14ac:dyDescent="0.3">
      <c r="A3565" t="s">
        <v>7258</v>
      </c>
      <c r="B3565">
        <v>183</v>
      </c>
      <c r="C3565">
        <v>105</v>
      </c>
      <c r="D3565">
        <v>5923044</v>
      </c>
      <c r="E3565" t="s">
        <v>1322</v>
      </c>
      <c r="F3565" t="s">
        <v>7259</v>
      </c>
      <c r="G3565" t="str">
        <f t="shared" si="56"/>
        <v>The Andromeda Strain</v>
      </c>
      <c r="H3565" t="s">
        <v>7260</v>
      </c>
      <c r="I3565">
        <v>25857</v>
      </c>
      <c r="J3565">
        <v>35</v>
      </c>
      <c r="K3565" t="s">
        <v>19</v>
      </c>
      <c r="L3565" t="s">
        <v>31</v>
      </c>
      <c r="M3565" t="s">
        <v>294</v>
      </c>
      <c r="N3565">
        <v>4500000</v>
      </c>
      <c r="O3565">
        <v>2006</v>
      </c>
      <c r="P3565">
        <v>7.2</v>
      </c>
      <c r="S3565" t="s">
        <v>110</v>
      </c>
      <c r="T3565" t="s">
        <v>122</v>
      </c>
    </row>
    <row r="3566" spans="1:24" x14ac:dyDescent="0.3">
      <c r="A3566" t="s">
        <v>6469</v>
      </c>
      <c r="B3566">
        <v>204</v>
      </c>
      <c r="C3566">
        <v>100</v>
      </c>
      <c r="D3566">
        <v>3293258</v>
      </c>
      <c r="E3566" t="s">
        <v>1906</v>
      </c>
      <c r="F3566" t="s">
        <v>7261</v>
      </c>
      <c r="G3566" t="str">
        <f t="shared" si="56"/>
        <v>Bats</v>
      </c>
      <c r="H3566" t="s">
        <v>7262</v>
      </c>
      <c r="I3566">
        <v>8294</v>
      </c>
      <c r="J3566">
        <v>92</v>
      </c>
      <c r="K3566" t="s">
        <v>19</v>
      </c>
      <c r="L3566" t="s">
        <v>20</v>
      </c>
      <c r="M3566" t="s">
        <v>294</v>
      </c>
      <c r="N3566">
        <v>4500000</v>
      </c>
      <c r="O3566">
        <v>2001</v>
      </c>
      <c r="P3566">
        <v>3.6</v>
      </c>
      <c r="S3566" t="s">
        <v>83</v>
      </c>
      <c r="T3566" t="s">
        <v>110</v>
      </c>
      <c r="U3566" t="s">
        <v>122</v>
      </c>
    </row>
    <row r="3567" spans="1:24" x14ac:dyDescent="0.3">
      <c r="A3567" t="s">
        <v>4640</v>
      </c>
      <c r="B3567">
        <v>153</v>
      </c>
      <c r="C3567">
        <v>116</v>
      </c>
      <c r="D3567">
        <v>886410</v>
      </c>
      <c r="E3567" t="s">
        <v>715</v>
      </c>
      <c r="F3567" t="s">
        <v>7263</v>
      </c>
      <c r="G3567" t="str">
        <f t="shared" si="56"/>
        <v>Nowhere in Africa</v>
      </c>
      <c r="H3567" t="s">
        <v>7264</v>
      </c>
      <c r="I3567">
        <v>10672</v>
      </c>
      <c r="J3567">
        <v>18</v>
      </c>
      <c r="K3567" t="s">
        <v>19</v>
      </c>
      <c r="L3567" t="s">
        <v>31</v>
      </c>
      <c r="M3567" t="s">
        <v>527</v>
      </c>
      <c r="N3567">
        <v>4500000</v>
      </c>
      <c r="O3567">
        <v>1977</v>
      </c>
      <c r="P3567">
        <v>7.7</v>
      </c>
      <c r="S3567" t="s">
        <v>41</v>
      </c>
      <c r="T3567" t="s">
        <v>60</v>
      </c>
    </row>
    <row r="3568" spans="1:24" x14ac:dyDescent="0.3">
      <c r="A3568" t="s">
        <v>1995</v>
      </c>
      <c r="B3568">
        <v>145</v>
      </c>
      <c r="C3568">
        <v>97</v>
      </c>
      <c r="D3568">
        <v>252652</v>
      </c>
      <c r="E3568" t="s">
        <v>60</v>
      </c>
      <c r="F3568" t="s">
        <v>639</v>
      </c>
      <c r="G3568" t="str">
        <f t="shared" si="56"/>
        <v>Shame</v>
      </c>
      <c r="H3568" t="s">
        <v>7265</v>
      </c>
      <c r="I3568">
        <v>145395</v>
      </c>
      <c r="J3568">
        <v>143</v>
      </c>
      <c r="K3568" t="s">
        <v>19</v>
      </c>
      <c r="L3568" t="s">
        <v>20</v>
      </c>
      <c r="M3568" t="s">
        <v>21</v>
      </c>
      <c r="N3568">
        <v>4500000</v>
      </c>
      <c r="O3568">
        <v>2008</v>
      </c>
      <c r="P3568">
        <v>7.3</v>
      </c>
      <c r="S3568" t="s">
        <v>60</v>
      </c>
    </row>
    <row r="3569" spans="1:22" x14ac:dyDescent="0.3">
      <c r="A3569" t="s">
        <v>7266</v>
      </c>
      <c r="B3569">
        <v>203</v>
      </c>
      <c r="C3569">
        <v>106</v>
      </c>
      <c r="D3569">
        <v>220234</v>
      </c>
      <c r="E3569" t="s">
        <v>977</v>
      </c>
      <c r="F3569" t="s">
        <v>35</v>
      </c>
      <c r="G3569" t="str">
        <f t="shared" si="56"/>
        <v>Layer Cake</v>
      </c>
      <c r="H3569" t="s">
        <v>7267</v>
      </c>
      <c r="I3569">
        <v>134070</v>
      </c>
      <c r="J3569">
        <v>692</v>
      </c>
      <c r="K3569" t="s">
        <v>19</v>
      </c>
      <c r="L3569" t="s">
        <v>31</v>
      </c>
      <c r="M3569" t="s">
        <v>21</v>
      </c>
      <c r="N3569">
        <v>4500000</v>
      </c>
      <c r="O3569">
        <v>2006</v>
      </c>
      <c r="P3569">
        <v>7.4</v>
      </c>
      <c r="S3569" t="s">
        <v>52</v>
      </c>
      <c r="T3569" t="s">
        <v>60</v>
      </c>
      <c r="U3569" t="s">
        <v>122</v>
      </c>
    </row>
    <row r="3570" spans="1:22" x14ac:dyDescent="0.3">
      <c r="A3570" t="s">
        <v>5526</v>
      </c>
      <c r="B3570">
        <v>10</v>
      </c>
      <c r="C3570">
        <v>105</v>
      </c>
      <c r="D3570">
        <v>34350553</v>
      </c>
      <c r="E3570" t="s">
        <v>813</v>
      </c>
      <c r="F3570" t="s">
        <v>7268</v>
      </c>
      <c r="G3570" t="str">
        <f t="shared" si="56"/>
        <v>The Work and the Glory II: American Zion</v>
      </c>
      <c r="H3570" t="s">
        <v>7269</v>
      </c>
      <c r="I3570">
        <v>564</v>
      </c>
      <c r="J3570">
        <v>225</v>
      </c>
      <c r="K3570" t="s">
        <v>19</v>
      </c>
      <c r="L3570" t="s">
        <v>20</v>
      </c>
      <c r="M3570" t="s">
        <v>21</v>
      </c>
      <c r="N3570">
        <v>15000000</v>
      </c>
      <c r="O3570">
        <v>2003</v>
      </c>
      <c r="P3570">
        <v>6.6</v>
      </c>
      <c r="S3570" t="s">
        <v>60</v>
      </c>
      <c r="T3570" t="s">
        <v>130</v>
      </c>
    </row>
    <row r="3571" spans="1:22" x14ac:dyDescent="0.3">
      <c r="A3571" t="s">
        <v>7270</v>
      </c>
      <c r="B3571">
        <v>93</v>
      </c>
      <c r="C3571">
        <v>102</v>
      </c>
      <c r="D3571">
        <v>101228</v>
      </c>
      <c r="E3571" t="s">
        <v>1788</v>
      </c>
      <c r="F3571" t="s">
        <v>4257</v>
      </c>
      <c r="G3571" t="str">
        <f t="shared" si="56"/>
        <v>The East</v>
      </c>
      <c r="H3571" t="s">
        <v>7271</v>
      </c>
      <c r="I3571">
        <v>41856</v>
      </c>
      <c r="J3571">
        <v>75</v>
      </c>
      <c r="K3571" t="s">
        <v>19</v>
      </c>
      <c r="L3571" t="s">
        <v>100</v>
      </c>
      <c r="M3571" t="s">
        <v>2078</v>
      </c>
      <c r="N3571">
        <v>4500000</v>
      </c>
      <c r="O3571">
        <v>1994</v>
      </c>
      <c r="P3571">
        <v>6.9</v>
      </c>
      <c r="S3571" t="s">
        <v>60</v>
      </c>
      <c r="T3571" t="s">
        <v>122</v>
      </c>
    </row>
    <row r="3572" spans="1:22" x14ac:dyDescent="0.3">
      <c r="A3572" t="s">
        <v>7272</v>
      </c>
      <c r="B3572">
        <v>124</v>
      </c>
      <c r="C3572">
        <v>122</v>
      </c>
      <c r="D3572">
        <v>96793</v>
      </c>
      <c r="E3572" t="s">
        <v>127</v>
      </c>
      <c r="F3572" t="s">
        <v>230</v>
      </c>
      <c r="G3572" t="str">
        <f t="shared" si="56"/>
        <v>A Home at the End of the World</v>
      </c>
      <c r="H3572" t="s">
        <v>7273</v>
      </c>
      <c r="I3572">
        <v>12049</v>
      </c>
      <c r="J3572">
        <v>300</v>
      </c>
      <c r="K3572" t="s">
        <v>19</v>
      </c>
      <c r="L3572" t="s">
        <v>31</v>
      </c>
      <c r="M3572" t="s">
        <v>294</v>
      </c>
      <c r="N3572">
        <v>4500000</v>
      </c>
      <c r="O3572">
        <v>2009</v>
      </c>
      <c r="P3572">
        <v>6.8</v>
      </c>
      <c r="S3572" t="s">
        <v>60</v>
      </c>
      <c r="T3572" t="s">
        <v>106</v>
      </c>
    </row>
    <row r="3573" spans="1:22" x14ac:dyDescent="0.3">
      <c r="A3573" t="s">
        <v>3273</v>
      </c>
      <c r="B3573">
        <v>120</v>
      </c>
      <c r="C3573">
        <v>107</v>
      </c>
      <c r="D3573">
        <v>123777</v>
      </c>
      <c r="E3573" t="s">
        <v>60</v>
      </c>
      <c r="F3573" t="s">
        <v>1559</v>
      </c>
      <c r="G3573" t="str">
        <f t="shared" si="56"/>
        <v>Aberdeen</v>
      </c>
      <c r="H3573" t="s">
        <v>7274</v>
      </c>
      <c r="I3573">
        <v>2601</v>
      </c>
      <c r="J3573">
        <v>25</v>
      </c>
      <c r="K3573" t="s">
        <v>3748</v>
      </c>
      <c r="L3573" t="s">
        <v>31</v>
      </c>
      <c r="M3573" t="s">
        <v>51</v>
      </c>
      <c r="N3573">
        <v>700000000</v>
      </c>
      <c r="O3573">
        <v>2012</v>
      </c>
      <c r="P3573">
        <v>7.3</v>
      </c>
      <c r="S3573" t="s">
        <v>60</v>
      </c>
    </row>
    <row r="3574" spans="1:22" x14ac:dyDescent="0.3">
      <c r="A3574" t="s">
        <v>7275</v>
      </c>
      <c r="B3574">
        <v>288</v>
      </c>
      <c r="C3574">
        <v>121</v>
      </c>
      <c r="D3574">
        <v>29233</v>
      </c>
      <c r="E3574" t="s">
        <v>2429</v>
      </c>
      <c r="F3574" t="s">
        <v>157</v>
      </c>
      <c r="G3574" t="str">
        <f t="shared" si="56"/>
        <v>The Messenger</v>
      </c>
      <c r="H3574" t="s">
        <v>7276</v>
      </c>
      <c r="I3574">
        <v>29608</v>
      </c>
      <c r="J3574">
        <v>434</v>
      </c>
      <c r="K3574" t="s">
        <v>19</v>
      </c>
      <c r="L3574" t="s">
        <v>378</v>
      </c>
      <c r="M3574" t="s">
        <v>51</v>
      </c>
      <c r="N3574">
        <v>4500000</v>
      </c>
      <c r="O3574">
        <v>2009</v>
      </c>
      <c r="P3574">
        <v>7.2</v>
      </c>
      <c r="S3574" t="s">
        <v>60</v>
      </c>
      <c r="T3574" t="s">
        <v>106</v>
      </c>
      <c r="U3574" t="s">
        <v>126</v>
      </c>
    </row>
    <row r="3575" spans="1:22" x14ac:dyDescent="0.3">
      <c r="A3575" t="s">
        <v>7277</v>
      </c>
      <c r="B3575">
        <v>130</v>
      </c>
      <c r="C3575">
        <v>98</v>
      </c>
      <c r="D3575">
        <v>77413017</v>
      </c>
      <c r="E3575" t="s">
        <v>7278</v>
      </c>
      <c r="F3575" t="s">
        <v>866</v>
      </c>
      <c r="G3575" t="str">
        <f t="shared" si="56"/>
        <v>Tracker</v>
      </c>
      <c r="H3575" t="s">
        <v>7279</v>
      </c>
      <c r="I3575">
        <v>2892</v>
      </c>
      <c r="J3575">
        <v>350</v>
      </c>
      <c r="K3575" t="s">
        <v>19</v>
      </c>
      <c r="L3575" t="s">
        <v>31</v>
      </c>
      <c r="M3575" t="s">
        <v>51</v>
      </c>
      <c r="N3575">
        <v>5000000</v>
      </c>
      <c r="O3575">
        <v>2011</v>
      </c>
      <c r="P3575">
        <v>6.5</v>
      </c>
      <c r="S3575" t="s">
        <v>26</v>
      </c>
      <c r="T3575" t="s">
        <v>32</v>
      </c>
      <c r="U3575" t="s">
        <v>60</v>
      </c>
      <c r="V3575" t="s">
        <v>130</v>
      </c>
    </row>
    <row r="3576" spans="1:22" x14ac:dyDescent="0.3">
      <c r="A3576" t="s">
        <v>7280</v>
      </c>
      <c r="B3576">
        <v>145</v>
      </c>
      <c r="C3576">
        <v>108</v>
      </c>
      <c r="D3576">
        <v>5354039</v>
      </c>
      <c r="E3576" t="s">
        <v>1887</v>
      </c>
      <c r="F3576" t="s">
        <v>6301</v>
      </c>
      <c r="G3576" t="str">
        <f t="shared" si="56"/>
        <v>Control</v>
      </c>
      <c r="H3576" t="s">
        <v>7281</v>
      </c>
      <c r="I3576">
        <v>51353</v>
      </c>
      <c r="J3576">
        <v>505</v>
      </c>
      <c r="K3576" t="s">
        <v>4190</v>
      </c>
      <c r="L3576" t="s">
        <v>20</v>
      </c>
      <c r="M3576" t="s">
        <v>21</v>
      </c>
      <c r="N3576">
        <v>4500000</v>
      </c>
      <c r="O3576">
        <v>1983</v>
      </c>
      <c r="P3576">
        <v>7.7</v>
      </c>
      <c r="S3576" t="s">
        <v>41</v>
      </c>
      <c r="T3576" t="s">
        <v>60</v>
      </c>
      <c r="U3576" t="s">
        <v>85</v>
      </c>
    </row>
    <row r="3577" spans="1:22" x14ac:dyDescent="0.3">
      <c r="A3577" t="s">
        <v>5588</v>
      </c>
      <c r="B3577">
        <v>62</v>
      </c>
      <c r="C3577">
        <v>55</v>
      </c>
      <c r="D3577">
        <v>2926565</v>
      </c>
      <c r="E3577" t="s">
        <v>326</v>
      </c>
      <c r="F3577" t="s">
        <v>1509</v>
      </c>
      <c r="G3577" t="str">
        <f t="shared" si="56"/>
        <v>The Terminator</v>
      </c>
      <c r="H3577" t="s">
        <v>7282</v>
      </c>
      <c r="I3577">
        <v>600266</v>
      </c>
      <c r="J3577">
        <v>1416</v>
      </c>
      <c r="K3577" t="s">
        <v>19</v>
      </c>
      <c r="L3577" t="s">
        <v>3054</v>
      </c>
      <c r="M3577" t="s">
        <v>21</v>
      </c>
      <c r="N3577">
        <v>4500000</v>
      </c>
      <c r="O3577">
        <v>2002</v>
      </c>
      <c r="P3577">
        <v>8.1</v>
      </c>
      <c r="S3577" t="s">
        <v>26</v>
      </c>
      <c r="T3577" t="s">
        <v>110</v>
      </c>
    </row>
    <row r="3578" spans="1:22" x14ac:dyDescent="0.3">
      <c r="A3578" t="s">
        <v>6542</v>
      </c>
      <c r="B3578">
        <v>188</v>
      </c>
      <c r="C3578">
        <v>123</v>
      </c>
      <c r="D3578">
        <v>13092000</v>
      </c>
      <c r="E3578" t="s">
        <v>127</v>
      </c>
      <c r="F3578" t="s">
        <v>7283</v>
      </c>
      <c r="G3578" t="str">
        <f t="shared" si="56"/>
        <v>Good Bye Lenin!</v>
      </c>
      <c r="H3578" t="s">
        <v>7284</v>
      </c>
      <c r="I3578">
        <v>114407</v>
      </c>
      <c r="J3578">
        <v>309</v>
      </c>
      <c r="K3578" t="s">
        <v>19</v>
      </c>
      <c r="L3578" t="s">
        <v>20</v>
      </c>
      <c r="M3578" t="s">
        <v>294</v>
      </c>
      <c r="N3578">
        <v>2000000</v>
      </c>
      <c r="O3578">
        <v>2014</v>
      </c>
      <c r="P3578">
        <v>7.7</v>
      </c>
      <c r="S3578" t="s">
        <v>60</v>
      </c>
      <c r="T3578" t="s">
        <v>106</v>
      </c>
    </row>
    <row r="3579" spans="1:22" x14ac:dyDescent="0.3">
      <c r="A3579" t="s">
        <v>7285</v>
      </c>
      <c r="B3579">
        <v>120</v>
      </c>
      <c r="C3579">
        <v>110</v>
      </c>
      <c r="D3579">
        <v>7563397</v>
      </c>
      <c r="E3579" t="s">
        <v>754</v>
      </c>
      <c r="F3579" t="s">
        <v>5699</v>
      </c>
      <c r="G3579" t="str">
        <f t="shared" si="56"/>
        <v>The Damned United</v>
      </c>
      <c r="H3579" t="s">
        <v>7286</v>
      </c>
      <c r="I3579">
        <v>32307</v>
      </c>
      <c r="J3579">
        <v>259</v>
      </c>
      <c r="K3579" t="s">
        <v>19</v>
      </c>
      <c r="L3579" t="s">
        <v>20</v>
      </c>
      <c r="M3579" t="s">
        <v>294</v>
      </c>
      <c r="N3579">
        <v>4200000000</v>
      </c>
      <c r="O3579">
        <v>2002</v>
      </c>
      <c r="P3579">
        <v>7.6</v>
      </c>
      <c r="S3579" t="s">
        <v>41</v>
      </c>
      <c r="T3579" t="s">
        <v>60</v>
      </c>
      <c r="U3579" t="s">
        <v>117</v>
      </c>
    </row>
    <row r="3580" spans="1:22" x14ac:dyDescent="0.3">
      <c r="A3580" t="s">
        <v>2308</v>
      </c>
      <c r="B3580">
        <v>71</v>
      </c>
      <c r="C3580">
        <v>120</v>
      </c>
      <c r="D3580">
        <v>104257</v>
      </c>
      <c r="E3580" t="s">
        <v>5410</v>
      </c>
      <c r="F3580" t="s">
        <v>7287</v>
      </c>
      <c r="G3580" t="str">
        <f t="shared" si="56"/>
        <v>The Return of the Living Dead</v>
      </c>
      <c r="H3580" t="s">
        <v>7288</v>
      </c>
      <c r="I3580">
        <v>39856</v>
      </c>
      <c r="J3580">
        <v>283</v>
      </c>
      <c r="K3580" t="s">
        <v>19</v>
      </c>
      <c r="L3580" t="s">
        <v>31</v>
      </c>
      <c r="M3580" t="s">
        <v>294</v>
      </c>
      <c r="N3580">
        <v>2500000</v>
      </c>
      <c r="O3580">
        <v>2008</v>
      </c>
      <c r="P3580">
        <v>7.3</v>
      </c>
      <c r="S3580" t="s">
        <v>46</v>
      </c>
      <c r="T3580" t="s">
        <v>83</v>
      </c>
      <c r="U3580" t="s">
        <v>110</v>
      </c>
    </row>
    <row r="3581" spans="1:22" x14ac:dyDescent="0.3">
      <c r="A3581" t="s">
        <v>7289</v>
      </c>
      <c r="B3581">
        <v>52</v>
      </c>
      <c r="C3581">
        <v>122</v>
      </c>
      <c r="D3581">
        <v>17311</v>
      </c>
      <c r="E3581" t="s">
        <v>977</v>
      </c>
      <c r="F3581" t="s">
        <v>7290</v>
      </c>
      <c r="G3581" t="str">
        <f t="shared" si="56"/>
        <v xml:space="preserve">Gomorrah            </v>
      </c>
      <c r="H3581" t="s">
        <v>7291</v>
      </c>
      <c r="I3581">
        <v>9638</v>
      </c>
      <c r="J3581">
        <v>191</v>
      </c>
      <c r="K3581" t="s">
        <v>19</v>
      </c>
      <c r="L3581" t="s">
        <v>20</v>
      </c>
      <c r="M3581" t="s">
        <v>294</v>
      </c>
      <c r="N3581">
        <v>35000000</v>
      </c>
      <c r="O3581">
        <v>2012</v>
      </c>
      <c r="P3581">
        <v>8.6999999999999993</v>
      </c>
      <c r="S3581" t="s">
        <v>52</v>
      </c>
      <c r="T3581" t="s">
        <v>60</v>
      </c>
      <c r="U3581" t="s">
        <v>122</v>
      </c>
    </row>
    <row r="3582" spans="1:22" x14ac:dyDescent="0.3">
      <c r="A3582" t="s">
        <v>7292</v>
      </c>
      <c r="B3582">
        <v>18</v>
      </c>
      <c r="C3582">
        <v>110</v>
      </c>
      <c r="D3582">
        <v>610968</v>
      </c>
      <c r="E3582" t="s">
        <v>776</v>
      </c>
      <c r="F3582" t="s">
        <v>5309</v>
      </c>
      <c r="G3582" t="str">
        <f t="shared" si="56"/>
        <v>Mallrats</v>
      </c>
      <c r="H3582" t="s">
        <v>7293</v>
      </c>
      <c r="I3582">
        <v>99033</v>
      </c>
      <c r="J3582">
        <v>316</v>
      </c>
      <c r="K3582" t="s">
        <v>19</v>
      </c>
      <c r="L3582" t="s">
        <v>20</v>
      </c>
      <c r="M3582" t="s">
        <v>294</v>
      </c>
      <c r="N3582">
        <v>4500000</v>
      </c>
      <c r="O3582">
        <v>1964</v>
      </c>
      <c r="P3582">
        <v>7.2</v>
      </c>
      <c r="S3582" t="s">
        <v>46</v>
      </c>
      <c r="T3582" t="s">
        <v>106</v>
      </c>
    </row>
    <row r="3583" spans="1:22" x14ac:dyDescent="0.3">
      <c r="A3583" t="s">
        <v>2280</v>
      </c>
      <c r="B3583">
        <v>162</v>
      </c>
      <c r="C3583">
        <v>139</v>
      </c>
      <c r="D3583">
        <v>8108247</v>
      </c>
      <c r="E3583" t="s">
        <v>7294</v>
      </c>
      <c r="F3583" t="s">
        <v>7295</v>
      </c>
      <c r="G3583" t="str">
        <f t="shared" si="56"/>
        <v>Grease</v>
      </c>
      <c r="H3583" t="s">
        <v>7296</v>
      </c>
      <c r="I3583">
        <v>170027</v>
      </c>
      <c r="J3583">
        <v>250</v>
      </c>
      <c r="K3583" t="s">
        <v>19</v>
      </c>
      <c r="L3583" t="s">
        <v>20</v>
      </c>
      <c r="M3583" t="s">
        <v>21</v>
      </c>
      <c r="N3583">
        <v>4400000</v>
      </c>
      <c r="O3583">
        <v>2012</v>
      </c>
      <c r="P3583">
        <v>7.2</v>
      </c>
      <c r="S3583" t="s">
        <v>90</v>
      </c>
      <c r="T3583" t="s">
        <v>106</v>
      </c>
    </row>
    <row r="3584" spans="1:22" x14ac:dyDescent="0.3">
      <c r="A3584" t="s">
        <v>7297</v>
      </c>
      <c r="B3584">
        <v>88</v>
      </c>
      <c r="C3584">
        <v>124</v>
      </c>
      <c r="D3584">
        <v>7680</v>
      </c>
      <c r="E3584" t="s">
        <v>1504</v>
      </c>
      <c r="F3584" t="s">
        <v>24</v>
      </c>
      <c r="G3584" t="str">
        <f t="shared" si="56"/>
        <v>Platoon</v>
      </c>
      <c r="H3584" t="s">
        <v>7298</v>
      </c>
      <c r="I3584">
        <v>291603</v>
      </c>
      <c r="J3584">
        <v>43</v>
      </c>
      <c r="K3584" t="s">
        <v>19</v>
      </c>
      <c r="L3584" t="s">
        <v>20</v>
      </c>
      <c r="M3584" t="s">
        <v>294</v>
      </c>
      <c r="N3584">
        <v>4400000</v>
      </c>
      <c r="O3584">
        <v>2005</v>
      </c>
      <c r="P3584">
        <v>8.1</v>
      </c>
      <c r="S3584" t="s">
        <v>60</v>
      </c>
      <c r="T3584" t="s">
        <v>126</v>
      </c>
    </row>
    <row r="3585" spans="1:23" x14ac:dyDescent="0.3">
      <c r="A3585" t="s">
        <v>7299</v>
      </c>
      <c r="B3585">
        <v>96</v>
      </c>
      <c r="C3585">
        <v>120</v>
      </c>
      <c r="D3585">
        <v>3766595</v>
      </c>
      <c r="E3585" t="s">
        <v>7300</v>
      </c>
      <c r="F3585" t="s">
        <v>7301</v>
      </c>
      <c r="G3585" t="str">
        <f t="shared" si="56"/>
        <v>Fahrenheit 9/11</v>
      </c>
      <c r="H3585" t="s">
        <v>7302</v>
      </c>
      <c r="I3585">
        <v>113152</v>
      </c>
      <c r="J3585">
        <v>50</v>
      </c>
      <c r="K3585" t="s">
        <v>19</v>
      </c>
      <c r="L3585" t="s">
        <v>20</v>
      </c>
      <c r="M3585" t="s">
        <v>294</v>
      </c>
      <c r="N3585">
        <v>4400000</v>
      </c>
      <c r="O3585">
        <v>1998</v>
      </c>
      <c r="P3585">
        <v>7.5</v>
      </c>
      <c r="S3585" t="s">
        <v>39</v>
      </c>
      <c r="T3585" t="s">
        <v>60</v>
      </c>
      <c r="U3585" t="s">
        <v>126</v>
      </c>
    </row>
    <row r="3586" spans="1:23" x14ac:dyDescent="0.3">
      <c r="A3586" t="s">
        <v>2028</v>
      </c>
      <c r="B3586">
        <v>391</v>
      </c>
      <c r="C3586">
        <v>152</v>
      </c>
      <c r="D3586">
        <v>2277396</v>
      </c>
      <c r="E3586" t="s">
        <v>7303</v>
      </c>
      <c r="F3586" t="s">
        <v>7304</v>
      </c>
      <c r="G3586" t="str">
        <f t="shared" si="56"/>
        <v>Butch Cassidy and the Sundance Kid</v>
      </c>
      <c r="H3586" t="s">
        <v>7305</v>
      </c>
      <c r="I3586">
        <v>152089</v>
      </c>
      <c r="J3586">
        <v>1182</v>
      </c>
      <c r="K3586" t="s">
        <v>19</v>
      </c>
      <c r="L3586" t="s">
        <v>20</v>
      </c>
      <c r="M3586" t="s">
        <v>294</v>
      </c>
      <c r="N3586">
        <v>4400000</v>
      </c>
      <c r="O3586">
        <v>2002</v>
      </c>
      <c r="P3586">
        <v>8.1</v>
      </c>
      <c r="S3586" t="s">
        <v>41</v>
      </c>
      <c r="T3586" t="s">
        <v>52</v>
      </c>
      <c r="U3586" t="s">
        <v>60</v>
      </c>
      <c r="V3586" t="s">
        <v>130</v>
      </c>
    </row>
    <row r="3587" spans="1:23" x14ac:dyDescent="0.3">
      <c r="A3587" t="s">
        <v>7306</v>
      </c>
      <c r="B3587">
        <v>32</v>
      </c>
      <c r="C3587">
        <v>98</v>
      </c>
      <c r="D3587">
        <v>6517198</v>
      </c>
      <c r="E3587" t="s">
        <v>7307</v>
      </c>
      <c r="F3587" t="s">
        <v>7308</v>
      </c>
      <c r="G3587" t="str">
        <f t="shared" ref="G3587:G3650" si="57">SUBSTITUTE(H3587,"Â ","")</f>
        <v>Mary Poppins</v>
      </c>
      <c r="H3587" t="s">
        <v>7309</v>
      </c>
      <c r="I3587">
        <v>107408</v>
      </c>
      <c r="J3587">
        <v>227</v>
      </c>
      <c r="K3587" t="s">
        <v>19</v>
      </c>
      <c r="L3587" t="s">
        <v>20</v>
      </c>
      <c r="M3587" t="s">
        <v>294</v>
      </c>
      <c r="N3587">
        <v>4500000</v>
      </c>
      <c r="O3587">
        <v>2002</v>
      </c>
      <c r="P3587">
        <v>7.8</v>
      </c>
      <c r="S3587" t="s">
        <v>46</v>
      </c>
      <c r="T3587" t="s">
        <v>65</v>
      </c>
      <c r="U3587" t="s">
        <v>69</v>
      </c>
      <c r="V3587" t="s">
        <v>90</v>
      </c>
    </row>
    <row r="3588" spans="1:23" x14ac:dyDescent="0.3">
      <c r="A3588" t="s">
        <v>7310</v>
      </c>
      <c r="B3588">
        <v>119</v>
      </c>
      <c r="C3588">
        <v>106</v>
      </c>
      <c r="D3588">
        <v>5776314</v>
      </c>
      <c r="E3588" t="s">
        <v>60</v>
      </c>
      <c r="F3588" t="s">
        <v>2989</v>
      </c>
      <c r="G3588" t="str">
        <f t="shared" si="57"/>
        <v>Ordinary People</v>
      </c>
      <c r="H3588" t="s">
        <v>7311</v>
      </c>
      <c r="I3588">
        <v>35130</v>
      </c>
      <c r="J3588">
        <v>258</v>
      </c>
      <c r="K3588" t="s">
        <v>19</v>
      </c>
      <c r="L3588" t="s">
        <v>20</v>
      </c>
      <c r="M3588" t="s">
        <v>2078</v>
      </c>
      <c r="N3588">
        <v>3000000</v>
      </c>
      <c r="O3588">
        <v>2006</v>
      </c>
      <c r="P3588">
        <v>7.8</v>
      </c>
      <c r="S3588" t="s">
        <v>60</v>
      </c>
    </row>
    <row r="3589" spans="1:23" x14ac:dyDescent="0.3">
      <c r="A3589" t="s">
        <v>7312</v>
      </c>
      <c r="B3589">
        <v>201</v>
      </c>
      <c r="C3589">
        <v>106</v>
      </c>
      <c r="D3589">
        <v>141600000</v>
      </c>
      <c r="E3589" t="s">
        <v>752</v>
      </c>
      <c r="F3589" t="s">
        <v>236</v>
      </c>
      <c r="G3589" t="str">
        <f t="shared" si="57"/>
        <v>Around the World in 80 Days</v>
      </c>
      <c r="H3589" t="s">
        <v>753</v>
      </c>
      <c r="I3589">
        <v>68722</v>
      </c>
      <c r="J3589">
        <v>547</v>
      </c>
      <c r="K3589" t="s">
        <v>19</v>
      </c>
      <c r="L3589" t="s">
        <v>20</v>
      </c>
      <c r="M3589" t="s">
        <v>2078</v>
      </c>
      <c r="N3589">
        <v>6000000</v>
      </c>
      <c r="O3589">
        <v>2012</v>
      </c>
      <c r="P3589">
        <v>5.8</v>
      </c>
      <c r="S3589" t="s">
        <v>26</v>
      </c>
      <c r="T3589" t="s">
        <v>32</v>
      </c>
      <c r="U3589" t="s">
        <v>46</v>
      </c>
    </row>
    <row r="3590" spans="1:23" x14ac:dyDescent="0.3">
      <c r="A3590" t="s">
        <v>6537</v>
      </c>
      <c r="B3590">
        <v>22</v>
      </c>
      <c r="C3590">
        <v>106</v>
      </c>
      <c r="D3590">
        <v>51100000</v>
      </c>
      <c r="E3590" t="s">
        <v>7313</v>
      </c>
      <c r="F3590" t="s">
        <v>7246</v>
      </c>
      <c r="G3590" t="str">
        <f t="shared" si="57"/>
        <v>West Side Story</v>
      </c>
      <c r="H3590" t="s">
        <v>7314</v>
      </c>
      <c r="I3590">
        <v>71919</v>
      </c>
      <c r="J3590">
        <v>87</v>
      </c>
      <c r="K3590" t="s">
        <v>19</v>
      </c>
      <c r="L3590" t="s">
        <v>20</v>
      </c>
      <c r="M3590" t="s">
        <v>2394</v>
      </c>
      <c r="N3590">
        <v>150000000</v>
      </c>
      <c r="O3590">
        <v>2009</v>
      </c>
      <c r="P3590">
        <v>7.6</v>
      </c>
      <c r="S3590" t="s">
        <v>52</v>
      </c>
      <c r="T3590" t="s">
        <v>60</v>
      </c>
      <c r="U3590" t="s">
        <v>90</v>
      </c>
      <c r="V3590" t="s">
        <v>106</v>
      </c>
      <c r="W3590" t="s">
        <v>122</v>
      </c>
    </row>
    <row r="3591" spans="1:23" x14ac:dyDescent="0.3">
      <c r="A3591" t="s">
        <v>6727</v>
      </c>
      <c r="B3591">
        <v>52</v>
      </c>
      <c r="C3591">
        <v>89</v>
      </c>
      <c r="D3591">
        <v>16501785</v>
      </c>
      <c r="E3591" t="s">
        <v>1721</v>
      </c>
      <c r="F3591" t="s">
        <v>975</v>
      </c>
      <c r="G3591" t="str">
        <f t="shared" si="57"/>
        <v>Caddyshack</v>
      </c>
      <c r="H3591" t="s">
        <v>7315</v>
      </c>
      <c r="I3591">
        <v>81599</v>
      </c>
      <c r="J3591">
        <v>340</v>
      </c>
      <c r="K3591" t="s">
        <v>19</v>
      </c>
      <c r="L3591" t="s">
        <v>20</v>
      </c>
      <c r="M3591" t="s">
        <v>2078</v>
      </c>
      <c r="N3591">
        <v>4500000</v>
      </c>
      <c r="O3591">
        <v>2010</v>
      </c>
      <c r="P3591">
        <v>7.4</v>
      </c>
      <c r="S3591" t="s">
        <v>46</v>
      </c>
      <c r="T3591" t="s">
        <v>117</v>
      </c>
    </row>
    <row r="3592" spans="1:23" x14ac:dyDescent="0.3">
      <c r="A3592" t="s">
        <v>5782</v>
      </c>
      <c r="B3592">
        <v>63</v>
      </c>
      <c r="C3592">
        <v>94</v>
      </c>
      <c r="D3592">
        <v>38168022</v>
      </c>
      <c r="E3592" t="s">
        <v>1147</v>
      </c>
      <c r="F3592" t="s">
        <v>2358</v>
      </c>
      <c r="G3592" t="str">
        <f t="shared" si="57"/>
        <v>The Brothers</v>
      </c>
      <c r="H3592" t="s">
        <v>7316</v>
      </c>
      <c r="I3592">
        <v>3198</v>
      </c>
      <c r="J3592">
        <v>284</v>
      </c>
      <c r="K3592" t="s">
        <v>19</v>
      </c>
      <c r="L3592" t="s">
        <v>378</v>
      </c>
      <c r="M3592" t="s">
        <v>294</v>
      </c>
      <c r="N3592">
        <v>150000000</v>
      </c>
      <c r="O3592">
        <v>1973</v>
      </c>
      <c r="P3592">
        <v>6.3</v>
      </c>
      <c r="S3592" t="s">
        <v>46</v>
      </c>
      <c r="T3592" t="s">
        <v>60</v>
      </c>
    </row>
    <row r="3593" spans="1:23" x14ac:dyDescent="0.3">
      <c r="A3593" t="s">
        <v>7317</v>
      </c>
      <c r="B3593">
        <v>97</v>
      </c>
      <c r="C3593">
        <v>109</v>
      </c>
      <c r="D3593">
        <v>84749884</v>
      </c>
      <c r="E3593" t="s">
        <v>657</v>
      </c>
      <c r="F3593" t="s">
        <v>2921</v>
      </c>
      <c r="G3593" t="str">
        <f t="shared" si="57"/>
        <v>The Wood</v>
      </c>
      <c r="H3593" t="s">
        <v>7318</v>
      </c>
      <c r="I3593">
        <v>6585</v>
      </c>
      <c r="J3593">
        <v>38</v>
      </c>
      <c r="K3593" t="s">
        <v>19</v>
      </c>
      <c r="L3593" t="s">
        <v>20</v>
      </c>
      <c r="M3593" t="s">
        <v>294</v>
      </c>
      <c r="N3593">
        <v>4200000</v>
      </c>
      <c r="O3593">
        <v>1981</v>
      </c>
      <c r="P3593">
        <v>6.9</v>
      </c>
      <c r="S3593" t="s">
        <v>46</v>
      </c>
      <c r="T3593" t="s">
        <v>60</v>
      </c>
      <c r="U3593" t="s">
        <v>106</v>
      </c>
    </row>
    <row r="3594" spans="1:23" x14ac:dyDescent="0.3">
      <c r="A3594" t="s">
        <v>6213</v>
      </c>
      <c r="B3594">
        <v>34</v>
      </c>
      <c r="C3594">
        <v>144</v>
      </c>
      <c r="D3594">
        <v>24788807</v>
      </c>
      <c r="E3594" t="s">
        <v>984</v>
      </c>
      <c r="F3594" t="s">
        <v>71</v>
      </c>
      <c r="G3594" t="str">
        <f t="shared" si="57"/>
        <v>The Usual Suspects</v>
      </c>
      <c r="H3594" t="s">
        <v>7319</v>
      </c>
      <c r="I3594">
        <v>740918</v>
      </c>
      <c r="J3594">
        <v>32</v>
      </c>
      <c r="K3594" t="s">
        <v>19</v>
      </c>
      <c r="L3594" t="s">
        <v>20</v>
      </c>
      <c r="M3594" t="s">
        <v>294</v>
      </c>
      <c r="N3594">
        <v>4200000</v>
      </c>
      <c r="O3594">
        <v>2005</v>
      </c>
      <c r="P3594">
        <v>8.6</v>
      </c>
      <c r="S3594" t="s">
        <v>52</v>
      </c>
      <c r="T3594" t="s">
        <v>60</v>
      </c>
      <c r="U3594" t="s">
        <v>92</v>
      </c>
      <c r="V3594" t="s">
        <v>122</v>
      </c>
    </row>
    <row r="3595" spans="1:23" x14ac:dyDescent="0.3">
      <c r="A3595" t="s">
        <v>6634</v>
      </c>
      <c r="B3595">
        <v>10</v>
      </c>
      <c r="C3595">
        <v>90</v>
      </c>
      <c r="D3595">
        <v>21244913</v>
      </c>
      <c r="E3595" t="s">
        <v>7320</v>
      </c>
      <c r="F3595" t="s">
        <v>7321</v>
      </c>
      <c r="G3595" t="str">
        <f t="shared" si="57"/>
        <v>A Nightmare on Elm Street 5: The Dream Child</v>
      </c>
      <c r="H3595" t="s">
        <v>7322</v>
      </c>
      <c r="I3595">
        <v>29659</v>
      </c>
      <c r="J3595">
        <v>70</v>
      </c>
      <c r="K3595" t="s">
        <v>19</v>
      </c>
      <c r="L3595" t="s">
        <v>20</v>
      </c>
      <c r="M3595" t="s">
        <v>294</v>
      </c>
      <c r="N3595">
        <v>2300000</v>
      </c>
      <c r="O3595">
        <v>1996</v>
      </c>
      <c r="P3595">
        <v>5.0999999999999996</v>
      </c>
      <c r="S3595" t="s">
        <v>69</v>
      </c>
      <c r="T3595" t="s">
        <v>83</v>
      </c>
      <c r="U3595" t="s">
        <v>106</v>
      </c>
      <c r="V3595" t="s">
        <v>122</v>
      </c>
    </row>
    <row r="3596" spans="1:23" x14ac:dyDescent="0.3">
      <c r="A3596" t="s">
        <v>7153</v>
      </c>
      <c r="B3596">
        <v>88</v>
      </c>
      <c r="C3596">
        <v>106</v>
      </c>
      <c r="D3596">
        <v>377420</v>
      </c>
      <c r="E3596" t="s">
        <v>776</v>
      </c>
      <c r="F3596" t="s">
        <v>175</v>
      </c>
      <c r="G3596" t="str">
        <f t="shared" si="57"/>
        <v>Van Wilder: Party Liaison</v>
      </c>
      <c r="H3596" t="s">
        <v>7323</v>
      </c>
      <c r="I3596">
        <v>89128</v>
      </c>
      <c r="J3596">
        <v>272</v>
      </c>
      <c r="K3596" t="s">
        <v>19</v>
      </c>
      <c r="L3596" t="s">
        <v>31</v>
      </c>
      <c r="M3596" t="s">
        <v>2078</v>
      </c>
      <c r="N3596">
        <v>4000000</v>
      </c>
      <c r="O3596">
        <v>2013</v>
      </c>
      <c r="P3596">
        <v>6.4</v>
      </c>
      <c r="S3596" t="s">
        <v>46</v>
      </c>
      <c r="T3596" t="s">
        <v>106</v>
      </c>
    </row>
    <row r="3597" spans="1:23" x14ac:dyDescent="0.3">
      <c r="A3597" t="s">
        <v>3298</v>
      </c>
      <c r="B3597">
        <v>25</v>
      </c>
      <c r="C3597">
        <v>121</v>
      </c>
      <c r="D3597">
        <v>30000000</v>
      </c>
      <c r="E3597" t="s">
        <v>1670</v>
      </c>
      <c r="F3597" t="s">
        <v>2436</v>
      </c>
      <c r="G3597" t="str">
        <f t="shared" si="57"/>
        <v>The Wrestler</v>
      </c>
      <c r="H3597" t="s">
        <v>7324</v>
      </c>
      <c r="I3597">
        <v>251349</v>
      </c>
      <c r="J3597">
        <v>73</v>
      </c>
      <c r="K3597" t="s">
        <v>19</v>
      </c>
      <c r="L3597" t="s">
        <v>20</v>
      </c>
      <c r="M3597" t="s">
        <v>21</v>
      </c>
      <c r="N3597">
        <v>4000000</v>
      </c>
      <c r="O3597">
        <v>1973</v>
      </c>
      <c r="P3597">
        <v>7.9</v>
      </c>
      <c r="S3597" t="s">
        <v>60</v>
      </c>
      <c r="T3597" t="s">
        <v>117</v>
      </c>
    </row>
    <row r="3598" spans="1:23" x14ac:dyDescent="0.3">
      <c r="A3598" t="s">
        <v>7325</v>
      </c>
      <c r="B3598">
        <v>252</v>
      </c>
      <c r="C3598">
        <v>89</v>
      </c>
      <c r="D3598">
        <v>20966644</v>
      </c>
      <c r="E3598" t="s">
        <v>1773</v>
      </c>
      <c r="F3598" t="s">
        <v>4142</v>
      </c>
      <c r="G3598" t="str">
        <f t="shared" si="57"/>
        <v>Duel in the Sun</v>
      </c>
      <c r="H3598" t="s">
        <v>7326</v>
      </c>
      <c r="I3598">
        <v>6304</v>
      </c>
      <c r="J3598">
        <v>44</v>
      </c>
      <c r="K3598" t="s">
        <v>19</v>
      </c>
      <c r="L3598" t="s">
        <v>20</v>
      </c>
      <c r="M3598" t="s">
        <v>21</v>
      </c>
      <c r="N3598">
        <v>114000</v>
      </c>
      <c r="O3598">
        <v>2001</v>
      </c>
      <c r="P3598">
        <v>6.9</v>
      </c>
      <c r="S3598" t="s">
        <v>60</v>
      </c>
      <c r="T3598" t="s">
        <v>106</v>
      </c>
      <c r="U3598" t="s">
        <v>130</v>
      </c>
    </row>
    <row r="3599" spans="1:23" x14ac:dyDescent="0.3">
      <c r="A3599" t="s">
        <v>3061</v>
      </c>
      <c r="B3599">
        <v>137</v>
      </c>
      <c r="C3599">
        <v>86</v>
      </c>
      <c r="D3599">
        <v>64423650</v>
      </c>
      <c r="E3599" t="s">
        <v>46</v>
      </c>
      <c r="F3599" t="s">
        <v>483</v>
      </c>
      <c r="G3599" t="str">
        <f t="shared" si="57"/>
        <v>Best in Show</v>
      </c>
      <c r="H3599" t="s">
        <v>7327</v>
      </c>
      <c r="I3599">
        <v>45859</v>
      </c>
      <c r="J3599">
        <v>278</v>
      </c>
      <c r="K3599" t="s">
        <v>19</v>
      </c>
      <c r="L3599" t="s">
        <v>1695</v>
      </c>
      <c r="M3599" t="s">
        <v>51</v>
      </c>
      <c r="N3599">
        <v>4000000</v>
      </c>
      <c r="O3599">
        <v>2001</v>
      </c>
      <c r="P3599">
        <v>7.5</v>
      </c>
      <c r="S3599" t="s">
        <v>46</v>
      </c>
    </row>
    <row r="3600" spans="1:23" x14ac:dyDescent="0.3">
      <c r="A3600" t="s">
        <v>274</v>
      </c>
      <c r="B3600">
        <v>231</v>
      </c>
      <c r="C3600">
        <v>91</v>
      </c>
      <c r="D3600">
        <v>48056940</v>
      </c>
      <c r="E3600" t="s">
        <v>326</v>
      </c>
      <c r="F3600" t="s">
        <v>4358</v>
      </c>
      <c r="G3600" t="str">
        <f t="shared" si="57"/>
        <v>Escape from New York</v>
      </c>
      <c r="H3600" t="s">
        <v>7328</v>
      </c>
      <c r="I3600">
        <v>91017</v>
      </c>
      <c r="J3600">
        <v>52</v>
      </c>
      <c r="K3600" t="s">
        <v>19</v>
      </c>
      <c r="L3600" t="s">
        <v>20</v>
      </c>
      <c r="M3600" t="s">
        <v>294</v>
      </c>
      <c r="N3600">
        <v>4000000</v>
      </c>
      <c r="O3600">
        <v>1980</v>
      </c>
      <c r="P3600">
        <v>7.2</v>
      </c>
      <c r="S3600" t="s">
        <v>26</v>
      </c>
      <c r="T3600" t="s">
        <v>110</v>
      </c>
    </row>
    <row r="3601" spans="1:22" x14ac:dyDescent="0.3">
      <c r="A3601" t="s">
        <v>1617</v>
      </c>
      <c r="B3601">
        <v>9</v>
      </c>
      <c r="C3601">
        <v>104</v>
      </c>
      <c r="D3601">
        <v>19184015</v>
      </c>
      <c r="E3601" t="s">
        <v>7237</v>
      </c>
      <c r="F3601" t="s">
        <v>7329</v>
      </c>
      <c r="G3601" t="str">
        <f t="shared" si="57"/>
        <v>School Daze</v>
      </c>
      <c r="H3601" t="s">
        <v>7330</v>
      </c>
      <c r="I3601">
        <v>4756</v>
      </c>
      <c r="J3601">
        <v>351</v>
      </c>
      <c r="K3601" t="s">
        <v>19</v>
      </c>
      <c r="L3601" t="s">
        <v>20</v>
      </c>
      <c r="M3601" t="s">
        <v>21</v>
      </c>
      <c r="N3601">
        <v>4000000</v>
      </c>
      <c r="O3601">
        <v>2004</v>
      </c>
      <c r="P3601">
        <v>5.8</v>
      </c>
      <c r="S3601" t="s">
        <v>46</v>
      </c>
      <c r="T3601" t="s">
        <v>60</v>
      </c>
      <c r="U3601" t="s">
        <v>90</v>
      </c>
    </row>
    <row r="3602" spans="1:22" x14ac:dyDescent="0.3">
      <c r="A3602" t="s">
        <v>4943</v>
      </c>
      <c r="B3602">
        <v>115</v>
      </c>
      <c r="C3602">
        <v>99</v>
      </c>
      <c r="D3602">
        <v>24629916</v>
      </c>
      <c r="E3602" t="s">
        <v>1358</v>
      </c>
      <c r="F3602" t="s">
        <v>5368</v>
      </c>
      <c r="G3602" t="str">
        <f t="shared" si="57"/>
        <v>Daddy Day Camp</v>
      </c>
      <c r="H3602" t="s">
        <v>7331</v>
      </c>
      <c r="I3602">
        <v>12339</v>
      </c>
      <c r="J3602">
        <v>287</v>
      </c>
      <c r="K3602" t="s">
        <v>19</v>
      </c>
      <c r="L3602" t="s">
        <v>31</v>
      </c>
      <c r="M3602" t="s">
        <v>294</v>
      </c>
      <c r="N3602">
        <v>140000000</v>
      </c>
      <c r="O3602">
        <v>2003</v>
      </c>
      <c r="P3602">
        <v>2.9</v>
      </c>
      <c r="S3602" t="s">
        <v>46</v>
      </c>
      <c r="T3602" t="s">
        <v>65</v>
      </c>
    </row>
    <row r="3603" spans="1:22" x14ac:dyDescent="0.3">
      <c r="A3603" t="s">
        <v>3825</v>
      </c>
      <c r="B3603">
        <v>67</v>
      </c>
      <c r="C3603">
        <v>98</v>
      </c>
      <c r="D3603">
        <v>19472057</v>
      </c>
      <c r="E3603" t="s">
        <v>806</v>
      </c>
      <c r="F3603" t="s">
        <v>7180</v>
      </c>
      <c r="G3603" t="str">
        <f t="shared" si="57"/>
        <v>Mr. Nice Guy</v>
      </c>
      <c r="H3603" t="s">
        <v>7332</v>
      </c>
      <c r="I3603">
        <v>19774</v>
      </c>
      <c r="J3603">
        <v>136</v>
      </c>
      <c r="K3603" t="s">
        <v>19</v>
      </c>
      <c r="L3603" t="s">
        <v>31</v>
      </c>
      <c r="M3603" t="s">
        <v>21</v>
      </c>
      <c r="N3603">
        <v>4000000</v>
      </c>
      <c r="O3603">
        <v>2003</v>
      </c>
      <c r="P3603">
        <v>6.2</v>
      </c>
      <c r="S3603" t="s">
        <v>26</v>
      </c>
      <c r="T3603" t="s">
        <v>46</v>
      </c>
      <c r="U3603" t="s">
        <v>52</v>
      </c>
    </row>
    <row r="3604" spans="1:22" x14ac:dyDescent="0.3">
      <c r="A3604" t="s">
        <v>7333</v>
      </c>
      <c r="B3604">
        <v>216</v>
      </c>
      <c r="C3604">
        <v>121</v>
      </c>
      <c r="D3604">
        <v>27200000</v>
      </c>
      <c r="E3604" t="s">
        <v>2767</v>
      </c>
      <c r="F3604" t="s">
        <v>6289</v>
      </c>
      <c r="G3604" t="str">
        <f t="shared" si="57"/>
        <v>A Mighty Wind</v>
      </c>
      <c r="H3604" t="s">
        <v>7334</v>
      </c>
      <c r="I3604">
        <v>22408</v>
      </c>
      <c r="J3604">
        <v>5</v>
      </c>
      <c r="K3604" t="s">
        <v>19</v>
      </c>
      <c r="L3604" t="s">
        <v>20</v>
      </c>
      <c r="M3604" t="s">
        <v>294</v>
      </c>
      <c r="N3604">
        <v>8500000</v>
      </c>
      <c r="O3604">
        <v>1989</v>
      </c>
      <c r="P3604">
        <v>7.3</v>
      </c>
      <c r="S3604" t="s">
        <v>46</v>
      </c>
      <c r="T3604" t="s">
        <v>85</v>
      </c>
    </row>
    <row r="3605" spans="1:22" x14ac:dyDescent="0.3">
      <c r="A3605" t="s">
        <v>7335</v>
      </c>
      <c r="B3605">
        <v>133</v>
      </c>
      <c r="C3605">
        <v>96</v>
      </c>
      <c r="D3605">
        <v>15369573</v>
      </c>
      <c r="E3605" t="s">
        <v>657</v>
      </c>
      <c r="F3605" t="s">
        <v>1115</v>
      </c>
      <c r="G3605" t="str">
        <f t="shared" si="57"/>
        <v>Mystic Pizza</v>
      </c>
      <c r="H3605" t="s">
        <v>7336</v>
      </c>
      <c r="I3605">
        <v>18286</v>
      </c>
      <c r="J3605">
        <v>148</v>
      </c>
      <c r="K3605" t="s">
        <v>19</v>
      </c>
      <c r="L3605" t="s">
        <v>31</v>
      </c>
      <c r="M3605" t="s">
        <v>21</v>
      </c>
      <c r="N3605">
        <v>3600000</v>
      </c>
      <c r="O3605">
        <v>2001</v>
      </c>
      <c r="P3605">
        <v>6.2</v>
      </c>
      <c r="S3605" t="s">
        <v>46</v>
      </c>
      <c r="T3605" t="s">
        <v>60</v>
      </c>
      <c r="U3605" t="s">
        <v>106</v>
      </c>
    </row>
    <row r="3606" spans="1:22" x14ac:dyDescent="0.3">
      <c r="A3606" t="s">
        <v>7337</v>
      </c>
      <c r="B3606">
        <v>149</v>
      </c>
      <c r="C3606">
        <v>99</v>
      </c>
      <c r="D3606">
        <v>15935068</v>
      </c>
      <c r="E3606" t="s">
        <v>893</v>
      </c>
      <c r="F3606" t="s">
        <v>236</v>
      </c>
      <c r="G3606" t="str">
        <f t="shared" si="57"/>
        <v xml:space="preserve">War &amp; Peace            </v>
      </c>
      <c r="H3606" t="s">
        <v>7338</v>
      </c>
      <c r="I3606">
        <v>9277</v>
      </c>
      <c r="J3606">
        <v>182</v>
      </c>
      <c r="K3606" t="s">
        <v>19</v>
      </c>
      <c r="L3606" t="s">
        <v>20</v>
      </c>
      <c r="M3606" t="s">
        <v>294</v>
      </c>
      <c r="N3606">
        <v>4500000</v>
      </c>
      <c r="O3606">
        <v>2011</v>
      </c>
      <c r="P3606">
        <v>8.1999999999999993</v>
      </c>
      <c r="S3606" t="s">
        <v>60</v>
      </c>
      <c r="T3606" t="s">
        <v>80</v>
      </c>
      <c r="U3606" t="s">
        <v>106</v>
      </c>
      <c r="V3606" t="s">
        <v>126</v>
      </c>
    </row>
    <row r="3607" spans="1:22" x14ac:dyDescent="0.3">
      <c r="A3607" t="s">
        <v>7339</v>
      </c>
      <c r="B3607">
        <v>261</v>
      </c>
      <c r="C3607">
        <v>42</v>
      </c>
      <c r="D3607">
        <v>11694528</v>
      </c>
      <c r="E3607" t="s">
        <v>1131</v>
      </c>
      <c r="F3607" t="s">
        <v>271</v>
      </c>
      <c r="G3607" t="str">
        <f t="shared" si="57"/>
        <v>Sliding Doors</v>
      </c>
      <c r="H3607" t="s">
        <v>7340</v>
      </c>
      <c r="I3607">
        <v>52805</v>
      </c>
      <c r="J3607">
        <v>130</v>
      </c>
      <c r="K3607" t="s">
        <v>19</v>
      </c>
      <c r="L3607" t="s">
        <v>20</v>
      </c>
      <c r="M3607" t="s">
        <v>21</v>
      </c>
      <c r="N3607">
        <v>4000000</v>
      </c>
      <c r="O3607">
        <v>2002</v>
      </c>
      <c r="P3607">
        <v>6.8</v>
      </c>
      <c r="S3607" t="s">
        <v>46</v>
      </c>
      <c r="T3607" t="s">
        <v>60</v>
      </c>
      <c r="U3607" t="s">
        <v>69</v>
      </c>
      <c r="V3607" t="s">
        <v>106</v>
      </c>
    </row>
    <row r="3608" spans="1:22" x14ac:dyDescent="0.3">
      <c r="A3608" t="s">
        <v>2180</v>
      </c>
      <c r="B3608">
        <v>42</v>
      </c>
      <c r="C3608">
        <v>122</v>
      </c>
      <c r="D3608">
        <v>229094</v>
      </c>
      <c r="E3608" t="s">
        <v>5504</v>
      </c>
      <c r="F3608" t="s">
        <v>6243</v>
      </c>
      <c r="G3608" t="str">
        <f t="shared" si="57"/>
        <v>Tales from the Hood</v>
      </c>
      <c r="H3608" t="s">
        <v>7341</v>
      </c>
      <c r="I3608">
        <v>4582</v>
      </c>
      <c r="J3608">
        <v>70</v>
      </c>
      <c r="K3608" t="s">
        <v>19</v>
      </c>
      <c r="L3608" t="s">
        <v>31</v>
      </c>
      <c r="M3608" t="s">
        <v>3120</v>
      </c>
      <c r="N3608">
        <v>4000000</v>
      </c>
      <c r="O3608">
        <v>2013</v>
      </c>
      <c r="P3608">
        <v>6.1</v>
      </c>
      <c r="S3608" t="s">
        <v>46</v>
      </c>
      <c r="T3608" t="s">
        <v>83</v>
      </c>
      <c r="U3608" t="s">
        <v>122</v>
      </c>
    </row>
    <row r="3609" spans="1:22" x14ac:dyDescent="0.3">
      <c r="A3609" t="s">
        <v>7342</v>
      </c>
      <c r="B3609">
        <v>152</v>
      </c>
      <c r="C3609">
        <v>101</v>
      </c>
      <c r="D3609">
        <v>10017041</v>
      </c>
      <c r="E3609" t="s">
        <v>2601</v>
      </c>
      <c r="F3609" t="s">
        <v>1294</v>
      </c>
      <c r="G3609" t="str">
        <f t="shared" si="57"/>
        <v>The Last King of Scotland</v>
      </c>
      <c r="H3609" t="s">
        <v>7343</v>
      </c>
      <c r="I3609">
        <v>145580</v>
      </c>
      <c r="J3609">
        <v>101</v>
      </c>
      <c r="K3609" t="s">
        <v>19</v>
      </c>
      <c r="L3609" t="s">
        <v>20</v>
      </c>
      <c r="M3609" t="s">
        <v>294</v>
      </c>
      <c r="N3609">
        <v>4000000</v>
      </c>
      <c r="O3609">
        <v>2006</v>
      </c>
      <c r="P3609">
        <v>7.7</v>
      </c>
      <c r="S3609" t="s">
        <v>41</v>
      </c>
      <c r="T3609" t="s">
        <v>60</v>
      </c>
      <c r="U3609" t="s">
        <v>80</v>
      </c>
      <c r="V3609" t="s">
        <v>122</v>
      </c>
    </row>
    <row r="3610" spans="1:22" x14ac:dyDescent="0.3">
      <c r="A3610" t="s">
        <v>7344</v>
      </c>
      <c r="B3610">
        <v>64</v>
      </c>
      <c r="C3610">
        <v>102</v>
      </c>
      <c r="D3610">
        <v>9016377</v>
      </c>
      <c r="E3610" t="s">
        <v>2403</v>
      </c>
      <c r="F3610" t="s">
        <v>4358</v>
      </c>
      <c r="G3610" t="str">
        <f t="shared" si="57"/>
        <v>Halloween 5</v>
      </c>
      <c r="H3610" t="s">
        <v>7345</v>
      </c>
      <c r="I3610">
        <v>22929</v>
      </c>
      <c r="J3610">
        <v>131</v>
      </c>
      <c r="K3610" t="s">
        <v>19</v>
      </c>
      <c r="L3610" t="s">
        <v>20</v>
      </c>
      <c r="M3610" t="s">
        <v>21</v>
      </c>
      <c r="N3610">
        <v>4000000</v>
      </c>
      <c r="O3610">
        <v>2014</v>
      </c>
      <c r="P3610">
        <v>5.2</v>
      </c>
      <c r="S3610" t="s">
        <v>83</v>
      </c>
      <c r="T3610" t="s">
        <v>122</v>
      </c>
    </row>
    <row r="3611" spans="1:22" x14ac:dyDescent="0.3">
      <c r="A3611" t="s">
        <v>5301</v>
      </c>
      <c r="B3611">
        <v>76</v>
      </c>
      <c r="C3611">
        <v>84</v>
      </c>
      <c r="D3611">
        <v>7059537</v>
      </c>
      <c r="E3611" t="s">
        <v>3939</v>
      </c>
      <c r="F3611" t="s">
        <v>333</v>
      </c>
      <c r="G3611" t="str">
        <f t="shared" si="57"/>
        <v>Bernie</v>
      </c>
      <c r="H3611" t="s">
        <v>7346</v>
      </c>
      <c r="I3611">
        <v>45396</v>
      </c>
      <c r="J3611">
        <v>78</v>
      </c>
      <c r="K3611" t="s">
        <v>1243</v>
      </c>
      <c r="L3611" t="s">
        <v>20</v>
      </c>
      <c r="M3611" t="s">
        <v>294</v>
      </c>
      <c r="N3611">
        <v>3500000</v>
      </c>
      <c r="O3611">
        <v>2011</v>
      </c>
      <c r="P3611">
        <v>6.8</v>
      </c>
      <c r="S3611" t="s">
        <v>46</v>
      </c>
      <c r="T3611" t="s">
        <v>52</v>
      </c>
      <c r="U3611" t="s">
        <v>60</v>
      </c>
    </row>
    <row r="3612" spans="1:22" x14ac:dyDescent="0.3">
      <c r="A3612" t="s">
        <v>7347</v>
      </c>
      <c r="B3612">
        <v>149</v>
      </c>
      <c r="C3612">
        <v>104</v>
      </c>
      <c r="D3612">
        <v>8114507</v>
      </c>
      <c r="E3612" t="s">
        <v>7348</v>
      </c>
      <c r="F3612" t="s">
        <v>1559</v>
      </c>
      <c r="G3612" t="str">
        <f t="shared" si="57"/>
        <v>Dolphins and Whales 3D: Tribes of the Ocean</v>
      </c>
      <c r="H3612" t="s">
        <v>7349</v>
      </c>
      <c r="I3612">
        <v>172</v>
      </c>
      <c r="J3612">
        <v>520</v>
      </c>
      <c r="K3612" t="s">
        <v>19</v>
      </c>
      <c r="L3612" t="s">
        <v>20</v>
      </c>
      <c r="M3612" t="s">
        <v>2394</v>
      </c>
      <c r="N3612">
        <v>4000000</v>
      </c>
      <c r="O3612">
        <v>2007</v>
      </c>
      <c r="P3612">
        <v>6.5</v>
      </c>
      <c r="S3612" t="s">
        <v>32</v>
      </c>
      <c r="T3612" t="s">
        <v>39</v>
      </c>
      <c r="U3612" t="s">
        <v>115</v>
      </c>
    </row>
    <row r="3613" spans="1:22" x14ac:dyDescent="0.3">
      <c r="A3613" t="s">
        <v>7350</v>
      </c>
      <c r="B3613">
        <v>35</v>
      </c>
      <c r="C3613">
        <v>96</v>
      </c>
      <c r="D3613">
        <v>7888703</v>
      </c>
      <c r="E3613" t="s">
        <v>715</v>
      </c>
      <c r="F3613" t="s">
        <v>5828</v>
      </c>
      <c r="G3613" t="str">
        <f t="shared" si="57"/>
        <v>Pollock</v>
      </c>
      <c r="H3613" t="s">
        <v>7351</v>
      </c>
      <c r="I3613">
        <v>23023</v>
      </c>
      <c r="J3613">
        <v>160</v>
      </c>
      <c r="K3613" t="s">
        <v>19</v>
      </c>
      <c r="L3613" t="s">
        <v>20</v>
      </c>
      <c r="M3613" t="s">
        <v>154</v>
      </c>
      <c r="N3613">
        <v>4000000</v>
      </c>
      <c r="O3613">
        <v>1999</v>
      </c>
      <c r="P3613">
        <v>7</v>
      </c>
      <c r="S3613" t="s">
        <v>41</v>
      </c>
      <c r="T3613" t="s">
        <v>60</v>
      </c>
    </row>
    <row r="3614" spans="1:22" x14ac:dyDescent="0.3">
      <c r="A3614" t="s">
        <v>7352</v>
      </c>
      <c r="B3614">
        <v>47</v>
      </c>
      <c r="C3614">
        <v>94</v>
      </c>
      <c r="D3614">
        <v>7282851</v>
      </c>
      <c r="E3614" t="s">
        <v>657</v>
      </c>
      <c r="F3614" t="s">
        <v>393</v>
      </c>
      <c r="G3614" t="str">
        <f t="shared" si="57"/>
        <v>200 Cigarettes</v>
      </c>
      <c r="H3614" t="s">
        <v>7353</v>
      </c>
      <c r="I3614">
        <v>13010</v>
      </c>
      <c r="J3614">
        <v>73</v>
      </c>
      <c r="K3614" t="s">
        <v>19</v>
      </c>
      <c r="L3614" t="s">
        <v>3429</v>
      </c>
      <c r="M3614" t="s">
        <v>294</v>
      </c>
      <c r="N3614">
        <v>5000000</v>
      </c>
      <c r="O3614">
        <v>2011</v>
      </c>
      <c r="P3614">
        <v>5.9</v>
      </c>
      <c r="S3614" t="s">
        <v>46</v>
      </c>
      <c r="T3614" t="s">
        <v>60</v>
      </c>
      <c r="U3614" t="s">
        <v>106</v>
      </c>
    </row>
    <row r="3615" spans="1:22" x14ac:dyDescent="0.3">
      <c r="A3615" t="s">
        <v>7354</v>
      </c>
      <c r="B3615">
        <v>108</v>
      </c>
      <c r="C3615">
        <v>90</v>
      </c>
      <c r="D3615">
        <v>6879730</v>
      </c>
      <c r="E3615" t="s">
        <v>1457</v>
      </c>
      <c r="F3615" t="s">
        <v>49</v>
      </c>
      <c r="G3615" t="str">
        <f t="shared" si="57"/>
        <v>The Words</v>
      </c>
      <c r="H3615" t="s">
        <v>7355</v>
      </c>
      <c r="I3615">
        <v>59637</v>
      </c>
      <c r="J3615">
        <v>93</v>
      </c>
      <c r="K3615" t="s">
        <v>19</v>
      </c>
      <c r="L3615" t="s">
        <v>20</v>
      </c>
      <c r="M3615" t="s">
        <v>294</v>
      </c>
      <c r="N3615">
        <v>4000000</v>
      </c>
      <c r="O3615">
        <v>2012</v>
      </c>
      <c r="P3615">
        <v>7.1</v>
      </c>
      <c r="S3615" t="s">
        <v>60</v>
      </c>
      <c r="T3615" t="s">
        <v>92</v>
      </c>
      <c r="U3615" t="s">
        <v>106</v>
      </c>
      <c r="V3615" t="s">
        <v>122</v>
      </c>
    </row>
    <row r="3616" spans="1:22" x14ac:dyDescent="0.3">
      <c r="A3616" t="s">
        <v>3339</v>
      </c>
      <c r="B3616">
        <v>17</v>
      </c>
      <c r="C3616">
        <v>97</v>
      </c>
      <c r="D3616">
        <v>5844929</v>
      </c>
      <c r="E3616" t="s">
        <v>1973</v>
      </c>
      <c r="F3616" t="s">
        <v>861</v>
      </c>
      <c r="G3616" t="str">
        <f t="shared" si="57"/>
        <v>Casa de mi Padre</v>
      </c>
      <c r="H3616" t="s">
        <v>7356</v>
      </c>
      <c r="I3616">
        <v>17169</v>
      </c>
      <c r="J3616">
        <v>190</v>
      </c>
      <c r="K3616" t="s">
        <v>19</v>
      </c>
      <c r="L3616" t="s">
        <v>20</v>
      </c>
      <c r="M3616" t="s">
        <v>2579</v>
      </c>
      <c r="N3616">
        <v>4000000</v>
      </c>
      <c r="O3616">
        <v>2004</v>
      </c>
      <c r="P3616">
        <v>5.5</v>
      </c>
      <c r="S3616" t="s">
        <v>46</v>
      </c>
      <c r="T3616" t="s">
        <v>130</v>
      </c>
    </row>
    <row r="3617" spans="1:22" x14ac:dyDescent="0.3">
      <c r="A3617" t="s">
        <v>7357</v>
      </c>
      <c r="B3617">
        <v>12</v>
      </c>
      <c r="C3617">
        <v>90</v>
      </c>
      <c r="D3617">
        <v>3222857</v>
      </c>
      <c r="E3617" t="s">
        <v>1147</v>
      </c>
      <c r="F3617" t="s">
        <v>7157</v>
      </c>
      <c r="G3617" t="str">
        <f t="shared" si="57"/>
        <v>City Island</v>
      </c>
      <c r="H3617" t="s">
        <v>7358</v>
      </c>
      <c r="I3617">
        <v>27301</v>
      </c>
      <c r="J3617">
        <v>315</v>
      </c>
      <c r="K3617" t="s">
        <v>19</v>
      </c>
      <c r="L3617" t="s">
        <v>31</v>
      </c>
      <c r="M3617" t="s">
        <v>294</v>
      </c>
      <c r="N3617">
        <v>100000000</v>
      </c>
      <c r="O3617">
        <v>2014</v>
      </c>
      <c r="P3617">
        <v>7.4</v>
      </c>
      <c r="S3617" t="s">
        <v>46</v>
      </c>
      <c r="T3617" t="s">
        <v>60</v>
      </c>
    </row>
    <row r="3618" spans="1:22" x14ac:dyDescent="0.3">
      <c r="A3618" t="s">
        <v>5349</v>
      </c>
      <c r="B3618">
        <v>129</v>
      </c>
      <c r="C3618">
        <v>106</v>
      </c>
      <c r="D3618">
        <v>4170647</v>
      </c>
      <c r="E3618" t="s">
        <v>2586</v>
      </c>
      <c r="F3618" t="s">
        <v>1029</v>
      </c>
      <c r="G3618" t="str">
        <f t="shared" si="57"/>
        <v>The Guard</v>
      </c>
      <c r="H3618" t="s">
        <v>7359</v>
      </c>
      <c r="I3618">
        <v>64794</v>
      </c>
      <c r="J3618">
        <v>231</v>
      </c>
      <c r="K3618" t="s">
        <v>19</v>
      </c>
      <c r="L3618" t="s">
        <v>20</v>
      </c>
      <c r="M3618" t="s">
        <v>51</v>
      </c>
      <c r="N3618">
        <v>4000000</v>
      </c>
      <c r="O3618">
        <v>1980</v>
      </c>
      <c r="P3618">
        <v>7.3</v>
      </c>
      <c r="S3618" t="s">
        <v>46</v>
      </c>
      <c r="T3618" t="s">
        <v>52</v>
      </c>
      <c r="U3618" t="s">
        <v>122</v>
      </c>
    </row>
    <row r="3619" spans="1:22" x14ac:dyDescent="0.3">
      <c r="A3619" t="s">
        <v>7360</v>
      </c>
      <c r="B3619">
        <v>84</v>
      </c>
      <c r="C3619">
        <v>96</v>
      </c>
      <c r="D3619">
        <v>4142507</v>
      </c>
      <c r="E3619" t="s">
        <v>46</v>
      </c>
      <c r="F3619" t="s">
        <v>3252</v>
      </c>
      <c r="G3619" t="str">
        <f t="shared" si="57"/>
        <v>College</v>
      </c>
      <c r="H3619" t="s">
        <v>7361</v>
      </c>
      <c r="I3619">
        <v>11011</v>
      </c>
      <c r="J3619">
        <v>50</v>
      </c>
      <c r="K3619" t="s">
        <v>19</v>
      </c>
      <c r="L3619" t="s">
        <v>20</v>
      </c>
      <c r="M3619" t="s">
        <v>294</v>
      </c>
      <c r="N3619">
        <v>6000000</v>
      </c>
      <c r="O3619">
        <v>2011</v>
      </c>
      <c r="P3619">
        <v>4.5999999999999996</v>
      </c>
      <c r="S3619" t="s">
        <v>46</v>
      </c>
    </row>
    <row r="3620" spans="1:22" x14ac:dyDescent="0.3">
      <c r="A3620" t="s">
        <v>7362</v>
      </c>
      <c r="B3620">
        <v>61</v>
      </c>
      <c r="C3620">
        <v>44</v>
      </c>
      <c r="D3620">
        <v>4109095</v>
      </c>
      <c r="E3620" t="s">
        <v>127</v>
      </c>
      <c r="F3620" t="s">
        <v>2129</v>
      </c>
      <c r="G3620" t="str">
        <f t="shared" si="57"/>
        <v>The Virgin Suicides</v>
      </c>
      <c r="H3620" t="s">
        <v>7363</v>
      </c>
      <c r="I3620">
        <v>116910</v>
      </c>
      <c r="J3620">
        <v>5</v>
      </c>
      <c r="K3620" t="s">
        <v>19</v>
      </c>
      <c r="L3620" t="s">
        <v>378</v>
      </c>
      <c r="M3620" t="s">
        <v>21</v>
      </c>
      <c r="N3620">
        <v>3200000</v>
      </c>
      <c r="O3620">
        <v>2013</v>
      </c>
      <c r="P3620">
        <v>7.2</v>
      </c>
      <c r="S3620" t="s">
        <v>60</v>
      </c>
      <c r="T3620" t="s">
        <v>106</v>
      </c>
    </row>
    <row r="3621" spans="1:22" x14ac:dyDescent="0.3">
      <c r="A3621" t="s">
        <v>7364</v>
      </c>
      <c r="B3621">
        <v>147</v>
      </c>
      <c r="C3621">
        <v>95</v>
      </c>
      <c r="D3621">
        <v>4033268</v>
      </c>
      <c r="E3621" t="s">
        <v>2507</v>
      </c>
      <c r="F3621" t="s">
        <v>236</v>
      </c>
      <c r="G3621" t="str">
        <f t="shared" si="57"/>
        <v>Little Voice</v>
      </c>
      <c r="H3621" t="s">
        <v>7365</v>
      </c>
      <c r="I3621">
        <v>13892</v>
      </c>
      <c r="J3621">
        <v>190</v>
      </c>
      <c r="K3621" t="s">
        <v>19</v>
      </c>
      <c r="L3621" t="s">
        <v>20</v>
      </c>
      <c r="M3621" t="s">
        <v>294</v>
      </c>
      <c r="N3621">
        <v>4000000</v>
      </c>
      <c r="O3621">
        <v>2005</v>
      </c>
      <c r="P3621">
        <v>7</v>
      </c>
      <c r="S3621" t="s">
        <v>46</v>
      </c>
      <c r="T3621" t="s">
        <v>60</v>
      </c>
      <c r="U3621" t="s">
        <v>85</v>
      </c>
      <c r="V3621" t="s">
        <v>106</v>
      </c>
    </row>
    <row r="3622" spans="1:22" x14ac:dyDescent="0.3">
      <c r="A3622" t="s">
        <v>4490</v>
      </c>
      <c r="B3622">
        <v>147</v>
      </c>
      <c r="C3622">
        <v>99</v>
      </c>
      <c r="D3622">
        <v>3902679</v>
      </c>
      <c r="E3622" t="s">
        <v>776</v>
      </c>
      <c r="F3622" t="s">
        <v>7366</v>
      </c>
      <c r="G3622" t="str">
        <f t="shared" si="57"/>
        <v>Miss March</v>
      </c>
      <c r="H3622" t="s">
        <v>7367</v>
      </c>
      <c r="I3622">
        <v>18313</v>
      </c>
      <c r="J3622">
        <v>105</v>
      </c>
      <c r="K3622" t="s">
        <v>19</v>
      </c>
      <c r="L3622" t="s">
        <v>20</v>
      </c>
      <c r="M3622" t="s">
        <v>294</v>
      </c>
      <c r="N3622">
        <v>4000000</v>
      </c>
      <c r="O3622">
        <v>2016</v>
      </c>
      <c r="P3622">
        <v>5.0999999999999996</v>
      </c>
      <c r="S3622" t="s">
        <v>46</v>
      </c>
      <c r="T3622" t="s">
        <v>106</v>
      </c>
    </row>
    <row r="3623" spans="1:22" x14ac:dyDescent="0.3">
      <c r="A3623" t="s">
        <v>7368</v>
      </c>
      <c r="B3623">
        <v>23</v>
      </c>
      <c r="C3623">
        <v>93</v>
      </c>
      <c r="D3623">
        <v>3559990</v>
      </c>
      <c r="E3623" t="s">
        <v>1147</v>
      </c>
      <c r="F3623" t="s">
        <v>555</v>
      </c>
      <c r="G3623" t="str">
        <f t="shared" si="57"/>
        <v>Wish I Was Here</v>
      </c>
      <c r="H3623" t="s">
        <v>7369</v>
      </c>
      <c r="I3623">
        <v>29341</v>
      </c>
      <c r="J3623">
        <v>78</v>
      </c>
      <c r="K3623" t="s">
        <v>19</v>
      </c>
      <c r="L3623" t="s">
        <v>20</v>
      </c>
      <c r="M3623" t="s">
        <v>294</v>
      </c>
      <c r="N3623">
        <v>25000000</v>
      </c>
      <c r="O3623">
        <v>2002</v>
      </c>
      <c r="P3623">
        <v>6.7</v>
      </c>
      <c r="S3623" t="s">
        <v>46</v>
      </c>
      <c r="T3623" t="s">
        <v>60</v>
      </c>
    </row>
    <row r="3624" spans="1:22" x14ac:dyDescent="0.3">
      <c r="A3624" t="s">
        <v>183</v>
      </c>
      <c r="B3624">
        <v>75</v>
      </c>
      <c r="C3624">
        <v>99</v>
      </c>
      <c r="D3624">
        <v>3287435</v>
      </c>
      <c r="E3624" t="s">
        <v>1131</v>
      </c>
      <c r="F3624" t="s">
        <v>1127</v>
      </c>
      <c r="G3624" t="str">
        <f t="shared" si="57"/>
        <v>Simply Irresistible</v>
      </c>
      <c r="H3624" t="s">
        <v>7370</v>
      </c>
      <c r="I3624">
        <v>11439</v>
      </c>
      <c r="J3624">
        <v>287</v>
      </c>
      <c r="K3624" t="s">
        <v>19</v>
      </c>
      <c r="L3624" t="s">
        <v>20</v>
      </c>
      <c r="M3624" t="s">
        <v>294</v>
      </c>
      <c r="N3624">
        <v>3400000</v>
      </c>
      <c r="O3624">
        <v>2016</v>
      </c>
      <c r="P3624">
        <v>5.3</v>
      </c>
      <c r="S3624" t="s">
        <v>46</v>
      </c>
      <c r="T3624" t="s">
        <v>60</v>
      </c>
      <c r="U3624" t="s">
        <v>69</v>
      </c>
      <c r="V3624" t="s">
        <v>106</v>
      </c>
    </row>
    <row r="3625" spans="1:22" x14ac:dyDescent="0.3">
      <c r="A3625" t="s">
        <v>6240</v>
      </c>
      <c r="B3625">
        <v>17</v>
      </c>
      <c r="C3625">
        <v>95</v>
      </c>
      <c r="D3625">
        <v>3071947</v>
      </c>
      <c r="E3625" t="s">
        <v>1371</v>
      </c>
      <c r="F3625" t="s">
        <v>7371</v>
      </c>
      <c r="G3625" t="str">
        <f t="shared" si="57"/>
        <v xml:space="preserve">Veronica Mars            </v>
      </c>
      <c r="H3625" t="s">
        <v>7372</v>
      </c>
      <c r="I3625">
        <v>55524</v>
      </c>
      <c r="J3625">
        <v>75</v>
      </c>
      <c r="K3625" t="s">
        <v>19</v>
      </c>
      <c r="L3625" t="s">
        <v>20</v>
      </c>
      <c r="M3625" t="s">
        <v>21</v>
      </c>
      <c r="N3625">
        <v>4000000</v>
      </c>
      <c r="O3625">
        <v>2011</v>
      </c>
      <c r="P3625">
        <v>8.4</v>
      </c>
      <c r="S3625" t="s">
        <v>52</v>
      </c>
      <c r="T3625" t="s">
        <v>60</v>
      </c>
      <c r="U3625" t="s">
        <v>92</v>
      </c>
    </row>
    <row r="3626" spans="1:22" x14ac:dyDescent="0.3">
      <c r="A3626" t="s">
        <v>7373</v>
      </c>
      <c r="B3626">
        <v>16</v>
      </c>
      <c r="C3626">
        <v>84</v>
      </c>
      <c r="D3626">
        <v>2961991</v>
      </c>
      <c r="E3626" t="s">
        <v>1110</v>
      </c>
      <c r="F3626" t="s">
        <v>7231</v>
      </c>
      <c r="G3626" t="str">
        <f t="shared" si="57"/>
        <v>Hedwig and the Angry Inch</v>
      </c>
      <c r="H3626" t="s">
        <v>7374</v>
      </c>
      <c r="I3626">
        <v>26300</v>
      </c>
      <c r="J3626">
        <v>50</v>
      </c>
      <c r="K3626" t="s">
        <v>19</v>
      </c>
      <c r="L3626" t="s">
        <v>20</v>
      </c>
      <c r="M3626" t="s">
        <v>294</v>
      </c>
      <c r="N3626">
        <v>4000000</v>
      </c>
      <c r="O3626">
        <v>2014</v>
      </c>
      <c r="P3626">
        <v>7.8</v>
      </c>
      <c r="S3626" t="s">
        <v>46</v>
      </c>
      <c r="T3626" t="s">
        <v>60</v>
      </c>
      <c r="U3626" t="s">
        <v>85</v>
      </c>
      <c r="V3626" t="s">
        <v>90</v>
      </c>
    </row>
    <row r="3627" spans="1:22" x14ac:dyDescent="0.3">
      <c r="A3627" t="s">
        <v>4488</v>
      </c>
      <c r="B3627">
        <v>60</v>
      </c>
      <c r="C3627">
        <v>144</v>
      </c>
      <c r="D3627">
        <v>4063238</v>
      </c>
      <c r="E3627" t="s">
        <v>386</v>
      </c>
      <c r="F3627" t="s">
        <v>7375</v>
      </c>
      <c r="G3627" t="str">
        <f t="shared" si="57"/>
        <v>Only the Strong</v>
      </c>
      <c r="H3627" t="s">
        <v>7376</v>
      </c>
      <c r="I3627">
        <v>4195</v>
      </c>
      <c r="J3627">
        <v>111</v>
      </c>
      <c r="K3627" t="s">
        <v>19</v>
      </c>
      <c r="L3627" t="s">
        <v>20</v>
      </c>
      <c r="M3627" t="s">
        <v>51</v>
      </c>
      <c r="N3627">
        <v>4000000</v>
      </c>
      <c r="O3627">
        <v>1987</v>
      </c>
      <c r="P3627">
        <v>6.7</v>
      </c>
      <c r="S3627" t="s">
        <v>26</v>
      </c>
      <c r="T3627" t="s">
        <v>60</v>
      </c>
    </row>
    <row r="3628" spans="1:22" x14ac:dyDescent="0.3">
      <c r="A3628" t="s">
        <v>7377</v>
      </c>
      <c r="B3628">
        <v>63</v>
      </c>
      <c r="C3628">
        <v>99</v>
      </c>
      <c r="D3628">
        <v>2912363</v>
      </c>
      <c r="E3628" t="s">
        <v>2654</v>
      </c>
      <c r="F3628" t="s">
        <v>7378</v>
      </c>
      <c r="G3628" t="str">
        <f t="shared" si="57"/>
        <v>Goddess of Love</v>
      </c>
      <c r="H3628" t="s">
        <v>7379</v>
      </c>
      <c r="I3628">
        <v>522</v>
      </c>
      <c r="J3628">
        <v>16</v>
      </c>
      <c r="K3628" t="s">
        <v>19</v>
      </c>
      <c r="L3628" t="s">
        <v>20</v>
      </c>
      <c r="M3628" t="s">
        <v>154</v>
      </c>
      <c r="N3628">
        <v>4000000</v>
      </c>
      <c r="O3628">
        <v>2015</v>
      </c>
      <c r="P3628">
        <v>5.4</v>
      </c>
      <c r="S3628" t="s">
        <v>60</v>
      </c>
      <c r="T3628" t="s">
        <v>83</v>
      </c>
      <c r="U3628" t="s">
        <v>92</v>
      </c>
      <c r="V3628" t="s">
        <v>122</v>
      </c>
    </row>
    <row r="3629" spans="1:22" x14ac:dyDescent="0.3">
      <c r="A3629" t="s">
        <v>4629</v>
      </c>
      <c r="B3629">
        <v>56</v>
      </c>
      <c r="C3629">
        <v>110</v>
      </c>
      <c r="D3629">
        <v>3000000</v>
      </c>
      <c r="E3629" t="s">
        <v>2810</v>
      </c>
      <c r="F3629" t="s">
        <v>3058</v>
      </c>
      <c r="G3629" t="str">
        <f t="shared" si="57"/>
        <v>Shattered Glass</v>
      </c>
      <c r="H3629" t="s">
        <v>7380</v>
      </c>
      <c r="I3629">
        <v>28855</v>
      </c>
      <c r="J3629">
        <v>29</v>
      </c>
      <c r="K3629" t="s">
        <v>19</v>
      </c>
      <c r="L3629" t="s">
        <v>20</v>
      </c>
      <c r="M3629" t="s">
        <v>21</v>
      </c>
      <c r="N3629">
        <v>4000000</v>
      </c>
      <c r="O3629">
        <v>2013</v>
      </c>
      <c r="P3629">
        <v>7.2</v>
      </c>
      <c r="S3629" t="s">
        <v>60</v>
      </c>
      <c r="T3629" t="s">
        <v>80</v>
      </c>
    </row>
    <row r="3630" spans="1:22" x14ac:dyDescent="0.3">
      <c r="A3630" t="s">
        <v>7381</v>
      </c>
      <c r="B3630">
        <v>36</v>
      </c>
      <c r="C3630">
        <v>97</v>
      </c>
      <c r="D3630">
        <v>2223990</v>
      </c>
      <c r="E3630" t="s">
        <v>2306</v>
      </c>
      <c r="F3630" t="s">
        <v>7382</v>
      </c>
      <c r="G3630" t="str">
        <f t="shared" si="57"/>
        <v>Novocaine</v>
      </c>
      <c r="H3630" t="s">
        <v>7383</v>
      </c>
      <c r="I3630">
        <v>9589</v>
      </c>
      <c r="J3630">
        <v>36</v>
      </c>
      <c r="K3630" t="s">
        <v>19</v>
      </c>
      <c r="L3630" t="s">
        <v>31</v>
      </c>
      <c r="M3630" t="s">
        <v>294</v>
      </c>
      <c r="N3630">
        <v>8000000</v>
      </c>
      <c r="O3630">
        <v>2012</v>
      </c>
      <c r="P3630">
        <v>5.8</v>
      </c>
      <c r="S3630" t="s">
        <v>46</v>
      </c>
      <c r="T3630" t="s">
        <v>52</v>
      </c>
      <c r="U3630" t="s">
        <v>60</v>
      </c>
      <c r="V3630" t="s">
        <v>122</v>
      </c>
    </row>
    <row r="3631" spans="1:22" x14ac:dyDescent="0.3">
      <c r="A3631" t="s">
        <v>802</v>
      </c>
      <c r="B3631">
        <v>47</v>
      </c>
      <c r="C3631">
        <v>107</v>
      </c>
      <c r="D3631">
        <v>1821983</v>
      </c>
      <c r="E3631" t="s">
        <v>1788</v>
      </c>
      <c r="F3631" t="s">
        <v>3106</v>
      </c>
      <c r="G3631" t="str">
        <f t="shared" si="57"/>
        <v>The Business of Strangers</v>
      </c>
      <c r="H3631" t="s">
        <v>7384</v>
      </c>
      <c r="I3631">
        <v>3413</v>
      </c>
      <c r="J3631">
        <v>50</v>
      </c>
      <c r="K3631" t="s">
        <v>19</v>
      </c>
      <c r="L3631" t="s">
        <v>31</v>
      </c>
      <c r="M3631" t="s">
        <v>294</v>
      </c>
      <c r="N3631">
        <v>4000000</v>
      </c>
      <c r="O3631">
        <v>1953</v>
      </c>
      <c r="P3631">
        <v>6.4</v>
      </c>
      <c r="S3631" t="s">
        <v>60</v>
      </c>
      <c r="T3631" t="s">
        <v>122</v>
      </c>
    </row>
    <row r="3632" spans="1:22" x14ac:dyDescent="0.3">
      <c r="A3632" t="s">
        <v>6359</v>
      </c>
      <c r="B3632">
        <v>38</v>
      </c>
      <c r="C3632">
        <v>90</v>
      </c>
      <c r="D3632">
        <v>2181290</v>
      </c>
      <c r="E3632" t="s">
        <v>81</v>
      </c>
      <c r="F3632" t="s">
        <v>7385</v>
      </c>
      <c r="G3632" t="str">
        <f t="shared" si="57"/>
        <v>The Wild Bunch</v>
      </c>
      <c r="H3632" t="s">
        <v>7386</v>
      </c>
      <c r="I3632">
        <v>63192</v>
      </c>
      <c r="J3632">
        <v>22</v>
      </c>
      <c r="K3632" t="s">
        <v>19</v>
      </c>
      <c r="L3632" t="s">
        <v>20</v>
      </c>
      <c r="M3632" t="s">
        <v>21</v>
      </c>
      <c r="N3632">
        <v>4000000</v>
      </c>
      <c r="O3632">
        <v>1975</v>
      </c>
      <c r="P3632">
        <v>8</v>
      </c>
      <c r="S3632" t="s">
        <v>26</v>
      </c>
      <c r="T3632" t="s">
        <v>32</v>
      </c>
      <c r="U3632" t="s">
        <v>130</v>
      </c>
    </row>
    <row r="3633" spans="1:22" x14ac:dyDescent="0.3">
      <c r="A3633" t="s">
        <v>7387</v>
      </c>
      <c r="B3633">
        <v>26</v>
      </c>
      <c r="C3633">
        <v>104</v>
      </c>
      <c r="D3633">
        <v>2848578</v>
      </c>
      <c r="E3633" t="s">
        <v>657</v>
      </c>
      <c r="F3633" t="s">
        <v>2918</v>
      </c>
      <c r="G3633" t="str">
        <f t="shared" si="57"/>
        <v>The Wackness</v>
      </c>
      <c r="H3633" t="s">
        <v>7388</v>
      </c>
      <c r="I3633">
        <v>27266</v>
      </c>
      <c r="J3633">
        <v>29</v>
      </c>
      <c r="K3633" t="s">
        <v>675</v>
      </c>
      <c r="L3633" t="s">
        <v>20</v>
      </c>
      <c r="M3633" t="s">
        <v>294</v>
      </c>
      <c r="N3633">
        <v>4000000</v>
      </c>
      <c r="O3633">
        <v>1991</v>
      </c>
      <c r="P3633">
        <v>7</v>
      </c>
      <c r="S3633" t="s">
        <v>46</v>
      </c>
      <c r="T3633" t="s">
        <v>60</v>
      </c>
      <c r="U3633" t="s">
        <v>106</v>
      </c>
    </row>
    <row r="3634" spans="1:22" x14ac:dyDescent="0.3">
      <c r="A3634" t="s">
        <v>4629</v>
      </c>
      <c r="B3634">
        <v>47</v>
      </c>
      <c r="C3634">
        <v>96</v>
      </c>
      <c r="D3634">
        <v>703002</v>
      </c>
      <c r="E3634" t="s">
        <v>7389</v>
      </c>
      <c r="F3634" t="s">
        <v>7390</v>
      </c>
      <c r="G3634" t="str">
        <f t="shared" si="57"/>
        <v>The Great Train Robbery</v>
      </c>
      <c r="H3634" t="s">
        <v>7391</v>
      </c>
      <c r="I3634">
        <v>11623</v>
      </c>
      <c r="J3634">
        <v>34</v>
      </c>
      <c r="K3634" t="s">
        <v>19</v>
      </c>
      <c r="L3634" t="s">
        <v>676</v>
      </c>
      <c r="M3634" t="s">
        <v>294</v>
      </c>
      <c r="N3634">
        <v>4000000</v>
      </c>
      <c r="O3634">
        <v>2003</v>
      </c>
      <c r="P3634">
        <v>7</v>
      </c>
      <c r="S3634" t="s">
        <v>32</v>
      </c>
      <c r="T3634" t="s">
        <v>52</v>
      </c>
      <c r="U3634" t="s">
        <v>60</v>
      </c>
      <c r="V3634" t="s">
        <v>122</v>
      </c>
    </row>
    <row r="3635" spans="1:22" x14ac:dyDescent="0.3">
      <c r="A3635" t="s">
        <v>7392</v>
      </c>
      <c r="B3635">
        <v>68</v>
      </c>
      <c r="C3635">
        <v>104</v>
      </c>
      <c r="D3635">
        <v>3105269</v>
      </c>
      <c r="E3635" t="s">
        <v>60</v>
      </c>
      <c r="F3635" t="s">
        <v>5717</v>
      </c>
      <c r="G3635" t="str">
        <f t="shared" si="57"/>
        <v>Morvern Callar</v>
      </c>
      <c r="H3635" t="s">
        <v>7393</v>
      </c>
      <c r="I3635">
        <v>6906</v>
      </c>
      <c r="J3635">
        <v>44</v>
      </c>
      <c r="K3635" t="s">
        <v>19</v>
      </c>
      <c r="L3635" t="s">
        <v>20</v>
      </c>
      <c r="M3635" t="s">
        <v>294</v>
      </c>
      <c r="N3635">
        <v>4000000</v>
      </c>
      <c r="O3635">
        <v>1954</v>
      </c>
      <c r="P3635">
        <v>6.7</v>
      </c>
      <c r="S3635" t="s">
        <v>60</v>
      </c>
    </row>
    <row r="3636" spans="1:22" x14ac:dyDescent="0.3">
      <c r="A3636" t="s">
        <v>4406</v>
      </c>
      <c r="B3636">
        <v>19</v>
      </c>
      <c r="C3636">
        <v>97</v>
      </c>
      <c r="D3636">
        <v>252726</v>
      </c>
      <c r="E3636" t="s">
        <v>16</v>
      </c>
      <c r="F3636" t="s">
        <v>7394</v>
      </c>
      <c r="G3636" t="str">
        <f t="shared" si="57"/>
        <v>Beastmaster 2: Through the Portal of Time</v>
      </c>
      <c r="H3636" t="s">
        <v>7395</v>
      </c>
      <c r="I3636">
        <v>2281</v>
      </c>
      <c r="J3636">
        <v>37</v>
      </c>
      <c r="K3636" t="s">
        <v>19</v>
      </c>
      <c r="L3636" t="s">
        <v>432</v>
      </c>
      <c r="M3636" t="s">
        <v>294</v>
      </c>
      <c r="N3636">
        <v>4000000</v>
      </c>
      <c r="O3636">
        <v>2014</v>
      </c>
      <c r="P3636">
        <v>3.8</v>
      </c>
      <c r="S3636" t="s">
        <v>26</v>
      </c>
      <c r="T3636" t="s">
        <v>32</v>
      </c>
      <c r="U3636" t="s">
        <v>69</v>
      </c>
      <c r="V3636" t="s">
        <v>110</v>
      </c>
    </row>
    <row r="3637" spans="1:22" x14ac:dyDescent="0.3">
      <c r="A3637" t="s">
        <v>4195</v>
      </c>
      <c r="B3637">
        <v>39</v>
      </c>
      <c r="C3637">
        <v>107</v>
      </c>
      <c r="D3637">
        <v>373060</v>
      </c>
      <c r="E3637" t="s">
        <v>754</v>
      </c>
      <c r="F3637" t="s">
        <v>5266</v>
      </c>
      <c r="G3637" t="str">
        <f t="shared" si="57"/>
        <v>The 5th Quarter</v>
      </c>
      <c r="H3637" t="s">
        <v>7396</v>
      </c>
      <c r="I3637">
        <v>1245</v>
      </c>
      <c r="J3637">
        <v>29</v>
      </c>
      <c r="K3637" t="s">
        <v>19</v>
      </c>
      <c r="L3637" t="s">
        <v>20</v>
      </c>
      <c r="M3637" t="s">
        <v>294</v>
      </c>
      <c r="N3637">
        <v>4000000</v>
      </c>
      <c r="O3637">
        <v>1980</v>
      </c>
      <c r="P3637">
        <v>5.7</v>
      </c>
      <c r="S3637" t="s">
        <v>41</v>
      </c>
      <c r="T3637" t="s">
        <v>60</v>
      </c>
      <c r="U3637" t="s">
        <v>117</v>
      </c>
    </row>
    <row r="3638" spans="1:22" x14ac:dyDescent="0.3">
      <c r="A3638" t="s">
        <v>7397</v>
      </c>
      <c r="B3638">
        <v>162</v>
      </c>
      <c r="C3638">
        <v>117</v>
      </c>
      <c r="D3638">
        <v>1007535</v>
      </c>
      <c r="E3638" t="s">
        <v>60</v>
      </c>
      <c r="F3638" t="s">
        <v>7398</v>
      </c>
      <c r="G3638" t="str">
        <f t="shared" si="57"/>
        <v>The Flower of Evil</v>
      </c>
      <c r="H3638" t="s">
        <v>7399</v>
      </c>
      <c r="I3638">
        <v>2591</v>
      </c>
      <c r="J3638">
        <v>133</v>
      </c>
      <c r="K3638" t="s">
        <v>19</v>
      </c>
      <c r="L3638" t="s">
        <v>31</v>
      </c>
      <c r="M3638" t="s">
        <v>21</v>
      </c>
      <c r="N3638">
        <v>4000000</v>
      </c>
      <c r="O3638">
        <v>2013</v>
      </c>
      <c r="P3638">
        <v>6.6</v>
      </c>
      <c r="S3638" t="s">
        <v>60</v>
      </c>
    </row>
    <row r="3639" spans="1:22" x14ac:dyDescent="0.3">
      <c r="A3639" t="s">
        <v>4074</v>
      </c>
      <c r="B3639">
        <v>37</v>
      </c>
      <c r="C3639">
        <v>85</v>
      </c>
      <c r="D3639">
        <v>418268</v>
      </c>
      <c r="E3639" t="s">
        <v>127</v>
      </c>
      <c r="F3639" t="s">
        <v>2149</v>
      </c>
      <c r="G3639" t="str">
        <f t="shared" si="57"/>
        <v>The Greatest</v>
      </c>
      <c r="H3639" t="s">
        <v>7400</v>
      </c>
      <c r="I3639">
        <v>7394</v>
      </c>
      <c r="J3639">
        <v>38</v>
      </c>
      <c r="K3639" t="s">
        <v>19</v>
      </c>
      <c r="L3639" t="s">
        <v>20</v>
      </c>
      <c r="M3639" t="s">
        <v>2579</v>
      </c>
      <c r="N3639">
        <v>4000000</v>
      </c>
      <c r="O3639">
        <v>2015</v>
      </c>
      <c r="P3639">
        <v>6.7</v>
      </c>
      <c r="S3639" t="s">
        <v>60</v>
      </c>
      <c r="T3639" t="s">
        <v>106</v>
      </c>
    </row>
    <row r="3640" spans="1:22" x14ac:dyDescent="0.3">
      <c r="A3640" t="s">
        <v>7401</v>
      </c>
      <c r="B3640">
        <v>26</v>
      </c>
      <c r="C3640">
        <v>152</v>
      </c>
      <c r="D3640">
        <v>200803</v>
      </c>
      <c r="E3640" t="s">
        <v>2810</v>
      </c>
      <c r="F3640" t="s">
        <v>162</v>
      </c>
      <c r="G3640" t="str">
        <f t="shared" si="57"/>
        <v>Snow Flower and the Secret Fan</v>
      </c>
      <c r="H3640" t="s">
        <v>7402</v>
      </c>
      <c r="I3640">
        <v>3024</v>
      </c>
      <c r="J3640">
        <v>17</v>
      </c>
      <c r="K3640" t="s">
        <v>19</v>
      </c>
      <c r="L3640" t="s">
        <v>20</v>
      </c>
      <c r="M3640" t="s">
        <v>294</v>
      </c>
      <c r="N3640">
        <v>4500000</v>
      </c>
      <c r="O3640">
        <v>2000</v>
      </c>
      <c r="P3640">
        <v>6.1</v>
      </c>
      <c r="S3640" t="s">
        <v>60</v>
      </c>
      <c r="T3640" t="s">
        <v>80</v>
      </c>
    </row>
    <row r="3641" spans="1:22" x14ac:dyDescent="0.3">
      <c r="A3641" t="s">
        <v>2503</v>
      </c>
      <c r="B3641">
        <v>10</v>
      </c>
      <c r="C3641">
        <v>85</v>
      </c>
      <c r="D3641">
        <v>33631221</v>
      </c>
      <c r="E3641" t="s">
        <v>127</v>
      </c>
      <c r="F3641" t="s">
        <v>695</v>
      </c>
      <c r="G3641" t="str">
        <f t="shared" si="57"/>
        <v>Come Early Morning</v>
      </c>
      <c r="H3641" t="s">
        <v>7403</v>
      </c>
      <c r="I3641">
        <v>2330</v>
      </c>
      <c r="J3641">
        <v>86</v>
      </c>
      <c r="K3641" t="s">
        <v>19</v>
      </c>
      <c r="L3641" t="s">
        <v>20</v>
      </c>
      <c r="M3641" t="s">
        <v>294</v>
      </c>
      <c r="N3641">
        <v>4000000</v>
      </c>
      <c r="O3641">
        <v>2013</v>
      </c>
      <c r="P3641">
        <v>6.2</v>
      </c>
      <c r="S3641" t="s">
        <v>60</v>
      </c>
      <c r="T3641" t="s">
        <v>106</v>
      </c>
    </row>
    <row r="3642" spans="1:22" x14ac:dyDescent="0.3">
      <c r="A3642" t="s">
        <v>3232</v>
      </c>
      <c r="B3642">
        <v>179</v>
      </c>
      <c r="C3642">
        <v>76</v>
      </c>
      <c r="D3642">
        <v>95016</v>
      </c>
      <c r="E3642" t="s">
        <v>1872</v>
      </c>
      <c r="F3642" t="s">
        <v>7404</v>
      </c>
      <c r="G3642" t="str">
        <f t="shared" si="57"/>
        <v>Lucky Break</v>
      </c>
      <c r="H3642" t="s">
        <v>7405</v>
      </c>
      <c r="I3642">
        <v>1940</v>
      </c>
      <c r="J3642">
        <v>19</v>
      </c>
      <c r="K3642" t="s">
        <v>19</v>
      </c>
      <c r="L3642" t="s">
        <v>20</v>
      </c>
      <c r="M3642" t="s">
        <v>51</v>
      </c>
      <c r="N3642">
        <v>4000000</v>
      </c>
      <c r="O3642">
        <v>2006</v>
      </c>
      <c r="P3642">
        <v>6.2</v>
      </c>
      <c r="S3642" t="s">
        <v>46</v>
      </c>
      <c r="T3642" t="s">
        <v>52</v>
      </c>
      <c r="U3642" t="s">
        <v>106</v>
      </c>
    </row>
    <row r="3643" spans="1:22" x14ac:dyDescent="0.3">
      <c r="A3643" t="s">
        <v>7406</v>
      </c>
      <c r="B3643">
        <v>88</v>
      </c>
      <c r="C3643">
        <v>87</v>
      </c>
      <c r="D3643">
        <v>73678</v>
      </c>
      <c r="E3643" t="s">
        <v>60</v>
      </c>
      <c r="F3643" t="s">
        <v>1082</v>
      </c>
      <c r="G3643" t="str">
        <f t="shared" si="57"/>
        <v>Julia</v>
      </c>
      <c r="H3643" t="s">
        <v>7407</v>
      </c>
      <c r="I3643">
        <v>6454</v>
      </c>
      <c r="J3643">
        <v>39</v>
      </c>
      <c r="K3643" t="s">
        <v>19</v>
      </c>
      <c r="L3643" t="s">
        <v>20</v>
      </c>
      <c r="M3643" t="s">
        <v>294</v>
      </c>
      <c r="N3643">
        <v>4000000</v>
      </c>
      <c r="O3643">
        <v>2000</v>
      </c>
      <c r="P3643">
        <v>7.4</v>
      </c>
      <c r="S3643" t="s">
        <v>60</v>
      </c>
    </row>
    <row r="3644" spans="1:22" x14ac:dyDescent="0.3">
      <c r="A3644" t="s">
        <v>33</v>
      </c>
      <c r="B3644">
        <v>43</v>
      </c>
      <c r="C3644">
        <v>95</v>
      </c>
      <c r="D3644">
        <v>143000</v>
      </c>
      <c r="E3644" t="s">
        <v>46</v>
      </c>
      <c r="F3644" t="s">
        <v>333</v>
      </c>
      <c r="G3644" t="str">
        <f t="shared" si="57"/>
        <v>Surfer, Dude</v>
      </c>
      <c r="H3644" t="s">
        <v>7408</v>
      </c>
      <c r="I3644">
        <v>7367</v>
      </c>
      <c r="J3644">
        <v>50</v>
      </c>
      <c r="K3644" t="s">
        <v>19</v>
      </c>
      <c r="L3644" t="s">
        <v>20</v>
      </c>
      <c r="M3644" t="s">
        <v>294</v>
      </c>
      <c r="N3644">
        <v>3000000</v>
      </c>
      <c r="O3644">
        <v>2013</v>
      </c>
      <c r="P3644">
        <v>4.7</v>
      </c>
      <c r="S3644" t="s">
        <v>46</v>
      </c>
    </row>
    <row r="3645" spans="1:22" x14ac:dyDescent="0.3">
      <c r="A3645" t="s">
        <v>7409</v>
      </c>
      <c r="B3645">
        <v>136</v>
      </c>
      <c r="C3645">
        <v>101</v>
      </c>
      <c r="D3645">
        <v>39852</v>
      </c>
      <c r="E3645" t="s">
        <v>39</v>
      </c>
      <c r="F3645" t="s">
        <v>7410</v>
      </c>
      <c r="G3645" t="str">
        <f t="shared" si="57"/>
        <v>Lake of Fire</v>
      </c>
      <c r="H3645" t="s">
        <v>7411</v>
      </c>
      <c r="I3645">
        <v>2143</v>
      </c>
      <c r="J3645">
        <v>228</v>
      </c>
      <c r="K3645" t="s">
        <v>19</v>
      </c>
      <c r="L3645" t="s">
        <v>20</v>
      </c>
      <c r="M3645" t="s">
        <v>294</v>
      </c>
      <c r="N3645">
        <v>1300000</v>
      </c>
      <c r="O3645">
        <v>1991</v>
      </c>
      <c r="P3645">
        <v>8.3000000000000007</v>
      </c>
      <c r="S3645" t="s">
        <v>39</v>
      </c>
    </row>
    <row r="3646" spans="1:22" x14ac:dyDescent="0.3">
      <c r="A3646" t="s">
        <v>3024</v>
      </c>
      <c r="B3646">
        <v>111</v>
      </c>
      <c r="C3646">
        <v>90</v>
      </c>
      <c r="D3646">
        <v>22000</v>
      </c>
      <c r="E3646" t="s">
        <v>3939</v>
      </c>
      <c r="F3646" t="s">
        <v>6324</v>
      </c>
      <c r="G3646" t="str">
        <f t="shared" si="57"/>
        <v>11:14</v>
      </c>
      <c r="H3646" t="s">
        <v>7412</v>
      </c>
      <c r="I3646">
        <v>38273</v>
      </c>
      <c r="J3646">
        <v>149</v>
      </c>
      <c r="K3646" t="s">
        <v>19</v>
      </c>
      <c r="L3646" t="s">
        <v>149</v>
      </c>
      <c r="M3646" t="s">
        <v>294</v>
      </c>
      <c r="N3646">
        <v>1500000</v>
      </c>
      <c r="O3646">
        <v>1982</v>
      </c>
      <c r="P3646">
        <v>7.2</v>
      </c>
      <c r="S3646" t="s">
        <v>46</v>
      </c>
      <c r="T3646" t="s">
        <v>52</v>
      </c>
      <c r="U3646" t="s">
        <v>60</v>
      </c>
    </row>
    <row r="3647" spans="1:22" x14ac:dyDescent="0.3">
      <c r="A3647" t="s">
        <v>2807</v>
      </c>
      <c r="B3647">
        <v>13</v>
      </c>
      <c r="C3647">
        <v>240</v>
      </c>
      <c r="D3647">
        <v>128937</v>
      </c>
      <c r="E3647" t="s">
        <v>448</v>
      </c>
      <c r="F3647" t="s">
        <v>7413</v>
      </c>
      <c r="G3647" t="str">
        <f t="shared" si="57"/>
        <v>Men of War</v>
      </c>
      <c r="H3647" t="s">
        <v>7414</v>
      </c>
      <c r="I3647">
        <v>2989</v>
      </c>
      <c r="J3647">
        <v>21</v>
      </c>
      <c r="K3647" t="s">
        <v>19</v>
      </c>
      <c r="L3647" t="s">
        <v>20</v>
      </c>
      <c r="M3647" t="s">
        <v>21</v>
      </c>
      <c r="N3647">
        <v>4000000</v>
      </c>
      <c r="O3647">
        <v>1999</v>
      </c>
      <c r="P3647">
        <v>5.8</v>
      </c>
      <c r="S3647" t="s">
        <v>26</v>
      </c>
      <c r="T3647" t="s">
        <v>60</v>
      </c>
      <c r="U3647" t="s">
        <v>122</v>
      </c>
    </row>
    <row r="3648" spans="1:22" x14ac:dyDescent="0.3">
      <c r="A3648" t="s">
        <v>7415</v>
      </c>
      <c r="B3648">
        <v>64</v>
      </c>
      <c r="C3648">
        <v>89</v>
      </c>
      <c r="D3648">
        <v>334185206</v>
      </c>
      <c r="E3648" t="s">
        <v>882</v>
      </c>
      <c r="F3648" t="s">
        <v>7416</v>
      </c>
      <c r="G3648" t="str">
        <f t="shared" si="57"/>
        <v>Don McKay</v>
      </c>
      <c r="H3648" t="s">
        <v>7417</v>
      </c>
      <c r="I3648">
        <v>2050</v>
      </c>
      <c r="J3648">
        <v>302</v>
      </c>
      <c r="K3648" t="s">
        <v>19</v>
      </c>
      <c r="L3648" t="s">
        <v>31</v>
      </c>
      <c r="M3648" t="s">
        <v>294</v>
      </c>
      <c r="N3648">
        <v>4000000</v>
      </c>
      <c r="O3648">
        <v>1997</v>
      </c>
      <c r="P3648">
        <v>5.9</v>
      </c>
      <c r="S3648" t="s">
        <v>60</v>
      </c>
      <c r="T3648" t="s">
        <v>92</v>
      </c>
      <c r="U3648" t="s">
        <v>122</v>
      </c>
    </row>
    <row r="3649" spans="1:22" x14ac:dyDescent="0.3">
      <c r="A3649" t="s">
        <v>7418</v>
      </c>
      <c r="B3649">
        <v>6</v>
      </c>
      <c r="C3649">
        <v>111</v>
      </c>
      <c r="D3649">
        <v>5005</v>
      </c>
      <c r="E3649" t="s">
        <v>977</v>
      </c>
      <c r="F3649" t="s">
        <v>204</v>
      </c>
      <c r="G3649" t="str">
        <f t="shared" si="57"/>
        <v>Deadfall</v>
      </c>
      <c r="H3649" t="s">
        <v>7419</v>
      </c>
      <c r="I3649">
        <v>32512</v>
      </c>
      <c r="J3649">
        <v>37</v>
      </c>
      <c r="K3649" t="s">
        <v>675</v>
      </c>
      <c r="L3649" t="s">
        <v>149</v>
      </c>
      <c r="M3649" t="s">
        <v>294</v>
      </c>
      <c r="N3649">
        <v>9500000</v>
      </c>
      <c r="O3649">
        <v>1981</v>
      </c>
      <c r="P3649">
        <v>6.3</v>
      </c>
      <c r="S3649" t="s">
        <v>52</v>
      </c>
      <c r="T3649" t="s">
        <v>60</v>
      </c>
      <c r="U3649" t="s">
        <v>122</v>
      </c>
    </row>
    <row r="3650" spans="1:22" x14ac:dyDescent="0.3">
      <c r="A3650" t="s">
        <v>414</v>
      </c>
      <c r="B3650">
        <v>112</v>
      </c>
      <c r="C3650">
        <v>86</v>
      </c>
      <c r="D3650">
        <v>201148159</v>
      </c>
      <c r="E3650" t="s">
        <v>3076</v>
      </c>
      <c r="F3650" t="s">
        <v>1410</v>
      </c>
      <c r="G3650" t="str">
        <f t="shared" si="57"/>
        <v>A Shine of Rainbows</v>
      </c>
      <c r="H3650" t="s">
        <v>7420</v>
      </c>
      <c r="I3650">
        <v>1696</v>
      </c>
      <c r="J3650">
        <v>11</v>
      </c>
      <c r="K3650" t="s">
        <v>19</v>
      </c>
      <c r="L3650" t="s">
        <v>676</v>
      </c>
      <c r="M3650" t="s">
        <v>294</v>
      </c>
      <c r="N3650">
        <v>14000000</v>
      </c>
      <c r="O3650">
        <v>2011</v>
      </c>
      <c r="P3650">
        <v>7.2</v>
      </c>
      <c r="S3650" t="s">
        <v>60</v>
      </c>
      <c r="T3650" t="s">
        <v>65</v>
      </c>
    </row>
    <row r="3651" spans="1:22" x14ac:dyDescent="0.3">
      <c r="A3651" t="s">
        <v>7421</v>
      </c>
      <c r="B3651">
        <v>12</v>
      </c>
      <c r="C3651">
        <v>115</v>
      </c>
      <c r="D3651">
        <v>5595428</v>
      </c>
      <c r="E3651" t="s">
        <v>34</v>
      </c>
      <c r="F3651" t="s">
        <v>7422</v>
      </c>
      <c r="G3651" t="str">
        <f t="shared" ref="G3651:G3714" si="58">SUBSTITUTE(H3651,"Â ","")</f>
        <v>The Hit List</v>
      </c>
      <c r="H3651" t="s">
        <v>7423</v>
      </c>
      <c r="I3651">
        <v>10196</v>
      </c>
      <c r="J3651">
        <v>124</v>
      </c>
      <c r="K3651" t="s">
        <v>19</v>
      </c>
      <c r="L3651" t="s">
        <v>20</v>
      </c>
      <c r="M3651" t="s">
        <v>294</v>
      </c>
      <c r="N3651">
        <v>2500000</v>
      </c>
      <c r="O3651">
        <v>2016</v>
      </c>
      <c r="P3651">
        <v>5.4</v>
      </c>
      <c r="S3651" t="s">
        <v>26</v>
      </c>
      <c r="T3651" t="s">
        <v>122</v>
      </c>
    </row>
    <row r="3652" spans="1:22" x14ac:dyDescent="0.3">
      <c r="A3652" t="s">
        <v>1145</v>
      </c>
      <c r="B3652">
        <v>15</v>
      </c>
      <c r="C3652">
        <v>103</v>
      </c>
      <c r="D3652">
        <v>3123749</v>
      </c>
      <c r="E3652" t="s">
        <v>657</v>
      </c>
      <c r="F3652" t="s">
        <v>4407</v>
      </c>
      <c r="G3652" t="str">
        <f t="shared" si="58"/>
        <v xml:space="preserve">Emma            </v>
      </c>
      <c r="H3652" t="s">
        <v>7424</v>
      </c>
      <c r="I3652">
        <v>10388</v>
      </c>
      <c r="J3652">
        <v>8</v>
      </c>
      <c r="K3652" t="s">
        <v>4479</v>
      </c>
      <c r="L3652" t="s">
        <v>20</v>
      </c>
      <c r="M3652" t="s">
        <v>51</v>
      </c>
      <c r="N3652">
        <v>16000000</v>
      </c>
      <c r="O3652">
        <v>1998</v>
      </c>
      <c r="P3652">
        <v>8.1999999999999993</v>
      </c>
      <c r="S3652" t="s">
        <v>46</v>
      </c>
      <c r="T3652" t="s">
        <v>60</v>
      </c>
      <c r="U3652" t="s">
        <v>106</v>
      </c>
    </row>
    <row r="3653" spans="1:22" x14ac:dyDescent="0.3">
      <c r="A3653" t="s">
        <v>7425</v>
      </c>
      <c r="B3653">
        <v>161</v>
      </c>
      <c r="C3653">
        <v>90</v>
      </c>
      <c r="D3653">
        <v>100675</v>
      </c>
      <c r="E3653" t="s">
        <v>1880</v>
      </c>
      <c r="F3653" t="s">
        <v>7426</v>
      </c>
      <c r="G3653" t="str">
        <f t="shared" si="58"/>
        <v>Videodrome</v>
      </c>
      <c r="H3653" t="s">
        <v>7427</v>
      </c>
      <c r="I3653">
        <v>60522</v>
      </c>
      <c r="J3653">
        <v>214</v>
      </c>
      <c r="K3653" t="s">
        <v>19</v>
      </c>
      <c r="L3653" t="s">
        <v>4480</v>
      </c>
      <c r="M3653" t="s">
        <v>21</v>
      </c>
      <c r="N3653">
        <v>4000000</v>
      </c>
      <c r="O3653">
        <v>2001</v>
      </c>
      <c r="P3653">
        <v>7.3</v>
      </c>
      <c r="S3653" t="s">
        <v>83</v>
      </c>
      <c r="T3653" t="s">
        <v>92</v>
      </c>
      <c r="U3653" t="s">
        <v>110</v>
      </c>
      <c r="V3653" t="s">
        <v>122</v>
      </c>
    </row>
    <row r="3654" spans="1:22" x14ac:dyDescent="0.3">
      <c r="A3654" t="s">
        <v>7428</v>
      </c>
      <c r="B3654">
        <v>68</v>
      </c>
      <c r="C3654">
        <v>133</v>
      </c>
      <c r="D3654">
        <v>3645438</v>
      </c>
      <c r="E3654" t="s">
        <v>1147</v>
      </c>
      <c r="F3654" t="s">
        <v>4495</v>
      </c>
      <c r="G3654" t="str">
        <f t="shared" si="58"/>
        <v>L'auberge espagnole</v>
      </c>
      <c r="H3654" t="s">
        <v>7429</v>
      </c>
      <c r="I3654">
        <v>34383</v>
      </c>
      <c r="J3654">
        <v>21</v>
      </c>
      <c r="K3654" t="s">
        <v>19</v>
      </c>
      <c r="L3654" t="s">
        <v>20</v>
      </c>
      <c r="M3654" t="s">
        <v>294</v>
      </c>
      <c r="N3654">
        <v>4000000</v>
      </c>
      <c r="O3654">
        <v>2014</v>
      </c>
      <c r="P3654">
        <v>7.3</v>
      </c>
      <c r="S3654" t="s">
        <v>46</v>
      </c>
      <c r="T3654" t="s">
        <v>60</v>
      </c>
    </row>
    <row r="3655" spans="1:22" x14ac:dyDescent="0.3">
      <c r="A3655" t="s">
        <v>1213</v>
      </c>
      <c r="B3655">
        <v>25</v>
      </c>
      <c r="C3655">
        <v>88</v>
      </c>
      <c r="D3655">
        <v>22201636</v>
      </c>
      <c r="E3655" t="s">
        <v>2679</v>
      </c>
      <c r="F3655" t="s">
        <v>1032</v>
      </c>
      <c r="G3655" t="str">
        <f t="shared" si="58"/>
        <v>Song One</v>
      </c>
      <c r="H3655" t="s">
        <v>7430</v>
      </c>
      <c r="I3655">
        <v>6797</v>
      </c>
      <c r="J3655">
        <v>42</v>
      </c>
      <c r="K3655" t="s">
        <v>19</v>
      </c>
      <c r="L3655" t="s">
        <v>676</v>
      </c>
      <c r="M3655" t="s">
        <v>294</v>
      </c>
      <c r="N3655">
        <v>650000</v>
      </c>
      <c r="O3655">
        <v>2014</v>
      </c>
      <c r="P3655">
        <v>5.8</v>
      </c>
      <c r="S3655" t="s">
        <v>60</v>
      </c>
      <c r="T3655" t="s">
        <v>85</v>
      </c>
    </row>
    <row r="3656" spans="1:22" x14ac:dyDescent="0.3">
      <c r="A3656" t="s">
        <v>7431</v>
      </c>
      <c r="B3656">
        <v>23</v>
      </c>
      <c r="C3656">
        <v>111</v>
      </c>
      <c r="D3656">
        <v>25000000</v>
      </c>
      <c r="E3656" t="s">
        <v>1018</v>
      </c>
      <c r="F3656" t="s">
        <v>1855</v>
      </c>
      <c r="G3656" t="str">
        <f t="shared" si="58"/>
        <v>Murder by Numbers</v>
      </c>
      <c r="H3656" t="s">
        <v>2313</v>
      </c>
      <c r="I3656">
        <v>43575</v>
      </c>
      <c r="J3656">
        <v>438</v>
      </c>
      <c r="K3656" t="s">
        <v>5674</v>
      </c>
      <c r="L3656" t="s">
        <v>20</v>
      </c>
      <c r="M3656" t="s">
        <v>51</v>
      </c>
      <c r="N3656">
        <v>4000000</v>
      </c>
      <c r="O3656">
        <v>1997</v>
      </c>
      <c r="P3656">
        <v>6.1</v>
      </c>
      <c r="S3656" t="s">
        <v>52</v>
      </c>
      <c r="T3656" t="s">
        <v>92</v>
      </c>
      <c r="U3656" t="s">
        <v>122</v>
      </c>
    </row>
    <row r="3657" spans="1:22" x14ac:dyDescent="0.3">
      <c r="A3657" t="s">
        <v>695</v>
      </c>
      <c r="B3657">
        <v>222</v>
      </c>
      <c r="C3657">
        <v>94</v>
      </c>
      <c r="D3657">
        <v>19170001</v>
      </c>
      <c r="E3657" t="s">
        <v>902</v>
      </c>
      <c r="F3657" t="s">
        <v>7432</v>
      </c>
      <c r="G3657" t="str">
        <f t="shared" si="58"/>
        <v>Winter in Wartime</v>
      </c>
      <c r="H3657" t="s">
        <v>7433</v>
      </c>
      <c r="I3657">
        <v>9230</v>
      </c>
      <c r="J3657">
        <v>81</v>
      </c>
      <c r="K3657" t="s">
        <v>19</v>
      </c>
      <c r="L3657" t="s">
        <v>5675</v>
      </c>
      <c r="M3657" t="s">
        <v>294</v>
      </c>
      <c r="N3657">
        <v>4000000</v>
      </c>
      <c r="O3657">
        <v>2014</v>
      </c>
      <c r="P3657">
        <v>7.1</v>
      </c>
      <c r="S3657" t="s">
        <v>60</v>
      </c>
      <c r="T3657" t="s">
        <v>80</v>
      </c>
      <c r="U3657" t="s">
        <v>126</v>
      </c>
    </row>
    <row r="3658" spans="1:22" x14ac:dyDescent="0.3">
      <c r="A3658" t="s">
        <v>5948</v>
      </c>
      <c r="B3658">
        <v>9</v>
      </c>
      <c r="C3658">
        <v>25</v>
      </c>
      <c r="D3658">
        <v>22202612</v>
      </c>
      <c r="E3658" t="s">
        <v>2586</v>
      </c>
      <c r="F3658" t="s">
        <v>1778</v>
      </c>
      <c r="G3658" t="str">
        <f t="shared" si="58"/>
        <v>Freaky Deaky</v>
      </c>
      <c r="H3658" t="s">
        <v>7434</v>
      </c>
      <c r="I3658">
        <v>6741</v>
      </c>
      <c r="J3658">
        <v>36</v>
      </c>
      <c r="K3658" t="s">
        <v>19</v>
      </c>
      <c r="L3658" t="s">
        <v>31</v>
      </c>
      <c r="M3658" t="s">
        <v>21</v>
      </c>
      <c r="N3658">
        <v>4000000</v>
      </c>
      <c r="O3658">
        <v>1954</v>
      </c>
      <c r="P3658">
        <v>6.5</v>
      </c>
      <c r="S3658" t="s">
        <v>46</v>
      </c>
      <c r="T3658" t="s">
        <v>52</v>
      </c>
      <c r="U3658" t="s">
        <v>122</v>
      </c>
    </row>
    <row r="3659" spans="1:22" x14ac:dyDescent="0.3">
      <c r="A3659" t="s">
        <v>4042</v>
      </c>
      <c r="B3659">
        <v>119</v>
      </c>
      <c r="C3659">
        <v>112</v>
      </c>
      <c r="D3659">
        <v>86300000</v>
      </c>
      <c r="E3659" t="s">
        <v>7435</v>
      </c>
      <c r="F3659" t="s">
        <v>7436</v>
      </c>
      <c r="G3659" t="str">
        <f t="shared" si="58"/>
        <v>The Train</v>
      </c>
      <c r="H3659" t="s">
        <v>7437</v>
      </c>
      <c r="I3659">
        <v>10119</v>
      </c>
      <c r="J3659">
        <v>31</v>
      </c>
      <c r="K3659" t="s">
        <v>19</v>
      </c>
      <c r="L3659" t="s">
        <v>31</v>
      </c>
      <c r="M3659" t="s">
        <v>2394</v>
      </c>
      <c r="N3659">
        <v>4000000</v>
      </c>
      <c r="O3659">
        <v>1981</v>
      </c>
      <c r="P3659">
        <v>7.9</v>
      </c>
      <c r="S3659" t="s">
        <v>122</v>
      </c>
      <c r="T3659" t="s">
        <v>126</v>
      </c>
    </row>
    <row r="3660" spans="1:22" x14ac:dyDescent="0.3">
      <c r="A3660" t="s">
        <v>5090</v>
      </c>
      <c r="B3660">
        <v>90</v>
      </c>
      <c r="C3660">
        <v>141</v>
      </c>
      <c r="D3660">
        <v>952620</v>
      </c>
      <c r="E3660" t="s">
        <v>1788</v>
      </c>
      <c r="F3660" t="s">
        <v>2891</v>
      </c>
      <c r="G3660" t="str">
        <f t="shared" si="58"/>
        <v>Trade of Innocents</v>
      </c>
      <c r="H3660" t="s">
        <v>7438</v>
      </c>
      <c r="I3660">
        <v>748</v>
      </c>
      <c r="J3660">
        <v>148</v>
      </c>
      <c r="K3660" t="s">
        <v>19</v>
      </c>
      <c r="L3660" t="s">
        <v>31</v>
      </c>
      <c r="M3660" t="s">
        <v>294</v>
      </c>
      <c r="N3660">
        <v>4000000</v>
      </c>
      <c r="O3660">
        <v>1989</v>
      </c>
      <c r="P3660">
        <v>5.4</v>
      </c>
      <c r="S3660" t="s">
        <v>60</v>
      </c>
      <c r="T3660" t="s">
        <v>122</v>
      </c>
    </row>
    <row r="3661" spans="1:22" x14ac:dyDescent="0.3">
      <c r="A3661" t="s">
        <v>7439</v>
      </c>
      <c r="B3661">
        <v>62</v>
      </c>
      <c r="C3661">
        <v>95</v>
      </c>
      <c r="D3661">
        <v>9054736</v>
      </c>
      <c r="E3661" t="s">
        <v>239</v>
      </c>
      <c r="F3661" t="s">
        <v>3127</v>
      </c>
      <c r="G3661" t="str">
        <f t="shared" si="58"/>
        <v>The Protector</v>
      </c>
      <c r="H3661" t="s">
        <v>7440</v>
      </c>
      <c r="I3661">
        <v>30210</v>
      </c>
      <c r="J3661">
        <v>6</v>
      </c>
      <c r="K3661" t="s">
        <v>19</v>
      </c>
      <c r="L3661" t="s">
        <v>20</v>
      </c>
      <c r="M3661" t="s">
        <v>51</v>
      </c>
      <c r="N3661">
        <v>4000000</v>
      </c>
      <c r="O3661">
        <v>2002</v>
      </c>
      <c r="P3661">
        <v>7.1</v>
      </c>
      <c r="S3661" t="s">
        <v>26</v>
      </c>
      <c r="T3661" t="s">
        <v>52</v>
      </c>
      <c r="U3661" t="s">
        <v>60</v>
      </c>
      <c r="V3661" t="s">
        <v>122</v>
      </c>
    </row>
    <row r="3662" spans="1:22" x14ac:dyDescent="0.3">
      <c r="A3662" t="s">
        <v>7441</v>
      </c>
      <c r="B3662">
        <v>71</v>
      </c>
      <c r="C3662">
        <v>141</v>
      </c>
      <c r="D3662">
        <v>119500000</v>
      </c>
      <c r="E3662" t="s">
        <v>46</v>
      </c>
      <c r="F3662" t="s">
        <v>1907</v>
      </c>
      <c r="G3662" t="str">
        <f t="shared" si="58"/>
        <v>Stiff Upper Lips</v>
      </c>
      <c r="H3662" t="s">
        <v>7442</v>
      </c>
      <c r="I3662">
        <v>867</v>
      </c>
      <c r="J3662">
        <v>252</v>
      </c>
      <c r="K3662" t="s">
        <v>2424</v>
      </c>
      <c r="L3662" t="s">
        <v>20</v>
      </c>
      <c r="M3662" t="s">
        <v>21</v>
      </c>
      <c r="N3662">
        <v>4000000</v>
      </c>
      <c r="O3662">
        <v>2012</v>
      </c>
      <c r="P3662">
        <v>6.4</v>
      </c>
      <c r="S3662" t="s">
        <v>46</v>
      </c>
    </row>
    <row r="3663" spans="1:22" x14ac:dyDescent="0.3">
      <c r="A3663" t="s">
        <v>7443</v>
      </c>
      <c r="B3663">
        <v>364</v>
      </c>
      <c r="C3663">
        <v>85</v>
      </c>
      <c r="D3663">
        <v>32600000</v>
      </c>
      <c r="E3663" t="s">
        <v>776</v>
      </c>
      <c r="F3663" t="s">
        <v>7444</v>
      </c>
      <c r="G3663" t="str">
        <f t="shared" si="58"/>
        <v xml:space="preserve">The Inbetweeners            </v>
      </c>
      <c r="H3663" t="s">
        <v>7445</v>
      </c>
      <c r="I3663">
        <v>55987</v>
      </c>
      <c r="J3663">
        <v>213</v>
      </c>
      <c r="K3663" t="s">
        <v>1243</v>
      </c>
      <c r="L3663" t="s">
        <v>2425</v>
      </c>
      <c r="M3663" t="s">
        <v>294</v>
      </c>
      <c r="N3663">
        <v>3950000</v>
      </c>
      <c r="O3663">
        <v>1995</v>
      </c>
      <c r="P3663">
        <v>8.4</v>
      </c>
      <c r="S3663" t="s">
        <v>46</v>
      </c>
      <c r="T3663" t="s">
        <v>106</v>
      </c>
    </row>
    <row r="3664" spans="1:22" x14ac:dyDescent="0.3">
      <c r="A3664" t="s">
        <v>7446</v>
      </c>
      <c r="B3664">
        <v>72</v>
      </c>
      <c r="C3664">
        <v>105</v>
      </c>
      <c r="D3664">
        <v>3826455</v>
      </c>
      <c r="E3664" t="s">
        <v>1969</v>
      </c>
      <c r="F3664" t="s">
        <v>3308</v>
      </c>
      <c r="G3664" t="str">
        <f t="shared" si="58"/>
        <v>Bend It Like Beckham</v>
      </c>
      <c r="H3664" t="s">
        <v>7447</v>
      </c>
      <c r="I3664">
        <v>89806</v>
      </c>
      <c r="J3664">
        <v>202</v>
      </c>
      <c r="K3664" t="s">
        <v>19</v>
      </c>
      <c r="L3664" t="s">
        <v>1575</v>
      </c>
      <c r="M3664" t="s">
        <v>51</v>
      </c>
      <c r="N3664">
        <v>4000000</v>
      </c>
      <c r="O3664">
        <v>2001</v>
      </c>
      <c r="P3664">
        <v>6.7</v>
      </c>
      <c r="S3664" t="s">
        <v>46</v>
      </c>
      <c r="T3664" t="s">
        <v>60</v>
      </c>
      <c r="U3664" t="s">
        <v>106</v>
      </c>
      <c r="V3664" t="s">
        <v>117</v>
      </c>
    </row>
    <row r="3665" spans="1:22" x14ac:dyDescent="0.3">
      <c r="A3665" t="s">
        <v>2484</v>
      </c>
      <c r="B3665">
        <v>122</v>
      </c>
      <c r="C3665">
        <v>129</v>
      </c>
      <c r="D3665">
        <v>3130592</v>
      </c>
      <c r="E3665" t="s">
        <v>127</v>
      </c>
      <c r="F3665" t="s">
        <v>598</v>
      </c>
      <c r="G3665" t="str">
        <f t="shared" si="58"/>
        <v>Sunshine State</v>
      </c>
      <c r="H3665" t="s">
        <v>7448</v>
      </c>
      <c r="I3665">
        <v>3433</v>
      </c>
      <c r="J3665">
        <v>104</v>
      </c>
      <c r="K3665" t="s">
        <v>19</v>
      </c>
      <c r="L3665" t="s">
        <v>20</v>
      </c>
      <c r="M3665" t="s">
        <v>294</v>
      </c>
      <c r="N3665">
        <v>4000000</v>
      </c>
      <c r="O3665">
        <v>2004</v>
      </c>
      <c r="P3665">
        <v>6.9</v>
      </c>
      <c r="S3665" t="s">
        <v>60</v>
      </c>
      <c r="T3665" t="s">
        <v>106</v>
      </c>
    </row>
    <row r="3666" spans="1:22" x14ac:dyDescent="0.3">
      <c r="A3666" t="s">
        <v>7449</v>
      </c>
      <c r="B3666">
        <v>100</v>
      </c>
      <c r="C3666">
        <v>125</v>
      </c>
      <c r="D3666">
        <v>475000</v>
      </c>
      <c r="E3666" t="s">
        <v>7450</v>
      </c>
      <c r="F3666" t="s">
        <v>7451</v>
      </c>
      <c r="G3666" t="str">
        <f t="shared" si="58"/>
        <v>Crossover</v>
      </c>
      <c r="H3666" t="s">
        <v>7452</v>
      </c>
      <c r="I3666">
        <v>8707</v>
      </c>
      <c r="J3666">
        <v>314</v>
      </c>
      <c r="K3666" t="s">
        <v>19</v>
      </c>
      <c r="L3666" t="s">
        <v>20</v>
      </c>
      <c r="M3666" t="s">
        <v>51</v>
      </c>
      <c r="N3666">
        <v>4000000</v>
      </c>
      <c r="O3666">
        <v>2008</v>
      </c>
      <c r="P3666">
        <v>2.1</v>
      </c>
      <c r="S3666" t="s">
        <v>26</v>
      </c>
      <c r="T3666" t="s">
        <v>117</v>
      </c>
    </row>
    <row r="3667" spans="1:22" x14ac:dyDescent="0.3">
      <c r="A3667" t="s">
        <v>7453</v>
      </c>
      <c r="B3667">
        <v>24</v>
      </c>
      <c r="C3667">
        <v>116</v>
      </c>
      <c r="D3667">
        <v>10654581</v>
      </c>
      <c r="E3667" t="s">
        <v>982</v>
      </c>
      <c r="F3667" t="s">
        <v>7454</v>
      </c>
      <c r="G3667" t="str">
        <f t="shared" si="58"/>
        <v>Khiladi 786</v>
      </c>
      <c r="H3667" t="s">
        <v>7455</v>
      </c>
      <c r="I3667">
        <v>4633</v>
      </c>
      <c r="J3667">
        <v>169</v>
      </c>
      <c r="K3667" t="s">
        <v>19</v>
      </c>
      <c r="L3667" t="s">
        <v>31</v>
      </c>
      <c r="M3667" t="s">
        <v>21</v>
      </c>
      <c r="N3667">
        <v>4000000</v>
      </c>
      <c r="O3667">
        <v>1996</v>
      </c>
      <c r="P3667">
        <v>4.3</v>
      </c>
      <c r="S3667" t="s">
        <v>26</v>
      </c>
      <c r="T3667" t="s">
        <v>46</v>
      </c>
    </row>
    <row r="3668" spans="1:22" x14ac:dyDescent="0.3">
      <c r="A3668" t="s">
        <v>566</v>
      </c>
      <c r="B3668">
        <v>112</v>
      </c>
      <c r="C3668">
        <v>105</v>
      </c>
      <c r="D3668">
        <v>2276368</v>
      </c>
      <c r="E3668" t="s">
        <v>83</v>
      </c>
      <c r="F3668" t="s">
        <v>7456</v>
      </c>
      <c r="G3668" t="str">
        <f t="shared" si="58"/>
        <v>[Rec] 2</v>
      </c>
      <c r="H3668" t="s">
        <v>7457</v>
      </c>
      <c r="I3668">
        <v>55597</v>
      </c>
      <c r="J3668">
        <v>488</v>
      </c>
      <c r="K3668" t="s">
        <v>19</v>
      </c>
      <c r="L3668" t="s">
        <v>20</v>
      </c>
      <c r="M3668" t="s">
        <v>294</v>
      </c>
      <c r="N3668">
        <v>4000000</v>
      </c>
      <c r="O3668">
        <v>1988</v>
      </c>
      <c r="P3668">
        <v>6.6</v>
      </c>
      <c r="S3668" t="s">
        <v>83</v>
      </c>
    </row>
    <row r="3669" spans="1:22" x14ac:dyDescent="0.3">
      <c r="A3669" t="s">
        <v>1106</v>
      </c>
      <c r="B3669">
        <v>67</v>
      </c>
      <c r="C3669">
        <v>90</v>
      </c>
      <c r="D3669">
        <v>38108</v>
      </c>
      <c r="E3669" t="s">
        <v>90</v>
      </c>
      <c r="F3669" t="s">
        <v>7458</v>
      </c>
      <c r="G3669" t="str">
        <f t="shared" si="58"/>
        <v>Standing Ovation</v>
      </c>
      <c r="H3669" t="s">
        <v>7459</v>
      </c>
      <c r="I3669">
        <v>548</v>
      </c>
      <c r="J3669">
        <v>144</v>
      </c>
      <c r="K3669" t="s">
        <v>19</v>
      </c>
      <c r="L3669" t="s">
        <v>197</v>
      </c>
      <c r="M3669" t="s">
        <v>294</v>
      </c>
      <c r="N3669">
        <v>100000000</v>
      </c>
      <c r="O3669">
        <v>1986</v>
      </c>
      <c r="P3669">
        <v>3.4</v>
      </c>
      <c r="S3669" t="s">
        <v>90</v>
      </c>
    </row>
    <row r="3670" spans="1:22" x14ac:dyDescent="0.3">
      <c r="A3670" t="s">
        <v>7460</v>
      </c>
      <c r="B3670">
        <v>91</v>
      </c>
      <c r="C3670">
        <v>105</v>
      </c>
      <c r="D3670">
        <v>40041683</v>
      </c>
      <c r="E3670" t="s">
        <v>3939</v>
      </c>
      <c r="F3670" t="s">
        <v>1851</v>
      </c>
      <c r="G3670" t="str">
        <f t="shared" si="58"/>
        <v>The Sting</v>
      </c>
      <c r="H3670" t="s">
        <v>7461</v>
      </c>
      <c r="I3670">
        <v>175607</v>
      </c>
      <c r="J3670">
        <v>44</v>
      </c>
      <c r="K3670" t="s">
        <v>19</v>
      </c>
      <c r="L3670" t="s">
        <v>20</v>
      </c>
      <c r="M3670" t="s">
        <v>21</v>
      </c>
      <c r="N3670">
        <v>2000000</v>
      </c>
      <c r="O3670">
        <v>1982</v>
      </c>
      <c r="P3670">
        <v>8.3000000000000007</v>
      </c>
      <c r="S3670" t="s">
        <v>46</v>
      </c>
      <c r="T3670" t="s">
        <v>52</v>
      </c>
      <c r="U3670" t="s">
        <v>60</v>
      </c>
    </row>
    <row r="3671" spans="1:22" x14ac:dyDescent="0.3">
      <c r="A3671" t="s">
        <v>6727</v>
      </c>
      <c r="B3671">
        <v>103</v>
      </c>
      <c r="C3671">
        <v>111</v>
      </c>
      <c r="D3671">
        <v>33349949</v>
      </c>
      <c r="E3671" t="s">
        <v>754</v>
      </c>
      <c r="F3671" t="s">
        <v>7462</v>
      </c>
      <c r="G3671" t="str">
        <f t="shared" si="58"/>
        <v>Chariots of Fire</v>
      </c>
      <c r="H3671" t="s">
        <v>7463</v>
      </c>
      <c r="I3671">
        <v>40511</v>
      </c>
      <c r="J3671">
        <v>110</v>
      </c>
      <c r="K3671" t="s">
        <v>19</v>
      </c>
      <c r="L3671" t="s">
        <v>20</v>
      </c>
      <c r="M3671" t="s">
        <v>294</v>
      </c>
      <c r="N3671">
        <v>3800000</v>
      </c>
      <c r="O3671">
        <v>1983</v>
      </c>
      <c r="P3671">
        <v>7.2</v>
      </c>
      <c r="S3671" t="s">
        <v>41</v>
      </c>
      <c r="T3671" t="s">
        <v>60</v>
      </c>
      <c r="U3671" t="s">
        <v>117</v>
      </c>
    </row>
    <row r="3672" spans="1:22" x14ac:dyDescent="0.3">
      <c r="A3672" t="s">
        <v>4062</v>
      </c>
      <c r="B3672">
        <v>27</v>
      </c>
      <c r="C3672">
        <v>91</v>
      </c>
      <c r="D3672">
        <v>33386128</v>
      </c>
      <c r="E3672" t="s">
        <v>657</v>
      </c>
      <c r="F3672" t="s">
        <v>3230</v>
      </c>
      <c r="G3672" t="str">
        <f t="shared" si="58"/>
        <v>Diary of a Mad Black Woman</v>
      </c>
      <c r="H3672" t="s">
        <v>7464</v>
      </c>
      <c r="I3672">
        <v>10472</v>
      </c>
      <c r="J3672">
        <v>67</v>
      </c>
      <c r="K3672" t="s">
        <v>19</v>
      </c>
      <c r="L3672" t="s">
        <v>20</v>
      </c>
      <c r="M3672" t="s">
        <v>294</v>
      </c>
      <c r="N3672">
        <v>3977000</v>
      </c>
      <c r="O3672">
        <v>2011</v>
      </c>
      <c r="P3672">
        <v>5.6</v>
      </c>
      <c r="S3672" t="s">
        <v>46</v>
      </c>
      <c r="T3672" t="s">
        <v>60</v>
      </c>
      <c r="U3672" t="s">
        <v>106</v>
      </c>
    </row>
    <row r="3673" spans="1:22" x14ac:dyDescent="0.3">
      <c r="A3673" t="s">
        <v>7465</v>
      </c>
      <c r="B3673">
        <v>205</v>
      </c>
      <c r="C3673">
        <v>95</v>
      </c>
      <c r="D3673">
        <v>25809813</v>
      </c>
      <c r="E3673" t="s">
        <v>3765</v>
      </c>
      <c r="F3673" t="s">
        <v>6709</v>
      </c>
      <c r="G3673" t="str">
        <f t="shared" si="58"/>
        <v>Shine</v>
      </c>
      <c r="H3673" t="s">
        <v>7466</v>
      </c>
      <c r="I3673">
        <v>43013</v>
      </c>
      <c r="J3673">
        <v>153</v>
      </c>
      <c r="K3673" t="s">
        <v>19</v>
      </c>
      <c r="L3673" t="s">
        <v>31</v>
      </c>
      <c r="M3673" t="s">
        <v>21</v>
      </c>
      <c r="N3673">
        <v>4000000</v>
      </c>
      <c r="O3673">
        <v>2008</v>
      </c>
      <c r="P3673">
        <v>7.7</v>
      </c>
      <c r="S3673" t="s">
        <v>41</v>
      </c>
      <c r="T3673" t="s">
        <v>60</v>
      </c>
      <c r="U3673" t="s">
        <v>85</v>
      </c>
      <c r="V3673" t="s">
        <v>106</v>
      </c>
    </row>
    <row r="3674" spans="1:22" x14ac:dyDescent="0.3">
      <c r="A3674" t="s">
        <v>1374</v>
      </c>
      <c r="B3674">
        <v>192</v>
      </c>
      <c r="C3674">
        <v>97</v>
      </c>
      <c r="D3674">
        <v>14400000</v>
      </c>
      <c r="E3674" t="s">
        <v>657</v>
      </c>
      <c r="F3674" t="s">
        <v>274</v>
      </c>
      <c r="G3674" t="str">
        <f t="shared" si="58"/>
        <v>Don Jon</v>
      </c>
      <c r="H3674" t="s">
        <v>7467</v>
      </c>
      <c r="I3674">
        <v>190494</v>
      </c>
      <c r="J3674">
        <v>418</v>
      </c>
      <c r="K3674" t="s">
        <v>675</v>
      </c>
      <c r="L3674" t="s">
        <v>20</v>
      </c>
      <c r="M3674" t="s">
        <v>294</v>
      </c>
      <c r="N3674">
        <v>3800000</v>
      </c>
      <c r="O3674">
        <v>2015</v>
      </c>
      <c r="P3674">
        <v>6.6</v>
      </c>
      <c r="S3674" t="s">
        <v>46</v>
      </c>
      <c r="T3674" t="s">
        <v>60</v>
      </c>
      <c r="U3674" t="s">
        <v>106</v>
      </c>
    </row>
    <row r="3675" spans="1:22" x14ac:dyDescent="0.3">
      <c r="A3675" t="s">
        <v>7468</v>
      </c>
      <c r="B3675">
        <v>72</v>
      </c>
      <c r="C3675">
        <v>92</v>
      </c>
      <c r="D3675">
        <v>32230907</v>
      </c>
      <c r="E3675" t="s">
        <v>7469</v>
      </c>
      <c r="F3675" t="s">
        <v>1617</v>
      </c>
      <c r="G3675" t="str">
        <f t="shared" si="58"/>
        <v>High Plains Drifter</v>
      </c>
      <c r="H3675" t="s">
        <v>7470</v>
      </c>
      <c r="I3675">
        <v>36381</v>
      </c>
      <c r="J3675">
        <v>69</v>
      </c>
      <c r="K3675" t="s">
        <v>19</v>
      </c>
      <c r="L3675" t="s">
        <v>676</v>
      </c>
      <c r="M3675" t="s">
        <v>21</v>
      </c>
      <c r="N3675">
        <v>3768785</v>
      </c>
      <c r="O3675">
        <v>1982</v>
      </c>
      <c r="P3675">
        <v>7.6</v>
      </c>
      <c r="S3675" t="s">
        <v>92</v>
      </c>
      <c r="T3675" t="s">
        <v>130</v>
      </c>
    </row>
    <row r="3676" spans="1:22" x14ac:dyDescent="0.3">
      <c r="A3676" t="s">
        <v>7471</v>
      </c>
      <c r="B3676">
        <v>33</v>
      </c>
      <c r="C3676">
        <v>104</v>
      </c>
      <c r="D3676">
        <v>6401336</v>
      </c>
      <c r="E3676" t="s">
        <v>1147</v>
      </c>
      <c r="F3676" t="s">
        <v>279</v>
      </c>
      <c r="G3676" t="str">
        <f t="shared" si="58"/>
        <v>Ghost World</v>
      </c>
      <c r="H3676" t="s">
        <v>7472</v>
      </c>
      <c r="I3676">
        <v>96129</v>
      </c>
      <c r="J3676">
        <v>41</v>
      </c>
      <c r="K3676" t="s">
        <v>19</v>
      </c>
      <c r="L3676" t="s">
        <v>149</v>
      </c>
      <c r="M3676" t="s">
        <v>21</v>
      </c>
      <c r="N3676">
        <v>8000000</v>
      </c>
      <c r="O3676">
        <v>1959</v>
      </c>
      <c r="P3676">
        <v>7.4</v>
      </c>
      <c r="S3676" t="s">
        <v>46</v>
      </c>
      <c r="T3676" t="s">
        <v>60</v>
      </c>
    </row>
    <row r="3677" spans="1:22" x14ac:dyDescent="0.3">
      <c r="A3677" t="s">
        <v>7473</v>
      </c>
      <c r="B3677">
        <v>22</v>
      </c>
      <c r="C3677">
        <v>120</v>
      </c>
      <c r="D3677">
        <v>26781723</v>
      </c>
      <c r="E3677" t="s">
        <v>2728</v>
      </c>
      <c r="F3677" t="s">
        <v>713</v>
      </c>
      <c r="G3677" t="str">
        <f t="shared" si="58"/>
        <v>Iris</v>
      </c>
      <c r="H3677" t="s">
        <v>7474</v>
      </c>
      <c r="I3677">
        <v>14786</v>
      </c>
      <c r="J3677">
        <v>664</v>
      </c>
      <c r="K3677" t="s">
        <v>19</v>
      </c>
      <c r="L3677" t="s">
        <v>20</v>
      </c>
      <c r="M3677" t="s">
        <v>294</v>
      </c>
      <c r="N3677">
        <v>3500000</v>
      </c>
      <c r="O3677">
        <v>2016</v>
      </c>
      <c r="P3677">
        <v>7.1</v>
      </c>
      <c r="S3677" t="s">
        <v>41</v>
      </c>
      <c r="T3677" t="s">
        <v>60</v>
      </c>
      <c r="U3677" t="s">
        <v>106</v>
      </c>
    </row>
    <row r="3678" spans="1:22" x14ac:dyDescent="0.3">
      <c r="A3678" t="s">
        <v>5948</v>
      </c>
      <c r="B3678">
        <v>48</v>
      </c>
      <c r="C3678">
        <v>99</v>
      </c>
      <c r="D3678">
        <v>5400000</v>
      </c>
      <c r="E3678" t="s">
        <v>2371</v>
      </c>
      <c r="F3678" t="s">
        <v>7475</v>
      </c>
      <c r="G3678" t="str">
        <f t="shared" si="58"/>
        <v>Galaxina</v>
      </c>
      <c r="H3678" t="s">
        <v>7476</v>
      </c>
      <c r="I3678">
        <v>1955</v>
      </c>
      <c r="J3678">
        <v>12</v>
      </c>
      <c r="K3678" t="s">
        <v>19</v>
      </c>
      <c r="L3678" t="s">
        <v>20</v>
      </c>
      <c r="M3678" t="s">
        <v>294</v>
      </c>
      <c r="N3678">
        <v>3700000</v>
      </c>
      <c r="O3678">
        <v>2009</v>
      </c>
      <c r="P3678">
        <v>3.4</v>
      </c>
      <c r="S3678" t="s">
        <v>46</v>
      </c>
      <c r="T3678" t="s">
        <v>110</v>
      </c>
    </row>
    <row r="3679" spans="1:22" x14ac:dyDescent="0.3">
      <c r="A3679" t="s">
        <v>7477</v>
      </c>
      <c r="B3679">
        <v>65</v>
      </c>
      <c r="C3679">
        <v>93</v>
      </c>
      <c r="D3679">
        <v>1282084</v>
      </c>
      <c r="E3679" t="s">
        <v>2679</v>
      </c>
      <c r="F3679" t="s">
        <v>7478</v>
      </c>
      <c r="G3679" t="str">
        <f t="shared" si="58"/>
        <v>The Chorus</v>
      </c>
      <c r="H3679" t="s">
        <v>7479</v>
      </c>
      <c r="I3679">
        <v>44151</v>
      </c>
      <c r="J3679">
        <v>321</v>
      </c>
      <c r="K3679" t="s">
        <v>675</v>
      </c>
      <c r="L3679" t="s">
        <v>20</v>
      </c>
      <c r="M3679" t="s">
        <v>21</v>
      </c>
      <c r="N3679">
        <v>3800000</v>
      </c>
      <c r="O3679">
        <v>1932</v>
      </c>
      <c r="P3679">
        <v>7.9</v>
      </c>
      <c r="S3679" t="s">
        <v>60</v>
      </c>
      <c r="T3679" t="s">
        <v>85</v>
      </c>
    </row>
    <row r="3680" spans="1:22" x14ac:dyDescent="0.3">
      <c r="A3680" t="s">
        <v>7173</v>
      </c>
      <c r="B3680">
        <v>29</v>
      </c>
      <c r="C3680">
        <v>99</v>
      </c>
      <c r="D3680">
        <v>1186323</v>
      </c>
      <c r="E3680" t="s">
        <v>1147</v>
      </c>
      <c r="F3680" t="s">
        <v>3293</v>
      </c>
      <c r="G3680" t="str">
        <f t="shared" si="58"/>
        <v>Mambo Italiano</v>
      </c>
      <c r="H3680" t="s">
        <v>7480</v>
      </c>
      <c r="I3680">
        <v>5548</v>
      </c>
      <c r="J3680">
        <v>8</v>
      </c>
      <c r="K3680" t="s">
        <v>675</v>
      </c>
      <c r="L3680" t="s">
        <v>7481</v>
      </c>
      <c r="M3680" t="s">
        <v>294</v>
      </c>
      <c r="N3680">
        <v>2000000</v>
      </c>
      <c r="O3680">
        <v>2016</v>
      </c>
      <c r="P3680">
        <v>6.7</v>
      </c>
      <c r="S3680" t="s">
        <v>46</v>
      </c>
      <c r="T3680" t="s">
        <v>60</v>
      </c>
    </row>
    <row r="3681" spans="1:23" x14ac:dyDescent="0.3">
      <c r="A3681" t="s">
        <v>7482</v>
      </c>
      <c r="B3681">
        <v>284</v>
      </c>
      <c r="C3681">
        <v>99</v>
      </c>
      <c r="D3681">
        <v>1094998</v>
      </c>
      <c r="E3681" t="s">
        <v>984</v>
      </c>
      <c r="F3681" t="s">
        <v>7483</v>
      </c>
      <c r="G3681" t="str">
        <f t="shared" si="58"/>
        <v>Wonderland</v>
      </c>
      <c r="H3681" t="s">
        <v>7484</v>
      </c>
      <c r="I3681">
        <v>18792</v>
      </c>
      <c r="J3681">
        <v>31</v>
      </c>
      <c r="K3681" t="s">
        <v>336</v>
      </c>
      <c r="L3681" t="s">
        <v>676</v>
      </c>
      <c r="M3681" t="s">
        <v>294</v>
      </c>
      <c r="N3681">
        <v>30000000</v>
      </c>
      <c r="O3681">
        <v>2000</v>
      </c>
      <c r="P3681">
        <v>6.6</v>
      </c>
      <c r="S3681" t="s">
        <v>52</v>
      </c>
      <c r="T3681" t="s">
        <v>60</v>
      </c>
      <c r="U3681" t="s">
        <v>92</v>
      </c>
      <c r="V3681" t="s">
        <v>122</v>
      </c>
    </row>
    <row r="3682" spans="1:23" x14ac:dyDescent="0.3">
      <c r="A3682" t="s">
        <v>2213</v>
      </c>
      <c r="B3682">
        <v>187</v>
      </c>
      <c r="C3682">
        <v>157</v>
      </c>
      <c r="D3682">
        <v>3325638</v>
      </c>
      <c r="E3682" t="s">
        <v>60</v>
      </c>
      <c r="F3682" t="s">
        <v>7485</v>
      </c>
      <c r="G3682" t="str">
        <f t="shared" si="58"/>
        <v>Do the Right Thing</v>
      </c>
      <c r="H3682" t="s">
        <v>7486</v>
      </c>
      <c r="I3682">
        <v>59524</v>
      </c>
      <c r="J3682">
        <v>117</v>
      </c>
      <c r="K3682" t="s">
        <v>2424</v>
      </c>
      <c r="L3682" t="s">
        <v>337</v>
      </c>
      <c r="M3682" t="s">
        <v>294</v>
      </c>
      <c r="N3682">
        <v>3600000</v>
      </c>
      <c r="O3682">
        <v>2004</v>
      </c>
      <c r="P3682">
        <v>7.9</v>
      </c>
      <c r="S3682" t="s">
        <v>60</v>
      </c>
    </row>
    <row r="3683" spans="1:23" x14ac:dyDescent="0.3">
      <c r="A3683" t="s">
        <v>7487</v>
      </c>
      <c r="B3683">
        <v>47</v>
      </c>
      <c r="C3683">
        <v>90</v>
      </c>
      <c r="D3683">
        <v>395592</v>
      </c>
      <c r="E3683" t="s">
        <v>6892</v>
      </c>
      <c r="F3683" t="s">
        <v>1127</v>
      </c>
      <c r="G3683" t="str">
        <f t="shared" si="58"/>
        <v>Harvard Man</v>
      </c>
      <c r="H3683" t="s">
        <v>7488</v>
      </c>
      <c r="I3683">
        <v>3754</v>
      </c>
      <c r="J3683">
        <v>47</v>
      </c>
      <c r="K3683" t="s">
        <v>19</v>
      </c>
      <c r="L3683" t="s">
        <v>2425</v>
      </c>
      <c r="M3683" t="s">
        <v>294</v>
      </c>
      <c r="N3683">
        <v>3500000</v>
      </c>
      <c r="O3683">
        <v>2003</v>
      </c>
      <c r="P3683">
        <v>4.9000000000000004</v>
      </c>
      <c r="S3683" t="s">
        <v>46</v>
      </c>
      <c r="T3683" t="s">
        <v>52</v>
      </c>
      <c r="U3683" t="s">
        <v>60</v>
      </c>
      <c r="V3683" t="s">
        <v>106</v>
      </c>
      <c r="W3683" t="s">
        <v>122</v>
      </c>
    </row>
    <row r="3684" spans="1:23" x14ac:dyDescent="0.3">
      <c r="A3684" t="s">
        <v>4042</v>
      </c>
      <c r="B3684">
        <v>88</v>
      </c>
      <c r="C3684">
        <v>96</v>
      </c>
      <c r="D3684">
        <v>6851969</v>
      </c>
      <c r="E3684" t="s">
        <v>1147</v>
      </c>
      <c r="F3684" t="s">
        <v>7489</v>
      </c>
      <c r="G3684" t="str">
        <f t="shared" si="58"/>
        <v>Le Havre</v>
      </c>
      <c r="H3684" t="s">
        <v>7490</v>
      </c>
      <c r="I3684">
        <v>15267</v>
      </c>
      <c r="J3684">
        <v>121</v>
      </c>
      <c r="K3684" t="s">
        <v>19</v>
      </c>
      <c r="L3684" t="s">
        <v>20</v>
      </c>
      <c r="M3684" t="s">
        <v>294</v>
      </c>
      <c r="N3684">
        <v>3500000</v>
      </c>
      <c r="O3684">
        <v>1976</v>
      </c>
      <c r="P3684">
        <v>7.2</v>
      </c>
      <c r="S3684" t="s">
        <v>46</v>
      </c>
      <c r="T3684" t="s">
        <v>60</v>
      </c>
    </row>
    <row r="3685" spans="1:23" x14ac:dyDescent="0.3">
      <c r="A3685" t="s">
        <v>7491</v>
      </c>
      <c r="B3685">
        <v>41</v>
      </c>
      <c r="C3685">
        <v>96</v>
      </c>
      <c r="D3685">
        <v>333658</v>
      </c>
      <c r="E3685" t="s">
        <v>984</v>
      </c>
      <c r="F3685" t="s">
        <v>7492</v>
      </c>
      <c r="G3685" t="str">
        <f t="shared" si="58"/>
        <v>Irreversible</v>
      </c>
      <c r="H3685" t="s">
        <v>7493</v>
      </c>
      <c r="I3685">
        <v>87244</v>
      </c>
      <c r="J3685">
        <v>70</v>
      </c>
      <c r="K3685" t="s">
        <v>19</v>
      </c>
      <c r="L3685" t="s">
        <v>20</v>
      </c>
      <c r="M3685" t="s">
        <v>21</v>
      </c>
      <c r="N3685">
        <v>5000000</v>
      </c>
      <c r="O3685">
        <v>2001</v>
      </c>
      <c r="P3685">
        <v>7.4</v>
      </c>
      <c r="S3685" t="s">
        <v>52</v>
      </c>
      <c r="T3685" t="s">
        <v>60</v>
      </c>
      <c r="U3685" t="s">
        <v>92</v>
      </c>
      <c r="V3685" t="s">
        <v>122</v>
      </c>
    </row>
    <row r="3686" spans="1:23" x14ac:dyDescent="0.3">
      <c r="A3686" t="s">
        <v>7494</v>
      </c>
      <c r="B3686">
        <v>24</v>
      </c>
      <c r="C3686">
        <v>90</v>
      </c>
      <c r="D3686">
        <v>12995673</v>
      </c>
      <c r="E3686" t="s">
        <v>1147</v>
      </c>
      <c r="F3686" t="s">
        <v>7495</v>
      </c>
      <c r="G3686" t="str">
        <f t="shared" si="58"/>
        <v>R100</v>
      </c>
      <c r="H3686" t="s">
        <v>7496</v>
      </c>
      <c r="I3686">
        <v>1658</v>
      </c>
      <c r="J3686">
        <v>52</v>
      </c>
      <c r="K3686" t="s">
        <v>19</v>
      </c>
      <c r="L3686" t="s">
        <v>20</v>
      </c>
      <c r="M3686" t="s">
        <v>294</v>
      </c>
      <c r="N3686">
        <v>3500000</v>
      </c>
      <c r="O3686">
        <v>1978</v>
      </c>
      <c r="P3686">
        <v>6.1</v>
      </c>
      <c r="S3686" t="s">
        <v>46</v>
      </c>
      <c r="T3686" t="s">
        <v>60</v>
      </c>
    </row>
    <row r="3687" spans="1:23" x14ac:dyDescent="0.3">
      <c r="A3687" t="s">
        <v>7497</v>
      </c>
      <c r="B3687">
        <v>318</v>
      </c>
      <c r="C3687">
        <v>100</v>
      </c>
      <c r="D3687">
        <v>173783</v>
      </c>
      <c r="E3687" t="s">
        <v>7498</v>
      </c>
      <c r="F3687" t="s">
        <v>7499</v>
      </c>
      <c r="G3687" t="str">
        <f t="shared" si="58"/>
        <v>Rang De Basanti</v>
      </c>
      <c r="H3687" t="s">
        <v>7500</v>
      </c>
      <c r="I3687">
        <v>70233</v>
      </c>
      <c r="J3687">
        <v>14</v>
      </c>
      <c r="K3687" t="s">
        <v>7501</v>
      </c>
      <c r="L3687" t="s">
        <v>31</v>
      </c>
      <c r="M3687" t="s">
        <v>294</v>
      </c>
      <c r="N3687">
        <v>3500000</v>
      </c>
      <c r="O3687">
        <v>1989</v>
      </c>
      <c r="P3687">
        <v>8.4</v>
      </c>
      <c r="S3687" t="s">
        <v>46</v>
      </c>
      <c r="T3687" t="s">
        <v>60</v>
      </c>
      <c r="U3687" t="s">
        <v>80</v>
      </c>
      <c r="V3687" t="s">
        <v>106</v>
      </c>
    </row>
    <row r="3688" spans="1:23" x14ac:dyDescent="0.3">
      <c r="A3688" t="s">
        <v>2087</v>
      </c>
      <c r="B3688">
        <v>250</v>
      </c>
      <c r="C3688">
        <v>94</v>
      </c>
      <c r="D3688">
        <v>118666</v>
      </c>
      <c r="E3688" t="s">
        <v>60</v>
      </c>
      <c r="F3688" t="s">
        <v>7502</v>
      </c>
      <c r="G3688" t="str">
        <f t="shared" si="58"/>
        <v>Animals</v>
      </c>
      <c r="H3688" t="s">
        <v>7503</v>
      </c>
      <c r="I3688">
        <v>605</v>
      </c>
      <c r="J3688">
        <v>249</v>
      </c>
      <c r="K3688" t="s">
        <v>19</v>
      </c>
      <c r="L3688" t="s">
        <v>5394</v>
      </c>
      <c r="M3688" t="s">
        <v>294</v>
      </c>
      <c r="N3688">
        <v>3500000</v>
      </c>
      <c r="O3688">
        <v>2006</v>
      </c>
      <c r="P3688">
        <v>6.2</v>
      </c>
      <c r="S3688" t="s">
        <v>60</v>
      </c>
    </row>
    <row r="3689" spans="1:23" x14ac:dyDescent="0.3">
      <c r="A3689" t="s">
        <v>7504</v>
      </c>
      <c r="B3689">
        <v>411</v>
      </c>
      <c r="C3689">
        <v>98</v>
      </c>
      <c r="D3689">
        <v>114324072</v>
      </c>
      <c r="E3689" t="s">
        <v>5435</v>
      </c>
      <c r="F3689" t="s">
        <v>3261</v>
      </c>
      <c r="G3689" t="str">
        <f t="shared" si="58"/>
        <v>Salvation Boulevard</v>
      </c>
      <c r="H3689" t="s">
        <v>7505</v>
      </c>
      <c r="I3689">
        <v>3788</v>
      </c>
      <c r="J3689">
        <v>27</v>
      </c>
      <c r="K3689" t="s">
        <v>19</v>
      </c>
      <c r="L3689" t="s">
        <v>31</v>
      </c>
      <c r="M3689" t="s">
        <v>21</v>
      </c>
      <c r="N3689">
        <v>3716946</v>
      </c>
      <c r="O3689">
        <v>1998</v>
      </c>
      <c r="P3689">
        <v>5.3</v>
      </c>
      <c r="S3689" t="s">
        <v>26</v>
      </c>
      <c r="T3689" t="s">
        <v>46</v>
      </c>
      <c r="U3689" t="s">
        <v>60</v>
      </c>
      <c r="V3689" t="s">
        <v>122</v>
      </c>
    </row>
    <row r="3690" spans="1:23" x14ac:dyDescent="0.3">
      <c r="A3690" t="s">
        <v>6953</v>
      </c>
      <c r="B3690">
        <v>106</v>
      </c>
      <c r="C3690">
        <v>129</v>
      </c>
      <c r="D3690">
        <v>71904</v>
      </c>
      <c r="E3690" t="s">
        <v>776</v>
      </c>
      <c r="F3690" t="s">
        <v>304</v>
      </c>
      <c r="G3690" t="str">
        <f t="shared" si="58"/>
        <v>The Ten</v>
      </c>
      <c r="H3690" t="s">
        <v>7506</v>
      </c>
      <c r="I3690">
        <v>15315</v>
      </c>
      <c r="J3690">
        <v>269</v>
      </c>
      <c r="K3690" t="s">
        <v>19</v>
      </c>
      <c r="L3690" t="s">
        <v>149</v>
      </c>
      <c r="M3690" t="s">
        <v>294</v>
      </c>
      <c r="N3690">
        <v>3500000</v>
      </c>
      <c r="O3690">
        <v>1968</v>
      </c>
      <c r="P3690">
        <v>5</v>
      </c>
      <c r="S3690" t="s">
        <v>46</v>
      </c>
      <c r="T3690" t="s">
        <v>106</v>
      </c>
    </row>
    <row r="3691" spans="1:23" x14ac:dyDescent="0.3">
      <c r="A3691" t="s">
        <v>7507</v>
      </c>
      <c r="B3691">
        <v>159</v>
      </c>
      <c r="C3691">
        <v>103</v>
      </c>
      <c r="D3691">
        <v>99851</v>
      </c>
      <c r="E3691" t="s">
        <v>1147</v>
      </c>
      <c r="F3691" t="s">
        <v>1089</v>
      </c>
      <c r="G3691" t="str">
        <f t="shared" si="58"/>
        <v>A Room for Romeo Brass</v>
      </c>
      <c r="H3691" t="s">
        <v>7508</v>
      </c>
      <c r="I3691">
        <v>4471</v>
      </c>
      <c r="J3691">
        <v>864</v>
      </c>
      <c r="K3691" t="s">
        <v>19</v>
      </c>
      <c r="L3691" t="s">
        <v>5394</v>
      </c>
      <c r="M3691" t="s">
        <v>294</v>
      </c>
      <c r="N3691">
        <v>3500000</v>
      </c>
      <c r="O3691">
        <v>2001</v>
      </c>
      <c r="P3691">
        <v>7.7</v>
      </c>
      <c r="S3691" t="s">
        <v>46</v>
      </c>
      <c r="T3691" t="s">
        <v>60</v>
      </c>
    </row>
    <row r="3692" spans="1:23" x14ac:dyDescent="0.3">
      <c r="A3692" t="s">
        <v>7509</v>
      </c>
      <c r="B3692">
        <v>251</v>
      </c>
      <c r="C3692">
        <v>128</v>
      </c>
      <c r="D3692">
        <v>115504</v>
      </c>
      <c r="E3692" t="s">
        <v>977</v>
      </c>
      <c r="F3692" t="s">
        <v>7510</v>
      </c>
      <c r="G3692" t="str">
        <f t="shared" si="58"/>
        <v>Headhunters</v>
      </c>
      <c r="H3692" t="s">
        <v>7511</v>
      </c>
      <c r="I3692">
        <v>79353</v>
      </c>
      <c r="J3692">
        <v>440</v>
      </c>
      <c r="K3692" t="s">
        <v>2424</v>
      </c>
      <c r="L3692" t="s">
        <v>20</v>
      </c>
      <c r="M3692" t="s">
        <v>294</v>
      </c>
      <c r="N3692">
        <v>3500000</v>
      </c>
      <c r="O3692">
        <v>2009</v>
      </c>
      <c r="P3692">
        <v>7.6</v>
      </c>
      <c r="S3692" t="s">
        <v>52</v>
      </c>
      <c r="T3692" t="s">
        <v>60</v>
      </c>
      <c r="U3692" t="s">
        <v>122</v>
      </c>
    </row>
    <row r="3693" spans="1:23" x14ac:dyDescent="0.3">
      <c r="A3693" t="s">
        <v>6620</v>
      </c>
      <c r="B3693">
        <v>183</v>
      </c>
      <c r="C3693">
        <v>106</v>
      </c>
      <c r="D3693">
        <v>5725</v>
      </c>
      <c r="E3693" t="s">
        <v>7512</v>
      </c>
      <c r="F3693" t="s">
        <v>7513</v>
      </c>
      <c r="G3693" t="str">
        <f t="shared" si="58"/>
        <v>Grabbers</v>
      </c>
      <c r="H3693" t="s">
        <v>7514</v>
      </c>
      <c r="I3693">
        <v>13227</v>
      </c>
      <c r="J3693">
        <v>327</v>
      </c>
      <c r="K3693" t="s">
        <v>19</v>
      </c>
      <c r="L3693" t="s">
        <v>2425</v>
      </c>
      <c r="M3693" t="s">
        <v>294</v>
      </c>
      <c r="N3693">
        <v>2000000</v>
      </c>
      <c r="O3693">
        <v>2006</v>
      </c>
      <c r="P3693">
        <v>6.3</v>
      </c>
      <c r="S3693" t="s">
        <v>46</v>
      </c>
      <c r="T3693" t="s">
        <v>83</v>
      </c>
      <c r="U3693" t="s">
        <v>110</v>
      </c>
      <c r="V3693" t="s">
        <v>122</v>
      </c>
    </row>
    <row r="3694" spans="1:23" x14ac:dyDescent="0.3">
      <c r="A3694" t="s">
        <v>3661</v>
      </c>
      <c r="B3694">
        <v>131</v>
      </c>
      <c r="C3694">
        <v>95</v>
      </c>
      <c r="D3694">
        <v>75727</v>
      </c>
      <c r="E3694" t="s">
        <v>2709</v>
      </c>
      <c r="F3694" t="s">
        <v>7515</v>
      </c>
      <c r="G3694" t="str">
        <f t="shared" si="58"/>
        <v>Saint Ralph</v>
      </c>
      <c r="H3694" t="s">
        <v>7516</v>
      </c>
      <c r="I3694">
        <v>4976</v>
      </c>
      <c r="J3694">
        <v>95</v>
      </c>
      <c r="K3694" t="s">
        <v>19</v>
      </c>
      <c r="L3694" t="s">
        <v>20</v>
      </c>
      <c r="M3694" t="s">
        <v>294</v>
      </c>
      <c r="N3694">
        <v>3500000</v>
      </c>
      <c r="O3694">
        <v>2010</v>
      </c>
      <c r="P3694">
        <v>7.6</v>
      </c>
      <c r="S3694" t="s">
        <v>46</v>
      </c>
      <c r="T3694" t="s">
        <v>60</v>
      </c>
      <c r="U3694" t="s">
        <v>117</v>
      </c>
    </row>
    <row r="3695" spans="1:23" x14ac:dyDescent="0.3">
      <c r="A3695" t="s">
        <v>248</v>
      </c>
      <c r="B3695">
        <v>297</v>
      </c>
      <c r="C3695">
        <v>104</v>
      </c>
      <c r="D3695">
        <v>322157</v>
      </c>
      <c r="E3695" t="s">
        <v>127</v>
      </c>
      <c r="F3695" t="s">
        <v>5717</v>
      </c>
      <c r="G3695" t="str">
        <f t="shared" si="58"/>
        <v>Miss Julie</v>
      </c>
      <c r="H3695" t="s">
        <v>7517</v>
      </c>
      <c r="I3695">
        <v>2894</v>
      </c>
      <c r="J3695">
        <v>314</v>
      </c>
      <c r="K3695" t="s">
        <v>19</v>
      </c>
      <c r="L3695" t="s">
        <v>20</v>
      </c>
      <c r="M3695" t="s">
        <v>51</v>
      </c>
      <c r="N3695">
        <v>3500000</v>
      </c>
      <c r="O3695">
        <v>1997</v>
      </c>
      <c r="P3695">
        <v>5.6</v>
      </c>
      <c r="S3695" t="s">
        <v>60</v>
      </c>
      <c r="T3695" t="s">
        <v>106</v>
      </c>
    </row>
    <row r="3696" spans="1:23" x14ac:dyDescent="0.3">
      <c r="A3696" t="s">
        <v>365</v>
      </c>
      <c r="B3696">
        <v>41</v>
      </c>
      <c r="C3696">
        <v>87</v>
      </c>
      <c r="D3696">
        <v>5731103</v>
      </c>
      <c r="E3696" t="s">
        <v>346</v>
      </c>
      <c r="F3696" t="s">
        <v>7518</v>
      </c>
      <c r="G3696" t="str">
        <f t="shared" si="58"/>
        <v>Somewhere in Time</v>
      </c>
      <c r="H3696" t="s">
        <v>7519</v>
      </c>
      <c r="I3696">
        <v>21049</v>
      </c>
      <c r="J3696">
        <v>159</v>
      </c>
      <c r="K3696" t="s">
        <v>19</v>
      </c>
      <c r="L3696" t="s">
        <v>20</v>
      </c>
      <c r="M3696" t="s">
        <v>2579</v>
      </c>
      <c r="N3696">
        <v>3500000</v>
      </c>
      <c r="O3696">
        <v>2010</v>
      </c>
      <c r="P3696">
        <v>7.3</v>
      </c>
      <c r="S3696" t="s">
        <v>60</v>
      </c>
      <c r="T3696" t="s">
        <v>69</v>
      </c>
      <c r="U3696" t="s">
        <v>106</v>
      </c>
    </row>
    <row r="3697" spans="1:23" x14ac:dyDescent="0.3">
      <c r="A3697" t="s">
        <v>6514</v>
      </c>
      <c r="B3697">
        <v>248</v>
      </c>
      <c r="C3697">
        <v>81</v>
      </c>
      <c r="D3697">
        <v>978908</v>
      </c>
      <c r="E3697" t="s">
        <v>239</v>
      </c>
      <c r="F3697" t="s">
        <v>7520</v>
      </c>
      <c r="G3697" t="str">
        <f t="shared" si="58"/>
        <v>Dum Maaro Dum</v>
      </c>
      <c r="H3697" t="s">
        <v>7521</v>
      </c>
      <c r="I3697">
        <v>3266</v>
      </c>
      <c r="J3697">
        <v>311</v>
      </c>
      <c r="K3697" t="s">
        <v>19</v>
      </c>
      <c r="L3697" t="s">
        <v>20</v>
      </c>
      <c r="M3697" t="s">
        <v>294</v>
      </c>
      <c r="N3697">
        <v>3500000</v>
      </c>
      <c r="O3697">
        <v>2008</v>
      </c>
      <c r="P3697">
        <v>6.2</v>
      </c>
      <c r="S3697" t="s">
        <v>26</v>
      </c>
      <c r="T3697" t="s">
        <v>52</v>
      </c>
      <c r="U3697" t="s">
        <v>60</v>
      </c>
      <c r="V3697" t="s">
        <v>122</v>
      </c>
    </row>
    <row r="3698" spans="1:23" x14ac:dyDescent="0.3">
      <c r="A3698" t="s">
        <v>7522</v>
      </c>
      <c r="B3698">
        <v>42</v>
      </c>
      <c r="C3698">
        <v>94</v>
      </c>
      <c r="D3698">
        <v>438653</v>
      </c>
      <c r="E3698" t="s">
        <v>4175</v>
      </c>
      <c r="F3698" t="s">
        <v>3374</v>
      </c>
      <c r="G3698" t="str">
        <f t="shared" si="58"/>
        <v>Insidious: Chapter 2</v>
      </c>
      <c r="H3698" t="s">
        <v>7523</v>
      </c>
      <c r="I3698">
        <v>109214</v>
      </c>
      <c r="J3698">
        <v>279</v>
      </c>
      <c r="K3698" t="s">
        <v>19</v>
      </c>
      <c r="L3698" t="s">
        <v>20</v>
      </c>
      <c r="M3698" t="s">
        <v>294</v>
      </c>
      <c r="N3698">
        <v>2000000</v>
      </c>
      <c r="O3698">
        <v>1982</v>
      </c>
      <c r="P3698">
        <v>6.6</v>
      </c>
      <c r="S3698" t="s">
        <v>69</v>
      </c>
      <c r="T3698" t="s">
        <v>83</v>
      </c>
      <c r="U3698" t="s">
        <v>122</v>
      </c>
    </row>
    <row r="3699" spans="1:23" x14ac:dyDescent="0.3">
      <c r="A3699" t="s">
        <v>4206</v>
      </c>
      <c r="B3699">
        <v>33</v>
      </c>
      <c r="C3699">
        <v>89</v>
      </c>
      <c r="D3699">
        <v>327919</v>
      </c>
      <c r="E3699" t="s">
        <v>2224</v>
      </c>
      <c r="F3699" t="s">
        <v>5223</v>
      </c>
      <c r="G3699" t="str">
        <f t="shared" si="58"/>
        <v>Saw II</v>
      </c>
      <c r="H3699" t="s">
        <v>7524</v>
      </c>
      <c r="I3699">
        <v>188679</v>
      </c>
      <c r="J3699">
        <v>81</v>
      </c>
      <c r="K3699" t="s">
        <v>19</v>
      </c>
      <c r="L3699" t="s">
        <v>20</v>
      </c>
      <c r="M3699" t="s">
        <v>21</v>
      </c>
      <c r="N3699">
        <v>3500000</v>
      </c>
      <c r="O3699">
        <v>1994</v>
      </c>
      <c r="P3699">
        <v>6.6</v>
      </c>
      <c r="S3699" t="s">
        <v>83</v>
      </c>
      <c r="T3699" t="s">
        <v>92</v>
      </c>
    </row>
    <row r="3700" spans="1:23" x14ac:dyDescent="0.3">
      <c r="A3700" t="s">
        <v>7525</v>
      </c>
      <c r="B3700">
        <v>91</v>
      </c>
      <c r="C3700">
        <v>88</v>
      </c>
      <c r="D3700">
        <v>178739</v>
      </c>
      <c r="E3700" t="s">
        <v>7526</v>
      </c>
      <c r="F3700" t="s">
        <v>330</v>
      </c>
      <c r="G3700" t="str">
        <f t="shared" si="58"/>
        <v>10 Cloverfield Lane</v>
      </c>
      <c r="H3700" t="s">
        <v>7527</v>
      </c>
      <c r="I3700">
        <v>126893</v>
      </c>
      <c r="J3700">
        <v>247</v>
      </c>
      <c r="K3700" t="s">
        <v>19</v>
      </c>
      <c r="L3700" t="s">
        <v>20</v>
      </c>
      <c r="M3700" t="s">
        <v>294</v>
      </c>
      <c r="N3700">
        <v>3600000</v>
      </c>
      <c r="O3700">
        <v>2015</v>
      </c>
      <c r="P3700">
        <v>7.3</v>
      </c>
      <c r="S3700" t="s">
        <v>60</v>
      </c>
      <c r="T3700" t="s">
        <v>83</v>
      </c>
      <c r="U3700" t="s">
        <v>92</v>
      </c>
      <c r="V3700" t="s">
        <v>110</v>
      </c>
      <c r="W3700" t="s">
        <v>122</v>
      </c>
    </row>
    <row r="3701" spans="1:23" x14ac:dyDescent="0.3">
      <c r="A3701" t="s">
        <v>7528</v>
      </c>
      <c r="B3701">
        <v>185</v>
      </c>
      <c r="C3701">
        <v>108</v>
      </c>
      <c r="D3701">
        <v>565592</v>
      </c>
      <c r="E3701" t="s">
        <v>7529</v>
      </c>
      <c r="F3701" t="s">
        <v>4559</v>
      </c>
      <c r="G3701" t="str">
        <f t="shared" si="58"/>
        <v>Jackass: The Movie</v>
      </c>
      <c r="H3701" t="s">
        <v>7530</v>
      </c>
      <c r="I3701">
        <v>67992</v>
      </c>
      <c r="J3701">
        <v>69</v>
      </c>
      <c r="K3701" t="s">
        <v>19</v>
      </c>
      <c r="L3701" t="s">
        <v>20</v>
      </c>
      <c r="M3701" t="s">
        <v>294</v>
      </c>
      <c r="N3701">
        <v>3000000</v>
      </c>
      <c r="O3701">
        <v>2010</v>
      </c>
      <c r="P3701">
        <v>6.6</v>
      </c>
      <c r="S3701" t="s">
        <v>46</v>
      </c>
      <c r="T3701" t="s">
        <v>39</v>
      </c>
    </row>
    <row r="3702" spans="1:23" x14ac:dyDescent="0.3">
      <c r="A3702" t="s">
        <v>7531</v>
      </c>
      <c r="B3702">
        <v>69</v>
      </c>
      <c r="C3702">
        <v>115</v>
      </c>
      <c r="D3702">
        <v>27012</v>
      </c>
      <c r="E3702" t="s">
        <v>83</v>
      </c>
      <c r="F3702" t="s">
        <v>1778</v>
      </c>
      <c r="G3702" t="str">
        <f t="shared" si="58"/>
        <v>Lights Out</v>
      </c>
      <c r="H3702" t="s">
        <v>7532</v>
      </c>
      <c r="I3702">
        <v>13523</v>
      </c>
      <c r="J3702">
        <v>73</v>
      </c>
      <c r="K3702" t="s">
        <v>1243</v>
      </c>
      <c r="L3702" t="s">
        <v>20</v>
      </c>
      <c r="M3702" t="s">
        <v>1173</v>
      </c>
      <c r="N3702">
        <v>1000000</v>
      </c>
      <c r="O3702">
        <v>1998</v>
      </c>
      <c r="P3702">
        <v>6.9</v>
      </c>
      <c r="S3702" t="s">
        <v>83</v>
      </c>
    </row>
    <row r="3703" spans="1:23" x14ac:dyDescent="0.3">
      <c r="A3703" t="s">
        <v>102</v>
      </c>
      <c r="B3703">
        <v>220</v>
      </c>
      <c r="C3703">
        <v>96</v>
      </c>
      <c r="D3703">
        <v>76400000</v>
      </c>
      <c r="E3703" t="s">
        <v>83</v>
      </c>
      <c r="F3703" t="s">
        <v>7533</v>
      </c>
      <c r="G3703" t="str">
        <f t="shared" si="58"/>
        <v>Paranormal Activity 3</v>
      </c>
      <c r="H3703" t="s">
        <v>7534</v>
      </c>
      <c r="I3703">
        <v>76828</v>
      </c>
      <c r="J3703">
        <v>252</v>
      </c>
      <c r="K3703" t="s">
        <v>19</v>
      </c>
      <c r="L3703" t="s">
        <v>1296</v>
      </c>
      <c r="M3703" t="s">
        <v>294</v>
      </c>
      <c r="N3703">
        <v>3500000</v>
      </c>
      <c r="O3703">
        <v>2004</v>
      </c>
      <c r="P3703">
        <v>5.8</v>
      </c>
      <c r="S3703" t="s">
        <v>83</v>
      </c>
    </row>
    <row r="3704" spans="1:23" x14ac:dyDescent="0.3">
      <c r="A3704" t="s">
        <v>5809</v>
      </c>
      <c r="B3704">
        <v>117</v>
      </c>
      <c r="C3704">
        <v>135</v>
      </c>
      <c r="D3704">
        <v>36200000</v>
      </c>
      <c r="E3704" t="s">
        <v>3186</v>
      </c>
      <c r="F3704" t="s">
        <v>3374</v>
      </c>
      <c r="G3704" t="str">
        <f t="shared" si="58"/>
        <v>Ouija</v>
      </c>
      <c r="H3704" t="s">
        <v>7535</v>
      </c>
      <c r="I3704">
        <v>31915</v>
      </c>
      <c r="J3704">
        <v>533</v>
      </c>
      <c r="K3704" t="s">
        <v>19</v>
      </c>
      <c r="L3704" t="s">
        <v>20</v>
      </c>
      <c r="M3704" t="s">
        <v>2078</v>
      </c>
      <c r="N3704">
        <v>19900000</v>
      </c>
      <c r="O3704">
        <v>1992</v>
      </c>
      <c r="P3704">
        <v>4.4000000000000004</v>
      </c>
      <c r="S3704" t="s">
        <v>69</v>
      </c>
      <c r="T3704" t="s">
        <v>83</v>
      </c>
    </row>
    <row r="3705" spans="1:23" x14ac:dyDescent="0.3">
      <c r="A3705" t="s">
        <v>7536</v>
      </c>
      <c r="B3705">
        <v>471</v>
      </c>
      <c r="C3705">
        <v>113</v>
      </c>
      <c r="D3705">
        <v>21300000</v>
      </c>
      <c r="E3705" t="s">
        <v>3839</v>
      </c>
      <c r="F3705" t="s">
        <v>7537</v>
      </c>
      <c r="G3705" t="str">
        <f t="shared" si="58"/>
        <v>A Nightmare on Elm Street 3: Dream Warriors</v>
      </c>
      <c r="H3705" t="s">
        <v>7538</v>
      </c>
      <c r="I3705">
        <v>49820</v>
      </c>
      <c r="J3705">
        <v>108</v>
      </c>
      <c r="K3705" t="s">
        <v>19</v>
      </c>
      <c r="L3705" t="s">
        <v>20</v>
      </c>
      <c r="M3705" t="s">
        <v>2394</v>
      </c>
      <c r="N3705">
        <v>3500000</v>
      </c>
      <c r="O3705">
        <v>2014</v>
      </c>
      <c r="P3705">
        <v>6.6</v>
      </c>
      <c r="S3705" t="s">
        <v>26</v>
      </c>
      <c r="T3705" t="s">
        <v>69</v>
      </c>
      <c r="U3705" t="s">
        <v>83</v>
      </c>
      <c r="V3705" t="s">
        <v>122</v>
      </c>
    </row>
    <row r="3706" spans="1:23" x14ac:dyDescent="0.3">
      <c r="A3706" t="s">
        <v>2788</v>
      </c>
      <c r="B3706">
        <v>152</v>
      </c>
      <c r="C3706">
        <v>93</v>
      </c>
      <c r="D3706">
        <v>379643</v>
      </c>
      <c r="E3706" t="s">
        <v>417</v>
      </c>
      <c r="F3706" t="s">
        <v>2802</v>
      </c>
      <c r="G3706" t="str">
        <f t="shared" si="58"/>
        <v>The Gift</v>
      </c>
      <c r="H3706" t="s">
        <v>6465</v>
      </c>
      <c r="I3706">
        <v>79916</v>
      </c>
      <c r="J3706">
        <v>155</v>
      </c>
      <c r="K3706" t="s">
        <v>19</v>
      </c>
      <c r="L3706" t="s">
        <v>31</v>
      </c>
      <c r="M3706" t="s">
        <v>294</v>
      </c>
      <c r="N3706">
        <v>68000000</v>
      </c>
      <c r="O3706">
        <v>2010</v>
      </c>
      <c r="P3706">
        <v>7.1</v>
      </c>
      <c r="S3706" t="s">
        <v>92</v>
      </c>
      <c r="T3706" t="s">
        <v>122</v>
      </c>
    </row>
    <row r="3707" spans="1:23" x14ac:dyDescent="0.3">
      <c r="A3707" t="s">
        <v>5555</v>
      </c>
      <c r="B3707">
        <v>274</v>
      </c>
      <c r="C3707">
        <v>109</v>
      </c>
      <c r="D3707">
        <v>12985267</v>
      </c>
      <c r="E3707" t="s">
        <v>1147</v>
      </c>
      <c r="F3707" t="s">
        <v>7387</v>
      </c>
      <c r="G3707" t="str">
        <f t="shared" si="58"/>
        <v>Instructions Not Included</v>
      </c>
      <c r="H3707" t="s">
        <v>7539</v>
      </c>
      <c r="I3707">
        <v>22105</v>
      </c>
      <c r="J3707">
        <v>356</v>
      </c>
      <c r="K3707" t="s">
        <v>19</v>
      </c>
      <c r="L3707" t="s">
        <v>20</v>
      </c>
      <c r="M3707" t="s">
        <v>294</v>
      </c>
      <c r="N3707">
        <v>3500000</v>
      </c>
      <c r="O3707">
        <v>2003</v>
      </c>
      <c r="P3707">
        <v>7.6</v>
      </c>
      <c r="S3707" t="s">
        <v>46</v>
      </c>
      <c r="T3707" t="s">
        <v>60</v>
      </c>
    </row>
    <row r="3708" spans="1:23" x14ac:dyDescent="0.3">
      <c r="A3708" t="s">
        <v>5882</v>
      </c>
      <c r="B3708">
        <v>336</v>
      </c>
      <c r="C3708">
        <v>127</v>
      </c>
      <c r="D3708">
        <v>23650000</v>
      </c>
      <c r="E3708" t="s">
        <v>83</v>
      </c>
      <c r="F3708" t="s">
        <v>7540</v>
      </c>
      <c r="G3708" t="str">
        <f t="shared" si="58"/>
        <v>Paranormal Activity 4</v>
      </c>
      <c r="H3708" t="s">
        <v>7541</v>
      </c>
      <c r="I3708">
        <v>51204</v>
      </c>
      <c r="J3708">
        <v>340</v>
      </c>
      <c r="K3708" t="s">
        <v>19</v>
      </c>
      <c r="L3708" t="s">
        <v>20</v>
      </c>
      <c r="M3708" t="s">
        <v>21</v>
      </c>
      <c r="N3708">
        <v>3500000</v>
      </c>
      <c r="O3708">
        <v>2015</v>
      </c>
      <c r="P3708">
        <v>4.5999999999999996</v>
      </c>
      <c r="S3708" t="s">
        <v>83</v>
      </c>
    </row>
    <row r="3709" spans="1:23" x14ac:dyDescent="0.3">
      <c r="A3709" t="s">
        <v>7542</v>
      </c>
      <c r="B3709">
        <v>174</v>
      </c>
      <c r="C3709">
        <v>101</v>
      </c>
      <c r="D3709">
        <v>510092</v>
      </c>
      <c r="E3709" t="s">
        <v>2810</v>
      </c>
      <c r="F3709" t="s">
        <v>6362</v>
      </c>
      <c r="G3709" t="str">
        <f t="shared" si="58"/>
        <v>The Robe</v>
      </c>
      <c r="H3709" t="s">
        <v>7543</v>
      </c>
      <c r="I3709">
        <v>6359</v>
      </c>
      <c r="J3709">
        <v>126</v>
      </c>
      <c r="K3709" t="s">
        <v>19</v>
      </c>
      <c r="L3709" t="s">
        <v>20</v>
      </c>
      <c r="M3709" t="s">
        <v>710</v>
      </c>
      <c r="N3709">
        <v>3500000</v>
      </c>
      <c r="O3709">
        <v>2006</v>
      </c>
      <c r="P3709">
        <v>6.8</v>
      </c>
      <c r="S3709" t="s">
        <v>60</v>
      </c>
      <c r="T3709" t="s">
        <v>80</v>
      </c>
    </row>
    <row r="3710" spans="1:23" x14ac:dyDescent="0.3">
      <c r="A3710" t="s">
        <v>7231</v>
      </c>
      <c r="B3710">
        <v>151</v>
      </c>
      <c r="C3710">
        <v>124</v>
      </c>
      <c r="D3710">
        <v>313436</v>
      </c>
      <c r="E3710" t="s">
        <v>5353</v>
      </c>
      <c r="F3710" t="s">
        <v>7544</v>
      </c>
      <c r="G3710" t="str">
        <f t="shared" si="58"/>
        <v>The Return of the Pink Panther</v>
      </c>
      <c r="H3710" t="s">
        <v>7545</v>
      </c>
      <c r="I3710">
        <v>19596</v>
      </c>
      <c r="J3710">
        <v>2067</v>
      </c>
      <c r="K3710" t="s">
        <v>19</v>
      </c>
      <c r="L3710" t="s">
        <v>20</v>
      </c>
      <c r="M3710" t="s">
        <v>294</v>
      </c>
      <c r="N3710">
        <v>3500000</v>
      </c>
      <c r="O3710">
        <v>2014</v>
      </c>
      <c r="P3710">
        <v>7.1</v>
      </c>
      <c r="S3710" t="s">
        <v>46</v>
      </c>
      <c r="T3710" t="s">
        <v>52</v>
      </c>
      <c r="U3710" t="s">
        <v>92</v>
      </c>
    </row>
    <row r="3711" spans="1:23" x14ac:dyDescent="0.3">
      <c r="A3711" t="s">
        <v>7546</v>
      </c>
      <c r="B3711">
        <v>276</v>
      </c>
      <c r="C3711">
        <v>117</v>
      </c>
      <c r="D3711">
        <v>3330</v>
      </c>
      <c r="E3711" t="s">
        <v>3468</v>
      </c>
      <c r="F3711" t="s">
        <v>24</v>
      </c>
      <c r="G3711" t="str">
        <f t="shared" si="58"/>
        <v>Freddy's Dead: The Final Nightmare</v>
      </c>
      <c r="H3711" t="s">
        <v>7547</v>
      </c>
      <c r="I3711">
        <v>30765</v>
      </c>
      <c r="J3711">
        <v>339</v>
      </c>
      <c r="K3711" t="s">
        <v>19</v>
      </c>
      <c r="L3711" t="s">
        <v>20</v>
      </c>
      <c r="M3711" t="s">
        <v>51</v>
      </c>
      <c r="N3711">
        <v>1000000</v>
      </c>
      <c r="O3711">
        <v>1996</v>
      </c>
      <c r="P3711">
        <v>4.9000000000000004</v>
      </c>
      <c r="S3711" t="s">
        <v>46</v>
      </c>
      <c r="T3711" t="s">
        <v>69</v>
      </c>
      <c r="U3711" t="s">
        <v>83</v>
      </c>
      <c r="V3711" t="s">
        <v>122</v>
      </c>
    </row>
    <row r="3712" spans="1:23" x14ac:dyDescent="0.3">
      <c r="A3712" t="s">
        <v>7548</v>
      </c>
      <c r="B3712">
        <v>12</v>
      </c>
      <c r="C3712">
        <v>83</v>
      </c>
      <c r="D3712">
        <v>24800000</v>
      </c>
      <c r="E3712" t="s">
        <v>2461</v>
      </c>
      <c r="F3712" t="s">
        <v>1241</v>
      </c>
      <c r="G3712" t="str">
        <f t="shared" si="58"/>
        <v>Monster</v>
      </c>
      <c r="H3712" t="s">
        <v>7549</v>
      </c>
      <c r="I3712">
        <v>105568</v>
      </c>
      <c r="J3712">
        <v>472</v>
      </c>
      <c r="K3712" t="s">
        <v>19</v>
      </c>
      <c r="L3712" t="s">
        <v>20</v>
      </c>
      <c r="M3712" t="s">
        <v>51</v>
      </c>
      <c r="N3712">
        <v>3500000</v>
      </c>
      <c r="O3712">
        <v>1996</v>
      </c>
      <c r="P3712">
        <v>7.3</v>
      </c>
      <c r="S3712" t="s">
        <v>41</v>
      </c>
      <c r="T3712" t="s">
        <v>52</v>
      </c>
      <c r="U3712" t="s">
        <v>60</v>
      </c>
      <c r="V3712" t="s">
        <v>122</v>
      </c>
    </row>
    <row r="3713" spans="1:23" x14ac:dyDescent="0.3">
      <c r="A3713" t="s">
        <v>7550</v>
      </c>
      <c r="B3713">
        <v>18</v>
      </c>
      <c r="C3713">
        <v>113</v>
      </c>
      <c r="D3713">
        <v>792966</v>
      </c>
      <c r="E3713" t="s">
        <v>7551</v>
      </c>
      <c r="F3713" t="s">
        <v>2105</v>
      </c>
      <c r="G3713" t="str">
        <f t="shared" si="58"/>
        <v>20,000 Leagues Under the Sea</v>
      </c>
      <c r="H3713" t="s">
        <v>7552</v>
      </c>
      <c r="I3713">
        <v>22123</v>
      </c>
      <c r="J3713">
        <v>433</v>
      </c>
      <c r="K3713" t="s">
        <v>19</v>
      </c>
      <c r="L3713" t="s">
        <v>20</v>
      </c>
      <c r="M3713" t="s">
        <v>710</v>
      </c>
      <c r="N3713">
        <v>3500000</v>
      </c>
      <c r="O3713">
        <v>2007</v>
      </c>
      <c r="P3713">
        <v>7.2</v>
      </c>
      <c r="S3713" t="s">
        <v>32</v>
      </c>
      <c r="T3713" t="s">
        <v>60</v>
      </c>
      <c r="U3713" t="s">
        <v>65</v>
      </c>
      <c r="V3713" t="s">
        <v>69</v>
      </c>
      <c r="W3713" t="s">
        <v>110</v>
      </c>
    </row>
    <row r="3714" spans="1:23" x14ac:dyDescent="0.3">
      <c r="A3714" t="s">
        <v>7553</v>
      </c>
      <c r="B3714">
        <v>28</v>
      </c>
      <c r="C3714">
        <v>104</v>
      </c>
      <c r="D3714">
        <v>14673301</v>
      </c>
      <c r="E3714" t="s">
        <v>4175</v>
      </c>
      <c r="F3714" t="s">
        <v>7554</v>
      </c>
      <c r="G3714" t="str">
        <f t="shared" si="58"/>
        <v>Paranormal Activity: The Marked Ones</v>
      </c>
      <c r="H3714" t="s">
        <v>7555</v>
      </c>
      <c r="I3714">
        <v>31791</v>
      </c>
      <c r="J3714">
        <v>216</v>
      </c>
      <c r="K3714" t="s">
        <v>19</v>
      </c>
      <c r="L3714" t="s">
        <v>20</v>
      </c>
      <c r="M3714" t="s">
        <v>294</v>
      </c>
      <c r="N3714">
        <v>3500000</v>
      </c>
      <c r="O3714">
        <v>2008</v>
      </c>
      <c r="P3714">
        <v>5</v>
      </c>
      <c r="S3714" t="s">
        <v>69</v>
      </c>
      <c r="T3714" t="s">
        <v>83</v>
      </c>
      <c r="U3714" t="s">
        <v>122</v>
      </c>
    </row>
    <row r="3715" spans="1:23" x14ac:dyDescent="0.3">
      <c r="A3715" t="s">
        <v>2298</v>
      </c>
      <c r="B3715">
        <v>95</v>
      </c>
      <c r="C3715">
        <v>97</v>
      </c>
      <c r="D3715">
        <v>9003011</v>
      </c>
      <c r="E3715" t="s">
        <v>715</v>
      </c>
      <c r="F3715" t="s">
        <v>381</v>
      </c>
      <c r="G3715" t="str">
        <f t="shared" ref="G3715:G3778" si="59">SUBSTITUTE(H3715,"Â ","")</f>
        <v>The Elephant Man</v>
      </c>
      <c r="H3715" t="s">
        <v>7556</v>
      </c>
      <c r="I3715">
        <v>161972</v>
      </c>
      <c r="J3715">
        <v>11</v>
      </c>
      <c r="K3715" t="s">
        <v>19</v>
      </c>
      <c r="L3715" t="s">
        <v>20</v>
      </c>
      <c r="M3715" t="s">
        <v>294</v>
      </c>
      <c r="N3715">
        <v>3500000</v>
      </c>
      <c r="O3715">
        <v>1980</v>
      </c>
      <c r="P3715">
        <v>8.1999999999999993</v>
      </c>
      <c r="S3715" t="s">
        <v>41</v>
      </c>
      <c r="T3715" t="s">
        <v>60</v>
      </c>
    </row>
    <row r="3716" spans="1:23" x14ac:dyDescent="0.3">
      <c r="A3716" t="s">
        <v>71</v>
      </c>
      <c r="B3716">
        <v>74</v>
      </c>
      <c r="C3716">
        <v>110</v>
      </c>
      <c r="D3716">
        <v>11546543</v>
      </c>
      <c r="E3716" t="s">
        <v>715</v>
      </c>
      <c r="F3716" t="s">
        <v>333</v>
      </c>
      <c r="G3716" t="str">
        <f t="shared" si="59"/>
        <v>Dallas Buyers Club</v>
      </c>
      <c r="H3716" t="s">
        <v>7557</v>
      </c>
      <c r="I3716">
        <v>326494</v>
      </c>
      <c r="J3716">
        <v>56</v>
      </c>
      <c r="K3716" t="s">
        <v>19</v>
      </c>
      <c r="L3716" t="s">
        <v>20</v>
      </c>
      <c r="M3716" t="s">
        <v>51</v>
      </c>
      <c r="N3716">
        <v>3500000</v>
      </c>
      <c r="O3716">
        <v>2010</v>
      </c>
      <c r="P3716">
        <v>8</v>
      </c>
      <c r="S3716" t="s">
        <v>41</v>
      </c>
      <c r="T3716" t="s">
        <v>60</v>
      </c>
    </row>
    <row r="3717" spans="1:23" x14ac:dyDescent="0.3">
      <c r="A3717" t="s">
        <v>7558</v>
      </c>
      <c r="B3717">
        <v>179</v>
      </c>
      <c r="C3717">
        <v>103</v>
      </c>
      <c r="D3717">
        <v>11533945</v>
      </c>
      <c r="E3717" t="s">
        <v>1906</v>
      </c>
      <c r="F3717" t="s">
        <v>1858</v>
      </c>
      <c r="G3717" t="str">
        <f t="shared" si="59"/>
        <v>The Lazarus Effect</v>
      </c>
      <c r="H3717" t="s">
        <v>7559</v>
      </c>
      <c r="I3717">
        <v>28513</v>
      </c>
      <c r="J3717">
        <v>18</v>
      </c>
      <c r="K3717" t="s">
        <v>19</v>
      </c>
      <c r="L3717" t="s">
        <v>31</v>
      </c>
      <c r="M3717" t="s">
        <v>21</v>
      </c>
      <c r="N3717">
        <v>3500000</v>
      </c>
      <c r="O3717">
        <v>2008</v>
      </c>
      <c r="P3717">
        <v>5.2</v>
      </c>
      <c r="S3717" t="s">
        <v>83</v>
      </c>
      <c r="T3717" t="s">
        <v>110</v>
      </c>
      <c r="U3717" t="s">
        <v>122</v>
      </c>
    </row>
    <row r="3718" spans="1:23" x14ac:dyDescent="0.3">
      <c r="A3718" t="s">
        <v>7560</v>
      </c>
      <c r="B3718">
        <v>125</v>
      </c>
      <c r="C3718">
        <v>94</v>
      </c>
      <c r="D3718">
        <v>12555230</v>
      </c>
      <c r="E3718" t="s">
        <v>417</v>
      </c>
      <c r="F3718" t="s">
        <v>3419</v>
      </c>
      <c r="G3718" t="str">
        <f t="shared" si="59"/>
        <v>Memento</v>
      </c>
      <c r="H3718" t="s">
        <v>7561</v>
      </c>
      <c r="I3718">
        <v>845580</v>
      </c>
      <c r="J3718">
        <v>157</v>
      </c>
      <c r="K3718" t="s">
        <v>19</v>
      </c>
      <c r="L3718" t="s">
        <v>20</v>
      </c>
      <c r="M3718" t="s">
        <v>294</v>
      </c>
      <c r="N3718">
        <v>3440000</v>
      </c>
      <c r="O3718">
        <v>1947</v>
      </c>
      <c r="P3718">
        <v>8.5</v>
      </c>
      <c r="S3718" t="s">
        <v>92</v>
      </c>
      <c r="T3718" t="s">
        <v>122</v>
      </c>
    </row>
    <row r="3719" spans="1:23" x14ac:dyDescent="0.3">
      <c r="A3719" t="s">
        <v>7562</v>
      </c>
      <c r="B3719">
        <v>22</v>
      </c>
      <c r="C3719">
        <v>102</v>
      </c>
      <c r="D3719">
        <v>11284657</v>
      </c>
      <c r="E3719" t="s">
        <v>2224</v>
      </c>
      <c r="F3719" t="s">
        <v>7563</v>
      </c>
      <c r="G3719" t="str">
        <f t="shared" si="59"/>
        <v>Oculus</v>
      </c>
      <c r="H3719" t="s">
        <v>7564</v>
      </c>
      <c r="I3719">
        <v>85688</v>
      </c>
      <c r="J3719">
        <v>161</v>
      </c>
      <c r="K3719" t="s">
        <v>19</v>
      </c>
      <c r="L3719" t="s">
        <v>20</v>
      </c>
      <c r="M3719" t="s">
        <v>294</v>
      </c>
      <c r="N3719">
        <v>3400000</v>
      </c>
      <c r="O3719">
        <v>1998</v>
      </c>
      <c r="P3719">
        <v>6.5</v>
      </c>
      <c r="S3719" t="s">
        <v>83</v>
      </c>
      <c r="T3719" t="s">
        <v>92</v>
      </c>
    </row>
    <row r="3720" spans="1:23" x14ac:dyDescent="0.3">
      <c r="A3720" t="s">
        <v>7565</v>
      </c>
      <c r="B3720">
        <v>92</v>
      </c>
      <c r="C3720">
        <v>77</v>
      </c>
      <c r="D3720">
        <v>34522221</v>
      </c>
      <c r="E3720" t="s">
        <v>46</v>
      </c>
      <c r="F3720" t="s">
        <v>5309</v>
      </c>
      <c r="G3720" t="str">
        <f t="shared" si="59"/>
        <v>Clerks II</v>
      </c>
      <c r="H3720" t="s">
        <v>7566</v>
      </c>
      <c r="I3720">
        <v>114797</v>
      </c>
      <c r="J3720">
        <v>115</v>
      </c>
      <c r="K3720" t="s">
        <v>19</v>
      </c>
      <c r="L3720" t="s">
        <v>197</v>
      </c>
      <c r="M3720" t="s">
        <v>294</v>
      </c>
      <c r="N3720">
        <v>8000000</v>
      </c>
      <c r="O3720">
        <v>2004</v>
      </c>
      <c r="P3720">
        <v>7.4</v>
      </c>
      <c r="S3720" t="s">
        <v>46</v>
      </c>
    </row>
    <row r="3721" spans="1:23" x14ac:dyDescent="0.3">
      <c r="A3721" t="s">
        <v>7567</v>
      </c>
      <c r="B3721">
        <v>196</v>
      </c>
      <c r="C3721">
        <v>134</v>
      </c>
      <c r="D3721">
        <v>7002255</v>
      </c>
      <c r="E3721" t="s">
        <v>2679</v>
      </c>
      <c r="F3721" t="s">
        <v>2066</v>
      </c>
      <c r="G3721" t="str">
        <f t="shared" si="59"/>
        <v>Billy Elliot</v>
      </c>
      <c r="H3721" t="s">
        <v>7568</v>
      </c>
      <c r="I3721">
        <v>98354</v>
      </c>
      <c r="J3721">
        <v>49</v>
      </c>
      <c r="K3721" t="s">
        <v>19</v>
      </c>
      <c r="L3721" t="s">
        <v>20</v>
      </c>
      <c r="M3721" t="s">
        <v>294</v>
      </c>
      <c r="N3721">
        <v>3500000</v>
      </c>
      <c r="O3721">
        <v>2015</v>
      </c>
      <c r="P3721">
        <v>7.7</v>
      </c>
      <c r="S3721" t="s">
        <v>60</v>
      </c>
      <c r="T3721" t="s">
        <v>85</v>
      </c>
    </row>
    <row r="3722" spans="1:23" x14ac:dyDescent="0.3">
      <c r="A3722" t="s">
        <v>7569</v>
      </c>
      <c r="B3722">
        <v>9</v>
      </c>
      <c r="C3722">
        <v>129</v>
      </c>
      <c r="D3722">
        <v>6719300</v>
      </c>
      <c r="E3722" t="s">
        <v>1147</v>
      </c>
      <c r="F3722" t="s">
        <v>1330</v>
      </c>
      <c r="G3722" t="str">
        <f t="shared" si="59"/>
        <v>The Way Way Back</v>
      </c>
      <c r="H3722" t="s">
        <v>7570</v>
      </c>
      <c r="I3722">
        <v>115813</v>
      </c>
      <c r="J3722">
        <v>26</v>
      </c>
      <c r="K3722" t="s">
        <v>19</v>
      </c>
      <c r="L3722" t="s">
        <v>20</v>
      </c>
      <c r="M3722" t="s">
        <v>294</v>
      </c>
      <c r="N3722">
        <v>3000000</v>
      </c>
      <c r="O3722">
        <v>2007</v>
      </c>
      <c r="P3722">
        <v>7.4</v>
      </c>
      <c r="S3722" t="s">
        <v>46</v>
      </c>
      <c r="T3722" t="s">
        <v>60</v>
      </c>
    </row>
    <row r="3723" spans="1:23" x14ac:dyDescent="0.3">
      <c r="A3723" t="s">
        <v>7571</v>
      </c>
      <c r="B3723">
        <v>31</v>
      </c>
      <c r="C3723">
        <v>90</v>
      </c>
      <c r="D3723">
        <v>6003587</v>
      </c>
      <c r="E3723" t="s">
        <v>2507</v>
      </c>
      <c r="F3723" t="s">
        <v>7572</v>
      </c>
      <c r="G3723" t="str">
        <f t="shared" si="59"/>
        <v>House Party 2</v>
      </c>
      <c r="H3723" t="s">
        <v>7573</v>
      </c>
      <c r="I3723">
        <v>3571</v>
      </c>
      <c r="J3723">
        <v>153</v>
      </c>
      <c r="K3723" t="s">
        <v>19</v>
      </c>
      <c r="L3723" t="s">
        <v>20</v>
      </c>
      <c r="M3723" t="s">
        <v>294</v>
      </c>
      <c r="N3723">
        <v>3300000</v>
      </c>
      <c r="O3723">
        <v>2004</v>
      </c>
      <c r="P3723">
        <v>5.0999999999999996</v>
      </c>
      <c r="S3723" t="s">
        <v>46</v>
      </c>
      <c r="T3723" t="s">
        <v>60</v>
      </c>
      <c r="U3723" t="s">
        <v>85</v>
      </c>
      <c r="V3723" t="s">
        <v>106</v>
      </c>
    </row>
    <row r="3724" spans="1:23" x14ac:dyDescent="0.3">
      <c r="A3724" t="s">
        <v>7574</v>
      </c>
      <c r="B3724">
        <v>309</v>
      </c>
      <c r="C3724">
        <v>134</v>
      </c>
      <c r="D3724">
        <v>5792822</v>
      </c>
      <c r="E3724" t="s">
        <v>7575</v>
      </c>
      <c r="F3724" t="s">
        <v>7576</v>
      </c>
      <c r="G3724" t="str">
        <f t="shared" si="59"/>
        <v>The Man from Snowy River</v>
      </c>
      <c r="H3724" t="s">
        <v>7577</v>
      </c>
      <c r="I3724">
        <v>5894</v>
      </c>
      <c r="J3724">
        <v>211</v>
      </c>
      <c r="K3724" t="s">
        <v>19</v>
      </c>
      <c r="L3724" t="s">
        <v>20</v>
      </c>
      <c r="M3724" t="s">
        <v>294</v>
      </c>
      <c r="N3724">
        <v>3300000</v>
      </c>
      <c r="O3724">
        <v>2015</v>
      </c>
      <c r="P3724">
        <v>7.3</v>
      </c>
      <c r="S3724" t="s">
        <v>32</v>
      </c>
      <c r="T3724" t="s">
        <v>60</v>
      </c>
      <c r="U3724" t="s">
        <v>65</v>
      </c>
      <c r="V3724" t="s">
        <v>106</v>
      </c>
      <c r="W3724" t="s">
        <v>130</v>
      </c>
    </row>
    <row r="3725" spans="1:23" x14ac:dyDescent="0.3">
      <c r="A3725" t="s">
        <v>443</v>
      </c>
      <c r="B3725">
        <v>15</v>
      </c>
      <c r="C3725">
        <v>104</v>
      </c>
      <c r="D3725">
        <v>5383834</v>
      </c>
      <c r="E3725" t="s">
        <v>1325</v>
      </c>
      <c r="F3725" t="s">
        <v>913</v>
      </c>
      <c r="G3725" t="str">
        <f t="shared" si="59"/>
        <v>Doug's 1st Movie</v>
      </c>
      <c r="H3725" t="s">
        <v>7578</v>
      </c>
      <c r="I3725">
        <v>2448</v>
      </c>
      <c r="J3725">
        <v>33</v>
      </c>
      <c r="K3725" t="s">
        <v>19</v>
      </c>
      <c r="L3725" t="s">
        <v>149</v>
      </c>
      <c r="M3725" t="s">
        <v>21</v>
      </c>
      <c r="N3725">
        <v>2200000</v>
      </c>
      <c r="O3725">
        <v>2011</v>
      </c>
      <c r="P3725">
        <v>5</v>
      </c>
      <c r="S3725" t="s">
        <v>37</v>
      </c>
      <c r="T3725" t="s">
        <v>46</v>
      </c>
      <c r="U3725" t="s">
        <v>65</v>
      </c>
    </row>
    <row r="3726" spans="1:23" x14ac:dyDescent="0.3">
      <c r="A3726" t="s">
        <v>1025</v>
      </c>
      <c r="B3726">
        <v>36</v>
      </c>
      <c r="C3726">
        <v>95</v>
      </c>
      <c r="D3726">
        <v>4599680</v>
      </c>
      <c r="E3726" t="s">
        <v>60</v>
      </c>
      <c r="F3726" t="s">
        <v>7579</v>
      </c>
      <c r="G3726" t="str">
        <f t="shared" si="59"/>
        <v>The Apostle</v>
      </c>
      <c r="H3726" t="s">
        <v>7580</v>
      </c>
      <c r="I3726">
        <v>11622</v>
      </c>
      <c r="J3726">
        <v>209</v>
      </c>
      <c r="K3726" t="s">
        <v>19</v>
      </c>
      <c r="L3726" t="s">
        <v>20</v>
      </c>
      <c r="M3726" t="s">
        <v>2394</v>
      </c>
      <c r="N3726">
        <v>3400000</v>
      </c>
      <c r="O3726">
        <v>2008</v>
      </c>
      <c r="P3726">
        <v>7.2</v>
      </c>
      <c r="S3726" t="s">
        <v>60</v>
      </c>
    </row>
    <row r="3727" spans="1:23" x14ac:dyDescent="0.3">
      <c r="A3727" t="s">
        <v>7581</v>
      </c>
      <c r="B3727">
        <v>129</v>
      </c>
      <c r="C3727">
        <v>93</v>
      </c>
      <c r="D3727">
        <v>6531491</v>
      </c>
      <c r="E3727" t="s">
        <v>715</v>
      </c>
      <c r="F3727" t="s">
        <v>6962</v>
      </c>
      <c r="G3727" t="str">
        <f t="shared" si="59"/>
        <v>Mommie Dearest</v>
      </c>
      <c r="H3727" t="s">
        <v>7582</v>
      </c>
      <c r="I3727">
        <v>10564</v>
      </c>
      <c r="J3727">
        <v>195</v>
      </c>
      <c r="K3727" t="s">
        <v>19</v>
      </c>
      <c r="L3727" t="s">
        <v>20</v>
      </c>
      <c r="M3727" t="s">
        <v>3120</v>
      </c>
      <c r="N3727">
        <v>3800000</v>
      </c>
      <c r="O3727">
        <v>2009</v>
      </c>
      <c r="P3727">
        <v>6.7</v>
      </c>
      <c r="S3727" t="s">
        <v>41</v>
      </c>
      <c r="T3727" t="s">
        <v>60</v>
      </c>
    </row>
    <row r="3728" spans="1:23" x14ac:dyDescent="0.3">
      <c r="A3728" t="s">
        <v>7583</v>
      </c>
      <c r="B3728">
        <v>168</v>
      </c>
      <c r="C3728">
        <v>106</v>
      </c>
      <c r="D3728">
        <v>4581222</v>
      </c>
      <c r="E3728" t="s">
        <v>1147</v>
      </c>
      <c r="F3728" t="s">
        <v>1796</v>
      </c>
      <c r="G3728" t="str">
        <f t="shared" si="59"/>
        <v>Our Idiot Brother</v>
      </c>
      <c r="H3728" t="s">
        <v>7584</v>
      </c>
      <c r="I3728">
        <v>74875</v>
      </c>
      <c r="J3728">
        <v>67</v>
      </c>
      <c r="K3728" t="s">
        <v>1243</v>
      </c>
      <c r="L3728" t="s">
        <v>20</v>
      </c>
      <c r="M3728" t="s">
        <v>294</v>
      </c>
      <c r="N3728">
        <v>4000000</v>
      </c>
      <c r="O3728">
        <v>2006</v>
      </c>
      <c r="P3728">
        <v>6.4</v>
      </c>
      <c r="S3728" t="s">
        <v>46</v>
      </c>
      <c r="T3728" t="s">
        <v>60</v>
      </c>
    </row>
    <row r="3729" spans="1:22" x14ac:dyDescent="0.3">
      <c r="A3729" t="s">
        <v>6213</v>
      </c>
      <c r="B3729">
        <v>444</v>
      </c>
      <c r="C3729">
        <v>109</v>
      </c>
      <c r="D3729">
        <v>3885134</v>
      </c>
      <c r="E3729" t="s">
        <v>754</v>
      </c>
      <c r="F3729" t="s">
        <v>5548</v>
      </c>
      <c r="G3729" t="str">
        <f t="shared" si="59"/>
        <v>Race</v>
      </c>
      <c r="H3729" t="s">
        <v>7585</v>
      </c>
      <c r="I3729">
        <v>11744</v>
      </c>
      <c r="J3729">
        <v>107</v>
      </c>
      <c r="K3729" t="s">
        <v>19</v>
      </c>
      <c r="L3729" t="s">
        <v>20</v>
      </c>
      <c r="M3729" t="s">
        <v>294</v>
      </c>
      <c r="N3729">
        <v>3300000</v>
      </c>
      <c r="O3729">
        <v>2009</v>
      </c>
      <c r="P3729">
        <v>7.1</v>
      </c>
      <c r="S3729" t="s">
        <v>41</v>
      </c>
      <c r="T3729" t="s">
        <v>60</v>
      </c>
      <c r="U3729" t="s">
        <v>117</v>
      </c>
    </row>
    <row r="3730" spans="1:22" x14ac:dyDescent="0.3">
      <c r="A3730" t="s">
        <v>7586</v>
      </c>
      <c r="B3730">
        <v>123</v>
      </c>
      <c r="C3730">
        <v>101</v>
      </c>
      <c r="D3730">
        <v>4311834</v>
      </c>
      <c r="E3730" t="s">
        <v>1147</v>
      </c>
      <c r="F3730" t="s">
        <v>398</v>
      </c>
      <c r="G3730" t="str">
        <f t="shared" si="59"/>
        <v>The Players Club</v>
      </c>
      <c r="H3730" t="s">
        <v>7587</v>
      </c>
      <c r="I3730">
        <v>4345</v>
      </c>
      <c r="J3730">
        <v>291</v>
      </c>
      <c r="K3730" t="s">
        <v>19</v>
      </c>
      <c r="L3730" t="s">
        <v>20</v>
      </c>
      <c r="M3730" t="s">
        <v>294</v>
      </c>
      <c r="N3730">
        <v>4300000</v>
      </c>
      <c r="O3730">
        <v>2014</v>
      </c>
      <c r="P3730">
        <v>5.6</v>
      </c>
      <c r="S3730" t="s">
        <v>46</v>
      </c>
      <c r="T3730" t="s">
        <v>60</v>
      </c>
    </row>
    <row r="3731" spans="1:22" x14ac:dyDescent="0.3">
      <c r="A3731" t="s">
        <v>1929</v>
      </c>
      <c r="B3731">
        <v>173</v>
      </c>
      <c r="C3731">
        <v>139</v>
      </c>
      <c r="D3731">
        <v>3590010</v>
      </c>
      <c r="E3731" t="s">
        <v>3827</v>
      </c>
      <c r="F3731" t="s">
        <v>2680</v>
      </c>
      <c r="G3731" t="str">
        <f t="shared" si="59"/>
        <v>O</v>
      </c>
      <c r="H3731" t="s">
        <v>6294</v>
      </c>
      <c r="I3731">
        <v>17333</v>
      </c>
      <c r="J3731">
        <v>756</v>
      </c>
      <c r="K3731" t="s">
        <v>19</v>
      </c>
      <c r="L3731" t="s">
        <v>20</v>
      </c>
      <c r="M3731" t="s">
        <v>21</v>
      </c>
      <c r="N3731">
        <v>3300000</v>
      </c>
      <c r="O3731">
        <v>2014</v>
      </c>
      <c r="P3731">
        <v>6.2</v>
      </c>
      <c r="S3731" t="s">
        <v>60</v>
      </c>
      <c r="T3731" t="s">
        <v>106</v>
      </c>
      <c r="U3731" t="s">
        <v>122</v>
      </c>
    </row>
    <row r="3732" spans="1:22" x14ac:dyDescent="0.3">
      <c r="A3732" t="s">
        <v>5816</v>
      </c>
      <c r="B3732">
        <v>246</v>
      </c>
      <c r="C3732">
        <v>99</v>
      </c>
      <c r="D3732">
        <v>3300230</v>
      </c>
      <c r="E3732" t="s">
        <v>1347</v>
      </c>
      <c r="F3732" t="s">
        <v>6439</v>
      </c>
      <c r="G3732" t="str">
        <f t="shared" si="59"/>
        <v>As Above, So Below</v>
      </c>
      <c r="H3732" t="s">
        <v>7588</v>
      </c>
      <c r="I3732">
        <v>49948</v>
      </c>
      <c r="J3732">
        <v>561</v>
      </c>
      <c r="K3732" t="s">
        <v>19</v>
      </c>
      <c r="L3732" t="s">
        <v>20</v>
      </c>
      <c r="M3732" t="s">
        <v>294</v>
      </c>
      <c r="N3732">
        <v>2000000</v>
      </c>
      <c r="O3732">
        <v>2015</v>
      </c>
      <c r="P3732">
        <v>6.1</v>
      </c>
      <c r="S3732" t="s">
        <v>83</v>
      </c>
      <c r="T3732" t="s">
        <v>92</v>
      </c>
      <c r="U3732" t="s">
        <v>122</v>
      </c>
    </row>
    <row r="3733" spans="1:22" x14ac:dyDescent="0.3">
      <c r="A3733" t="s">
        <v>7589</v>
      </c>
      <c r="B3733">
        <v>74</v>
      </c>
      <c r="C3733">
        <v>100</v>
      </c>
      <c r="D3733">
        <v>3335839</v>
      </c>
      <c r="E3733" t="s">
        <v>1788</v>
      </c>
      <c r="F3733" t="s">
        <v>6357</v>
      </c>
      <c r="G3733" t="str">
        <f t="shared" si="59"/>
        <v>Addicted</v>
      </c>
      <c r="H3733" t="s">
        <v>7590</v>
      </c>
      <c r="I3733">
        <v>5975</v>
      </c>
      <c r="J3733">
        <v>335</v>
      </c>
      <c r="K3733" t="s">
        <v>19</v>
      </c>
      <c r="L3733" t="s">
        <v>20</v>
      </c>
      <c r="M3733" t="s">
        <v>294</v>
      </c>
      <c r="N3733">
        <v>2300000</v>
      </c>
      <c r="O3733">
        <v>2011</v>
      </c>
      <c r="P3733">
        <v>5.2</v>
      </c>
      <c r="S3733" t="s">
        <v>60</v>
      </c>
      <c r="T3733" t="s">
        <v>122</v>
      </c>
    </row>
    <row r="3734" spans="1:22" x14ac:dyDescent="0.3">
      <c r="A3734" t="s">
        <v>7591</v>
      </c>
      <c r="B3734">
        <v>68</v>
      </c>
      <c r="C3734">
        <v>95</v>
      </c>
      <c r="D3734">
        <v>2557668</v>
      </c>
      <c r="E3734" t="s">
        <v>60</v>
      </c>
      <c r="F3734" t="s">
        <v>6429</v>
      </c>
      <c r="G3734" t="str">
        <f t="shared" si="59"/>
        <v>Eve's Bayou</v>
      </c>
      <c r="H3734" t="s">
        <v>7592</v>
      </c>
      <c r="I3734">
        <v>6915</v>
      </c>
      <c r="J3734">
        <v>385</v>
      </c>
      <c r="K3734" t="s">
        <v>19</v>
      </c>
      <c r="L3734" t="s">
        <v>20</v>
      </c>
      <c r="M3734" t="s">
        <v>2078</v>
      </c>
      <c r="N3734">
        <v>3200000</v>
      </c>
      <c r="O3734">
        <v>2014</v>
      </c>
      <c r="P3734">
        <v>7.3</v>
      </c>
      <c r="S3734" t="s">
        <v>60</v>
      </c>
    </row>
    <row r="3735" spans="1:22" x14ac:dyDescent="0.3">
      <c r="A3735" t="s">
        <v>7593</v>
      </c>
      <c r="B3735">
        <v>144</v>
      </c>
      <c r="C3735">
        <v>94</v>
      </c>
      <c r="D3735">
        <v>2506446</v>
      </c>
      <c r="E3735" t="s">
        <v>60</v>
      </c>
      <c r="F3735" t="s">
        <v>1137</v>
      </c>
      <c r="G3735" t="str">
        <f t="shared" si="59"/>
        <v>Still Alice</v>
      </c>
      <c r="H3735" t="s">
        <v>7594</v>
      </c>
      <c r="I3735">
        <v>86077</v>
      </c>
      <c r="J3735">
        <v>859</v>
      </c>
      <c r="K3735" t="s">
        <v>19</v>
      </c>
      <c r="L3735" t="s">
        <v>20</v>
      </c>
      <c r="M3735" t="s">
        <v>294</v>
      </c>
      <c r="N3735">
        <v>3000000</v>
      </c>
      <c r="O3735">
        <v>2014</v>
      </c>
      <c r="P3735">
        <v>7.5</v>
      </c>
      <c r="S3735" t="s">
        <v>60</v>
      </c>
    </row>
    <row r="3736" spans="1:22" x14ac:dyDescent="0.3">
      <c r="A3736" t="s">
        <v>7019</v>
      </c>
      <c r="B3736">
        <v>96</v>
      </c>
      <c r="C3736">
        <v>93</v>
      </c>
      <c r="D3736">
        <v>7369373</v>
      </c>
      <c r="E3736" t="s">
        <v>2810</v>
      </c>
      <c r="F3736" t="s">
        <v>7595</v>
      </c>
      <c r="G3736" t="str">
        <f t="shared" si="59"/>
        <v>The Egyptian</v>
      </c>
      <c r="H3736" t="s">
        <v>7596</v>
      </c>
      <c r="I3736">
        <v>2498</v>
      </c>
      <c r="J3736">
        <v>113</v>
      </c>
      <c r="K3736" t="s">
        <v>19</v>
      </c>
      <c r="L3736" t="s">
        <v>20</v>
      </c>
      <c r="M3736" t="s">
        <v>294</v>
      </c>
      <c r="N3736">
        <v>3200000</v>
      </c>
      <c r="O3736">
        <v>1977</v>
      </c>
      <c r="P3736">
        <v>6.6</v>
      </c>
      <c r="S3736" t="s">
        <v>60</v>
      </c>
      <c r="T3736" t="s">
        <v>80</v>
      </c>
    </row>
    <row r="3737" spans="1:22" x14ac:dyDescent="0.3">
      <c r="A3737" t="s">
        <v>6406</v>
      </c>
      <c r="B3737">
        <v>42</v>
      </c>
      <c r="C3737">
        <v>106</v>
      </c>
      <c r="D3737">
        <v>4414535</v>
      </c>
      <c r="E3737" t="s">
        <v>184</v>
      </c>
      <c r="F3737" t="s">
        <v>1142</v>
      </c>
      <c r="G3737" t="str">
        <f t="shared" si="59"/>
        <v>Nighthawks</v>
      </c>
      <c r="H3737" t="s">
        <v>7597</v>
      </c>
      <c r="I3737">
        <v>12519</v>
      </c>
      <c r="J3737">
        <v>173</v>
      </c>
      <c r="K3737" t="s">
        <v>1243</v>
      </c>
      <c r="L3737" t="s">
        <v>20</v>
      </c>
      <c r="M3737" t="s">
        <v>294</v>
      </c>
      <c r="N3737">
        <v>3200000</v>
      </c>
      <c r="O3737">
        <v>2012</v>
      </c>
      <c r="P3737">
        <v>6.4</v>
      </c>
      <c r="S3737" t="s">
        <v>26</v>
      </c>
      <c r="T3737" t="s">
        <v>52</v>
      </c>
      <c r="U3737" t="s">
        <v>122</v>
      </c>
    </row>
    <row r="3738" spans="1:22" x14ac:dyDescent="0.3">
      <c r="A3738" t="s">
        <v>5882</v>
      </c>
      <c r="B3738">
        <v>29</v>
      </c>
      <c r="C3738">
        <v>99</v>
      </c>
      <c r="D3738">
        <v>1984378</v>
      </c>
      <c r="E3738" t="s">
        <v>7598</v>
      </c>
      <c r="F3738" t="s">
        <v>7599</v>
      </c>
      <c r="G3738" t="str">
        <f t="shared" si="59"/>
        <v>Friday the 13th Part VIII: Jason Takes Manhattan</v>
      </c>
      <c r="H3738" t="s">
        <v>7600</v>
      </c>
      <c r="I3738">
        <v>22961</v>
      </c>
      <c r="J3738">
        <v>374</v>
      </c>
      <c r="K3738" t="s">
        <v>19</v>
      </c>
      <c r="L3738" t="s">
        <v>1296</v>
      </c>
      <c r="M3738" t="s">
        <v>3120</v>
      </c>
      <c r="N3738">
        <v>3000000</v>
      </c>
      <c r="O3738">
        <v>2015</v>
      </c>
      <c r="P3738">
        <v>4.5</v>
      </c>
      <c r="S3738" t="s">
        <v>32</v>
      </c>
      <c r="T3738" t="s">
        <v>83</v>
      </c>
    </row>
    <row r="3739" spans="1:22" x14ac:dyDescent="0.3">
      <c r="A3739" t="s">
        <v>7601</v>
      </c>
      <c r="B3739">
        <v>228</v>
      </c>
      <c r="C3739">
        <v>82</v>
      </c>
      <c r="D3739">
        <v>2283276</v>
      </c>
      <c r="E3739" t="s">
        <v>1222</v>
      </c>
      <c r="F3739" t="s">
        <v>5031</v>
      </c>
      <c r="G3739" t="str">
        <f t="shared" si="59"/>
        <v>My Big Fat Greek Wedding</v>
      </c>
      <c r="H3739" t="s">
        <v>7602</v>
      </c>
      <c r="I3739">
        <v>102071</v>
      </c>
      <c r="J3739">
        <v>125</v>
      </c>
      <c r="K3739" t="s">
        <v>19</v>
      </c>
      <c r="L3739" t="s">
        <v>31</v>
      </c>
      <c r="M3739" t="s">
        <v>2394</v>
      </c>
      <c r="N3739">
        <v>3000000</v>
      </c>
      <c r="O3739">
        <v>2016</v>
      </c>
      <c r="P3739">
        <v>6.6</v>
      </c>
      <c r="S3739" t="s">
        <v>46</v>
      </c>
      <c r="T3739" t="s">
        <v>65</v>
      </c>
      <c r="U3739" t="s">
        <v>106</v>
      </c>
    </row>
    <row r="3740" spans="1:22" x14ac:dyDescent="0.3">
      <c r="A3740" t="s">
        <v>830</v>
      </c>
      <c r="B3740">
        <v>195</v>
      </c>
      <c r="C3740">
        <v>135</v>
      </c>
      <c r="D3740">
        <v>1098224</v>
      </c>
      <c r="E3740" t="s">
        <v>890</v>
      </c>
      <c r="F3740" t="s">
        <v>938</v>
      </c>
      <c r="G3740" t="str">
        <f t="shared" si="59"/>
        <v>Spring Breakers</v>
      </c>
      <c r="H3740" t="s">
        <v>7603</v>
      </c>
      <c r="I3740">
        <v>108683</v>
      </c>
      <c r="J3740">
        <v>87</v>
      </c>
      <c r="K3740" t="s">
        <v>19</v>
      </c>
      <c r="L3740" t="s">
        <v>20</v>
      </c>
      <c r="M3740" t="s">
        <v>294</v>
      </c>
      <c r="N3740">
        <v>3200000</v>
      </c>
      <c r="O3740">
        <v>2015</v>
      </c>
      <c r="P3740">
        <v>5.3</v>
      </c>
      <c r="S3740" t="s">
        <v>52</v>
      </c>
      <c r="T3740" t="s">
        <v>60</v>
      </c>
    </row>
    <row r="3741" spans="1:22" x14ac:dyDescent="0.3">
      <c r="A3741" t="s">
        <v>7604</v>
      </c>
      <c r="B3741">
        <v>203</v>
      </c>
      <c r="C3741">
        <v>88</v>
      </c>
      <c r="D3741">
        <v>1430185</v>
      </c>
      <c r="E3741" t="s">
        <v>2403</v>
      </c>
      <c r="F3741" t="s">
        <v>4358</v>
      </c>
      <c r="G3741" t="str">
        <f t="shared" si="59"/>
        <v>Halloween: The Curse of Michael Myers</v>
      </c>
      <c r="H3741" t="s">
        <v>7605</v>
      </c>
      <c r="I3741">
        <v>20815</v>
      </c>
      <c r="J3741">
        <v>65</v>
      </c>
      <c r="K3741" t="s">
        <v>19</v>
      </c>
      <c r="L3741" t="s">
        <v>20</v>
      </c>
      <c r="M3741" t="s">
        <v>294</v>
      </c>
      <c r="N3741">
        <v>3180000</v>
      </c>
      <c r="O3741">
        <v>2006</v>
      </c>
      <c r="P3741">
        <v>4.9000000000000004</v>
      </c>
      <c r="S3741" t="s">
        <v>83</v>
      </c>
      <c r="T3741" t="s">
        <v>122</v>
      </c>
    </row>
    <row r="3742" spans="1:22" x14ac:dyDescent="0.3">
      <c r="A3742" t="s">
        <v>7606</v>
      </c>
      <c r="B3742">
        <v>44</v>
      </c>
      <c r="C3742">
        <v>89</v>
      </c>
      <c r="D3742">
        <v>1477002</v>
      </c>
      <c r="E3742" t="s">
        <v>4868</v>
      </c>
      <c r="F3742" t="s">
        <v>7607</v>
      </c>
      <c r="G3742" t="str">
        <f t="shared" si="59"/>
        <v>Y Tu MamÃ¡ TambiÃ©n</v>
      </c>
      <c r="H3742" t="s">
        <v>7608</v>
      </c>
      <c r="I3742">
        <v>91377</v>
      </c>
      <c r="J3742">
        <v>323</v>
      </c>
      <c r="K3742" t="s">
        <v>19</v>
      </c>
      <c r="L3742" t="s">
        <v>20</v>
      </c>
      <c r="M3742" t="s">
        <v>294</v>
      </c>
      <c r="N3742">
        <v>3500000</v>
      </c>
      <c r="O3742">
        <v>2009</v>
      </c>
      <c r="P3742">
        <v>7.7</v>
      </c>
      <c r="S3742" t="s">
        <v>32</v>
      </c>
      <c r="T3742" t="s">
        <v>46</v>
      </c>
      <c r="U3742" t="s">
        <v>60</v>
      </c>
      <c r="V3742" t="s">
        <v>106</v>
      </c>
    </row>
    <row r="3743" spans="1:22" x14ac:dyDescent="0.3">
      <c r="A3743" t="s">
        <v>3024</v>
      </c>
      <c r="B3743">
        <v>14</v>
      </c>
      <c r="C3743">
        <v>110</v>
      </c>
      <c r="D3743">
        <v>1134049</v>
      </c>
      <c r="E3743" t="s">
        <v>3256</v>
      </c>
      <c r="F3743" t="s">
        <v>7609</v>
      </c>
      <c r="G3743" t="str">
        <f t="shared" si="59"/>
        <v>Shaun of the Dead</v>
      </c>
      <c r="H3743" t="s">
        <v>7610</v>
      </c>
      <c r="I3743">
        <v>395921</v>
      </c>
      <c r="J3743">
        <v>134</v>
      </c>
      <c r="K3743" t="s">
        <v>19</v>
      </c>
      <c r="L3743" t="s">
        <v>20</v>
      </c>
      <c r="M3743" t="s">
        <v>2579</v>
      </c>
      <c r="N3743">
        <v>3000000</v>
      </c>
      <c r="O3743">
        <v>1996</v>
      </c>
      <c r="P3743">
        <v>8</v>
      </c>
      <c r="S3743" t="s">
        <v>46</v>
      </c>
      <c r="T3743" t="s">
        <v>83</v>
      </c>
    </row>
    <row r="3744" spans="1:22" x14ac:dyDescent="0.3">
      <c r="A3744" t="s">
        <v>7611</v>
      </c>
      <c r="B3744">
        <v>59</v>
      </c>
      <c r="C3744">
        <v>107</v>
      </c>
      <c r="D3744">
        <v>977600</v>
      </c>
      <c r="E3744" t="s">
        <v>1933</v>
      </c>
      <c r="F3744" t="s">
        <v>7612</v>
      </c>
      <c r="G3744" t="str">
        <f t="shared" si="59"/>
        <v>The Haunting of Molly Hartley</v>
      </c>
      <c r="H3744" t="s">
        <v>7613</v>
      </c>
      <c r="I3744">
        <v>7904</v>
      </c>
      <c r="J3744">
        <v>214</v>
      </c>
      <c r="K3744" t="s">
        <v>19</v>
      </c>
      <c r="L3744" t="s">
        <v>20</v>
      </c>
      <c r="M3744" t="s">
        <v>21</v>
      </c>
      <c r="N3744">
        <v>3000000</v>
      </c>
      <c r="O3744">
        <v>2011</v>
      </c>
      <c r="P3744">
        <v>3.8</v>
      </c>
      <c r="S3744" t="s">
        <v>60</v>
      </c>
      <c r="T3744" t="s">
        <v>83</v>
      </c>
      <c r="U3744" t="s">
        <v>122</v>
      </c>
    </row>
    <row r="3745" spans="1:23" x14ac:dyDescent="0.3">
      <c r="A3745" t="s">
        <v>7614</v>
      </c>
      <c r="B3745">
        <v>45</v>
      </c>
      <c r="C3745">
        <v>86</v>
      </c>
      <c r="D3745">
        <v>653621</v>
      </c>
      <c r="E3745" t="s">
        <v>3466</v>
      </c>
      <c r="F3745" t="s">
        <v>333</v>
      </c>
      <c r="G3745" t="str">
        <f t="shared" si="59"/>
        <v>Lone Star</v>
      </c>
      <c r="H3745" t="s">
        <v>7615</v>
      </c>
      <c r="I3745">
        <v>23202</v>
      </c>
      <c r="J3745">
        <v>87</v>
      </c>
      <c r="K3745" t="s">
        <v>19</v>
      </c>
      <c r="L3745" t="s">
        <v>20</v>
      </c>
      <c r="M3745" t="s">
        <v>294</v>
      </c>
      <c r="N3745">
        <v>3000000</v>
      </c>
      <c r="O3745">
        <v>2005</v>
      </c>
      <c r="P3745">
        <v>7.6</v>
      </c>
      <c r="S3745" t="s">
        <v>60</v>
      </c>
      <c r="T3745" t="s">
        <v>92</v>
      </c>
    </row>
    <row r="3746" spans="1:23" x14ac:dyDescent="0.3">
      <c r="A3746" t="s">
        <v>7616</v>
      </c>
      <c r="B3746">
        <v>42</v>
      </c>
      <c r="C3746">
        <v>91</v>
      </c>
      <c r="D3746">
        <v>110000</v>
      </c>
      <c r="E3746" t="s">
        <v>2403</v>
      </c>
      <c r="F3746" t="s">
        <v>4358</v>
      </c>
      <c r="G3746" t="str">
        <f t="shared" si="59"/>
        <v>Halloween 4: The Return of Michael Myers</v>
      </c>
      <c r="H3746" t="s">
        <v>7617</v>
      </c>
      <c r="I3746">
        <v>29629</v>
      </c>
      <c r="J3746">
        <v>33</v>
      </c>
      <c r="K3746" t="s">
        <v>19</v>
      </c>
      <c r="L3746" t="s">
        <v>20</v>
      </c>
      <c r="M3746" t="s">
        <v>51</v>
      </c>
      <c r="N3746">
        <v>4000000</v>
      </c>
      <c r="O3746">
        <v>2005</v>
      </c>
      <c r="P3746">
        <v>5.9</v>
      </c>
      <c r="S3746" t="s">
        <v>83</v>
      </c>
      <c r="T3746" t="s">
        <v>122</v>
      </c>
    </row>
    <row r="3747" spans="1:23" x14ac:dyDescent="0.3">
      <c r="A3747" t="s">
        <v>2531</v>
      </c>
      <c r="B3747">
        <v>12</v>
      </c>
      <c r="C3747">
        <v>103</v>
      </c>
      <c r="D3747">
        <v>444354</v>
      </c>
      <c r="E3747" t="s">
        <v>2224</v>
      </c>
      <c r="F3747" t="s">
        <v>5245</v>
      </c>
      <c r="G3747" t="str">
        <f t="shared" si="59"/>
        <v>April Fool's Day</v>
      </c>
      <c r="H3747" t="s">
        <v>7618</v>
      </c>
      <c r="I3747">
        <v>10624</v>
      </c>
      <c r="J3747">
        <v>53</v>
      </c>
      <c r="K3747" t="s">
        <v>19</v>
      </c>
      <c r="L3747" t="s">
        <v>20</v>
      </c>
      <c r="M3747" t="s">
        <v>294</v>
      </c>
      <c r="N3747">
        <v>2200000</v>
      </c>
      <c r="O3747">
        <v>2011</v>
      </c>
      <c r="P3747">
        <v>6.2</v>
      </c>
      <c r="S3747" t="s">
        <v>83</v>
      </c>
      <c r="T3747" t="s">
        <v>92</v>
      </c>
    </row>
    <row r="3748" spans="1:23" x14ac:dyDescent="0.3">
      <c r="A3748" t="s">
        <v>7619</v>
      </c>
      <c r="B3748">
        <v>29</v>
      </c>
      <c r="C3748">
        <v>90</v>
      </c>
      <c r="D3748">
        <v>535249</v>
      </c>
      <c r="E3748" t="s">
        <v>1147</v>
      </c>
      <c r="F3748" t="s">
        <v>4877</v>
      </c>
      <c r="G3748" t="str">
        <f t="shared" si="59"/>
        <v>Diner</v>
      </c>
      <c r="H3748" t="s">
        <v>7620</v>
      </c>
      <c r="I3748">
        <v>14995</v>
      </c>
      <c r="J3748">
        <v>21</v>
      </c>
      <c r="K3748" t="s">
        <v>19</v>
      </c>
      <c r="L3748" t="s">
        <v>20</v>
      </c>
      <c r="M3748" t="s">
        <v>21</v>
      </c>
      <c r="N3748">
        <v>3000000</v>
      </c>
      <c r="O3748">
        <v>1988</v>
      </c>
      <c r="P3748">
        <v>7.2</v>
      </c>
      <c r="S3748" t="s">
        <v>46</v>
      </c>
      <c r="T3748" t="s">
        <v>60</v>
      </c>
    </row>
    <row r="3749" spans="1:23" x14ac:dyDescent="0.3">
      <c r="A3749" t="s">
        <v>6906</v>
      </c>
      <c r="B3749">
        <v>121</v>
      </c>
      <c r="C3749">
        <v>141</v>
      </c>
      <c r="D3749">
        <v>371081</v>
      </c>
      <c r="E3749" t="s">
        <v>4393</v>
      </c>
      <c r="F3749" t="s">
        <v>2032</v>
      </c>
      <c r="G3749" t="str">
        <f t="shared" si="59"/>
        <v>Lone Wolf McQuade</v>
      </c>
      <c r="H3749" t="s">
        <v>7621</v>
      </c>
      <c r="I3749">
        <v>7973</v>
      </c>
      <c r="J3749">
        <v>46</v>
      </c>
      <c r="K3749" t="s">
        <v>19</v>
      </c>
      <c r="L3749" t="s">
        <v>20</v>
      </c>
      <c r="M3749" t="s">
        <v>294</v>
      </c>
      <c r="N3749">
        <v>3000000</v>
      </c>
      <c r="O3749">
        <v>2006</v>
      </c>
      <c r="P3749">
        <v>6.3</v>
      </c>
      <c r="S3749" t="s">
        <v>26</v>
      </c>
      <c r="T3749" t="s">
        <v>52</v>
      </c>
      <c r="U3749" t="s">
        <v>60</v>
      </c>
      <c r="V3749" t="s">
        <v>122</v>
      </c>
      <c r="W3749" t="s">
        <v>130</v>
      </c>
    </row>
    <row r="3750" spans="1:23" x14ac:dyDescent="0.3">
      <c r="A3750" t="s">
        <v>3968</v>
      </c>
      <c r="B3750">
        <v>135</v>
      </c>
      <c r="C3750">
        <v>92</v>
      </c>
      <c r="D3750">
        <v>347578</v>
      </c>
      <c r="E3750" t="s">
        <v>1880</v>
      </c>
      <c r="F3750" t="s">
        <v>7622</v>
      </c>
      <c r="G3750" t="str">
        <f t="shared" si="59"/>
        <v>Apollo 18</v>
      </c>
      <c r="H3750" t="s">
        <v>7623</v>
      </c>
      <c r="I3750">
        <v>47227</v>
      </c>
      <c r="J3750">
        <v>9</v>
      </c>
      <c r="K3750" t="s">
        <v>19</v>
      </c>
      <c r="L3750" t="s">
        <v>20</v>
      </c>
      <c r="M3750" t="s">
        <v>294</v>
      </c>
      <c r="N3750">
        <v>3000000</v>
      </c>
      <c r="O3750">
        <v>2014</v>
      </c>
      <c r="P3750">
        <v>5.2</v>
      </c>
      <c r="S3750" t="s">
        <v>83</v>
      </c>
      <c r="T3750" t="s">
        <v>92</v>
      </c>
      <c r="U3750" t="s">
        <v>110</v>
      </c>
      <c r="V3750" t="s">
        <v>122</v>
      </c>
    </row>
    <row r="3751" spans="1:23" x14ac:dyDescent="0.3">
      <c r="A3751" t="s">
        <v>5041</v>
      </c>
      <c r="B3751">
        <v>27</v>
      </c>
      <c r="C3751">
        <v>99</v>
      </c>
      <c r="D3751">
        <v>124494</v>
      </c>
      <c r="E3751" t="s">
        <v>1147</v>
      </c>
      <c r="F3751" t="s">
        <v>1917</v>
      </c>
      <c r="G3751" t="str">
        <f t="shared" si="59"/>
        <v>Sunshine Cleaning</v>
      </c>
      <c r="H3751" t="s">
        <v>7624</v>
      </c>
      <c r="I3751">
        <v>61151</v>
      </c>
      <c r="J3751">
        <v>65</v>
      </c>
      <c r="K3751" t="s">
        <v>19</v>
      </c>
      <c r="L3751" t="s">
        <v>20</v>
      </c>
      <c r="M3751" t="s">
        <v>294</v>
      </c>
      <c r="N3751">
        <v>3000000</v>
      </c>
      <c r="O3751">
        <v>1986</v>
      </c>
      <c r="P3751">
        <v>6.9</v>
      </c>
      <c r="S3751" t="s">
        <v>46</v>
      </c>
      <c r="T3751" t="s">
        <v>60</v>
      </c>
    </row>
    <row r="3752" spans="1:23" x14ac:dyDescent="0.3">
      <c r="A3752" t="s">
        <v>7625</v>
      </c>
      <c r="B3752">
        <v>56</v>
      </c>
      <c r="C3752">
        <v>79</v>
      </c>
      <c r="D3752">
        <v>120620</v>
      </c>
      <c r="E3752" t="s">
        <v>34</v>
      </c>
      <c r="F3752" t="s">
        <v>7626</v>
      </c>
      <c r="G3752" t="str">
        <f t="shared" si="59"/>
        <v>No Escape</v>
      </c>
      <c r="H3752" t="s">
        <v>7627</v>
      </c>
      <c r="I3752">
        <v>48675</v>
      </c>
      <c r="J3752">
        <v>324</v>
      </c>
      <c r="K3752" t="s">
        <v>19</v>
      </c>
      <c r="L3752" t="s">
        <v>20</v>
      </c>
      <c r="M3752" t="s">
        <v>294</v>
      </c>
      <c r="N3752">
        <v>3000000</v>
      </c>
      <c r="O3752">
        <v>1973</v>
      </c>
      <c r="P3752">
        <v>6.8</v>
      </c>
      <c r="S3752" t="s">
        <v>26</v>
      </c>
      <c r="T3752" t="s">
        <v>122</v>
      </c>
    </row>
    <row r="3753" spans="1:23" x14ac:dyDescent="0.3">
      <c r="A3753" t="s">
        <v>7628</v>
      </c>
      <c r="B3753">
        <v>22</v>
      </c>
      <c r="C3753">
        <v>96</v>
      </c>
      <c r="D3753">
        <v>100669</v>
      </c>
      <c r="E3753" t="s">
        <v>23</v>
      </c>
      <c r="F3753" t="s">
        <v>7629</v>
      </c>
      <c r="G3753" t="str">
        <f t="shared" si="59"/>
        <v>The Beastmaster</v>
      </c>
      <c r="H3753" t="s">
        <v>7630</v>
      </c>
      <c r="I3753">
        <v>15345</v>
      </c>
      <c r="J3753">
        <v>166</v>
      </c>
      <c r="K3753" t="s">
        <v>19</v>
      </c>
      <c r="L3753" t="s">
        <v>20</v>
      </c>
      <c r="M3753" t="s">
        <v>294</v>
      </c>
      <c r="N3753">
        <v>3000000</v>
      </c>
      <c r="O3753">
        <v>2013</v>
      </c>
      <c r="P3753">
        <v>6.2</v>
      </c>
      <c r="S3753" t="s">
        <v>26</v>
      </c>
      <c r="T3753" t="s">
        <v>32</v>
      </c>
      <c r="U3753" t="s">
        <v>69</v>
      </c>
    </row>
    <row r="3754" spans="1:23" x14ac:dyDescent="0.3">
      <c r="A3754" t="s">
        <v>7631</v>
      </c>
      <c r="B3754">
        <v>59</v>
      </c>
      <c r="C3754">
        <v>82</v>
      </c>
      <c r="D3754">
        <v>186354</v>
      </c>
      <c r="E3754" t="s">
        <v>893</v>
      </c>
      <c r="F3754" t="s">
        <v>7632</v>
      </c>
      <c r="G3754" t="str">
        <f t="shared" si="59"/>
        <v>Solomon and Sheba</v>
      </c>
      <c r="H3754" t="s">
        <v>7633</v>
      </c>
      <c r="I3754">
        <v>2017</v>
      </c>
      <c r="J3754">
        <v>90</v>
      </c>
      <c r="K3754" t="s">
        <v>19</v>
      </c>
      <c r="L3754" t="s">
        <v>20</v>
      </c>
      <c r="M3754" t="s">
        <v>294</v>
      </c>
      <c r="N3754">
        <v>3000000</v>
      </c>
      <c r="O3754">
        <v>2005</v>
      </c>
      <c r="P3754">
        <v>6.2</v>
      </c>
      <c r="S3754" t="s">
        <v>60</v>
      </c>
      <c r="T3754" t="s">
        <v>80</v>
      </c>
      <c r="U3754" t="s">
        <v>106</v>
      </c>
      <c r="V3754" t="s">
        <v>126</v>
      </c>
    </row>
    <row r="3755" spans="1:23" x14ac:dyDescent="0.3">
      <c r="A3755" t="s">
        <v>3139</v>
      </c>
      <c r="B3755">
        <v>61</v>
      </c>
      <c r="C3755">
        <v>92</v>
      </c>
      <c r="D3755">
        <v>55202</v>
      </c>
      <c r="E3755" t="s">
        <v>46</v>
      </c>
      <c r="F3755" t="s">
        <v>7634</v>
      </c>
      <c r="G3755" t="str">
        <f t="shared" si="59"/>
        <v>Fifty Shades of Black</v>
      </c>
      <c r="H3755" t="s">
        <v>7635</v>
      </c>
      <c r="I3755">
        <v>9509</v>
      </c>
      <c r="J3755">
        <v>131</v>
      </c>
      <c r="K3755" t="s">
        <v>19</v>
      </c>
      <c r="L3755" t="s">
        <v>20</v>
      </c>
      <c r="M3755" t="s">
        <v>294</v>
      </c>
      <c r="N3755">
        <v>16000000</v>
      </c>
      <c r="O3755">
        <v>2011</v>
      </c>
      <c r="P3755">
        <v>3.5</v>
      </c>
      <c r="S3755" t="s">
        <v>46</v>
      </c>
    </row>
    <row r="3756" spans="1:23" x14ac:dyDescent="0.3">
      <c r="A3756" t="s">
        <v>7245</v>
      </c>
      <c r="B3756">
        <v>60</v>
      </c>
      <c r="C3756">
        <v>112</v>
      </c>
      <c r="D3756">
        <v>549632</v>
      </c>
      <c r="E3756" t="s">
        <v>127</v>
      </c>
      <c r="F3756" t="s">
        <v>3686</v>
      </c>
      <c r="G3756" t="str">
        <f t="shared" si="59"/>
        <v>Not Easily Broken</v>
      </c>
      <c r="H3756" t="s">
        <v>7636</v>
      </c>
      <c r="I3756">
        <v>2326</v>
      </c>
      <c r="J3756">
        <v>80</v>
      </c>
      <c r="K3756" t="s">
        <v>675</v>
      </c>
      <c r="L3756" t="s">
        <v>20</v>
      </c>
      <c r="M3756" t="s">
        <v>294</v>
      </c>
      <c r="N3756">
        <v>3000000</v>
      </c>
      <c r="O3756">
        <v>2013</v>
      </c>
      <c r="P3756">
        <v>6.1</v>
      </c>
      <c r="S3756" t="s">
        <v>60</v>
      </c>
      <c r="T3756" t="s">
        <v>106</v>
      </c>
    </row>
    <row r="3757" spans="1:23" x14ac:dyDescent="0.3">
      <c r="A3757" t="s">
        <v>5415</v>
      </c>
      <c r="B3757">
        <v>164</v>
      </c>
      <c r="C3757">
        <v>106</v>
      </c>
      <c r="D3757">
        <v>137945</v>
      </c>
      <c r="E3757" t="s">
        <v>2429</v>
      </c>
      <c r="F3757" t="s">
        <v>7637</v>
      </c>
      <c r="G3757" t="str">
        <f t="shared" si="59"/>
        <v>A Farewell to Arms</v>
      </c>
      <c r="H3757" t="s">
        <v>7638</v>
      </c>
      <c r="I3757">
        <v>3519</v>
      </c>
      <c r="J3757">
        <v>198</v>
      </c>
      <c r="K3757" t="s">
        <v>19</v>
      </c>
      <c r="L3757" t="s">
        <v>149</v>
      </c>
      <c r="M3757" t="s">
        <v>294</v>
      </c>
      <c r="N3757">
        <v>3000000</v>
      </c>
      <c r="O3757">
        <v>2004</v>
      </c>
      <c r="P3757">
        <v>6.6</v>
      </c>
      <c r="S3757" t="s">
        <v>60</v>
      </c>
      <c r="T3757" t="s">
        <v>106</v>
      </c>
      <c r="U3757" t="s">
        <v>126</v>
      </c>
    </row>
    <row r="3758" spans="1:23" x14ac:dyDescent="0.3">
      <c r="A3758" t="s">
        <v>7639</v>
      </c>
      <c r="B3758">
        <v>81</v>
      </c>
      <c r="C3758">
        <v>90</v>
      </c>
      <c r="D3758">
        <v>17580</v>
      </c>
      <c r="E3758" t="s">
        <v>776</v>
      </c>
      <c r="F3758" t="s">
        <v>4275</v>
      </c>
      <c r="G3758" t="str">
        <f t="shared" si="59"/>
        <v>The Perfect Match</v>
      </c>
      <c r="H3758" t="s">
        <v>7640</v>
      </c>
      <c r="I3758">
        <v>1180</v>
      </c>
      <c r="J3758">
        <v>202</v>
      </c>
      <c r="K3758" t="s">
        <v>19</v>
      </c>
      <c r="L3758" t="s">
        <v>20</v>
      </c>
      <c r="M3758" t="s">
        <v>294</v>
      </c>
      <c r="N3758">
        <v>3000000</v>
      </c>
      <c r="O3758">
        <v>2007</v>
      </c>
      <c r="P3758">
        <v>4.5</v>
      </c>
      <c r="S3758" t="s">
        <v>46</v>
      </c>
      <c r="T3758" t="s">
        <v>106</v>
      </c>
    </row>
    <row r="3759" spans="1:23" x14ac:dyDescent="0.3">
      <c r="A3759" t="s">
        <v>7641</v>
      </c>
      <c r="B3759">
        <v>415</v>
      </c>
      <c r="C3759">
        <v>126</v>
      </c>
      <c r="D3759">
        <v>12667</v>
      </c>
      <c r="E3759" t="s">
        <v>1406</v>
      </c>
      <c r="F3759" t="s">
        <v>7642</v>
      </c>
      <c r="G3759" t="str">
        <f t="shared" si="59"/>
        <v>Digimon: The Movie</v>
      </c>
      <c r="H3759" t="s">
        <v>7643</v>
      </c>
      <c r="I3759">
        <v>5164</v>
      </c>
      <c r="J3759">
        <v>79</v>
      </c>
      <c r="K3759" t="s">
        <v>19</v>
      </c>
      <c r="L3759" t="s">
        <v>20</v>
      </c>
      <c r="M3759" t="s">
        <v>51</v>
      </c>
      <c r="N3759">
        <v>4490375</v>
      </c>
      <c r="O3759">
        <v>2010</v>
      </c>
      <c r="P3759">
        <v>5.9</v>
      </c>
      <c r="S3759" t="s">
        <v>26</v>
      </c>
      <c r="T3759" t="s">
        <v>32</v>
      </c>
      <c r="U3759" t="s">
        <v>37</v>
      </c>
      <c r="V3759" t="s">
        <v>65</v>
      </c>
      <c r="W3759" t="s">
        <v>110</v>
      </c>
    </row>
    <row r="3760" spans="1:23" x14ac:dyDescent="0.3">
      <c r="A3760" t="s">
        <v>7644</v>
      </c>
      <c r="B3760">
        <v>43</v>
      </c>
      <c r="C3760">
        <v>150</v>
      </c>
      <c r="D3760">
        <v>198407</v>
      </c>
      <c r="E3760" t="s">
        <v>1147</v>
      </c>
      <c r="F3760" t="s">
        <v>2818</v>
      </c>
      <c r="G3760" t="str">
        <f t="shared" si="59"/>
        <v>Saved!</v>
      </c>
      <c r="H3760" t="s">
        <v>7645</v>
      </c>
      <c r="I3760">
        <v>40274</v>
      </c>
      <c r="J3760">
        <v>565</v>
      </c>
      <c r="K3760" t="s">
        <v>19</v>
      </c>
      <c r="L3760" t="s">
        <v>31</v>
      </c>
      <c r="M3760" t="s">
        <v>51</v>
      </c>
      <c r="N3760">
        <v>3000000</v>
      </c>
      <c r="O3760">
        <v>2013</v>
      </c>
      <c r="P3760">
        <v>6.9</v>
      </c>
      <c r="S3760" t="s">
        <v>46</v>
      </c>
      <c r="T3760" t="s">
        <v>60</v>
      </c>
    </row>
    <row r="3761" spans="1:23" x14ac:dyDescent="0.3">
      <c r="A3761" t="s">
        <v>7646</v>
      </c>
      <c r="B3761">
        <v>7</v>
      </c>
      <c r="C3761">
        <v>90</v>
      </c>
      <c r="D3761">
        <v>13973532</v>
      </c>
      <c r="E3761" t="s">
        <v>4828</v>
      </c>
      <c r="F3761" t="s">
        <v>7647</v>
      </c>
      <c r="G3761" t="str">
        <f t="shared" si="59"/>
        <v>The Barbarian Invasions</v>
      </c>
      <c r="H3761" t="s">
        <v>7648</v>
      </c>
      <c r="I3761">
        <v>24921</v>
      </c>
      <c r="J3761">
        <v>165</v>
      </c>
      <c r="K3761" t="s">
        <v>19</v>
      </c>
      <c r="L3761" t="s">
        <v>20</v>
      </c>
      <c r="M3761" t="s">
        <v>1218</v>
      </c>
      <c r="N3761">
        <v>2500000</v>
      </c>
      <c r="O3761">
        <v>2007</v>
      </c>
      <c r="P3761">
        <v>7.7</v>
      </c>
      <c r="S3761" t="s">
        <v>46</v>
      </c>
      <c r="T3761" t="s">
        <v>52</v>
      </c>
      <c r="U3761" t="s">
        <v>60</v>
      </c>
      <c r="V3761" t="s">
        <v>92</v>
      </c>
      <c r="W3761" t="s">
        <v>106</v>
      </c>
    </row>
    <row r="3762" spans="1:23" x14ac:dyDescent="0.3">
      <c r="A3762" t="s">
        <v>7649</v>
      </c>
      <c r="B3762">
        <v>120</v>
      </c>
      <c r="C3762">
        <v>91</v>
      </c>
      <c r="D3762">
        <v>5824</v>
      </c>
      <c r="E3762" t="s">
        <v>1054</v>
      </c>
      <c r="F3762" t="s">
        <v>7650</v>
      </c>
      <c r="G3762" t="str">
        <f t="shared" si="59"/>
        <v>Robin and Marian</v>
      </c>
      <c r="H3762" t="s">
        <v>7651</v>
      </c>
      <c r="I3762">
        <v>8930</v>
      </c>
      <c r="J3762">
        <v>485</v>
      </c>
      <c r="K3762" t="s">
        <v>19</v>
      </c>
      <c r="L3762" t="s">
        <v>20</v>
      </c>
      <c r="M3762" t="s">
        <v>294</v>
      </c>
      <c r="N3762">
        <v>6000000</v>
      </c>
      <c r="O3762">
        <v>2006</v>
      </c>
      <c r="P3762">
        <v>6.6</v>
      </c>
      <c r="S3762" t="s">
        <v>32</v>
      </c>
      <c r="T3762" t="s">
        <v>60</v>
      </c>
      <c r="U3762" t="s">
        <v>106</v>
      </c>
    </row>
    <row r="3763" spans="1:23" x14ac:dyDescent="0.3">
      <c r="A3763" t="s">
        <v>7652</v>
      </c>
      <c r="B3763">
        <v>195</v>
      </c>
      <c r="C3763">
        <v>145</v>
      </c>
      <c r="D3763">
        <v>2843</v>
      </c>
      <c r="E3763" t="s">
        <v>2403</v>
      </c>
      <c r="F3763" t="s">
        <v>7653</v>
      </c>
      <c r="G3763" t="str">
        <f t="shared" si="59"/>
        <v>The Forsaken</v>
      </c>
      <c r="H3763" t="s">
        <v>7654</v>
      </c>
      <c r="I3763">
        <v>7319</v>
      </c>
      <c r="J3763">
        <v>41</v>
      </c>
      <c r="K3763" t="s">
        <v>19</v>
      </c>
      <c r="L3763" t="s">
        <v>20</v>
      </c>
      <c r="M3763" t="s">
        <v>294</v>
      </c>
      <c r="N3763">
        <v>3000000</v>
      </c>
      <c r="O3763">
        <v>1984</v>
      </c>
      <c r="P3763">
        <v>5.3</v>
      </c>
      <c r="S3763" t="s">
        <v>83</v>
      </c>
      <c r="T3763" t="s">
        <v>122</v>
      </c>
    </row>
    <row r="3764" spans="1:23" x14ac:dyDescent="0.3">
      <c r="A3764" t="s">
        <v>7655</v>
      </c>
      <c r="B3764">
        <v>109</v>
      </c>
      <c r="C3764">
        <v>95</v>
      </c>
      <c r="D3764">
        <v>4958</v>
      </c>
      <c r="E3764" t="s">
        <v>680</v>
      </c>
      <c r="F3764" t="s">
        <v>208</v>
      </c>
      <c r="G3764" t="str">
        <f t="shared" si="59"/>
        <v>Force 10 from Navarone</v>
      </c>
      <c r="H3764" t="s">
        <v>7656</v>
      </c>
      <c r="I3764">
        <v>13587</v>
      </c>
      <c r="J3764">
        <v>4</v>
      </c>
      <c r="K3764" t="s">
        <v>19</v>
      </c>
      <c r="L3764" t="s">
        <v>3054</v>
      </c>
      <c r="M3764" t="s">
        <v>294</v>
      </c>
      <c r="N3764">
        <v>3000000</v>
      </c>
      <c r="O3764">
        <v>1980</v>
      </c>
      <c r="P3764">
        <v>6.3</v>
      </c>
      <c r="S3764" t="s">
        <v>26</v>
      </c>
      <c r="T3764" t="s">
        <v>60</v>
      </c>
      <c r="U3764" t="s">
        <v>126</v>
      </c>
    </row>
    <row r="3765" spans="1:23" x14ac:dyDescent="0.3">
      <c r="A3765" t="s">
        <v>7657</v>
      </c>
      <c r="B3765">
        <v>21</v>
      </c>
      <c r="C3765">
        <v>97</v>
      </c>
      <c r="D3765">
        <v>13220</v>
      </c>
      <c r="E3765" t="s">
        <v>1147</v>
      </c>
      <c r="F3765" t="s">
        <v>7658</v>
      </c>
      <c r="G3765" t="str">
        <f t="shared" si="59"/>
        <v>UHF</v>
      </c>
      <c r="H3765" t="s">
        <v>7659</v>
      </c>
      <c r="I3765">
        <v>21416</v>
      </c>
      <c r="J3765">
        <v>196</v>
      </c>
      <c r="K3765" t="s">
        <v>19</v>
      </c>
      <c r="L3765" t="s">
        <v>20</v>
      </c>
      <c r="M3765" t="s">
        <v>294</v>
      </c>
      <c r="N3765">
        <v>3000000</v>
      </c>
      <c r="O3765">
        <v>1994</v>
      </c>
      <c r="P3765">
        <v>7</v>
      </c>
      <c r="S3765" t="s">
        <v>46</v>
      </c>
      <c r="T3765" t="s">
        <v>60</v>
      </c>
    </row>
    <row r="3766" spans="1:23" x14ac:dyDescent="0.3">
      <c r="A3766" t="s">
        <v>7660</v>
      </c>
      <c r="B3766">
        <v>93</v>
      </c>
      <c r="C3766">
        <v>90</v>
      </c>
      <c r="D3766">
        <v>7927</v>
      </c>
      <c r="E3766" t="s">
        <v>46</v>
      </c>
      <c r="F3766" t="s">
        <v>5016</v>
      </c>
      <c r="G3766" t="str">
        <f t="shared" si="59"/>
        <v>Grandma's Boy</v>
      </c>
      <c r="H3766" t="s">
        <v>7661</v>
      </c>
      <c r="I3766">
        <v>67853</v>
      </c>
      <c r="J3766">
        <v>89</v>
      </c>
      <c r="K3766" t="s">
        <v>19</v>
      </c>
      <c r="L3766" t="s">
        <v>31</v>
      </c>
      <c r="M3766" t="s">
        <v>21</v>
      </c>
      <c r="N3766">
        <v>3000000</v>
      </c>
      <c r="O3766">
        <v>1982</v>
      </c>
      <c r="P3766">
        <v>7</v>
      </c>
      <c r="S3766" t="s">
        <v>46</v>
      </c>
    </row>
    <row r="3767" spans="1:23" x14ac:dyDescent="0.3">
      <c r="A3767" t="s">
        <v>3175</v>
      </c>
      <c r="B3767">
        <v>12</v>
      </c>
      <c r="C3767">
        <v>41</v>
      </c>
      <c r="D3767">
        <v>2436</v>
      </c>
      <c r="E3767" t="s">
        <v>1147</v>
      </c>
      <c r="F3767" t="s">
        <v>2491</v>
      </c>
      <c r="G3767" t="str">
        <f t="shared" si="59"/>
        <v>Slums of Beverly Hills</v>
      </c>
      <c r="H3767" t="s">
        <v>7662</v>
      </c>
      <c r="I3767">
        <v>9427</v>
      </c>
      <c r="J3767">
        <v>89</v>
      </c>
      <c r="K3767" t="s">
        <v>19</v>
      </c>
      <c r="L3767" t="s">
        <v>20</v>
      </c>
      <c r="M3767" t="s">
        <v>51</v>
      </c>
      <c r="N3767">
        <v>3000000</v>
      </c>
      <c r="O3767">
        <v>1956</v>
      </c>
      <c r="P3767">
        <v>6.6</v>
      </c>
      <c r="S3767" t="s">
        <v>46</v>
      </c>
      <c r="T3767" t="s">
        <v>60</v>
      </c>
    </row>
    <row r="3768" spans="1:23" x14ac:dyDescent="0.3">
      <c r="A3768" t="s">
        <v>5650</v>
      </c>
      <c r="B3768">
        <v>155</v>
      </c>
      <c r="C3768">
        <v>112</v>
      </c>
      <c r="D3768">
        <v>4556</v>
      </c>
      <c r="E3768" t="s">
        <v>130</v>
      </c>
      <c r="F3768" t="s">
        <v>7663</v>
      </c>
      <c r="G3768" t="str">
        <f t="shared" si="59"/>
        <v>Once Upon a Time in the West</v>
      </c>
      <c r="H3768" t="s">
        <v>7664</v>
      </c>
      <c r="I3768">
        <v>216005</v>
      </c>
      <c r="J3768">
        <v>32</v>
      </c>
      <c r="K3768" t="s">
        <v>19</v>
      </c>
      <c r="L3768" t="s">
        <v>31</v>
      </c>
      <c r="M3768" t="s">
        <v>1218</v>
      </c>
      <c r="N3768">
        <v>3000000</v>
      </c>
      <c r="O3768">
        <v>2002</v>
      </c>
      <c r="P3768">
        <v>8.6</v>
      </c>
      <c r="S3768" t="s">
        <v>130</v>
      </c>
    </row>
    <row r="3769" spans="1:23" x14ac:dyDescent="0.3">
      <c r="A3769" t="s">
        <v>200</v>
      </c>
      <c r="B3769">
        <v>81</v>
      </c>
      <c r="C3769">
        <v>122</v>
      </c>
      <c r="D3769">
        <v>4600000</v>
      </c>
      <c r="E3769" t="s">
        <v>2306</v>
      </c>
      <c r="F3769" t="s">
        <v>248</v>
      </c>
      <c r="G3769" t="str">
        <f t="shared" si="59"/>
        <v>Made</v>
      </c>
      <c r="H3769" t="s">
        <v>7665</v>
      </c>
      <c r="I3769">
        <v>15053</v>
      </c>
      <c r="J3769">
        <v>265</v>
      </c>
      <c r="K3769" t="s">
        <v>675</v>
      </c>
      <c r="L3769" t="s">
        <v>149</v>
      </c>
      <c r="M3769" t="s">
        <v>21</v>
      </c>
      <c r="N3769">
        <v>3000000</v>
      </c>
      <c r="O3769">
        <v>1996</v>
      </c>
      <c r="P3769">
        <v>6.4</v>
      </c>
      <c r="S3769" t="s">
        <v>46</v>
      </c>
      <c r="T3769" t="s">
        <v>52</v>
      </c>
      <c r="U3769" t="s">
        <v>60</v>
      </c>
      <c r="V3769" t="s">
        <v>122</v>
      </c>
    </row>
    <row r="3770" spans="1:23" x14ac:dyDescent="0.3">
      <c r="A3770" t="s">
        <v>4679</v>
      </c>
      <c r="B3770">
        <v>204</v>
      </c>
      <c r="C3770">
        <v>110</v>
      </c>
      <c r="D3770">
        <v>1420578</v>
      </c>
      <c r="E3770" t="s">
        <v>2412</v>
      </c>
      <c r="F3770" t="s">
        <v>71</v>
      </c>
      <c r="G3770" t="str">
        <f t="shared" si="59"/>
        <v>Moon</v>
      </c>
      <c r="H3770" t="s">
        <v>7666</v>
      </c>
      <c r="I3770">
        <v>260607</v>
      </c>
      <c r="J3770">
        <v>29</v>
      </c>
      <c r="K3770" t="s">
        <v>19</v>
      </c>
      <c r="L3770" t="s">
        <v>676</v>
      </c>
      <c r="M3770" t="s">
        <v>294</v>
      </c>
      <c r="N3770">
        <v>3000000</v>
      </c>
      <c r="O3770">
        <v>2000</v>
      </c>
      <c r="P3770">
        <v>7.9</v>
      </c>
      <c r="S3770" t="s">
        <v>60</v>
      </c>
      <c r="T3770" t="s">
        <v>92</v>
      </c>
      <c r="U3770" t="s">
        <v>110</v>
      </c>
    </row>
    <row r="3771" spans="1:23" x14ac:dyDescent="0.3">
      <c r="A3771" t="s">
        <v>7667</v>
      </c>
      <c r="B3771">
        <v>19</v>
      </c>
      <c r="C3771">
        <v>87</v>
      </c>
      <c r="D3771">
        <v>1028658</v>
      </c>
      <c r="E3771" t="s">
        <v>46</v>
      </c>
      <c r="F3771" t="s">
        <v>4571</v>
      </c>
      <c r="G3771" t="str">
        <f t="shared" si="59"/>
        <v>Keeping Up with the Steins</v>
      </c>
      <c r="H3771" t="s">
        <v>7668</v>
      </c>
      <c r="I3771">
        <v>2719</v>
      </c>
      <c r="J3771">
        <v>86</v>
      </c>
      <c r="K3771" t="s">
        <v>19</v>
      </c>
      <c r="L3771" t="s">
        <v>20</v>
      </c>
      <c r="M3771" t="s">
        <v>294</v>
      </c>
      <c r="N3771">
        <v>3000000</v>
      </c>
      <c r="O3771">
        <v>1945</v>
      </c>
      <c r="P3771">
        <v>5.4</v>
      </c>
      <c r="S3771" t="s">
        <v>46</v>
      </c>
    </row>
    <row r="3772" spans="1:23" x14ac:dyDescent="0.3">
      <c r="A3772" t="s">
        <v>2180</v>
      </c>
      <c r="B3772">
        <v>163</v>
      </c>
      <c r="C3772">
        <v>108</v>
      </c>
      <c r="D3772">
        <v>466702</v>
      </c>
      <c r="E3772" t="s">
        <v>39</v>
      </c>
      <c r="F3772" t="s">
        <v>7669</v>
      </c>
      <c r="G3772" t="str">
        <f t="shared" si="59"/>
        <v>Sea Rex 3D: Journey to a Prehistoric World</v>
      </c>
      <c r="H3772" t="s">
        <v>7670</v>
      </c>
      <c r="I3772">
        <v>296</v>
      </c>
      <c r="J3772">
        <v>151</v>
      </c>
      <c r="K3772" t="s">
        <v>19</v>
      </c>
      <c r="L3772" t="s">
        <v>20</v>
      </c>
      <c r="M3772" t="s">
        <v>294</v>
      </c>
      <c r="N3772">
        <v>3000000</v>
      </c>
      <c r="O3772">
        <v>1998</v>
      </c>
      <c r="P3772">
        <v>6.9</v>
      </c>
      <c r="S3772" t="s">
        <v>39</v>
      </c>
    </row>
    <row r="3773" spans="1:23" x14ac:dyDescent="0.3">
      <c r="A3773" t="s">
        <v>232</v>
      </c>
      <c r="B3773">
        <v>248</v>
      </c>
      <c r="C3773">
        <v>121</v>
      </c>
      <c r="D3773">
        <v>18435</v>
      </c>
      <c r="E3773" t="s">
        <v>60</v>
      </c>
      <c r="F3773" t="s">
        <v>1264</v>
      </c>
      <c r="G3773" t="str">
        <f t="shared" si="59"/>
        <v>The Sweet Hereafter</v>
      </c>
      <c r="H3773" t="s">
        <v>7671</v>
      </c>
      <c r="I3773">
        <v>26720</v>
      </c>
      <c r="J3773">
        <v>458</v>
      </c>
      <c r="K3773" t="s">
        <v>19</v>
      </c>
      <c r="L3773" t="s">
        <v>100</v>
      </c>
      <c r="M3773" t="s">
        <v>294</v>
      </c>
      <c r="N3773">
        <v>3000000</v>
      </c>
      <c r="O3773">
        <v>1986</v>
      </c>
      <c r="P3773">
        <v>7.7</v>
      </c>
      <c r="S3773" t="s">
        <v>60</v>
      </c>
    </row>
    <row r="3774" spans="1:23" x14ac:dyDescent="0.3">
      <c r="A3774" t="s">
        <v>562</v>
      </c>
      <c r="B3774">
        <v>39</v>
      </c>
      <c r="C3774">
        <v>97</v>
      </c>
      <c r="D3774">
        <v>35266619</v>
      </c>
      <c r="E3774" t="s">
        <v>60</v>
      </c>
      <c r="F3774" t="s">
        <v>6781</v>
      </c>
      <c r="G3774" t="str">
        <f t="shared" si="59"/>
        <v>Of Gods and Men</v>
      </c>
      <c r="H3774" t="s">
        <v>7672</v>
      </c>
      <c r="I3774">
        <v>12411</v>
      </c>
      <c r="J3774">
        <v>39</v>
      </c>
      <c r="K3774" t="s">
        <v>19</v>
      </c>
      <c r="L3774" t="s">
        <v>20</v>
      </c>
      <c r="M3774" t="s">
        <v>2394</v>
      </c>
      <c r="N3774">
        <v>15000000</v>
      </c>
      <c r="O3774">
        <v>2014</v>
      </c>
      <c r="P3774">
        <v>7.2</v>
      </c>
      <c r="S3774" t="s">
        <v>60</v>
      </c>
    </row>
    <row r="3775" spans="1:23" x14ac:dyDescent="0.3">
      <c r="A3775" t="s">
        <v>7673</v>
      </c>
      <c r="B3775">
        <v>322</v>
      </c>
      <c r="C3775">
        <v>116</v>
      </c>
      <c r="D3775">
        <v>95236</v>
      </c>
      <c r="E3775" t="s">
        <v>1147</v>
      </c>
      <c r="F3775" t="s">
        <v>63</v>
      </c>
      <c r="G3775" t="str">
        <f t="shared" si="59"/>
        <v>Bottle Shock</v>
      </c>
      <c r="H3775" t="s">
        <v>7674</v>
      </c>
      <c r="I3775">
        <v>12233</v>
      </c>
      <c r="J3775">
        <v>99</v>
      </c>
      <c r="K3775" t="s">
        <v>19</v>
      </c>
      <c r="L3775" t="s">
        <v>20</v>
      </c>
      <c r="M3775" t="s">
        <v>294</v>
      </c>
      <c r="N3775">
        <v>1900000</v>
      </c>
      <c r="O3775">
        <v>2001</v>
      </c>
      <c r="P3775">
        <v>6.8</v>
      </c>
      <c r="S3775" t="s">
        <v>46</v>
      </c>
      <c r="T3775" t="s">
        <v>60</v>
      </c>
    </row>
    <row r="3776" spans="1:23" x14ac:dyDescent="0.3">
      <c r="A3776" t="s">
        <v>7675</v>
      </c>
      <c r="B3776">
        <v>50</v>
      </c>
      <c r="C3776">
        <v>94</v>
      </c>
      <c r="D3776">
        <v>26505000</v>
      </c>
      <c r="E3776" t="s">
        <v>7676</v>
      </c>
      <c r="F3776" t="s">
        <v>7677</v>
      </c>
      <c r="G3776" t="str">
        <f t="shared" si="59"/>
        <v>Jekyll and Hyde... Together Again</v>
      </c>
      <c r="H3776" t="s">
        <v>7678</v>
      </c>
      <c r="I3776">
        <v>881</v>
      </c>
      <c r="J3776">
        <v>144</v>
      </c>
      <c r="K3776" t="s">
        <v>19</v>
      </c>
      <c r="L3776" t="s">
        <v>20</v>
      </c>
      <c r="M3776" t="s">
        <v>51</v>
      </c>
      <c r="N3776">
        <v>3000000</v>
      </c>
      <c r="O3776">
        <v>2011</v>
      </c>
      <c r="P3776">
        <v>6.2</v>
      </c>
      <c r="S3776" t="s">
        <v>46</v>
      </c>
      <c r="T3776" t="s">
        <v>85</v>
      </c>
      <c r="U3776" t="s">
        <v>110</v>
      </c>
    </row>
    <row r="3777" spans="1:23" x14ac:dyDescent="0.3">
      <c r="A3777" t="s">
        <v>379</v>
      </c>
      <c r="B3777">
        <v>12</v>
      </c>
      <c r="C3777">
        <v>103</v>
      </c>
      <c r="D3777">
        <v>2957978</v>
      </c>
      <c r="E3777" t="s">
        <v>7679</v>
      </c>
      <c r="F3777" t="s">
        <v>713</v>
      </c>
      <c r="G3777" t="str">
        <f t="shared" si="59"/>
        <v>Heavenly Creatures</v>
      </c>
      <c r="H3777" t="s">
        <v>7680</v>
      </c>
      <c r="I3777">
        <v>50197</v>
      </c>
      <c r="J3777">
        <v>158</v>
      </c>
      <c r="K3777" t="s">
        <v>19</v>
      </c>
      <c r="L3777" t="s">
        <v>1575</v>
      </c>
      <c r="M3777" t="s">
        <v>2078</v>
      </c>
      <c r="N3777">
        <v>3000000</v>
      </c>
      <c r="O3777">
        <v>1997</v>
      </c>
      <c r="P3777">
        <v>7.4</v>
      </c>
      <c r="S3777" t="s">
        <v>41</v>
      </c>
      <c r="T3777" t="s">
        <v>52</v>
      </c>
      <c r="U3777" t="s">
        <v>60</v>
      </c>
      <c r="V3777" t="s">
        <v>106</v>
      </c>
      <c r="W3777" t="s">
        <v>122</v>
      </c>
    </row>
    <row r="3778" spans="1:23" x14ac:dyDescent="0.3">
      <c r="A3778" t="s">
        <v>7681</v>
      </c>
      <c r="B3778">
        <v>83</v>
      </c>
      <c r="C3778">
        <v>112</v>
      </c>
      <c r="D3778">
        <v>444044</v>
      </c>
      <c r="E3778" t="s">
        <v>60</v>
      </c>
      <c r="F3778" t="s">
        <v>3058</v>
      </c>
      <c r="G3778" t="str">
        <f t="shared" si="59"/>
        <v>90 Minutes in Heaven</v>
      </c>
      <c r="H3778" t="s">
        <v>7682</v>
      </c>
      <c r="I3778">
        <v>2047</v>
      </c>
      <c r="J3778">
        <v>125</v>
      </c>
      <c r="K3778" t="s">
        <v>19</v>
      </c>
      <c r="L3778" t="s">
        <v>20</v>
      </c>
      <c r="M3778" t="s">
        <v>21</v>
      </c>
      <c r="N3778">
        <v>3000000</v>
      </c>
      <c r="O3778">
        <v>2002</v>
      </c>
      <c r="P3778">
        <v>4.5999999999999996</v>
      </c>
      <c r="S3778" t="s">
        <v>60</v>
      </c>
    </row>
    <row r="3779" spans="1:23" x14ac:dyDescent="0.3">
      <c r="A3779" t="s">
        <v>4122</v>
      </c>
      <c r="B3779">
        <v>37</v>
      </c>
      <c r="C3779">
        <v>91</v>
      </c>
      <c r="D3779">
        <v>40990055</v>
      </c>
      <c r="E3779" t="s">
        <v>1147</v>
      </c>
      <c r="F3779" t="s">
        <v>861</v>
      </c>
      <c r="G3779" t="str">
        <f t="shared" ref="G3779:G3842" si="60">SUBSTITUTE(H3779,"Â ","")</f>
        <v>Everything Must Go</v>
      </c>
      <c r="H3779" t="s">
        <v>7683</v>
      </c>
      <c r="I3779">
        <v>40305</v>
      </c>
      <c r="J3779">
        <v>56</v>
      </c>
      <c r="K3779" t="s">
        <v>19</v>
      </c>
      <c r="L3779" t="s">
        <v>20</v>
      </c>
      <c r="M3779" t="s">
        <v>294</v>
      </c>
      <c r="N3779">
        <v>3000000</v>
      </c>
      <c r="O3779">
        <v>2009</v>
      </c>
      <c r="P3779">
        <v>6.4</v>
      </c>
      <c r="S3779" t="s">
        <v>46</v>
      </c>
      <c r="T3779" t="s">
        <v>60</v>
      </c>
    </row>
    <row r="3780" spans="1:23" x14ac:dyDescent="0.3">
      <c r="A3780" t="s">
        <v>7684</v>
      </c>
      <c r="B3780">
        <v>16</v>
      </c>
      <c r="C3780">
        <v>98</v>
      </c>
      <c r="D3780">
        <v>1445366</v>
      </c>
      <c r="E3780" t="s">
        <v>7685</v>
      </c>
      <c r="F3780" t="s">
        <v>7686</v>
      </c>
      <c r="G3780" t="str">
        <f t="shared" si="60"/>
        <v>Zero Effect</v>
      </c>
      <c r="H3780" t="s">
        <v>7687</v>
      </c>
      <c r="I3780">
        <v>12366</v>
      </c>
      <c r="J3780">
        <v>56</v>
      </c>
      <c r="K3780" t="s">
        <v>19</v>
      </c>
      <c r="L3780" t="s">
        <v>20</v>
      </c>
      <c r="M3780" t="s">
        <v>21</v>
      </c>
      <c r="N3780">
        <v>3000000</v>
      </c>
      <c r="O3780">
        <v>2005</v>
      </c>
      <c r="P3780">
        <v>7</v>
      </c>
      <c r="S3780" t="s">
        <v>46</v>
      </c>
      <c r="T3780" t="s">
        <v>52</v>
      </c>
      <c r="U3780" t="s">
        <v>60</v>
      </c>
      <c r="V3780" t="s">
        <v>92</v>
      </c>
      <c r="W3780" t="s">
        <v>122</v>
      </c>
    </row>
    <row r="3781" spans="1:23" x14ac:dyDescent="0.3">
      <c r="A3781" t="s">
        <v>7688</v>
      </c>
      <c r="B3781">
        <v>121</v>
      </c>
      <c r="C3781">
        <v>95</v>
      </c>
      <c r="D3781">
        <v>5709616</v>
      </c>
      <c r="E3781" t="s">
        <v>1788</v>
      </c>
      <c r="F3781" t="s">
        <v>181</v>
      </c>
      <c r="G3781" t="str">
        <f t="shared" si="60"/>
        <v>The Machinist</v>
      </c>
      <c r="H3781" t="s">
        <v>7689</v>
      </c>
      <c r="I3781">
        <v>281649</v>
      </c>
      <c r="J3781">
        <v>184</v>
      </c>
      <c r="K3781" t="s">
        <v>19</v>
      </c>
      <c r="L3781" t="s">
        <v>20</v>
      </c>
      <c r="M3781" t="s">
        <v>294</v>
      </c>
      <c r="N3781">
        <v>3000000</v>
      </c>
      <c r="O3781">
        <v>2010</v>
      </c>
      <c r="P3781">
        <v>7.7</v>
      </c>
      <c r="S3781" t="s">
        <v>60</v>
      </c>
      <c r="T3781" t="s">
        <v>122</v>
      </c>
    </row>
    <row r="3782" spans="1:23" x14ac:dyDescent="0.3">
      <c r="A3782" t="s">
        <v>7690</v>
      </c>
      <c r="B3782">
        <v>24</v>
      </c>
      <c r="C3782">
        <v>88</v>
      </c>
      <c r="D3782">
        <v>12784397</v>
      </c>
      <c r="E3782" t="s">
        <v>890</v>
      </c>
      <c r="F3782" t="s">
        <v>7691</v>
      </c>
      <c r="G3782" t="str">
        <f t="shared" si="60"/>
        <v>Light Sleeper</v>
      </c>
      <c r="H3782" t="s">
        <v>7692</v>
      </c>
      <c r="I3782">
        <v>3665</v>
      </c>
      <c r="J3782">
        <v>69</v>
      </c>
      <c r="K3782" t="s">
        <v>19</v>
      </c>
      <c r="L3782" t="s">
        <v>20</v>
      </c>
      <c r="M3782" t="s">
        <v>294</v>
      </c>
      <c r="N3782">
        <v>4500000</v>
      </c>
      <c r="O3782">
        <v>2001</v>
      </c>
      <c r="P3782">
        <v>6.8</v>
      </c>
      <c r="S3782" t="s">
        <v>52</v>
      </c>
      <c r="T3782" t="s">
        <v>60</v>
      </c>
    </row>
    <row r="3783" spans="1:23" x14ac:dyDescent="0.3">
      <c r="A3783" t="s">
        <v>7693</v>
      </c>
      <c r="B3783">
        <v>324</v>
      </c>
      <c r="C3783">
        <v>99</v>
      </c>
      <c r="D3783">
        <v>3050934</v>
      </c>
      <c r="E3783" t="s">
        <v>7694</v>
      </c>
      <c r="F3783" t="s">
        <v>615</v>
      </c>
      <c r="G3783" t="str">
        <f t="shared" si="60"/>
        <v>Kill the Messenger</v>
      </c>
      <c r="H3783" t="s">
        <v>7695</v>
      </c>
      <c r="I3783">
        <v>32382</v>
      </c>
      <c r="J3783">
        <v>25</v>
      </c>
      <c r="K3783" t="s">
        <v>19</v>
      </c>
      <c r="L3783" t="s">
        <v>20</v>
      </c>
      <c r="M3783" t="s">
        <v>51</v>
      </c>
      <c r="N3783">
        <v>3500000</v>
      </c>
      <c r="O3783">
        <v>2006</v>
      </c>
      <c r="P3783">
        <v>7</v>
      </c>
      <c r="S3783" t="s">
        <v>41</v>
      </c>
      <c r="T3783" t="s">
        <v>52</v>
      </c>
      <c r="U3783" t="s">
        <v>60</v>
      </c>
      <c r="V3783" t="s">
        <v>92</v>
      </c>
      <c r="W3783" t="s">
        <v>122</v>
      </c>
    </row>
    <row r="3784" spans="1:23" x14ac:dyDescent="0.3">
      <c r="A3784" t="s">
        <v>6053</v>
      </c>
      <c r="B3784">
        <v>27</v>
      </c>
      <c r="C3784">
        <v>91</v>
      </c>
      <c r="D3784">
        <v>841206</v>
      </c>
      <c r="E3784" t="s">
        <v>60</v>
      </c>
      <c r="F3784" t="s">
        <v>4191</v>
      </c>
      <c r="G3784" t="str">
        <f t="shared" si="60"/>
        <v>Rabbit Hole</v>
      </c>
      <c r="H3784" t="s">
        <v>7696</v>
      </c>
      <c r="I3784">
        <v>40618</v>
      </c>
      <c r="J3784">
        <v>22</v>
      </c>
      <c r="K3784" t="s">
        <v>19</v>
      </c>
      <c r="L3784" t="s">
        <v>20</v>
      </c>
      <c r="M3784" t="s">
        <v>294</v>
      </c>
      <c r="N3784">
        <v>3300000</v>
      </c>
      <c r="O3784">
        <v>2011</v>
      </c>
      <c r="P3784">
        <v>7</v>
      </c>
      <c r="S3784" t="s">
        <v>60</v>
      </c>
    </row>
    <row r="3785" spans="1:23" x14ac:dyDescent="0.3">
      <c r="A3785" t="s">
        <v>7697</v>
      </c>
      <c r="B3785">
        <v>9</v>
      </c>
      <c r="C3785">
        <v>97</v>
      </c>
      <c r="D3785">
        <v>638476</v>
      </c>
      <c r="E3785" t="s">
        <v>2461</v>
      </c>
      <c r="F3785" t="s">
        <v>2818</v>
      </c>
      <c r="G3785" t="str">
        <f t="shared" si="60"/>
        <v>Party Monster</v>
      </c>
      <c r="H3785" t="s">
        <v>7698</v>
      </c>
      <c r="I3785">
        <v>12675</v>
      </c>
      <c r="J3785">
        <v>27</v>
      </c>
      <c r="K3785" t="s">
        <v>19</v>
      </c>
      <c r="L3785" t="s">
        <v>20</v>
      </c>
      <c r="M3785" t="s">
        <v>2579</v>
      </c>
      <c r="N3785">
        <v>3000000</v>
      </c>
      <c r="O3785">
        <v>2002</v>
      </c>
      <c r="P3785">
        <v>6.3</v>
      </c>
      <c r="S3785" t="s">
        <v>41</v>
      </c>
      <c r="T3785" t="s">
        <v>52</v>
      </c>
      <c r="U3785" t="s">
        <v>60</v>
      </c>
      <c r="V3785" t="s">
        <v>122</v>
      </c>
    </row>
    <row r="3786" spans="1:23" x14ac:dyDescent="0.3">
      <c r="A3786" t="s">
        <v>7699</v>
      </c>
      <c r="B3786">
        <v>31</v>
      </c>
      <c r="C3786">
        <v>136</v>
      </c>
      <c r="D3786">
        <v>505295</v>
      </c>
      <c r="E3786" t="s">
        <v>7700</v>
      </c>
      <c r="F3786" t="s">
        <v>7701</v>
      </c>
      <c r="G3786" t="str">
        <f t="shared" si="60"/>
        <v>Green Room</v>
      </c>
      <c r="H3786" t="s">
        <v>7702</v>
      </c>
      <c r="I3786">
        <v>28845</v>
      </c>
      <c r="J3786">
        <v>200</v>
      </c>
      <c r="K3786" t="s">
        <v>2424</v>
      </c>
      <c r="L3786" t="s">
        <v>20</v>
      </c>
      <c r="M3786" t="s">
        <v>1173</v>
      </c>
      <c r="N3786">
        <v>3000000</v>
      </c>
      <c r="O3786">
        <v>2009</v>
      </c>
      <c r="P3786">
        <v>7.1</v>
      </c>
      <c r="S3786" t="s">
        <v>52</v>
      </c>
      <c r="T3786" t="s">
        <v>83</v>
      </c>
      <c r="U3786" t="s">
        <v>85</v>
      </c>
      <c r="V3786" t="s">
        <v>122</v>
      </c>
    </row>
    <row r="3787" spans="1:23" x14ac:dyDescent="0.3">
      <c r="A3787" t="s">
        <v>7703</v>
      </c>
      <c r="B3787">
        <v>35</v>
      </c>
      <c r="C3787">
        <v>118</v>
      </c>
      <c r="D3787">
        <v>7267324</v>
      </c>
      <c r="E3787" t="s">
        <v>657</v>
      </c>
      <c r="F3787" t="s">
        <v>7704</v>
      </c>
      <c r="G3787" t="str">
        <f t="shared" si="60"/>
        <v>The Oh in Ohio</v>
      </c>
      <c r="H3787" t="s">
        <v>7705</v>
      </c>
      <c r="I3787">
        <v>5494</v>
      </c>
      <c r="J3787">
        <v>15</v>
      </c>
      <c r="K3787" t="s">
        <v>19</v>
      </c>
      <c r="L3787" t="s">
        <v>2425</v>
      </c>
      <c r="M3787" t="s">
        <v>294</v>
      </c>
      <c r="N3787">
        <v>3000000</v>
      </c>
      <c r="O3787">
        <v>2014</v>
      </c>
      <c r="P3787">
        <v>5.6</v>
      </c>
      <c r="S3787" t="s">
        <v>46</v>
      </c>
      <c r="T3787" t="s">
        <v>60</v>
      </c>
      <c r="U3787" t="s">
        <v>106</v>
      </c>
    </row>
    <row r="3788" spans="1:23" x14ac:dyDescent="0.3">
      <c r="A3788" t="s">
        <v>7706</v>
      </c>
      <c r="B3788">
        <v>371</v>
      </c>
      <c r="C3788">
        <v>94</v>
      </c>
      <c r="D3788">
        <v>145540</v>
      </c>
      <c r="E3788" t="s">
        <v>2412</v>
      </c>
      <c r="F3788" t="s">
        <v>2765</v>
      </c>
      <c r="G3788" t="str">
        <f t="shared" si="60"/>
        <v>Atlas Shrugged: Who Is John Galt?</v>
      </c>
      <c r="H3788" t="s">
        <v>7707</v>
      </c>
      <c r="I3788">
        <v>1900</v>
      </c>
      <c r="J3788">
        <v>23</v>
      </c>
      <c r="K3788" t="s">
        <v>19</v>
      </c>
      <c r="L3788" t="s">
        <v>20</v>
      </c>
      <c r="M3788" t="s">
        <v>294</v>
      </c>
      <c r="N3788">
        <v>3000000</v>
      </c>
      <c r="O3788">
        <v>1975</v>
      </c>
      <c r="P3788">
        <v>4.4000000000000004</v>
      </c>
      <c r="S3788" t="s">
        <v>60</v>
      </c>
      <c r="T3788" t="s">
        <v>92</v>
      </c>
      <c r="U3788" t="s">
        <v>110</v>
      </c>
    </row>
    <row r="3789" spans="1:23" x14ac:dyDescent="0.3">
      <c r="A3789" t="s">
        <v>7708</v>
      </c>
      <c r="B3789">
        <v>133</v>
      </c>
      <c r="C3789">
        <v>89</v>
      </c>
      <c r="D3789">
        <v>12589108</v>
      </c>
      <c r="E3789" t="s">
        <v>3939</v>
      </c>
      <c r="F3789" t="s">
        <v>6859</v>
      </c>
      <c r="G3789" t="str">
        <f t="shared" si="60"/>
        <v>Bottle Rocket</v>
      </c>
      <c r="H3789" t="s">
        <v>7709</v>
      </c>
      <c r="I3789">
        <v>54478</v>
      </c>
      <c r="J3789">
        <v>28</v>
      </c>
      <c r="K3789" t="s">
        <v>19</v>
      </c>
      <c r="L3789" t="s">
        <v>149</v>
      </c>
      <c r="M3789" t="s">
        <v>2579</v>
      </c>
      <c r="N3789">
        <v>3000000</v>
      </c>
      <c r="O3789">
        <v>2015</v>
      </c>
      <c r="P3789">
        <v>7.1</v>
      </c>
      <c r="S3789" t="s">
        <v>46</v>
      </c>
      <c r="T3789" t="s">
        <v>52</v>
      </c>
      <c r="U3789" t="s">
        <v>60</v>
      </c>
    </row>
    <row r="3790" spans="1:23" x14ac:dyDescent="0.3">
      <c r="A3790" t="s">
        <v>7710</v>
      </c>
      <c r="B3790">
        <v>13</v>
      </c>
      <c r="C3790">
        <v>90</v>
      </c>
      <c r="D3790">
        <v>35918429</v>
      </c>
      <c r="E3790" t="s">
        <v>977</v>
      </c>
      <c r="F3790" t="s">
        <v>2267</v>
      </c>
      <c r="G3790" t="str">
        <f t="shared" si="60"/>
        <v>Albino Alligator</v>
      </c>
      <c r="H3790" t="s">
        <v>7711</v>
      </c>
      <c r="I3790">
        <v>6632</v>
      </c>
      <c r="J3790">
        <v>66</v>
      </c>
      <c r="K3790" t="s">
        <v>19</v>
      </c>
      <c r="L3790" t="s">
        <v>149</v>
      </c>
      <c r="M3790" t="s">
        <v>2394</v>
      </c>
      <c r="N3790">
        <v>3500000</v>
      </c>
      <c r="O3790">
        <v>1976</v>
      </c>
      <c r="P3790">
        <v>6.1</v>
      </c>
      <c r="S3790" t="s">
        <v>52</v>
      </c>
      <c r="T3790" t="s">
        <v>60</v>
      </c>
      <c r="U3790" t="s">
        <v>122</v>
      </c>
    </row>
    <row r="3791" spans="1:23" x14ac:dyDescent="0.3">
      <c r="A3791" t="s">
        <v>7712</v>
      </c>
      <c r="B3791">
        <v>9</v>
      </c>
      <c r="C3791">
        <v>95</v>
      </c>
      <c r="D3791">
        <v>92401</v>
      </c>
      <c r="E3791" t="s">
        <v>2574</v>
      </c>
      <c r="F3791" t="s">
        <v>7713</v>
      </c>
      <c r="G3791" t="str">
        <f t="shared" si="60"/>
        <v>Gandhi, My Father</v>
      </c>
      <c r="H3791" t="s">
        <v>7714</v>
      </c>
      <c r="I3791">
        <v>1311</v>
      </c>
      <c r="J3791">
        <v>455</v>
      </c>
      <c r="K3791" t="s">
        <v>19</v>
      </c>
      <c r="L3791" t="s">
        <v>20</v>
      </c>
      <c r="M3791" t="s">
        <v>21</v>
      </c>
      <c r="N3791">
        <v>3000000</v>
      </c>
      <c r="O3791">
        <v>2016</v>
      </c>
      <c r="P3791">
        <v>7.4</v>
      </c>
      <c r="S3791" t="s">
        <v>41</v>
      </c>
      <c r="T3791" t="s">
        <v>60</v>
      </c>
      <c r="U3791" t="s">
        <v>80</v>
      </c>
    </row>
    <row r="3792" spans="1:23" x14ac:dyDescent="0.3">
      <c r="A3792" t="s">
        <v>2133</v>
      </c>
      <c r="B3792">
        <v>56</v>
      </c>
      <c r="C3792">
        <v>90</v>
      </c>
      <c r="D3792">
        <v>1943649</v>
      </c>
      <c r="E3792" t="s">
        <v>7715</v>
      </c>
      <c r="F3792" t="s">
        <v>7716</v>
      </c>
      <c r="G3792" t="str">
        <f t="shared" si="60"/>
        <v>Standard Operating Procedure</v>
      </c>
      <c r="H3792" t="s">
        <v>7717</v>
      </c>
      <c r="I3792">
        <v>3329</v>
      </c>
      <c r="J3792">
        <v>108</v>
      </c>
      <c r="K3792" t="s">
        <v>19</v>
      </c>
      <c r="L3792" t="s">
        <v>20</v>
      </c>
      <c r="M3792" t="s">
        <v>294</v>
      </c>
      <c r="N3792">
        <v>3000000</v>
      </c>
      <c r="O3792">
        <v>2014</v>
      </c>
      <c r="P3792">
        <v>7.5</v>
      </c>
      <c r="S3792" t="s">
        <v>52</v>
      </c>
      <c r="T3792" t="s">
        <v>39</v>
      </c>
      <c r="U3792" t="s">
        <v>126</v>
      </c>
    </row>
    <row r="3793" spans="1:22" x14ac:dyDescent="0.3">
      <c r="A3793" t="s">
        <v>7718</v>
      </c>
      <c r="B3793">
        <v>191</v>
      </c>
      <c r="C3793">
        <v>95</v>
      </c>
      <c r="D3793">
        <v>992238</v>
      </c>
      <c r="E3793" t="s">
        <v>60</v>
      </c>
      <c r="F3793" t="s">
        <v>7719</v>
      </c>
      <c r="G3793" t="str">
        <f t="shared" si="60"/>
        <v>Out of the Blue</v>
      </c>
      <c r="H3793" t="s">
        <v>7720</v>
      </c>
      <c r="I3793">
        <v>1599</v>
      </c>
      <c r="J3793">
        <v>44</v>
      </c>
      <c r="K3793" t="s">
        <v>19</v>
      </c>
      <c r="L3793" t="s">
        <v>20</v>
      </c>
      <c r="M3793" t="s">
        <v>21</v>
      </c>
      <c r="N3793">
        <v>3000000</v>
      </c>
      <c r="O3793">
        <v>2012</v>
      </c>
      <c r="P3793">
        <v>7.2</v>
      </c>
      <c r="S3793" t="s">
        <v>60</v>
      </c>
    </row>
    <row r="3794" spans="1:22" x14ac:dyDescent="0.3">
      <c r="A3794" t="s">
        <v>4352</v>
      </c>
      <c r="B3794">
        <v>80</v>
      </c>
      <c r="C3794">
        <v>94</v>
      </c>
      <c r="D3794">
        <v>4231500</v>
      </c>
      <c r="E3794" t="s">
        <v>3256</v>
      </c>
      <c r="F3794" t="s">
        <v>4981</v>
      </c>
      <c r="G3794" t="str">
        <f t="shared" si="60"/>
        <v>Tucker and Dale vs Evil</v>
      </c>
      <c r="H3794" t="s">
        <v>7721</v>
      </c>
      <c r="I3794">
        <v>127842</v>
      </c>
      <c r="J3794">
        <v>47</v>
      </c>
      <c r="K3794" t="s">
        <v>19</v>
      </c>
      <c r="L3794" t="s">
        <v>149</v>
      </c>
      <c r="M3794" t="s">
        <v>21</v>
      </c>
      <c r="N3794">
        <v>3000000</v>
      </c>
      <c r="O3794">
        <v>2000</v>
      </c>
      <c r="P3794">
        <v>7.6</v>
      </c>
      <c r="S3794" t="s">
        <v>46</v>
      </c>
      <c r="T3794" t="s">
        <v>83</v>
      </c>
    </row>
    <row r="3795" spans="1:22" x14ac:dyDescent="0.3">
      <c r="A3795" t="s">
        <v>7722</v>
      </c>
      <c r="B3795">
        <v>19</v>
      </c>
      <c r="C3795">
        <v>90</v>
      </c>
      <c r="D3795">
        <v>396035</v>
      </c>
      <c r="E3795" t="s">
        <v>127</v>
      </c>
      <c r="F3795" t="s">
        <v>971</v>
      </c>
      <c r="G3795" t="str">
        <f t="shared" si="60"/>
        <v>Lovely, Still</v>
      </c>
      <c r="H3795" t="s">
        <v>7723</v>
      </c>
      <c r="I3795">
        <v>1560</v>
      </c>
      <c r="J3795">
        <v>55</v>
      </c>
      <c r="K3795" t="s">
        <v>19</v>
      </c>
      <c r="L3795" t="s">
        <v>20</v>
      </c>
      <c r="M3795" t="s">
        <v>294</v>
      </c>
      <c r="N3795">
        <v>3000000</v>
      </c>
      <c r="O3795">
        <v>2010</v>
      </c>
      <c r="P3795">
        <v>7.3</v>
      </c>
      <c r="S3795" t="s">
        <v>60</v>
      </c>
      <c r="T3795" t="s">
        <v>106</v>
      </c>
    </row>
    <row r="3796" spans="1:22" x14ac:dyDescent="0.3">
      <c r="A3796" t="s">
        <v>6951</v>
      </c>
      <c r="B3796">
        <v>19</v>
      </c>
      <c r="C3796">
        <v>103</v>
      </c>
      <c r="D3796">
        <v>2507106</v>
      </c>
      <c r="E3796" t="s">
        <v>1054</v>
      </c>
      <c r="F3796" t="s">
        <v>7724</v>
      </c>
      <c r="G3796" t="str">
        <f t="shared" si="60"/>
        <v>Tycoon</v>
      </c>
      <c r="H3796" t="s">
        <v>7725</v>
      </c>
      <c r="I3796">
        <v>989</v>
      </c>
      <c r="J3796">
        <v>48</v>
      </c>
      <c r="K3796" t="s">
        <v>19</v>
      </c>
      <c r="L3796" t="s">
        <v>20</v>
      </c>
      <c r="M3796" t="s">
        <v>294</v>
      </c>
      <c r="N3796">
        <v>3000000</v>
      </c>
      <c r="O3796">
        <v>2002</v>
      </c>
      <c r="P3796">
        <v>6.2</v>
      </c>
      <c r="S3796" t="s">
        <v>32</v>
      </c>
      <c r="T3796" t="s">
        <v>60</v>
      </c>
      <c r="U3796" t="s">
        <v>106</v>
      </c>
    </row>
    <row r="3797" spans="1:22" x14ac:dyDescent="0.3">
      <c r="A3797" t="s">
        <v>7726</v>
      </c>
      <c r="B3797">
        <v>38</v>
      </c>
      <c r="C3797">
        <v>60</v>
      </c>
      <c r="D3797">
        <v>6026908</v>
      </c>
      <c r="E3797" t="s">
        <v>60</v>
      </c>
      <c r="F3797" t="s">
        <v>5309</v>
      </c>
      <c r="G3797" t="str">
        <f t="shared" si="60"/>
        <v>Desert Blue</v>
      </c>
      <c r="H3797" t="s">
        <v>7727</v>
      </c>
      <c r="I3797">
        <v>1884</v>
      </c>
      <c r="J3797">
        <v>82</v>
      </c>
      <c r="K3797" t="s">
        <v>19</v>
      </c>
      <c r="L3797" t="s">
        <v>378</v>
      </c>
      <c r="M3797" t="s">
        <v>294</v>
      </c>
      <c r="N3797">
        <v>25000000</v>
      </c>
      <c r="O3797">
        <v>2009</v>
      </c>
      <c r="P3797">
        <v>6.2</v>
      </c>
      <c r="S3797" t="s">
        <v>60</v>
      </c>
    </row>
    <row r="3798" spans="1:22" x14ac:dyDescent="0.3">
      <c r="A3798" t="s">
        <v>4774</v>
      </c>
      <c r="B3798">
        <v>44</v>
      </c>
      <c r="C3798">
        <v>91</v>
      </c>
      <c r="D3798">
        <v>2592808</v>
      </c>
      <c r="E3798" t="s">
        <v>5410</v>
      </c>
      <c r="F3798" t="s">
        <v>7728</v>
      </c>
      <c r="G3798" t="str">
        <f t="shared" si="60"/>
        <v>Decoys</v>
      </c>
      <c r="H3798" t="s">
        <v>7729</v>
      </c>
      <c r="I3798">
        <v>4041</v>
      </c>
      <c r="J3798">
        <v>80</v>
      </c>
      <c r="K3798" t="s">
        <v>19</v>
      </c>
      <c r="L3798" t="s">
        <v>20</v>
      </c>
      <c r="M3798" t="s">
        <v>2579</v>
      </c>
      <c r="N3798">
        <v>2700000</v>
      </c>
      <c r="O3798">
        <v>2009</v>
      </c>
      <c r="P3798">
        <v>4.5999999999999996</v>
      </c>
      <c r="S3798" t="s">
        <v>46</v>
      </c>
      <c r="T3798" t="s">
        <v>83</v>
      </c>
      <c r="U3798" t="s">
        <v>110</v>
      </c>
    </row>
    <row r="3799" spans="1:22" x14ac:dyDescent="0.3">
      <c r="A3799" t="s">
        <v>1065</v>
      </c>
      <c r="B3799">
        <v>3</v>
      </c>
      <c r="C3799">
        <v>102</v>
      </c>
      <c r="D3799">
        <v>1060591</v>
      </c>
      <c r="E3799" t="s">
        <v>2403</v>
      </c>
      <c r="F3799" t="s">
        <v>7730</v>
      </c>
      <c r="G3799" t="str">
        <f t="shared" si="60"/>
        <v>The Visit</v>
      </c>
      <c r="H3799" t="s">
        <v>7731</v>
      </c>
      <c r="I3799">
        <v>65299</v>
      </c>
      <c r="J3799">
        <v>47</v>
      </c>
      <c r="K3799" t="s">
        <v>1243</v>
      </c>
      <c r="L3799" t="s">
        <v>20</v>
      </c>
      <c r="M3799" t="s">
        <v>294</v>
      </c>
      <c r="N3799">
        <v>3000000</v>
      </c>
      <c r="O3799">
        <v>2015</v>
      </c>
      <c r="P3799">
        <v>6.2</v>
      </c>
      <c r="S3799" t="s">
        <v>83</v>
      </c>
      <c r="T3799" t="s">
        <v>122</v>
      </c>
    </row>
    <row r="3800" spans="1:22" x14ac:dyDescent="0.3">
      <c r="A3800" t="s">
        <v>3619</v>
      </c>
      <c r="B3800">
        <v>6</v>
      </c>
      <c r="C3800">
        <v>92</v>
      </c>
      <c r="D3800">
        <v>155972</v>
      </c>
      <c r="E3800" t="s">
        <v>7732</v>
      </c>
      <c r="F3800" t="s">
        <v>7733</v>
      </c>
      <c r="G3800" t="str">
        <f t="shared" si="60"/>
        <v>Redacted</v>
      </c>
      <c r="H3800" t="s">
        <v>7734</v>
      </c>
      <c r="I3800">
        <v>8824</v>
      </c>
      <c r="J3800">
        <v>2</v>
      </c>
      <c r="K3800" t="s">
        <v>19</v>
      </c>
      <c r="L3800" t="s">
        <v>1575</v>
      </c>
      <c r="M3800" t="s">
        <v>294</v>
      </c>
      <c r="N3800">
        <v>5000000</v>
      </c>
      <c r="O3800">
        <v>2006</v>
      </c>
      <c r="P3800">
        <v>6.2</v>
      </c>
      <c r="S3800" t="s">
        <v>52</v>
      </c>
      <c r="T3800" t="s">
        <v>122</v>
      </c>
      <c r="U3800" t="s">
        <v>126</v>
      </c>
    </row>
    <row r="3801" spans="1:22" x14ac:dyDescent="0.3">
      <c r="A3801" t="s">
        <v>7735</v>
      </c>
      <c r="B3801">
        <v>64</v>
      </c>
      <c r="C3801">
        <v>87</v>
      </c>
      <c r="D3801">
        <v>129319</v>
      </c>
      <c r="E3801" t="s">
        <v>7248</v>
      </c>
      <c r="F3801" t="s">
        <v>2508</v>
      </c>
      <c r="G3801" t="str">
        <f t="shared" si="60"/>
        <v>Fascination</v>
      </c>
      <c r="H3801" t="s">
        <v>7736</v>
      </c>
      <c r="I3801">
        <v>1207</v>
      </c>
      <c r="J3801">
        <v>127</v>
      </c>
      <c r="K3801" t="s">
        <v>19</v>
      </c>
      <c r="L3801" t="s">
        <v>31</v>
      </c>
      <c r="M3801" t="s">
        <v>294</v>
      </c>
      <c r="N3801">
        <v>3000000</v>
      </c>
      <c r="O3801">
        <v>1997</v>
      </c>
      <c r="P3801">
        <v>3.3</v>
      </c>
      <c r="S3801" t="s">
        <v>92</v>
      </c>
      <c r="T3801" t="s">
        <v>106</v>
      </c>
      <c r="U3801" t="s">
        <v>122</v>
      </c>
    </row>
    <row r="3802" spans="1:22" x14ac:dyDescent="0.3">
      <c r="A3802" t="s">
        <v>7737</v>
      </c>
      <c r="B3802">
        <v>8</v>
      </c>
      <c r="C3802">
        <v>80</v>
      </c>
      <c r="D3802">
        <v>26893</v>
      </c>
      <c r="E3802" t="s">
        <v>2311</v>
      </c>
      <c r="F3802" t="s">
        <v>949</v>
      </c>
      <c r="G3802" t="str">
        <f t="shared" si="60"/>
        <v xml:space="preserve">Saving Grace            </v>
      </c>
      <c r="H3802" t="s">
        <v>7738</v>
      </c>
      <c r="I3802">
        <v>3852</v>
      </c>
      <c r="J3802">
        <v>60</v>
      </c>
      <c r="K3802" t="s">
        <v>19</v>
      </c>
      <c r="L3802" t="s">
        <v>20</v>
      </c>
      <c r="M3802" t="s">
        <v>294</v>
      </c>
      <c r="N3802">
        <v>3000000</v>
      </c>
      <c r="O3802">
        <v>2004</v>
      </c>
      <c r="P3802">
        <v>7.5</v>
      </c>
      <c r="S3802" t="s">
        <v>60</v>
      </c>
      <c r="T3802" t="s">
        <v>69</v>
      </c>
    </row>
    <row r="3803" spans="1:22" x14ac:dyDescent="0.3">
      <c r="A3803" t="s">
        <v>455</v>
      </c>
      <c r="B3803">
        <v>64</v>
      </c>
      <c r="C3803">
        <v>90</v>
      </c>
      <c r="D3803">
        <v>2580</v>
      </c>
      <c r="E3803" t="s">
        <v>1906</v>
      </c>
      <c r="F3803" t="s">
        <v>7739</v>
      </c>
      <c r="G3803" t="str">
        <f t="shared" si="60"/>
        <v>Area 51</v>
      </c>
      <c r="H3803" t="s">
        <v>7740</v>
      </c>
      <c r="I3803">
        <v>7888</v>
      </c>
      <c r="J3803">
        <v>1</v>
      </c>
      <c r="K3803" t="s">
        <v>19</v>
      </c>
      <c r="L3803" t="s">
        <v>20</v>
      </c>
      <c r="M3803" t="s">
        <v>294</v>
      </c>
      <c r="N3803">
        <v>3000000</v>
      </c>
      <c r="O3803">
        <v>1992</v>
      </c>
      <c r="P3803">
        <v>4.2</v>
      </c>
      <c r="S3803" t="s">
        <v>83</v>
      </c>
      <c r="T3803" t="s">
        <v>110</v>
      </c>
      <c r="U3803" t="s">
        <v>122</v>
      </c>
    </row>
    <row r="3804" spans="1:22" x14ac:dyDescent="0.3">
      <c r="A3804" t="s">
        <v>1767</v>
      </c>
      <c r="B3804">
        <v>2</v>
      </c>
      <c r="C3804">
        <v>44</v>
      </c>
      <c r="D3804">
        <v>58885635</v>
      </c>
      <c r="E3804" t="s">
        <v>1933</v>
      </c>
      <c r="F3804" t="s">
        <v>7741</v>
      </c>
      <c r="G3804" t="str">
        <f t="shared" si="60"/>
        <v>Sleep Tight</v>
      </c>
      <c r="H3804" t="s">
        <v>7742</v>
      </c>
      <c r="I3804">
        <v>23756</v>
      </c>
      <c r="J3804">
        <v>15</v>
      </c>
      <c r="K3804" t="s">
        <v>19</v>
      </c>
      <c r="L3804" t="s">
        <v>20</v>
      </c>
      <c r="M3804" t="s">
        <v>294</v>
      </c>
      <c r="N3804">
        <v>3000000</v>
      </c>
      <c r="O3804">
        <v>1981</v>
      </c>
      <c r="P3804">
        <v>7.2</v>
      </c>
      <c r="S3804" t="s">
        <v>60</v>
      </c>
      <c r="T3804" t="s">
        <v>83</v>
      </c>
      <c r="U3804" t="s">
        <v>122</v>
      </c>
    </row>
    <row r="3805" spans="1:22" x14ac:dyDescent="0.3">
      <c r="A3805" t="s">
        <v>6455</v>
      </c>
      <c r="B3805">
        <v>35</v>
      </c>
      <c r="C3805">
        <v>105</v>
      </c>
      <c r="D3805">
        <v>19067631</v>
      </c>
      <c r="E3805" t="s">
        <v>7743</v>
      </c>
      <c r="F3805" t="s">
        <v>7744</v>
      </c>
      <c r="G3805" t="str">
        <f t="shared" si="60"/>
        <v>The Cottage</v>
      </c>
      <c r="H3805" t="s">
        <v>7745</v>
      </c>
      <c r="I3805">
        <v>10056</v>
      </c>
      <c r="J3805">
        <v>3</v>
      </c>
      <c r="K3805" t="s">
        <v>19</v>
      </c>
      <c r="L3805" t="s">
        <v>20</v>
      </c>
      <c r="M3805" t="s">
        <v>6758</v>
      </c>
      <c r="N3805">
        <v>200000000</v>
      </c>
      <c r="O3805">
        <v>2009</v>
      </c>
      <c r="P3805">
        <v>6.2</v>
      </c>
      <c r="S3805" t="s">
        <v>46</v>
      </c>
      <c r="T3805" t="s">
        <v>52</v>
      </c>
      <c r="U3805" t="s">
        <v>83</v>
      </c>
      <c r="V3805" t="s">
        <v>122</v>
      </c>
    </row>
    <row r="3806" spans="1:22" x14ac:dyDescent="0.3">
      <c r="A3806" t="s">
        <v>986</v>
      </c>
      <c r="B3806">
        <v>21</v>
      </c>
      <c r="C3806">
        <v>67</v>
      </c>
      <c r="D3806">
        <v>11806119</v>
      </c>
      <c r="E3806" t="s">
        <v>3397</v>
      </c>
      <c r="F3806" t="s">
        <v>5190</v>
      </c>
      <c r="G3806" t="str">
        <f t="shared" si="60"/>
        <v>Dead Like Me: Life After Death</v>
      </c>
      <c r="H3806" t="s">
        <v>7746</v>
      </c>
      <c r="I3806">
        <v>10734</v>
      </c>
      <c r="J3806">
        <v>47</v>
      </c>
      <c r="K3806" t="s">
        <v>19</v>
      </c>
      <c r="L3806" t="s">
        <v>20</v>
      </c>
      <c r="M3806" t="s">
        <v>294</v>
      </c>
      <c r="N3806">
        <v>3000000</v>
      </c>
      <c r="O3806">
        <v>1968</v>
      </c>
      <c r="P3806">
        <v>6.1</v>
      </c>
      <c r="S3806" t="s">
        <v>46</v>
      </c>
      <c r="T3806" t="s">
        <v>60</v>
      </c>
      <c r="U3806" t="s">
        <v>69</v>
      </c>
    </row>
    <row r="3807" spans="1:22" x14ac:dyDescent="0.3">
      <c r="A3807" t="s">
        <v>2170</v>
      </c>
      <c r="B3807">
        <v>99</v>
      </c>
      <c r="C3807">
        <v>95</v>
      </c>
      <c r="D3807">
        <v>7417210</v>
      </c>
      <c r="E3807" t="s">
        <v>7747</v>
      </c>
      <c r="F3807" t="s">
        <v>2012</v>
      </c>
      <c r="G3807" t="str">
        <f t="shared" si="60"/>
        <v>Farce of the Penguins</v>
      </c>
      <c r="H3807" t="s">
        <v>7748</v>
      </c>
      <c r="I3807">
        <v>4322</v>
      </c>
      <c r="J3807">
        <v>3</v>
      </c>
      <c r="K3807" t="s">
        <v>19</v>
      </c>
      <c r="L3807" t="s">
        <v>20</v>
      </c>
      <c r="M3807" t="s">
        <v>294</v>
      </c>
      <c r="N3807">
        <v>3000000</v>
      </c>
      <c r="O3807">
        <v>2003</v>
      </c>
      <c r="P3807">
        <v>4.2</v>
      </c>
      <c r="S3807" t="s">
        <v>37</v>
      </c>
      <c r="T3807" t="s">
        <v>46</v>
      </c>
    </row>
    <row r="3808" spans="1:22" x14ac:dyDescent="0.3">
      <c r="A3808" t="s">
        <v>4737</v>
      </c>
      <c r="B3808">
        <v>115</v>
      </c>
      <c r="C3808">
        <v>87</v>
      </c>
      <c r="D3808">
        <v>7362100</v>
      </c>
      <c r="E3808" t="s">
        <v>5725</v>
      </c>
      <c r="F3808" t="s">
        <v>4096</v>
      </c>
      <c r="G3808" t="str">
        <f t="shared" si="60"/>
        <v>Flying By</v>
      </c>
      <c r="H3808" t="s">
        <v>7749</v>
      </c>
      <c r="I3808">
        <v>215</v>
      </c>
      <c r="J3808">
        <v>153</v>
      </c>
      <c r="K3808" t="s">
        <v>19</v>
      </c>
      <c r="L3808" t="s">
        <v>20</v>
      </c>
      <c r="M3808" t="s">
        <v>294</v>
      </c>
      <c r="N3808">
        <v>3000000</v>
      </c>
      <c r="O3808">
        <v>1977</v>
      </c>
      <c r="P3808">
        <v>4.5</v>
      </c>
      <c r="S3808" t="s">
        <v>60</v>
      </c>
      <c r="T3808" t="s">
        <v>65</v>
      </c>
      <c r="U3808" t="s">
        <v>85</v>
      </c>
    </row>
    <row r="3809" spans="1:22" x14ac:dyDescent="0.3">
      <c r="A3809" t="s">
        <v>1125</v>
      </c>
      <c r="B3809">
        <v>104</v>
      </c>
      <c r="C3809">
        <v>94</v>
      </c>
      <c r="D3809">
        <v>7022940</v>
      </c>
      <c r="E3809" t="s">
        <v>5353</v>
      </c>
      <c r="F3809" t="s">
        <v>6243</v>
      </c>
      <c r="G3809" t="str">
        <f t="shared" si="60"/>
        <v xml:space="preserve">Psych            </v>
      </c>
      <c r="H3809" t="s">
        <v>7750</v>
      </c>
      <c r="I3809">
        <v>67315</v>
      </c>
      <c r="J3809">
        <v>2</v>
      </c>
      <c r="K3809" t="s">
        <v>19</v>
      </c>
      <c r="L3809" t="s">
        <v>20</v>
      </c>
      <c r="M3809" t="s">
        <v>294</v>
      </c>
      <c r="N3809">
        <v>3000000</v>
      </c>
      <c r="O3809">
        <v>1952</v>
      </c>
      <c r="P3809">
        <v>8.4</v>
      </c>
      <c r="S3809" t="s">
        <v>46</v>
      </c>
      <c r="T3809" t="s">
        <v>52</v>
      </c>
      <c r="U3809" t="s">
        <v>92</v>
      </c>
    </row>
    <row r="3810" spans="1:22" x14ac:dyDescent="0.3">
      <c r="A3810" t="s">
        <v>1125</v>
      </c>
      <c r="B3810">
        <v>195</v>
      </c>
      <c r="C3810">
        <v>109</v>
      </c>
      <c r="D3810">
        <v>190666</v>
      </c>
      <c r="E3810" t="s">
        <v>2386</v>
      </c>
      <c r="F3810" t="s">
        <v>4622</v>
      </c>
      <c r="G3810" t="str">
        <f t="shared" si="60"/>
        <v>Rudderless</v>
      </c>
      <c r="H3810" t="s">
        <v>7751</v>
      </c>
      <c r="I3810">
        <v>12672</v>
      </c>
      <c r="J3810">
        <v>4</v>
      </c>
      <c r="K3810" t="s">
        <v>19</v>
      </c>
      <c r="L3810" t="s">
        <v>7752</v>
      </c>
      <c r="M3810" t="s">
        <v>294</v>
      </c>
      <c r="N3810">
        <v>3000000</v>
      </c>
      <c r="O3810">
        <v>2014</v>
      </c>
      <c r="P3810">
        <v>7.5</v>
      </c>
      <c r="S3810" t="s">
        <v>46</v>
      </c>
      <c r="T3810" t="s">
        <v>60</v>
      </c>
      <c r="U3810" t="s">
        <v>85</v>
      </c>
    </row>
    <row r="3811" spans="1:22" x14ac:dyDescent="0.3">
      <c r="A3811" t="s">
        <v>2849</v>
      </c>
      <c r="B3811">
        <v>303</v>
      </c>
      <c r="C3811">
        <v>130</v>
      </c>
      <c r="D3811">
        <v>5132222</v>
      </c>
      <c r="E3811" t="s">
        <v>1301</v>
      </c>
      <c r="F3811" t="s">
        <v>762</v>
      </c>
      <c r="G3811" t="str">
        <f t="shared" si="60"/>
        <v>Henry &amp; Me</v>
      </c>
      <c r="H3811" t="s">
        <v>7753</v>
      </c>
      <c r="I3811">
        <v>83</v>
      </c>
      <c r="J3811">
        <v>14</v>
      </c>
      <c r="K3811" t="s">
        <v>19</v>
      </c>
      <c r="L3811" t="s">
        <v>31</v>
      </c>
      <c r="M3811" t="s">
        <v>294</v>
      </c>
      <c r="N3811">
        <v>3000000</v>
      </c>
      <c r="O3811">
        <v>2001</v>
      </c>
      <c r="P3811">
        <v>6.7</v>
      </c>
      <c r="S3811" t="s">
        <v>37</v>
      </c>
      <c r="T3811" t="s">
        <v>65</v>
      </c>
    </row>
    <row r="3812" spans="1:22" x14ac:dyDescent="0.3">
      <c r="A3812" t="s">
        <v>3497</v>
      </c>
      <c r="B3812">
        <v>122</v>
      </c>
      <c r="C3812">
        <v>88</v>
      </c>
      <c r="D3812">
        <v>2365931</v>
      </c>
      <c r="E3812" t="s">
        <v>46</v>
      </c>
      <c r="F3812" t="s">
        <v>1530</v>
      </c>
      <c r="G3812" t="str">
        <f t="shared" si="60"/>
        <v>Christmas Eve</v>
      </c>
      <c r="H3812" t="s">
        <v>7754</v>
      </c>
      <c r="I3812">
        <v>1091</v>
      </c>
      <c r="J3812">
        <v>27</v>
      </c>
      <c r="K3812" t="s">
        <v>19</v>
      </c>
      <c r="L3812" t="s">
        <v>20</v>
      </c>
      <c r="M3812" t="s">
        <v>294</v>
      </c>
      <c r="N3812">
        <v>3000000</v>
      </c>
      <c r="O3812">
        <v>2015</v>
      </c>
      <c r="P3812">
        <v>5.0999999999999996</v>
      </c>
      <c r="S3812" t="s">
        <v>46</v>
      </c>
    </row>
    <row r="3813" spans="1:22" x14ac:dyDescent="0.3">
      <c r="A3813" t="s">
        <v>7755</v>
      </c>
      <c r="B3813">
        <v>359</v>
      </c>
      <c r="C3813">
        <v>88</v>
      </c>
      <c r="D3813">
        <v>53991137</v>
      </c>
      <c r="E3813" t="s">
        <v>977</v>
      </c>
      <c r="F3813" t="s">
        <v>7756</v>
      </c>
      <c r="G3813" t="str">
        <f t="shared" si="60"/>
        <v>We Have Your Husband</v>
      </c>
      <c r="H3813" t="s">
        <v>7757</v>
      </c>
      <c r="I3813">
        <v>216</v>
      </c>
      <c r="J3813">
        <v>26</v>
      </c>
      <c r="K3813" t="s">
        <v>19</v>
      </c>
      <c r="L3813" t="s">
        <v>20</v>
      </c>
      <c r="M3813" t="s">
        <v>294</v>
      </c>
      <c r="N3813">
        <v>800000</v>
      </c>
      <c r="O3813">
        <v>1995</v>
      </c>
      <c r="P3813">
        <v>5.5</v>
      </c>
      <c r="S3813" t="s">
        <v>52</v>
      </c>
      <c r="T3813" t="s">
        <v>60</v>
      </c>
      <c r="U3813" t="s">
        <v>122</v>
      </c>
    </row>
    <row r="3814" spans="1:22" x14ac:dyDescent="0.3">
      <c r="A3814" t="s">
        <v>111</v>
      </c>
      <c r="B3814">
        <v>130</v>
      </c>
      <c r="C3814">
        <v>97</v>
      </c>
      <c r="D3814">
        <v>1221261</v>
      </c>
      <c r="E3814" t="s">
        <v>1788</v>
      </c>
      <c r="F3814" t="s">
        <v>355</v>
      </c>
      <c r="G3814" t="str">
        <f t="shared" si="60"/>
        <v>Dying of the Light</v>
      </c>
      <c r="H3814" t="s">
        <v>7758</v>
      </c>
      <c r="I3814">
        <v>6964</v>
      </c>
      <c r="J3814">
        <v>309</v>
      </c>
      <c r="K3814" t="s">
        <v>19</v>
      </c>
      <c r="L3814" t="s">
        <v>20</v>
      </c>
      <c r="M3814" t="s">
        <v>294</v>
      </c>
      <c r="N3814">
        <v>3000000</v>
      </c>
      <c r="O3814">
        <v>2013</v>
      </c>
      <c r="P3814">
        <v>4.4000000000000004</v>
      </c>
      <c r="S3814" t="s">
        <v>60</v>
      </c>
      <c r="T3814" t="s">
        <v>122</v>
      </c>
    </row>
    <row r="3815" spans="1:22" x14ac:dyDescent="0.3">
      <c r="A3815" t="s">
        <v>74</v>
      </c>
      <c r="B3815">
        <v>64</v>
      </c>
      <c r="C3815">
        <v>113</v>
      </c>
      <c r="D3815">
        <v>2408553</v>
      </c>
      <c r="E3815" t="s">
        <v>878</v>
      </c>
      <c r="F3815" t="s">
        <v>7759</v>
      </c>
      <c r="G3815" t="str">
        <f t="shared" si="60"/>
        <v>Born of War</v>
      </c>
      <c r="H3815" t="s">
        <v>7760</v>
      </c>
      <c r="I3815">
        <v>237</v>
      </c>
      <c r="J3815">
        <v>112</v>
      </c>
      <c r="K3815" t="s">
        <v>19</v>
      </c>
      <c r="L3815" t="s">
        <v>20</v>
      </c>
      <c r="M3815" t="s">
        <v>294</v>
      </c>
      <c r="N3815">
        <v>3000000</v>
      </c>
      <c r="O3815">
        <v>1985</v>
      </c>
      <c r="P3815">
        <v>4.4000000000000004</v>
      </c>
      <c r="S3815" t="s">
        <v>26</v>
      </c>
      <c r="T3815" t="s">
        <v>60</v>
      </c>
      <c r="U3815" t="s">
        <v>122</v>
      </c>
      <c r="V3815" t="s">
        <v>126</v>
      </c>
    </row>
    <row r="3816" spans="1:22" x14ac:dyDescent="0.3">
      <c r="A3816" t="s">
        <v>7761</v>
      </c>
      <c r="B3816">
        <v>13</v>
      </c>
      <c r="C3816">
        <v>99</v>
      </c>
      <c r="D3816">
        <v>712294</v>
      </c>
      <c r="E3816" t="s">
        <v>1261</v>
      </c>
      <c r="F3816" t="s">
        <v>7762</v>
      </c>
      <c r="G3816" t="str">
        <f t="shared" si="60"/>
        <v>Capricorn One</v>
      </c>
      <c r="H3816" t="s">
        <v>7763</v>
      </c>
      <c r="I3816">
        <v>15988</v>
      </c>
      <c r="J3816">
        <v>1516</v>
      </c>
      <c r="K3816" t="s">
        <v>7764</v>
      </c>
      <c r="L3816" t="s">
        <v>20</v>
      </c>
      <c r="M3816" t="s">
        <v>51</v>
      </c>
      <c r="N3816">
        <v>3000000</v>
      </c>
      <c r="O3816">
        <v>1974</v>
      </c>
      <c r="P3816">
        <v>6.8</v>
      </c>
      <c r="S3816" t="s">
        <v>26</v>
      </c>
      <c r="T3816" t="s">
        <v>110</v>
      </c>
      <c r="U3816" t="s">
        <v>122</v>
      </c>
    </row>
    <row r="3817" spans="1:22" x14ac:dyDescent="0.3">
      <c r="A3817" t="s">
        <v>7765</v>
      </c>
      <c r="B3817">
        <v>159</v>
      </c>
      <c r="C3817">
        <v>148</v>
      </c>
      <c r="D3817">
        <v>3447339</v>
      </c>
      <c r="E3817" t="s">
        <v>1147</v>
      </c>
      <c r="F3817" t="s">
        <v>1674</v>
      </c>
      <c r="G3817" t="str">
        <f t="shared" si="60"/>
        <v>Should've Been Romeo</v>
      </c>
      <c r="H3817" t="s">
        <v>7766</v>
      </c>
      <c r="I3817">
        <v>38</v>
      </c>
      <c r="J3817">
        <v>123</v>
      </c>
      <c r="K3817" t="s">
        <v>3748</v>
      </c>
      <c r="L3817" t="s">
        <v>2406</v>
      </c>
      <c r="M3817" t="s">
        <v>21</v>
      </c>
      <c r="N3817">
        <v>95000000</v>
      </c>
      <c r="O3817">
        <v>2015</v>
      </c>
      <c r="P3817">
        <v>6.7</v>
      </c>
      <c r="S3817" t="s">
        <v>46</v>
      </c>
      <c r="T3817" t="s">
        <v>60</v>
      </c>
    </row>
    <row r="3818" spans="1:22" x14ac:dyDescent="0.3">
      <c r="A3818" t="s">
        <v>7767</v>
      </c>
      <c r="B3818">
        <v>54</v>
      </c>
      <c r="C3818">
        <v>107</v>
      </c>
      <c r="D3818">
        <v>418953</v>
      </c>
      <c r="E3818" t="s">
        <v>65</v>
      </c>
      <c r="F3818" t="s">
        <v>7768</v>
      </c>
      <c r="G3818" t="str">
        <f t="shared" si="60"/>
        <v>Running Forever</v>
      </c>
      <c r="H3818" t="s">
        <v>7769</v>
      </c>
      <c r="I3818">
        <v>8</v>
      </c>
      <c r="J3818">
        <v>219</v>
      </c>
      <c r="K3818" t="s">
        <v>19</v>
      </c>
      <c r="L3818" t="s">
        <v>378</v>
      </c>
      <c r="M3818" t="s">
        <v>294</v>
      </c>
      <c r="N3818">
        <v>3000000</v>
      </c>
      <c r="O3818">
        <v>1956</v>
      </c>
      <c r="P3818">
        <v>8.6</v>
      </c>
      <c r="S3818" t="s">
        <v>65</v>
      </c>
    </row>
    <row r="3819" spans="1:22" x14ac:dyDescent="0.3">
      <c r="A3819" t="s">
        <v>7147</v>
      </c>
      <c r="B3819">
        <v>440</v>
      </c>
      <c r="C3819">
        <v>93</v>
      </c>
      <c r="D3819">
        <v>406035</v>
      </c>
      <c r="E3819" t="s">
        <v>3468</v>
      </c>
      <c r="F3819" t="s">
        <v>24</v>
      </c>
      <c r="G3819" t="str">
        <f t="shared" si="60"/>
        <v>Yoga Hosers</v>
      </c>
      <c r="H3819" t="s">
        <v>7770</v>
      </c>
      <c r="I3819">
        <v>849</v>
      </c>
      <c r="J3819">
        <v>69</v>
      </c>
      <c r="K3819" t="s">
        <v>19</v>
      </c>
      <c r="L3819" t="s">
        <v>20</v>
      </c>
      <c r="M3819" t="s">
        <v>21</v>
      </c>
      <c r="N3819">
        <v>2900000</v>
      </c>
      <c r="O3819">
        <v>2010</v>
      </c>
      <c r="P3819">
        <v>4.8</v>
      </c>
      <c r="S3819" t="s">
        <v>46</v>
      </c>
      <c r="T3819" t="s">
        <v>69</v>
      </c>
      <c r="U3819" t="s">
        <v>83</v>
      </c>
      <c r="V3819" t="s">
        <v>122</v>
      </c>
    </row>
    <row r="3820" spans="1:22" x14ac:dyDescent="0.3">
      <c r="A3820" t="s">
        <v>7771</v>
      </c>
      <c r="B3820">
        <v>7</v>
      </c>
      <c r="C3820">
        <v>94</v>
      </c>
      <c r="D3820">
        <v>402820</v>
      </c>
      <c r="E3820" t="s">
        <v>2497</v>
      </c>
      <c r="F3820" t="s">
        <v>7772</v>
      </c>
      <c r="G3820" t="str">
        <f t="shared" si="60"/>
        <v>Navy Seals vs. Zombies</v>
      </c>
      <c r="H3820" t="s">
        <v>7773</v>
      </c>
      <c r="I3820">
        <v>928</v>
      </c>
      <c r="J3820">
        <v>70</v>
      </c>
      <c r="K3820" t="s">
        <v>19</v>
      </c>
      <c r="L3820" t="s">
        <v>31</v>
      </c>
      <c r="M3820" t="s">
        <v>294</v>
      </c>
      <c r="N3820">
        <v>2900000</v>
      </c>
      <c r="O3820">
        <v>1988</v>
      </c>
      <c r="P3820">
        <v>3.4</v>
      </c>
      <c r="S3820" t="s">
        <v>26</v>
      </c>
      <c r="T3820" t="s">
        <v>83</v>
      </c>
    </row>
    <row r="3821" spans="1:22" x14ac:dyDescent="0.3">
      <c r="A3821" t="s">
        <v>256</v>
      </c>
      <c r="B3821">
        <v>4</v>
      </c>
      <c r="C3821">
        <v>121</v>
      </c>
      <c r="D3821">
        <v>373967</v>
      </c>
      <c r="E3821" t="s">
        <v>7774</v>
      </c>
      <c r="F3821" t="s">
        <v>7775</v>
      </c>
      <c r="G3821" t="str">
        <f t="shared" si="60"/>
        <v>I Served the King of England</v>
      </c>
      <c r="H3821" t="s">
        <v>7776</v>
      </c>
      <c r="I3821">
        <v>6183</v>
      </c>
      <c r="J3821">
        <v>11</v>
      </c>
      <c r="K3821" t="s">
        <v>19</v>
      </c>
      <c r="L3821" t="s">
        <v>20</v>
      </c>
      <c r="M3821" t="s">
        <v>294</v>
      </c>
      <c r="N3821">
        <v>3000000</v>
      </c>
      <c r="O3821">
        <v>1963</v>
      </c>
      <c r="P3821">
        <v>7.4</v>
      </c>
      <c r="S3821" t="s">
        <v>46</v>
      </c>
      <c r="T3821" t="s">
        <v>60</v>
      </c>
      <c r="U3821" t="s">
        <v>106</v>
      </c>
      <c r="V3821" t="s">
        <v>126</v>
      </c>
    </row>
    <row r="3822" spans="1:22" x14ac:dyDescent="0.3">
      <c r="A3822" t="s">
        <v>6268</v>
      </c>
      <c r="B3822">
        <v>1</v>
      </c>
      <c r="C3822">
        <v>118</v>
      </c>
      <c r="D3822">
        <v>194568</v>
      </c>
      <c r="E3822" t="s">
        <v>1147</v>
      </c>
      <c r="F3822" t="s">
        <v>7777</v>
      </c>
      <c r="G3822" t="str">
        <f t="shared" si="60"/>
        <v>Soul Kitchen</v>
      </c>
      <c r="H3822" t="s">
        <v>7778</v>
      </c>
      <c r="I3822">
        <v>29203</v>
      </c>
      <c r="J3822">
        <v>258</v>
      </c>
      <c r="K3822" t="s">
        <v>19</v>
      </c>
      <c r="L3822" t="s">
        <v>31</v>
      </c>
      <c r="M3822" t="s">
        <v>294</v>
      </c>
      <c r="N3822">
        <v>1500000</v>
      </c>
      <c r="O3822">
        <v>2004</v>
      </c>
      <c r="P3822">
        <v>7.3</v>
      </c>
      <c r="S3822" t="s">
        <v>46</v>
      </c>
      <c r="T3822" t="s">
        <v>60</v>
      </c>
    </row>
    <row r="3823" spans="1:22" x14ac:dyDescent="0.3">
      <c r="A3823" t="s">
        <v>7779</v>
      </c>
      <c r="B3823">
        <v>96</v>
      </c>
      <c r="C3823">
        <v>98</v>
      </c>
      <c r="D3823">
        <v>163245</v>
      </c>
      <c r="E3823" t="s">
        <v>60</v>
      </c>
      <c r="F3823" t="s">
        <v>1145</v>
      </c>
      <c r="G3823" t="str">
        <f t="shared" si="60"/>
        <v>Sling Blade</v>
      </c>
      <c r="H3823" t="s">
        <v>7780</v>
      </c>
      <c r="I3823">
        <v>72443</v>
      </c>
      <c r="J3823">
        <v>106</v>
      </c>
      <c r="K3823" t="s">
        <v>19</v>
      </c>
      <c r="L3823" t="s">
        <v>20</v>
      </c>
      <c r="M3823" t="s">
        <v>2078</v>
      </c>
      <c r="N3823">
        <v>3000000</v>
      </c>
      <c r="O3823">
        <v>2013</v>
      </c>
      <c r="P3823">
        <v>8</v>
      </c>
      <c r="S3823" t="s">
        <v>60</v>
      </c>
    </row>
    <row r="3824" spans="1:22" x14ac:dyDescent="0.3">
      <c r="A3824" t="s">
        <v>2295</v>
      </c>
      <c r="B3824">
        <v>8</v>
      </c>
      <c r="C3824">
        <v>82</v>
      </c>
      <c r="D3824">
        <v>119841</v>
      </c>
      <c r="E3824" t="s">
        <v>2403</v>
      </c>
      <c r="F3824" t="s">
        <v>1844</v>
      </c>
      <c r="G3824" t="str">
        <f t="shared" si="60"/>
        <v>The Awakening</v>
      </c>
      <c r="H3824" t="s">
        <v>7781</v>
      </c>
      <c r="I3824">
        <v>46347</v>
      </c>
      <c r="J3824">
        <v>475</v>
      </c>
      <c r="K3824" t="s">
        <v>19</v>
      </c>
      <c r="L3824" t="s">
        <v>20</v>
      </c>
      <c r="M3824" t="s">
        <v>294</v>
      </c>
      <c r="N3824">
        <v>3000000</v>
      </c>
      <c r="O3824">
        <v>2014</v>
      </c>
      <c r="P3824">
        <v>6.5</v>
      </c>
      <c r="S3824" t="s">
        <v>83</v>
      </c>
      <c r="T3824" t="s">
        <v>122</v>
      </c>
    </row>
    <row r="3825" spans="1:22" x14ac:dyDescent="0.3">
      <c r="A3825" t="s">
        <v>7782</v>
      </c>
      <c r="B3825">
        <v>87</v>
      </c>
      <c r="C3825">
        <v>101</v>
      </c>
      <c r="D3825">
        <v>173066</v>
      </c>
      <c r="E3825" t="s">
        <v>83</v>
      </c>
      <c r="F3825" t="s">
        <v>2967</v>
      </c>
      <c r="G3825" t="str">
        <f t="shared" si="60"/>
        <v>Hostel</v>
      </c>
      <c r="H3825" t="s">
        <v>7783</v>
      </c>
      <c r="I3825">
        <v>138814</v>
      </c>
      <c r="J3825">
        <v>6</v>
      </c>
      <c r="K3825" t="s">
        <v>19</v>
      </c>
      <c r="L3825" t="s">
        <v>31</v>
      </c>
      <c r="M3825" t="s">
        <v>51</v>
      </c>
      <c r="N3825">
        <v>2800000</v>
      </c>
      <c r="O3825">
        <v>2006</v>
      </c>
      <c r="P3825">
        <v>5.9</v>
      </c>
      <c r="S3825" t="s">
        <v>83</v>
      </c>
    </row>
    <row r="3826" spans="1:22" x14ac:dyDescent="0.3">
      <c r="A3826" t="s">
        <v>7784</v>
      </c>
      <c r="B3826">
        <v>10</v>
      </c>
      <c r="C3826">
        <v>106</v>
      </c>
      <c r="D3826">
        <v>92362</v>
      </c>
      <c r="E3826" t="s">
        <v>1147</v>
      </c>
      <c r="F3826" t="s">
        <v>1326</v>
      </c>
      <c r="G3826" t="str">
        <f t="shared" si="60"/>
        <v>Tristram Shandy: A Cock and Bull Story</v>
      </c>
      <c r="H3826" t="s">
        <v>7785</v>
      </c>
      <c r="I3826">
        <v>11202</v>
      </c>
      <c r="J3826">
        <v>12</v>
      </c>
      <c r="K3826" t="s">
        <v>19</v>
      </c>
      <c r="L3826" t="s">
        <v>20</v>
      </c>
      <c r="M3826" t="s">
        <v>294</v>
      </c>
      <c r="N3826">
        <v>2200000</v>
      </c>
      <c r="O3826">
        <v>2001</v>
      </c>
      <c r="P3826">
        <v>6.8</v>
      </c>
      <c r="S3826" t="s">
        <v>46</v>
      </c>
      <c r="T3826" t="s">
        <v>60</v>
      </c>
    </row>
    <row r="3827" spans="1:22" x14ac:dyDescent="0.3">
      <c r="A3827" t="s">
        <v>7786</v>
      </c>
      <c r="B3827">
        <v>121</v>
      </c>
      <c r="C3827">
        <v>90</v>
      </c>
      <c r="D3827">
        <v>105943</v>
      </c>
      <c r="E3827" t="s">
        <v>1788</v>
      </c>
      <c r="F3827" t="s">
        <v>7787</v>
      </c>
      <c r="G3827" t="str">
        <f t="shared" si="60"/>
        <v>Take Shelter</v>
      </c>
      <c r="H3827" t="s">
        <v>7788</v>
      </c>
      <c r="I3827">
        <v>68211</v>
      </c>
      <c r="J3827">
        <v>1</v>
      </c>
      <c r="K3827" t="s">
        <v>19</v>
      </c>
      <c r="L3827" t="s">
        <v>20</v>
      </c>
      <c r="M3827" t="s">
        <v>2394</v>
      </c>
      <c r="N3827">
        <v>3000000</v>
      </c>
      <c r="O3827">
        <v>2001</v>
      </c>
      <c r="P3827">
        <v>7.4</v>
      </c>
      <c r="S3827" t="s">
        <v>60</v>
      </c>
      <c r="T3827" t="s">
        <v>122</v>
      </c>
    </row>
    <row r="3828" spans="1:22" x14ac:dyDescent="0.3">
      <c r="A3828" t="s">
        <v>3863</v>
      </c>
      <c r="B3828">
        <v>43</v>
      </c>
      <c r="C3828">
        <v>79</v>
      </c>
      <c r="D3828">
        <v>183490</v>
      </c>
      <c r="E3828" t="s">
        <v>1198</v>
      </c>
      <c r="F3828" t="s">
        <v>7789</v>
      </c>
      <c r="G3828" t="str">
        <f t="shared" si="60"/>
        <v>Lady in White</v>
      </c>
      <c r="H3828" t="s">
        <v>7790</v>
      </c>
      <c r="I3828">
        <v>4695</v>
      </c>
      <c r="J3828">
        <v>182</v>
      </c>
      <c r="K3828" t="s">
        <v>19</v>
      </c>
      <c r="L3828" t="s">
        <v>20</v>
      </c>
      <c r="M3828" t="s">
        <v>294</v>
      </c>
      <c r="N3828">
        <v>8000000</v>
      </c>
      <c r="O3828">
        <v>2000</v>
      </c>
      <c r="P3828">
        <v>6.7</v>
      </c>
      <c r="S3828" t="s">
        <v>69</v>
      </c>
      <c r="T3828" t="s">
        <v>83</v>
      </c>
      <c r="U3828" t="s">
        <v>92</v>
      </c>
      <c r="V3828" t="s">
        <v>122</v>
      </c>
    </row>
    <row r="3829" spans="1:22" x14ac:dyDescent="0.3">
      <c r="A3829" t="s">
        <v>3497</v>
      </c>
      <c r="B3829">
        <v>45</v>
      </c>
      <c r="C3829">
        <v>87</v>
      </c>
      <c r="D3829">
        <v>3478</v>
      </c>
      <c r="E3829" t="s">
        <v>1147</v>
      </c>
      <c r="F3829" t="s">
        <v>581</v>
      </c>
      <c r="G3829" t="str">
        <f t="shared" si="60"/>
        <v>Driving Lessons</v>
      </c>
      <c r="H3829" t="s">
        <v>7791</v>
      </c>
      <c r="I3829">
        <v>9611</v>
      </c>
      <c r="J3829">
        <v>8</v>
      </c>
      <c r="K3829" t="s">
        <v>675</v>
      </c>
      <c r="L3829" t="s">
        <v>3314</v>
      </c>
      <c r="M3829" t="s">
        <v>21</v>
      </c>
      <c r="N3829">
        <v>2883848</v>
      </c>
      <c r="O3829">
        <v>2003</v>
      </c>
      <c r="P3829">
        <v>6.8</v>
      </c>
      <c r="S3829" t="s">
        <v>46</v>
      </c>
      <c r="T3829" t="s">
        <v>60</v>
      </c>
    </row>
    <row r="3830" spans="1:22" x14ac:dyDescent="0.3">
      <c r="A3830" t="s">
        <v>147</v>
      </c>
      <c r="B3830">
        <v>36</v>
      </c>
      <c r="C3830">
        <v>105</v>
      </c>
      <c r="D3830">
        <v>52166</v>
      </c>
      <c r="E3830" t="s">
        <v>482</v>
      </c>
      <c r="F3830" t="s">
        <v>4275</v>
      </c>
      <c r="G3830" t="str">
        <f t="shared" si="60"/>
        <v>Let's Kill Ward's Wife</v>
      </c>
      <c r="H3830" t="s">
        <v>7792</v>
      </c>
      <c r="I3830">
        <v>4247</v>
      </c>
      <c r="J3830">
        <v>21</v>
      </c>
      <c r="K3830" t="s">
        <v>19</v>
      </c>
      <c r="L3830" t="s">
        <v>676</v>
      </c>
      <c r="M3830" t="s">
        <v>294</v>
      </c>
      <c r="N3830">
        <v>2800000</v>
      </c>
      <c r="O3830">
        <v>1961</v>
      </c>
      <c r="P3830">
        <v>5.4</v>
      </c>
      <c r="S3830" t="s">
        <v>46</v>
      </c>
      <c r="T3830" t="s">
        <v>52</v>
      </c>
    </row>
    <row r="3831" spans="1:22" x14ac:dyDescent="0.3">
      <c r="A3831" t="s">
        <v>7793</v>
      </c>
      <c r="B3831">
        <v>84</v>
      </c>
      <c r="C3831">
        <v>89</v>
      </c>
      <c r="D3831">
        <v>1163508</v>
      </c>
      <c r="E3831" t="s">
        <v>3256</v>
      </c>
      <c r="F3831" t="s">
        <v>7794</v>
      </c>
      <c r="G3831" t="str">
        <f t="shared" si="60"/>
        <v>The Texas Chainsaw Massacre 2</v>
      </c>
      <c r="H3831" t="s">
        <v>7795</v>
      </c>
      <c r="I3831">
        <v>19234</v>
      </c>
      <c r="J3831">
        <v>3</v>
      </c>
      <c r="K3831" t="s">
        <v>7796</v>
      </c>
      <c r="L3831" t="s">
        <v>20</v>
      </c>
      <c r="M3831" t="s">
        <v>294</v>
      </c>
      <c r="N3831">
        <v>2800000</v>
      </c>
      <c r="O3831">
        <v>2006</v>
      </c>
      <c r="P3831">
        <v>5.5</v>
      </c>
      <c r="S3831" t="s">
        <v>46</v>
      </c>
      <c r="T3831" t="s">
        <v>83</v>
      </c>
    </row>
    <row r="3832" spans="1:22" x14ac:dyDescent="0.3">
      <c r="A3832" t="s">
        <v>7793</v>
      </c>
      <c r="B3832">
        <v>118</v>
      </c>
      <c r="C3832">
        <v>100</v>
      </c>
      <c r="D3832">
        <v>80033643</v>
      </c>
      <c r="E3832" t="s">
        <v>7797</v>
      </c>
      <c r="F3832" t="s">
        <v>3394</v>
      </c>
      <c r="G3832" t="str">
        <f t="shared" si="60"/>
        <v>Pat Garrett &amp; Billy the Kid</v>
      </c>
      <c r="H3832" t="s">
        <v>7798</v>
      </c>
      <c r="I3832">
        <v>13467</v>
      </c>
      <c r="J3832">
        <v>65</v>
      </c>
      <c r="K3832" t="s">
        <v>19</v>
      </c>
      <c r="L3832" t="s">
        <v>2425</v>
      </c>
      <c r="M3832" t="s">
        <v>294</v>
      </c>
      <c r="N3832">
        <v>2800000</v>
      </c>
      <c r="O3832">
        <v>1995</v>
      </c>
      <c r="P3832">
        <v>7.4</v>
      </c>
      <c r="S3832" t="s">
        <v>41</v>
      </c>
      <c r="T3832" t="s">
        <v>60</v>
      </c>
      <c r="U3832" t="s">
        <v>106</v>
      </c>
      <c r="V3832" t="s">
        <v>130</v>
      </c>
    </row>
    <row r="3833" spans="1:22" x14ac:dyDescent="0.3">
      <c r="A3833" t="s">
        <v>5170</v>
      </c>
      <c r="B3833">
        <v>42</v>
      </c>
      <c r="C3833">
        <v>92</v>
      </c>
      <c r="D3833">
        <v>184925485</v>
      </c>
      <c r="E3833" t="s">
        <v>890</v>
      </c>
      <c r="F3833" t="s">
        <v>1855</v>
      </c>
      <c r="G3833" t="str">
        <f t="shared" si="60"/>
        <v>Only God Forgives</v>
      </c>
      <c r="H3833" t="s">
        <v>7799</v>
      </c>
      <c r="I3833">
        <v>83234</v>
      </c>
      <c r="J3833">
        <v>22</v>
      </c>
      <c r="K3833" t="s">
        <v>19</v>
      </c>
      <c r="L3833" t="s">
        <v>31</v>
      </c>
      <c r="M3833" t="s">
        <v>294</v>
      </c>
      <c r="N3833">
        <v>2000000</v>
      </c>
      <c r="O3833">
        <v>2010</v>
      </c>
      <c r="P3833">
        <v>5.7</v>
      </c>
      <c r="S3833" t="s">
        <v>52</v>
      </c>
      <c r="T3833" t="s">
        <v>60</v>
      </c>
    </row>
    <row r="3834" spans="1:22" x14ac:dyDescent="0.3">
      <c r="A3834" t="s">
        <v>7667</v>
      </c>
      <c r="B3834">
        <v>202</v>
      </c>
      <c r="C3834">
        <v>97</v>
      </c>
      <c r="D3834">
        <v>304124</v>
      </c>
      <c r="E3834" t="s">
        <v>60</v>
      </c>
      <c r="F3834" t="s">
        <v>2101</v>
      </c>
      <c r="G3834" t="str">
        <f t="shared" si="60"/>
        <v>Camping sauvage</v>
      </c>
      <c r="H3834" t="s">
        <v>7800</v>
      </c>
      <c r="I3834">
        <v>262</v>
      </c>
      <c r="J3834">
        <v>133</v>
      </c>
      <c r="K3834" t="s">
        <v>675</v>
      </c>
      <c r="L3834" t="s">
        <v>149</v>
      </c>
      <c r="M3834" t="s">
        <v>294</v>
      </c>
      <c r="N3834">
        <v>120000000</v>
      </c>
      <c r="O3834">
        <v>2007</v>
      </c>
      <c r="P3834">
        <v>5.4</v>
      </c>
      <c r="S3834" t="s">
        <v>60</v>
      </c>
    </row>
    <row r="3835" spans="1:22" x14ac:dyDescent="0.3">
      <c r="A3835" t="s">
        <v>7243</v>
      </c>
      <c r="B3835">
        <v>5</v>
      </c>
      <c r="C3835">
        <v>100</v>
      </c>
      <c r="D3835">
        <v>36830</v>
      </c>
      <c r="E3835" t="s">
        <v>46</v>
      </c>
      <c r="F3835" t="s">
        <v>7801</v>
      </c>
      <c r="G3835" t="str">
        <f t="shared" si="60"/>
        <v>Without Men</v>
      </c>
      <c r="H3835" t="s">
        <v>7802</v>
      </c>
      <c r="I3835">
        <v>1427</v>
      </c>
      <c r="J3835">
        <v>140</v>
      </c>
      <c r="K3835" t="s">
        <v>19</v>
      </c>
      <c r="L3835" t="s">
        <v>676</v>
      </c>
      <c r="M3835" t="s">
        <v>294</v>
      </c>
      <c r="N3835">
        <v>2700000</v>
      </c>
      <c r="O3835">
        <v>2014</v>
      </c>
      <c r="P3835">
        <v>3.2</v>
      </c>
      <c r="S3835" t="s">
        <v>46</v>
      </c>
    </row>
    <row r="3836" spans="1:22" x14ac:dyDescent="0.3">
      <c r="A3836" t="s">
        <v>7803</v>
      </c>
      <c r="B3836">
        <v>120</v>
      </c>
      <c r="C3836">
        <v>96</v>
      </c>
      <c r="D3836">
        <v>231186</v>
      </c>
      <c r="E3836" t="s">
        <v>776</v>
      </c>
      <c r="F3836" t="s">
        <v>7804</v>
      </c>
      <c r="G3836" t="str">
        <f t="shared" si="60"/>
        <v>Barfi</v>
      </c>
      <c r="H3836" t="s">
        <v>7805</v>
      </c>
      <c r="I3836">
        <v>57</v>
      </c>
      <c r="J3836">
        <v>197</v>
      </c>
      <c r="K3836" t="s">
        <v>19</v>
      </c>
      <c r="L3836" t="s">
        <v>1296</v>
      </c>
      <c r="M3836" t="s">
        <v>294</v>
      </c>
      <c r="N3836">
        <v>2700000</v>
      </c>
      <c r="O3836">
        <v>2002</v>
      </c>
      <c r="P3836">
        <v>7.1</v>
      </c>
      <c r="S3836" t="s">
        <v>46</v>
      </c>
      <c r="T3836" t="s">
        <v>106</v>
      </c>
    </row>
    <row r="3837" spans="1:22" x14ac:dyDescent="0.3">
      <c r="A3837" t="s">
        <v>2682</v>
      </c>
      <c r="B3837">
        <v>234</v>
      </c>
      <c r="C3837">
        <v>104</v>
      </c>
      <c r="D3837">
        <v>3650677</v>
      </c>
      <c r="E3837" t="s">
        <v>127</v>
      </c>
      <c r="F3837" t="s">
        <v>323</v>
      </c>
      <c r="G3837" t="str">
        <f t="shared" si="60"/>
        <v>Dear Frankie</v>
      </c>
      <c r="H3837" t="s">
        <v>7806</v>
      </c>
      <c r="I3837">
        <v>18940</v>
      </c>
      <c r="J3837">
        <v>228</v>
      </c>
      <c r="K3837" t="s">
        <v>19</v>
      </c>
      <c r="L3837" t="s">
        <v>1575</v>
      </c>
      <c r="M3837" t="s">
        <v>1218</v>
      </c>
      <c r="N3837">
        <v>3000000</v>
      </c>
      <c r="O3837">
        <v>1969</v>
      </c>
      <c r="P3837">
        <v>7.8</v>
      </c>
      <c r="S3837" t="s">
        <v>60</v>
      </c>
      <c r="T3837" t="s">
        <v>106</v>
      </c>
    </row>
    <row r="3838" spans="1:22" x14ac:dyDescent="0.3">
      <c r="A3838" t="s">
        <v>2856</v>
      </c>
      <c r="B3838">
        <v>17</v>
      </c>
      <c r="C3838">
        <v>117</v>
      </c>
      <c r="D3838">
        <v>1647780</v>
      </c>
      <c r="E3838" t="s">
        <v>130</v>
      </c>
      <c r="F3838" t="s">
        <v>7807</v>
      </c>
      <c r="G3838" t="str">
        <f t="shared" si="60"/>
        <v>All Hat</v>
      </c>
      <c r="H3838" t="s">
        <v>7808</v>
      </c>
      <c r="I3838">
        <v>436</v>
      </c>
      <c r="J3838">
        <v>115</v>
      </c>
      <c r="K3838" t="s">
        <v>19</v>
      </c>
      <c r="L3838" t="s">
        <v>100</v>
      </c>
      <c r="M3838" t="s">
        <v>294</v>
      </c>
      <c r="N3838">
        <v>2686585</v>
      </c>
      <c r="O3838">
        <v>2006</v>
      </c>
      <c r="P3838">
        <v>5.3</v>
      </c>
      <c r="S3838" t="s">
        <v>130</v>
      </c>
    </row>
    <row r="3839" spans="1:22" x14ac:dyDescent="0.3">
      <c r="A3839" t="s">
        <v>7482</v>
      </c>
      <c r="B3839">
        <v>35</v>
      </c>
      <c r="C3839">
        <v>90</v>
      </c>
      <c r="D3839">
        <v>695229</v>
      </c>
      <c r="E3839" t="s">
        <v>657</v>
      </c>
      <c r="F3839" t="s">
        <v>7809</v>
      </c>
      <c r="G3839" t="str">
        <f t="shared" si="60"/>
        <v>The Names of Love</v>
      </c>
      <c r="H3839" t="s">
        <v>7810</v>
      </c>
      <c r="I3839">
        <v>6304</v>
      </c>
      <c r="J3839">
        <v>454</v>
      </c>
      <c r="K3839" t="s">
        <v>19</v>
      </c>
      <c r="L3839" t="s">
        <v>20</v>
      </c>
      <c r="M3839" t="s">
        <v>2394</v>
      </c>
      <c r="N3839">
        <v>2650000</v>
      </c>
      <c r="O3839">
        <v>1995</v>
      </c>
      <c r="P3839">
        <v>7.2</v>
      </c>
      <c r="S3839" t="s">
        <v>46</v>
      </c>
      <c r="T3839" t="s">
        <v>60</v>
      </c>
      <c r="U3839" t="s">
        <v>106</v>
      </c>
    </row>
    <row r="3840" spans="1:22" x14ac:dyDescent="0.3">
      <c r="A3840" t="s">
        <v>7811</v>
      </c>
      <c r="B3840">
        <v>48</v>
      </c>
      <c r="C3840">
        <v>115</v>
      </c>
      <c r="D3840">
        <v>638951</v>
      </c>
      <c r="E3840" t="s">
        <v>1147</v>
      </c>
      <c r="F3840" t="s">
        <v>3834</v>
      </c>
      <c r="G3840" t="str">
        <f t="shared" si="60"/>
        <v>Treading Water</v>
      </c>
      <c r="H3840" t="s">
        <v>7812</v>
      </c>
      <c r="I3840">
        <v>421</v>
      </c>
      <c r="J3840">
        <v>27</v>
      </c>
      <c r="K3840" t="s">
        <v>19</v>
      </c>
      <c r="L3840" t="s">
        <v>20</v>
      </c>
      <c r="M3840" t="s">
        <v>294</v>
      </c>
      <c r="N3840">
        <v>2627000</v>
      </c>
      <c r="O3840">
        <v>2002</v>
      </c>
      <c r="P3840">
        <v>6.2</v>
      </c>
      <c r="S3840" t="s">
        <v>46</v>
      </c>
      <c r="T3840" t="s">
        <v>60</v>
      </c>
    </row>
    <row r="3841" spans="1:22" x14ac:dyDescent="0.3">
      <c r="A3841" t="s">
        <v>4635</v>
      </c>
      <c r="B3841">
        <v>49</v>
      </c>
      <c r="C3841">
        <v>108</v>
      </c>
      <c r="D3841">
        <v>609042</v>
      </c>
      <c r="E3841" t="s">
        <v>60</v>
      </c>
      <c r="F3841" t="s">
        <v>2084</v>
      </c>
      <c r="G3841" t="str">
        <f t="shared" si="60"/>
        <v>Savage Grace</v>
      </c>
      <c r="H3841" t="s">
        <v>7813</v>
      </c>
      <c r="I3841">
        <v>8867</v>
      </c>
      <c r="J3841">
        <v>208</v>
      </c>
      <c r="K3841" t="s">
        <v>19</v>
      </c>
      <c r="L3841" t="s">
        <v>31</v>
      </c>
      <c r="M3841" t="s">
        <v>294</v>
      </c>
      <c r="N3841">
        <v>2600000</v>
      </c>
      <c r="O3841">
        <v>2003</v>
      </c>
      <c r="P3841">
        <v>5.9</v>
      </c>
      <c r="S3841" t="s">
        <v>60</v>
      </c>
    </row>
    <row r="3842" spans="1:22" x14ac:dyDescent="0.3">
      <c r="A3842" t="s">
        <v>6458</v>
      </c>
      <c r="B3842">
        <v>283</v>
      </c>
      <c r="C3842">
        <v>43</v>
      </c>
      <c r="D3842">
        <v>1521</v>
      </c>
      <c r="E3842" t="s">
        <v>890</v>
      </c>
      <c r="F3842" t="s">
        <v>7814</v>
      </c>
      <c r="G3842" t="str">
        <f t="shared" si="60"/>
        <v>Out of the Blue</v>
      </c>
      <c r="H3842" t="s">
        <v>7720</v>
      </c>
      <c r="I3842">
        <v>2776</v>
      </c>
      <c r="J3842">
        <v>1916</v>
      </c>
      <c r="K3842" t="s">
        <v>19</v>
      </c>
      <c r="L3842" t="s">
        <v>20</v>
      </c>
      <c r="M3842" t="s">
        <v>294</v>
      </c>
      <c r="N3842">
        <v>1800000</v>
      </c>
      <c r="O3842">
        <v>1988</v>
      </c>
      <c r="P3842">
        <v>7.3</v>
      </c>
      <c r="S3842" t="s">
        <v>52</v>
      </c>
      <c r="T3842" t="s">
        <v>60</v>
      </c>
    </row>
    <row r="3843" spans="1:22" x14ac:dyDescent="0.3">
      <c r="A3843" t="s">
        <v>7815</v>
      </c>
      <c r="B3843">
        <v>16</v>
      </c>
      <c r="C3843">
        <v>109</v>
      </c>
      <c r="D3843">
        <v>32940507</v>
      </c>
      <c r="E3843" t="s">
        <v>46</v>
      </c>
      <c r="F3843" t="s">
        <v>4877</v>
      </c>
      <c r="G3843" t="str">
        <f t="shared" ref="G3843:G3906" si="61">SUBSTITUTE(H3843,"Â ","")</f>
        <v>Police Academy</v>
      </c>
      <c r="H3843" t="s">
        <v>7816</v>
      </c>
      <c r="I3843">
        <v>87739</v>
      </c>
      <c r="J3843">
        <v>55</v>
      </c>
      <c r="K3843" t="s">
        <v>19</v>
      </c>
      <c r="L3843" t="s">
        <v>20</v>
      </c>
      <c r="M3843" t="s">
        <v>51</v>
      </c>
      <c r="N3843">
        <v>2600000</v>
      </c>
      <c r="O3843">
        <v>1996</v>
      </c>
      <c r="P3843">
        <v>6.7</v>
      </c>
      <c r="S3843" t="s">
        <v>46</v>
      </c>
    </row>
    <row r="3844" spans="1:22" x14ac:dyDescent="0.3">
      <c r="A3844" t="s">
        <v>5198</v>
      </c>
      <c r="B3844">
        <v>54</v>
      </c>
      <c r="C3844">
        <v>102</v>
      </c>
      <c r="D3844">
        <v>19539</v>
      </c>
      <c r="E3844" t="s">
        <v>1054</v>
      </c>
      <c r="F3844" t="s">
        <v>7817</v>
      </c>
      <c r="G3844" t="str">
        <f t="shared" si="61"/>
        <v>The Blue Lagoon</v>
      </c>
      <c r="H3844" t="s">
        <v>7818</v>
      </c>
      <c r="I3844">
        <v>50125</v>
      </c>
      <c r="J3844">
        <v>40</v>
      </c>
      <c r="K3844" t="s">
        <v>19</v>
      </c>
      <c r="L3844" t="s">
        <v>20</v>
      </c>
      <c r="M3844" t="s">
        <v>294</v>
      </c>
      <c r="N3844">
        <v>2800000</v>
      </c>
      <c r="O3844">
        <v>1999</v>
      </c>
      <c r="P3844">
        <v>5.7</v>
      </c>
      <c r="S3844" t="s">
        <v>32</v>
      </c>
      <c r="T3844" t="s">
        <v>60</v>
      </c>
      <c r="U3844" t="s">
        <v>106</v>
      </c>
    </row>
    <row r="3845" spans="1:22" x14ac:dyDescent="0.3">
      <c r="A3845" t="s">
        <v>7819</v>
      </c>
      <c r="B3845">
        <v>92</v>
      </c>
      <c r="C3845">
        <v>100</v>
      </c>
      <c r="D3845">
        <v>100358</v>
      </c>
      <c r="E3845" t="s">
        <v>657</v>
      </c>
      <c r="F3845" t="s">
        <v>5044</v>
      </c>
      <c r="G3845" t="str">
        <f t="shared" si="61"/>
        <v>Four Weddings and a Funeral</v>
      </c>
      <c r="H3845" t="s">
        <v>7820</v>
      </c>
      <c r="I3845">
        <v>107923</v>
      </c>
      <c r="J3845">
        <v>89</v>
      </c>
      <c r="K3845" t="s">
        <v>19</v>
      </c>
      <c r="L3845" t="s">
        <v>20</v>
      </c>
      <c r="M3845" t="s">
        <v>6718</v>
      </c>
      <c r="N3845">
        <v>34000000</v>
      </c>
      <c r="O3845">
        <v>2007</v>
      </c>
      <c r="P3845">
        <v>7.1</v>
      </c>
      <c r="S3845" t="s">
        <v>46</v>
      </c>
      <c r="T3845" t="s">
        <v>60</v>
      </c>
      <c r="U3845" t="s">
        <v>106</v>
      </c>
    </row>
    <row r="3846" spans="1:22" x14ac:dyDescent="0.3">
      <c r="A3846" t="s">
        <v>379</v>
      </c>
      <c r="B3846">
        <v>159</v>
      </c>
      <c r="C3846">
        <v>115</v>
      </c>
      <c r="D3846">
        <v>19100000</v>
      </c>
      <c r="E3846" t="s">
        <v>1147</v>
      </c>
      <c r="F3846" t="s">
        <v>2961</v>
      </c>
      <c r="G3846" t="str">
        <f t="shared" si="61"/>
        <v>Fast Times at Ridgemont High</v>
      </c>
      <c r="H3846" t="s">
        <v>7821</v>
      </c>
      <c r="I3846">
        <v>71217</v>
      </c>
      <c r="J3846">
        <v>125</v>
      </c>
      <c r="K3846" t="s">
        <v>19</v>
      </c>
      <c r="L3846" t="s">
        <v>20</v>
      </c>
      <c r="M3846" t="s">
        <v>294</v>
      </c>
      <c r="N3846">
        <v>2600000</v>
      </c>
      <c r="O3846">
        <v>2005</v>
      </c>
      <c r="P3846">
        <v>7.2</v>
      </c>
      <c r="S3846" t="s">
        <v>46</v>
      </c>
      <c r="T3846" t="s">
        <v>60</v>
      </c>
    </row>
    <row r="3847" spans="1:22" x14ac:dyDescent="0.3">
      <c r="A3847" t="s">
        <v>6023</v>
      </c>
      <c r="B3847">
        <v>202</v>
      </c>
      <c r="C3847">
        <v>122</v>
      </c>
      <c r="D3847">
        <v>2833383</v>
      </c>
      <c r="E3847" t="s">
        <v>3039</v>
      </c>
      <c r="F3847" t="s">
        <v>7822</v>
      </c>
      <c r="G3847" t="str">
        <f t="shared" si="61"/>
        <v>Moby Dick</v>
      </c>
      <c r="H3847" t="s">
        <v>7823</v>
      </c>
      <c r="I3847">
        <v>13474</v>
      </c>
      <c r="J3847">
        <v>2110</v>
      </c>
      <c r="K3847" t="s">
        <v>19</v>
      </c>
      <c r="L3847" t="s">
        <v>20</v>
      </c>
      <c r="M3847" t="s">
        <v>294</v>
      </c>
      <c r="N3847">
        <v>15000000</v>
      </c>
      <c r="O3847">
        <v>2011</v>
      </c>
      <c r="P3847">
        <v>7.4</v>
      </c>
      <c r="S3847" t="s">
        <v>32</v>
      </c>
      <c r="T3847" t="s">
        <v>60</v>
      </c>
    </row>
    <row r="3848" spans="1:22" x14ac:dyDescent="0.3">
      <c r="A3848" t="s">
        <v>7824</v>
      </c>
      <c r="B3848">
        <v>50</v>
      </c>
      <c r="C3848">
        <v>98</v>
      </c>
      <c r="D3848">
        <v>24741700</v>
      </c>
      <c r="E3848" t="s">
        <v>60</v>
      </c>
      <c r="F3848" t="s">
        <v>446</v>
      </c>
      <c r="G3848" t="str">
        <f t="shared" si="61"/>
        <v>25th Hour</v>
      </c>
      <c r="H3848" t="s">
        <v>7825</v>
      </c>
      <c r="I3848">
        <v>149528</v>
      </c>
      <c r="J3848">
        <v>14</v>
      </c>
      <c r="K3848" t="s">
        <v>1243</v>
      </c>
      <c r="L3848" t="s">
        <v>20</v>
      </c>
      <c r="M3848" t="s">
        <v>294</v>
      </c>
      <c r="N3848">
        <v>2600000</v>
      </c>
      <c r="O3848">
        <v>2005</v>
      </c>
      <c r="P3848">
        <v>7.7</v>
      </c>
      <c r="S3848" t="s">
        <v>60</v>
      </c>
    </row>
    <row r="3849" spans="1:22" x14ac:dyDescent="0.3">
      <c r="A3849" t="s">
        <v>1922</v>
      </c>
      <c r="B3849">
        <v>54</v>
      </c>
      <c r="C3849">
        <v>133</v>
      </c>
      <c r="D3849">
        <v>55153403</v>
      </c>
      <c r="E3849" t="s">
        <v>890</v>
      </c>
      <c r="F3849" t="s">
        <v>7826</v>
      </c>
      <c r="G3849" t="str">
        <f t="shared" si="61"/>
        <v xml:space="preserve">Secrets and Lies            </v>
      </c>
      <c r="H3849" t="s">
        <v>7827</v>
      </c>
      <c r="I3849">
        <v>6762</v>
      </c>
      <c r="J3849">
        <v>68</v>
      </c>
      <c r="K3849" t="s">
        <v>19</v>
      </c>
      <c r="L3849" t="s">
        <v>1575</v>
      </c>
      <c r="M3849" t="s">
        <v>1218</v>
      </c>
      <c r="N3849">
        <v>2540800</v>
      </c>
      <c r="O3849">
        <v>2011</v>
      </c>
      <c r="P3849">
        <v>7.7</v>
      </c>
      <c r="S3849" t="s">
        <v>52</v>
      </c>
      <c r="T3849" t="s">
        <v>60</v>
      </c>
    </row>
    <row r="3850" spans="1:22" x14ac:dyDescent="0.3">
      <c r="A3850" t="s">
        <v>7828</v>
      </c>
      <c r="B3850">
        <v>98</v>
      </c>
      <c r="C3850">
        <v>105</v>
      </c>
      <c r="D3850">
        <v>18488314</v>
      </c>
      <c r="E3850" t="s">
        <v>2291</v>
      </c>
      <c r="F3850" t="s">
        <v>1413</v>
      </c>
      <c r="G3850" t="str">
        <f t="shared" si="61"/>
        <v>Bound</v>
      </c>
      <c r="H3850" t="s">
        <v>7829</v>
      </c>
      <c r="I3850">
        <v>41138</v>
      </c>
      <c r="J3850">
        <v>199</v>
      </c>
      <c r="K3850" t="s">
        <v>19</v>
      </c>
      <c r="L3850" t="s">
        <v>31</v>
      </c>
      <c r="M3850" t="s">
        <v>51</v>
      </c>
      <c r="N3850">
        <v>2500000</v>
      </c>
      <c r="O3850">
        <v>1987</v>
      </c>
      <c r="P3850">
        <v>7.4</v>
      </c>
      <c r="S3850" t="s">
        <v>52</v>
      </c>
      <c r="T3850" t="s">
        <v>60</v>
      </c>
      <c r="U3850" t="s">
        <v>106</v>
      </c>
      <c r="V3850" t="s">
        <v>122</v>
      </c>
    </row>
    <row r="3851" spans="1:22" x14ac:dyDescent="0.3">
      <c r="A3851" t="s">
        <v>3024</v>
      </c>
      <c r="B3851">
        <v>92</v>
      </c>
      <c r="C3851">
        <v>122</v>
      </c>
      <c r="D3851">
        <v>11278</v>
      </c>
      <c r="E3851" t="s">
        <v>60</v>
      </c>
      <c r="F3851" t="s">
        <v>3896</v>
      </c>
      <c r="G3851" t="str">
        <f t="shared" si="61"/>
        <v>Requiem for a Dream</v>
      </c>
      <c r="H3851" t="s">
        <v>7830</v>
      </c>
      <c r="I3851">
        <v>573541</v>
      </c>
      <c r="J3851">
        <v>37</v>
      </c>
      <c r="K3851" t="s">
        <v>19</v>
      </c>
      <c r="L3851" t="s">
        <v>20</v>
      </c>
      <c r="M3851" t="s">
        <v>21</v>
      </c>
      <c r="N3851">
        <v>2500000</v>
      </c>
      <c r="O3851">
        <v>2011</v>
      </c>
      <c r="P3851">
        <v>8.4</v>
      </c>
      <c r="S3851" t="s">
        <v>60</v>
      </c>
    </row>
    <row r="3852" spans="1:22" x14ac:dyDescent="0.3">
      <c r="A3852" t="s">
        <v>7831</v>
      </c>
      <c r="B3852">
        <v>112</v>
      </c>
      <c r="C3852">
        <v>106</v>
      </c>
      <c r="D3852">
        <v>79363785</v>
      </c>
      <c r="E3852" t="s">
        <v>7294</v>
      </c>
      <c r="F3852" t="s">
        <v>7832</v>
      </c>
      <c r="G3852" t="str">
        <f t="shared" si="61"/>
        <v>State Fair</v>
      </c>
      <c r="H3852" t="s">
        <v>7833</v>
      </c>
      <c r="I3852">
        <v>2756</v>
      </c>
      <c r="J3852">
        <v>131</v>
      </c>
      <c r="K3852" t="s">
        <v>1243</v>
      </c>
      <c r="L3852" t="s">
        <v>20</v>
      </c>
      <c r="M3852" t="s">
        <v>2579</v>
      </c>
      <c r="N3852">
        <v>2500000</v>
      </c>
      <c r="O3852">
        <v>2015</v>
      </c>
      <c r="P3852">
        <v>7.1</v>
      </c>
      <c r="S3852" t="s">
        <v>90</v>
      </c>
      <c r="T3852" t="s">
        <v>106</v>
      </c>
    </row>
    <row r="3853" spans="1:22" x14ac:dyDescent="0.3">
      <c r="A3853" t="s">
        <v>7834</v>
      </c>
      <c r="B3853">
        <v>138</v>
      </c>
      <c r="C3853">
        <v>98</v>
      </c>
      <c r="D3853">
        <v>13876974</v>
      </c>
      <c r="E3853" t="s">
        <v>7835</v>
      </c>
      <c r="F3853" t="s">
        <v>7836</v>
      </c>
      <c r="G3853" t="str">
        <f t="shared" si="61"/>
        <v>Tango</v>
      </c>
      <c r="H3853" t="s">
        <v>7837</v>
      </c>
      <c r="I3853">
        <v>2412</v>
      </c>
      <c r="J3853">
        <v>17</v>
      </c>
      <c r="K3853" t="s">
        <v>4479</v>
      </c>
      <c r="L3853" t="s">
        <v>1296</v>
      </c>
      <c r="M3853" t="s">
        <v>294</v>
      </c>
      <c r="N3853">
        <v>15000000</v>
      </c>
      <c r="O3853">
        <v>2002</v>
      </c>
      <c r="P3853">
        <v>7.2</v>
      </c>
      <c r="S3853" t="s">
        <v>60</v>
      </c>
      <c r="T3853" t="s">
        <v>90</v>
      </c>
    </row>
    <row r="3854" spans="1:22" x14ac:dyDescent="0.3">
      <c r="A3854" t="s">
        <v>7838</v>
      </c>
      <c r="B3854">
        <v>9</v>
      </c>
      <c r="C3854">
        <v>112</v>
      </c>
      <c r="D3854">
        <v>9180275</v>
      </c>
      <c r="E3854" t="s">
        <v>999</v>
      </c>
      <c r="F3854" t="s">
        <v>1805</v>
      </c>
      <c r="G3854" t="str">
        <f t="shared" si="61"/>
        <v>Salvador</v>
      </c>
      <c r="H3854" t="s">
        <v>7839</v>
      </c>
      <c r="I3854">
        <v>15175</v>
      </c>
      <c r="J3854">
        <v>84</v>
      </c>
      <c r="K3854" t="s">
        <v>19</v>
      </c>
      <c r="L3854" t="s">
        <v>4480</v>
      </c>
      <c r="M3854" t="s">
        <v>154</v>
      </c>
      <c r="N3854">
        <v>26000000</v>
      </c>
      <c r="O3854">
        <v>1999</v>
      </c>
      <c r="P3854">
        <v>7.5</v>
      </c>
      <c r="S3854" t="s">
        <v>60</v>
      </c>
      <c r="T3854" t="s">
        <v>80</v>
      </c>
      <c r="U3854" t="s">
        <v>122</v>
      </c>
      <c r="V3854" t="s">
        <v>126</v>
      </c>
    </row>
    <row r="3855" spans="1:22" x14ac:dyDescent="0.3">
      <c r="A3855" t="s">
        <v>7840</v>
      </c>
      <c r="B3855">
        <v>149</v>
      </c>
      <c r="C3855">
        <v>120</v>
      </c>
      <c r="D3855">
        <v>22494487</v>
      </c>
      <c r="E3855" t="s">
        <v>46</v>
      </c>
      <c r="F3855" t="s">
        <v>7841</v>
      </c>
      <c r="G3855" t="str">
        <f t="shared" si="61"/>
        <v>Moms' Night Out</v>
      </c>
      <c r="H3855" t="s">
        <v>7842</v>
      </c>
      <c r="I3855">
        <v>10483</v>
      </c>
      <c r="J3855">
        <v>26</v>
      </c>
      <c r="K3855" t="s">
        <v>19</v>
      </c>
      <c r="L3855" t="s">
        <v>20</v>
      </c>
      <c r="M3855" t="s">
        <v>21</v>
      </c>
      <c r="N3855">
        <v>2500000</v>
      </c>
      <c r="O3855">
        <v>2012</v>
      </c>
      <c r="P3855">
        <v>5.4</v>
      </c>
      <c r="S3855" t="s">
        <v>46</v>
      </c>
    </row>
    <row r="3856" spans="1:22" x14ac:dyDescent="0.3">
      <c r="A3856" t="s">
        <v>7843</v>
      </c>
      <c r="B3856">
        <v>5</v>
      </c>
      <c r="C3856">
        <v>99</v>
      </c>
      <c r="D3856">
        <v>2199853</v>
      </c>
      <c r="E3856" t="s">
        <v>1207</v>
      </c>
      <c r="F3856" t="s">
        <v>201</v>
      </c>
      <c r="G3856" t="str">
        <f t="shared" si="61"/>
        <v>Donnie Darko</v>
      </c>
      <c r="H3856" t="s">
        <v>7844</v>
      </c>
      <c r="I3856">
        <v>580999</v>
      </c>
      <c r="J3856">
        <v>40</v>
      </c>
      <c r="K3856" t="s">
        <v>5430</v>
      </c>
      <c r="L3856" t="s">
        <v>20</v>
      </c>
      <c r="M3856" t="s">
        <v>2579</v>
      </c>
      <c r="N3856">
        <v>2500000</v>
      </c>
      <c r="O3856">
        <v>2013</v>
      </c>
      <c r="P3856">
        <v>8.1</v>
      </c>
      <c r="S3856" t="s">
        <v>60</v>
      </c>
      <c r="T3856" t="s">
        <v>110</v>
      </c>
      <c r="U3856" t="s">
        <v>122</v>
      </c>
    </row>
    <row r="3857" spans="1:23" x14ac:dyDescent="0.3">
      <c r="A3857" t="s">
        <v>7845</v>
      </c>
      <c r="B3857">
        <v>39</v>
      </c>
      <c r="C3857">
        <v>110</v>
      </c>
      <c r="D3857">
        <v>2859955</v>
      </c>
      <c r="E3857" t="s">
        <v>7846</v>
      </c>
      <c r="F3857" t="s">
        <v>7847</v>
      </c>
      <c r="G3857" t="str">
        <f t="shared" si="61"/>
        <v>Saving Private Perez</v>
      </c>
      <c r="H3857" t="s">
        <v>7848</v>
      </c>
      <c r="I3857">
        <v>1592</v>
      </c>
      <c r="J3857">
        <v>206</v>
      </c>
      <c r="K3857" t="s">
        <v>675</v>
      </c>
      <c r="L3857" t="s">
        <v>2459</v>
      </c>
      <c r="M3857" t="s">
        <v>294</v>
      </c>
      <c r="N3857">
        <v>2500000</v>
      </c>
      <c r="O3857">
        <v>1997</v>
      </c>
      <c r="P3857">
        <v>6</v>
      </c>
      <c r="S3857" t="s">
        <v>32</v>
      </c>
      <c r="T3857" t="s">
        <v>46</v>
      </c>
      <c r="U3857" t="s">
        <v>130</v>
      </c>
    </row>
    <row r="3858" spans="1:23" x14ac:dyDescent="0.3">
      <c r="A3858" t="s">
        <v>7765</v>
      </c>
      <c r="B3858">
        <v>39</v>
      </c>
      <c r="C3858">
        <v>102</v>
      </c>
      <c r="D3858">
        <v>2812029</v>
      </c>
      <c r="E3858" t="s">
        <v>1371</v>
      </c>
      <c r="F3858" t="s">
        <v>7849</v>
      </c>
      <c r="G3858" t="str">
        <f t="shared" si="61"/>
        <v>Character</v>
      </c>
      <c r="H3858" t="s">
        <v>7850</v>
      </c>
      <c r="I3858">
        <v>9171</v>
      </c>
      <c r="J3858">
        <v>137</v>
      </c>
      <c r="K3858" t="s">
        <v>19</v>
      </c>
      <c r="L3858" t="s">
        <v>676</v>
      </c>
      <c r="M3858" t="s">
        <v>6718</v>
      </c>
      <c r="N3858">
        <v>2500000</v>
      </c>
      <c r="O3858">
        <v>1987</v>
      </c>
      <c r="P3858">
        <v>7.8</v>
      </c>
      <c r="S3858" t="s">
        <v>52</v>
      </c>
      <c r="T3858" t="s">
        <v>60</v>
      </c>
      <c r="U3858" t="s">
        <v>92</v>
      </c>
    </row>
    <row r="3859" spans="1:23" x14ac:dyDescent="0.3">
      <c r="A3859" t="s">
        <v>7851</v>
      </c>
      <c r="B3859">
        <v>2</v>
      </c>
      <c r="C3859">
        <v>109</v>
      </c>
      <c r="D3859">
        <v>6100000</v>
      </c>
      <c r="E3859" t="s">
        <v>3939</v>
      </c>
      <c r="F3859" t="s">
        <v>1736</v>
      </c>
      <c r="G3859" t="str">
        <f t="shared" si="61"/>
        <v>Spun</v>
      </c>
      <c r="H3859" t="s">
        <v>7852</v>
      </c>
      <c r="I3859">
        <v>32357</v>
      </c>
      <c r="J3859">
        <v>7</v>
      </c>
      <c r="K3859" t="s">
        <v>3111</v>
      </c>
      <c r="L3859" t="s">
        <v>31</v>
      </c>
      <c r="M3859" t="s">
        <v>294</v>
      </c>
      <c r="N3859">
        <v>2500000</v>
      </c>
      <c r="O3859">
        <v>2000</v>
      </c>
      <c r="P3859">
        <v>6.8</v>
      </c>
      <c r="S3859" t="s">
        <v>46</v>
      </c>
      <c r="T3859" t="s">
        <v>52</v>
      </c>
      <c r="U3859" t="s">
        <v>60</v>
      </c>
    </row>
    <row r="3860" spans="1:23" x14ac:dyDescent="0.3">
      <c r="A3860" t="s">
        <v>2314</v>
      </c>
      <c r="B3860">
        <v>29</v>
      </c>
      <c r="C3860">
        <v>104</v>
      </c>
      <c r="D3860">
        <v>375723</v>
      </c>
      <c r="E3860" t="s">
        <v>1147</v>
      </c>
      <c r="F3860" t="s">
        <v>7853</v>
      </c>
      <c r="G3860" t="str">
        <f t="shared" si="61"/>
        <v>Life During Wartime</v>
      </c>
      <c r="H3860" t="s">
        <v>7854</v>
      </c>
      <c r="I3860">
        <v>5465</v>
      </c>
      <c r="J3860">
        <v>760</v>
      </c>
      <c r="K3860" t="s">
        <v>19</v>
      </c>
      <c r="L3860" t="s">
        <v>1695</v>
      </c>
      <c r="M3860" t="s">
        <v>294</v>
      </c>
      <c r="N3860">
        <v>2500000</v>
      </c>
      <c r="O3860">
        <v>1999</v>
      </c>
      <c r="P3860">
        <v>6.5</v>
      </c>
      <c r="S3860" t="s">
        <v>46</v>
      </c>
      <c r="T3860" t="s">
        <v>60</v>
      </c>
    </row>
    <row r="3861" spans="1:23" x14ac:dyDescent="0.3">
      <c r="A3861" t="s">
        <v>7855</v>
      </c>
      <c r="B3861">
        <v>111</v>
      </c>
      <c r="C3861">
        <v>134</v>
      </c>
      <c r="D3861">
        <v>594904</v>
      </c>
      <c r="E3861" t="s">
        <v>890</v>
      </c>
      <c r="F3861" t="s">
        <v>6005</v>
      </c>
      <c r="G3861" t="str">
        <f t="shared" si="61"/>
        <v>Lady Vengeance</v>
      </c>
      <c r="H3861" t="s">
        <v>7856</v>
      </c>
      <c r="I3861">
        <v>53508</v>
      </c>
      <c r="J3861">
        <v>4</v>
      </c>
      <c r="K3861" t="s">
        <v>2440</v>
      </c>
      <c r="L3861" t="s">
        <v>1575</v>
      </c>
      <c r="M3861" t="s">
        <v>294</v>
      </c>
      <c r="N3861">
        <v>2500000</v>
      </c>
      <c r="O3861">
        <v>2013</v>
      </c>
      <c r="P3861">
        <v>7.7</v>
      </c>
      <c r="S3861" t="s">
        <v>52</v>
      </c>
      <c r="T3861" t="s">
        <v>60</v>
      </c>
    </row>
    <row r="3862" spans="1:23" x14ac:dyDescent="0.3">
      <c r="A3862" t="s">
        <v>944</v>
      </c>
      <c r="B3862">
        <v>149</v>
      </c>
      <c r="C3862">
        <v>133</v>
      </c>
      <c r="D3862">
        <v>58936</v>
      </c>
      <c r="E3862" t="s">
        <v>3765</v>
      </c>
      <c r="F3862" t="s">
        <v>7857</v>
      </c>
      <c r="G3862" t="str">
        <f t="shared" si="61"/>
        <v>Mozart's Sister</v>
      </c>
      <c r="H3862" t="s">
        <v>7858</v>
      </c>
      <c r="I3862">
        <v>1213</v>
      </c>
      <c r="J3862">
        <v>61</v>
      </c>
      <c r="K3862" t="s">
        <v>19</v>
      </c>
      <c r="L3862" t="s">
        <v>5342</v>
      </c>
      <c r="M3862" t="s">
        <v>2579</v>
      </c>
      <c r="N3862">
        <v>3200000</v>
      </c>
      <c r="O3862">
        <v>2010</v>
      </c>
      <c r="P3862">
        <v>6.4</v>
      </c>
      <c r="S3862" t="s">
        <v>41</v>
      </c>
      <c r="T3862" t="s">
        <v>60</v>
      </c>
      <c r="U3862" t="s">
        <v>85</v>
      </c>
      <c r="V3862" t="s">
        <v>106</v>
      </c>
    </row>
    <row r="3863" spans="1:23" x14ac:dyDescent="0.3">
      <c r="A3863" t="s">
        <v>7859</v>
      </c>
      <c r="B3863">
        <v>90</v>
      </c>
      <c r="C3863">
        <v>85</v>
      </c>
      <c r="D3863">
        <v>24784</v>
      </c>
      <c r="E3863" t="s">
        <v>2709</v>
      </c>
      <c r="F3863" t="s">
        <v>185</v>
      </c>
      <c r="G3863" t="str">
        <f t="shared" si="61"/>
        <v>Mean Machine</v>
      </c>
      <c r="H3863" t="s">
        <v>7860</v>
      </c>
      <c r="I3863">
        <v>29463</v>
      </c>
      <c r="J3863">
        <v>178</v>
      </c>
      <c r="K3863" t="s">
        <v>2424</v>
      </c>
      <c r="L3863" t="s">
        <v>20</v>
      </c>
      <c r="M3863" t="s">
        <v>294</v>
      </c>
      <c r="N3863">
        <v>2500000</v>
      </c>
      <c r="O3863">
        <v>2000</v>
      </c>
      <c r="P3863">
        <v>6.5</v>
      </c>
      <c r="S3863" t="s">
        <v>46</v>
      </c>
      <c r="T3863" t="s">
        <v>60</v>
      </c>
      <c r="U3863" t="s">
        <v>117</v>
      </c>
    </row>
    <row r="3864" spans="1:23" x14ac:dyDescent="0.3">
      <c r="A3864" t="s">
        <v>3919</v>
      </c>
      <c r="B3864">
        <v>149</v>
      </c>
      <c r="C3864">
        <v>87</v>
      </c>
      <c r="D3864">
        <v>7826</v>
      </c>
      <c r="E3864" t="s">
        <v>184</v>
      </c>
      <c r="F3864" t="s">
        <v>7861</v>
      </c>
      <c r="G3864" t="str">
        <f t="shared" si="61"/>
        <v>Exiled</v>
      </c>
      <c r="H3864" t="s">
        <v>7862</v>
      </c>
      <c r="I3864">
        <v>6919</v>
      </c>
      <c r="J3864">
        <v>74</v>
      </c>
      <c r="K3864" t="s">
        <v>19</v>
      </c>
      <c r="L3864" t="s">
        <v>2425</v>
      </c>
      <c r="M3864" t="s">
        <v>294</v>
      </c>
      <c r="N3864">
        <v>2500000</v>
      </c>
      <c r="O3864">
        <v>1998</v>
      </c>
      <c r="P3864">
        <v>7.3</v>
      </c>
      <c r="S3864" t="s">
        <v>26</v>
      </c>
      <c r="T3864" t="s">
        <v>52</v>
      </c>
      <c r="U3864" t="s">
        <v>122</v>
      </c>
    </row>
    <row r="3865" spans="1:23" x14ac:dyDescent="0.3">
      <c r="A3865" t="s">
        <v>7863</v>
      </c>
      <c r="B3865">
        <v>12</v>
      </c>
      <c r="C3865">
        <v>130</v>
      </c>
      <c r="D3865">
        <v>3830</v>
      </c>
      <c r="E3865" t="s">
        <v>81</v>
      </c>
      <c r="F3865" t="s">
        <v>496</v>
      </c>
      <c r="G3865" t="str">
        <f t="shared" si="61"/>
        <v>Blackthorn</v>
      </c>
      <c r="H3865" t="s">
        <v>7864</v>
      </c>
      <c r="I3865">
        <v>7390</v>
      </c>
      <c r="J3865">
        <v>32</v>
      </c>
      <c r="K3865" t="s">
        <v>19</v>
      </c>
      <c r="L3865" t="s">
        <v>20</v>
      </c>
      <c r="M3865" t="s">
        <v>21</v>
      </c>
      <c r="N3865">
        <v>2000000</v>
      </c>
      <c r="O3865">
        <v>2013</v>
      </c>
      <c r="P3865">
        <v>6.6</v>
      </c>
      <c r="S3865" t="s">
        <v>26</v>
      </c>
      <c r="T3865" t="s">
        <v>32</v>
      </c>
      <c r="U3865" t="s">
        <v>130</v>
      </c>
    </row>
    <row r="3866" spans="1:23" x14ac:dyDescent="0.3">
      <c r="A3866" t="s">
        <v>6401</v>
      </c>
      <c r="B3866">
        <v>64</v>
      </c>
      <c r="C3866">
        <v>199</v>
      </c>
      <c r="D3866">
        <v>2850263</v>
      </c>
      <c r="E3866" t="s">
        <v>890</v>
      </c>
      <c r="F3866" t="s">
        <v>7865</v>
      </c>
      <c r="G3866" t="str">
        <f t="shared" si="61"/>
        <v>Lilya 4-Ever</v>
      </c>
      <c r="H3866" t="s">
        <v>7866</v>
      </c>
      <c r="I3866">
        <v>35464</v>
      </c>
      <c r="J3866">
        <v>99</v>
      </c>
      <c r="K3866" t="s">
        <v>2424</v>
      </c>
      <c r="L3866" t="s">
        <v>20</v>
      </c>
      <c r="M3866" t="s">
        <v>710</v>
      </c>
      <c r="N3866">
        <v>2500000</v>
      </c>
      <c r="O3866">
        <v>1998</v>
      </c>
      <c r="P3866">
        <v>7.9</v>
      </c>
      <c r="S3866" t="s">
        <v>52</v>
      </c>
      <c r="T3866" t="s">
        <v>60</v>
      </c>
    </row>
    <row r="3867" spans="1:23" x14ac:dyDescent="0.3">
      <c r="A3867" t="s">
        <v>1374</v>
      </c>
      <c r="B3867">
        <v>256</v>
      </c>
      <c r="C3867">
        <v>103</v>
      </c>
      <c r="D3867">
        <v>16101109</v>
      </c>
      <c r="E3867" t="s">
        <v>2654</v>
      </c>
      <c r="F3867" t="s">
        <v>136</v>
      </c>
      <c r="G3867" t="str">
        <f t="shared" si="61"/>
        <v>After.Life</v>
      </c>
      <c r="H3867" t="s">
        <v>7867</v>
      </c>
      <c r="I3867">
        <v>30836</v>
      </c>
      <c r="J3867">
        <v>346</v>
      </c>
      <c r="K3867" t="s">
        <v>19</v>
      </c>
      <c r="L3867" t="s">
        <v>20</v>
      </c>
      <c r="M3867" t="s">
        <v>3120</v>
      </c>
      <c r="N3867">
        <v>34000</v>
      </c>
      <c r="O3867">
        <v>2002</v>
      </c>
      <c r="P3867">
        <v>5.9</v>
      </c>
      <c r="S3867" t="s">
        <v>60</v>
      </c>
      <c r="T3867" t="s">
        <v>83</v>
      </c>
      <c r="U3867" t="s">
        <v>92</v>
      </c>
      <c r="V3867" t="s">
        <v>122</v>
      </c>
    </row>
    <row r="3868" spans="1:23" x14ac:dyDescent="0.3">
      <c r="A3868" t="s">
        <v>5791</v>
      </c>
      <c r="B3868">
        <v>57</v>
      </c>
      <c r="C3868">
        <v>112</v>
      </c>
      <c r="D3868">
        <v>6013</v>
      </c>
      <c r="E3868" t="s">
        <v>1788</v>
      </c>
      <c r="F3868" t="s">
        <v>7868</v>
      </c>
      <c r="G3868" t="str">
        <f t="shared" si="61"/>
        <v>Fugly</v>
      </c>
      <c r="H3868" t="s">
        <v>7869</v>
      </c>
      <c r="I3868">
        <v>781</v>
      </c>
      <c r="J3868">
        <v>25</v>
      </c>
      <c r="K3868" t="s">
        <v>19</v>
      </c>
      <c r="L3868" t="s">
        <v>2425</v>
      </c>
      <c r="M3868" t="s">
        <v>294</v>
      </c>
      <c r="N3868">
        <v>2500000</v>
      </c>
      <c r="O3868">
        <v>2010</v>
      </c>
      <c r="P3868">
        <v>4.7</v>
      </c>
      <c r="S3868" t="s">
        <v>60</v>
      </c>
      <c r="T3868" t="s">
        <v>122</v>
      </c>
    </row>
    <row r="3869" spans="1:23" x14ac:dyDescent="0.3">
      <c r="A3869" t="s">
        <v>4339</v>
      </c>
      <c r="B3869">
        <v>8</v>
      </c>
      <c r="C3869">
        <v>89</v>
      </c>
      <c r="D3869">
        <v>1400000</v>
      </c>
      <c r="E3869" t="s">
        <v>60</v>
      </c>
      <c r="F3869" t="s">
        <v>4952</v>
      </c>
      <c r="G3869" t="str">
        <f t="shared" si="61"/>
        <v>One Flew Over the Cuckoo's Nest</v>
      </c>
      <c r="H3869" t="s">
        <v>7870</v>
      </c>
      <c r="I3869">
        <v>680041</v>
      </c>
      <c r="J3869">
        <v>346</v>
      </c>
      <c r="K3869" t="s">
        <v>19</v>
      </c>
      <c r="L3869" t="s">
        <v>149</v>
      </c>
      <c r="M3869" t="s">
        <v>51</v>
      </c>
      <c r="N3869">
        <v>2500000</v>
      </c>
      <c r="O3869">
        <v>1997</v>
      </c>
      <c r="P3869">
        <v>8.6999999999999993</v>
      </c>
      <c r="S3869" t="s">
        <v>60</v>
      </c>
    </row>
    <row r="3870" spans="1:23" x14ac:dyDescent="0.3">
      <c r="A3870" t="s">
        <v>7871</v>
      </c>
      <c r="B3870">
        <v>50</v>
      </c>
      <c r="C3870">
        <v>124</v>
      </c>
      <c r="D3870">
        <v>247740</v>
      </c>
      <c r="E3870" t="s">
        <v>46</v>
      </c>
      <c r="F3870" t="s">
        <v>7872</v>
      </c>
      <c r="G3870" t="str">
        <f t="shared" si="61"/>
        <v>R.L. Stine's Monsterville: The Cabinet of Souls</v>
      </c>
      <c r="H3870" t="s">
        <v>7873</v>
      </c>
      <c r="I3870">
        <v>917</v>
      </c>
      <c r="J3870">
        <v>49</v>
      </c>
      <c r="K3870" t="s">
        <v>19</v>
      </c>
      <c r="L3870" t="s">
        <v>20</v>
      </c>
      <c r="M3870" t="s">
        <v>294</v>
      </c>
      <c r="N3870">
        <v>2500000</v>
      </c>
      <c r="O3870">
        <v>2014</v>
      </c>
      <c r="P3870">
        <v>5.9</v>
      </c>
      <c r="S3870" t="s">
        <v>46</v>
      </c>
    </row>
    <row r="3871" spans="1:23" x14ac:dyDescent="0.3">
      <c r="A3871" t="s">
        <v>7874</v>
      </c>
      <c r="B3871">
        <v>232</v>
      </c>
      <c r="C3871">
        <v>101</v>
      </c>
      <c r="D3871">
        <v>39659</v>
      </c>
      <c r="E3871" t="s">
        <v>776</v>
      </c>
      <c r="F3871" t="s">
        <v>7875</v>
      </c>
      <c r="G3871" t="str">
        <f t="shared" si="61"/>
        <v>Silent Movie</v>
      </c>
      <c r="H3871" t="s">
        <v>7876</v>
      </c>
      <c r="I3871">
        <v>12666</v>
      </c>
      <c r="J3871">
        <v>62</v>
      </c>
      <c r="K3871" t="s">
        <v>5341</v>
      </c>
      <c r="L3871" t="s">
        <v>31</v>
      </c>
      <c r="M3871" t="s">
        <v>294</v>
      </c>
      <c r="N3871">
        <v>20000000</v>
      </c>
      <c r="O3871">
        <v>2011</v>
      </c>
      <c r="P3871">
        <v>6.7</v>
      </c>
      <c r="S3871" t="s">
        <v>46</v>
      </c>
      <c r="T3871" t="s">
        <v>106</v>
      </c>
    </row>
    <row r="3872" spans="1:23" x14ac:dyDescent="0.3">
      <c r="A3872" t="s">
        <v>7877</v>
      </c>
      <c r="B3872">
        <v>63</v>
      </c>
      <c r="C3872">
        <v>133</v>
      </c>
      <c r="D3872">
        <v>56129</v>
      </c>
      <c r="E3872" t="s">
        <v>7878</v>
      </c>
      <c r="F3872" t="s">
        <v>7879</v>
      </c>
      <c r="G3872" t="str">
        <f t="shared" si="61"/>
        <v>Airlift</v>
      </c>
      <c r="H3872" t="s">
        <v>7880</v>
      </c>
      <c r="I3872">
        <v>30977</v>
      </c>
      <c r="J3872">
        <v>186</v>
      </c>
      <c r="K3872" t="s">
        <v>19</v>
      </c>
      <c r="L3872" t="s">
        <v>31</v>
      </c>
      <c r="M3872" t="s">
        <v>294</v>
      </c>
      <c r="N3872">
        <v>2500000</v>
      </c>
      <c r="O3872">
        <v>2011</v>
      </c>
      <c r="P3872">
        <v>8.5</v>
      </c>
      <c r="S3872" t="s">
        <v>26</v>
      </c>
      <c r="T3872" t="s">
        <v>60</v>
      </c>
      <c r="U3872" t="s">
        <v>80</v>
      </c>
      <c r="V3872" t="s">
        <v>122</v>
      </c>
      <c r="W3872" t="s">
        <v>126</v>
      </c>
    </row>
    <row r="3873" spans="1:24" x14ac:dyDescent="0.3">
      <c r="A3873" t="s">
        <v>2853</v>
      </c>
      <c r="B3873">
        <v>75</v>
      </c>
      <c r="C3873">
        <v>112</v>
      </c>
      <c r="D3873">
        <v>4105123</v>
      </c>
      <c r="E3873" t="s">
        <v>3076</v>
      </c>
      <c r="F3873" t="s">
        <v>376</v>
      </c>
      <c r="G3873" t="str">
        <f t="shared" si="61"/>
        <v xml:space="preserve">Anne of Green Gables            </v>
      </c>
      <c r="H3873" t="s">
        <v>7881</v>
      </c>
      <c r="I3873">
        <v>14251</v>
      </c>
      <c r="J3873">
        <v>726</v>
      </c>
      <c r="K3873" t="s">
        <v>2424</v>
      </c>
      <c r="L3873" t="s">
        <v>5342</v>
      </c>
      <c r="M3873" t="s">
        <v>527</v>
      </c>
      <c r="N3873">
        <v>2500000</v>
      </c>
      <c r="O3873">
        <v>2003</v>
      </c>
      <c r="P3873">
        <v>8.4</v>
      </c>
      <c r="S3873" t="s">
        <v>60</v>
      </c>
      <c r="T3873" t="s">
        <v>65</v>
      </c>
    </row>
    <row r="3874" spans="1:24" x14ac:dyDescent="0.3">
      <c r="A3874" t="s">
        <v>7882</v>
      </c>
      <c r="B3874">
        <v>274</v>
      </c>
      <c r="C3874">
        <v>111</v>
      </c>
      <c r="D3874">
        <v>117235247</v>
      </c>
      <c r="E3874" t="s">
        <v>75</v>
      </c>
      <c r="F3874" t="s">
        <v>2774</v>
      </c>
      <c r="G3874" t="str">
        <f t="shared" si="61"/>
        <v>Falcon Rising</v>
      </c>
      <c r="H3874" t="s">
        <v>7883</v>
      </c>
      <c r="I3874">
        <v>4952</v>
      </c>
      <c r="J3874">
        <v>23</v>
      </c>
      <c r="K3874" t="s">
        <v>3748</v>
      </c>
      <c r="L3874" t="s">
        <v>100</v>
      </c>
      <c r="M3874" t="s">
        <v>294</v>
      </c>
      <c r="N3874">
        <v>14000000</v>
      </c>
      <c r="O3874">
        <v>2013</v>
      </c>
      <c r="P3874">
        <v>5.8</v>
      </c>
      <c r="S3874" t="s">
        <v>26</v>
      </c>
      <c r="T3874" t="s">
        <v>32</v>
      </c>
    </row>
    <row r="3875" spans="1:24" x14ac:dyDescent="0.3">
      <c r="A3875" t="s">
        <v>7884</v>
      </c>
      <c r="B3875">
        <v>284</v>
      </c>
      <c r="C3875">
        <v>98</v>
      </c>
      <c r="D3875">
        <v>21378000</v>
      </c>
      <c r="E3875" t="s">
        <v>6512</v>
      </c>
      <c r="F3875" t="s">
        <v>917</v>
      </c>
      <c r="G3875" t="str">
        <f t="shared" si="61"/>
        <v>The Sweeney</v>
      </c>
      <c r="H3875" t="s">
        <v>7885</v>
      </c>
      <c r="I3875">
        <v>16445</v>
      </c>
      <c r="J3875">
        <v>48</v>
      </c>
      <c r="K3875" t="s">
        <v>19</v>
      </c>
      <c r="L3875" t="s">
        <v>2425</v>
      </c>
      <c r="M3875" t="s">
        <v>294</v>
      </c>
      <c r="N3875">
        <v>8400000</v>
      </c>
      <c r="O3875">
        <v>1972</v>
      </c>
      <c r="P3875">
        <v>6.1</v>
      </c>
      <c r="S3875" t="s">
        <v>26</v>
      </c>
      <c r="T3875" t="s">
        <v>52</v>
      </c>
      <c r="U3875" t="s">
        <v>60</v>
      </c>
    </row>
    <row r="3876" spans="1:24" x14ac:dyDescent="0.3">
      <c r="A3876" t="s">
        <v>6562</v>
      </c>
      <c r="B3876">
        <v>265</v>
      </c>
      <c r="C3876">
        <v>60</v>
      </c>
      <c r="D3876">
        <v>31537320</v>
      </c>
      <c r="E3876" t="s">
        <v>708</v>
      </c>
      <c r="F3876" t="s">
        <v>866</v>
      </c>
      <c r="G3876" t="str">
        <f t="shared" si="61"/>
        <v>Sexy Beast</v>
      </c>
      <c r="H3876" t="s">
        <v>7886</v>
      </c>
      <c r="I3876">
        <v>43135</v>
      </c>
      <c r="J3876">
        <v>310</v>
      </c>
      <c r="K3876" t="s">
        <v>19</v>
      </c>
      <c r="L3876" t="s">
        <v>3753</v>
      </c>
      <c r="M3876" t="s">
        <v>2579</v>
      </c>
      <c r="N3876">
        <v>2500000</v>
      </c>
      <c r="O3876">
        <v>2012</v>
      </c>
      <c r="P3876">
        <v>7.3</v>
      </c>
      <c r="S3876" t="s">
        <v>52</v>
      </c>
      <c r="T3876" t="s">
        <v>122</v>
      </c>
    </row>
    <row r="3877" spans="1:24" x14ac:dyDescent="0.3">
      <c r="A3877" t="s">
        <v>3623</v>
      </c>
      <c r="B3877">
        <v>154</v>
      </c>
      <c r="C3877">
        <v>93</v>
      </c>
      <c r="D3877">
        <v>17986000</v>
      </c>
      <c r="E3877" t="s">
        <v>239</v>
      </c>
      <c r="F3877" t="s">
        <v>7887</v>
      </c>
      <c r="G3877" t="str">
        <f t="shared" si="61"/>
        <v>Easy Money</v>
      </c>
      <c r="H3877" t="s">
        <v>7888</v>
      </c>
      <c r="I3877">
        <v>13443</v>
      </c>
      <c r="J3877">
        <v>148</v>
      </c>
      <c r="K3877" t="s">
        <v>19</v>
      </c>
      <c r="L3877" t="s">
        <v>20</v>
      </c>
      <c r="M3877" t="s">
        <v>2078</v>
      </c>
      <c r="N3877">
        <v>2500000</v>
      </c>
      <c r="O3877">
        <v>1930</v>
      </c>
      <c r="P3877">
        <v>6.7</v>
      </c>
      <c r="S3877" t="s">
        <v>26</v>
      </c>
      <c r="T3877" t="s">
        <v>52</v>
      </c>
      <c r="U3877" t="s">
        <v>60</v>
      </c>
      <c r="V3877" t="s">
        <v>122</v>
      </c>
    </row>
    <row r="3878" spans="1:24" x14ac:dyDescent="0.3">
      <c r="A3878" t="s">
        <v>7889</v>
      </c>
      <c r="B3878">
        <v>44</v>
      </c>
      <c r="C3878">
        <v>104</v>
      </c>
      <c r="D3878">
        <v>16067035</v>
      </c>
      <c r="E3878" t="s">
        <v>3076</v>
      </c>
      <c r="F3878" t="s">
        <v>3211</v>
      </c>
      <c r="G3878" t="str">
        <f t="shared" si="61"/>
        <v>Whale Rider</v>
      </c>
      <c r="H3878" t="s">
        <v>7890</v>
      </c>
      <c r="I3878">
        <v>34232</v>
      </c>
      <c r="J3878">
        <v>152</v>
      </c>
      <c r="K3878" t="s">
        <v>19</v>
      </c>
      <c r="L3878" t="s">
        <v>20</v>
      </c>
      <c r="M3878" t="s">
        <v>2078</v>
      </c>
      <c r="N3878">
        <v>2500000</v>
      </c>
      <c r="O3878">
        <v>2007</v>
      </c>
      <c r="P3878">
        <v>7.6</v>
      </c>
      <c r="S3878" t="s">
        <v>60</v>
      </c>
      <c r="T3878" t="s">
        <v>65</v>
      </c>
    </row>
    <row r="3879" spans="1:24" x14ac:dyDescent="0.3">
      <c r="A3879" t="s">
        <v>7891</v>
      </c>
      <c r="B3879">
        <v>314</v>
      </c>
      <c r="C3879">
        <v>112</v>
      </c>
      <c r="D3879">
        <v>18112929</v>
      </c>
      <c r="E3879" t="s">
        <v>1147</v>
      </c>
      <c r="F3879" t="s">
        <v>7892</v>
      </c>
      <c r="G3879" t="str">
        <f t="shared" si="61"/>
        <v>Paa</v>
      </c>
      <c r="H3879" t="s">
        <v>7893</v>
      </c>
      <c r="I3879">
        <v>7295</v>
      </c>
      <c r="J3879">
        <v>159</v>
      </c>
      <c r="K3879" t="s">
        <v>2440</v>
      </c>
      <c r="L3879" t="s">
        <v>20</v>
      </c>
      <c r="M3879" t="s">
        <v>294</v>
      </c>
      <c r="N3879">
        <v>2500000</v>
      </c>
      <c r="O3879">
        <v>2016</v>
      </c>
      <c r="P3879">
        <v>7.2</v>
      </c>
      <c r="S3879" t="s">
        <v>46</v>
      </c>
      <c r="T3879" t="s">
        <v>60</v>
      </c>
    </row>
    <row r="3880" spans="1:24" x14ac:dyDescent="0.3">
      <c r="A3880" t="s">
        <v>7894</v>
      </c>
      <c r="B3880">
        <v>153</v>
      </c>
      <c r="C3880">
        <v>94</v>
      </c>
      <c r="D3880">
        <v>14564027</v>
      </c>
      <c r="E3880" t="s">
        <v>2190</v>
      </c>
      <c r="F3880" t="s">
        <v>7895</v>
      </c>
      <c r="G3880" t="str">
        <f t="shared" si="61"/>
        <v>Cargo</v>
      </c>
      <c r="H3880" t="s">
        <v>7896</v>
      </c>
      <c r="I3880">
        <v>15780</v>
      </c>
      <c r="J3880">
        <v>580</v>
      </c>
      <c r="K3880" t="s">
        <v>19</v>
      </c>
      <c r="L3880" t="s">
        <v>31</v>
      </c>
      <c r="M3880" t="s">
        <v>294</v>
      </c>
      <c r="N3880">
        <v>3500000</v>
      </c>
      <c r="O3880">
        <v>2009</v>
      </c>
      <c r="P3880">
        <v>6.2</v>
      </c>
      <c r="S3880" t="s">
        <v>92</v>
      </c>
      <c r="T3880" t="s">
        <v>110</v>
      </c>
      <c r="U3880" t="s">
        <v>122</v>
      </c>
    </row>
    <row r="3881" spans="1:24" x14ac:dyDescent="0.3">
      <c r="A3881" t="s">
        <v>7897</v>
      </c>
      <c r="B3881">
        <v>256</v>
      </c>
      <c r="C3881">
        <v>90</v>
      </c>
      <c r="D3881">
        <v>20773070</v>
      </c>
      <c r="E3881" t="s">
        <v>119</v>
      </c>
      <c r="F3881" t="s">
        <v>152</v>
      </c>
      <c r="G3881" t="str">
        <f t="shared" si="61"/>
        <v>Pan</v>
      </c>
      <c r="H3881" t="s">
        <v>456</v>
      </c>
      <c r="I3881">
        <v>39975</v>
      </c>
      <c r="J3881">
        <v>1848</v>
      </c>
      <c r="K3881" t="s">
        <v>19</v>
      </c>
      <c r="L3881" t="s">
        <v>3081</v>
      </c>
      <c r="M3881" t="s">
        <v>294</v>
      </c>
      <c r="N3881">
        <v>2400000</v>
      </c>
      <c r="O3881">
        <v>2012</v>
      </c>
      <c r="P3881">
        <v>5.8</v>
      </c>
      <c r="S3881" t="s">
        <v>32</v>
      </c>
      <c r="T3881" t="s">
        <v>65</v>
      </c>
      <c r="U3881" t="s">
        <v>69</v>
      </c>
    </row>
    <row r="3882" spans="1:24" x14ac:dyDescent="0.3">
      <c r="A3882" t="s">
        <v>7898</v>
      </c>
      <c r="B3882">
        <v>123</v>
      </c>
      <c r="C3882">
        <v>96</v>
      </c>
      <c r="D3882">
        <v>10042266</v>
      </c>
      <c r="E3882" t="s">
        <v>1344</v>
      </c>
      <c r="F3882" t="s">
        <v>6230</v>
      </c>
      <c r="G3882" t="str">
        <f t="shared" si="61"/>
        <v>High School Musical</v>
      </c>
      <c r="H3882" t="s">
        <v>7899</v>
      </c>
      <c r="I3882">
        <v>59254</v>
      </c>
      <c r="J3882">
        <v>491</v>
      </c>
      <c r="K3882" t="s">
        <v>19</v>
      </c>
      <c r="L3882" t="s">
        <v>31</v>
      </c>
      <c r="M3882" t="s">
        <v>294</v>
      </c>
      <c r="N3882">
        <v>2400000</v>
      </c>
      <c r="O3882">
        <v>2012</v>
      </c>
      <c r="P3882">
        <v>5.2</v>
      </c>
      <c r="S3882" t="s">
        <v>46</v>
      </c>
      <c r="T3882" t="s">
        <v>60</v>
      </c>
      <c r="U3882" t="s">
        <v>65</v>
      </c>
      <c r="V3882" t="s">
        <v>85</v>
      </c>
      <c r="W3882" t="s">
        <v>90</v>
      </c>
      <c r="X3882" t="s">
        <v>106</v>
      </c>
    </row>
    <row r="3883" spans="1:24" x14ac:dyDescent="0.3">
      <c r="A3883" t="s">
        <v>3565</v>
      </c>
      <c r="B3883">
        <v>46</v>
      </c>
      <c r="C3883">
        <v>101</v>
      </c>
      <c r="D3883">
        <v>10037390</v>
      </c>
      <c r="E3883" t="s">
        <v>890</v>
      </c>
      <c r="F3883" t="s">
        <v>1757</v>
      </c>
      <c r="G3883" t="str">
        <f t="shared" si="61"/>
        <v xml:space="preserve">Animal Kingdom            </v>
      </c>
      <c r="H3883" t="s">
        <v>7900</v>
      </c>
      <c r="I3883">
        <v>3673</v>
      </c>
      <c r="J3883">
        <v>107</v>
      </c>
      <c r="K3883" t="s">
        <v>19</v>
      </c>
      <c r="L3883" t="s">
        <v>149</v>
      </c>
      <c r="M3883" t="s">
        <v>294</v>
      </c>
      <c r="N3883">
        <v>2500000</v>
      </c>
      <c r="O3883">
        <v>2014</v>
      </c>
      <c r="P3883">
        <v>8.1</v>
      </c>
      <c r="S3883" t="s">
        <v>52</v>
      </c>
      <c r="T3883" t="s">
        <v>60</v>
      </c>
    </row>
    <row r="3884" spans="1:24" x14ac:dyDescent="0.3">
      <c r="A3884" t="s">
        <v>7901</v>
      </c>
      <c r="B3884">
        <v>203</v>
      </c>
      <c r="C3884">
        <v>93</v>
      </c>
      <c r="D3884">
        <v>9701559</v>
      </c>
      <c r="E3884" t="s">
        <v>1147</v>
      </c>
      <c r="F3884" t="s">
        <v>5563</v>
      </c>
      <c r="G3884" t="str">
        <f t="shared" si="61"/>
        <v>Love and Death on Long Island</v>
      </c>
      <c r="H3884" t="s">
        <v>7902</v>
      </c>
      <c r="I3884">
        <v>3407</v>
      </c>
      <c r="J3884">
        <v>657</v>
      </c>
      <c r="K3884" t="s">
        <v>19</v>
      </c>
      <c r="L3884" t="s">
        <v>20</v>
      </c>
      <c r="M3884" t="s">
        <v>294</v>
      </c>
      <c r="N3884">
        <v>1500000</v>
      </c>
      <c r="O3884">
        <v>2016</v>
      </c>
      <c r="P3884">
        <v>7.1</v>
      </c>
      <c r="S3884" t="s">
        <v>46</v>
      </c>
      <c r="T3884" t="s">
        <v>60</v>
      </c>
    </row>
    <row r="3885" spans="1:24" x14ac:dyDescent="0.3">
      <c r="A3885" t="s">
        <v>6759</v>
      </c>
      <c r="B3885">
        <v>34</v>
      </c>
      <c r="C3885">
        <v>152</v>
      </c>
      <c r="D3885">
        <v>9013113</v>
      </c>
      <c r="E3885" t="s">
        <v>7903</v>
      </c>
      <c r="F3885" t="s">
        <v>3759</v>
      </c>
      <c r="G3885" t="str">
        <f t="shared" si="61"/>
        <v>Night Watch</v>
      </c>
      <c r="H3885" t="s">
        <v>7904</v>
      </c>
      <c r="I3885">
        <v>47097</v>
      </c>
      <c r="J3885">
        <v>522</v>
      </c>
      <c r="K3885" t="s">
        <v>19</v>
      </c>
      <c r="L3885" t="s">
        <v>20</v>
      </c>
      <c r="M3885" t="s">
        <v>2394</v>
      </c>
      <c r="N3885">
        <v>2500000</v>
      </c>
      <c r="O3885">
        <v>1966</v>
      </c>
      <c r="P3885">
        <v>6.5</v>
      </c>
      <c r="S3885" t="s">
        <v>69</v>
      </c>
      <c r="T3885" t="s">
        <v>122</v>
      </c>
    </row>
    <row r="3886" spans="1:24" x14ac:dyDescent="0.3">
      <c r="A3886" t="s">
        <v>7905</v>
      </c>
      <c r="B3886">
        <v>149</v>
      </c>
      <c r="C3886">
        <v>150</v>
      </c>
      <c r="D3886">
        <v>53245055</v>
      </c>
      <c r="E3886" t="s">
        <v>2291</v>
      </c>
      <c r="F3886" t="s">
        <v>236</v>
      </c>
      <c r="G3886" t="str">
        <f t="shared" si="61"/>
        <v>The Crying Game</v>
      </c>
      <c r="H3886" t="s">
        <v>7906</v>
      </c>
      <c r="I3886">
        <v>41361</v>
      </c>
      <c r="J3886">
        <v>200</v>
      </c>
      <c r="K3886" t="s">
        <v>19</v>
      </c>
      <c r="L3886" t="s">
        <v>20</v>
      </c>
      <c r="M3886" t="s">
        <v>294</v>
      </c>
      <c r="N3886">
        <v>2361000</v>
      </c>
      <c r="O3886">
        <v>1976</v>
      </c>
      <c r="P3886">
        <v>7.3</v>
      </c>
      <c r="S3886" t="s">
        <v>52</v>
      </c>
      <c r="T3886" t="s">
        <v>60</v>
      </c>
      <c r="U3886" t="s">
        <v>106</v>
      </c>
      <c r="V3886" t="s">
        <v>122</v>
      </c>
    </row>
    <row r="3887" spans="1:24" x14ac:dyDescent="0.3">
      <c r="A3887" t="s">
        <v>7907</v>
      </c>
      <c r="B3887">
        <v>20</v>
      </c>
      <c r="C3887">
        <v>112</v>
      </c>
      <c r="D3887">
        <v>9000000</v>
      </c>
      <c r="E3887" t="s">
        <v>46</v>
      </c>
      <c r="F3887" t="s">
        <v>7908</v>
      </c>
      <c r="G3887" t="str">
        <f t="shared" si="61"/>
        <v>Porky's</v>
      </c>
      <c r="H3887" t="s">
        <v>7909</v>
      </c>
      <c r="I3887">
        <v>31260</v>
      </c>
      <c r="J3887">
        <v>286</v>
      </c>
      <c r="K3887" t="s">
        <v>19</v>
      </c>
      <c r="L3887" t="s">
        <v>20</v>
      </c>
      <c r="M3887" t="s">
        <v>3120</v>
      </c>
      <c r="N3887">
        <v>2450000</v>
      </c>
      <c r="O3887">
        <v>1939</v>
      </c>
      <c r="P3887">
        <v>6.2</v>
      </c>
      <c r="S3887" t="s">
        <v>46</v>
      </c>
    </row>
    <row r="3888" spans="1:24" x14ac:dyDescent="0.3">
      <c r="A3888" t="s">
        <v>986</v>
      </c>
      <c r="B3888">
        <v>9</v>
      </c>
      <c r="C3888">
        <v>95</v>
      </c>
      <c r="D3888">
        <v>23808111</v>
      </c>
      <c r="E3888" t="s">
        <v>83</v>
      </c>
      <c r="F3888" t="s">
        <v>7910</v>
      </c>
      <c r="G3888" t="str">
        <f t="shared" si="61"/>
        <v>Survival of the Dead</v>
      </c>
      <c r="H3888" t="s">
        <v>7911</v>
      </c>
      <c r="I3888">
        <v>17478</v>
      </c>
      <c r="J3888">
        <v>11</v>
      </c>
      <c r="K3888" t="s">
        <v>19</v>
      </c>
      <c r="L3888" t="s">
        <v>20</v>
      </c>
      <c r="M3888" t="s">
        <v>21</v>
      </c>
      <c r="N3888">
        <v>2295429</v>
      </c>
      <c r="O3888">
        <v>2014</v>
      </c>
      <c r="P3888">
        <v>5</v>
      </c>
      <c r="S3888" t="s">
        <v>83</v>
      </c>
    </row>
    <row r="3889" spans="1:21" x14ac:dyDescent="0.3">
      <c r="A3889" t="s">
        <v>7270</v>
      </c>
      <c r="B3889">
        <v>323</v>
      </c>
      <c r="C3889">
        <v>111</v>
      </c>
      <c r="D3889">
        <v>5355376</v>
      </c>
      <c r="E3889" t="s">
        <v>7912</v>
      </c>
      <c r="F3889" t="s">
        <v>7913</v>
      </c>
      <c r="G3889" t="str">
        <f t="shared" si="61"/>
        <v>Night of the Living Dead</v>
      </c>
      <c r="H3889" t="s">
        <v>7914</v>
      </c>
      <c r="I3889">
        <v>87978</v>
      </c>
      <c r="J3889">
        <v>300</v>
      </c>
      <c r="K3889" t="s">
        <v>19</v>
      </c>
      <c r="L3889" t="s">
        <v>31</v>
      </c>
      <c r="M3889" t="s">
        <v>527</v>
      </c>
      <c r="N3889">
        <v>2300000</v>
      </c>
      <c r="O3889">
        <v>1965</v>
      </c>
      <c r="P3889">
        <v>8</v>
      </c>
      <c r="S3889" t="s">
        <v>60</v>
      </c>
      <c r="T3889" t="s">
        <v>83</v>
      </c>
      <c r="U3889" t="s">
        <v>92</v>
      </c>
    </row>
    <row r="3890" spans="1:21" x14ac:dyDescent="0.3">
      <c r="A3890" t="s">
        <v>4282</v>
      </c>
      <c r="B3890">
        <v>172</v>
      </c>
      <c r="C3890">
        <v>86</v>
      </c>
      <c r="D3890">
        <v>7186670</v>
      </c>
      <c r="E3890" t="s">
        <v>60</v>
      </c>
      <c r="F3890" t="s">
        <v>279</v>
      </c>
      <c r="G3890" t="str">
        <f t="shared" si="61"/>
        <v>Lost in Translation</v>
      </c>
      <c r="H3890" t="s">
        <v>7915</v>
      </c>
      <c r="I3890">
        <v>321283</v>
      </c>
      <c r="J3890">
        <v>50</v>
      </c>
      <c r="K3890" t="s">
        <v>19</v>
      </c>
      <c r="L3890" t="s">
        <v>20</v>
      </c>
      <c r="M3890" t="s">
        <v>294</v>
      </c>
      <c r="N3890">
        <v>2280000</v>
      </c>
      <c r="O3890">
        <v>2009</v>
      </c>
      <c r="P3890">
        <v>7.8</v>
      </c>
      <c r="S3890" t="s">
        <v>60</v>
      </c>
    </row>
    <row r="3891" spans="1:21" x14ac:dyDescent="0.3">
      <c r="A3891" t="s">
        <v>7916</v>
      </c>
      <c r="B3891">
        <v>111</v>
      </c>
      <c r="C3891">
        <v>108</v>
      </c>
      <c r="D3891">
        <v>5997134</v>
      </c>
      <c r="E3891" t="s">
        <v>776</v>
      </c>
      <c r="F3891" t="s">
        <v>3497</v>
      </c>
      <c r="G3891" t="str">
        <f t="shared" si="61"/>
        <v>Annie Hall</v>
      </c>
      <c r="H3891" t="s">
        <v>7917</v>
      </c>
      <c r="I3891">
        <v>192940</v>
      </c>
      <c r="J3891">
        <v>131</v>
      </c>
      <c r="K3891" t="s">
        <v>19</v>
      </c>
      <c r="L3891" t="s">
        <v>20</v>
      </c>
      <c r="M3891" t="s">
        <v>21</v>
      </c>
      <c r="N3891">
        <v>1800000</v>
      </c>
      <c r="O3891">
        <v>1950</v>
      </c>
      <c r="P3891">
        <v>8.1</v>
      </c>
      <c r="S3891" t="s">
        <v>46</v>
      </c>
      <c r="T3891" t="s">
        <v>106</v>
      </c>
    </row>
    <row r="3892" spans="1:21" x14ac:dyDescent="0.3">
      <c r="A3892" t="s">
        <v>7918</v>
      </c>
      <c r="B3892">
        <v>74</v>
      </c>
      <c r="C3892">
        <v>105</v>
      </c>
      <c r="D3892">
        <v>4417124</v>
      </c>
      <c r="E3892" t="s">
        <v>5458</v>
      </c>
      <c r="F3892" t="s">
        <v>7919</v>
      </c>
      <c r="G3892" t="str">
        <f t="shared" si="61"/>
        <v>The Greatest Show on Earth</v>
      </c>
      <c r="H3892" t="s">
        <v>7920</v>
      </c>
      <c r="I3892">
        <v>9456</v>
      </c>
      <c r="J3892">
        <v>35</v>
      </c>
      <c r="K3892" t="s">
        <v>19</v>
      </c>
      <c r="L3892" t="s">
        <v>20</v>
      </c>
      <c r="M3892" t="s">
        <v>294</v>
      </c>
      <c r="N3892">
        <v>2500000</v>
      </c>
      <c r="O3892">
        <v>2010</v>
      </c>
      <c r="P3892">
        <v>6.7</v>
      </c>
      <c r="S3892" t="s">
        <v>60</v>
      </c>
      <c r="T3892" t="s">
        <v>65</v>
      </c>
      <c r="U3892" t="s">
        <v>106</v>
      </c>
    </row>
    <row r="3893" spans="1:21" x14ac:dyDescent="0.3">
      <c r="A3893" t="s">
        <v>7245</v>
      </c>
      <c r="B3893">
        <v>161</v>
      </c>
      <c r="C3893">
        <v>91</v>
      </c>
      <c r="D3893">
        <v>5355847</v>
      </c>
      <c r="E3893" t="s">
        <v>488</v>
      </c>
      <c r="F3893" t="s">
        <v>181</v>
      </c>
      <c r="G3893" t="str">
        <f t="shared" si="61"/>
        <v>Exodus: Gods and Kings</v>
      </c>
      <c r="H3893" t="s">
        <v>489</v>
      </c>
      <c r="I3893">
        <v>128694</v>
      </c>
      <c r="J3893">
        <v>47</v>
      </c>
      <c r="K3893" t="s">
        <v>19</v>
      </c>
      <c r="L3893" t="s">
        <v>20</v>
      </c>
      <c r="M3893" t="s">
        <v>294</v>
      </c>
      <c r="N3893">
        <v>4000000</v>
      </c>
      <c r="O3893">
        <v>2005</v>
      </c>
      <c r="P3893">
        <v>6.1</v>
      </c>
      <c r="S3893" t="s">
        <v>26</v>
      </c>
      <c r="T3893" t="s">
        <v>32</v>
      </c>
      <c r="U3893" t="s">
        <v>60</v>
      </c>
    </row>
    <row r="3894" spans="1:21" x14ac:dyDescent="0.3">
      <c r="A3894" t="s">
        <v>7921</v>
      </c>
      <c r="B3894">
        <v>548</v>
      </c>
      <c r="C3894">
        <v>105</v>
      </c>
      <c r="D3894">
        <v>3386698</v>
      </c>
      <c r="E3894" t="s">
        <v>127</v>
      </c>
      <c r="F3894" t="s">
        <v>706</v>
      </c>
      <c r="G3894" t="str">
        <f t="shared" si="61"/>
        <v>Monster's Ball</v>
      </c>
      <c r="H3894" t="s">
        <v>7922</v>
      </c>
      <c r="I3894">
        <v>71495</v>
      </c>
      <c r="J3894">
        <v>291</v>
      </c>
      <c r="K3894" t="s">
        <v>19</v>
      </c>
      <c r="L3894" t="s">
        <v>20</v>
      </c>
      <c r="M3894" t="s">
        <v>294</v>
      </c>
      <c r="N3894">
        <v>2200000</v>
      </c>
      <c r="O3894">
        <v>2009</v>
      </c>
      <c r="P3894">
        <v>7.1</v>
      </c>
      <c r="S3894" t="s">
        <v>60</v>
      </c>
      <c r="T3894" t="s">
        <v>106</v>
      </c>
    </row>
    <row r="3895" spans="1:21" x14ac:dyDescent="0.3">
      <c r="A3895" t="s">
        <v>7923</v>
      </c>
      <c r="B3895">
        <v>177</v>
      </c>
      <c r="C3895">
        <v>60</v>
      </c>
      <c r="D3895">
        <v>143492840</v>
      </c>
      <c r="E3895" t="s">
        <v>4951</v>
      </c>
      <c r="F3895" t="s">
        <v>7022</v>
      </c>
      <c r="G3895" t="str">
        <f t="shared" si="61"/>
        <v>Maggie</v>
      </c>
      <c r="H3895" t="s">
        <v>7924</v>
      </c>
      <c r="I3895">
        <v>30219</v>
      </c>
      <c r="J3895">
        <v>333</v>
      </c>
      <c r="K3895" t="s">
        <v>19</v>
      </c>
      <c r="L3895" t="s">
        <v>20</v>
      </c>
      <c r="M3895" t="s">
        <v>21</v>
      </c>
      <c r="N3895">
        <v>2200000</v>
      </c>
      <c r="O3895">
        <v>1948</v>
      </c>
      <c r="P3895">
        <v>5.6</v>
      </c>
      <c r="S3895" t="s">
        <v>60</v>
      </c>
      <c r="T3895" t="s">
        <v>83</v>
      </c>
    </row>
    <row r="3896" spans="1:21" x14ac:dyDescent="0.3">
      <c r="A3896" t="s">
        <v>7925</v>
      </c>
      <c r="B3896">
        <v>230</v>
      </c>
      <c r="C3896">
        <v>106</v>
      </c>
      <c r="D3896">
        <v>5283379</v>
      </c>
      <c r="E3896" t="s">
        <v>127</v>
      </c>
      <c r="F3896" t="s">
        <v>355</v>
      </c>
      <c r="G3896" t="str">
        <f t="shared" si="61"/>
        <v>Leaving Las Vegas</v>
      </c>
      <c r="H3896" t="s">
        <v>7926</v>
      </c>
      <c r="I3896">
        <v>93894</v>
      </c>
      <c r="J3896">
        <v>301</v>
      </c>
      <c r="K3896" t="s">
        <v>19</v>
      </c>
      <c r="L3896" t="s">
        <v>20</v>
      </c>
      <c r="M3896" t="s">
        <v>21</v>
      </c>
      <c r="N3896">
        <v>2300000</v>
      </c>
      <c r="O3896">
        <v>2009</v>
      </c>
      <c r="P3896">
        <v>7.6</v>
      </c>
      <c r="S3896" t="s">
        <v>60</v>
      </c>
      <c r="T3896" t="s">
        <v>106</v>
      </c>
    </row>
    <row r="3897" spans="1:21" x14ac:dyDescent="0.3">
      <c r="A3897" t="s">
        <v>7927</v>
      </c>
      <c r="B3897">
        <v>27</v>
      </c>
      <c r="C3897">
        <v>93</v>
      </c>
      <c r="D3897">
        <v>2981638</v>
      </c>
      <c r="E3897" t="s">
        <v>3256</v>
      </c>
      <c r="F3897" t="s">
        <v>7928</v>
      </c>
      <c r="G3897" t="str">
        <f t="shared" si="61"/>
        <v>Hansel &amp; Gretel Get Baked</v>
      </c>
      <c r="H3897" t="s">
        <v>7929</v>
      </c>
      <c r="I3897">
        <v>2806</v>
      </c>
      <c r="J3897">
        <v>486</v>
      </c>
      <c r="K3897" t="s">
        <v>19</v>
      </c>
      <c r="L3897" t="s">
        <v>20</v>
      </c>
      <c r="M3897" t="s">
        <v>294</v>
      </c>
      <c r="N3897">
        <v>2200000</v>
      </c>
      <c r="O3897">
        <v>2006</v>
      </c>
      <c r="P3897">
        <v>4.3</v>
      </c>
      <c r="S3897" t="s">
        <v>46</v>
      </c>
      <c r="T3897" t="s">
        <v>83</v>
      </c>
    </row>
    <row r="3898" spans="1:21" x14ac:dyDescent="0.3">
      <c r="A3898" t="s">
        <v>7930</v>
      </c>
      <c r="B3898">
        <v>22</v>
      </c>
      <c r="C3898">
        <v>172</v>
      </c>
      <c r="D3898">
        <v>3122616</v>
      </c>
      <c r="E3898" t="s">
        <v>5410</v>
      </c>
      <c r="F3898" t="s">
        <v>7287</v>
      </c>
      <c r="G3898" t="str">
        <f t="shared" si="61"/>
        <v>The Return of the Living Dead</v>
      </c>
      <c r="H3898" t="s">
        <v>7288</v>
      </c>
      <c r="I3898">
        <v>39857</v>
      </c>
      <c r="J3898">
        <v>68</v>
      </c>
      <c r="K3898" t="s">
        <v>19</v>
      </c>
      <c r="L3898" t="s">
        <v>20</v>
      </c>
      <c r="M3898" t="s">
        <v>21</v>
      </c>
      <c r="N3898">
        <v>2160000</v>
      </c>
      <c r="O3898">
        <v>2011</v>
      </c>
      <c r="P3898">
        <v>7.3</v>
      </c>
      <c r="S3898" t="s">
        <v>46</v>
      </c>
      <c r="T3898" t="s">
        <v>83</v>
      </c>
      <c r="U3898" t="s">
        <v>110</v>
      </c>
    </row>
    <row r="3899" spans="1:21" x14ac:dyDescent="0.3">
      <c r="A3899" t="s">
        <v>7931</v>
      </c>
      <c r="B3899">
        <v>157</v>
      </c>
      <c r="C3899">
        <v>109</v>
      </c>
      <c r="D3899">
        <v>2508841</v>
      </c>
      <c r="E3899" t="s">
        <v>657</v>
      </c>
      <c r="F3899" t="s">
        <v>3004</v>
      </c>
      <c r="G3899" t="str">
        <f t="shared" si="61"/>
        <v>The Front Page</v>
      </c>
      <c r="H3899" t="s">
        <v>7932</v>
      </c>
      <c r="I3899">
        <v>9007</v>
      </c>
      <c r="J3899">
        <v>836</v>
      </c>
      <c r="K3899" t="s">
        <v>19</v>
      </c>
      <c r="L3899" t="s">
        <v>20</v>
      </c>
      <c r="M3899" t="s">
        <v>294</v>
      </c>
      <c r="N3899">
        <v>1200000</v>
      </c>
      <c r="O3899">
        <v>1969</v>
      </c>
      <c r="P3899">
        <v>7.3</v>
      </c>
      <c r="S3899" t="s">
        <v>46</v>
      </c>
      <c r="T3899" t="s">
        <v>60</v>
      </c>
      <c r="U3899" t="s">
        <v>106</v>
      </c>
    </row>
    <row r="3900" spans="1:21" x14ac:dyDescent="0.3">
      <c r="A3900" t="s">
        <v>7933</v>
      </c>
      <c r="B3900">
        <v>70</v>
      </c>
      <c r="C3900">
        <v>93</v>
      </c>
      <c r="D3900">
        <v>4946250</v>
      </c>
      <c r="E3900" t="s">
        <v>417</v>
      </c>
      <c r="F3900" t="s">
        <v>3371</v>
      </c>
      <c r="G3900" t="str">
        <f t="shared" si="61"/>
        <v>The Boy Next Door</v>
      </c>
      <c r="H3900" t="s">
        <v>7934</v>
      </c>
      <c r="I3900">
        <v>27198</v>
      </c>
      <c r="J3900">
        <v>248</v>
      </c>
      <c r="K3900" t="s">
        <v>19</v>
      </c>
      <c r="L3900" t="s">
        <v>20</v>
      </c>
      <c r="M3900" t="s">
        <v>2078</v>
      </c>
      <c r="N3900">
        <v>2400000</v>
      </c>
      <c r="O3900">
        <v>1997</v>
      </c>
      <c r="P3900">
        <v>4.5999999999999996</v>
      </c>
      <c r="S3900" t="s">
        <v>92</v>
      </c>
      <c r="T3900" t="s">
        <v>122</v>
      </c>
    </row>
    <row r="3901" spans="1:21" x14ac:dyDescent="0.3">
      <c r="A3901" t="s">
        <v>4996</v>
      </c>
      <c r="B3901">
        <v>125</v>
      </c>
      <c r="C3901">
        <v>165</v>
      </c>
      <c r="D3901">
        <v>1950218</v>
      </c>
      <c r="E3901" t="s">
        <v>127</v>
      </c>
      <c r="F3901" t="s">
        <v>7632</v>
      </c>
      <c r="G3901" t="str">
        <f t="shared" si="61"/>
        <v>Trapeze</v>
      </c>
      <c r="H3901" t="s">
        <v>7935</v>
      </c>
      <c r="I3901">
        <v>3102</v>
      </c>
      <c r="J3901">
        <v>1368</v>
      </c>
      <c r="K3901" t="s">
        <v>19</v>
      </c>
      <c r="L3901" t="s">
        <v>20</v>
      </c>
      <c r="M3901" t="s">
        <v>294</v>
      </c>
      <c r="N3901">
        <v>2500000</v>
      </c>
      <c r="O3901">
        <v>1980</v>
      </c>
      <c r="P3901">
        <v>6.8</v>
      </c>
      <c r="S3901" t="s">
        <v>60</v>
      </c>
      <c r="T3901" t="s">
        <v>106</v>
      </c>
    </row>
    <row r="3902" spans="1:21" x14ac:dyDescent="0.3">
      <c r="A3902" t="s">
        <v>2204</v>
      </c>
      <c r="B3902">
        <v>10</v>
      </c>
      <c r="C3902">
        <v>96</v>
      </c>
      <c r="D3902">
        <v>1277257</v>
      </c>
      <c r="E3902" t="s">
        <v>2311</v>
      </c>
      <c r="F3902" t="s">
        <v>949</v>
      </c>
      <c r="G3902" t="str">
        <f t="shared" si="61"/>
        <v xml:space="preserve">Saving Grace            </v>
      </c>
      <c r="H3902" t="s">
        <v>7738</v>
      </c>
      <c r="I3902">
        <v>3852</v>
      </c>
      <c r="J3902">
        <v>38</v>
      </c>
      <c r="K3902" t="s">
        <v>19</v>
      </c>
      <c r="L3902" t="s">
        <v>20</v>
      </c>
      <c r="M3902" t="s">
        <v>51</v>
      </c>
      <c r="N3902">
        <v>2100000</v>
      </c>
      <c r="O3902">
        <v>2015</v>
      </c>
      <c r="P3902">
        <v>7.5</v>
      </c>
      <c r="S3902" t="s">
        <v>60</v>
      </c>
      <c r="T3902" t="s">
        <v>69</v>
      </c>
    </row>
    <row r="3903" spans="1:21" x14ac:dyDescent="0.3">
      <c r="A3903" t="s">
        <v>4126</v>
      </c>
      <c r="B3903">
        <v>160</v>
      </c>
      <c r="C3903">
        <v>119</v>
      </c>
      <c r="D3903">
        <v>45857453</v>
      </c>
      <c r="E3903" t="s">
        <v>1147</v>
      </c>
      <c r="F3903" t="s">
        <v>831</v>
      </c>
      <c r="G3903" t="str">
        <f t="shared" si="61"/>
        <v>The Kids Are All Right</v>
      </c>
      <c r="H3903" t="s">
        <v>7936</v>
      </c>
      <c r="I3903">
        <v>110616</v>
      </c>
      <c r="J3903">
        <v>10</v>
      </c>
      <c r="K3903" t="s">
        <v>19</v>
      </c>
      <c r="L3903" t="s">
        <v>676</v>
      </c>
      <c r="M3903" t="s">
        <v>154</v>
      </c>
      <c r="N3903">
        <v>15500000</v>
      </c>
      <c r="O3903">
        <v>1995</v>
      </c>
      <c r="P3903">
        <v>7.1</v>
      </c>
      <c r="S3903" t="s">
        <v>46</v>
      </c>
      <c r="T3903" t="s">
        <v>60</v>
      </c>
    </row>
    <row r="3904" spans="1:21" x14ac:dyDescent="0.3">
      <c r="A3904" t="s">
        <v>5526</v>
      </c>
      <c r="B3904">
        <v>300</v>
      </c>
      <c r="C3904">
        <v>93</v>
      </c>
      <c r="D3904">
        <v>1677838</v>
      </c>
      <c r="E3904" t="s">
        <v>1906</v>
      </c>
      <c r="F3904" t="s">
        <v>7937</v>
      </c>
      <c r="G3904" t="str">
        <f t="shared" si="61"/>
        <v>They Live</v>
      </c>
      <c r="H3904" t="s">
        <v>7938</v>
      </c>
      <c r="I3904">
        <v>73501</v>
      </c>
      <c r="J3904">
        <v>215</v>
      </c>
      <c r="K3904" t="s">
        <v>19</v>
      </c>
      <c r="L3904" t="s">
        <v>20</v>
      </c>
      <c r="M3904" t="s">
        <v>294</v>
      </c>
      <c r="N3904">
        <v>2100000</v>
      </c>
      <c r="O3904">
        <v>1993</v>
      </c>
      <c r="P3904">
        <v>7.3</v>
      </c>
      <c r="S3904" t="s">
        <v>83</v>
      </c>
      <c r="T3904" t="s">
        <v>110</v>
      </c>
      <c r="U3904" t="s">
        <v>122</v>
      </c>
    </row>
    <row r="3905" spans="1:24" x14ac:dyDescent="0.3">
      <c r="A3905" t="s">
        <v>7939</v>
      </c>
      <c r="B3905">
        <v>69</v>
      </c>
      <c r="C3905">
        <v>82</v>
      </c>
      <c r="D3905">
        <v>1744858</v>
      </c>
      <c r="E3905" t="s">
        <v>7940</v>
      </c>
      <c r="F3905" t="s">
        <v>3394</v>
      </c>
      <c r="G3905" t="str">
        <f t="shared" si="61"/>
        <v>The Great Escape</v>
      </c>
      <c r="H3905" t="s">
        <v>7941</v>
      </c>
      <c r="I3905">
        <v>165638</v>
      </c>
      <c r="J3905">
        <v>121</v>
      </c>
      <c r="K3905" t="s">
        <v>19</v>
      </c>
      <c r="L3905" t="s">
        <v>31</v>
      </c>
      <c r="M3905" t="s">
        <v>2078</v>
      </c>
      <c r="N3905">
        <v>1500000</v>
      </c>
      <c r="O3905">
        <v>1987</v>
      </c>
      <c r="P3905">
        <v>8.3000000000000007</v>
      </c>
      <c r="S3905" t="s">
        <v>32</v>
      </c>
      <c r="T3905" t="s">
        <v>60</v>
      </c>
      <c r="U3905" t="s">
        <v>80</v>
      </c>
      <c r="V3905" t="s">
        <v>122</v>
      </c>
      <c r="W3905" t="s">
        <v>126</v>
      </c>
    </row>
    <row r="3906" spans="1:24" x14ac:dyDescent="0.3">
      <c r="A3906" t="s">
        <v>7942</v>
      </c>
      <c r="B3906">
        <v>143</v>
      </c>
      <c r="C3906">
        <v>101</v>
      </c>
      <c r="D3906">
        <v>80021740</v>
      </c>
      <c r="E3906" t="s">
        <v>7943</v>
      </c>
      <c r="F3906" t="s">
        <v>7944</v>
      </c>
      <c r="G3906" t="str">
        <f t="shared" si="61"/>
        <v>What the #$*! Do We (K)now!?</v>
      </c>
      <c r="H3906" t="s">
        <v>7945</v>
      </c>
      <c r="I3906">
        <v>12059</v>
      </c>
      <c r="J3906">
        <v>156</v>
      </c>
      <c r="K3906" t="s">
        <v>19</v>
      </c>
      <c r="L3906" t="s">
        <v>20</v>
      </c>
      <c r="M3906" t="s">
        <v>294</v>
      </c>
      <c r="N3906">
        <v>2100000</v>
      </c>
      <c r="O3906">
        <v>1970</v>
      </c>
      <c r="P3906">
        <v>5.4</v>
      </c>
      <c r="S3906" t="s">
        <v>46</v>
      </c>
      <c r="T3906" t="s">
        <v>39</v>
      </c>
      <c r="U3906" t="s">
        <v>60</v>
      </c>
      <c r="V3906" t="s">
        <v>69</v>
      </c>
      <c r="W3906" t="s">
        <v>92</v>
      </c>
      <c r="X3906" t="s">
        <v>110</v>
      </c>
    </row>
    <row r="3907" spans="1:24" x14ac:dyDescent="0.3">
      <c r="A3907" t="s">
        <v>1355</v>
      </c>
      <c r="B3907">
        <v>50</v>
      </c>
      <c r="C3907">
        <v>120</v>
      </c>
      <c r="D3907">
        <v>982214</v>
      </c>
      <c r="E3907" t="s">
        <v>1933</v>
      </c>
      <c r="F3907" t="s">
        <v>2315</v>
      </c>
      <c r="G3907" t="str">
        <f t="shared" ref="G3907:G3970" si="62">SUBSTITUTE(H3907,"Â ","")</f>
        <v>The Last Exorcism Part II</v>
      </c>
      <c r="H3907" t="s">
        <v>7946</v>
      </c>
      <c r="I3907">
        <v>13506</v>
      </c>
      <c r="J3907">
        <v>37</v>
      </c>
      <c r="K3907" t="s">
        <v>19</v>
      </c>
      <c r="L3907" t="s">
        <v>20</v>
      </c>
      <c r="M3907" t="s">
        <v>294</v>
      </c>
      <c r="N3907">
        <v>2100000</v>
      </c>
      <c r="O3907">
        <v>1967</v>
      </c>
      <c r="P3907">
        <v>4</v>
      </c>
      <c r="S3907" t="s">
        <v>60</v>
      </c>
      <c r="T3907" t="s">
        <v>83</v>
      </c>
      <c r="U3907" t="s">
        <v>122</v>
      </c>
    </row>
    <row r="3908" spans="1:24" x14ac:dyDescent="0.3">
      <c r="A3908" t="s">
        <v>1184</v>
      </c>
      <c r="B3908">
        <v>46</v>
      </c>
      <c r="C3908">
        <v>81</v>
      </c>
      <c r="D3908">
        <v>798341</v>
      </c>
      <c r="E3908" t="s">
        <v>60</v>
      </c>
      <c r="F3908" t="s">
        <v>7947</v>
      </c>
      <c r="G3908" t="str">
        <f t="shared" si="62"/>
        <v>Boyhood</v>
      </c>
      <c r="H3908" t="s">
        <v>7948</v>
      </c>
      <c r="I3908">
        <v>266020</v>
      </c>
      <c r="J3908">
        <v>136</v>
      </c>
      <c r="K3908" t="s">
        <v>19</v>
      </c>
      <c r="L3908" t="s">
        <v>20</v>
      </c>
      <c r="M3908" t="s">
        <v>294</v>
      </c>
      <c r="N3908">
        <v>2100000</v>
      </c>
      <c r="O3908">
        <v>1959</v>
      </c>
      <c r="P3908">
        <v>8</v>
      </c>
      <c r="S3908" t="s">
        <v>60</v>
      </c>
    </row>
    <row r="3909" spans="1:24" x14ac:dyDescent="0.3">
      <c r="A3909" t="s">
        <v>7949</v>
      </c>
      <c r="B3909">
        <v>51</v>
      </c>
      <c r="C3909">
        <v>82</v>
      </c>
      <c r="D3909">
        <v>610991</v>
      </c>
      <c r="E3909" t="s">
        <v>5353</v>
      </c>
      <c r="F3909" t="s">
        <v>279</v>
      </c>
      <c r="G3909" t="str">
        <f t="shared" si="62"/>
        <v>Scoop</v>
      </c>
      <c r="H3909" t="s">
        <v>7950</v>
      </c>
      <c r="I3909">
        <v>66840</v>
      </c>
      <c r="J3909">
        <v>308</v>
      </c>
      <c r="K3909" t="s">
        <v>19</v>
      </c>
      <c r="L3909" t="s">
        <v>20</v>
      </c>
      <c r="M3909" t="s">
        <v>294</v>
      </c>
      <c r="N3909">
        <v>2000000</v>
      </c>
      <c r="O3909">
        <v>1966</v>
      </c>
      <c r="P3909">
        <v>6.7</v>
      </c>
      <c r="S3909" t="s">
        <v>46</v>
      </c>
      <c r="T3909" t="s">
        <v>52</v>
      </c>
      <c r="U3909" t="s">
        <v>92</v>
      </c>
    </row>
    <row r="3910" spans="1:24" x14ac:dyDescent="0.3">
      <c r="A3910" t="s">
        <v>7245</v>
      </c>
      <c r="B3910">
        <v>163</v>
      </c>
      <c r="C3910">
        <v>107</v>
      </c>
      <c r="D3910">
        <v>582024</v>
      </c>
      <c r="E3910" t="s">
        <v>135</v>
      </c>
      <c r="F3910" t="s">
        <v>786</v>
      </c>
      <c r="G3910" t="str">
        <f t="shared" si="62"/>
        <v>Planet of the Apes</v>
      </c>
      <c r="H3910" t="s">
        <v>787</v>
      </c>
      <c r="I3910">
        <v>177729</v>
      </c>
      <c r="J3910">
        <v>48</v>
      </c>
      <c r="K3910" t="s">
        <v>19</v>
      </c>
      <c r="L3910" t="s">
        <v>20</v>
      </c>
      <c r="M3910" t="s">
        <v>21</v>
      </c>
      <c r="N3910">
        <v>2300000</v>
      </c>
      <c r="O3910">
        <v>1972</v>
      </c>
      <c r="P3910">
        <v>5.7</v>
      </c>
      <c r="S3910" t="s">
        <v>26</v>
      </c>
      <c r="T3910" t="s">
        <v>32</v>
      </c>
      <c r="U3910" t="s">
        <v>110</v>
      </c>
      <c r="V3910" t="s">
        <v>122</v>
      </c>
    </row>
    <row r="3911" spans="1:24" x14ac:dyDescent="0.3">
      <c r="A3911" t="s">
        <v>7951</v>
      </c>
      <c r="B3911">
        <v>52</v>
      </c>
      <c r="C3911">
        <v>105</v>
      </c>
      <c r="D3911">
        <v>548712</v>
      </c>
      <c r="E3911" t="s">
        <v>46</v>
      </c>
      <c r="F3911" t="s">
        <v>7952</v>
      </c>
      <c r="G3911" t="str">
        <f t="shared" si="62"/>
        <v>The Wash</v>
      </c>
      <c r="H3911" t="s">
        <v>7953</v>
      </c>
      <c r="I3911">
        <v>5612</v>
      </c>
      <c r="J3911">
        <v>425</v>
      </c>
      <c r="K3911" t="s">
        <v>19</v>
      </c>
      <c r="L3911" t="s">
        <v>20</v>
      </c>
      <c r="M3911" t="s">
        <v>294</v>
      </c>
      <c r="N3911">
        <v>2000000</v>
      </c>
      <c r="O3911">
        <v>2015</v>
      </c>
      <c r="P3911">
        <v>4.5999999999999996</v>
      </c>
      <c r="S3911" t="s">
        <v>46</v>
      </c>
    </row>
    <row r="3912" spans="1:24" x14ac:dyDescent="0.3">
      <c r="A3912" t="s">
        <v>7270</v>
      </c>
      <c r="B3912">
        <v>40</v>
      </c>
      <c r="C3912">
        <v>86</v>
      </c>
      <c r="D3912">
        <v>464655</v>
      </c>
      <c r="E3912" t="s">
        <v>46</v>
      </c>
      <c r="F3912" t="s">
        <v>3036</v>
      </c>
      <c r="G3912" t="str">
        <f t="shared" si="62"/>
        <v>3 Strikes</v>
      </c>
      <c r="H3912" t="s">
        <v>7954</v>
      </c>
      <c r="I3912">
        <v>1415</v>
      </c>
      <c r="J3912">
        <v>89</v>
      </c>
      <c r="K3912" t="s">
        <v>1243</v>
      </c>
      <c r="L3912" t="s">
        <v>20</v>
      </c>
      <c r="M3912" t="s">
        <v>294</v>
      </c>
      <c r="N3912">
        <v>2000000</v>
      </c>
      <c r="O3912">
        <v>1998</v>
      </c>
      <c r="P3912">
        <v>4</v>
      </c>
      <c r="S3912" t="s">
        <v>46</v>
      </c>
    </row>
    <row r="3913" spans="1:24" x14ac:dyDescent="0.3">
      <c r="A3913" t="s">
        <v>5189</v>
      </c>
      <c r="B3913">
        <v>50</v>
      </c>
      <c r="C3913">
        <v>110</v>
      </c>
      <c r="D3913">
        <v>464126</v>
      </c>
      <c r="E3913" t="s">
        <v>7955</v>
      </c>
      <c r="F3913" t="s">
        <v>1790</v>
      </c>
      <c r="G3913" t="str">
        <f t="shared" si="62"/>
        <v>The Cooler</v>
      </c>
      <c r="H3913" t="s">
        <v>7956</v>
      </c>
      <c r="I3913">
        <v>28714</v>
      </c>
      <c r="J3913">
        <v>58</v>
      </c>
      <c r="K3913" t="s">
        <v>19</v>
      </c>
      <c r="L3913" t="s">
        <v>20</v>
      </c>
      <c r="M3913" t="s">
        <v>51</v>
      </c>
      <c r="N3913">
        <v>2000000</v>
      </c>
      <c r="O3913">
        <v>1996</v>
      </c>
      <c r="P3913">
        <v>7</v>
      </c>
      <c r="S3913" t="s">
        <v>52</v>
      </c>
      <c r="T3913" t="s">
        <v>60</v>
      </c>
      <c r="U3913" t="s">
        <v>69</v>
      </c>
      <c r="V3913" t="s">
        <v>106</v>
      </c>
    </row>
    <row r="3914" spans="1:24" x14ac:dyDescent="0.3">
      <c r="A3914" t="s">
        <v>4635</v>
      </c>
      <c r="B3914">
        <v>45</v>
      </c>
      <c r="C3914">
        <v>127</v>
      </c>
      <c r="D3914">
        <v>428535</v>
      </c>
      <c r="E3914" t="s">
        <v>1773</v>
      </c>
      <c r="F3914" t="s">
        <v>7957</v>
      </c>
      <c r="G3914" t="str">
        <f t="shared" si="62"/>
        <v>The Misfits</v>
      </c>
      <c r="H3914" t="s">
        <v>7958</v>
      </c>
      <c r="I3914">
        <v>12981</v>
      </c>
      <c r="J3914">
        <v>177</v>
      </c>
      <c r="K3914" t="s">
        <v>19</v>
      </c>
      <c r="L3914" t="s">
        <v>1575</v>
      </c>
      <c r="M3914" t="s">
        <v>21</v>
      </c>
      <c r="N3914">
        <v>2000000</v>
      </c>
      <c r="O3914">
        <v>1998</v>
      </c>
      <c r="P3914">
        <v>7.4</v>
      </c>
      <c r="S3914" t="s">
        <v>60</v>
      </c>
      <c r="T3914" t="s">
        <v>106</v>
      </c>
      <c r="U3914" t="s">
        <v>130</v>
      </c>
    </row>
    <row r="3915" spans="1:24" x14ac:dyDescent="0.3">
      <c r="A3915" t="s">
        <v>7959</v>
      </c>
      <c r="B3915">
        <v>121</v>
      </c>
      <c r="C3915">
        <v>90</v>
      </c>
      <c r="D3915">
        <v>750100</v>
      </c>
      <c r="E3915" t="s">
        <v>1018</v>
      </c>
      <c r="F3915" t="s">
        <v>401</v>
      </c>
      <c r="G3915" t="str">
        <f t="shared" si="62"/>
        <v>The Night Listener</v>
      </c>
      <c r="H3915" t="s">
        <v>7960</v>
      </c>
      <c r="I3915">
        <v>13086</v>
      </c>
      <c r="J3915">
        <v>390</v>
      </c>
      <c r="K3915" t="s">
        <v>19</v>
      </c>
      <c r="L3915" t="s">
        <v>20</v>
      </c>
      <c r="M3915" t="s">
        <v>294</v>
      </c>
      <c r="N3915">
        <v>2000000</v>
      </c>
      <c r="O3915">
        <v>2009</v>
      </c>
      <c r="P3915">
        <v>5.9</v>
      </c>
      <c r="S3915" t="s">
        <v>52</v>
      </c>
      <c r="T3915" t="s">
        <v>92</v>
      </c>
      <c r="U3915" t="s">
        <v>122</v>
      </c>
    </row>
    <row r="3916" spans="1:24" x14ac:dyDescent="0.3">
      <c r="A3916" t="s">
        <v>7961</v>
      </c>
      <c r="B3916">
        <v>114</v>
      </c>
      <c r="C3916">
        <v>110</v>
      </c>
      <c r="D3916">
        <v>621240</v>
      </c>
      <c r="E3916" t="s">
        <v>482</v>
      </c>
      <c r="F3916" t="s">
        <v>1573</v>
      </c>
      <c r="G3916" t="str">
        <f t="shared" si="62"/>
        <v>The Jerky Boys</v>
      </c>
      <c r="H3916" t="s">
        <v>7962</v>
      </c>
      <c r="I3916">
        <v>2129</v>
      </c>
      <c r="J3916">
        <v>62</v>
      </c>
      <c r="K3916" t="s">
        <v>19</v>
      </c>
      <c r="L3916" t="s">
        <v>20</v>
      </c>
      <c r="M3916" t="s">
        <v>294</v>
      </c>
      <c r="N3916">
        <v>2000000</v>
      </c>
      <c r="O3916">
        <v>1985</v>
      </c>
      <c r="P3916">
        <v>4.5999999999999996</v>
      </c>
      <c r="S3916" t="s">
        <v>46</v>
      </c>
      <c r="T3916" t="s">
        <v>52</v>
      </c>
    </row>
    <row r="3917" spans="1:24" x14ac:dyDescent="0.3">
      <c r="A3917" t="s">
        <v>7898</v>
      </c>
      <c r="B3917">
        <v>270</v>
      </c>
      <c r="C3917">
        <v>104</v>
      </c>
      <c r="D3917">
        <v>104077</v>
      </c>
      <c r="E3917" t="s">
        <v>1347</v>
      </c>
      <c r="F3917" t="s">
        <v>4204</v>
      </c>
      <c r="G3917" t="str">
        <f t="shared" si="62"/>
        <v>My Soul to Take</v>
      </c>
      <c r="H3917" t="s">
        <v>4205</v>
      </c>
      <c r="I3917">
        <v>16411</v>
      </c>
      <c r="J3917">
        <v>78</v>
      </c>
      <c r="K3917" t="s">
        <v>19</v>
      </c>
      <c r="L3917" t="s">
        <v>20</v>
      </c>
      <c r="M3917" t="s">
        <v>21</v>
      </c>
      <c r="N3917">
        <v>2000000</v>
      </c>
      <c r="O3917">
        <v>2008</v>
      </c>
      <c r="P3917">
        <v>4.8</v>
      </c>
      <c r="S3917" t="s">
        <v>83</v>
      </c>
      <c r="T3917" t="s">
        <v>92</v>
      </c>
      <c r="U3917" t="s">
        <v>122</v>
      </c>
    </row>
    <row r="3918" spans="1:24" x14ac:dyDescent="0.3">
      <c r="A3918" t="s">
        <v>522</v>
      </c>
      <c r="B3918">
        <v>116</v>
      </c>
      <c r="C3918">
        <v>96</v>
      </c>
      <c r="D3918">
        <v>334658</v>
      </c>
      <c r="E3918" t="s">
        <v>882</v>
      </c>
      <c r="F3918" t="s">
        <v>7963</v>
      </c>
      <c r="G3918" t="str">
        <f t="shared" si="62"/>
        <v>The Orphanage</v>
      </c>
      <c r="H3918" t="s">
        <v>7964</v>
      </c>
      <c r="I3918">
        <v>120189</v>
      </c>
      <c r="J3918">
        <v>202</v>
      </c>
      <c r="K3918" t="s">
        <v>19</v>
      </c>
      <c r="L3918" t="s">
        <v>20</v>
      </c>
      <c r="M3918" t="s">
        <v>294</v>
      </c>
      <c r="N3918">
        <v>2000000</v>
      </c>
      <c r="O3918">
        <v>1987</v>
      </c>
      <c r="P3918">
        <v>7.5</v>
      </c>
      <c r="S3918" t="s">
        <v>60</v>
      </c>
      <c r="T3918" t="s">
        <v>92</v>
      </c>
      <c r="U3918" t="s">
        <v>122</v>
      </c>
    </row>
    <row r="3919" spans="1:24" x14ac:dyDescent="0.3">
      <c r="A3919" t="s">
        <v>4436</v>
      </c>
      <c r="B3919">
        <v>115</v>
      </c>
      <c r="C3919">
        <v>110</v>
      </c>
      <c r="D3919">
        <v>279282</v>
      </c>
      <c r="E3919" t="s">
        <v>1249</v>
      </c>
      <c r="F3919" t="s">
        <v>7965</v>
      </c>
      <c r="G3919" t="str">
        <f t="shared" si="62"/>
        <v>A Haunted House 2</v>
      </c>
      <c r="H3919" t="s">
        <v>7966</v>
      </c>
      <c r="I3919">
        <v>14621</v>
      </c>
      <c r="J3919">
        <v>85</v>
      </c>
      <c r="K3919" t="s">
        <v>19</v>
      </c>
      <c r="L3919" t="s">
        <v>20</v>
      </c>
      <c r="M3919" t="s">
        <v>2579</v>
      </c>
      <c r="N3919">
        <v>2000000</v>
      </c>
      <c r="O3919">
        <v>2001</v>
      </c>
      <c r="P3919">
        <v>4.7</v>
      </c>
      <c r="S3919" t="s">
        <v>46</v>
      </c>
      <c r="T3919" t="s">
        <v>69</v>
      </c>
    </row>
    <row r="3920" spans="1:24" x14ac:dyDescent="0.3">
      <c r="A3920" t="s">
        <v>1125</v>
      </c>
      <c r="B3920">
        <v>15</v>
      </c>
      <c r="C3920">
        <v>84</v>
      </c>
      <c r="D3920">
        <v>43982842</v>
      </c>
      <c r="E3920" t="s">
        <v>657</v>
      </c>
      <c r="F3920" t="s">
        <v>4548</v>
      </c>
      <c r="G3920" t="str">
        <f t="shared" si="62"/>
        <v>The Rules of Attraction</v>
      </c>
      <c r="H3920" t="s">
        <v>7967</v>
      </c>
      <c r="I3920">
        <v>44339</v>
      </c>
      <c r="J3920">
        <v>76</v>
      </c>
      <c r="K3920" t="s">
        <v>19</v>
      </c>
      <c r="L3920" t="s">
        <v>20</v>
      </c>
      <c r="M3920" t="s">
        <v>21</v>
      </c>
      <c r="N3920">
        <v>2000000</v>
      </c>
      <c r="O3920">
        <v>2013</v>
      </c>
      <c r="P3920">
        <v>6.7</v>
      </c>
      <c r="S3920" t="s">
        <v>46</v>
      </c>
      <c r="T3920" t="s">
        <v>60</v>
      </c>
      <c r="U3920" t="s">
        <v>106</v>
      </c>
    </row>
    <row r="3921" spans="1:22" x14ac:dyDescent="0.3">
      <c r="A3921" t="s">
        <v>7968</v>
      </c>
      <c r="B3921">
        <v>122</v>
      </c>
      <c r="C3921">
        <v>94</v>
      </c>
      <c r="D3921">
        <v>484221</v>
      </c>
      <c r="E3921" t="s">
        <v>1788</v>
      </c>
      <c r="F3921" t="s">
        <v>7969</v>
      </c>
      <c r="G3921" t="str">
        <f t="shared" si="62"/>
        <v>Topaz</v>
      </c>
      <c r="H3921" t="s">
        <v>7970</v>
      </c>
      <c r="I3921">
        <v>12677</v>
      </c>
      <c r="J3921">
        <v>91</v>
      </c>
      <c r="K3921" t="s">
        <v>19</v>
      </c>
      <c r="L3921" t="s">
        <v>20</v>
      </c>
      <c r="M3921" t="s">
        <v>294</v>
      </c>
      <c r="N3921">
        <v>2000000</v>
      </c>
      <c r="O3921">
        <v>1998</v>
      </c>
      <c r="P3921">
        <v>6.3</v>
      </c>
      <c r="S3921" t="s">
        <v>60</v>
      </c>
      <c r="T3921" t="s">
        <v>122</v>
      </c>
    </row>
    <row r="3922" spans="1:22" x14ac:dyDescent="0.3">
      <c r="A3922" t="s">
        <v>47</v>
      </c>
      <c r="B3922">
        <v>35</v>
      </c>
      <c r="C3922">
        <v>93</v>
      </c>
      <c r="D3922">
        <v>274661</v>
      </c>
      <c r="E3922" t="s">
        <v>482</v>
      </c>
      <c r="F3922" t="s">
        <v>3157</v>
      </c>
      <c r="G3922" t="str">
        <f t="shared" si="62"/>
        <v>Let's Go to Prison</v>
      </c>
      <c r="H3922" t="s">
        <v>7971</v>
      </c>
      <c r="I3922">
        <v>19622</v>
      </c>
      <c r="J3922">
        <v>287</v>
      </c>
      <c r="K3922" t="s">
        <v>19</v>
      </c>
      <c r="L3922" t="s">
        <v>20</v>
      </c>
      <c r="M3922" t="s">
        <v>294</v>
      </c>
      <c r="N3922">
        <v>2000000</v>
      </c>
      <c r="O3922">
        <v>2010</v>
      </c>
      <c r="P3922">
        <v>6</v>
      </c>
      <c r="S3922" t="s">
        <v>46</v>
      </c>
      <c r="T3922" t="s">
        <v>52</v>
      </c>
    </row>
    <row r="3923" spans="1:22" x14ac:dyDescent="0.3">
      <c r="A3923" t="s">
        <v>7972</v>
      </c>
      <c r="B3923">
        <v>41</v>
      </c>
      <c r="C3923">
        <v>96</v>
      </c>
      <c r="D3923">
        <v>144431</v>
      </c>
      <c r="E3923" t="s">
        <v>1249</v>
      </c>
      <c r="F3923" t="s">
        <v>560</v>
      </c>
      <c r="G3923" t="str">
        <f t="shared" si="62"/>
        <v>Four Rooms</v>
      </c>
      <c r="H3923" t="s">
        <v>7973</v>
      </c>
      <c r="I3923">
        <v>78241</v>
      </c>
      <c r="J3923">
        <v>151</v>
      </c>
      <c r="K3923" t="s">
        <v>19</v>
      </c>
      <c r="L3923" t="s">
        <v>20</v>
      </c>
      <c r="M3923" t="s">
        <v>294</v>
      </c>
      <c r="N3923">
        <v>1614000</v>
      </c>
      <c r="O3923">
        <v>2006</v>
      </c>
      <c r="P3923">
        <v>6.7</v>
      </c>
      <c r="S3923" t="s">
        <v>46</v>
      </c>
      <c r="T3923" t="s">
        <v>69</v>
      </c>
    </row>
    <row r="3924" spans="1:22" x14ac:dyDescent="0.3">
      <c r="A3924" t="s">
        <v>7974</v>
      </c>
      <c r="B3924">
        <v>31</v>
      </c>
      <c r="C3924">
        <v>88</v>
      </c>
      <c r="D3924">
        <v>227241</v>
      </c>
      <c r="E3924" t="s">
        <v>657</v>
      </c>
      <c r="F3924" t="s">
        <v>6146</v>
      </c>
      <c r="G3924" t="str">
        <f t="shared" si="62"/>
        <v>Secretary</v>
      </c>
      <c r="H3924" t="s">
        <v>7975</v>
      </c>
      <c r="I3924">
        <v>67949</v>
      </c>
      <c r="J3924">
        <v>69</v>
      </c>
      <c r="K3924" t="s">
        <v>19</v>
      </c>
      <c r="L3924" t="s">
        <v>20</v>
      </c>
      <c r="M3924" t="s">
        <v>294</v>
      </c>
      <c r="N3924">
        <v>9500000</v>
      </c>
      <c r="O3924">
        <v>2012</v>
      </c>
      <c r="P3924">
        <v>7.1</v>
      </c>
      <c r="S3924" t="s">
        <v>46</v>
      </c>
      <c r="T3924" t="s">
        <v>60</v>
      </c>
      <c r="U3924" t="s">
        <v>106</v>
      </c>
    </row>
    <row r="3925" spans="1:22" x14ac:dyDescent="0.3">
      <c r="A3925" t="s">
        <v>7976</v>
      </c>
      <c r="B3925">
        <v>332</v>
      </c>
      <c r="C3925">
        <v>101</v>
      </c>
      <c r="D3925">
        <v>112521</v>
      </c>
      <c r="E3925" t="s">
        <v>39</v>
      </c>
      <c r="F3925" t="s">
        <v>4200</v>
      </c>
      <c r="G3925" t="str">
        <f t="shared" si="62"/>
        <v>The Real Cancun</v>
      </c>
      <c r="H3925" t="s">
        <v>7977</v>
      </c>
      <c r="I3925">
        <v>3611</v>
      </c>
      <c r="J3925">
        <v>35</v>
      </c>
      <c r="K3925" t="s">
        <v>19</v>
      </c>
      <c r="L3925" t="s">
        <v>20</v>
      </c>
      <c r="M3925" t="s">
        <v>2579</v>
      </c>
      <c r="N3925">
        <v>2000000</v>
      </c>
      <c r="O3925">
        <v>2005</v>
      </c>
      <c r="P3925">
        <v>2.7</v>
      </c>
      <c r="S3925" t="s">
        <v>39</v>
      </c>
    </row>
    <row r="3926" spans="1:22" x14ac:dyDescent="0.3">
      <c r="A3926" t="s">
        <v>7978</v>
      </c>
      <c r="B3926">
        <v>232</v>
      </c>
      <c r="C3926">
        <v>102</v>
      </c>
      <c r="D3926">
        <v>287761</v>
      </c>
      <c r="E3926" t="s">
        <v>60</v>
      </c>
      <c r="F3926" t="s">
        <v>2832</v>
      </c>
      <c r="G3926" t="str">
        <f t="shared" si="62"/>
        <v>Talk Radio</v>
      </c>
      <c r="H3926" t="s">
        <v>7979</v>
      </c>
      <c r="I3926">
        <v>10073</v>
      </c>
      <c r="J3926">
        <v>71</v>
      </c>
      <c r="K3926" t="s">
        <v>19</v>
      </c>
      <c r="L3926" t="s">
        <v>20</v>
      </c>
      <c r="M3926" t="s">
        <v>2078</v>
      </c>
      <c r="N3926">
        <v>2700000</v>
      </c>
      <c r="O3926">
        <v>2004</v>
      </c>
      <c r="P3926">
        <v>7.3</v>
      </c>
      <c r="S3926" t="s">
        <v>60</v>
      </c>
    </row>
    <row r="3927" spans="1:22" x14ac:dyDescent="0.3">
      <c r="A3927" t="s">
        <v>7980</v>
      </c>
      <c r="B3927">
        <v>43</v>
      </c>
      <c r="C3927">
        <v>87</v>
      </c>
      <c r="D3927">
        <v>100240</v>
      </c>
      <c r="E3927" t="s">
        <v>46</v>
      </c>
      <c r="F3927" t="s">
        <v>827</v>
      </c>
      <c r="G3927" t="str">
        <f t="shared" si="62"/>
        <v>Waiting for Guffman</v>
      </c>
      <c r="H3927" t="s">
        <v>7981</v>
      </c>
      <c r="I3927">
        <v>22697</v>
      </c>
      <c r="J3927">
        <v>20</v>
      </c>
      <c r="K3927" t="s">
        <v>5968</v>
      </c>
      <c r="L3927" t="s">
        <v>20</v>
      </c>
      <c r="M3927" t="s">
        <v>51</v>
      </c>
      <c r="N3927">
        <v>2000000</v>
      </c>
      <c r="O3927">
        <v>2016</v>
      </c>
      <c r="P3927">
        <v>7.6</v>
      </c>
      <c r="S3927" t="s">
        <v>46</v>
      </c>
    </row>
    <row r="3928" spans="1:22" x14ac:dyDescent="0.3">
      <c r="A3928" t="s">
        <v>2034</v>
      </c>
      <c r="B3928">
        <v>68</v>
      </c>
      <c r="C3928">
        <v>83</v>
      </c>
      <c r="D3928">
        <v>96734</v>
      </c>
      <c r="E3928" t="s">
        <v>46</v>
      </c>
      <c r="F3928" t="s">
        <v>1817</v>
      </c>
      <c r="G3928" t="str">
        <f t="shared" si="62"/>
        <v>Love Stinks</v>
      </c>
      <c r="H3928" t="s">
        <v>7982</v>
      </c>
      <c r="I3928">
        <v>4377</v>
      </c>
      <c r="J3928">
        <v>113</v>
      </c>
      <c r="K3928" t="s">
        <v>19</v>
      </c>
      <c r="L3928" t="s">
        <v>31</v>
      </c>
      <c r="M3928" t="s">
        <v>294</v>
      </c>
      <c r="N3928">
        <v>1500000</v>
      </c>
      <c r="O3928">
        <v>2008</v>
      </c>
      <c r="P3928">
        <v>5.8</v>
      </c>
      <c r="S3928" t="s">
        <v>46</v>
      </c>
    </row>
    <row r="3929" spans="1:22" x14ac:dyDescent="0.3">
      <c r="A3929" t="s">
        <v>7983</v>
      </c>
      <c r="B3929">
        <v>51</v>
      </c>
      <c r="C3929">
        <v>103</v>
      </c>
      <c r="D3929">
        <v>49000</v>
      </c>
      <c r="E3929" t="s">
        <v>1864</v>
      </c>
      <c r="F3929" t="s">
        <v>3852</v>
      </c>
      <c r="G3929" t="str">
        <f t="shared" si="62"/>
        <v>You Kill Me</v>
      </c>
      <c r="H3929" t="s">
        <v>7984</v>
      </c>
      <c r="I3929">
        <v>16224</v>
      </c>
      <c r="J3929">
        <v>70</v>
      </c>
      <c r="K3929" t="s">
        <v>19</v>
      </c>
      <c r="L3929" t="s">
        <v>20</v>
      </c>
      <c r="M3929" t="s">
        <v>294</v>
      </c>
      <c r="N3929">
        <v>2000000</v>
      </c>
      <c r="O3929">
        <v>1998</v>
      </c>
      <c r="P3929">
        <v>6.5</v>
      </c>
      <c r="S3929" t="s">
        <v>46</v>
      </c>
      <c r="T3929" t="s">
        <v>52</v>
      </c>
      <c r="U3929" t="s">
        <v>106</v>
      </c>
      <c r="V3929" t="s">
        <v>122</v>
      </c>
    </row>
    <row r="3930" spans="1:22" x14ac:dyDescent="0.3">
      <c r="A3930" t="s">
        <v>2215</v>
      </c>
      <c r="B3930">
        <v>33</v>
      </c>
      <c r="C3930">
        <v>99</v>
      </c>
      <c r="D3930">
        <v>100659</v>
      </c>
      <c r="E3930" t="s">
        <v>1147</v>
      </c>
      <c r="F3930" t="s">
        <v>426</v>
      </c>
      <c r="G3930" t="str">
        <f t="shared" si="62"/>
        <v>Thumbsucker</v>
      </c>
      <c r="H3930" t="s">
        <v>7985</v>
      </c>
      <c r="I3930">
        <v>18762</v>
      </c>
      <c r="J3930">
        <v>110</v>
      </c>
      <c r="K3930" t="s">
        <v>19</v>
      </c>
      <c r="L3930" t="s">
        <v>20</v>
      </c>
      <c r="M3930" t="s">
        <v>294</v>
      </c>
      <c r="N3930">
        <v>2000000</v>
      </c>
      <c r="O3930">
        <v>2009</v>
      </c>
      <c r="P3930">
        <v>6.6</v>
      </c>
      <c r="S3930" t="s">
        <v>46</v>
      </c>
      <c r="T3930" t="s">
        <v>60</v>
      </c>
    </row>
    <row r="3931" spans="1:22" x14ac:dyDescent="0.3">
      <c r="A3931" t="s">
        <v>7986</v>
      </c>
      <c r="B3931">
        <v>26</v>
      </c>
      <c r="C3931">
        <v>106</v>
      </c>
      <c r="D3931">
        <v>48430</v>
      </c>
      <c r="E3931" t="s">
        <v>7987</v>
      </c>
      <c r="F3931" t="s">
        <v>7988</v>
      </c>
      <c r="G3931" t="str">
        <f t="shared" si="62"/>
        <v>Red State</v>
      </c>
      <c r="H3931" t="s">
        <v>7989</v>
      </c>
      <c r="I3931">
        <v>53342</v>
      </c>
      <c r="J3931">
        <v>118</v>
      </c>
      <c r="K3931" t="s">
        <v>19</v>
      </c>
      <c r="L3931" t="s">
        <v>20</v>
      </c>
      <c r="M3931" t="s">
        <v>51</v>
      </c>
      <c r="N3931">
        <v>2000000</v>
      </c>
      <c r="O3931">
        <v>2013</v>
      </c>
      <c r="P3931">
        <v>6.2</v>
      </c>
      <c r="S3931" t="s">
        <v>26</v>
      </c>
      <c r="T3931" t="s">
        <v>52</v>
      </c>
      <c r="U3931" t="s">
        <v>83</v>
      </c>
      <c r="V3931" t="s">
        <v>122</v>
      </c>
    </row>
    <row r="3932" spans="1:22" x14ac:dyDescent="0.3">
      <c r="A3932" t="s">
        <v>7990</v>
      </c>
      <c r="B3932">
        <v>109</v>
      </c>
      <c r="C3932">
        <v>115</v>
      </c>
      <c r="D3932">
        <v>21210</v>
      </c>
      <c r="E3932" t="s">
        <v>103</v>
      </c>
      <c r="F3932" t="s">
        <v>7991</v>
      </c>
      <c r="G3932" t="str">
        <f t="shared" si="62"/>
        <v>Mirrormask</v>
      </c>
      <c r="H3932" t="s">
        <v>7992</v>
      </c>
      <c r="I3932">
        <v>20275</v>
      </c>
      <c r="J3932">
        <v>53</v>
      </c>
      <c r="K3932" t="s">
        <v>19</v>
      </c>
      <c r="L3932" t="s">
        <v>20</v>
      </c>
      <c r="M3932" t="s">
        <v>294</v>
      </c>
      <c r="N3932">
        <v>2000000</v>
      </c>
      <c r="O3932">
        <v>2015</v>
      </c>
      <c r="P3932">
        <v>6.9</v>
      </c>
      <c r="S3932" t="s">
        <v>32</v>
      </c>
      <c r="T3932" t="s">
        <v>69</v>
      </c>
    </row>
    <row r="3933" spans="1:22" x14ac:dyDescent="0.3">
      <c r="A3933" t="s">
        <v>7993</v>
      </c>
      <c r="B3933">
        <v>34</v>
      </c>
      <c r="C3933">
        <v>117</v>
      </c>
      <c r="D3933">
        <v>22434</v>
      </c>
      <c r="E3933" t="s">
        <v>1784</v>
      </c>
      <c r="F3933" t="s">
        <v>7994</v>
      </c>
      <c r="G3933" t="str">
        <f t="shared" si="62"/>
        <v>Samsara</v>
      </c>
      <c r="H3933" t="s">
        <v>7995</v>
      </c>
      <c r="I3933">
        <v>22457</v>
      </c>
      <c r="J3933">
        <v>38</v>
      </c>
      <c r="K3933" t="s">
        <v>675</v>
      </c>
      <c r="L3933" t="s">
        <v>20</v>
      </c>
      <c r="M3933" t="s">
        <v>21</v>
      </c>
      <c r="N3933">
        <v>2000000</v>
      </c>
      <c r="O3933">
        <v>2014</v>
      </c>
      <c r="P3933">
        <v>8.5</v>
      </c>
      <c r="S3933" t="s">
        <v>39</v>
      </c>
      <c r="T3933" t="s">
        <v>85</v>
      </c>
    </row>
    <row r="3934" spans="1:22" x14ac:dyDescent="0.3">
      <c r="A3934" t="s">
        <v>7996</v>
      </c>
      <c r="B3934">
        <v>31</v>
      </c>
      <c r="C3934">
        <v>99</v>
      </c>
      <c r="D3934">
        <v>12996</v>
      </c>
      <c r="E3934" t="s">
        <v>103</v>
      </c>
      <c r="F3934" t="s">
        <v>7394</v>
      </c>
      <c r="G3934" t="str">
        <f t="shared" si="62"/>
        <v>The Barbarians</v>
      </c>
      <c r="H3934" t="s">
        <v>7997</v>
      </c>
      <c r="I3934">
        <v>2308</v>
      </c>
      <c r="J3934">
        <v>93</v>
      </c>
      <c r="K3934" t="s">
        <v>19</v>
      </c>
      <c r="L3934" t="s">
        <v>20</v>
      </c>
      <c r="M3934" t="s">
        <v>294</v>
      </c>
      <c r="N3934">
        <v>2000000</v>
      </c>
      <c r="O3934">
        <v>2014</v>
      </c>
      <c r="P3934">
        <v>4.8</v>
      </c>
      <c r="S3934" t="s">
        <v>32</v>
      </c>
      <c r="T3934" t="s">
        <v>69</v>
      </c>
    </row>
    <row r="3935" spans="1:22" x14ac:dyDescent="0.3">
      <c r="A3935" t="s">
        <v>7998</v>
      </c>
      <c r="B3935">
        <v>141</v>
      </c>
      <c r="C3935">
        <v>102</v>
      </c>
      <c r="D3935">
        <v>10018</v>
      </c>
      <c r="E3935" t="s">
        <v>127</v>
      </c>
      <c r="F3935" t="s">
        <v>3147</v>
      </c>
      <c r="G3935" t="str">
        <f t="shared" si="62"/>
        <v>The Art of Getting By</v>
      </c>
      <c r="H3935" t="s">
        <v>7999</v>
      </c>
      <c r="I3935">
        <v>45293</v>
      </c>
      <c r="J3935">
        <v>31</v>
      </c>
      <c r="K3935" t="s">
        <v>19</v>
      </c>
      <c r="L3935" t="s">
        <v>676</v>
      </c>
      <c r="M3935" t="s">
        <v>2394</v>
      </c>
      <c r="N3935">
        <v>2000000</v>
      </c>
      <c r="O3935">
        <v>2014</v>
      </c>
      <c r="P3935">
        <v>6.6</v>
      </c>
      <c r="S3935" t="s">
        <v>60</v>
      </c>
      <c r="T3935" t="s">
        <v>106</v>
      </c>
    </row>
    <row r="3936" spans="1:22" x14ac:dyDescent="0.3">
      <c r="A3936" t="s">
        <v>8000</v>
      </c>
      <c r="B3936">
        <v>19</v>
      </c>
      <c r="C3936">
        <v>85</v>
      </c>
      <c r="D3936">
        <v>62480</v>
      </c>
      <c r="E3936" t="s">
        <v>1788</v>
      </c>
      <c r="F3936" t="s">
        <v>866</v>
      </c>
      <c r="G3936" t="str">
        <f t="shared" si="62"/>
        <v>Zipper</v>
      </c>
      <c r="H3936" t="s">
        <v>8001</v>
      </c>
      <c r="I3936">
        <v>4091</v>
      </c>
      <c r="J3936">
        <v>7</v>
      </c>
      <c r="K3936" t="s">
        <v>19</v>
      </c>
      <c r="L3936" t="s">
        <v>20</v>
      </c>
      <c r="M3936" t="s">
        <v>294</v>
      </c>
      <c r="N3936">
        <v>2000000</v>
      </c>
      <c r="O3936">
        <v>2014</v>
      </c>
      <c r="P3936">
        <v>5.7</v>
      </c>
      <c r="S3936" t="s">
        <v>60</v>
      </c>
      <c r="T3936" t="s">
        <v>122</v>
      </c>
    </row>
    <row r="3937" spans="1:22" x14ac:dyDescent="0.3">
      <c r="A3937" t="s">
        <v>1914</v>
      </c>
      <c r="B3937">
        <v>64</v>
      </c>
      <c r="C3937">
        <v>86</v>
      </c>
      <c r="D3937">
        <v>6387</v>
      </c>
      <c r="E3937" t="s">
        <v>1788</v>
      </c>
      <c r="F3937" t="s">
        <v>762</v>
      </c>
      <c r="G3937" t="str">
        <f t="shared" si="62"/>
        <v>Poolhall Junkies</v>
      </c>
      <c r="H3937" t="s">
        <v>8002</v>
      </c>
      <c r="I3937">
        <v>8535</v>
      </c>
      <c r="J3937">
        <v>137</v>
      </c>
      <c r="K3937" t="s">
        <v>19</v>
      </c>
      <c r="L3937" t="s">
        <v>31</v>
      </c>
      <c r="M3937" t="s">
        <v>294</v>
      </c>
      <c r="N3937">
        <v>2000000</v>
      </c>
      <c r="O3937">
        <v>1977</v>
      </c>
      <c r="P3937">
        <v>7</v>
      </c>
      <c r="S3937" t="s">
        <v>60</v>
      </c>
      <c r="T3937" t="s">
        <v>122</v>
      </c>
    </row>
    <row r="3938" spans="1:22" x14ac:dyDescent="0.3">
      <c r="A3938" t="s">
        <v>8003</v>
      </c>
      <c r="B3938">
        <v>215</v>
      </c>
      <c r="C3938">
        <v>120</v>
      </c>
      <c r="D3938">
        <v>5494</v>
      </c>
      <c r="E3938" t="s">
        <v>60</v>
      </c>
      <c r="F3938" t="s">
        <v>214</v>
      </c>
      <c r="G3938" t="str">
        <f t="shared" si="62"/>
        <v>The Loss of Sexual Innocence</v>
      </c>
      <c r="H3938" t="s">
        <v>8004</v>
      </c>
      <c r="I3938">
        <v>2877</v>
      </c>
      <c r="J3938">
        <v>26</v>
      </c>
      <c r="K3938" t="s">
        <v>19</v>
      </c>
      <c r="L3938" t="s">
        <v>20</v>
      </c>
      <c r="M3938" t="s">
        <v>294</v>
      </c>
      <c r="N3938">
        <v>18000000</v>
      </c>
      <c r="O3938">
        <v>2005</v>
      </c>
      <c r="P3938">
        <v>5.4</v>
      </c>
      <c r="S3938" t="s">
        <v>60</v>
      </c>
    </row>
    <row r="3939" spans="1:22" x14ac:dyDescent="0.3">
      <c r="A3939" t="s">
        <v>8005</v>
      </c>
      <c r="B3939">
        <v>5</v>
      </c>
      <c r="C3939">
        <v>106</v>
      </c>
      <c r="D3939">
        <v>721</v>
      </c>
      <c r="E3939" t="s">
        <v>2311</v>
      </c>
      <c r="F3939" t="s">
        <v>8006</v>
      </c>
      <c r="G3939" t="str">
        <f t="shared" si="62"/>
        <v>Holy Motors</v>
      </c>
      <c r="H3939" t="s">
        <v>8007</v>
      </c>
      <c r="I3939">
        <v>29440</v>
      </c>
      <c r="J3939">
        <v>26</v>
      </c>
      <c r="K3939" t="s">
        <v>3748</v>
      </c>
      <c r="L3939" t="s">
        <v>197</v>
      </c>
      <c r="M3939" t="s">
        <v>2579</v>
      </c>
      <c r="N3939">
        <v>2000000</v>
      </c>
      <c r="O3939">
        <v>2011</v>
      </c>
      <c r="P3939">
        <v>7.1</v>
      </c>
      <c r="S3939" t="s">
        <v>60</v>
      </c>
      <c r="T3939" t="s">
        <v>69</v>
      </c>
    </row>
    <row r="3940" spans="1:22" x14ac:dyDescent="0.3">
      <c r="A3940" t="s">
        <v>8008</v>
      </c>
      <c r="B3940">
        <v>12</v>
      </c>
      <c r="C3940">
        <v>103</v>
      </c>
      <c r="D3940">
        <v>703</v>
      </c>
      <c r="E3940" t="s">
        <v>60</v>
      </c>
      <c r="F3940" t="s">
        <v>355</v>
      </c>
      <c r="G3940" t="str">
        <f t="shared" si="62"/>
        <v>Joe</v>
      </c>
      <c r="H3940" t="s">
        <v>8009</v>
      </c>
      <c r="I3940">
        <v>36494</v>
      </c>
      <c r="J3940">
        <v>87</v>
      </c>
      <c r="K3940" t="s">
        <v>19</v>
      </c>
      <c r="L3940" t="s">
        <v>31</v>
      </c>
      <c r="M3940" t="s">
        <v>154</v>
      </c>
      <c r="N3940">
        <v>1500000</v>
      </c>
      <c r="O3940">
        <v>2011</v>
      </c>
      <c r="P3940">
        <v>6.9</v>
      </c>
      <c r="S3940" t="s">
        <v>60</v>
      </c>
    </row>
    <row r="3941" spans="1:22" x14ac:dyDescent="0.3">
      <c r="A3941" t="s">
        <v>4352</v>
      </c>
      <c r="B3941">
        <v>70</v>
      </c>
      <c r="C3941">
        <v>93</v>
      </c>
      <c r="D3941">
        <v>2319187</v>
      </c>
      <c r="E3941" t="s">
        <v>1872</v>
      </c>
      <c r="F3941" t="s">
        <v>8010</v>
      </c>
      <c r="G3941" t="str">
        <f t="shared" si="62"/>
        <v>Shooting Fish</v>
      </c>
      <c r="H3941" t="s">
        <v>8011</v>
      </c>
      <c r="I3941">
        <v>6705</v>
      </c>
      <c r="J3941">
        <v>40</v>
      </c>
      <c r="K3941" t="s">
        <v>19</v>
      </c>
      <c r="L3941" t="s">
        <v>1296</v>
      </c>
      <c r="M3941" t="s">
        <v>51</v>
      </c>
      <c r="N3941">
        <v>2000000</v>
      </c>
      <c r="O3941">
        <v>2008</v>
      </c>
      <c r="P3941">
        <v>6.6</v>
      </c>
      <c r="S3941" t="s">
        <v>46</v>
      </c>
      <c r="T3941" t="s">
        <v>52</v>
      </c>
      <c r="U3941" t="s">
        <v>106</v>
      </c>
    </row>
    <row r="3942" spans="1:22" x14ac:dyDescent="0.3">
      <c r="A3942" t="s">
        <v>8012</v>
      </c>
      <c r="B3942">
        <v>46</v>
      </c>
      <c r="C3942">
        <v>112</v>
      </c>
      <c r="D3942">
        <v>9600000</v>
      </c>
      <c r="E3942" t="s">
        <v>2866</v>
      </c>
      <c r="F3942" t="s">
        <v>2267</v>
      </c>
      <c r="G3942" t="str">
        <f t="shared" si="62"/>
        <v>Prison</v>
      </c>
      <c r="H3942" t="s">
        <v>8013</v>
      </c>
      <c r="I3942">
        <v>2705</v>
      </c>
      <c r="J3942">
        <v>38</v>
      </c>
      <c r="K3942" t="s">
        <v>19</v>
      </c>
      <c r="L3942" t="s">
        <v>20</v>
      </c>
      <c r="M3942" t="s">
        <v>154</v>
      </c>
      <c r="N3942">
        <v>2000000</v>
      </c>
      <c r="O3942">
        <v>2014</v>
      </c>
      <c r="P3942">
        <v>5.9</v>
      </c>
      <c r="S3942" t="s">
        <v>52</v>
      </c>
      <c r="T3942" t="s">
        <v>60</v>
      </c>
      <c r="U3942" t="s">
        <v>83</v>
      </c>
      <c r="V3942" t="s">
        <v>122</v>
      </c>
    </row>
    <row r="3943" spans="1:22" x14ac:dyDescent="0.3">
      <c r="A3943" t="s">
        <v>4776</v>
      </c>
      <c r="B3943">
        <v>135</v>
      </c>
      <c r="C3943">
        <v>100</v>
      </c>
      <c r="D3943">
        <v>20186</v>
      </c>
      <c r="E3943" t="s">
        <v>8014</v>
      </c>
      <c r="F3943" t="s">
        <v>8015</v>
      </c>
      <c r="G3943" t="str">
        <f t="shared" si="62"/>
        <v>Psycho Beach Party</v>
      </c>
      <c r="H3943" t="s">
        <v>8016</v>
      </c>
      <c r="I3943">
        <v>4617</v>
      </c>
      <c r="J3943">
        <v>141</v>
      </c>
      <c r="K3943" t="s">
        <v>19</v>
      </c>
      <c r="L3943" t="s">
        <v>20</v>
      </c>
      <c r="M3943" t="s">
        <v>294</v>
      </c>
      <c r="N3943">
        <v>2000000</v>
      </c>
      <c r="O3943">
        <v>2002</v>
      </c>
      <c r="P3943">
        <v>6.3</v>
      </c>
      <c r="S3943" t="s">
        <v>46</v>
      </c>
      <c r="T3943" t="s">
        <v>83</v>
      </c>
      <c r="U3943" t="s">
        <v>92</v>
      </c>
    </row>
    <row r="3944" spans="1:22" x14ac:dyDescent="0.3">
      <c r="A3944" t="s">
        <v>8017</v>
      </c>
      <c r="B3944">
        <v>38</v>
      </c>
      <c r="C3944">
        <v>113</v>
      </c>
      <c r="D3944">
        <v>1185783</v>
      </c>
      <c r="E3944" t="s">
        <v>46</v>
      </c>
      <c r="F3944" t="s">
        <v>3640</v>
      </c>
      <c r="G3944" t="str">
        <f t="shared" si="62"/>
        <v>The Big Tease</v>
      </c>
      <c r="H3944" t="s">
        <v>8018</v>
      </c>
      <c r="I3944">
        <v>2133</v>
      </c>
      <c r="J3944">
        <v>47</v>
      </c>
      <c r="K3944" t="s">
        <v>19</v>
      </c>
      <c r="L3944" t="s">
        <v>31</v>
      </c>
      <c r="M3944" t="s">
        <v>51</v>
      </c>
      <c r="N3944">
        <v>2000000</v>
      </c>
      <c r="O3944">
        <v>1999</v>
      </c>
      <c r="P3944">
        <v>6.3</v>
      </c>
      <c r="S3944" t="s">
        <v>46</v>
      </c>
    </row>
    <row r="3945" spans="1:22" x14ac:dyDescent="0.3">
      <c r="A3945" t="s">
        <v>8019</v>
      </c>
      <c r="B3945">
        <v>8</v>
      </c>
      <c r="C3945">
        <v>98</v>
      </c>
      <c r="D3945">
        <v>1007962</v>
      </c>
      <c r="E3945" t="s">
        <v>60</v>
      </c>
      <c r="F3945" t="s">
        <v>8020</v>
      </c>
      <c r="G3945" t="str">
        <f t="shared" si="62"/>
        <v>Buen DÃ­a, RamÃ³n</v>
      </c>
      <c r="H3945" t="s">
        <v>8021</v>
      </c>
      <c r="I3945">
        <v>2112</v>
      </c>
      <c r="J3945">
        <v>28</v>
      </c>
      <c r="K3945" t="s">
        <v>1243</v>
      </c>
      <c r="L3945" t="s">
        <v>197</v>
      </c>
      <c r="M3945" t="s">
        <v>51</v>
      </c>
      <c r="N3945">
        <v>2000000</v>
      </c>
      <c r="O3945">
        <v>2012</v>
      </c>
      <c r="P3945">
        <v>7.7</v>
      </c>
      <c r="S3945" t="s">
        <v>60</v>
      </c>
    </row>
    <row r="3946" spans="1:22" x14ac:dyDescent="0.3">
      <c r="A3946" t="s">
        <v>8022</v>
      </c>
      <c r="B3946">
        <v>34</v>
      </c>
      <c r="C3946">
        <v>23</v>
      </c>
      <c r="D3946">
        <v>381186</v>
      </c>
      <c r="E3946" t="s">
        <v>977</v>
      </c>
      <c r="F3946" t="s">
        <v>8023</v>
      </c>
      <c r="G3946" t="str">
        <f t="shared" si="62"/>
        <v>Trust</v>
      </c>
      <c r="H3946" t="s">
        <v>8024</v>
      </c>
      <c r="I3946">
        <v>34224</v>
      </c>
      <c r="J3946">
        <v>10</v>
      </c>
      <c r="K3946" t="s">
        <v>19</v>
      </c>
      <c r="L3946" t="s">
        <v>20</v>
      </c>
      <c r="M3946" t="s">
        <v>51</v>
      </c>
      <c r="N3946">
        <v>3400000</v>
      </c>
      <c r="O3946">
        <v>2006</v>
      </c>
      <c r="P3946">
        <v>7</v>
      </c>
      <c r="S3946" t="s">
        <v>52</v>
      </c>
      <c r="T3946" t="s">
        <v>60</v>
      </c>
      <c r="U3946" t="s">
        <v>122</v>
      </c>
    </row>
    <row r="3947" spans="1:22" x14ac:dyDescent="0.3">
      <c r="A3947" t="s">
        <v>3944</v>
      </c>
      <c r="B3947">
        <v>36</v>
      </c>
      <c r="C3947">
        <v>92</v>
      </c>
      <c r="D3947">
        <v>439958</v>
      </c>
      <c r="E3947" t="s">
        <v>46</v>
      </c>
      <c r="F3947" t="s">
        <v>5704</v>
      </c>
      <c r="G3947" t="str">
        <f t="shared" si="62"/>
        <v>An Everlasting Piece</v>
      </c>
      <c r="H3947" t="s">
        <v>8025</v>
      </c>
      <c r="I3947">
        <v>1398</v>
      </c>
      <c r="J3947">
        <v>42</v>
      </c>
      <c r="K3947" t="s">
        <v>19</v>
      </c>
      <c r="L3947" t="s">
        <v>1575</v>
      </c>
      <c r="M3947" t="s">
        <v>2579</v>
      </c>
      <c r="N3947">
        <v>17000000</v>
      </c>
      <c r="O3947">
        <v>2012</v>
      </c>
      <c r="P3947">
        <v>6.3</v>
      </c>
      <c r="S3947" t="s">
        <v>46</v>
      </c>
    </row>
    <row r="3948" spans="1:22" x14ac:dyDescent="0.3">
      <c r="A3948" t="s">
        <v>8026</v>
      </c>
      <c r="B3948">
        <v>35</v>
      </c>
      <c r="C3948">
        <v>106</v>
      </c>
      <c r="D3948">
        <v>16097842</v>
      </c>
      <c r="E3948" t="s">
        <v>776</v>
      </c>
      <c r="F3948" t="s">
        <v>8027</v>
      </c>
      <c r="G3948" t="str">
        <f t="shared" si="62"/>
        <v>Among Giants</v>
      </c>
      <c r="H3948" t="s">
        <v>8028</v>
      </c>
      <c r="I3948">
        <v>811</v>
      </c>
      <c r="J3948">
        <v>97</v>
      </c>
      <c r="K3948" t="s">
        <v>19</v>
      </c>
      <c r="L3948" t="s">
        <v>20</v>
      </c>
      <c r="M3948" t="s">
        <v>294</v>
      </c>
      <c r="N3948">
        <v>6000000</v>
      </c>
      <c r="O3948">
        <v>1983</v>
      </c>
      <c r="P3948">
        <v>5.9</v>
      </c>
      <c r="S3948" t="s">
        <v>46</v>
      </c>
      <c r="T3948" t="s">
        <v>106</v>
      </c>
    </row>
    <row r="3949" spans="1:22" x14ac:dyDescent="0.3">
      <c r="A3949" t="s">
        <v>8029</v>
      </c>
      <c r="B3949">
        <v>6</v>
      </c>
      <c r="C3949">
        <v>119</v>
      </c>
      <c r="D3949">
        <v>6643</v>
      </c>
      <c r="E3949" t="s">
        <v>127</v>
      </c>
      <c r="F3949" t="s">
        <v>230</v>
      </c>
      <c r="G3949" t="str">
        <f t="shared" si="62"/>
        <v>Adore</v>
      </c>
      <c r="H3949" t="s">
        <v>8030</v>
      </c>
      <c r="I3949">
        <v>23334</v>
      </c>
      <c r="J3949">
        <v>50</v>
      </c>
      <c r="K3949" t="s">
        <v>6221</v>
      </c>
      <c r="L3949" t="s">
        <v>20</v>
      </c>
      <c r="M3949" t="s">
        <v>2579</v>
      </c>
      <c r="N3949">
        <v>2000000</v>
      </c>
      <c r="O3949">
        <v>2006</v>
      </c>
      <c r="P3949">
        <v>6.2</v>
      </c>
      <c r="S3949" t="s">
        <v>60</v>
      </c>
      <c r="T3949" t="s">
        <v>106</v>
      </c>
    </row>
    <row r="3950" spans="1:22" x14ac:dyDescent="0.3">
      <c r="A3950" t="s">
        <v>8031</v>
      </c>
      <c r="B3950">
        <v>39</v>
      </c>
      <c r="C3950">
        <v>99</v>
      </c>
      <c r="D3950">
        <v>102797150</v>
      </c>
      <c r="E3950" t="s">
        <v>657</v>
      </c>
      <c r="F3950" t="s">
        <v>560</v>
      </c>
      <c r="G3950" t="str">
        <f t="shared" si="62"/>
        <v>The Velocity of Gary</v>
      </c>
      <c r="H3950" t="s">
        <v>8032</v>
      </c>
      <c r="I3950">
        <v>1555</v>
      </c>
      <c r="J3950">
        <v>3</v>
      </c>
      <c r="K3950" t="s">
        <v>19</v>
      </c>
      <c r="L3950" t="s">
        <v>20</v>
      </c>
      <c r="M3950" t="s">
        <v>294</v>
      </c>
      <c r="N3950">
        <v>3800000</v>
      </c>
      <c r="O3950">
        <v>1982</v>
      </c>
      <c r="P3950">
        <v>5</v>
      </c>
      <c r="S3950" t="s">
        <v>46</v>
      </c>
      <c r="T3950" t="s">
        <v>60</v>
      </c>
      <c r="U3950" t="s">
        <v>106</v>
      </c>
    </row>
    <row r="3951" spans="1:22" x14ac:dyDescent="0.3">
      <c r="A3951" t="s">
        <v>6869</v>
      </c>
      <c r="B3951">
        <v>182</v>
      </c>
      <c r="C3951">
        <v>90</v>
      </c>
      <c r="D3951">
        <v>442638</v>
      </c>
      <c r="E3951" t="s">
        <v>1147</v>
      </c>
      <c r="F3951" t="s">
        <v>7741</v>
      </c>
      <c r="G3951" t="str">
        <f t="shared" si="62"/>
        <v>Mondays in the Sun</v>
      </c>
      <c r="H3951" t="s">
        <v>8033</v>
      </c>
      <c r="I3951">
        <v>9913</v>
      </c>
      <c r="J3951">
        <v>129</v>
      </c>
      <c r="K3951" t="s">
        <v>19</v>
      </c>
      <c r="L3951" t="s">
        <v>7223</v>
      </c>
      <c r="M3951" t="s">
        <v>294</v>
      </c>
      <c r="N3951">
        <v>13500000</v>
      </c>
      <c r="O3951">
        <v>2014</v>
      </c>
      <c r="P3951">
        <v>7.7</v>
      </c>
      <c r="S3951" t="s">
        <v>46</v>
      </c>
      <c r="T3951" t="s">
        <v>60</v>
      </c>
    </row>
    <row r="3952" spans="1:22" x14ac:dyDescent="0.3">
      <c r="A3952" t="s">
        <v>4737</v>
      </c>
      <c r="B3952">
        <v>14</v>
      </c>
      <c r="C3952">
        <v>120</v>
      </c>
      <c r="D3952">
        <v>42919096</v>
      </c>
      <c r="E3952" t="s">
        <v>388</v>
      </c>
      <c r="F3952" t="s">
        <v>8034</v>
      </c>
      <c r="G3952" t="str">
        <f t="shared" si="62"/>
        <v>Stake Land</v>
      </c>
      <c r="H3952" t="s">
        <v>8035</v>
      </c>
      <c r="I3952">
        <v>34263</v>
      </c>
      <c r="J3952">
        <v>20</v>
      </c>
      <c r="K3952" t="s">
        <v>19</v>
      </c>
      <c r="L3952" t="s">
        <v>20</v>
      </c>
      <c r="M3952" t="s">
        <v>294</v>
      </c>
      <c r="N3952">
        <v>1500000</v>
      </c>
      <c r="O3952">
        <v>1999</v>
      </c>
      <c r="P3952">
        <v>6.5</v>
      </c>
      <c r="S3952" t="s">
        <v>60</v>
      </c>
      <c r="T3952" t="s">
        <v>83</v>
      </c>
      <c r="U3952" t="s">
        <v>110</v>
      </c>
    </row>
    <row r="3953" spans="1:22" x14ac:dyDescent="0.3">
      <c r="A3953" t="s">
        <v>4766</v>
      </c>
      <c r="B3953">
        <v>3</v>
      </c>
      <c r="C3953">
        <v>168</v>
      </c>
      <c r="D3953">
        <v>819939</v>
      </c>
      <c r="E3953" t="s">
        <v>1222</v>
      </c>
      <c r="F3953" t="s">
        <v>8036</v>
      </c>
      <c r="G3953" t="str">
        <f t="shared" si="62"/>
        <v xml:space="preserve">Sonny with a Chance            </v>
      </c>
      <c r="H3953" t="s">
        <v>8037</v>
      </c>
      <c r="I3953">
        <v>7673</v>
      </c>
      <c r="J3953">
        <v>53</v>
      </c>
      <c r="K3953" t="s">
        <v>2440</v>
      </c>
      <c r="L3953" t="s">
        <v>31</v>
      </c>
      <c r="M3953" t="s">
        <v>294</v>
      </c>
      <c r="N3953">
        <v>2000000</v>
      </c>
      <c r="O3953">
        <v>2008</v>
      </c>
      <c r="P3953">
        <v>6.1</v>
      </c>
      <c r="S3953" t="s">
        <v>46</v>
      </c>
      <c r="T3953" t="s">
        <v>65</v>
      </c>
      <c r="U3953" t="s">
        <v>106</v>
      </c>
    </row>
    <row r="3954" spans="1:22" x14ac:dyDescent="0.3">
      <c r="A3954" t="s">
        <v>5467</v>
      </c>
      <c r="B3954">
        <v>3</v>
      </c>
      <c r="C3954">
        <v>93</v>
      </c>
      <c r="D3954">
        <v>1243961</v>
      </c>
      <c r="E3954" t="s">
        <v>715</v>
      </c>
      <c r="F3954" t="s">
        <v>300</v>
      </c>
      <c r="G3954" t="str">
        <f t="shared" si="62"/>
        <v>The Last Time I Committed Suicide</v>
      </c>
      <c r="H3954" t="s">
        <v>8038</v>
      </c>
      <c r="I3954">
        <v>1686</v>
      </c>
      <c r="J3954">
        <v>19</v>
      </c>
      <c r="K3954" t="s">
        <v>19</v>
      </c>
      <c r="L3954" t="s">
        <v>149</v>
      </c>
      <c r="M3954" t="s">
        <v>2579</v>
      </c>
      <c r="N3954">
        <v>14000</v>
      </c>
      <c r="O3954">
        <v>1968</v>
      </c>
      <c r="P3954">
        <v>5.8</v>
      </c>
      <c r="S3954" t="s">
        <v>41</v>
      </c>
      <c r="T3954" t="s">
        <v>60</v>
      </c>
    </row>
    <row r="3955" spans="1:22" x14ac:dyDescent="0.3">
      <c r="A3955" t="s">
        <v>8039</v>
      </c>
      <c r="B3955">
        <v>1</v>
      </c>
      <c r="C3955">
        <v>96</v>
      </c>
      <c r="D3955">
        <v>3094687</v>
      </c>
      <c r="E3955" t="s">
        <v>60</v>
      </c>
      <c r="F3955" t="s">
        <v>6228</v>
      </c>
      <c r="G3955" t="str">
        <f t="shared" si="62"/>
        <v>Futuro Beach</v>
      </c>
      <c r="H3955" t="s">
        <v>8040</v>
      </c>
      <c r="I3955">
        <v>1738</v>
      </c>
      <c r="J3955">
        <v>29</v>
      </c>
      <c r="K3955" t="s">
        <v>19</v>
      </c>
      <c r="L3955" t="s">
        <v>3081</v>
      </c>
      <c r="M3955" t="s">
        <v>2078</v>
      </c>
      <c r="N3955">
        <v>2000000</v>
      </c>
      <c r="O3955">
        <v>1962</v>
      </c>
      <c r="P3955">
        <v>6.1</v>
      </c>
      <c r="S3955" t="s">
        <v>60</v>
      </c>
    </row>
    <row r="3956" spans="1:22" x14ac:dyDescent="0.3">
      <c r="A3956" t="s">
        <v>8041</v>
      </c>
      <c r="B3956">
        <v>62</v>
      </c>
      <c r="C3956">
        <v>103</v>
      </c>
      <c r="D3956">
        <v>15278</v>
      </c>
      <c r="E3956" t="s">
        <v>1147</v>
      </c>
      <c r="F3956" t="s">
        <v>3445</v>
      </c>
      <c r="G3956" t="str">
        <f t="shared" si="62"/>
        <v>Another Happy Day</v>
      </c>
      <c r="H3956" t="s">
        <v>8042</v>
      </c>
      <c r="I3956">
        <v>3297</v>
      </c>
      <c r="J3956">
        <v>104</v>
      </c>
      <c r="K3956" t="s">
        <v>19</v>
      </c>
      <c r="L3956" t="s">
        <v>20</v>
      </c>
      <c r="M3956" t="s">
        <v>294</v>
      </c>
      <c r="N3956">
        <v>25000000</v>
      </c>
      <c r="O3956">
        <v>2009</v>
      </c>
      <c r="P3956">
        <v>6</v>
      </c>
      <c r="S3956" t="s">
        <v>46</v>
      </c>
      <c r="T3956" t="s">
        <v>60</v>
      </c>
    </row>
    <row r="3957" spans="1:22" x14ac:dyDescent="0.3">
      <c r="A3957" t="s">
        <v>8043</v>
      </c>
      <c r="B3957">
        <v>161</v>
      </c>
      <c r="C3957">
        <v>93</v>
      </c>
      <c r="D3957">
        <v>7098492</v>
      </c>
      <c r="E3957" t="s">
        <v>1480</v>
      </c>
      <c r="F3957" t="s">
        <v>8044</v>
      </c>
      <c r="G3957" t="str">
        <f t="shared" si="62"/>
        <v>A Lonely Place to Die</v>
      </c>
      <c r="H3957" t="s">
        <v>8045</v>
      </c>
      <c r="I3957">
        <v>22220</v>
      </c>
      <c r="J3957">
        <v>21</v>
      </c>
      <c r="K3957" t="s">
        <v>19</v>
      </c>
      <c r="L3957" t="s">
        <v>149</v>
      </c>
      <c r="M3957" t="s">
        <v>1173</v>
      </c>
      <c r="N3957">
        <v>2000000</v>
      </c>
      <c r="O3957">
        <v>2004</v>
      </c>
      <c r="P3957">
        <v>6.3</v>
      </c>
      <c r="S3957" t="s">
        <v>26</v>
      </c>
      <c r="T3957" t="s">
        <v>32</v>
      </c>
      <c r="U3957" t="s">
        <v>52</v>
      </c>
      <c r="V3957" t="s">
        <v>122</v>
      </c>
    </row>
    <row r="3958" spans="1:22" x14ac:dyDescent="0.3">
      <c r="A3958" t="s">
        <v>1660</v>
      </c>
      <c r="B3958">
        <v>157</v>
      </c>
      <c r="C3958">
        <v>84</v>
      </c>
      <c r="D3958">
        <v>4771000</v>
      </c>
      <c r="E3958" t="s">
        <v>1249</v>
      </c>
      <c r="F3958" t="s">
        <v>6181</v>
      </c>
      <c r="G3958" t="str">
        <f t="shared" si="62"/>
        <v>Nothing</v>
      </c>
      <c r="H3958" t="s">
        <v>8046</v>
      </c>
      <c r="I3958">
        <v>5137</v>
      </c>
      <c r="J3958">
        <v>4</v>
      </c>
      <c r="K3958" t="s">
        <v>19</v>
      </c>
      <c r="L3958" t="s">
        <v>20</v>
      </c>
      <c r="M3958" t="s">
        <v>2579</v>
      </c>
      <c r="N3958">
        <v>2000000</v>
      </c>
      <c r="O3958">
        <v>2010</v>
      </c>
      <c r="P3958">
        <v>6.3</v>
      </c>
      <c r="S3958" t="s">
        <v>46</v>
      </c>
      <c r="T3958" t="s">
        <v>69</v>
      </c>
    </row>
    <row r="3959" spans="1:22" x14ac:dyDescent="0.3">
      <c r="A3959" t="s">
        <v>8047</v>
      </c>
      <c r="B3959">
        <v>31</v>
      </c>
      <c r="C3959">
        <v>81</v>
      </c>
      <c r="D3959">
        <v>1001437</v>
      </c>
      <c r="E3959" t="s">
        <v>3039</v>
      </c>
      <c r="F3959" t="s">
        <v>3759</v>
      </c>
      <c r="G3959" t="str">
        <f t="shared" si="62"/>
        <v>The Geographer Drank His Globe Away</v>
      </c>
      <c r="H3959" t="s">
        <v>8048</v>
      </c>
      <c r="I3959">
        <v>2488</v>
      </c>
      <c r="J3959">
        <v>15</v>
      </c>
      <c r="K3959" t="s">
        <v>19</v>
      </c>
      <c r="L3959" t="s">
        <v>20</v>
      </c>
      <c r="M3959" t="s">
        <v>21</v>
      </c>
      <c r="N3959">
        <v>100000</v>
      </c>
      <c r="O3959">
        <v>2005</v>
      </c>
      <c r="P3959">
        <v>7.5</v>
      </c>
      <c r="S3959" t="s">
        <v>32</v>
      </c>
      <c r="T3959" t="s">
        <v>60</v>
      </c>
    </row>
    <row r="3960" spans="1:22" x14ac:dyDescent="0.3">
      <c r="A3960" t="s">
        <v>8049</v>
      </c>
      <c r="B3960">
        <v>53</v>
      </c>
      <c r="C3960">
        <v>84</v>
      </c>
      <c r="D3960">
        <v>2073984</v>
      </c>
      <c r="E3960" t="s">
        <v>8050</v>
      </c>
      <c r="F3960" t="s">
        <v>4071</v>
      </c>
      <c r="G3960" t="str">
        <f t="shared" si="62"/>
        <v>1776</v>
      </c>
      <c r="H3960" t="s">
        <v>8051</v>
      </c>
      <c r="I3960">
        <v>6303</v>
      </c>
      <c r="J3960">
        <v>1</v>
      </c>
      <c r="K3960" t="s">
        <v>19</v>
      </c>
      <c r="L3960" t="s">
        <v>20</v>
      </c>
      <c r="M3960" t="s">
        <v>294</v>
      </c>
      <c r="N3960">
        <v>2000000</v>
      </c>
      <c r="O3960">
        <v>1978</v>
      </c>
      <c r="P3960">
        <v>7.6</v>
      </c>
      <c r="S3960" t="s">
        <v>60</v>
      </c>
      <c r="T3960" t="s">
        <v>65</v>
      </c>
      <c r="U3960" t="s">
        <v>80</v>
      </c>
      <c r="V3960" t="s">
        <v>90</v>
      </c>
    </row>
    <row r="3961" spans="1:22" x14ac:dyDescent="0.3">
      <c r="A3961" t="s">
        <v>8052</v>
      </c>
      <c r="B3961">
        <v>1</v>
      </c>
      <c r="C3961">
        <v>94</v>
      </c>
      <c r="D3961">
        <v>9950</v>
      </c>
      <c r="E3961" t="s">
        <v>1457</v>
      </c>
      <c r="F3961" t="s">
        <v>8053</v>
      </c>
      <c r="G3961" t="str">
        <f t="shared" si="62"/>
        <v>Inescapable</v>
      </c>
      <c r="H3961" t="s">
        <v>8054</v>
      </c>
      <c r="I3961">
        <v>2086</v>
      </c>
      <c r="J3961">
        <v>167</v>
      </c>
      <c r="K3961" t="s">
        <v>19</v>
      </c>
      <c r="L3961" t="s">
        <v>197</v>
      </c>
      <c r="M3961" t="s">
        <v>51</v>
      </c>
      <c r="N3961">
        <v>2000000</v>
      </c>
      <c r="O3961">
        <v>1964</v>
      </c>
      <c r="P3961">
        <v>5.2</v>
      </c>
      <c r="S3961" t="s">
        <v>60</v>
      </c>
      <c r="T3961" t="s">
        <v>92</v>
      </c>
      <c r="U3961" t="s">
        <v>106</v>
      </c>
      <c r="V3961" t="s">
        <v>122</v>
      </c>
    </row>
    <row r="3962" spans="1:22" x14ac:dyDescent="0.3">
      <c r="A3962" t="s">
        <v>7828</v>
      </c>
      <c r="B3962">
        <v>21</v>
      </c>
      <c r="C3962">
        <v>141</v>
      </c>
      <c r="D3962">
        <v>144583</v>
      </c>
      <c r="E3962" t="s">
        <v>1504</v>
      </c>
      <c r="F3962" t="s">
        <v>8055</v>
      </c>
      <c r="G3962" t="str">
        <f t="shared" si="62"/>
        <v>Hell's Angels</v>
      </c>
      <c r="H3962" t="s">
        <v>8056</v>
      </c>
      <c r="I3962">
        <v>3753</v>
      </c>
      <c r="J3962">
        <v>317</v>
      </c>
      <c r="K3962" t="s">
        <v>19</v>
      </c>
      <c r="L3962" t="s">
        <v>20</v>
      </c>
      <c r="M3962" t="s">
        <v>294</v>
      </c>
      <c r="N3962">
        <v>2000000</v>
      </c>
      <c r="O3962">
        <v>2012</v>
      </c>
      <c r="P3962">
        <v>7.8</v>
      </c>
      <c r="S3962" t="s">
        <v>60</v>
      </c>
      <c r="T3962" t="s">
        <v>126</v>
      </c>
    </row>
    <row r="3963" spans="1:22" x14ac:dyDescent="0.3">
      <c r="A3963" t="s">
        <v>8057</v>
      </c>
      <c r="B3963">
        <v>246</v>
      </c>
      <c r="C3963">
        <v>120</v>
      </c>
      <c r="D3963">
        <v>58163</v>
      </c>
      <c r="E3963" t="s">
        <v>657</v>
      </c>
      <c r="F3963" t="s">
        <v>2655</v>
      </c>
      <c r="G3963" t="str">
        <f t="shared" si="62"/>
        <v>Purple Violets</v>
      </c>
      <c r="H3963" t="s">
        <v>8058</v>
      </c>
      <c r="I3963">
        <v>2727</v>
      </c>
      <c r="J3963">
        <v>706</v>
      </c>
      <c r="K3963" t="s">
        <v>19</v>
      </c>
      <c r="L3963" t="s">
        <v>20</v>
      </c>
      <c r="M3963" t="s">
        <v>294</v>
      </c>
      <c r="N3963">
        <v>2000000</v>
      </c>
      <c r="O3963">
        <v>1946</v>
      </c>
      <c r="P3963">
        <v>6.6</v>
      </c>
      <c r="S3963" t="s">
        <v>46</v>
      </c>
      <c r="T3963" t="s">
        <v>60</v>
      </c>
      <c r="U3963" t="s">
        <v>106</v>
      </c>
    </row>
    <row r="3964" spans="1:22" x14ac:dyDescent="0.3">
      <c r="A3964" t="s">
        <v>2250</v>
      </c>
      <c r="B3964">
        <v>42</v>
      </c>
      <c r="C3964">
        <v>121</v>
      </c>
      <c r="D3964">
        <v>35688</v>
      </c>
      <c r="E3964" t="s">
        <v>83</v>
      </c>
      <c r="F3964" t="s">
        <v>8059</v>
      </c>
      <c r="G3964" t="str">
        <f t="shared" si="62"/>
        <v>The Veil</v>
      </c>
      <c r="H3964" t="s">
        <v>8060</v>
      </c>
      <c r="I3964">
        <v>4146</v>
      </c>
      <c r="J3964">
        <v>10</v>
      </c>
      <c r="K3964" t="s">
        <v>19</v>
      </c>
      <c r="L3964" t="s">
        <v>3499</v>
      </c>
      <c r="M3964" t="s">
        <v>21</v>
      </c>
      <c r="N3964">
        <v>2300000</v>
      </c>
      <c r="O3964">
        <v>1996</v>
      </c>
      <c r="P3964">
        <v>4.7</v>
      </c>
      <c r="S3964" t="s">
        <v>83</v>
      </c>
    </row>
    <row r="3965" spans="1:22" x14ac:dyDescent="0.3">
      <c r="A3965" t="s">
        <v>6953</v>
      </c>
      <c r="B3965">
        <v>78</v>
      </c>
      <c r="C3965">
        <v>226</v>
      </c>
      <c r="D3965">
        <v>41709</v>
      </c>
      <c r="E3965" t="s">
        <v>2403</v>
      </c>
      <c r="F3965" t="s">
        <v>8061</v>
      </c>
      <c r="G3965" t="str">
        <f t="shared" si="62"/>
        <v>The Loved Ones</v>
      </c>
      <c r="H3965" t="s">
        <v>8062</v>
      </c>
      <c r="I3965">
        <v>27781</v>
      </c>
      <c r="J3965">
        <v>67</v>
      </c>
      <c r="K3965" t="s">
        <v>19</v>
      </c>
      <c r="L3965" t="s">
        <v>20</v>
      </c>
      <c r="M3965" t="s">
        <v>21</v>
      </c>
      <c r="N3965">
        <v>2000000</v>
      </c>
      <c r="O3965">
        <v>2000</v>
      </c>
      <c r="P3965">
        <v>6.7</v>
      </c>
      <c r="S3965" t="s">
        <v>83</v>
      </c>
      <c r="T3965" t="s">
        <v>122</v>
      </c>
    </row>
    <row r="3966" spans="1:22" x14ac:dyDescent="0.3">
      <c r="A3966" t="s">
        <v>8063</v>
      </c>
      <c r="B3966">
        <v>41</v>
      </c>
      <c r="C3966">
        <v>104</v>
      </c>
      <c r="D3966">
        <v>1310270</v>
      </c>
      <c r="E3966" t="s">
        <v>83</v>
      </c>
      <c r="F3966" t="s">
        <v>8064</v>
      </c>
      <c r="G3966" t="str">
        <f t="shared" si="62"/>
        <v>No Vacancy</v>
      </c>
      <c r="H3966" t="s">
        <v>8065</v>
      </c>
      <c r="I3966">
        <v>1561</v>
      </c>
      <c r="J3966">
        <v>6</v>
      </c>
      <c r="K3966" t="s">
        <v>19</v>
      </c>
      <c r="L3966" t="s">
        <v>31</v>
      </c>
      <c r="M3966" t="s">
        <v>294</v>
      </c>
      <c r="N3966">
        <v>14000000</v>
      </c>
      <c r="O3966">
        <v>2010</v>
      </c>
      <c r="P3966">
        <v>4.2</v>
      </c>
      <c r="S3966" t="s">
        <v>83</v>
      </c>
    </row>
    <row r="3967" spans="1:22" x14ac:dyDescent="0.3">
      <c r="A3967" t="s">
        <v>8066</v>
      </c>
      <c r="B3967">
        <v>61</v>
      </c>
      <c r="C3967">
        <v>152</v>
      </c>
      <c r="D3967">
        <v>115000000</v>
      </c>
      <c r="E3967" t="s">
        <v>776</v>
      </c>
      <c r="F3967" t="s">
        <v>8067</v>
      </c>
      <c r="G3967" t="str">
        <f t="shared" si="62"/>
        <v>How to Fall in Love</v>
      </c>
      <c r="H3967" t="s">
        <v>8068</v>
      </c>
      <c r="I3967">
        <v>1929</v>
      </c>
      <c r="J3967">
        <v>90</v>
      </c>
      <c r="K3967" t="s">
        <v>19</v>
      </c>
      <c r="L3967" t="s">
        <v>20</v>
      </c>
      <c r="M3967" t="s">
        <v>294</v>
      </c>
      <c r="N3967">
        <v>2000000</v>
      </c>
      <c r="O3967">
        <v>1998</v>
      </c>
      <c r="P3967">
        <v>6.3</v>
      </c>
      <c r="S3967" t="s">
        <v>46</v>
      </c>
      <c r="T3967" t="s">
        <v>106</v>
      </c>
    </row>
    <row r="3968" spans="1:22" x14ac:dyDescent="0.3">
      <c r="A3968" t="s">
        <v>2266</v>
      </c>
      <c r="B3968">
        <v>112</v>
      </c>
      <c r="C3968">
        <v>92</v>
      </c>
      <c r="D3968">
        <v>5518918</v>
      </c>
      <c r="E3968" t="s">
        <v>8069</v>
      </c>
      <c r="F3968" t="s">
        <v>8070</v>
      </c>
      <c r="G3968" t="str">
        <f t="shared" si="62"/>
        <v>The Perfect Wave</v>
      </c>
      <c r="H3968" t="s">
        <v>8071</v>
      </c>
      <c r="I3968">
        <v>724</v>
      </c>
      <c r="J3968">
        <v>148</v>
      </c>
      <c r="K3968" t="s">
        <v>19</v>
      </c>
      <c r="L3968" t="s">
        <v>20</v>
      </c>
      <c r="M3968" t="s">
        <v>294</v>
      </c>
      <c r="N3968">
        <v>2000000</v>
      </c>
      <c r="O3968">
        <v>2002</v>
      </c>
      <c r="P3968">
        <v>4.7</v>
      </c>
      <c r="S3968" t="s">
        <v>32</v>
      </c>
      <c r="T3968" t="s">
        <v>41</v>
      </c>
      <c r="U3968" t="s">
        <v>60</v>
      </c>
      <c r="V3968" t="s">
        <v>106</v>
      </c>
    </row>
    <row r="3969" spans="1:23" x14ac:dyDescent="0.3">
      <c r="A3969" t="s">
        <v>2180</v>
      </c>
      <c r="B3969">
        <v>349</v>
      </c>
      <c r="C3969">
        <v>107</v>
      </c>
      <c r="D3969">
        <v>4007792</v>
      </c>
      <c r="E3969" t="s">
        <v>990</v>
      </c>
      <c r="F3969" t="s">
        <v>664</v>
      </c>
      <c r="G3969" t="str">
        <f t="shared" si="62"/>
        <v>Ben-Hur</v>
      </c>
      <c r="H3969" t="s">
        <v>991</v>
      </c>
      <c r="I3969">
        <v>67</v>
      </c>
      <c r="J3969">
        <v>35</v>
      </c>
      <c r="K3969" t="s">
        <v>19</v>
      </c>
      <c r="L3969" t="s">
        <v>31</v>
      </c>
      <c r="M3969" t="s">
        <v>294</v>
      </c>
      <c r="N3969">
        <v>2000000</v>
      </c>
      <c r="O3969">
        <v>2014</v>
      </c>
      <c r="P3969">
        <v>6</v>
      </c>
      <c r="S3969" t="s">
        <v>32</v>
      </c>
      <c r="T3969" t="s">
        <v>60</v>
      </c>
      <c r="U3969" t="s">
        <v>80</v>
      </c>
    </row>
    <row r="3970" spans="1:23" x14ac:dyDescent="0.3">
      <c r="A3970" t="s">
        <v>8072</v>
      </c>
      <c r="B3970">
        <v>55</v>
      </c>
      <c r="C3970">
        <v>97</v>
      </c>
      <c r="D3970">
        <v>7705974</v>
      </c>
      <c r="E3970" t="s">
        <v>2574</v>
      </c>
      <c r="F3970" t="s">
        <v>7650</v>
      </c>
      <c r="G3970" t="str">
        <f t="shared" si="62"/>
        <v>A Man for All Seasons</v>
      </c>
      <c r="H3970" t="s">
        <v>8073</v>
      </c>
      <c r="I3970">
        <v>23713</v>
      </c>
      <c r="J3970">
        <v>90</v>
      </c>
      <c r="K3970" t="s">
        <v>19</v>
      </c>
      <c r="L3970" t="s">
        <v>20</v>
      </c>
      <c r="M3970" t="s">
        <v>154</v>
      </c>
      <c r="N3970">
        <v>2000000</v>
      </c>
      <c r="O3970">
        <v>1985</v>
      </c>
      <c r="P3970">
        <v>7.9</v>
      </c>
      <c r="S3970" t="s">
        <v>41</v>
      </c>
      <c r="T3970" t="s">
        <v>60</v>
      </c>
      <c r="U3970" t="s">
        <v>80</v>
      </c>
    </row>
    <row r="3971" spans="1:23" x14ac:dyDescent="0.3">
      <c r="A3971" t="s">
        <v>3014</v>
      </c>
      <c r="B3971">
        <v>88</v>
      </c>
      <c r="C3971">
        <v>115</v>
      </c>
      <c r="D3971">
        <v>26297</v>
      </c>
      <c r="E3971" t="s">
        <v>127</v>
      </c>
      <c r="F3971" t="s">
        <v>1145</v>
      </c>
      <c r="G3971" t="str">
        <f t="shared" ref="G3971:G4034" si="63">SUBSTITUTE(H3971,"Â ","")</f>
        <v>Network</v>
      </c>
      <c r="H3971" t="s">
        <v>8074</v>
      </c>
      <c r="I3971">
        <v>103493</v>
      </c>
      <c r="J3971">
        <v>54</v>
      </c>
      <c r="K3971" t="s">
        <v>19</v>
      </c>
      <c r="L3971" t="s">
        <v>20</v>
      </c>
      <c r="M3971" t="s">
        <v>294</v>
      </c>
      <c r="N3971">
        <v>2000000</v>
      </c>
      <c r="O3971">
        <v>1985</v>
      </c>
      <c r="P3971">
        <v>8.1</v>
      </c>
      <c r="S3971" t="s">
        <v>60</v>
      </c>
      <c r="T3971" t="s">
        <v>106</v>
      </c>
    </row>
    <row r="3972" spans="1:23" x14ac:dyDescent="0.3">
      <c r="A3972" t="s">
        <v>4681</v>
      </c>
      <c r="B3972">
        <v>122</v>
      </c>
      <c r="C3972">
        <v>95</v>
      </c>
      <c r="D3972">
        <v>77501</v>
      </c>
      <c r="E3972" t="s">
        <v>893</v>
      </c>
      <c r="F3972" t="s">
        <v>8075</v>
      </c>
      <c r="G3972" t="str">
        <f t="shared" si="63"/>
        <v>Gone with the Wind</v>
      </c>
      <c r="H3972" t="s">
        <v>8076</v>
      </c>
      <c r="I3972">
        <v>215340</v>
      </c>
      <c r="J3972">
        <v>14</v>
      </c>
      <c r="K3972" t="s">
        <v>6221</v>
      </c>
      <c r="L3972" t="s">
        <v>20</v>
      </c>
      <c r="M3972" t="s">
        <v>294</v>
      </c>
      <c r="N3972">
        <v>2000000</v>
      </c>
      <c r="O3972">
        <v>2013</v>
      </c>
      <c r="P3972">
        <v>8.1999999999999993</v>
      </c>
      <c r="S3972" t="s">
        <v>60</v>
      </c>
      <c r="T3972" t="s">
        <v>80</v>
      </c>
      <c r="U3972" t="s">
        <v>106</v>
      </c>
      <c r="V3972" t="s">
        <v>126</v>
      </c>
    </row>
    <row r="3973" spans="1:23" x14ac:dyDescent="0.3">
      <c r="A3973" t="s">
        <v>885</v>
      </c>
      <c r="B3973">
        <v>134</v>
      </c>
      <c r="C3973">
        <v>102</v>
      </c>
      <c r="D3973">
        <v>42638165</v>
      </c>
      <c r="E3973" t="s">
        <v>715</v>
      </c>
      <c r="F3973" t="s">
        <v>8077</v>
      </c>
      <c r="G3973" t="str">
        <f t="shared" si="63"/>
        <v>Desert Dancer</v>
      </c>
      <c r="H3973" t="s">
        <v>8078</v>
      </c>
      <c r="I3973">
        <v>1177</v>
      </c>
      <c r="J3973">
        <v>172</v>
      </c>
      <c r="K3973" t="s">
        <v>19</v>
      </c>
      <c r="L3973" t="s">
        <v>31</v>
      </c>
      <c r="M3973" t="s">
        <v>51</v>
      </c>
      <c r="N3973">
        <v>2000000</v>
      </c>
      <c r="O3973">
        <v>2012</v>
      </c>
      <c r="P3973">
        <v>6</v>
      </c>
      <c r="S3973" t="s">
        <v>41</v>
      </c>
      <c r="T3973" t="s">
        <v>60</v>
      </c>
    </row>
    <row r="3974" spans="1:23" x14ac:dyDescent="0.3">
      <c r="A3974" t="s">
        <v>8079</v>
      </c>
      <c r="B3974">
        <v>11</v>
      </c>
      <c r="C3974">
        <v>99</v>
      </c>
      <c r="D3974">
        <v>47329</v>
      </c>
      <c r="E3974" t="s">
        <v>8080</v>
      </c>
      <c r="F3974" t="s">
        <v>3394</v>
      </c>
      <c r="G3974" t="str">
        <f t="shared" si="63"/>
        <v>Major Dundee</v>
      </c>
      <c r="H3974" t="s">
        <v>8081</v>
      </c>
      <c r="I3974">
        <v>5294</v>
      </c>
      <c r="J3974">
        <v>332</v>
      </c>
      <c r="K3974" t="s">
        <v>19</v>
      </c>
      <c r="L3974" t="s">
        <v>7223</v>
      </c>
      <c r="M3974" t="s">
        <v>294</v>
      </c>
      <c r="N3974">
        <v>1250000</v>
      </c>
      <c r="O3974">
        <v>2002</v>
      </c>
      <c r="P3974">
        <v>6.8</v>
      </c>
      <c r="S3974" t="s">
        <v>32</v>
      </c>
      <c r="T3974" t="s">
        <v>126</v>
      </c>
      <c r="U3974" t="s">
        <v>130</v>
      </c>
    </row>
    <row r="3975" spans="1:23" x14ac:dyDescent="0.3">
      <c r="A3975" t="s">
        <v>5291</v>
      </c>
      <c r="B3975">
        <v>20</v>
      </c>
      <c r="C3975">
        <v>109</v>
      </c>
      <c r="D3975">
        <v>18378</v>
      </c>
      <c r="E3975" t="s">
        <v>60</v>
      </c>
      <c r="F3975" t="s">
        <v>1803</v>
      </c>
      <c r="G3975" t="str">
        <f t="shared" si="63"/>
        <v>Down for Life</v>
      </c>
      <c r="H3975" t="s">
        <v>8082</v>
      </c>
      <c r="I3975">
        <v>257</v>
      </c>
      <c r="J3975">
        <v>147</v>
      </c>
      <c r="K3975" t="s">
        <v>19</v>
      </c>
      <c r="L3975" t="s">
        <v>149</v>
      </c>
      <c r="M3975" t="s">
        <v>294</v>
      </c>
      <c r="N3975">
        <v>2000000</v>
      </c>
      <c r="O3975">
        <v>1958</v>
      </c>
      <c r="P3975">
        <v>7.3</v>
      </c>
      <c r="S3975" t="s">
        <v>60</v>
      </c>
    </row>
    <row r="3976" spans="1:23" x14ac:dyDescent="0.3">
      <c r="A3976" t="s">
        <v>6247</v>
      </c>
      <c r="B3976">
        <v>28</v>
      </c>
      <c r="C3976">
        <v>113</v>
      </c>
      <c r="D3976">
        <v>7830611</v>
      </c>
      <c r="E3976" t="s">
        <v>8083</v>
      </c>
      <c r="F3976" t="s">
        <v>8084</v>
      </c>
      <c r="G3976" t="str">
        <f t="shared" si="63"/>
        <v>Annie Get Your Gun</v>
      </c>
      <c r="H3976" t="s">
        <v>8085</v>
      </c>
      <c r="I3976">
        <v>3167</v>
      </c>
      <c r="J3976">
        <v>334</v>
      </c>
      <c r="K3976" t="s">
        <v>19</v>
      </c>
      <c r="L3976" t="s">
        <v>20</v>
      </c>
      <c r="M3976" t="s">
        <v>294</v>
      </c>
      <c r="N3976">
        <v>2000000</v>
      </c>
      <c r="O3976">
        <v>1970</v>
      </c>
      <c r="P3976">
        <v>7</v>
      </c>
      <c r="S3976" t="s">
        <v>41</v>
      </c>
      <c r="T3976" t="s">
        <v>46</v>
      </c>
      <c r="U3976" t="s">
        <v>90</v>
      </c>
      <c r="V3976" t="s">
        <v>106</v>
      </c>
      <c r="W3976" t="s">
        <v>130</v>
      </c>
    </row>
    <row r="3977" spans="1:23" x14ac:dyDescent="0.3">
      <c r="A3977" t="s">
        <v>1195</v>
      </c>
      <c r="B3977">
        <v>22</v>
      </c>
      <c r="C3977">
        <v>25</v>
      </c>
      <c r="D3977">
        <v>3278611</v>
      </c>
      <c r="E3977" t="s">
        <v>3939</v>
      </c>
      <c r="F3977" t="s">
        <v>8086</v>
      </c>
      <c r="G3977" t="str">
        <f t="shared" si="63"/>
        <v>Four Lions</v>
      </c>
      <c r="H3977" t="s">
        <v>8087</v>
      </c>
      <c r="I3977">
        <v>55982</v>
      </c>
      <c r="J3977">
        <v>174</v>
      </c>
      <c r="K3977" t="s">
        <v>19</v>
      </c>
      <c r="L3977" t="s">
        <v>3716</v>
      </c>
      <c r="M3977" t="s">
        <v>294</v>
      </c>
      <c r="N3977">
        <v>1900000</v>
      </c>
      <c r="O3977">
        <v>1997</v>
      </c>
      <c r="P3977">
        <v>7.3</v>
      </c>
      <c r="S3977" t="s">
        <v>46</v>
      </c>
      <c r="T3977" t="s">
        <v>52</v>
      </c>
      <c r="U3977" t="s">
        <v>60</v>
      </c>
    </row>
    <row r="3978" spans="1:23" x14ac:dyDescent="0.3">
      <c r="A3978" t="s">
        <v>5512</v>
      </c>
      <c r="B3978">
        <v>95</v>
      </c>
      <c r="C3978">
        <v>113</v>
      </c>
      <c r="D3978">
        <v>1141829</v>
      </c>
      <c r="E3978" t="s">
        <v>60</v>
      </c>
      <c r="F3978" t="s">
        <v>8088</v>
      </c>
      <c r="G3978" t="str">
        <f t="shared" si="63"/>
        <v>House of Sand</v>
      </c>
      <c r="H3978" t="s">
        <v>8089</v>
      </c>
      <c r="I3978">
        <v>2650</v>
      </c>
      <c r="J3978">
        <v>427</v>
      </c>
      <c r="K3978" t="s">
        <v>19</v>
      </c>
      <c r="L3978" t="s">
        <v>31</v>
      </c>
      <c r="M3978" t="s">
        <v>294</v>
      </c>
      <c r="N3978">
        <v>1900000</v>
      </c>
      <c r="O3978">
        <v>2000</v>
      </c>
      <c r="P3978">
        <v>7.5</v>
      </c>
      <c r="S3978" t="s">
        <v>60</v>
      </c>
    </row>
    <row r="3979" spans="1:23" x14ac:dyDescent="0.3">
      <c r="A3979" t="s">
        <v>7951</v>
      </c>
      <c r="B3979">
        <v>31</v>
      </c>
      <c r="C3979">
        <v>91</v>
      </c>
      <c r="D3979">
        <v>218051260</v>
      </c>
      <c r="E3979" t="s">
        <v>3939</v>
      </c>
      <c r="F3979" t="s">
        <v>1689</v>
      </c>
      <c r="G3979" t="str">
        <f t="shared" si="63"/>
        <v>Defendor</v>
      </c>
      <c r="H3979" t="s">
        <v>8090</v>
      </c>
      <c r="I3979">
        <v>31836</v>
      </c>
      <c r="J3979">
        <v>14</v>
      </c>
      <c r="K3979" t="s">
        <v>19</v>
      </c>
      <c r="L3979" t="s">
        <v>31</v>
      </c>
      <c r="M3979" t="s">
        <v>294</v>
      </c>
      <c r="N3979">
        <v>1950000</v>
      </c>
      <c r="O3979">
        <v>1986</v>
      </c>
      <c r="P3979">
        <v>6.8</v>
      </c>
      <c r="S3979" t="s">
        <v>46</v>
      </c>
      <c r="T3979" t="s">
        <v>52</v>
      </c>
      <c r="U3979" t="s">
        <v>60</v>
      </c>
    </row>
    <row r="3980" spans="1:23" x14ac:dyDescent="0.3">
      <c r="A3980" t="s">
        <v>8091</v>
      </c>
      <c r="B3980">
        <v>79</v>
      </c>
      <c r="C3980">
        <v>88</v>
      </c>
      <c r="D3980">
        <v>32048809</v>
      </c>
      <c r="E3980" t="s">
        <v>8092</v>
      </c>
      <c r="F3980" t="s">
        <v>8093</v>
      </c>
      <c r="G3980" t="str">
        <f t="shared" si="63"/>
        <v>The Pirate</v>
      </c>
      <c r="H3980" t="s">
        <v>8094</v>
      </c>
      <c r="I3980">
        <v>3258</v>
      </c>
      <c r="J3980">
        <v>157</v>
      </c>
      <c r="K3980" t="s">
        <v>19</v>
      </c>
      <c r="L3980" t="s">
        <v>20</v>
      </c>
      <c r="M3980" t="s">
        <v>294</v>
      </c>
      <c r="N3980">
        <v>3000000</v>
      </c>
      <c r="O3980">
        <v>1957</v>
      </c>
      <c r="P3980">
        <v>7.1</v>
      </c>
      <c r="S3980" t="s">
        <v>32</v>
      </c>
      <c r="T3980" t="s">
        <v>46</v>
      </c>
      <c r="U3980" t="s">
        <v>90</v>
      </c>
      <c r="V3980" t="s">
        <v>106</v>
      </c>
    </row>
    <row r="3981" spans="1:23" x14ac:dyDescent="0.3">
      <c r="A3981" t="s">
        <v>3030</v>
      </c>
      <c r="B3981">
        <v>25</v>
      </c>
      <c r="C3981">
        <v>88</v>
      </c>
      <c r="D3981">
        <v>2694973</v>
      </c>
      <c r="E3981" t="s">
        <v>60</v>
      </c>
      <c r="F3981" t="s">
        <v>8095</v>
      </c>
      <c r="G3981" t="str">
        <f t="shared" si="63"/>
        <v>The Good Heart</v>
      </c>
      <c r="H3981" t="s">
        <v>8096</v>
      </c>
      <c r="I3981">
        <v>3579</v>
      </c>
      <c r="J3981">
        <v>96</v>
      </c>
      <c r="K3981" t="s">
        <v>19</v>
      </c>
      <c r="L3981" t="s">
        <v>20</v>
      </c>
      <c r="M3981" t="s">
        <v>294</v>
      </c>
      <c r="N3981">
        <v>1500000</v>
      </c>
      <c r="O3981">
        <v>1990</v>
      </c>
      <c r="P3981">
        <v>6.9</v>
      </c>
      <c r="S3981" t="s">
        <v>60</v>
      </c>
    </row>
    <row r="3982" spans="1:23" x14ac:dyDescent="0.3">
      <c r="A3982" t="s">
        <v>8097</v>
      </c>
      <c r="B3982">
        <v>22</v>
      </c>
      <c r="C3982">
        <v>97</v>
      </c>
      <c r="D3982">
        <v>10508</v>
      </c>
      <c r="E3982" t="s">
        <v>1147</v>
      </c>
      <c r="F3982" t="s">
        <v>366</v>
      </c>
      <c r="G3982" t="str">
        <f t="shared" si="63"/>
        <v>The History Boys</v>
      </c>
      <c r="H3982" t="s">
        <v>8098</v>
      </c>
      <c r="I3982">
        <v>17770</v>
      </c>
      <c r="J3982">
        <v>92</v>
      </c>
      <c r="K3982" t="s">
        <v>19</v>
      </c>
      <c r="L3982" t="s">
        <v>31</v>
      </c>
      <c r="M3982" t="s">
        <v>51</v>
      </c>
      <c r="N3982">
        <v>1400000</v>
      </c>
      <c r="O3982">
        <v>1976</v>
      </c>
      <c r="P3982">
        <v>6.9</v>
      </c>
      <c r="S3982" t="s">
        <v>46</v>
      </c>
      <c r="T3982" t="s">
        <v>60</v>
      </c>
    </row>
    <row r="3983" spans="1:23" x14ac:dyDescent="0.3">
      <c r="A3983" t="s">
        <v>8099</v>
      </c>
      <c r="B3983">
        <v>110</v>
      </c>
      <c r="C3983">
        <v>97</v>
      </c>
      <c r="D3983">
        <v>2301777</v>
      </c>
      <c r="E3983" t="s">
        <v>545</v>
      </c>
      <c r="F3983" t="s">
        <v>136</v>
      </c>
      <c r="G3983" t="str">
        <f t="shared" si="63"/>
        <v>Unknown</v>
      </c>
      <c r="H3983" t="s">
        <v>2781</v>
      </c>
      <c r="I3983">
        <v>210548</v>
      </c>
      <c r="J3983">
        <v>118</v>
      </c>
      <c r="K3983" t="s">
        <v>19</v>
      </c>
      <c r="L3983" t="s">
        <v>20</v>
      </c>
      <c r="M3983" t="s">
        <v>2078</v>
      </c>
      <c r="N3983">
        <v>30000000</v>
      </c>
      <c r="O3983">
        <v>1960</v>
      </c>
      <c r="P3983">
        <v>6.9</v>
      </c>
      <c r="S3983" t="s">
        <v>26</v>
      </c>
      <c r="T3983" t="s">
        <v>92</v>
      </c>
      <c r="U3983" t="s">
        <v>122</v>
      </c>
    </row>
    <row r="3984" spans="1:23" x14ac:dyDescent="0.3">
      <c r="A3984" t="s">
        <v>3822</v>
      </c>
      <c r="B3984">
        <v>425</v>
      </c>
      <c r="C3984">
        <v>42</v>
      </c>
      <c r="D3984">
        <v>169719</v>
      </c>
      <c r="E3984" t="s">
        <v>5067</v>
      </c>
      <c r="F3984" t="s">
        <v>5610</v>
      </c>
      <c r="G3984" t="str">
        <f t="shared" si="63"/>
        <v xml:space="preserve">M*A*S*H            </v>
      </c>
      <c r="H3984" t="s">
        <v>8100</v>
      </c>
      <c r="I3984">
        <v>36265</v>
      </c>
      <c r="J3984">
        <v>62</v>
      </c>
      <c r="K3984" t="s">
        <v>19</v>
      </c>
      <c r="L3984" t="s">
        <v>20</v>
      </c>
      <c r="M3984" t="s">
        <v>294</v>
      </c>
      <c r="N3984">
        <v>1800000</v>
      </c>
      <c r="O3984">
        <v>1993</v>
      </c>
      <c r="P3984">
        <v>8.4</v>
      </c>
      <c r="S3984" t="s">
        <v>46</v>
      </c>
      <c r="T3984" t="s">
        <v>60</v>
      </c>
      <c r="U3984" t="s">
        <v>126</v>
      </c>
    </row>
    <row r="3985" spans="1:23" x14ac:dyDescent="0.3">
      <c r="A3985" t="s">
        <v>2321</v>
      </c>
      <c r="B3985">
        <v>19</v>
      </c>
      <c r="C3985">
        <v>85</v>
      </c>
      <c r="D3985">
        <v>3000000</v>
      </c>
      <c r="E3985" t="s">
        <v>60</v>
      </c>
      <c r="F3985" t="s">
        <v>8101</v>
      </c>
      <c r="G3985" t="str">
        <f t="shared" si="63"/>
        <v>Midnight Cowboy</v>
      </c>
      <c r="H3985" t="s">
        <v>8102</v>
      </c>
      <c r="I3985">
        <v>76616</v>
      </c>
      <c r="J3985">
        <v>128</v>
      </c>
      <c r="K3985" t="s">
        <v>19</v>
      </c>
      <c r="L3985" t="s">
        <v>20</v>
      </c>
      <c r="M3985" t="s">
        <v>294</v>
      </c>
      <c r="N3985">
        <v>1000000</v>
      </c>
      <c r="O3985">
        <v>1966</v>
      </c>
      <c r="P3985">
        <v>7.9</v>
      </c>
      <c r="S3985" t="s">
        <v>60</v>
      </c>
    </row>
    <row r="3986" spans="1:23" x14ac:dyDescent="0.3">
      <c r="A3986" t="s">
        <v>4635</v>
      </c>
      <c r="B3986">
        <v>43</v>
      </c>
      <c r="C3986">
        <v>121</v>
      </c>
      <c r="D3986">
        <v>140530114</v>
      </c>
      <c r="E3986" t="s">
        <v>2386</v>
      </c>
      <c r="F3986" t="s">
        <v>2063</v>
      </c>
      <c r="G3986" t="str">
        <f t="shared" si="63"/>
        <v>The Full Monty</v>
      </c>
      <c r="H3986" t="s">
        <v>8103</v>
      </c>
      <c r="I3986">
        <v>82232</v>
      </c>
      <c r="J3986">
        <v>83</v>
      </c>
      <c r="K3986" t="s">
        <v>19</v>
      </c>
      <c r="L3986" t="s">
        <v>20</v>
      </c>
      <c r="M3986" t="s">
        <v>51</v>
      </c>
      <c r="N3986">
        <v>1900000</v>
      </c>
      <c r="O3986">
        <v>2005</v>
      </c>
      <c r="P3986">
        <v>7.2</v>
      </c>
      <c r="S3986" t="s">
        <v>46</v>
      </c>
      <c r="T3986" t="s">
        <v>60</v>
      </c>
      <c r="U3986" t="s">
        <v>85</v>
      </c>
    </row>
    <row r="3987" spans="1:23" x14ac:dyDescent="0.3">
      <c r="A3987" t="s">
        <v>7771</v>
      </c>
      <c r="B3987">
        <v>127</v>
      </c>
      <c r="C3987">
        <v>134</v>
      </c>
      <c r="D3987">
        <v>13300000</v>
      </c>
      <c r="E3987" t="s">
        <v>46</v>
      </c>
      <c r="F3987" t="s">
        <v>8104</v>
      </c>
      <c r="G3987" t="str">
        <f t="shared" si="63"/>
        <v>Airplane!</v>
      </c>
      <c r="H3987" t="s">
        <v>8105</v>
      </c>
      <c r="I3987">
        <v>160281</v>
      </c>
      <c r="J3987">
        <v>74</v>
      </c>
      <c r="K3987" t="s">
        <v>19</v>
      </c>
      <c r="L3987" t="s">
        <v>20</v>
      </c>
      <c r="M3987" t="s">
        <v>2078</v>
      </c>
      <c r="N3987">
        <v>1800000</v>
      </c>
      <c r="O3987">
        <v>2015</v>
      </c>
      <c r="P3987">
        <v>7.8</v>
      </c>
      <c r="S3987" t="s">
        <v>46</v>
      </c>
    </row>
    <row r="3988" spans="1:23" x14ac:dyDescent="0.3">
      <c r="A3988" t="s">
        <v>8106</v>
      </c>
      <c r="B3988">
        <v>262</v>
      </c>
      <c r="C3988">
        <v>149</v>
      </c>
      <c r="D3988">
        <v>171988</v>
      </c>
      <c r="E3988" t="s">
        <v>34</v>
      </c>
      <c r="F3988" t="s">
        <v>2774</v>
      </c>
      <c r="G3988" t="str">
        <f t="shared" si="63"/>
        <v>Chain of Command</v>
      </c>
      <c r="H3988" t="s">
        <v>8107</v>
      </c>
      <c r="I3988">
        <v>801</v>
      </c>
      <c r="J3988">
        <v>199</v>
      </c>
      <c r="K3988" t="s">
        <v>19</v>
      </c>
      <c r="L3988" t="s">
        <v>20</v>
      </c>
      <c r="M3988" t="s">
        <v>21</v>
      </c>
      <c r="N3988">
        <v>1800000</v>
      </c>
      <c r="O3988">
        <v>1985</v>
      </c>
      <c r="P3988">
        <v>3.5</v>
      </c>
      <c r="S3988" t="s">
        <v>26</v>
      </c>
      <c r="T3988" t="s">
        <v>122</v>
      </c>
    </row>
    <row r="3989" spans="1:23" x14ac:dyDescent="0.3">
      <c r="A3989" t="s">
        <v>4635</v>
      </c>
      <c r="B3989">
        <v>184</v>
      </c>
      <c r="C3989">
        <v>121</v>
      </c>
      <c r="D3989">
        <v>23616</v>
      </c>
      <c r="E3989" t="s">
        <v>1147</v>
      </c>
      <c r="F3989" t="s">
        <v>3365</v>
      </c>
      <c r="G3989" t="str">
        <f t="shared" si="63"/>
        <v>Friday</v>
      </c>
      <c r="H3989" t="s">
        <v>8108</v>
      </c>
      <c r="I3989">
        <v>74626</v>
      </c>
      <c r="J3989">
        <v>452</v>
      </c>
      <c r="K3989" t="s">
        <v>19</v>
      </c>
      <c r="L3989" t="s">
        <v>20</v>
      </c>
      <c r="M3989" t="s">
        <v>294</v>
      </c>
      <c r="N3989">
        <v>1800000</v>
      </c>
      <c r="O3989">
        <v>2009</v>
      </c>
      <c r="P3989">
        <v>7.3</v>
      </c>
      <c r="S3989" t="s">
        <v>46</v>
      </c>
      <c r="T3989" t="s">
        <v>60</v>
      </c>
    </row>
    <row r="3990" spans="1:23" x14ac:dyDescent="0.3">
      <c r="A3990" t="s">
        <v>717</v>
      </c>
      <c r="B3990">
        <v>33</v>
      </c>
      <c r="C3990">
        <v>116</v>
      </c>
      <c r="D3990">
        <v>13493</v>
      </c>
      <c r="E3990" t="s">
        <v>977</v>
      </c>
      <c r="F3990" t="s">
        <v>461</v>
      </c>
      <c r="G3990" t="str">
        <f t="shared" si="63"/>
        <v>Menace II Society</v>
      </c>
      <c r="H3990" t="s">
        <v>8109</v>
      </c>
      <c r="I3990">
        <v>39508</v>
      </c>
      <c r="J3990">
        <v>38</v>
      </c>
      <c r="K3990" t="s">
        <v>19</v>
      </c>
      <c r="L3990" t="s">
        <v>20</v>
      </c>
      <c r="M3990" t="s">
        <v>21</v>
      </c>
      <c r="N3990">
        <v>1800000</v>
      </c>
      <c r="O3990">
        <v>1960</v>
      </c>
      <c r="P3990">
        <v>7.5</v>
      </c>
      <c r="S3990" t="s">
        <v>52</v>
      </c>
      <c r="T3990" t="s">
        <v>60</v>
      </c>
      <c r="U3990" t="s">
        <v>122</v>
      </c>
    </row>
    <row r="3991" spans="1:23" x14ac:dyDescent="0.3">
      <c r="A3991" t="s">
        <v>8110</v>
      </c>
      <c r="B3991">
        <v>252</v>
      </c>
      <c r="C3991">
        <v>92</v>
      </c>
      <c r="D3991">
        <v>79043</v>
      </c>
      <c r="E3991" t="s">
        <v>2679</v>
      </c>
      <c r="F3991" t="s">
        <v>8111</v>
      </c>
      <c r="G3991" t="str">
        <f t="shared" si="63"/>
        <v xml:space="preserve">Empire            </v>
      </c>
      <c r="H3991" t="s">
        <v>8112</v>
      </c>
      <c r="I3991">
        <v>27418</v>
      </c>
      <c r="J3991">
        <v>98</v>
      </c>
      <c r="K3991" t="s">
        <v>19</v>
      </c>
      <c r="L3991" t="s">
        <v>20</v>
      </c>
      <c r="M3991" t="s">
        <v>294</v>
      </c>
      <c r="N3991">
        <v>1800000</v>
      </c>
      <c r="O3991">
        <v>1961</v>
      </c>
      <c r="P3991">
        <v>7.8</v>
      </c>
      <c r="S3991" t="s">
        <v>60</v>
      </c>
      <c r="T3991" t="s">
        <v>85</v>
      </c>
    </row>
    <row r="3992" spans="1:23" x14ac:dyDescent="0.3">
      <c r="A3992" t="s">
        <v>6284</v>
      </c>
      <c r="B3992">
        <v>31</v>
      </c>
      <c r="C3992">
        <v>93</v>
      </c>
      <c r="D3992">
        <v>515005</v>
      </c>
      <c r="E3992" t="s">
        <v>3468</v>
      </c>
      <c r="F3992" t="s">
        <v>3445</v>
      </c>
      <c r="G3992" t="str">
        <f t="shared" si="63"/>
        <v>Creepshow 2</v>
      </c>
      <c r="H3992" t="s">
        <v>8113</v>
      </c>
      <c r="I3992">
        <v>15956</v>
      </c>
      <c r="J3992">
        <v>229</v>
      </c>
      <c r="K3992" t="s">
        <v>19</v>
      </c>
      <c r="L3992" t="s">
        <v>20</v>
      </c>
      <c r="M3992" t="s">
        <v>294</v>
      </c>
      <c r="N3992">
        <v>1800000</v>
      </c>
      <c r="O3992">
        <v>1999</v>
      </c>
      <c r="P3992">
        <v>6</v>
      </c>
      <c r="S3992" t="s">
        <v>46</v>
      </c>
      <c r="T3992" t="s">
        <v>69</v>
      </c>
      <c r="U3992" t="s">
        <v>83</v>
      </c>
      <c r="V3992" t="s">
        <v>122</v>
      </c>
    </row>
    <row r="3993" spans="1:23" x14ac:dyDescent="0.3">
      <c r="A3993" t="s">
        <v>8114</v>
      </c>
      <c r="B3993">
        <v>139</v>
      </c>
      <c r="C3993">
        <v>96</v>
      </c>
      <c r="D3993">
        <v>2245</v>
      </c>
      <c r="E3993" t="s">
        <v>8115</v>
      </c>
      <c r="F3993" t="s">
        <v>8116</v>
      </c>
      <c r="G3993" t="str">
        <f t="shared" si="63"/>
        <v>The Ballad of Cable Hogue</v>
      </c>
      <c r="H3993" t="s">
        <v>8117</v>
      </c>
      <c r="I3993">
        <v>6350</v>
      </c>
      <c r="J3993">
        <v>231</v>
      </c>
      <c r="K3993" t="s">
        <v>19</v>
      </c>
      <c r="L3993" t="s">
        <v>31</v>
      </c>
      <c r="M3993" t="s">
        <v>294</v>
      </c>
      <c r="N3993">
        <v>1800000</v>
      </c>
      <c r="O3993">
        <v>1948</v>
      </c>
      <c r="P3993">
        <v>7.3</v>
      </c>
      <c r="S3993" t="s">
        <v>46</v>
      </c>
      <c r="T3993" t="s">
        <v>60</v>
      </c>
      <c r="U3993" t="s">
        <v>106</v>
      </c>
      <c r="V3993" t="s">
        <v>130</v>
      </c>
    </row>
    <row r="3994" spans="1:23" x14ac:dyDescent="0.3">
      <c r="A3994" t="s">
        <v>7951</v>
      </c>
      <c r="B3994">
        <v>39</v>
      </c>
      <c r="C3994">
        <v>105</v>
      </c>
      <c r="D3994">
        <v>33451479</v>
      </c>
      <c r="E3994" t="s">
        <v>4621</v>
      </c>
      <c r="F3994" t="s">
        <v>8118</v>
      </c>
      <c r="G3994" t="str">
        <f t="shared" si="63"/>
        <v>In Cold Blood</v>
      </c>
      <c r="H3994" t="s">
        <v>8119</v>
      </c>
      <c r="I3994">
        <v>19026</v>
      </c>
      <c r="J3994">
        <v>419</v>
      </c>
      <c r="K3994" t="s">
        <v>19</v>
      </c>
      <c r="L3994" t="s">
        <v>20</v>
      </c>
      <c r="M3994" t="s">
        <v>294</v>
      </c>
      <c r="N3994">
        <v>150000000</v>
      </c>
      <c r="O3994">
        <v>2006</v>
      </c>
      <c r="P3994">
        <v>8</v>
      </c>
      <c r="S3994" t="s">
        <v>41</v>
      </c>
      <c r="T3994" t="s">
        <v>52</v>
      </c>
      <c r="U3994" t="s">
        <v>60</v>
      </c>
      <c r="V3994" t="s">
        <v>80</v>
      </c>
    </row>
    <row r="3995" spans="1:23" x14ac:dyDescent="0.3">
      <c r="A3995" t="s">
        <v>6570</v>
      </c>
      <c r="B3995">
        <v>337</v>
      </c>
      <c r="C3995">
        <v>129</v>
      </c>
      <c r="D3995">
        <v>39552600</v>
      </c>
      <c r="E3995" t="s">
        <v>60</v>
      </c>
      <c r="F3995" t="s">
        <v>8120</v>
      </c>
      <c r="G3995" t="str">
        <f t="shared" si="63"/>
        <v>The Nun's Story</v>
      </c>
      <c r="H3995" t="s">
        <v>8121</v>
      </c>
      <c r="I3995">
        <v>7071</v>
      </c>
      <c r="J3995">
        <v>52</v>
      </c>
      <c r="K3995" t="s">
        <v>19</v>
      </c>
      <c r="L3995" t="s">
        <v>20</v>
      </c>
      <c r="M3995" t="s">
        <v>294</v>
      </c>
      <c r="N3995">
        <v>1500000</v>
      </c>
      <c r="O3995">
        <v>2013</v>
      </c>
      <c r="P3995">
        <v>7.6</v>
      </c>
      <c r="S3995" t="s">
        <v>60</v>
      </c>
    </row>
    <row r="3996" spans="1:23" x14ac:dyDescent="0.3">
      <c r="A3996" t="s">
        <v>5512</v>
      </c>
      <c r="B3996">
        <v>30</v>
      </c>
      <c r="C3996">
        <v>87</v>
      </c>
      <c r="D3996">
        <v>30500882</v>
      </c>
      <c r="E3996" t="s">
        <v>530</v>
      </c>
      <c r="F3996" t="s">
        <v>4720</v>
      </c>
      <c r="G3996" t="str">
        <f t="shared" si="63"/>
        <v>Harper</v>
      </c>
      <c r="H3996" t="s">
        <v>8122</v>
      </c>
      <c r="I3996">
        <v>5941</v>
      </c>
      <c r="J3996">
        <v>537</v>
      </c>
      <c r="K3996" t="s">
        <v>1243</v>
      </c>
      <c r="L3996" t="s">
        <v>20</v>
      </c>
      <c r="M3996" t="s">
        <v>294</v>
      </c>
      <c r="N3996">
        <v>1800000</v>
      </c>
      <c r="O3996">
        <v>1987</v>
      </c>
      <c r="P3996">
        <v>7</v>
      </c>
      <c r="S3996" t="s">
        <v>26</v>
      </c>
      <c r="T3996" t="s">
        <v>52</v>
      </c>
      <c r="U3996" t="s">
        <v>60</v>
      </c>
      <c r="V3996" t="s">
        <v>92</v>
      </c>
      <c r="W3996" t="s">
        <v>122</v>
      </c>
    </row>
    <row r="3997" spans="1:23" x14ac:dyDescent="0.3">
      <c r="A3997" t="s">
        <v>8123</v>
      </c>
      <c r="B3997">
        <v>265</v>
      </c>
      <c r="C3997">
        <v>94</v>
      </c>
      <c r="D3997">
        <v>17000000</v>
      </c>
      <c r="E3997" t="s">
        <v>122</v>
      </c>
      <c r="F3997" t="s">
        <v>8124</v>
      </c>
      <c r="G3997" t="str">
        <f t="shared" si="63"/>
        <v>Frenzy</v>
      </c>
      <c r="H3997" t="s">
        <v>8125</v>
      </c>
      <c r="I3997">
        <v>30982</v>
      </c>
      <c r="J3997">
        <v>131</v>
      </c>
      <c r="K3997" t="s">
        <v>19</v>
      </c>
      <c r="L3997" t="s">
        <v>20</v>
      </c>
      <c r="M3997" t="s">
        <v>294</v>
      </c>
      <c r="N3997">
        <v>1800000</v>
      </c>
      <c r="O3997">
        <v>1988</v>
      </c>
      <c r="P3997">
        <v>7.5</v>
      </c>
      <c r="S3997" t="s">
        <v>122</v>
      </c>
    </row>
    <row r="3998" spans="1:23" x14ac:dyDescent="0.3">
      <c r="A3998" t="s">
        <v>8126</v>
      </c>
      <c r="B3998">
        <v>50</v>
      </c>
      <c r="C3998">
        <v>37</v>
      </c>
      <c r="D3998">
        <v>8044906</v>
      </c>
      <c r="E3998" t="s">
        <v>2224</v>
      </c>
      <c r="F3998" t="s">
        <v>7910</v>
      </c>
      <c r="G3998" t="str">
        <f t="shared" si="63"/>
        <v>The Witch</v>
      </c>
      <c r="H3998" t="s">
        <v>8127</v>
      </c>
      <c r="I3998">
        <v>66483</v>
      </c>
      <c r="J3998">
        <v>236</v>
      </c>
      <c r="K3998" t="s">
        <v>19</v>
      </c>
      <c r="L3998" t="s">
        <v>8128</v>
      </c>
      <c r="M3998" t="s">
        <v>294</v>
      </c>
      <c r="N3998">
        <v>1800000</v>
      </c>
      <c r="O3998">
        <v>2004</v>
      </c>
      <c r="P3998">
        <v>6.8</v>
      </c>
      <c r="S3998" t="s">
        <v>83</v>
      </c>
      <c r="T3998" t="s">
        <v>92</v>
      </c>
    </row>
    <row r="3999" spans="1:23" x14ac:dyDescent="0.3">
      <c r="A3999" t="s">
        <v>3863</v>
      </c>
      <c r="B3999">
        <v>50</v>
      </c>
      <c r="C3999">
        <v>81</v>
      </c>
      <c r="D3999">
        <v>5739376</v>
      </c>
      <c r="E3999" t="s">
        <v>46</v>
      </c>
      <c r="F3999" t="s">
        <v>8129</v>
      </c>
      <c r="G3999" t="str">
        <f t="shared" si="63"/>
        <v>I Got the Hook Up</v>
      </c>
      <c r="H3999" t="s">
        <v>8130</v>
      </c>
      <c r="I3999">
        <v>1721</v>
      </c>
      <c r="J3999">
        <v>494</v>
      </c>
      <c r="K3999" t="s">
        <v>19</v>
      </c>
      <c r="L3999" t="s">
        <v>20</v>
      </c>
      <c r="M3999" t="s">
        <v>294</v>
      </c>
      <c r="N3999">
        <v>1800000</v>
      </c>
      <c r="O3999">
        <v>2002</v>
      </c>
      <c r="P3999">
        <v>3.9</v>
      </c>
      <c r="S3999" t="s">
        <v>46</v>
      </c>
    </row>
    <row r="4000" spans="1:23" x14ac:dyDescent="0.3">
      <c r="A4000" t="s">
        <v>8131</v>
      </c>
      <c r="B4000">
        <v>9</v>
      </c>
      <c r="C4000">
        <v>97</v>
      </c>
      <c r="D4000">
        <v>3773863</v>
      </c>
      <c r="E4000" t="s">
        <v>657</v>
      </c>
      <c r="F4000" t="s">
        <v>8132</v>
      </c>
      <c r="G4000" t="str">
        <f t="shared" si="63"/>
        <v>She's the One</v>
      </c>
      <c r="H4000" t="s">
        <v>8133</v>
      </c>
      <c r="I4000">
        <v>13949</v>
      </c>
      <c r="J4000">
        <v>199</v>
      </c>
      <c r="K4000" t="s">
        <v>19</v>
      </c>
      <c r="L4000" t="s">
        <v>20</v>
      </c>
      <c r="M4000" t="s">
        <v>294</v>
      </c>
      <c r="N4000">
        <v>1800000</v>
      </c>
      <c r="O4000">
        <v>2005</v>
      </c>
      <c r="P4000">
        <v>6.1</v>
      </c>
      <c r="S4000" t="s">
        <v>46</v>
      </c>
      <c r="T4000" t="s">
        <v>60</v>
      </c>
      <c r="U4000" t="s">
        <v>106</v>
      </c>
    </row>
    <row r="4001" spans="1:24" x14ac:dyDescent="0.3">
      <c r="A4001" t="s">
        <v>7477</v>
      </c>
      <c r="B4001">
        <v>15</v>
      </c>
      <c r="C4001">
        <v>106</v>
      </c>
      <c r="D4001">
        <v>3117666</v>
      </c>
      <c r="E4001" t="s">
        <v>715</v>
      </c>
      <c r="F4001" t="s">
        <v>1273</v>
      </c>
      <c r="G4001" t="str">
        <f t="shared" si="63"/>
        <v>Gods and Monsters</v>
      </c>
      <c r="H4001" t="s">
        <v>8134</v>
      </c>
      <c r="I4001">
        <v>24977</v>
      </c>
      <c r="J4001">
        <v>24</v>
      </c>
      <c r="K4001" t="s">
        <v>19</v>
      </c>
      <c r="L4001" t="s">
        <v>20</v>
      </c>
      <c r="M4001" t="s">
        <v>51</v>
      </c>
      <c r="N4001">
        <v>1800000</v>
      </c>
      <c r="O4001">
        <v>1999</v>
      </c>
      <c r="P4001">
        <v>7.5</v>
      </c>
      <c r="S4001" t="s">
        <v>41</v>
      </c>
      <c r="T4001" t="s">
        <v>60</v>
      </c>
    </row>
    <row r="4002" spans="1:24" x14ac:dyDescent="0.3">
      <c r="A4002" t="s">
        <v>6284</v>
      </c>
      <c r="B4002">
        <v>5</v>
      </c>
      <c r="C4002">
        <v>103</v>
      </c>
      <c r="D4002">
        <v>2047570</v>
      </c>
      <c r="E4002" t="s">
        <v>882</v>
      </c>
      <c r="F4002" t="s">
        <v>8135</v>
      </c>
      <c r="G4002" t="str">
        <f t="shared" si="63"/>
        <v>The Secret in Their Eyes</v>
      </c>
      <c r="H4002" t="s">
        <v>8136</v>
      </c>
      <c r="I4002">
        <v>131831</v>
      </c>
      <c r="J4002">
        <v>207</v>
      </c>
      <c r="K4002" t="s">
        <v>1243</v>
      </c>
      <c r="L4002" t="s">
        <v>20</v>
      </c>
      <c r="M4002" t="s">
        <v>21</v>
      </c>
      <c r="N4002">
        <v>3500000</v>
      </c>
      <c r="O4002">
        <v>2000</v>
      </c>
      <c r="P4002">
        <v>8.1999999999999993</v>
      </c>
      <c r="S4002" t="s">
        <v>60</v>
      </c>
      <c r="T4002" t="s">
        <v>92</v>
      </c>
      <c r="U4002" t="s">
        <v>122</v>
      </c>
    </row>
    <row r="4003" spans="1:24" x14ac:dyDescent="0.3">
      <c r="A4003" t="s">
        <v>8137</v>
      </c>
      <c r="B4003">
        <v>1</v>
      </c>
      <c r="C4003">
        <v>101</v>
      </c>
      <c r="D4003">
        <v>1250798</v>
      </c>
      <c r="E4003" t="s">
        <v>83</v>
      </c>
      <c r="F4003" t="s">
        <v>5163</v>
      </c>
      <c r="G4003" t="str">
        <f t="shared" si="63"/>
        <v>Day of the Dead</v>
      </c>
      <c r="H4003" t="s">
        <v>5164</v>
      </c>
      <c r="I4003">
        <v>49672</v>
      </c>
      <c r="J4003">
        <v>53</v>
      </c>
      <c r="K4003" t="s">
        <v>7501</v>
      </c>
      <c r="L4003" t="s">
        <v>20</v>
      </c>
      <c r="M4003" t="s">
        <v>294</v>
      </c>
      <c r="N4003">
        <v>500000</v>
      </c>
      <c r="O4003">
        <v>1996</v>
      </c>
      <c r="P4003">
        <v>7.2</v>
      </c>
      <c r="S4003" t="s">
        <v>83</v>
      </c>
    </row>
    <row r="4004" spans="1:24" x14ac:dyDescent="0.3">
      <c r="A4004" t="s">
        <v>2381</v>
      </c>
      <c r="B4004">
        <v>4</v>
      </c>
      <c r="C4004">
        <v>102</v>
      </c>
      <c r="D4004">
        <v>1127331</v>
      </c>
      <c r="E4004" t="s">
        <v>2403</v>
      </c>
      <c r="F4004" t="s">
        <v>8138</v>
      </c>
      <c r="G4004" t="str">
        <f t="shared" si="63"/>
        <v>Train</v>
      </c>
      <c r="H4004" t="s">
        <v>8139</v>
      </c>
      <c r="I4004">
        <v>4790</v>
      </c>
      <c r="J4004">
        <v>135</v>
      </c>
      <c r="K4004" t="s">
        <v>19</v>
      </c>
      <c r="L4004" t="s">
        <v>1296</v>
      </c>
      <c r="M4004" t="s">
        <v>294</v>
      </c>
      <c r="N4004">
        <v>2000000</v>
      </c>
      <c r="O4004">
        <v>2010</v>
      </c>
      <c r="P4004">
        <v>4.8</v>
      </c>
      <c r="S4004" t="s">
        <v>83</v>
      </c>
      <c r="T4004" t="s">
        <v>122</v>
      </c>
    </row>
    <row r="4005" spans="1:24" x14ac:dyDescent="0.3">
      <c r="A4005" t="s">
        <v>8140</v>
      </c>
      <c r="B4005">
        <v>44</v>
      </c>
      <c r="C4005">
        <v>98</v>
      </c>
      <c r="D4005">
        <v>906666</v>
      </c>
      <c r="E4005" t="s">
        <v>3468</v>
      </c>
      <c r="F4005" t="s">
        <v>8141</v>
      </c>
      <c r="G4005" t="str">
        <f t="shared" si="63"/>
        <v>Evil Dead II</v>
      </c>
      <c r="H4005" t="s">
        <v>8142</v>
      </c>
      <c r="I4005">
        <v>113451</v>
      </c>
      <c r="J4005">
        <v>15</v>
      </c>
      <c r="K4005" t="s">
        <v>19</v>
      </c>
      <c r="L4005" t="s">
        <v>5394</v>
      </c>
      <c r="M4005" t="s">
        <v>294</v>
      </c>
      <c r="N4005">
        <v>1750000</v>
      </c>
      <c r="O4005">
        <v>1971</v>
      </c>
      <c r="P4005">
        <v>7.8</v>
      </c>
      <c r="S4005" t="s">
        <v>46</v>
      </c>
      <c r="T4005" t="s">
        <v>69</v>
      </c>
      <c r="U4005" t="s">
        <v>83</v>
      </c>
      <c r="V4005" t="s">
        <v>122</v>
      </c>
    </row>
    <row r="4006" spans="1:24" x14ac:dyDescent="0.3">
      <c r="A4006" t="s">
        <v>8143</v>
      </c>
      <c r="B4006">
        <v>6</v>
      </c>
      <c r="C4006">
        <v>91</v>
      </c>
      <c r="D4006">
        <v>1114943</v>
      </c>
      <c r="E4006" t="s">
        <v>8144</v>
      </c>
      <c r="F4006" t="s">
        <v>8145</v>
      </c>
      <c r="G4006" t="str">
        <f t="shared" si="63"/>
        <v>Pootie Tang</v>
      </c>
      <c r="H4006" t="s">
        <v>8146</v>
      </c>
      <c r="I4006">
        <v>11399</v>
      </c>
      <c r="J4006">
        <v>11</v>
      </c>
      <c r="K4006" t="s">
        <v>19</v>
      </c>
      <c r="L4006" t="s">
        <v>20</v>
      </c>
      <c r="M4006" t="s">
        <v>294</v>
      </c>
      <c r="N4006">
        <v>1700000</v>
      </c>
      <c r="O4006">
        <v>1993</v>
      </c>
      <c r="P4006">
        <v>5.2</v>
      </c>
      <c r="S4006" t="s">
        <v>26</v>
      </c>
      <c r="T4006" t="s">
        <v>32</v>
      </c>
      <c r="U4006" t="s">
        <v>46</v>
      </c>
      <c r="V4006" t="s">
        <v>90</v>
      </c>
    </row>
    <row r="4007" spans="1:24" x14ac:dyDescent="0.3">
      <c r="A4007" t="s">
        <v>4347</v>
      </c>
      <c r="B4007">
        <v>17</v>
      </c>
      <c r="C4007">
        <v>105</v>
      </c>
      <c r="D4007">
        <v>1111615</v>
      </c>
      <c r="E4007" t="s">
        <v>83</v>
      </c>
      <c r="F4007" t="s">
        <v>2362</v>
      </c>
      <c r="G4007" t="str">
        <f t="shared" si="63"/>
        <v>Sharknado</v>
      </c>
      <c r="H4007" t="s">
        <v>8147</v>
      </c>
      <c r="I4007">
        <v>34532</v>
      </c>
      <c r="J4007">
        <v>20</v>
      </c>
      <c r="K4007" t="s">
        <v>19</v>
      </c>
      <c r="L4007" t="s">
        <v>20</v>
      </c>
      <c r="M4007" t="s">
        <v>2579</v>
      </c>
      <c r="N4007">
        <v>1700000</v>
      </c>
      <c r="O4007">
        <v>1997</v>
      </c>
      <c r="P4007">
        <v>3.3</v>
      </c>
      <c r="S4007" t="s">
        <v>83</v>
      </c>
    </row>
    <row r="4008" spans="1:24" x14ac:dyDescent="0.3">
      <c r="A4008" t="s">
        <v>6803</v>
      </c>
      <c r="B4008">
        <v>7</v>
      </c>
      <c r="C4008">
        <v>98</v>
      </c>
      <c r="D4008">
        <v>985341</v>
      </c>
      <c r="E4008" t="s">
        <v>2810</v>
      </c>
      <c r="F4008" t="s">
        <v>8148</v>
      </c>
      <c r="G4008" t="str">
        <f t="shared" si="63"/>
        <v>La otra conquista</v>
      </c>
      <c r="H4008" t="s">
        <v>8149</v>
      </c>
      <c r="I4008">
        <v>1024</v>
      </c>
      <c r="J4008">
        <v>4</v>
      </c>
      <c r="K4008" t="s">
        <v>19</v>
      </c>
      <c r="L4008" t="s">
        <v>20</v>
      </c>
      <c r="M4008" t="s">
        <v>294</v>
      </c>
      <c r="N4008">
        <v>2000000</v>
      </c>
      <c r="O4008">
        <v>1978</v>
      </c>
      <c r="P4008">
        <v>6.8</v>
      </c>
      <c r="S4008" t="s">
        <v>60</v>
      </c>
      <c r="T4008" t="s">
        <v>80</v>
      </c>
    </row>
    <row r="4009" spans="1:24" x14ac:dyDescent="0.3">
      <c r="A4009" t="s">
        <v>8150</v>
      </c>
      <c r="B4009">
        <v>9</v>
      </c>
      <c r="C4009">
        <v>104</v>
      </c>
      <c r="D4009">
        <v>603943</v>
      </c>
      <c r="E4009" t="s">
        <v>8151</v>
      </c>
      <c r="F4009" t="s">
        <v>8152</v>
      </c>
      <c r="G4009" t="str">
        <f t="shared" si="63"/>
        <v>Trollhunter</v>
      </c>
      <c r="H4009" t="s">
        <v>8153</v>
      </c>
      <c r="I4009">
        <v>54104</v>
      </c>
      <c r="J4009">
        <v>12</v>
      </c>
      <c r="K4009" t="s">
        <v>19</v>
      </c>
      <c r="L4009" t="s">
        <v>20</v>
      </c>
      <c r="M4009" t="s">
        <v>294</v>
      </c>
      <c r="N4009">
        <v>1700000</v>
      </c>
      <c r="O4009">
        <v>2001</v>
      </c>
      <c r="P4009">
        <v>7</v>
      </c>
      <c r="S4009" t="s">
        <v>46</v>
      </c>
      <c r="T4009" t="s">
        <v>60</v>
      </c>
      <c r="U4009" t="s">
        <v>69</v>
      </c>
      <c r="V4009" t="s">
        <v>83</v>
      </c>
    </row>
    <row r="4010" spans="1:24" x14ac:dyDescent="0.3">
      <c r="A4010" t="s">
        <v>8154</v>
      </c>
      <c r="B4010">
        <v>3</v>
      </c>
      <c r="C4010">
        <v>45</v>
      </c>
      <c r="D4010">
        <v>334041</v>
      </c>
      <c r="E4010" t="s">
        <v>776</v>
      </c>
      <c r="F4010" t="s">
        <v>853</v>
      </c>
      <c r="G4010" t="str">
        <f t="shared" si="63"/>
        <v>Ira &amp; Abby</v>
      </c>
      <c r="H4010" t="s">
        <v>8155</v>
      </c>
      <c r="I4010">
        <v>1950</v>
      </c>
      <c r="J4010">
        <v>55</v>
      </c>
      <c r="K4010" t="s">
        <v>19</v>
      </c>
      <c r="L4010" t="s">
        <v>149</v>
      </c>
      <c r="M4010" t="s">
        <v>51</v>
      </c>
      <c r="N4010">
        <v>1700000</v>
      </c>
      <c r="O4010">
        <v>1999</v>
      </c>
      <c r="P4010">
        <v>6.5</v>
      </c>
      <c r="S4010" t="s">
        <v>46</v>
      </c>
      <c r="T4010" t="s">
        <v>106</v>
      </c>
    </row>
    <row r="4011" spans="1:24" x14ac:dyDescent="0.3">
      <c r="A4011" t="s">
        <v>8156</v>
      </c>
      <c r="B4011">
        <v>55</v>
      </c>
      <c r="C4011">
        <v>96</v>
      </c>
      <c r="D4011">
        <v>295468</v>
      </c>
      <c r="E4011" t="s">
        <v>874</v>
      </c>
      <c r="F4011" t="s">
        <v>966</v>
      </c>
      <c r="G4011" t="str">
        <f t="shared" si="63"/>
        <v>The Watch</v>
      </c>
      <c r="H4011" t="s">
        <v>2068</v>
      </c>
      <c r="I4011">
        <v>104072</v>
      </c>
      <c r="J4011">
        <v>2</v>
      </c>
      <c r="K4011" t="s">
        <v>19</v>
      </c>
      <c r="L4011" t="s">
        <v>20</v>
      </c>
      <c r="M4011" t="s">
        <v>294</v>
      </c>
      <c r="N4011">
        <v>1000000</v>
      </c>
      <c r="O4011">
        <v>1996</v>
      </c>
      <c r="P4011">
        <v>5.7</v>
      </c>
      <c r="S4011" t="s">
        <v>26</v>
      </c>
      <c r="T4011" t="s">
        <v>46</v>
      </c>
      <c r="U4011" t="s">
        <v>110</v>
      </c>
    </row>
    <row r="4012" spans="1:24" x14ac:dyDescent="0.3">
      <c r="A4012" t="s">
        <v>2127</v>
      </c>
      <c r="B4012">
        <v>169</v>
      </c>
      <c r="C4012">
        <v>148</v>
      </c>
      <c r="D4012">
        <v>243347</v>
      </c>
      <c r="E4012" t="s">
        <v>1147</v>
      </c>
      <c r="F4012" t="s">
        <v>1796</v>
      </c>
      <c r="G4012" t="str">
        <f t="shared" si="63"/>
        <v>Winter Passing</v>
      </c>
      <c r="H4012" t="s">
        <v>8157</v>
      </c>
      <c r="I4012">
        <v>7228</v>
      </c>
      <c r="J4012">
        <v>10</v>
      </c>
      <c r="K4012" t="s">
        <v>19</v>
      </c>
      <c r="L4012" t="s">
        <v>20</v>
      </c>
      <c r="M4012" t="s">
        <v>294</v>
      </c>
      <c r="N4012">
        <v>1000000</v>
      </c>
      <c r="O4012">
        <v>2012</v>
      </c>
      <c r="P4012">
        <v>6.4</v>
      </c>
      <c r="S4012" t="s">
        <v>46</v>
      </c>
      <c r="T4012" t="s">
        <v>60</v>
      </c>
    </row>
    <row r="4013" spans="1:24" x14ac:dyDescent="0.3">
      <c r="A4013" t="s">
        <v>8158</v>
      </c>
      <c r="B4013">
        <v>290</v>
      </c>
      <c r="C4013">
        <v>100</v>
      </c>
      <c r="D4013">
        <v>154077</v>
      </c>
      <c r="E4013" t="s">
        <v>660</v>
      </c>
      <c r="F4013" t="s">
        <v>5476</v>
      </c>
      <c r="G4013" t="str">
        <f t="shared" si="63"/>
        <v>D.E.B.S.</v>
      </c>
      <c r="H4013" t="s">
        <v>8159</v>
      </c>
      <c r="I4013">
        <v>12188</v>
      </c>
      <c r="J4013">
        <v>10</v>
      </c>
      <c r="K4013" t="s">
        <v>19</v>
      </c>
      <c r="L4013" t="s">
        <v>31</v>
      </c>
      <c r="M4013" t="s">
        <v>294</v>
      </c>
      <c r="N4013">
        <v>1644736</v>
      </c>
      <c r="O4013">
        <v>2005</v>
      </c>
      <c r="P4013">
        <v>5.3</v>
      </c>
      <c r="S4013" t="s">
        <v>26</v>
      </c>
      <c r="T4013" t="s">
        <v>46</v>
      </c>
      <c r="U4013" t="s">
        <v>106</v>
      </c>
    </row>
    <row r="4014" spans="1:24" x14ac:dyDescent="0.3">
      <c r="A4014" t="s">
        <v>8160</v>
      </c>
      <c r="B4014">
        <v>10</v>
      </c>
      <c r="C4014">
        <v>86</v>
      </c>
      <c r="D4014">
        <v>342936</v>
      </c>
      <c r="E4014" t="s">
        <v>8161</v>
      </c>
      <c r="F4014" t="s">
        <v>8162</v>
      </c>
      <c r="G4014" t="str">
        <f t="shared" si="63"/>
        <v>The Masked Saint</v>
      </c>
      <c r="H4014" t="s">
        <v>8163</v>
      </c>
      <c r="I4014">
        <v>342</v>
      </c>
      <c r="J4014">
        <v>13</v>
      </c>
      <c r="K4014" t="s">
        <v>19</v>
      </c>
      <c r="L4014" t="s">
        <v>20</v>
      </c>
      <c r="M4014" t="s">
        <v>2579</v>
      </c>
      <c r="N4014">
        <v>1650000</v>
      </c>
      <c r="O4014">
        <v>1998</v>
      </c>
      <c r="P4014">
        <v>4.7</v>
      </c>
      <c r="S4014" t="s">
        <v>26</v>
      </c>
      <c r="T4014" t="s">
        <v>41</v>
      </c>
      <c r="U4014" t="s">
        <v>52</v>
      </c>
      <c r="V4014" t="s">
        <v>60</v>
      </c>
      <c r="W4014" t="s">
        <v>65</v>
      </c>
      <c r="X4014" t="s">
        <v>69</v>
      </c>
    </row>
    <row r="4015" spans="1:24" x14ac:dyDescent="0.3">
      <c r="A4015" t="s">
        <v>5702</v>
      </c>
      <c r="B4015">
        <v>159</v>
      </c>
      <c r="C4015">
        <v>92</v>
      </c>
      <c r="D4015">
        <v>151389</v>
      </c>
      <c r="E4015" t="s">
        <v>984</v>
      </c>
      <c r="F4015" t="s">
        <v>7462</v>
      </c>
      <c r="G4015" t="str">
        <f t="shared" si="63"/>
        <v>The Betrayed</v>
      </c>
      <c r="H4015" t="s">
        <v>8164</v>
      </c>
      <c r="I4015">
        <v>1634</v>
      </c>
      <c r="J4015">
        <v>18</v>
      </c>
      <c r="K4015" t="s">
        <v>19</v>
      </c>
      <c r="L4015" t="s">
        <v>20</v>
      </c>
      <c r="M4015" t="s">
        <v>294</v>
      </c>
      <c r="N4015">
        <v>1600000</v>
      </c>
      <c r="O4015">
        <v>2003</v>
      </c>
      <c r="P4015">
        <v>6.1</v>
      </c>
      <c r="S4015" t="s">
        <v>52</v>
      </c>
      <c r="T4015" t="s">
        <v>60</v>
      </c>
      <c r="U4015" t="s">
        <v>92</v>
      </c>
      <c r="V4015" t="s">
        <v>122</v>
      </c>
    </row>
    <row r="4016" spans="1:24" x14ac:dyDescent="0.3">
      <c r="A4016" t="s">
        <v>6437</v>
      </c>
      <c r="B4016">
        <v>535</v>
      </c>
      <c r="C4016">
        <v>88</v>
      </c>
      <c r="D4016">
        <v>269061</v>
      </c>
      <c r="E4016" t="s">
        <v>222</v>
      </c>
      <c r="F4016" t="s">
        <v>2668</v>
      </c>
      <c r="G4016" t="str">
        <f t="shared" si="63"/>
        <v>Taxman</v>
      </c>
      <c r="H4016" t="s">
        <v>8165</v>
      </c>
      <c r="I4016">
        <v>372</v>
      </c>
      <c r="J4016">
        <v>102</v>
      </c>
      <c r="K4016" t="s">
        <v>19</v>
      </c>
      <c r="L4016" t="s">
        <v>20</v>
      </c>
      <c r="M4016" t="s">
        <v>21</v>
      </c>
      <c r="N4016">
        <v>2000000</v>
      </c>
      <c r="O4016">
        <v>2014</v>
      </c>
      <c r="P4016">
        <v>5.5</v>
      </c>
      <c r="S4016" t="s">
        <v>26</v>
      </c>
      <c r="T4016" t="s">
        <v>46</v>
      </c>
      <c r="U4016" t="s">
        <v>52</v>
      </c>
      <c r="V4016" t="s">
        <v>122</v>
      </c>
    </row>
    <row r="4017" spans="1:23" x14ac:dyDescent="0.3">
      <c r="A4017" t="s">
        <v>403</v>
      </c>
      <c r="B4017">
        <v>214</v>
      </c>
      <c r="C4017">
        <v>90</v>
      </c>
      <c r="D4017">
        <v>133778</v>
      </c>
      <c r="E4017" t="s">
        <v>1788</v>
      </c>
      <c r="F4017" t="s">
        <v>7404</v>
      </c>
      <c r="G4017" t="str">
        <f t="shared" si="63"/>
        <v xml:space="preserve">The Secret            </v>
      </c>
      <c r="H4017" t="s">
        <v>8166</v>
      </c>
      <c r="I4017">
        <v>653</v>
      </c>
      <c r="J4017">
        <v>331</v>
      </c>
      <c r="K4017" t="s">
        <v>19</v>
      </c>
      <c r="L4017" t="s">
        <v>149</v>
      </c>
      <c r="M4017" t="s">
        <v>294</v>
      </c>
      <c r="N4017">
        <v>1300000</v>
      </c>
      <c r="O4017">
        <v>2003</v>
      </c>
      <c r="P4017">
        <v>7.3</v>
      </c>
      <c r="S4017" t="s">
        <v>60</v>
      </c>
      <c r="T4017" t="s">
        <v>122</v>
      </c>
    </row>
    <row r="4018" spans="1:23" x14ac:dyDescent="0.3">
      <c r="A4018" t="s">
        <v>7693</v>
      </c>
      <c r="B4018">
        <v>47</v>
      </c>
      <c r="C4018">
        <v>94</v>
      </c>
      <c r="D4018">
        <v>52850</v>
      </c>
      <c r="E4018" t="s">
        <v>2403</v>
      </c>
      <c r="F4018" t="s">
        <v>7756</v>
      </c>
      <c r="G4018" t="str">
        <f t="shared" si="63"/>
        <v>2:13</v>
      </c>
      <c r="H4018" t="s">
        <v>8167</v>
      </c>
      <c r="I4018">
        <v>961</v>
      </c>
      <c r="J4018">
        <v>225</v>
      </c>
      <c r="K4018" t="s">
        <v>19</v>
      </c>
      <c r="L4018" t="s">
        <v>20</v>
      </c>
      <c r="M4018" t="s">
        <v>2394</v>
      </c>
      <c r="N4018">
        <v>1500000</v>
      </c>
      <c r="O4018">
        <v>2010</v>
      </c>
      <c r="P4018">
        <v>4.8</v>
      </c>
      <c r="S4018" t="s">
        <v>83</v>
      </c>
      <c r="T4018" t="s">
        <v>122</v>
      </c>
    </row>
    <row r="4019" spans="1:23" x14ac:dyDescent="0.3">
      <c r="A4019" t="s">
        <v>4274</v>
      </c>
      <c r="B4019">
        <v>17</v>
      </c>
      <c r="C4019">
        <v>80</v>
      </c>
      <c r="D4019">
        <v>98017</v>
      </c>
      <c r="E4019" t="s">
        <v>8168</v>
      </c>
      <c r="F4019" t="s">
        <v>1246</v>
      </c>
      <c r="G4019" t="str">
        <f t="shared" si="63"/>
        <v>Batman: The Dark Knight Returns, Part 2</v>
      </c>
      <c r="H4019" t="s">
        <v>8169</v>
      </c>
      <c r="I4019">
        <v>30434</v>
      </c>
      <c r="J4019">
        <v>13</v>
      </c>
      <c r="K4019" t="s">
        <v>19</v>
      </c>
      <c r="L4019" t="s">
        <v>31</v>
      </c>
      <c r="M4019" t="s">
        <v>21</v>
      </c>
      <c r="N4019">
        <v>1600000</v>
      </c>
      <c r="O4019">
        <v>2011</v>
      </c>
      <c r="P4019">
        <v>8.4</v>
      </c>
      <c r="S4019" t="s">
        <v>26</v>
      </c>
      <c r="T4019" t="s">
        <v>37</v>
      </c>
      <c r="U4019" t="s">
        <v>52</v>
      </c>
      <c r="V4019" t="s">
        <v>110</v>
      </c>
      <c r="W4019" t="s">
        <v>122</v>
      </c>
    </row>
    <row r="4020" spans="1:23" x14ac:dyDescent="0.3">
      <c r="A4020" t="s">
        <v>3024</v>
      </c>
      <c r="B4020">
        <v>85</v>
      </c>
      <c r="C4020">
        <v>107</v>
      </c>
      <c r="D4020">
        <v>177343675</v>
      </c>
      <c r="E4020" t="s">
        <v>39</v>
      </c>
      <c r="F4020" t="s">
        <v>8170</v>
      </c>
      <c r="G4020" t="str">
        <f t="shared" si="63"/>
        <v>Time to Choose</v>
      </c>
      <c r="H4020" t="s">
        <v>8171</v>
      </c>
      <c r="I4020">
        <v>75</v>
      </c>
      <c r="J4020">
        <v>72</v>
      </c>
      <c r="K4020" t="s">
        <v>675</v>
      </c>
      <c r="L4020" t="s">
        <v>20</v>
      </c>
      <c r="M4020" t="s">
        <v>294</v>
      </c>
      <c r="N4020">
        <v>70000000</v>
      </c>
      <c r="O4020">
        <v>2016</v>
      </c>
      <c r="P4020">
        <v>7</v>
      </c>
      <c r="S4020" t="s">
        <v>39</v>
      </c>
    </row>
    <row r="4021" spans="1:23" x14ac:dyDescent="0.3">
      <c r="A4021" t="s">
        <v>6053</v>
      </c>
      <c r="B4021">
        <v>349</v>
      </c>
      <c r="C4021">
        <v>99</v>
      </c>
      <c r="D4021">
        <v>31937</v>
      </c>
      <c r="E4021" t="s">
        <v>886</v>
      </c>
      <c r="F4021" t="s">
        <v>6586</v>
      </c>
      <c r="G4021" t="str">
        <f t="shared" si="63"/>
        <v>In the Name of the King: The Last Job</v>
      </c>
      <c r="H4021" t="s">
        <v>8172</v>
      </c>
      <c r="I4021">
        <v>1285</v>
      </c>
      <c r="J4021">
        <v>731</v>
      </c>
      <c r="K4021" t="s">
        <v>19</v>
      </c>
      <c r="L4021" t="s">
        <v>676</v>
      </c>
      <c r="M4021" t="s">
        <v>294</v>
      </c>
      <c r="N4021">
        <v>1600000</v>
      </c>
      <c r="O4021">
        <v>1996</v>
      </c>
      <c r="P4021">
        <v>3.3</v>
      </c>
      <c r="S4021" t="s">
        <v>26</v>
      </c>
      <c r="T4021" t="s">
        <v>32</v>
      </c>
      <c r="U4021" t="s">
        <v>69</v>
      </c>
      <c r="V4021" t="s">
        <v>122</v>
      </c>
    </row>
    <row r="4022" spans="1:23" x14ac:dyDescent="0.3">
      <c r="A4022" t="s">
        <v>8173</v>
      </c>
      <c r="B4022">
        <v>109</v>
      </c>
      <c r="C4022">
        <v>92</v>
      </c>
      <c r="D4022">
        <v>13134</v>
      </c>
      <c r="E4022" t="s">
        <v>239</v>
      </c>
      <c r="F4022" t="s">
        <v>2557</v>
      </c>
      <c r="G4022" t="str">
        <f t="shared" si="63"/>
        <v>Wicked Blood</v>
      </c>
      <c r="H4022" t="s">
        <v>8174</v>
      </c>
      <c r="I4022">
        <v>1928</v>
      </c>
      <c r="J4022">
        <v>749</v>
      </c>
      <c r="K4022" t="s">
        <v>19</v>
      </c>
      <c r="L4022" t="s">
        <v>20</v>
      </c>
      <c r="M4022" t="s">
        <v>2078</v>
      </c>
      <c r="N4022">
        <v>1650000</v>
      </c>
      <c r="O4022">
        <v>2006</v>
      </c>
      <c r="P4022">
        <v>5.4</v>
      </c>
      <c r="S4022" t="s">
        <v>26</v>
      </c>
      <c r="T4022" t="s">
        <v>52</v>
      </c>
      <c r="U4022" t="s">
        <v>60</v>
      </c>
      <c r="V4022" t="s">
        <v>122</v>
      </c>
    </row>
    <row r="4023" spans="1:23" x14ac:dyDescent="0.3">
      <c r="A4023" t="s">
        <v>8175</v>
      </c>
      <c r="B4023">
        <v>60</v>
      </c>
      <c r="C4023">
        <v>107</v>
      </c>
      <c r="D4023">
        <v>237301</v>
      </c>
      <c r="E4023" t="s">
        <v>1788</v>
      </c>
      <c r="F4023" t="s">
        <v>8176</v>
      </c>
      <c r="G4023" t="str">
        <f t="shared" si="63"/>
        <v>Dawn Patrol</v>
      </c>
      <c r="H4023" t="s">
        <v>8177</v>
      </c>
      <c r="I4023">
        <v>455</v>
      </c>
      <c r="J4023">
        <v>160</v>
      </c>
      <c r="K4023" t="s">
        <v>19</v>
      </c>
      <c r="L4023" t="s">
        <v>20</v>
      </c>
      <c r="M4023" t="s">
        <v>294</v>
      </c>
      <c r="N4023">
        <v>26000000</v>
      </c>
      <c r="O4023">
        <v>2009</v>
      </c>
      <c r="P4023">
        <v>4.8</v>
      </c>
      <c r="S4023" t="s">
        <v>60</v>
      </c>
      <c r="T4023" t="s">
        <v>122</v>
      </c>
    </row>
    <row r="4024" spans="1:23" x14ac:dyDescent="0.3">
      <c r="A4024" t="s">
        <v>8178</v>
      </c>
      <c r="B4024">
        <v>101</v>
      </c>
      <c r="C4024">
        <v>135</v>
      </c>
      <c r="D4024">
        <v>12055</v>
      </c>
      <c r="E4024" t="s">
        <v>1018</v>
      </c>
      <c r="F4024" t="s">
        <v>866</v>
      </c>
      <c r="G4024" t="str">
        <f t="shared" si="63"/>
        <v>Lords of London</v>
      </c>
      <c r="H4024" t="s">
        <v>8179</v>
      </c>
      <c r="I4024">
        <v>610</v>
      </c>
      <c r="J4024">
        <v>13</v>
      </c>
      <c r="K4024" t="s">
        <v>19</v>
      </c>
      <c r="L4024" t="s">
        <v>20</v>
      </c>
      <c r="M4024" t="s">
        <v>6718</v>
      </c>
      <c r="N4024">
        <v>2000000</v>
      </c>
      <c r="O4024">
        <v>2011</v>
      </c>
      <c r="P4024">
        <v>3.1</v>
      </c>
      <c r="S4024" t="s">
        <v>52</v>
      </c>
      <c r="T4024" t="s">
        <v>92</v>
      </c>
      <c r="U4024" t="s">
        <v>122</v>
      </c>
    </row>
    <row r="4025" spans="1:23" x14ac:dyDescent="0.3">
      <c r="A4025" t="s">
        <v>8180</v>
      </c>
      <c r="B4025">
        <v>1</v>
      </c>
      <c r="C4025">
        <v>99</v>
      </c>
      <c r="D4025">
        <v>1332</v>
      </c>
      <c r="E4025" t="s">
        <v>46</v>
      </c>
      <c r="F4025" t="s">
        <v>6255</v>
      </c>
      <c r="G4025" t="str">
        <f t="shared" si="63"/>
        <v>High Anxiety</v>
      </c>
      <c r="H4025" t="s">
        <v>8181</v>
      </c>
      <c r="I4025">
        <v>15115</v>
      </c>
      <c r="J4025">
        <v>73</v>
      </c>
      <c r="K4025" t="s">
        <v>6221</v>
      </c>
      <c r="L4025" t="s">
        <v>20</v>
      </c>
      <c r="M4025" t="s">
        <v>51</v>
      </c>
      <c r="N4025">
        <v>1100000</v>
      </c>
      <c r="O4025">
        <v>2012</v>
      </c>
      <c r="P4025">
        <v>6.7</v>
      </c>
      <c r="S4025" t="s">
        <v>46</v>
      </c>
    </row>
    <row r="4026" spans="1:23" x14ac:dyDescent="0.3">
      <c r="A4026" t="s">
        <v>8182</v>
      </c>
      <c r="B4026">
        <v>16</v>
      </c>
      <c r="C4026">
        <v>102</v>
      </c>
      <c r="D4026">
        <v>316842</v>
      </c>
      <c r="E4026" t="s">
        <v>39</v>
      </c>
      <c r="F4026" t="s">
        <v>664</v>
      </c>
      <c r="G4026" t="str">
        <f t="shared" si="63"/>
        <v>March of the Penguins</v>
      </c>
      <c r="H4026" t="s">
        <v>8183</v>
      </c>
      <c r="I4026">
        <v>45984</v>
      </c>
      <c r="J4026">
        <v>249</v>
      </c>
      <c r="K4026" t="s">
        <v>19</v>
      </c>
      <c r="L4026" t="s">
        <v>7223</v>
      </c>
      <c r="M4026" t="s">
        <v>294</v>
      </c>
      <c r="N4026">
        <v>1500000</v>
      </c>
      <c r="O4026">
        <v>2004</v>
      </c>
      <c r="P4026">
        <v>7.6</v>
      </c>
      <c r="S4026" t="s">
        <v>39</v>
      </c>
    </row>
    <row r="4027" spans="1:23" x14ac:dyDescent="0.3">
      <c r="A4027" t="s">
        <v>8184</v>
      </c>
      <c r="B4027">
        <v>212</v>
      </c>
      <c r="C4027">
        <v>93</v>
      </c>
      <c r="D4027">
        <v>37188667</v>
      </c>
      <c r="E4027" t="s">
        <v>1585</v>
      </c>
      <c r="F4027" t="s">
        <v>71</v>
      </c>
      <c r="G4027" t="str">
        <f t="shared" si="63"/>
        <v>Margin Call</v>
      </c>
      <c r="H4027" t="s">
        <v>8185</v>
      </c>
      <c r="I4027">
        <v>92599</v>
      </c>
      <c r="J4027">
        <v>458</v>
      </c>
      <c r="K4027" t="s">
        <v>19</v>
      </c>
      <c r="L4027" t="s">
        <v>31</v>
      </c>
      <c r="M4027" t="s">
        <v>21</v>
      </c>
      <c r="N4027">
        <v>1500000</v>
      </c>
      <c r="O4027">
        <v>2012</v>
      </c>
      <c r="P4027">
        <v>7.1</v>
      </c>
      <c r="S4027" t="s">
        <v>41</v>
      </c>
      <c r="T4027" t="s">
        <v>60</v>
      </c>
      <c r="U4027" t="s">
        <v>122</v>
      </c>
    </row>
    <row r="4028" spans="1:23" x14ac:dyDescent="0.3">
      <c r="A4028" t="s">
        <v>8186</v>
      </c>
      <c r="B4028">
        <v>215</v>
      </c>
      <c r="C4028">
        <v>115</v>
      </c>
      <c r="D4028">
        <v>21199</v>
      </c>
      <c r="E4028" t="s">
        <v>127</v>
      </c>
      <c r="F4028" t="s">
        <v>8187</v>
      </c>
      <c r="G4028" t="str">
        <f t="shared" si="63"/>
        <v>August</v>
      </c>
      <c r="H4028" t="s">
        <v>8188</v>
      </c>
      <c r="I4028">
        <v>1262</v>
      </c>
      <c r="J4028">
        <v>174</v>
      </c>
      <c r="K4028" t="s">
        <v>19</v>
      </c>
      <c r="L4028" t="s">
        <v>20</v>
      </c>
      <c r="M4028" t="s">
        <v>294</v>
      </c>
      <c r="N4028">
        <v>1500000</v>
      </c>
      <c r="O4028">
        <v>2014</v>
      </c>
      <c r="P4028">
        <v>6.1</v>
      </c>
      <c r="S4028" t="s">
        <v>60</v>
      </c>
      <c r="T4028" t="s">
        <v>106</v>
      </c>
    </row>
    <row r="4029" spans="1:23" x14ac:dyDescent="0.3">
      <c r="A4029" t="s">
        <v>8189</v>
      </c>
      <c r="B4029">
        <v>107</v>
      </c>
      <c r="C4029">
        <v>94</v>
      </c>
      <c r="D4029">
        <v>234903076</v>
      </c>
      <c r="E4029" t="s">
        <v>1147</v>
      </c>
      <c r="F4029" t="s">
        <v>1750</v>
      </c>
      <c r="G4029" t="str">
        <f t="shared" si="63"/>
        <v>Choke</v>
      </c>
      <c r="H4029" t="s">
        <v>8190</v>
      </c>
      <c r="I4029">
        <v>28573</v>
      </c>
      <c r="J4029">
        <v>75</v>
      </c>
      <c r="K4029" t="s">
        <v>6784</v>
      </c>
      <c r="L4029" t="s">
        <v>20</v>
      </c>
      <c r="M4029" t="s">
        <v>154</v>
      </c>
      <c r="N4029">
        <v>1000000</v>
      </c>
      <c r="O4029">
        <v>2004</v>
      </c>
      <c r="P4029">
        <v>6.5</v>
      </c>
      <c r="S4029" t="s">
        <v>46</v>
      </c>
      <c r="T4029" t="s">
        <v>60</v>
      </c>
    </row>
    <row r="4030" spans="1:23" x14ac:dyDescent="0.3">
      <c r="A4030" t="s">
        <v>8191</v>
      </c>
      <c r="B4030">
        <v>122</v>
      </c>
      <c r="C4030">
        <v>91</v>
      </c>
      <c r="D4030">
        <v>2712293</v>
      </c>
      <c r="E4030" t="s">
        <v>2679</v>
      </c>
      <c r="F4030" t="s">
        <v>49</v>
      </c>
      <c r="G4030" t="str">
        <f t="shared" si="63"/>
        <v>Whiplash</v>
      </c>
      <c r="H4030" t="s">
        <v>8192</v>
      </c>
      <c r="I4030">
        <v>399138</v>
      </c>
      <c r="J4030">
        <v>3</v>
      </c>
      <c r="K4030" t="s">
        <v>19</v>
      </c>
      <c r="L4030" t="s">
        <v>3314</v>
      </c>
      <c r="M4030" t="s">
        <v>2078</v>
      </c>
      <c r="N4030">
        <v>17000000</v>
      </c>
      <c r="O4030">
        <v>2011</v>
      </c>
      <c r="P4030">
        <v>8.5</v>
      </c>
      <c r="S4030" t="s">
        <v>60</v>
      </c>
      <c r="T4030" t="s">
        <v>85</v>
      </c>
    </row>
    <row r="4031" spans="1:23" x14ac:dyDescent="0.3">
      <c r="A4031" t="s">
        <v>8193</v>
      </c>
      <c r="B4031">
        <v>155</v>
      </c>
      <c r="C4031">
        <v>98</v>
      </c>
      <c r="D4031">
        <v>768045</v>
      </c>
      <c r="E4031" t="s">
        <v>890</v>
      </c>
      <c r="F4031" t="s">
        <v>3437</v>
      </c>
      <c r="G4031" t="str">
        <f t="shared" si="63"/>
        <v>City of God</v>
      </c>
      <c r="H4031" t="s">
        <v>8194</v>
      </c>
      <c r="I4031">
        <v>533200</v>
      </c>
      <c r="J4031">
        <v>18</v>
      </c>
      <c r="K4031" t="s">
        <v>19</v>
      </c>
      <c r="L4031" t="s">
        <v>20</v>
      </c>
      <c r="M4031" t="s">
        <v>2078</v>
      </c>
      <c r="N4031">
        <v>1696377</v>
      </c>
      <c r="O4031">
        <v>2009</v>
      </c>
      <c r="P4031">
        <v>8.6999999999999993</v>
      </c>
      <c r="S4031" t="s">
        <v>52</v>
      </c>
      <c r="T4031" t="s">
        <v>60</v>
      </c>
    </row>
    <row r="4032" spans="1:23" x14ac:dyDescent="0.3">
      <c r="A4032" t="s">
        <v>931</v>
      </c>
      <c r="B4032">
        <v>261</v>
      </c>
      <c r="C4032">
        <v>97</v>
      </c>
      <c r="D4032">
        <v>379122</v>
      </c>
      <c r="E4032" t="s">
        <v>2767</v>
      </c>
      <c r="F4032" t="s">
        <v>6604</v>
      </c>
      <c r="G4032" t="str">
        <f t="shared" si="63"/>
        <v>Human Traffic</v>
      </c>
      <c r="H4032" t="s">
        <v>8195</v>
      </c>
      <c r="I4032">
        <v>19194</v>
      </c>
      <c r="J4032">
        <v>86</v>
      </c>
      <c r="K4032" t="s">
        <v>19</v>
      </c>
      <c r="L4032" t="s">
        <v>20</v>
      </c>
      <c r="M4032" t="s">
        <v>6718</v>
      </c>
      <c r="N4032">
        <v>2000000</v>
      </c>
      <c r="O4032">
        <v>1999</v>
      </c>
      <c r="P4032">
        <v>7.1</v>
      </c>
      <c r="S4032" t="s">
        <v>46</v>
      </c>
      <c r="T4032" t="s">
        <v>85</v>
      </c>
    </row>
    <row r="4033" spans="1:22" x14ac:dyDescent="0.3">
      <c r="A4033" t="s">
        <v>6070</v>
      </c>
      <c r="B4033">
        <v>130</v>
      </c>
      <c r="C4033">
        <v>92</v>
      </c>
      <c r="D4033">
        <v>23000</v>
      </c>
      <c r="E4033" t="s">
        <v>1887</v>
      </c>
      <c r="F4033" t="s">
        <v>8196</v>
      </c>
      <c r="G4033" t="str">
        <f t="shared" si="63"/>
        <v>Day One</v>
      </c>
      <c r="H4033" t="s">
        <v>8197</v>
      </c>
      <c r="I4033">
        <v>2116</v>
      </c>
      <c r="J4033">
        <v>447</v>
      </c>
      <c r="K4033" t="s">
        <v>19</v>
      </c>
      <c r="L4033" t="s">
        <v>149</v>
      </c>
      <c r="M4033" t="s">
        <v>294</v>
      </c>
      <c r="N4033">
        <v>1500000</v>
      </c>
      <c r="O4033">
        <v>2011</v>
      </c>
      <c r="P4033">
        <v>6.6</v>
      </c>
      <c r="S4033" t="s">
        <v>41</v>
      </c>
      <c r="T4033" t="s">
        <v>60</v>
      </c>
      <c r="U4033" t="s">
        <v>85</v>
      </c>
    </row>
    <row r="4034" spans="1:22" x14ac:dyDescent="0.3">
      <c r="A4034" t="s">
        <v>8198</v>
      </c>
      <c r="B4034">
        <v>94</v>
      </c>
      <c r="C4034">
        <v>128</v>
      </c>
      <c r="D4034">
        <v>2300000</v>
      </c>
      <c r="E4034" t="s">
        <v>1371</v>
      </c>
      <c r="F4034" t="s">
        <v>938</v>
      </c>
      <c r="G4034" t="str">
        <f t="shared" si="63"/>
        <v>The Dead Girl</v>
      </c>
      <c r="H4034" t="s">
        <v>8199</v>
      </c>
      <c r="I4034">
        <v>12304</v>
      </c>
      <c r="J4034">
        <v>214</v>
      </c>
      <c r="K4034" t="s">
        <v>19</v>
      </c>
      <c r="L4034" t="s">
        <v>20</v>
      </c>
      <c r="M4034" t="s">
        <v>294</v>
      </c>
      <c r="N4034">
        <v>1500000</v>
      </c>
      <c r="O4034">
        <v>2009</v>
      </c>
      <c r="P4034">
        <v>6.7</v>
      </c>
      <c r="S4034" t="s">
        <v>52</v>
      </c>
      <c r="T4034" t="s">
        <v>60</v>
      </c>
      <c r="U4034" t="s">
        <v>92</v>
      </c>
    </row>
    <row r="4035" spans="1:22" x14ac:dyDescent="0.3">
      <c r="A4035" t="s">
        <v>8200</v>
      </c>
      <c r="B4035">
        <v>164</v>
      </c>
      <c r="C4035">
        <v>136</v>
      </c>
      <c r="D4035">
        <v>2938208</v>
      </c>
      <c r="E4035" t="s">
        <v>60</v>
      </c>
      <c r="F4035" t="s">
        <v>8201</v>
      </c>
      <c r="G4035" t="str">
        <f t="shared" ref="G4035:G4098" si="64">SUBSTITUTE(H4035,"Â ","")</f>
        <v>The Hunt</v>
      </c>
      <c r="H4035" t="s">
        <v>8202</v>
      </c>
      <c r="I4035">
        <v>170155</v>
      </c>
      <c r="J4035">
        <v>70</v>
      </c>
      <c r="K4035" t="s">
        <v>675</v>
      </c>
      <c r="L4035" t="s">
        <v>20</v>
      </c>
      <c r="M4035" t="s">
        <v>21</v>
      </c>
      <c r="N4035">
        <v>1500000</v>
      </c>
      <c r="O4035">
        <v>2015</v>
      </c>
      <c r="P4035">
        <v>8.3000000000000007</v>
      </c>
      <c r="S4035" t="s">
        <v>60</v>
      </c>
    </row>
    <row r="4036" spans="1:22" x14ac:dyDescent="0.3">
      <c r="A4036" t="s">
        <v>2748</v>
      </c>
      <c r="B4036">
        <v>188</v>
      </c>
      <c r="C4036">
        <v>113</v>
      </c>
      <c r="D4036">
        <v>9910</v>
      </c>
      <c r="E4036" t="s">
        <v>1358</v>
      </c>
      <c r="F4036" t="s">
        <v>376</v>
      </c>
      <c r="G4036" t="str">
        <f t="shared" si="64"/>
        <v>A Christmas Story</v>
      </c>
      <c r="H4036" t="s">
        <v>8203</v>
      </c>
      <c r="I4036">
        <v>104908</v>
      </c>
      <c r="J4036">
        <v>172</v>
      </c>
      <c r="K4036" t="s">
        <v>19</v>
      </c>
      <c r="L4036" t="s">
        <v>676</v>
      </c>
      <c r="M4036" t="s">
        <v>294</v>
      </c>
      <c r="N4036">
        <v>1500000</v>
      </c>
      <c r="O4036">
        <v>2005</v>
      </c>
      <c r="P4036">
        <v>8.1</v>
      </c>
      <c r="S4036" t="s">
        <v>46</v>
      </c>
      <c r="T4036" t="s">
        <v>65</v>
      </c>
    </row>
    <row r="4037" spans="1:22" x14ac:dyDescent="0.3">
      <c r="A4037" t="s">
        <v>5088</v>
      </c>
      <c r="B4037">
        <v>206</v>
      </c>
      <c r="C4037">
        <v>99</v>
      </c>
      <c r="D4037">
        <v>44540956</v>
      </c>
      <c r="E4037" t="s">
        <v>127</v>
      </c>
      <c r="F4037" t="s">
        <v>8204</v>
      </c>
      <c r="G4037" t="str">
        <f t="shared" si="64"/>
        <v>Bella</v>
      </c>
      <c r="H4037" t="s">
        <v>8205</v>
      </c>
      <c r="I4037">
        <v>9607</v>
      </c>
      <c r="J4037">
        <v>142</v>
      </c>
      <c r="K4037" t="s">
        <v>19</v>
      </c>
      <c r="L4037" t="s">
        <v>20</v>
      </c>
      <c r="M4037" t="s">
        <v>294</v>
      </c>
      <c r="N4037">
        <v>1500000</v>
      </c>
      <c r="O4037">
        <v>2010</v>
      </c>
      <c r="P4037">
        <v>7.4</v>
      </c>
      <c r="S4037" t="s">
        <v>60</v>
      </c>
      <c r="T4037" t="s">
        <v>106</v>
      </c>
    </row>
    <row r="4038" spans="1:22" x14ac:dyDescent="0.3">
      <c r="A4038" t="s">
        <v>8206</v>
      </c>
      <c r="B4038">
        <v>134</v>
      </c>
      <c r="C4038">
        <v>101</v>
      </c>
      <c r="D4038">
        <v>258113</v>
      </c>
      <c r="E4038" t="s">
        <v>239</v>
      </c>
      <c r="F4038" t="s">
        <v>8207</v>
      </c>
      <c r="G4038" t="str">
        <f t="shared" si="64"/>
        <v>Class of 1984</v>
      </c>
      <c r="H4038" t="s">
        <v>8208</v>
      </c>
      <c r="I4038">
        <v>6549</v>
      </c>
      <c r="J4038">
        <v>252</v>
      </c>
      <c r="K4038" t="s">
        <v>19</v>
      </c>
      <c r="L4038" t="s">
        <v>20</v>
      </c>
      <c r="M4038" t="s">
        <v>294</v>
      </c>
      <c r="N4038">
        <v>1500000</v>
      </c>
      <c r="O4038">
        <v>2009</v>
      </c>
      <c r="P4038">
        <v>6.6</v>
      </c>
      <c r="S4038" t="s">
        <v>26</v>
      </c>
      <c r="T4038" t="s">
        <v>52</v>
      </c>
      <c r="U4038" t="s">
        <v>60</v>
      </c>
      <c r="V4038" t="s">
        <v>122</v>
      </c>
    </row>
    <row r="4039" spans="1:22" x14ac:dyDescent="0.3">
      <c r="A4039" t="s">
        <v>8209</v>
      </c>
      <c r="B4039">
        <v>53</v>
      </c>
      <c r="C4039">
        <v>105</v>
      </c>
      <c r="D4039">
        <v>107917283</v>
      </c>
      <c r="E4039" t="s">
        <v>46</v>
      </c>
      <c r="F4039" t="s">
        <v>7170</v>
      </c>
      <c r="G4039" t="str">
        <f t="shared" si="64"/>
        <v>The Opposite Sex</v>
      </c>
      <c r="H4039" t="s">
        <v>8210</v>
      </c>
      <c r="I4039">
        <v>557</v>
      </c>
      <c r="J4039">
        <v>257</v>
      </c>
      <c r="K4039" t="s">
        <v>1243</v>
      </c>
      <c r="L4039" t="s">
        <v>20</v>
      </c>
      <c r="M4039" t="s">
        <v>21</v>
      </c>
      <c r="N4039">
        <v>1500000</v>
      </c>
      <c r="O4039">
        <v>2009</v>
      </c>
      <c r="P4039">
        <v>4.5</v>
      </c>
      <c r="S4039" t="s">
        <v>46</v>
      </c>
    </row>
    <row r="4040" spans="1:22" x14ac:dyDescent="0.3">
      <c r="A4040" t="s">
        <v>8211</v>
      </c>
      <c r="B4040">
        <v>264</v>
      </c>
      <c r="C4040">
        <v>95</v>
      </c>
      <c r="D4040">
        <v>1293295</v>
      </c>
      <c r="E4040" t="s">
        <v>127</v>
      </c>
      <c r="F4040" t="s">
        <v>5717</v>
      </c>
      <c r="G4040" t="str">
        <f t="shared" si="64"/>
        <v>Dreaming of Joseph Lees</v>
      </c>
      <c r="H4040" t="s">
        <v>8212</v>
      </c>
      <c r="I4040">
        <v>704</v>
      </c>
      <c r="J4040">
        <v>418</v>
      </c>
      <c r="K4040" t="s">
        <v>19</v>
      </c>
      <c r="L4040" t="s">
        <v>8213</v>
      </c>
      <c r="M4040" t="s">
        <v>294</v>
      </c>
      <c r="N4040">
        <v>1500000</v>
      </c>
      <c r="O4040">
        <v>2013</v>
      </c>
      <c r="P4040">
        <v>6.4</v>
      </c>
      <c r="S4040" t="s">
        <v>60</v>
      </c>
      <c r="T4040" t="s">
        <v>106</v>
      </c>
    </row>
    <row r="4041" spans="1:22" x14ac:dyDescent="0.3">
      <c r="A4041" t="s">
        <v>147</v>
      </c>
      <c r="B4041">
        <v>94</v>
      </c>
      <c r="C4041">
        <v>109</v>
      </c>
      <c r="D4041">
        <v>1229197</v>
      </c>
      <c r="E4041" t="s">
        <v>60</v>
      </c>
      <c r="F4041" t="s">
        <v>8214</v>
      </c>
      <c r="G4041" t="str">
        <f t="shared" si="64"/>
        <v>The Class</v>
      </c>
      <c r="H4041" t="s">
        <v>8215</v>
      </c>
      <c r="I4041">
        <v>29248</v>
      </c>
      <c r="J4041">
        <v>47</v>
      </c>
      <c r="K4041" t="s">
        <v>19</v>
      </c>
      <c r="L4041" t="s">
        <v>20</v>
      </c>
      <c r="M4041" t="s">
        <v>294</v>
      </c>
      <c r="N4041">
        <v>1500000</v>
      </c>
      <c r="O4041">
        <v>2014</v>
      </c>
      <c r="P4041">
        <v>7.5</v>
      </c>
      <c r="S4041" t="s">
        <v>60</v>
      </c>
    </row>
    <row r="4042" spans="1:22" x14ac:dyDescent="0.3">
      <c r="A4042" t="s">
        <v>8216</v>
      </c>
      <c r="B4042">
        <v>215</v>
      </c>
      <c r="C4042">
        <v>110</v>
      </c>
      <c r="D4042">
        <v>1689999</v>
      </c>
      <c r="E4042" t="s">
        <v>4951</v>
      </c>
      <c r="F4042" t="s">
        <v>6305</v>
      </c>
      <c r="G4042" t="str">
        <f t="shared" si="64"/>
        <v>Rosemary's Baby</v>
      </c>
      <c r="H4042" t="s">
        <v>8217</v>
      </c>
      <c r="I4042">
        <v>140527</v>
      </c>
      <c r="J4042">
        <v>706</v>
      </c>
      <c r="K4042" t="s">
        <v>19</v>
      </c>
      <c r="L4042" t="s">
        <v>20</v>
      </c>
      <c r="M4042" t="s">
        <v>2579</v>
      </c>
      <c r="N4042">
        <v>1500000</v>
      </c>
      <c r="O4042">
        <v>2013</v>
      </c>
      <c r="P4042">
        <v>8</v>
      </c>
      <c r="S4042" t="s">
        <v>60</v>
      </c>
      <c r="T4042" t="s">
        <v>83</v>
      </c>
    </row>
    <row r="4043" spans="1:22" x14ac:dyDescent="0.3">
      <c r="A4043" t="s">
        <v>8218</v>
      </c>
      <c r="B4043">
        <v>85</v>
      </c>
      <c r="C4043">
        <v>108</v>
      </c>
      <c r="D4043">
        <v>11798</v>
      </c>
      <c r="E4043" t="s">
        <v>813</v>
      </c>
      <c r="F4043" t="s">
        <v>8219</v>
      </c>
      <c r="G4043" t="str">
        <f t="shared" si="64"/>
        <v>The Man Who Shot Liberty Valance</v>
      </c>
      <c r="H4043" t="s">
        <v>8220</v>
      </c>
      <c r="I4043">
        <v>53741</v>
      </c>
      <c r="J4043">
        <v>514</v>
      </c>
      <c r="K4043" t="s">
        <v>19</v>
      </c>
      <c r="L4043" t="s">
        <v>20</v>
      </c>
      <c r="M4043" t="s">
        <v>294</v>
      </c>
      <c r="N4043">
        <v>1500000</v>
      </c>
      <c r="O4043">
        <v>2011</v>
      </c>
      <c r="P4043">
        <v>8.1</v>
      </c>
      <c r="S4043" t="s">
        <v>60</v>
      </c>
      <c r="T4043" t="s">
        <v>130</v>
      </c>
    </row>
    <row r="4044" spans="1:22" x14ac:dyDescent="0.3">
      <c r="A4044" t="s">
        <v>8221</v>
      </c>
      <c r="B4044">
        <v>138</v>
      </c>
      <c r="C4044">
        <v>118</v>
      </c>
      <c r="D4044">
        <v>592014</v>
      </c>
      <c r="E4044" t="s">
        <v>127</v>
      </c>
      <c r="F4044" t="s">
        <v>5047</v>
      </c>
      <c r="G4044" t="str">
        <f t="shared" si="64"/>
        <v>Adam</v>
      </c>
      <c r="H4044" t="s">
        <v>8222</v>
      </c>
      <c r="I4044">
        <v>29239</v>
      </c>
      <c r="J4044">
        <v>83</v>
      </c>
      <c r="K4044" t="s">
        <v>19</v>
      </c>
      <c r="L4044" t="s">
        <v>31</v>
      </c>
      <c r="M4044" t="s">
        <v>51</v>
      </c>
      <c r="N4044">
        <v>1500000</v>
      </c>
      <c r="O4044">
        <v>1967</v>
      </c>
      <c r="P4044">
        <v>7.2</v>
      </c>
      <c r="S4044" t="s">
        <v>60</v>
      </c>
      <c r="T4044" t="s">
        <v>106</v>
      </c>
    </row>
    <row r="4045" spans="1:22" x14ac:dyDescent="0.3">
      <c r="A4045" t="s">
        <v>3339</v>
      </c>
      <c r="B4045">
        <v>55</v>
      </c>
      <c r="C4045">
        <v>94</v>
      </c>
      <c r="D4045">
        <v>425899</v>
      </c>
      <c r="E4045" t="s">
        <v>890</v>
      </c>
      <c r="F4045" t="s">
        <v>8223</v>
      </c>
      <c r="G4045" t="str">
        <f t="shared" si="64"/>
        <v>Maria Full of Grace</v>
      </c>
      <c r="H4045" t="s">
        <v>8224</v>
      </c>
      <c r="I4045">
        <v>30474</v>
      </c>
      <c r="J4045">
        <v>359</v>
      </c>
      <c r="K4045" t="s">
        <v>19</v>
      </c>
      <c r="L4045" t="s">
        <v>149</v>
      </c>
      <c r="M4045" t="s">
        <v>294</v>
      </c>
      <c r="N4045">
        <v>1500000</v>
      </c>
      <c r="O4045">
        <v>2009</v>
      </c>
      <c r="P4045">
        <v>7.5</v>
      </c>
      <c r="S4045" t="s">
        <v>52</v>
      </c>
      <c r="T4045" t="s">
        <v>60</v>
      </c>
    </row>
    <row r="4046" spans="1:22" x14ac:dyDescent="0.3">
      <c r="A4046" t="s">
        <v>8225</v>
      </c>
      <c r="B4046">
        <v>361</v>
      </c>
      <c r="C4046">
        <v>115</v>
      </c>
      <c r="D4046">
        <v>126387</v>
      </c>
      <c r="E4046" t="s">
        <v>657</v>
      </c>
      <c r="F4046" t="s">
        <v>1612</v>
      </c>
      <c r="G4046" t="str">
        <f t="shared" si="64"/>
        <v>Beginners</v>
      </c>
      <c r="H4046" t="s">
        <v>8226</v>
      </c>
      <c r="I4046">
        <v>73349</v>
      </c>
      <c r="J4046">
        <v>213</v>
      </c>
      <c r="K4046" t="s">
        <v>19</v>
      </c>
      <c r="L4046" t="s">
        <v>20</v>
      </c>
      <c r="M4046" t="s">
        <v>51</v>
      </c>
      <c r="N4046">
        <v>1500000</v>
      </c>
      <c r="O4046">
        <v>2013</v>
      </c>
      <c r="P4046">
        <v>7.2</v>
      </c>
      <c r="S4046" t="s">
        <v>46</v>
      </c>
      <c r="T4046" t="s">
        <v>60</v>
      </c>
      <c r="U4046" t="s">
        <v>106</v>
      </c>
    </row>
    <row r="4047" spans="1:22" x14ac:dyDescent="0.3">
      <c r="A4047" t="s">
        <v>2774</v>
      </c>
      <c r="B4047">
        <v>411</v>
      </c>
      <c r="C4047">
        <v>98</v>
      </c>
      <c r="D4047">
        <v>80276912</v>
      </c>
      <c r="E4047" t="s">
        <v>8227</v>
      </c>
      <c r="F4047" t="s">
        <v>2762</v>
      </c>
      <c r="G4047" t="str">
        <f t="shared" si="64"/>
        <v>Feast</v>
      </c>
      <c r="H4047" t="s">
        <v>8228</v>
      </c>
      <c r="I4047">
        <v>25542</v>
      </c>
      <c r="J4047">
        <v>888</v>
      </c>
      <c r="K4047" t="s">
        <v>19</v>
      </c>
      <c r="L4047" t="s">
        <v>31</v>
      </c>
      <c r="M4047" t="s">
        <v>294</v>
      </c>
      <c r="N4047">
        <v>1500000</v>
      </c>
      <c r="O4047">
        <v>2014</v>
      </c>
      <c r="P4047">
        <v>6.4</v>
      </c>
      <c r="S4047" t="s">
        <v>26</v>
      </c>
      <c r="T4047" t="s">
        <v>46</v>
      </c>
      <c r="U4047" t="s">
        <v>83</v>
      </c>
      <c r="V4047" t="s">
        <v>122</v>
      </c>
    </row>
    <row r="4048" spans="1:22" x14ac:dyDescent="0.3">
      <c r="A4048" t="s">
        <v>5011</v>
      </c>
      <c r="B4048">
        <v>24</v>
      </c>
      <c r="C4048">
        <v>91</v>
      </c>
      <c r="D4048">
        <v>25918</v>
      </c>
      <c r="E4048" t="s">
        <v>46</v>
      </c>
      <c r="F4048" t="s">
        <v>3900</v>
      </c>
      <c r="G4048" t="str">
        <f t="shared" si="64"/>
        <v>Animal House</v>
      </c>
      <c r="H4048" t="s">
        <v>8229</v>
      </c>
      <c r="I4048">
        <v>90177</v>
      </c>
      <c r="J4048">
        <v>20</v>
      </c>
      <c r="K4048" t="s">
        <v>19</v>
      </c>
      <c r="L4048" t="s">
        <v>20</v>
      </c>
      <c r="M4048" t="s">
        <v>154</v>
      </c>
      <c r="N4048">
        <v>1500000</v>
      </c>
      <c r="O4048">
        <v>2015</v>
      </c>
      <c r="P4048">
        <v>7.6</v>
      </c>
      <c r="S4048" t="s">
        <v>46</v>
      </c>
    </row>
    <row r="4049" spans="1:22" x14ac:dyDescent="0.3">
      <c r="A4049" t="s">
        <v>8230</v>
      </c>
      <c r="B4049">
        <v>70</v>
      </c>
      <c r="C4049">
        <v>120</v>
      </c>
      <c r="D4049">
        <v>617172</v>
      </c>
      <c r="E4049" t="s">
        <v>28</v>
      </c>
      <c r="F4049" t="s">
        <v>8231</v>
      </c>
      <c r="G4049" t="str">
        <f t="shared" si="64"/>
        <v>Goldfinger</v>
      </c>
      <c r="H4049" t="s">
        <v>8232</v>
      </c>
      <c r="I4049">
        <v>139432</v>
      </c>
      <c r="J4049">
        <v>327</v>
      </c>
      <c r="K4049" t="s">
        <v>19</v>
      </c>
      <c r="L4049" t="s">
        <v>20</v>
      </c>
      <c r="M4049" t="s">
        <v>2579</v>
      </c>
      <c r="N4049">
        <v>1500000</v>
      </c>
      <c r="O4049">
        <v>1988</v>
      </c>
      <c r="P4049">
        <v>7.8</v>
      </c>
      <c r="S4049" t="s">
        <v>26</v>
      </c>
      <c r="T4049" t="s">
        <v>32</v>
      </c>
      <c r="U4049" t="s">
        <v>122</v>
      </c>
    </row>
    <row r="4050" spans="1:22" x14ac:dyDescent="0.3">
      <c r="A4050" t="s">
        <v>8233</v>
      </c>
      <c r="B4050">
        <v>78</v>
      </c>
      <c r="C4050">
        <v>109</v>
      </c>
      <c r="D4050">
        <v>2808000</v>
      </c>
      <c r="E4050" t="s">
        <v>1906</v>
      </c>
      <c r="F4050" t="s">
        <v>8234</v>
      </c>
      <c r="G4050" t="str">
        <f t="shared" si="64"/>
        <v>Antiviral</v>
      </c>
      <c r="H4050" t="s">
        <v>8235</v>
      </c>
      <c r="I4050">
        <v>9356</v>
      </c>
      <c r="J4050">
        <v>94</v>
      </c>
      <c r="K4050" t="s">
        <v>19</v>
      </c>
      <c r="L4050" t="s">
        <v>31</v>
      </c>
      <c r="M4050" t="s">
        <v>294</v>
      </c>
      <c r="N4050">
        <v>1500000</v>
      </c>
      <c r="O4050">
        <v>2015</v>
      </c>
      <c r="P4050">
        <v>5.7</v>
      </c>
      <c r="S4050" t="s">
        <v>83</v>
      </c>
      <c r="T4050" t="s">
        <v>110</v>
      </c>
      <c r="U4050" t="s">
        <v>122</v>
      </c>
    </row>
    <row r="4051" spans="1:22" x14ac:dyDescent="0.3">
      <c r="A4051" t="s">
        <v>8236</v>
      </c>
      <c r="B4051">
        <v>35</v>
      </c>
      <c r="C4051">
        <v>87</v>
      </c>
      <c r="D4051">
        <v>12843</v>
      </c>
      <c r="E4051" t="s">
        <v>916</v>
      </c>
      <c r="F4051" t="s">
        <v>8237</v>
      </c>
      <c r="G4051" t="str">
        <f t="shared" si="64"/>
        <v>It's a Wonderful Life</v>
      </c>
      <c r="H4051" t="s">
        <v>8238</v>
      </c>
      <c r="I4051">
        <v>275720</v>
      </c>
      <c r="J4051">
        <v>578</v>
      </c>
      <c r="K4051" t="s">
        <v>888</v>
      </c>
      <c r="L4051" t="s">
        <v>378</v>
      </c>
      <c r="M4051" t="s">
        <v>294</v>
      </c>
      <c r="N4051">
        <v>1700000</v>
      </c>
      <c r="O4051">
        <v>2009</v>
      </c>
      <c r="P4051">
        <v>8.6</v>
      </c>
      <c r="S4051" t="s">
        <v>60</v>
      </c>
      <c r="T4051" t="s">
        <v>65</v>
      </c>
      <c r="U4051" t="s">
        <v>69</v>
      </c>
      <c r="V4051" t="s">
        <v>106</v>
      </c>
    </row>
    <row r="4052" spans="1:22" x14ac:dyDescent="0.3">
      <c r="A4052" t="s">
        <v>8239</v>
      </c>
      <c r="B4052">
        <v>39</v>
      </c>
      <c r="C4052">
        <v>117</v>
      </c>
      <c r="D4052">
        <v>34151</v>
      </c>
      <c r="E4052" t="s">
        <v>60</v>
      </c>
      <c r="F4052" t="s">
        <v>214</v>
      </c>
      <c r="G4052" t="str">
        <f t="shared" si="64"/>
        <v>Trainspotting</v>
      </c>
      <c r="H4052" t="s">
        <v>8240</v>
      </c>
      <c r="I4052">
        <v>469561</v>
      </c>
      <c r="J4052">
        <v>524</v>
      </c>
      <c r="K4052" t="s">
        <v>19</v>
      </c>
      <c r="L4052" t="s">
        <v>432</v>
      </c>
      <c r="M4052" t="s">
        <v>294</v>
      </c>
      <c r="N4052">
        <v>1500000</v>
      </c>
      <c r="O4052">
        <v>2010</v>
      </c>
      <c r="P4052">
        <v>8.1999999999999993</v>
      </c>
      <c r="S4052" t="s">
        <v>60</v>
      </c>
    </row>
    <row r="4053" spans="1:22" x14ac:dyDescent="0.3">
      <c r="A4053" t="s">
        <v>8241</v>
      </c>
      <c r="B4053">
        <v>158</v>
      </c>
      <c r="C4053">
        <v>85</v>
      </c>
      <c r="D4053">
        <v>1523883</v>
      </c>
      <c r="E4053" t="s">
        <v>7529</v>
      </c>
      <c r="F4053" t="s">
        <v>398</v>
      </c>
      <c r="G4053" t="str">
        <f t="shared" si="64"/>
        <v>The Original Kings of Comedy</v>
      </c>
      <c r="H4053" t="s">
        <v>8242</v>
      </c>
      <c r="I4053">
        <v>4687</v>
      </c>
      <c r="J4053">
        <v>35</v>
      </c>
      <c r="K4053" t="s">
        <v>19</v>
      </c>
      <c r="L4053" t="s">
        <v>20</v>
      </c>
      <c r="M4053" t="s">
        <v>294</v>
      </c>
      <c r="N4053">
        <v>2000000</v>
      </c>
      <c r="O4053">
        <v>1998</v>
      </c>
      <c r="P4053">
        <v>6.6</v>
      </c>
      <c r="S4053" t="s">
        <v>46</v>
      </c>
      <c r="T4053" t="s">
        <v>39</v>
      </c>
    </row>
    <row r="4054" spans="1:22" x14ac:dyDescent="0.3">
      <c r="A4054" t="s">
        <v>419</v>
      </c>
      <c r="B4054">
        <v>122</v>
      </c>
      <c r="C4054">
        <v>110</v>
      </c>
      <c r="D4054">
        <v>4000000</v>
      </c>
      <c r="E4054" t="s">
        <v>83</v>
      </c>
      <c r="F4054" t="s">
        <v>8243</v>
      </c>
      <c r="G4054" t="str">
        <f t="shared" si="64"/>
        <v>Paranormal Activity 2</v>
      </c>
      <c r="H4054" t="s">
        <v>8244</v>
      </c>
      <c r="I4054">
        <v>82133</v>
      </c>
      <c r="J4054">
        <v>141</v>
      </c>
      <c r="K4054" t="s">
        <v>19</v>
      </c>
      <c r="L4054" t="s">
        <v>31</v>
      </c>
      <c r="M4054" t="s">
        <v>294</v>
      </c>
      <c r="N4054">
        <v>1500000</v>
      </c>
      <c r="O4054">
        <v>1961</v>
      </c>
      <c r="P4054">
        <v>5.7</v>
      </c>
      <c r="S4054" t="s">
        <v>83</v>
      </c>
    </row>
    <row r="4055" spans="1:22" x14ac:dyDescent="0.3">
      <c r="A4055" t="s">
        <v>8245</v>
      </c>
      <c r="B4055">
        <v>16</v>
      </c>
      <c r="C4055">
        <v>113</v>
      </c>
      <c r="D4055">
        <v>84689</v>
      </c>
      <c r="E4055" t="s">
        <v>46</v>
      </c>
      <c r="F4055" t="s">
        <v>7404</v>
      </c>
      <c r="G4055" t="str">
        <f t="shared" si="64"/>
        <v>Waking Ned Devine</v>
      </c>
      <c r="H4055" t="s">
        <v>8246</v>
      </c>
      <c r="I4055">
        <v>21245</v>
      </c>
      <c r="J4055">
        <v>150</v>
      </c>
      <c r="K4055" t="s">
        <v>19</v>
      </c>
      <c r="L4055" t="s">
        <v>20</v>
      </c>
      <c r="M4055" t="s">
        <v>294</v>
      </c>
      <c r="N4055">
        <v>2500000</v>
      </c>
      <c r="O4055">
        <v>2015</v>
      </c>
      <c r="P4055">
        <v>7.4</v>
      </c>
      <c r="S4055" t="s">
        <v>46</v>
      </c>
    </row>
    <row r="4056" spans="1:22" x14ac:dyDescent="0.3">
      <c r="A4056" t="s">
        <v>8247</v>
      </c>
      <c r="B4056">
        <v>67</v>
      </c>
      <c r="C4056">
        <v>108</v>
      </c>
      <c r="D4056">
        <v>47000000</v>
      </c>
      <c r="E4056" t="s">
        <v>8248</v>
      </c>
      <c r="F4056" t="s">
        <v>4681</v>
      </c>
      <c r="G4056" t="str">
        <f t="shared" si="64"/>
        <v>Bowling for Columbine</v>
      </c>
      <c r="H4056" t="s">
        <v>8249</v>
      </c>
      <c r="I4056">
        <v>123090</v>
      </c>
      <c r="J4056">
        <v>34</v>
      </c>
      <c r="K4056" t="s">
        <v>19</v>
      </c>
      <c r="L4056" t="s">
        <v>20</v>
      </c>
      <c r="M4056" t="s">
        <v>21</v>
      </c>
      <c r="N4056">
        <v>350000</v>
      </c>
      <c r="O4056">
        <v>2005</v>
      </c>
      <c r="P4056">
        <v>8</v>
      </c>
      <c r="S4056" t="s">
        <v>52</v>
      </c>
      <c r="T4056" t="s">
        <v>39</v>
      </c>
      <c r="U4056" t="s">
        <v>60</v>
      </c>
    </row>
    <row r="4057" spans="1:22" x14ac:dyDescent="0.3">
      <c r="A4057" t="s">
        <v>1903</v>
      </c>
      <c r="B4057">
        <v>183</v>
      </c>
      <c r="C4057">
        <v>95</v>
      </c>
      <c r="D4057">
        <v>246574</v>
      </c>
      <c r="E4057" t="s">
        <v>60</v>
      </c>
      <c r="F4057" t="s">
        <v>1097</v>
      </c>
      <c r="G4057" t="str">
        <f t="shared" si="64"/>
        <v>Coming Home</v>
      </c>
      <c r="H4057" t="s">
        <v>8250</v>
      </c>
      <c r="I4057">
        <v>2789</v>
      </c>
      <c r="J4057">
        <v>55</v>
      </c>
      <c r="K4057" t="s">
        <v>19</v>
      </c>
      <c r="L4057" t="s">
        <v>20</v>
      </c>
      <c r="M4057" t="s">
        <v>21</v>
      </c>
      <c r="N4057">
        <v>1500000</v>
      </c>
      <c r="O4057">
        <v>2014</v>
      </c>
      <c r="P4057">
        <v>7.3</v>
      </c>
      <c r="S4057" t="s">
        <v>60</v>
      </c>
    </row>
    <row r="4058" spans="1:22" x14ac:dyDescent="0.3">
      <c r="A4058" t="s">
        <v>8066</v>
      </c>
      <c r="B4058">
        <v>112</v>
      </c>
      <c r="C4058">
        <v>98</v>
      </c>
      <c r="D4058">
        <v>110197</v>
      </c>
      <c r="E4058" t="s">
        <v>3186</v>
      </c>
      <c r="F4058" t="s">
        <v>8251</v>
      </c>
      <c r="G4058" t="str">
        <f t="shared" si="64"/>
        <v>A Nightmare on Elm Street 2: Freddy's Revenge</v>
      </c>
      <c r="H4058" t="s">
        <v>8252</v>
      </c>
      <c r="I4058">
        <v>43485</v>
      </c>
      <c r="J4058">
        <v>307</v>
      </c>
      <c r="K4058" t="s">
        <v>19</v>
      </c>
      <c r="L4058" t="s">
        <v>20</v>
      </c>
      <c r="M4058" t="s">
        <v>294</v>
      </c>
      <c r="N4058">
        <v>1500000</v>
      </c>
      <c r="O4058">
        <v>2010</v>
      </c>
      <c r="P4058">
        <v>5.4</v>
      </c>
      <c r="S4058" t="s">
        <v>69</v>
      </c>
      <c r="T4058" t="s">
        <v>83</v>
      </c>
    </row>
    <row r="4059" spans="1:22" x14ac:dyDescent="0.3">
      <c r="A4059" t="s">
        <v>8253</v>
      </c>
      <c r="B4059">
        <v>64</v>
      </c>
      <c r="C4059">
        <v>93</v>
      </c>
      <c r="D4059">
        <v>7707563</v>
      </c>
      <c r="E4059" t="s">
        <v>127</v>
      </c>
      <c r="F4059" t="s">
        <v>2686</v>
      </c>
      <c r="G4059" t="str">
        <f t="shared" si="64"/>
        <v>A Room with a View</v>
      </c>
      <c r="H4059" t="s">
        <v>8254</v>
      </c>
      <c r="I4059">
        <v>29610</v>
      </c>
      <c r="J4059">
        <v>273</v>
      </c>
      <c r="K4059" t="s">
        <v>19</v>
      </c>
      <c r="L4059" t="s">
        <v>20</v>
      </c>
      <c r="M4059" t="s">
        <v>294</v>
      </c>
      <c r="N4059">
        <v>1500000</v>
      </c>
      <c r="O4059">
        <v>1976</v>
      </c>
      <c r="P4059">
        <v>7.4</v>
      </c>
      <c r="S4059" t="s">
        <v>60</v>
      </c>
      <c r="T4059" t="s">
        <v>106</v>
      </c>
    </row>
    <row r="4060" spans="1:22" x14ac:dyDescent="0.3">
      <c r="A4060" t="s">
        <v>8255</v>
      </c>
      <c r="B4060">
        <v>114</v>
      </c>
      <c r="C4060">
        <v>86</v>
      </c>
      <c r="D4060">
        <v>1281176</v>
      </c>
      <c r="E4060" t="s">
        <v>1906</v>
      </c>
      <c r="F4060" t="s">
        <v>8256</v>
      </c>
      <c r="G4060" t="str">
        <f t="shared" si="64"/>
        <v>The Purge</v>
      </c>
      <c r="H4060" t="s">
        <v>8257</v>
      </c>
      <c r="I4060">
        <v>139329</v>
      </c>
      <c r="J4060">
        <v>54</v>
      </c>
      <c r="K4060" t="s">
        <v>336</v>
      </c>
      <c r="L4060" t="s">
        <v>20</v>
      </c>
      <c r="M4060" t="s">
        <v>294</v>
      </c>
      <c r="N4060">
        <v>5000000</v>
      </c>
      <c r="O4060">
        <v>2003</v>
      </c>
      <c r="P4060">
        <v>5.7</v>
      </c>
      <c r="S4060" t="s">
        <v>83</v>
      </c>
      <c r="T4060" t="s">
        <v>110</v>
      </c>
      <c r="U4060" t="s">
        <v>122</v>
      </c>
    </row>
    <row r="4061" spans="1:22" x14ac:dyDescent="0.3">
      <c r="A4061" t="s">
        <v>5809</v>
      </c>
      <c r="B4061">
        <v>246</v>
      </c>
      <c r="C4061">
        <v>161</v>
      </c>
      <c r="D4061">
        <v>16115878</v>
      </c>
      <c r="E4061" t="s">
        <v>2224</v>
      </c>
      <c r="F4061" t="s">
        <v>8258</v>
      </c>
      <c r="G4061" t="str">
        <f t="shared" si="64"/>
        <v>Sinister</v>
      </c>
      <c r="H4061" t="s">
        <v>8259</v>
      </c>
      <c r="I4061">
        <v>155153</v>
      </c>
      <c r="J4061">
        <v>111</v>
      </c>
      <c r="K4061" t="s">
        <v>19</v>
      </c>
      <c r="L4061" t="s">
        <v>337</v>
      </c>
      <c r="M4061" t="s">
        <v>2078</v>
      </c>
      <c r="N4061">
        <v>1500000</v>
      </c>
      <c r="O4061">
        <v>2010</v>
      </c>
      <c r="P4061">
        <v>6.8</v>
      </c>
      <c r="S4061" t="s">
        <v>83</v>
      </c>
      <c r="T4061" t="s">
        <v>92</v>
      </c>
    </row>
    <row r="4062" spans="1:22" x14ac:dyDescent="0.3">
      <c r="A4062" t="s">
        <v>8260</v>
      </c>
      <c r="B4062">
        <v>7</v>
      </c>
      <c r="C4062">
        <v>100</v>
      </c>
      <c r="D4062">
        <v>1652472</v>
      </c>
      <c r="E4062" t="s">
        <v>8261</v>
      </c>
      <c r="F4062" t="s">
        <v>8262</v>
      </c>
      <c r="G4062" t="str">
        <f t="shared" si="64"/>
        <v>Martin Lawrence Live: Runteldat</v>
      </c>
      <c r="H4062" t="s">
        <v>8263</v>
      </c>
      <c r="I4062">
        <v>1466</v>
      </c>
      <c r="J4062">
        <v>241</v>
      </c>
      <c r="K4062" t="s">
        <v>19</v>
      </c>
      <c r="L4062" t="s">
        <v>20</v>
      </c>
      <c r="M4062" t="s">
        <v>21</v>
      </c>
      <c r="N4062">
        <v>2000000</v>
      </c>
      <c r="O4062">
        <v>2015</v>
      </c>
      <c r="P4062">
        <v>5.4</v>
      </c>
      <c r="S4062" t="s">
        <v>41</v>
      </c>
      <c r="T4062" t="s">
        <v>46</v>
      </c>
      <c r="U4062" t="s">
        <v>39</v>
      </c>
    </row>
    <row r="4063" spans="1:22" x14ac:dyDescent="0.3">
      <c r="A4063" t="s">
        <v>501</v>
      </c>
      <c r="B4063">
        <v>49</v>
      </c>
      <c r="C4063">
        <v>120</v>
      </c>
      <c r="D4063">
        <v>2360184</v>
      </c>
      <c r="E4063" t="s">
        <v>127</v>
      </c>
      <c r="F4063" t="s">
        <v>8264</v>
      </c>
      <c r="G4063" t="str">
        <f t="shared" si="64"/>
        <v>Cat on a Hot Tin Roof</v>
      </c>
      <c r="H4063" t="s">
        <v>8265</v>
      </c>
      <c r="I4063">
        <v>33741</v>
      </c>
      <c r="J4063">
        <v>317</v>
      </c>
      <c r="K4063" t="s">
        <v>19</v>
      </c>
      <c r="L4063" t="s">
        <v>31</v>
      </c>
      <c r="M4063" t="s">
        <v>21</v>
      </c>
      <c r="N4063">
        <v>1500000</v>
      </c>
      <c r="O4063">
        <v>2005</v>
      </c>
      <c r="P4063">
        <v>8.1</v>
      </c>
      <c r="S4063" t="s">
        <v>60</v>
      </c>
      <c r="T4063" t="s">
        <v>106</v>
      </c>
    </row>
    <row r="4064" spans="1:22" x14ac:dyDescent="0.3">
      <c r="A4064" t="s">
        <v>3167</v>
      </c>
      <c r="B4064">
        <v>42</v>
      </c>
      <c r="C4064">
        <v>125</v>
      </c>
      <c r="D4064">
        <v>255352</v>
      </c>
      <c r="E4064" t="s">
        <v>43</v>
      </c>
      <c r="F4064" t="s">
        <v>8266</v>
      </c>
      <c r="G4064" t="str">
        <f t="shared" si="64"/>
        <v>Beneath the Planet of the Apes</v>
      </c>
      <c r="H4064" t="s">
        <v>8267</v>
      </c>
      <c r="I4064">
        <v>32378</v>
      </c>
      <c r="J4064">
        <v>137</v>
      </c>
      <c r="K4064" t="s">
        <v>19</v>
      </c>
      <c r="L4064" t="s">
        <v>20</v>
      </c>
      <c r="M4064" t="s">
        <v>294</v>
      </c>
      <c r="N4064">
        <v>60000000</v>
      </c>
      <c r="O4064">
        <v>1959</v>
      </c>
      <c r="P4064">
        <v>6.1</v>
      </c>
      <c r="S4064" t="s">
        <v>26</v>
      </c>
      <c r="T4064" t="s">
        <v>32</v>
      </c>
      <c r="U4064" t="s">
        <v>110</v>
      </c>
    </row>
    <row r="4065" spans="1:24" x14ac:dyDescent="0.3">
      <c r="A4065" t="s">
        <v>8268</v>
      </c>
      <c r="B4065">
        <v>73</v>
      </c>
      <c r="C4065">
        <v>91</v>
      </c>
      <c r="D4065">
        <v>856942</v>
      </c>
      <c r="E4065" t="s">
        <v>3204</v>
      </c>
      <c r="F4065" t="s">
        <v>3302</v>
      </c>
      <c r="G4065" t="str">
        <f t="shared" si="64"/>
        <v>Air Bud</v>
      </c>
      <c r="H4065" t="s">
        <v>8269</v>
      </c>
      <c r="I4065">
        <v>12942</v>
      </c>
      <c r="J4065">
        <v>72</v>
      </c>
      <c r="K4065" t="s">
        <v>19</v>
      </c>
      <c r="L4065" t="s">
        <v>20</v>
      </c>
      <c r="M4065" t="s">
        <v>21</v>
      </c>
      <c r="N4065">
        <v>1500000</v>
      </c>
      <c r="O4065">
        <v>1988</v>
      </c>
      <c r="P4065">
        <v>5.0999999999999996</v>
      </c>
      <c r="S4065" t="s">
        <v>46</v>
      </c>
      <c r="T4065" t="s">
        <v>60</v>
      </c>
      <c r="U4065" t="s">
        <v>65</v>
      </c>
      <c r="V4065" t="s">
        <v>117</v>
      </c>
    </row>
    <row r="4066" spans="1:24" x14ac:dyDescent="0.3">
      <c r="A4066" t="s">
        <v>8270</v>
      </c>
      <c r="B4066">
        <v>16</v>
      </c>
      <c r="C4066">
        <v>128</v>
      </c>
      <c r="D4066">
        <v>32631</v>
      </c>
      <c r="E4066" t="s">
        <v>992</v>
      </c>
      <c r="F4066" t="s">
        <v>8271</v>
      </c>
      <c r="G4066" t="str">
        <f t="shared" si="64"/>
        <v>PokÃ©mon 3: The Movie</v>
      </c>
      <c r="H4066" t="s">
        <v>8272</v>
      </c>
      <c r="I4066">
        <v>9066</v>
      </c>
      <c r="J4066">
        <v>88</v>
      </c>
      <c r="K4066" t="s">
        <v>19</v>
      </c>
      <c r="L4066" t="s">
        <v>20</v>
      </c>
      <c r="M4066" t="s">
        <v>294</v>
      </c>
      <c r="N4066">
        <v>2000000</v>
      </c>
      <c r="O4066">
        <v>1939</v>
      </c>
      <c r="P4066">
        <v>5.6</v>
      </c>
      <c r="S4066" t="s">
        <v>26</v>
      </c>
      <c r="T4066" t="s">
        <v>32</v>
      </c>
      <c r="U4066" t="s">
        <v>37</v>
      </c>
      <c r="V4066" t="s">
        <v>65</v>
      </c>
      <c r="W4066" t="s">
        <v>69</v>
      </c>
      <c r="X4066" t="s">
        <v>110</v>
      </c>
    </row>
    <row r="4067" spans="1:24" x14ac:dyDescent="0.3">
      <c r="A4067" t="s">
        <v>5507</v>
      </c>
      <c r="B4067">
        <v>38</v>
      </c>
      <c r="C4067">
        <v>100</v>
      </c>
      <c r="D4067">
        <v>16892</v>
      </c>
      <c r="E4067" t="s">
        <v>2403</v>
      </c>
      <c r="F4067" t="s">
        <v>4316</v>
      </c>
      <c r="G4067" t="str">
        <f t="shared" si="64"/>
        <v>Jason Lives: Friday the 13th Part VI</v>
      </c>
      <c r="H4067" t="s">
        <v>8273</v>
      </c>
      <c r="I4067">
        <v>25332</v>
      </c>
      <c r="J4067">
        <v>16</v>
      </c>
      <c r="K4067" t="s">
        <v>19</v>
      </c>
      <c r="L4067" t="s">
        <v>20</v>
      </c>
      <c r="M4067" t="s">
        <v>21</v>
      </c>
      <c r="N4067">
        <v>2000000</v>
      </c>
      <c r="O4067">
        <v>1974</v>
      </c>
      <c r="P4067">
        <v>5.9</v>
      </c>
      <c r="S4067" t="s">
        <v>83</v>
      </c>
      <c r="T4067" t="s">
        <v>122</v>
      </c>
    </row>
    <row r="4068" spans="1:24" x14ac:dyDescent="0.3">
      <c r="A4068" t="s">
        <v>7771</v>
      </c>
      <c r="B4068">
        <v>91</v>
      </c>
      <c r="C4068">
        <v>84</v>
      </c>
      <c r="D4068">
        <v>12438</v>
      </c>
      <c r="E4068" t="s">
        <v>1474</v>
      </c>
      <c r="F4068" t="s">
        <v>7385</v>
      </c>
      <c r="G4068" t="str">
        <f t="shared" si="64"/>
        <v>The Bridge on the River Kwai</v>
      </c>
      <c r="H4068" t="s">
        <v>8274</v>
      </c>
      <c r="I4068">
        <v>149444</v>
      </c>
      <c r="J4068">
        <v>20</v>
      </c>
      <c r="K4068" t="s">
        <v>19</v>
      </c>
      <c r="L4068" t="s">
        <v>20</v>
      </c>
      <c r="M4068" t="s">
        <v>294</v>
      </c>
      <c r="N4068">
        <v>1400000</v>
      </c>
      <c r="O4068">
        <v>2007</v>
      </c>
      <c r="P4068">
        <v>8.1999999999999993</v>
      </c>
      <c r="S4068" t="s">
        <v>32</v>
      </c>
      <c r="T4068" t="s">
        <v>60</v>
      </c>
      <c r="U4068" t="s">
        <v>126</v>
      </c>
    </row>
    <row r="4069" spans="1:24" x14ac:dyDescent="0.3">
      <c r="A4069" t="s">
        <v>8275</v>
      </c>
      <c r="B4069">
        <v>37</v>
      </c>
      <c r="C4069">
        <v>97</v>
      </c>
      <c r="D4069">
        <v>40542</v>
      </c>
      <c r="E4069" t="s">
        <v>860</v>
      </c>
      <c r="F4069" t="s">
        <v>1333</v>
      </c>
      <c r="G4069" t="str">
        <f t="shared" si="64"/>
        <v>Spaced Invaders</v>
      </c>
      <c r="H4069" t="s">
        <v>8276</v>
      </c>
      <c r="I4069">
        <v>2580</v>
      </c>
      <c r="J4069">
        <v>81</v>
      </c>
      <c r="K4069" t="s">
        <v>19</v>
      </c>
      <c r="L4069" t="s">
        <v>20</v>
      </c>
      <c r="M4069" t="s">
        <v>710</v>
      </c>
      <c r="N4069">
        <v>1455000</v>
      </c>
      <c r="O4069">
        <v>2006</v>
      </c>
      <c r="P4069">
        <v>5.3</v>
      </c>
      <c r="S4069" t="s">
        <v>32</v>
      </c>
      <c r="T4069" t="s">
        <v>46</v>
      </c>
      <c r="U4069" t="s">
        <v>110</v>
      </c>
    </row>
    <row r="4070" spans="1:24" x14ac:dyDescent="0.3">
      <c r="A4070" t="s">
        <v>7916</v>
      </c>
      <c r="B4070">
        <v>405</v>
      </c>
      <c r="C4070">
        <v>84</v>
      </c>
      <c r="D4070">
        <v>5199</v>
      </c>
      <c r="E4070" t="s">
        <v>8277</v>
      </c>
      <c r="F4070" t="s">
        <v>8278</v>
      </c>
      <c r="G4070" t="str">
        <f t="shared" si="64"/>
        <v>Family Plot</v>
      </c>
      <c r="H4070" t="s">
        <v>8279</v>
      </c>
      <c r="I4070">
        <v>15293</v>
      </c>
      <c r="J4070">
        <v>176</v>
      </c>
      <c r="K4070" t="s">
        <v>19</v>
      </c>
      <c r="L4070" t="s">
        <v>31</v>
      </c>
      <c r="M4070" t="s">
        <v>2078</v>
      </c>
      <c r="N4070">
        <v>1400000</v>
      </c>
      <c r="O4070">
        <v>1997</v>
      </c>
      <c r="P4070">
        <v>6.8</v>
      </c>
      <c r="S4070" t="s">
        <v>46</v>
      </c>
      <c r="T4070" t="s">
        <v>122</v>
      </c>
    </row>
    <row r="4071" spans="1:24" x14ac:dyDescent="0.3">
      <c r="A4071" t="s">
        <v>4352</v>
      </c>
      <c r="B4071">
        <v>29</v>
      </c>
      <c r="C4071">
        <v>146</v>
      </c>
      <c r="D4071">
        <v>24343673</v>
      </c>
      <c r="E4071" t="s">
        <v>657</v>
      </c>
      <c r="F4071" t="s">
        <v>8280</v>
      </c>
      <c r="G4071" t="str">
        <f t="shared" si="64"/>
        <v>The Apartment</v>
      </c>
      <c r="H4071" t="s">
        <v>8281</v>
      </c>
      <c r="I4071">
        <v>109335</v>
      </c>
      <c r="J4071">
        <v>8</v>
      </c>
      <c r="K4071" t="s">
        <v>19</v>
      </c>
      <c r="L4071" t="s">
        <v>20</v>
      </c>
      <c r="M4071" t="s">
        <v>294</v>
      </c>
      <c r="N4071">
        <v>2000000</v>
      </c>
      <c r="O4071">
        <v>1979</v>
      </c>
      <c r="P4071">
        <v>8.3000000000000007</v>
      </c>
      <c r="S4071" t="s">
        <v>46</v>
      </c>
      <c r="T4071" t="s">
        <v>60</v>
      </c>
      <c r="U4071" t="s">
        <v>106</v>
      </c>
    </row>
    <row r="4072" spans="1:24" x14ac:dyDescent="0.3">
      <c r="A4072" t="s">
        <v>1125</v>
      </c>
      <c r="B4072">
        <v>81</v>
      </c>
      <c r="C4072">
        <v>186</v>
      </c>
      <c r="D4072">
        <v>1711</v>
      </c>
      <c r="E4072" t="s">
        <v>4175</v>
      </c>
      <c r="F4072" t="s">
        <v>7599</v>
      </c>
      <c r="G4072" t="str">
        <f t="shared" si="64"/>
        <v>Jason Goes to Hell: The Final Friday</v>
      </c>
      <c r="H4072" t="s">
        <v>8282</v>
      </c>
      <c r="I4072">
        <v>19331</v>
      </c>
      <c r="J4072">
        <v>75</v>
      </c>
      <c r="K4072" t="s">
        <v>19</v>
      </c>
      <c r="L4072" t="s">
        <v>20</v>
      </c>
      <c r="M4072" t="s">
        <v>21</v>
      </c>
      <c r="N4072">
        <v>3150000</v>
      </c>
      <c r="O4072">
        <v>2015</v>
      </c>
      <c r="P4072">
        <v>4.3</v>
      </c>
      <c r="S4072" t="s">
        <v>69</v>
      </c>
      <c r="T4072" t="s">
        <v>83</v>
      </c>
      <c r="U4072" t="s">
        <v>122</v>
      </c>
    </row>
    <row r="4073" spans="1:24" x14ac:dyDescent="0.3">
      <c r="A4073" t="s">
        <v>8283</v>
      </c>
      <c r="B4073">
        <v>17</v>
      </c>
      <c r="C4073">
        <v>94</v>
      </c>
      <c r="D4073">
        <v>2468</v>
      </c>
      <c r="E4073" t="s">
        <v>122</v>
      </c>
      <c r="F4073" t="s">
        <v>8284</v>
      </c>
      <c r="G4073" t="str">
        <f t="shared" si="64"/>
        <v>Torn Curtain</v>
      </c>
      <c r="H4073" t="s">
        <v>8285</v>
      </c>
      <c r="I4073">
        <v>18656</v>
      </c>
      <c r="J4073">
        <v>162</v>
      </c>
      <c r="K4073" t="s">
        <v>19</v>
      </c>
      <c r="L4073" t="s">
        <v>20</v>
      </c>
      <c r="M4073" t="s">
        <v>294</v>
      </c>
      <c r="N4073">
        <v>1400000</v>
      </c>
      <c r="O4073">
        <v>2008</v>
      </c>
      <c r="P4073">
        <v>6.7</v>
      </c>
      <c r="S4073" t="s">
        <v>122</v>
      </c>
    </row>
    <row r="4074" spans="1:24" x14ac:dyDescent="0.3">
      <c r="A4074" t="s">
        <v>8286</v>
      </c>
      <c r="B4074">
        <v>75</v>
      </c>
      <c r="C4074">
        <v>11</v>
      </c>
      <c r="D4074">
        <v>318622</v>
      </c>
      <c r="E4074" t="s">
        <v>8287</v>
      </c>
      <c r="F4074" t="s">
        <v>6106</v>
      </c>
      <c r="G4074" t="str">
        <f t="shared" si="64"/>
        <v>Dave Chappelle's Block Party</v>
      </c>
      <c r="H4074" t="s">
        <v>8288</v>
      </c>
      <c r="I4074">
        <v>7721</v>
      </c>
      <c r="J4074">
        <v>101</v>
      </c>
      <c r="K4074" t="s">
        <v>19</v>
      </c>
      <c r="L4074" t="s">
        <v>20</v>
      </c>
      <c r="M4074" t="s">
        <v>294</v>
      </c>
      <c r="N4074">
        <v>1377800</v>
      </c>
      <c r="O4074">
        <v>1963</v>
      </c>
      <c r="P4074">
        <v>7.2</v>
      </c>
      <c r="S4074" t="s">
        <v>46</v>
      </c>
      <c r="T4074" t="s">
        <v>39</v>
      </c>
      <c r="U4074" t="s">
        <v>85</v>
      </c>
    </row>
    <row r="4075" spans="1:24" x14ac:dyDescent="0.3">
      <c r="A4075" t="s">
        <v>6059</v>
      </c>
      <c r="B4075">
        <v>91</v>
      </c>
      <c r="C4075">
        <v>126</v>
      </c>
      <c r="D4075">
        <v>12006514</v>
      </c>
      <c r="E4075" t="s">
        <v>130</v>
      </c>
      <c r="F4075" t="s">
        <v>639</v>
      </c>
      <c r="G4075" t="str">
        <f t="shared" si="64"/>
        <v>Slow West</v>
      </c>
      <c r="H4075" t="s">
        <v>8289</v>
      </c>
      <c r="I4075">
        <v>27650</v>
      </c>
      <c r="J4075">
        <v>270</v>
      </c>
      <c r="K4075" t="s">
        <v>19</v>
      </c>
      <c r="L4075" t="s">
        <v>20</v>
      </c>
      <c r="M4075" t="s">
        <v>2394</v>
      </c>
      <c r="N4075">
        <v>960000</v>
      </c>
      <c r="O4075">
        <v>1996</v>
      </c>
      <c r="P4075">
        <v>6.9</v>
      </c>
      <c r="S4075" t="s">
        <v>130</v>
      </c>
    </row>
    <row r="4076" spans="1:24" x14ac:dyDescent="0.3">
      <c r="A4076" t="s">
        <v>8290</v>
      </c>
      <c r="B4076">
        <v>82</v>
      </c>
      <c r="C4076">
        <v>99</v>
      </c>
      <c r="D4076">
        <v>4186931</v>
      </c>
      <c r="E4076" t="s">
        <v>2386</v>
      </c>
      <c r="F4076" t="s">
        <v>3103</v>
      </c>
      <c r="G4076" t="str">
        <f t="shared" si="64"/>
        <v>Krush Groove</v>
      </c>
      <c r="H4076" t="s">
        <v>8291</v>
      </c>
      <c r="I4076">
        <v>1361</v>
      </c>
      <c r="J4076">
        <v>65</v>
      </c>
      <c r="K4076" t="s">
        <v>19</v>
      </c>
      <c r="L4076" t="s">
        <v>20</v>
      </c>
      <c r="M4076" t="s">
        <v>294</v>
      </c>
      <c r="N4076">
        <v>1250000</v>
      </c>
      <c r="O4076">
        <v>1943</v>
      </c>
      <c r="P4076">
        <v>6.6</v>
      </c>
      <c r="S4076" t="s">
        <v>46</v>
      </c>
      <c r="T4076" t="s">
        <v>60</v>
      </c>
      <c r="U4076" t="s">
        <v>85</v>
      </c>
    </row>
    <row r="4077" spans="1:24" x14ac:dyDescent="0.3">
      <c r="A4077" t="s">
        <v>8292</v>
      </c>
      <c r="B4077">
        <v>48</v>
      </c>
      <c r="C4077">
        <v>109</v>
      </c>
      <c r="D4077">
        <v>3799339</v>
      </c>
      <c r="E4077" t="s">
        <v>806</v>
      </c>
      <c r="F4077" t="s">
        <v>4518</v>
      </c>
      <c r="G4077" t="str">
        <f t="shared" si="64"/>
        <v>Next Day Air</v>
      </c>
      <c r="H4077" t="s">
        <v>8293</v>
      </c>
      <c r="I4077">
        <v>8265</v>
      </c>
      <c r="J4077">
        <v>100</v>
      </c>
      <c r="K4077" t="s">
        <v>19</v>
      </c>
      <c r="L4077" t="s">
        <v>20</v>
      </c>
      <c r="M4077" t="s">
        <v>6718</v>
      </c>
      <c r="N4077">
        <v>1300000</v>
      </c>
      <c r="O4077">
        <v>1974</v>
      </c>
      <c r="P4077">
        <v>5.9</v>
      </c>
      <c r="S4077" t="s">
        <v>26</v>
      </c>
      <c r="T4077" t="s">
        <v>46</v>
      </c>
      <c r="U4077" t="s">
        <v>52</v>
      </c>
    </row>
    <row r="4078" spans="1:24" x14ac:dyDescent="0.3">
      <c r="A4078" t="s">
        <v>8047</v>
      </c>
      <c r="B4078">
        <v>33</v>
      </c>
      <c r="C4078">
        <v>95</v>
      </c>
      <c r="D4078">
        <v>1977544</v>
      </c>
      <c r="E4078" t="s">
        <v>60</v>
      </c>
      <c r="F4078" t="s">
        <v>8294</v>
      </c>
      <c r="G4078" t="str">
        <f t="shared" si="64"/>
        <v>Elmer Gantry</v>
      </c>
      <c r="H4078" t="s">
        <v>8295</v>
      </c>
      <c r="I4078">
        <v>7998</v>
      </c>
      <c r="J4078">
        <v>23</v>
      </c>
      <c r="K4078" t="s">
        <v>19</v>
      </c>
      <c r="L4078" t="s">
        <v>20</v>
      </c>
      <c r="M4078" t="s">
        <v>21</v>
      </c>
      <c r="N4078">
        <v>1300000</v>
      </c>
      <c r="O4078">
        <v>1984</v>
      </c>
      <c r="P4078">
        <v>7.9</v>
      </c>
      <c r="S4078" t="s">
        <v>60</v>
      </c>
    </row>
    <row r="4079" spans="1:24" x14ac:dyDescent="0.3">
      <c r="A4079" t="s">
        <v>8296</v>
      </c>
      <c r="B4079">
        <v>133</v>
      </c>
      <c r="C4079">
        <v>97</v>
      </c>
      <c r="D4079">
        <v>1050600</v>
      </c>
      <c r="E4079" t="s">
        <v>1504</v>
      </c>
      <c r="F4079" t="s">
        <v>8297</v>
      </c>
      <c r="G4079" t="str">
        <f t="shared" si="64"/>
        <v>Judgment at Nuremberg</v>
      </c>
      <c r="H4079" t="s">
        <v>8298</v>
      </c>
      <c r="I4079">
        <v>44457</v>
      </c>
      <c r="J4079">
        <v>109</v>
      </c>
      <c r="K4079" t="s">
        <v>19</v>
      </c>
      <c r="L4079" t="s">
        <v>20</v>
      </c>
      <c r="M4079" t="s">
        <v>51</v>
      </c>
      <c r="N4079">
        <v>1592000</v>
      </c>
      <c r="O4079">
        <v>2013</v>
      </c>
      <c r="P4079">
        <v>8.3000000000000007</v>
      </c>
      <c r="S4079" t="s">
        <v>60</v>
      </c>
      <c r="T4079" t="s">
        <v>126</v>
      </c>
    </row>
    <row r="4080" spans="1:24" x14ac:dyDescent="0.3">
      <c r="A4080" t="s">
        <v>7916</v>
      </c>
      <c r="B4080">
        <v>104</v>
      </c>
      <c r="C4080">
        <v>94</v>
      </c>
      <c r="D4080">
        <v>902835</v>
      </c>
      <c r="E4080" t="s">
        <v>46</v>
      </c>
      <c r="F4080" t="s">
        <v>4275</v>
      </c>
      <c r="G4080" t="str">
        <f t="shared" si="64"/>
        <v>Trippin'</v>
      </c>
      <c r="H4080" t="s">
        <v>8299</v>
      </c>
      <c r="I4080">
        <v>1004</v>
      </c>
      <c r="J4080">
        <v>1</v>
      </c>
      <c r="K4080" t="s">
        <v>19</v>
      </c>
      <c r="L4080" t="s">
        <v>20</v>
      </c>
      <c r="M4080" t="s">
        <v>2579</v>
      </c>
      <c r="N4080">
        <v>1300000</v>
      </c>
      <c r="O4080">
        <v>1987</v>
      </c>
      <c r="P4080">
        <v>5.2</v>
      </c>
      <c r="S4080" t="s">
        <v>46</v>
      </c>
    </row>
    <row r="4081" spans="1:23" x14ac:dyDescent="0.3">
      <c r="A4081" t="s">
        <v>4352</v>
      </c>
      <c r="B4081">
        <v>22</v>
      </c>
      <c r="C4081">
        <v>90</v>
      </c>
      <c r="D4081">
        <v>489220</v>
      </c>
      <c r="E4081" t="s">
        <v>7747</v>
      </c>
      <c r="F4081" t="s">
        <v>8300</v>
      </c>
      <c r="G4081" t="str">
        <f t="shared" si="64"/>
        <v xml:space="preserve">Robot Chicken            </v>
      </c>
      <c r="H4081" t="s">
        <v>8301</v>
      </c>
      <c r="I4081">
        <v>32923</v>
      </c>
      <c r="J4081">
        <v>147</v>
      </c>
      <c r="K4081" t="s">
        <v>19</v>
      </c>
      <c r="L4081" t="s">
        <v>20</v>
      </c>
      <c r="M4081" t="s">
        <v>21</v>
      </c>
      <c r="N4081">
        <v>1500000</v>
      </c>
      <c r="O4081">
        <v>2006</v>
      </c>
      <c r="P4081">
        <v>7.8</v>
      </c>
      <c r="S4081" t="s">
        <v>37</v>
      </c>
      <c r="T4081" t="s">
        <v>46</v>
      </c>
    </row>
    <row r="4082" spans="1:23" x14ac:dyDescent="0.3">
      <c r="A4082" t="s">
        <v>6320</v>
      </c>
      <c r="B4082">
        <v>30</v>
      </c>
      <c r="C4082">
        <v>197</v>
      </c>
      <c r="D4082">
        <v>212285</v>
      </c>
      <c r="E4082" t="s">
        <v>8302</v>
      </c>
      <c r="F4082" t="s">
        <v>7957</v>
      </c>
      <c r="G4082" t="str">
        <f t="shared" si="64"/>
        <v>Red River</v>
      </c>
      <c r="H4082" t="s">
        <v>8303</v>
      </c>
      <c r="I4082">
        <v>21316</v>
      </c>
      <c r="J4082">
        <v>161</v>
      </c>
      <c r="K4082" t="s">
        <v>19</v>
      </c>
      <c r="L4082" t="s">
        <v>20</v>
      </c>
      <c r="M4082" t="s">
        <v>294</v>
      </c>
      <c r="N4082">
        <v>60000000</v>
      </c>
      <c r="O4082">
        <v>1999</v>
      </c>
      <c r="P4082">
        <v>7.8</v>
      </c>
      <c r="S4082" t="s">
        <v>26</v>
      </c>
      <c r="T4082" t="s">
        <v>32</v>
      </c>
      <c r="U4082" t="s">
        <v>106</v>
      </c>
      <c r="V4082" t="s">
        <v>130</v>
      </c>
    </row>
    <row r="4083" spans="1:23" x14ac:dyDescent="0.3">
      <c r="A4083" t="s">
        <v>8304</v>
      </c>
      <c r="B4083">
        <v>112</v>
      </c>
      <c r="C4083">
        <v>117</v>
      </c>
      <c r="D4083">
        <v>203134</v>
      </c>
      <c r="E4083" t="s">
        <v>46</v>
      </c>
      <c r="F4083" t="s">
        <v>3036</v>
      </c>
      <c r="G4083" t="str">
        <f t="shared" si="64"/>
        <v>Phat Girlz</v>
      </c>
      <c r="H4083" t="s">
        <v>8305</v>
      </c>
      <c r="I4083">
        <v>8279</v>
      </c>
      <c r="J4083">
        <v>81</v>
      </c>
      <c r="K4083" t="s">
        <v>19</v>
      </c>
      <c r="L4083" t="s">
        <v>20</v>
      </c>
      <c r="M4083" t="s">
        <v>2078</v>
      </c>
      <c r="N4083">
        <v>5000000</v>
      </c>
      <c r="O4083">
        <v>2004</v>
      </c>
      <c r="P4083">
        <v>3</v>
      </c>
      <c r="S4083" t="s">
        <v>46</v>
      </c>
    </row>
    <row r="4084" spans="1:23" x14ac:dyDescent="0.3">
      <c r="A4084" t="s">
        <v>5291</v>
      </c>
      <c r="B4084">
        <v>79</v>
      </c>
      <c r="C4084">
        <v>96</v>
      </c>
      <c r="D4084">
        <v>191309</v>
      </c>
      <c r="E4084" t="s">
        <v>127</v>
      </c>
      <c r="F4084" t="s">
        <v>8306</v>
      </c>
      <c r="G4084" t="str">
        <f t="shared" si="64"/>
        <v>Before Midnight</v>
      </c>
      <c r="H4084" t="s">
        <v>8307</v>
      </c>
      <c r="I4084">
        <v>95362</v>
      </c>
      <c r="J4084">
        <v>92</v>
      </c>
      <c r="K4084" t="s">
        <v>2424</v>
      </c>
      <c r="L4084" t="s">
        <v>197</v>
      </c>
      <c r="M4084" t="s">
        <v>154</v>
      </c>
      <c r="N4084">
        <v>1400000</v>
      </c>
      <c r="O4084">
        <v>2007</v>
      </c>
      <c r="P4084">
        <v>7.9</v>
      </c>
      <c r="S4084" t="s">
        <v>60</v>
      </c>
      <c r="T4084" t="s">
        <v>106</v>
      </c>
    </row>
    <row r="4085" spans="1:23" x14ac:dyDescent="0.3">
      <c r="A4085" t="s">
        <v>8308</v>
      </c>
      <c r="B4085">
        <v>49</v>
      </c>
      <c r="C4085">
        <v>82</v>
      </c>
      <c r="D4085">
        <v>3388210</v>
      </c>
      <c r="E4085" t="s">
        <v>1249</v>
      </c>
      <c r="F4085" t="s">
        <v>8309</v>
      </c>
      <c r="G4085" t="str">
        <f t="shared" si="64"/>
        <v>Teen Wolf Too</v>
      </c>
      <c r="H4085" t="s">
        <v>8310</v>
      </c>
      <c r="I4085">
        <v>8465</v>
      </c>
      <c r="J4085">
        <v>53</v>
      </c>
      <c r="K4085" t="s">
        <v>19</v>
      </c>
      <c r="L4085" t="s">
        <v>149</v>
      </c>
      <c r="M4085" t="s">
        <v>294</v>
      </c>
      <c r="N4085">
        <v>1750000</v>
      </c>
      <c r="O4085">
        <v>2009</v>
      </c>
      <c r="P4085">
        <v>3.2</v>
      </c>
      <c r="S4085" t="s">
        <v>46</v>
      </c>
      <c r="T4085" t="s">
        <v>69</v>
      </c>
    </row>
    <row r="4086" spans="1:23" x14ac:dyDescent="0.3">
      <c r="A4086" t="s">
        <v>3295</v>
      </c>
      <c r="B4086">
        <v>42</v>
      </c>
      <c r="C4086">
        <v>109</v>
      </c>
      <c r="D4086">
        <v>177840</v>
      </c>
      <c r="E4086" t="s">
        <v>1900</v>
      </c>
      <c r="F4086" t="s">
        <v>8311</v>
      </c>
      <c r="G4086" t="str">
        <f t="shared" si="64"/>
        <v>Phantasm II</v>
      </c>
      <c r="H4086" t="s">
        <v>8312</v>
      </c>
      <c r="I4086">
        <v>9502</v>
      </c>
      <c r="J4086">
        <v>349</v>
      </c>
      <c r="K4086" t="s">
        <v>19</v>
      </c>
      <c r="L4086" t="s">
        <v>31</v>
      </c>
      <c r="M4086" t="s">
        <v>21</v>
      </c>
      <c r="N4086">
        <v>1000000</v>
      </c>
      <c r="O4086">
        <v>2007</v>
      </c>
      <c r="P4086">
        <v>6.5</v>
      </c>
      <c r="S4086" t="s">
        <v>26</v>
      </c>
      <c r="T4086" t="s">
        <v>69</v>
      </c>
      <c r="U4086" t="s">
        <v>83</v>
      </c>
      <c r="V4086" t="s">
        <v>110</v>
      </c>
      <c r="W4086" t="s">
        <v>122</v>
      </c>
    </row>
    <row r="4087" spans="1:23" x14ac:dyDescent="0.3">
      <c r="A4087" t="s">
        <v>8313</v>
      </c>
      <c r="B4087">
        <v>345</v>
      </c>
      <c r="C4087">
        <v>90</v>
      </c>
      <c r="D4087">
        <v>47111</v>
      </c>
      <c r="E4087" t="s">
        <v>60</v>
      </c>
      <c r="F4087" t="s">
        <v>1368</v>
      </c>
      <c r="G4087" t="str">
        <f t="shared" si="64"/>
        <v>Woman Thou Art Loosed</v>
      </c>
      <c r="H4087" t="s">
        <v>8314</v>
      </c>
      <c r="I4087">
        <v>806</v>
      </c>
      <c r="J4087">
        <v>49</v>
      </c>
      <c r="K4087" t="s">
        <v>19</v>
      </c>
      <c r="L4087" t="s">
        <v>20</v>
      </c>
      <c r="M4087" t="s">
        <v>294</v>
      </c>
      <c r="N4087">
        <v>1500000</v>
      </c>
      <c r="O4087">
        <v>1952</v>
      </c>
      <c r="P4087">
        <v>6.9</v>
      </c>
      <c r="S4087" t="s">
        <v>60</v>
      </c>
    </row>
    <row r="4088" spans="1:23" x14ac:dyDescent="0.3">
      <c r="A4088" t="s">
        <v>8315</v>
      </c>
      <c r="B4088">
        <v>152</v>
      </c>
      <c r="C4088">
        <v>89</v>
      </c>
      <c r="D4088">
        <v>49494</v>
      </c>
      <c r="E4088" t="s">
        <v>1147</v>
      </c>
      <c r="F4088" t="s">
        <v>3903</v>
      </c>
      <c r="G4088" t="str">
        <f t="shared" si="64"/>
        <v>Real Women Have Curves</v>
      </c>
      <c r="H4088" t="s">
        <v>8316</v>
      </c>
      <c r="I4088">
        <v>6000</v>
      </c>
      <c r="J4088">
        <v>49</v>
      </c>
      <c r="K4088" t="s">
        <v>19</v>
      </c>
      <c r="L4088" t="s">
        <v>20</v>
      </c>
      <c r="M4088" t="s">
        <v>294</v>
      </c>
      <c r="N4088">
        <v>1300000</v>
      </c>
      <c r="O4088">
        <v>2010</v>
      </c>
      <c r="P4088">
        <v>7</v>
      </c>
      <c r="S4088" t="s">
        <v>46</v>
      </c>
      <c r="T4088" t="s">
        <v>60</v>
      </c>
    </row>
    <row r="4089" spans="1:23" x14ac:dyDescent="0.3">
      <c r="A4089" t="s">
        <v>8317</v>
      </c>
      <c r="B4089">
        <v>148</v>
      </c>
      <c r="C4089">
        <v>98</v>
      </c>
      <c r="D4089">
        <v>45661</v>
      </c>
      <c r="E4089" t="s">
        <v>1504</v>
      </c>
      <c r="F4089" t="s">
        <v>8027</v>
      </c>
      <c r="G4089" t="str">
        <f t="shared" si="64"/>
        <v xml:space="preserve">Deadline Gallipoli            </v>
      </c>
      <c r="H4089" t="s">
        <v>8318</v>
      </c>
      <c r="I4089">
        <v>299</v>
      </c>
      <c r="J4089">
        <v>181</v>
      </c>
      <c r="K4089" t="s">
        <v>19</v>
      </c>
      <c r="L4089" t="s">
        <v>20</v>
      </c>
      <c r="M4089" t="s">
        <v>21</v>
      </c>
      <c r="N4089">
        <v>1300000</v>
      </c>
      <c r="O4089">
        <v>2013</v>
      </c>
      <c r="P4089">
        <v>7.4</v>
      </c>
      <c r="S4089" t="s">
        <v>60</v>
      </c>
      <c r="T4089" t="s">
        <v>126</v>
      </c>
    </row>
    <row r="4090" spans="1:23" x14ac:dyDescent="0.3">
      <c r="A4090" t="s">
        <v>8319</v>
      </c>
      <c r="B4090">
        <v>23</v>
      </c>
      <c r="C4090">
        <v>95</v>
      </c>
      <c r="D4090">
        <v>18195</v>
      </c>
      <c r="E4090" t="s">
        <v>127</v>
      </c>
      <c r="F4090" t="s">
        <v>8320</v>
      </c>
      <c r="G4090" t="str">
        <f t="shared" si="64"/>
        <v>Water</v>
      </c>
      <c r="H4090" t="s">
        <v>8321</v>
      </c>
      <c r="I4090">
        <v>12560</v>
      </c>
      <c r="J4090">
        <v>115</v>
      </c>
      <c r="K4090" t="s">
        <v>19</v>
      </c>
      <c r="L4090" t="s">
        <v>20</v>
      </c>
      <c r="M4090" t="s">
        <v>21</v>
      </c>
      <c r="N4090">
        <v>1288000</v>
      </c>
      <c r="O4090">
        <v>2012</v>
      </c>
      <c r="P4090">
        <v>7.8</v>
      </c>
      <c r="S4090" t="s">
        <v>60</v>
      </c>
      <c r="T4090" t="s">
        <v>106</v>
      </c>
    </row>
    <row r="4091" spans="1:23" x14ac:dyDescent="0.3">
      <c r="A4091" t="s">
        <v>8322</v>
      </c>
      <c r="B4091">
        <v>254</v>
      </c>
      <c r="C4091">
        <v>94</v>
      </c>
      <c r="D4091">
        <v>104792</v>
      </c>
      <c r="E4091" t="s">
        <v>1147</v>
      </c>
      <c r="F4091" t="s">
        <v>3308</v>
      </c>
      <c r="G4091" t="str">
        <f t="shared" si="64"/>
        <v>East Is East</v>
      </c>
      <c r="H4091" t="s">
        <v>8323</v>
      </c>
      <c r="I4091">
        <v>14548</v>
      </c>
      <c r="J4091">
        <v>183</v>
      </c>
      <c r="K4091" t="s">
        <v>19</v>
      </c>
      <c r="L4091" t="s">
        <v>20</v>
      </c>
      <c r="M4091" t="s">
        <v>294</v>
      </c>
      <c r="N4091">
        <v>1250000</v>
      </c>
      <c r="O4091">
        <v>2009</v>
      </c>
      <c r="P4091">
        <v>6.9</v>
      </c>
      <c r="S4091" t="s">
        <v>46</v>
      </c>
      <c r="T4091" t="s">
        <v>60</v>
      </c>
    </row>
    <row r="4092" spans="1:23" x14ac:dyDescent="0.3">
      <c r="A4092" t="s">
        <v>8324</v>
      </c>
      <c r="B4092">
        <v>305</v>
      </c>
      <c r="C4092">
        <v>104</v>
      </c>
      <c r="D4092">
        <v>111300</v>
      </c>
      <c r="E4092" t="s">
        <v>776</v>
      </c>
      <c r="F4092" t="s">
        <v>8325</v>
      </c>
      <c r="G4092" t="str">
        <f t="shared" si="64"/>
        <v>Whipped</v>
      </c>
      <c r="H4092" t="s">
        <v>8326</v>
      </c>
      <c r="I4092">
        <v>3665</v>
      </c>
      <c r="J4092">
        <v>78</v>
      </c>
      <c r="K4092" t="s">
        <v>19</v>
      </c>
      <c r="L4092" t="s">
        <v>20</v>
      </c>
      <c r="M4092" t="s">
        <v>6718</v>
      </c>
      <c r="N4092">
        <v>1250000</v>
      </c>
      <c r="O4092">
        <v>1996</v>
      </c>
      <c r="P4092">
        <v>4.4000000000000004</v>
      </c>
      <c r="S4092" t="s">
        <v>46</v>
      </c>
      <c r="T4092" t="s">
        <v>106</v>
      </c>
    </row>
    <row r="4093" spans="1:23" x14ac:dyDescent="0.3">
      <c r="A4093" t="s">
        <v>7482</v>
      </c>
      <c r="B4093">
        <v>19</v>
      </c>
      <c r="C4093">
        <v>87</v>
      </c>
      <c r="D4093">
        <v>1027119</v>
      </c>
      <c r="E4093" t="s">
        <v>8327</v>
      </c>
      <c r="F4093" t="s">
        <v>7133</v>
      </c>
      <c r="G4093" t="str">
        <f t="shared" si="64"/>
        <v>Kama Sutra: A Tale of Love</v>
      </c>
      <c r="H4093" t="s">
        <v>8328</v>
      </c>
      <c r="I4093">
        <v>8239</v>
      </c>
      <c r="J4093">
        <v>139</v>
      </c>
      <c r="K4093" t="s">
        <v>19</v>
      </c>
      <c r="L4093" t="s">
        <v>20</v>
      </c>
      <c r="M4093" t="s">
        <v>294</v>
      </c>
      <c r="N4093">
        <v>1250000</v>
      </c>
      <c r="O4093">
        <v>1982</v>
      </c>
      <c r="P4093">
        <v>6</v>
      </c>
      <c r="S4093" t="s">
        <v>52</v>
      </c>
      <c r="T4093" t="s">
        <v>60</v>
      </c>
      <c r="U4093" t="s">
        <v>80</v>
      </c>
      <c r="V4093" t="s">
        <v>106</v>
      </c>
    </row>
    <row r="4094" spans="1:23" x14ac:dyDescent="0.3">
      <c r="A4094" t="s">
        <v>8329</v>
      </c>
      <c r="B4094">
        <v>272</v>
      </c>
      <c r="C4094">
        <v>108</v>
      </c>
      <c r="D4094">
        <v>5000000</v>
      </c>
      <c r="E4094" t="s">
        <v>1147</v>
      </c>
      <c r="F4094" t="s">
        <v>226</v>
      </c>
      <c r="G4094" t="str">
        <f t="shared" si="64"/>
        <v>Please Give</v>
      </c>
      <c r="H4094" t="s">
        <v>8330</v>
      </c>
      <c r="I4094">
        <v>9808</v>
      </c>
      <c r="J4094">
        <v>177</v>
      </c>
      <c r="K4094" t="s">
        <v>19</v>
      </c>
      <c r="L4094" t="s">
        <v>20</v>
      </c>
      <c r="M4094" t="s">
        <v>294</v>
      </c>
      <c r="N4094">
        <v>427000</v>
      </c>
      <c r="O4094">
        <v>1971</v>
      </c>
      <c r="P4094">
        <v>6.6</v>
      </c>
      <c r="S4094" t="s">
        <v>46</v>
      </c>
      <c r="T4094" t="s">
        <v>60</v>
      </c>
    </row>
    <row r="4095" spans="1:23" x14ac:dyDescent="0.3">
      <c r="A4095" t="s">
        <v>5398</v>
      </c>
      <c r="B4095">
        <v>5</v>
      </c>
      <c r="C4095">
        <v>86</v>
      </c>
      <c r="D4095">
        <v>4505922</v>
      </c>
      <c r="E4095" t="s">
        <v>8331</v>
      </c>
      <c r="F4095" t="s">
        <v>8332</v>
      </c>
      <c r="G4095" t="str">
        <f t="shared" si="64"/>
        <v>Willy Wonka &amp; the Chocolate Factory</v>
      </c>
      <c r="H4095" t="s">
        <v>8333</v>
      </c>
      <c r="I4095">
        <v>128334</v>
      </c>
      <c r="J4095">
        <v>499</v>
      </c>
      <c r="K4095" t="s">
        <v>19</v>
      </c>
      <c r="L4095" t="s">
        <v>20</v>
      </c>
      <c r="M4095" t="s">
        <v>2078</v>
      </c>
      <c r="N4095">
        <v>15000000</v>
      </c>
      <c r="O4095">
        <v>1963</v>
      </c>
      <c r="P4095">
        <v>7.8</v>
      </c>
      <c r="S4095" t="s">
        <v>65</v>
      </c>
      <c r="T4095" t="s">
        <v>69</v>
      </c>
      <c r="U4095" t="s">
        <v>90</v>
      </c>
    </row>
    <row r="4096" spans="1:23" x14ac:dyDescent="0.3">
      <c r="A4096" t="s">
        <v>178</v>
      </c>
      <c r="B4096">
        <v>65</v>
      </c>
      <c r="C4096">
        <v>94</v>
      </c>
      <c r="D4096">
        <v>3500000</v>
      </c>
      <c r="E4096" t="s">
        <v>3186</v>
      </c>
      <c r="F4096" t="s">
        <v>2686</v>
      </c>
      <c r="G4096" t="str">
        <f t="shared" si="64"/>
        <v>Warlock: The Armageddon</v>
      </c>
      <c r="H4096" t="s">
        <v>8334</v>
      </c>
      <c r="I4096">
        <v>3943</v>
      </c>
      <c r="J4096">
        <v>14</v>
      </c>
      <c r="K4096" t="s">
        <v>19</v>
      </c>
      <c r="L4096" t="s">
        <v>20</v>
      </c>
      <c r="M4096" t="s">
        <v>294</v>
      </c>
      <c r="N4096">
        <v>1250000</v>
      </c>
      <c r="O4096">
        <v>2013</v>
      </c>
      <c r="P4096">
        <v>5.3</v>
      </c>
      <c r="S4096" t="s">
        <v>69</v>
      </c>
      <c r="T4096" t="s">
        <v>83</v>
      </c>
    </row>
    <row r="4097" spans="1:22" x14ac:dyDescent="0.3">
      <c r="A4097" t="s">
        <v>8335</v>
      </c>
      <c r="B4097">
        <v>5</v>
      </c>
      <c r="C4097">
        <v>134</v>
      </c>
      <c r="D4097">
        <v>381225</v>
      </c>
      <c r="E4097" t="s">
        <v>482</v>
      </c>
      <c r="F4097" t="s">
        <v>8336</v>
      </c>
      <c r="G4097" t="str">
        <f t="shared" si="64"/>
        <v>8 Heads in a Duffel Bag</v>
      </c>
      <c r="H4097" t="s">
        <v>8337</v>
      </c>
      <c r="I4097">
        <v>8005</v>
      </c>
      <c r="J4097">
        <v>261</v>
      </c>
      <c r="K4097" t="s">
        <v>8338</v>
      </c>
      <c r="L4097" t="s">
        <v>20</v>
      </c>
      <c r="M4097" t="s">
        <v>294</v>
      </c>
      <c r="N4097">
        <v>1250000</v>
      </c>
      <c r="O4097">
        <v>1991</v>
      </c>
      <c r="P4097">
        <v>5.3</v>
      </c>
      <c r="S4097" t="s">
        <v>46</v>
      </c>
      <c r="T4097" t="s">
        <v>52</v>
      </c>
    </row>
    <row r="4098" spans="1:22" x14ac:dyDescent="0.3">
      <c r="A4098" t="s">
        <v>8339</v>
      </c>
      <c r="B4098">
        <v>248</v>
      </c>
      <c r="C4098">
        <v>89</v>
      </c>
      <c r="D4098">
        <v>2428241</v>
      </c>
      <c r="E4098" t="s">
        <v>127</v>
      </c>
      <c r="F4098" t="s">
        <v>496</v>
      </c>
      <c r="G4098" t="str">
        <f t="shared" si="64"/>
        <v>Days of Heaven</v>
      </c>
      <c r="H4098" t="s">
        <v>8340</v>
      </c>
      <c r="I4098">
        <v>37594</v>
      </c>
      <c r="J4098">
        <v>809</v>
      </c>
      <c r="K4098" t="s">
        <v>19</v>
      </c>
      <c r="L4098" t="s">
        <v>31</v>
      </c>
      <c r="M4098" t="s">
        <v>294</v>
      </c>
      <c r="N4098">
        <v>1420000</v>
      </c>
      <c r="O4098">
        <v>2004</v>
      </c>
      <c r="P4098">
        <v>8</v>
      </c>
      <c r="S4098" t="s">
        <v>60</v>
      </c>
      <c r="T4098" t="s">
        <v>106</v>
      </c>
    </row>
    <row r="4099" spans="1:22" x14ac:dyDescent="0.3">
      <c r="A4099" t="s">
        <v>6183</v>
      </c>
      <c r="B4099">
        <v>152</v>
      </c>
      <c r="C4099">
        <v>102</v>
      </c>
      <c r="D4099">
        <v>78030</v>
      </c>
      <c r="E4099" t="s">
        <v>60</v>
      </c>
      <c r="F4099" t="s">
        <v>333</v>
      </c>
      <c r="G4099" t="str">
        <f t="shared" ref="G4099:G4162" si="65">SUBSTITUTE(H4099,"Â ","")</f>
        <v>Thirteen Conversations About One Thing</v>
      </c>
      <c r="H4099" t="s">
        <v>8341</v>
      </c>
      <c r="I4099">
        <v>8603</v>
      </c>
      <c r="J4099">
        <v>65</v>
      </c>
      <c r="K4099" t="s">
        <v>19</v>
      </c>
      <c r="L4099" t="s">
        <v>20</v>
      </c>
      <c r="M4099" t="s">
        <v>294</v>
      </c>
      <c r="N4099">
        <v>1200000</v>
      </c>
      <c r="O4099">
        <v>1995</v>
      </c>
      <c r="P4099">
        <v>7.1</v>
      </c>
      <c r="S4099" t="s">
        <v>60</v>
      </c>
    </row>
    <row r="4100" spans="1:22" x14ac:dyDescent="0.3">
      <c r="A4100" t="s">
        <v>8342</v>
      </c>
      <c r="B4100">
        <v>10</v>
      </c>
      <c r="C4100">
        <v>120</v>
      </c>
      <c r="D4100">
        <v>59774</v>
      </c>
      <c r="E4100" t="s">
        <v>2586</v>
      </c>
      <c r="F4100" t="s">
        <v>2358</v>
      </c>
      <c r="G4100" t="str">
        <f t="shared" si="65"/>
        <v>Jawbreaker</v>
      </c>
      <c r="H4100" t="s">
        <v>8343</v>
      </c>
      <c r="I4100">
        <v>18711</v>
      </c>
      <c r="J4100">
        <v>230</v>
      </c>
      <c r="K4100" t="s">
        <v>19</v>
      </c>
      <c r="L4100" t="s">
        <v>20</v>
      </c>
      <c r="M4100" t="s">
        <v>710</v>
      </c>
      <c r="N4100">
        <v>1200000</v>
      </c>
      <c r="O4100">
        <v>2003</v>
      </c>
      <c r="P4100">
        <v>5.4</v>
      </c>
      <c r="S4100" t="s">
        <v>46</v>
      </c>
      <c r="T4100" t="s">
        <v>52</v>
      </c>
      <c r="U4100" t="s">
        <v>122</v>
      </c>
    </row>
    <row r="4101" spans="1:22" x14ac:dyDescent="0.3">
      <c r="A4101" t="s">
        <v>2576</v>
      </c>
      <c r="B4101">
        <v>156</v>
      </c>
      <c r="C4101">
        <v>110</v>
      </c>
      <c r="D4101">
        <v>174682</v>
      </c>
      <c r="E4101" t="s">
        <v>715</v>
      </c>
      <c r="F4101" t="s">
        <v>291</v>
      </c>
      <c r="G4101" t="str">
        <f t="shared" si="65"/>
        <v>Basquiat</v>
      </c>
      <c r="H4101" t="s">
        <v>8344</v>
      </c>
      <c r="I4101">
        <v>15885</v>
      </c>
      <c r="J4101">
        <v>8</v>
      </c>
      <c r="K4101" t="s">
        <v>5430</v>
      </c>
      <c r="L4101" t="s">
        <v>20</v>
      </c>
      <c r="M4101" t="s">
        <v>2579</v>
      </c>
      <c r="N4101">
        <v>1200000</v>
      </c>
      <c r="O4101">
        <v>1999</v>
      </c>
      <c r="P4101">
        <v>6.9</v>
      </c>
      <c r="S4101" t="s">
        <v>41</v>
      </c>
      <c r="T4101" t="s">
        <v>60</v>
      </c>
    </row>
    <row r="4102" spans="1:22" x14ac:dyDescent="0.3">
      <c r="A4102" t="s">
        <v>7224</v>
      </c>
      <c r="B4102">
        <v>7</v>
      </c>
      <c r="C4102">
        <v>86</v>
      </c>
      <c r="D4102">
        <v>215185</v>
      </c>
      <c r="E4102" t="s">
        <v>657</v>
      </c>
      <c r="F4102" t="s">
        <v>8345</v>
      </c>
      <c r="G4102" t="str">
        <f t="shared" si="65"/>
        <v>Frances Ha</v>
      </c>
      <c r="H4102" t="s">
        <v>8346</v>
      </c>
      <c r="I4102">
        <v>43982</v>
      </c>
      <c r="J4102">
        <v>196</v>
      </c>
      <c r="K4102" t="s">
        <v>19</v>
      </c>
      <c r="L4102" t="s">
        <v>2459</v>
      </c>
      <c r="M4102" t="s">
        <v>294</v>
      </c>
      <c r="N4102">
        <v>1300000</v>
      </c>
      <c r="O4102">
        <v>2004</v>
      </c>
      <c r="P4102">
        <v>7.4</v>
      </c>
      <c r="S4102" t="s">
        <v>46</v>
      </c>
      <c r="T4102" t="s">
        <v>60</v>
      </c>
      <c r="U4102" t="s">
        <v>106</v>
      </c>
    </row>
    <row r="4103" spans="1:22" x14ac:dyDescent="0.3">
      <c r="A4103" t="s">
        <v>3863</v>
      </c>
      <c r="B4103">
        <v>1</v>
      </c>
      <c r="C4103">
        <v>101</v>
      </c>
      <c r="D4103">
        <v>32154410</v>
      </c>
      <c r="E4103" t="s">
        <v>890</v>
      </c>
      <c r="F4103" t="s">
        <v>3359</v>
      </c>
      <c r="G4103" t="str">
        <f t="shared" si="65"/>
        <v>Tsotsi</v>
      </c>
      <c r="H4103" t="s">
        <v>8347</v>
      </c>
      <c r="I4103">
        <v>25063</v>
      </c>
      <c r="J4103">
        <v>18</v>
      </c>
      <c r="K4103" t="s">
        <v>19</v>
      </c>
      <c r="L4103" t="s">
        <v>20</v>
      </c>
      <c r="M4103" t="s">
        <v>51</v>
      </c>
      <c r="N4103">
        <v>1300000</v>
      </c>
      <c r="O4103">
        <v>2007</v>
      </c>
      <c r="P4103">
        <v>7.3</v>
      </c>
      <c r="S4103" t="s">
        <v>52</v>
      </c>
      <c r="T4103" t="s">
        <v>60</v>
      </c>
    </row>
    <row r="4104" spans="1:22" x14ac:dyDescent="0.3">
      <c r="A4104" t="s">
        <v>8348</v>
      </c>
      <c r="B4104">
        <v>82</v>
      </c>
      <c r="C4104">
        <v>102</v>
      </c>
      <c r="D4104">
        <v>140016</v>
      </c>
      <c r="E4104" t="s">
        <v>1147</v>
      </c>
      <c r="F4104" t="s">
        <v>446</v>
      </c>
      <c r="G4104" t="str">
        <f t="shared" si="65"/>
        <v>Happiness</v>
      </c>
      <c r="H4104" t="s">
        <v>8349</v>
      </c>
      <c r="I4104">
        <v>55329</v>
      </c>
      <c r="J4104">
        <v>112</v>
      </c>
      <c r="K4104" t="s">
        <v>19</v>
      </c>
      <c r="L4104" t="s">
        <v>149</v>
      </c>
      <c r="M4104" t="s">
        <v>294</v>
      </c>
      <c r="N4104">
        <v>80000000</v>
      </c>
      <c r="O4104">
        <v>2012</v>
      </c>
      <c r="P4104">
        <v>7.8</v>
      </c>
      <c r="S4104" t="s">
        <v>46</v>
      </c>
      <c r="T4104" t="s">
        <v>60</v>
      </c>
    </row>
    <row r="4105" spans="1:22" x14ac:dyDescent="0.3">
      <c r="A4105" t="s">
        <v>8350</v>
      </c>
      <c r="B4105">
        <v>175</v>
      </c>
      <c r="C4105">
        <v>87</v>
      </c>
      <c r="D4105">
        <v>15542</v>
      </c>
      <c r="E4105" t="s">
        <v>7529</v>
      </c>
      <c r="F4105" t="s">
        <v>8351</v>
      </c>
      <c r="G4105" t="str">
        <f t="shared" si="65"/>
        <v>DysFunktional Family</v>
      </c>
      <c r="H4105" t="s">
        <v>8352</v>
      </c>
      <c r="I4105">
        <v>761</v>
      </c>
      <c r="J4105">
        <v>54</v>
      </c>
      <c r="K4105" t="s">
        <v>19</v>
      </c>
      <c r="L4105" t="s">
        <v>1296</v>
      </c>
      <c r="M4105" t="s">
        <v>294</v>
      </c>
      <c r="N4105">
        <v>7000000</v>
      </c>
      <c r="O4105">
        <v>2003</v>
      </c>
      <c r="P4105">
        <v>6.6</v>
      </c>
      <c r="S4105" t="s">
        <v>46</v>
      </c>
      <c r="T4105" t="s">
        <v>39</v>
      </c>
    </row>
    <row r="4106" spans="1:22" x14ac:dyDescent="0.3">
      <c r="A4106" t="s">
        <v>8353</v>
      </c>
      <c r="B4106">
        <v>4</v>
      </c>
      <c r="C4106">
        <v>123</v>
      </c>
      <c r="D4106">
        <v>1111</v>
      </c>
      <c r="E4106" t="s">
        <v>8354</v>
      </c>
      <c r="F4106" t="s">
        <v>24</v>
      </c>
      <c r="G4106" t="str">
        <f t="shared" si="65"/>
        <v>Tusk</v>
      </c>
      <c r="H4106" t="s">
        <v>8355</v>
      </c>
      <c r="I4106">
        <v>31089</v>
      </c>
      <c r="J4106">
        <v>33</v>
      </c>
      <c r="K4106" t="s">
        <v>19</v>
      </c>
      <c r="L4106" t="s">
        <v>20</v>
      </c>
      <c r="M4106" t="s">
        <v>2078</v>
      </c>
      <c r="N4106">
        <v>1200000</v>
      </c>
      <c r="O4106">
        <v>2013</v>
      </c>
      <c r="P4106">
        <v>5.4</v>
      </c>
      <c r="S4106" t="s">
        <v>46</v>
      </c>
      <c r="T4106" t="s">
        <v>60</v>
      </c>
      <c r="U4106" t="s">
        <v>83</v>
      </c>
    </row>
    <row r="4107" spans="1:22" x14ac:dyDescent="0.3">
      <c r="A4107" t="s">
        <v>8356</v>
      </c>
      <c r="B4107">
        <v>40</v>
      </c>
      <c r="C4107">
        <v>99</v>
      </c>
      <c r="D4107">
        <v>925402</v>
      </c>
      <c r="E4107" t="s">
        <v>882</v>
      </c>
      <c r="F4107" t="s">
        <v>6005</v>
      </c>
      <c r="G4107" t="str">
        <f t="shared" si="65"/>
        <v>Oldboy</v>
      </c>
      <c r="H4107" t="s">
        <v>8357</v>
      </c>
      <c r="I4107">
        <v>356181</v>
      </c>
      <c r="J4107">
        <v>129</v>
      </c>
      <c r="K4107" t="s">
        <v>19</v>
      </c>
      <c r="L4107" t="s">
        <v>20</v>
      </c>
      <c r="M4107" t="s">
        <v>294</v>
      </c>
      <c r="N4107">
        <v>1200000</v>
      </c>
      <c r="O4107">
        <v>1990</v>
      </c>
      <c r="P4107">
        <v>8.4</v>
      </c>
      <c r="S4107" t="s">
        <v>60</v>
      </c>
      <c r="T4107" t="s">
        <v>92</v>
      </c>
      <c r="U4107" t="s">
        <v>122</v>
      </c>
    </row>
    <row r="4108" spans="1:22" x14ac:dyDescent="0.3">
      <c r="A4108" t="s">
        <v>5982</v>
      </c>
      <c r="B4108">
        <v>8</v>
      </c>
      <c r="C4108">
        <v>173</v>
      </c>
      <c r="D4108">
        <v>469947</v>
      </c>
      <c r="E4108" t="s">
        <v>3076</v>
      </c>
      <c r="F4108" t="s">
        <v>8358</v>
      </c>
      <c r="G4108" t="str">
        <f t="shared" si="65"/>
        <v>Letters to God</v>
      </c>
      <c r="H4108" t="s">
        <v>8359</v>
      </c>
      <c r="I4108">
        <v>3942</v>
      </c>
      <c r="J4108">
        <v>28</v>
      </c>
      <c r="K4108" t="s">
        <v>19</v>
      </c>
      <c r="L4108" t="s">
        <v>31</v>
      </c>
      <c r="M4108" t="s">
        <v>294</v>
      </c>
      <c r="N4108">
        <v>27000000</v>
      </c>
      <c r="O4108">
        <v>2008</v>
      </c>
      <c r="P4108">
        <v>6.3</v>
      </c>
      <c r="S4108" t="s">
        <v>60</v>
      </c>
      <c r="T4108" t="s">
        <v>65</v>
      </c>
    </row>
    <row r="4109" spans="1:22" x14ac:dyDescent="0.3">
      <c r="A4109" t="s">
        <v>8360</v>
      </c>
      <c r="B4109">
        <v>63</v>
      </c>
      <c r="C4109">
        <v>87</v>
      </c>
      <c r="D4109">
        <v>7137502</v>
      </c>
      <c r="E4109" t="s">
        <v>797</v>
      </c>
      <c r="F4109" t="s">
        <v>3283</v>
      </c>
      <c r="G4109" t="str">
        <f t="shared" si="65"/>
        <v>Hobo with a Shotgun</v>
      </c>
      <c r="H4109" t="s">
        <v>8361</v>
      </c>
      <c r="I4109">
        <v>37495</v>
      </c>
      <c r="J4109">
        <v>27</v>
      </c>
      <c r="K4109" t="s">
        <v>19</v>
      </c>
      <c r="L4109" t="s">
        <v>20</v>
      </c>
      <c r="M4109" t="s">
        <v>2078</v>
      </c>
      <c r="N4109">
        <v>1200000</v>
      </c>
      <c r="O4109">
        <v>2008</v>
      </c>
      <c r="P4109">
        <v>6.1</v>
      </c>
      <c r="S4109" t="s">
        <v>26</v>
      </c>
      <c r="T4109" t="s">
        <v>46</v>
      </c>
      <c r="U4109" t="s">
        <v>122</v>
      </c>
    </row>
    <row r="4110" spans="1:22" x14ac:dyDescent="0.3">
      <c r="A4110" t="s">
        <v>8362</v>
      </c>
      <c r="B4110">
        <v>20</v>
      </c>
      <c r="C4110">
        <v>44</v>
      </c>
      <c r="D4110">
        <v>1316074</v>
      </c>
      <c r="E4110" t="s">
        <v>982</v>
      </c>
      <c r="F4110" t="s">
        <v>8363</v>
      </c>
      <c r="G4110" t="str">
        <f t="shared" si="65"/>
        <v>Compadres</v>
      </c>
      <c r="H4110" t="s">
        <v>8364</v>
      </c>
      <c r="I4110">
        <v>368</v>
      </c>
      <c r="J4110">
        <v>71</v>
      </c>
      <c r="K4110" t="s">
        <v>19</v>
      </c>
      <c r="L4110" t="s">
        <v>20</v>
      </c>
      <c r="M4110" t="s">
        <v>294</v>
      </c>
      <c r="N4110">
        <v>1200000</v>
      </c>
      <c r="O4110">
        <v>2006</v>
      </c>
      <c r="P4110">
        <v>5</v>
      </c>
      <c r="S4110" t="s">
        <v>26</v>
      </c>
      <c r="T4110" t="s">
        <v>46</v>
      </c>
    </row>
    <row r="4111" spans="1:22" x14ac:dyDescent="0.3">
      <c r="A4111" t="s">
        <v>7528</v>
      </c>
      <c r="B4111">
        <v>174</v>
      </c>
      <c r="C4111">
        <v>120</v>
      </c>
      <c r="D4111">
        <v>15180000</v>
      </c>
      <c r="E4111" t="s">
        <v>2306</v>
      </c>
      <c r="F4111" t="s">
        <v>2741</v>
      </c>
      <c r="G4111" t="str">
        <f t="shared" si="65"/>
        <v>Freeway</v>
      </c>
      <c r="H4111" t="s">
        <v>8365</v>
      </c>
      <c r="I4111">
        <v>22246</v>
      </c>
      <c r="J4111">
        <v>145</v>
      </c>
      <c r="K4111" t="s">
        <v>19</v>
      </c>
      <c r="L4111" t="s">
        <v>20</v>
      </c>
      <c r="M4111" t="s">
        <v>294</v>
      </c>
      <c r="N4111">
        <v>1200000</v>
      </c>
      <c r="O4111">
        <v>2004</v>
      </c>
      <c r="P4111">
        <v>6.9</v>
      </c>
      <c r="S4111" t="s">
        <v>46</v>
      </c>
      <c r="T4111" t="s">
        <v>52</v>
      </c>
      <c r="U4111" t="s">
        <v>60</v>
      </c>
      <c r="V4111" t="s">
        <v>122</v>
      </c>
    </row>
    <row r="4112" spans="1:22" x14ac:dyDescent="0.3">
      <c r="A4112" t="s">
        <v>1624</v>
      </c>
      <c r="B4112">
        <v>90</v>
      </c>
      <c r="C4112">
        <v>93</v>
      </c>
      <c r="D4112">
        <v>2882062</v>
      </c>
      <c r="E4112" t="s">
        <v>8366</v>
      </c>
      <c r="F4112" t="s">
        <v>8367</v>
      </c>
      <c r="G4112" t="str">
        <f t="shared" si="65"/>
        <v>Love's Abiding Joy</v>
      </c>
      <c r="H4112" t="s">
        <v>8368</v>
      </c>
      <c r="I4112">
        <v>1289</v>
      </c>
      <c r="J4112">
        <v>20</v>
      </c>
      <c r="K4112" t="s">
        <v>19</v>
      </c>
      <c r="L4112" t="s">
        <v>20</v>
      </c>
      <c r="M4112" t="s">
        <v>294</v>
      </c>
      <c r="N4112">
        <v>1200000</v>
      </c>
      <c r="O4112">
        <v>2006</v>
      </c>
      <c r="P4112">
        <v>7.2</v>
      </c>
      <c r="S4112" t="s">
        <v>60</v>
      </c>
      <c r="T4112" t="s">
        <v>65</v>
      </c>
      <c r="U4112" t="s">
        <v>130</v>
      </c>
    </row>
    <row r="4113" spans="1:23" x14ac:dyDescent="0.3">
      <c r="A4113" t="s">
        <v>8369</v>
      </c>
      <c r="B4113">
        <v>58</v>
      </c>
      <c r="C4113">
        <v>111</v>
      </c>
      <c r="D4113">
        <v>9437933</v>
      </c>
      <c r="E4113" t="s">
        <v>60</v>
      </c>
      <c r="F4113" t="s">
        <v>639</v>
      </c>
      <c r="G4113" t="str">
        <f t="shared" si="65"/>
        <v>Fish Tank</v>
      </c>
      <c r="H4113" t="s">
        <v>8370</v>
      </c>
      <c r="I4113">
        <v>47385</v>
      </c>
      <c r="J4113">
        <v>56</v>
      </c>
      <c r="K4113" t="s">
        <v>19</v>
      </c>
      <c r="L4113" t="s">
        <v>20</v>
      </c>
      <c r="M4113" t="s">
        <v>21</v>
      </c>
      <c r="N4113">
        <v>4000000</v>
      </c>
      <c r="O4113">
        <v>2010</v>
      </c>
      <c r="P4113">
        <v>7.3</v>
      </c>
      <c r="S4113" t="s">
        <v>60</v>
      </c>
    </row>
    <row r="4114" spans="1:23" x14ac:dyDescent="0.3">
      <c r="A4114" t="s">
        <v>8371</v>
      </c>
      <c r="B4114">
        <v>14</v>
      </c>
      <c r="C4114">
        <v>60</v>
      </c>
      <c r="D4114">
        <v>110720</v>
      </c>
      <c r="E4114" t="s">
        <v>657</v>
      </c>
      <c r="F4114" t="s">
        <v>8345</v>
      </c>
      <c r="G4114" t="str">
        <f t="shared" si="65"/>
        <v>Damsels in Distress</v>
      </c>
      <c r="H4114" t="s">
        <v>8372</v>
      </c>
      <c r="I4114">
        <v>7625</v>
      </c>
      <c r="J4114">
        <v>8</v>
      </c>
      <c r="K4114" t="s">
        <v>19</v>
      </c>
      <c r="L4114" t="s">
        <v>20</v>
      </c>
      <c r="M4114" t="s">
        <v>2394</v>
      </c>
      <c r="N4114">
        <v>1200000</v>
      </c>
      <c r="O4114">
        <v>2008</v>
      </c>
      <c r="P4114">
        <v>5.7</v>
      </c>
      <c r="S4114" t="s">
        <v>46</v>
      </c>
      <c r="T4114" t="s">
        <v>60</v>
      </c>
      <c r="U4114" t="s">
        <v>106</v>
      </c>
    </row>
    <row r="4115" spans="1:23" x14ac:dyDescent="0.3">
      <c r="A4115" t="s">
        <v>2173</v>
      </c>
      <c r="B4115">
        <v>451</v>
      </c>
      <c r="C4115">
        <v>98</v>
      </c>
      <c r="D4115">
        <v>155984</v>
      </c>
      <c r="E4115" t="s">
        <v>1906</v>
      </c>
      <c r="F4115" t="s">
        <v>5025</v>
      </c>
      <c r="G4115" t="str">
        <f t="shared" si="65"/>
        <v xml:space="preserve">Creature            </v>
      </c>
      <c r="H4115" t="s">
        <v>8373</v>
      </c>
      <c r="I4115">
        <v>2011</v>
      </c>
      <c r="J4115">
        <v>48</v>
      </c>
      <c r="K4115" t="s">
        <v>3748</v>
      </c>
      <c r="L4115" t="s">
        <v>20</v>
      </c>
      <c r="M4115" t="s">
        <v>6718</v>
      </c>
      <c r="N4115">
        <v>1200000</v>
      </c>
      <c r="O4115">
        <v>2000</v>
      </c>
      <c r="P4115">
        <v>5</v>
      </c>
      <c r="S4115" t="s">
        <v>83</v>
      </c>
      <c r="T4115" t="s">
        <v>110</v>
      </c>
      <c r="U4115" t="s">
        <v>122</v>
      </c>
    </row>
    <row r="4116" spans="1:23" x14ac:dyDescent="0.3">
      <c r="A4116" t="s">
        <v>8374</v>
      </c>
      <c r="B4116">
        <v>21</v>
      </c>
      <c r="C4116">
        <v>100</v>
      </c>
      <c r="D4116">
        <v>30859000</v>
      </c>
      <c r="E4116" t="s">
        <v>776</v>
      </c>
      <c r="F4116" t="s">
        <v>2129</v>
      </c>
      <c r="G4116" t="str">
        <f t="shared" si="65"/>
        <v>Bachelorette</v>
      </c>
      <c r="H4116" t="s">
        <v>8375</v>
      </c>
      <c r="I4116">
        <v>37156</v>
      </c>
      <c r="J4116">
        <v>25</v>
      </c>
      <c r="K4116" t="s">
        <v>19</v>
      </c>
      <c r="L4116" t="s">
        <v>31</v>
      </c>
      <c r="M4116" t="s">
        <v>21</v>
      </c>
      <c r="N4116">
        <v>1200000</v>
      </c>
      <c r="O4116">
        <v>2008</v>
      </c>
      <c r="P4116">
        <v>5.3</v>
      </c>
      <c r="S4116" t="s">
        <v>46</v>
      </c>
      <c r="T4116" t="s">
        <v>106</v>
      </c>
    </row>
    <row r="4117" spans="1:23" x14ac:dyDescent="0.3">
      <c r="A4117" t="s">
        <v>8376</v>
      </c>
      <c r="B4117">
        <v>9</v>
      </c>
      <c r="C4117">
        <v>88</v>
      </c>
      <c r="D4117">
        <v>4914</v>
      </c>
      <c r="E4117" t="s">
        <v>8377</v>
      </c>
      <c r="F4117" t="s">
        <v>6670</v>
      </c>
      <c r="G4117" t="str">
        <f t="shared" si="65"/>
        <v xml:space="preserve">BrainDead            </v>
      </c>
      <c r="H4117" t="s">
        <v>8378</v>
      </c>
      <c r="I4117">
        <v>2948</v>
      </c>
      <c r="J4117">
        <v>226</v>
      </c>
      <c r="K4117" t="s">
        <v>19</v>
      </c>
      <c r="L4117" t="s">
        <v>378</v>
      </c>
      <c r="M4117" t="s">
        <v>21</v>
      </c>
      <c r="N4117">
        <v>1200000</v>
      </c>
      <c r="O4117">
        <v>2010</v>
      </c>
      <c r="P4117">
        <v>7.9</v>
      </c>
      <c r="S4117" t="s">
        <v>46</v>
      </c>
      <c r="T4117" t="s">
        <v>60</v>
      </c>
      <c r="U4117" t="s">
        <v>83</v>
      </c>
      <c r="V4117" t="s">
        <v>110</v>
      </c>
      <c r="W4117" t="s">
        <v>122</v>
      </c>
    </row>
    <row r="4118" spans="1:23" x14ac:dyDescent="0.3">
      <c r="A4118" t="s">
        <v>8379</v>
      </c>
      <c r="B4118">
        <v>98</v>
      </c>
      <c r="C4118">
        <v>97</v>
      </c>
      <c r="D4118">
        <v>5858</v>
      </c>
      <c r="E4118" t="s">
        <v>5725</v>
      </c>
      <c r="F4118" t="s">
        <v>2545</v>
      </c>
      <c r="G4118" t="str">
        <f t="shared" si="65"/>
        <v>Brave New Girl</v>
      </c>
      <c r="H4118" t="s">
        <v>8380</v>
      </c>
      <c r="I4118">
        <v>758</v>
      </c>
      <c r="J4118">
        <v>31</v>
      </c>
      <c r="K4118" t="s">
        <v>19</v>
      </c>
      <c r="L4118" t="s">
        <v>20</v>
      </c>
      <c r="M4118" t="s">
        <v>294</v>
      </c>
      <c r="N4118">
        <v>1500000</v>
      </c>
      <c r="O4118">
        <v>2010</v>
      </c>
      <c r="P4118">
        <v>5</v>
      </c>
      <c r="S4118" t="s">
        <v>60</v>
      </c>
      <c r="T4118" t="s">
        <v>65</v>
      </c>
      <c r="U4118" t="s">
        <v>85</v>
      </c>
    </row>
    <row r="4119" spans="1:23" x14ac:dyDescent="0.3">
      <c r="A4119" t="s">
        <v>5588</v>
      </c>
      <c r="B4119">
        <v>29</v>
      </c>
      <c r="C4119">
        <v>122</v>
      </c>
      <c r="D4119">
        <v>6706368</v>
      </c>
      <c r="E4119" t="s">
        <v>46</v>
      </c>
      <c r="F4119" t="s">
        <v>8381</v>
      </c>
      <c r="G4119" t="str">
        <f t="shared" si="65"/>
        <v>Tim and Eric's Billion Dollar Movie</v>
      </c>
      <c r="H4119" t="s">
        <v>8382</v>
      </c>
      <c r="I4119">
        <v>7988</v>
      </c>
      <c r="J4119">
        <v>39</v>
      </c>
      <c r="K4119" t="s">
        <v>19</v>
      </c>
      <c r="L4119" t="s">
        <v>20</v>
      </c>
      <c r="M4119" t="s">
        <v>294</v>
      </c>
      <c r="N4119">
        <v>1200000</v>
      </c>
      <c r="O4119">
        <v>2015</v>
      </c>
      <c r="P4119">
        <v>5.3</v>
      </c>
      <c r="S4119" t="s">
        <v>46</v>
      </c>
    </row>
    <row r="4120" spans="1:23" x14ac:dyDescent="0.3">
      <c r="A4120" t="s">
        <v>8383</v>
      </c>
      <c r="B4120">
        <v>23</v>
      </c>
      <c r="C4120">
        <v>86</v>
      </c>
      <c r="D4120">
        <v>405614</v>
      </c>
      <c r="E4120" t="s">
        <v>977</v>
      </c>
      <c r="F4120" t="s">
        <v>3445</v>
      </c>
      <c r="G4120" t="str">
        <f t="shared" si="65"/>
        <v>The Gambler</v>
      </c>
      <c r="H4120" t="s">
        <v>4157</v>
      </c>
      <c r="I4120">
        <v>48562</v>
      </c>
      <c r="J4120">
        <v>24</v>
      </c>
      <c r="K4120" t="s">
        <v>19</v>
      </c>
      <c r="L4120" t="s">
        <v>20</v>
      </c>
      <c r="M4120" t="s">
        <v>294</v>
      </c>
      <c r="N4120">
        <v>1200000</v>
      </c>
      <c r="O4120">
        <v>2016</v>
      </c>
      <c r="P4120">
        <v>6</v>
      </c>
      <c r="S4120" t="s">
        <v>52</v>
      </c>
      <c r="T4120" t="s">
        <v>60</v>
      </c>
      <c r="U4120" t="s">
        <v>122</v>
      </c>
    </row>
    <row r="4121" spans="1:23" x14ac:dyDescent="0.3">
      <c r="A4121" t="s">
        <v>329</v>
      </c>
      <c r="B4121">
        <v>87</v>
      </c>
      <c r="C4121">
        <v>83</v>
      </c>
      <c r="D4121">
        <v>1573712</v>
      </c>
      <c r="E4121" t="s">
        <v>60</v>
      </c>
      <c r="F4121" t="s">
        <v>8384</v>
      </c>
      <c r="G4121" t="str">
        <f t="shared" si="65"/>
        <v xml:space="preserve">The Grand            </v>
      </c>
      <c r="H4121" t="s">
        <v>8385</v>
      </c>
      <c r="I4121">
        <v>437</v>
      </c>
      <c r="J4121">
        <v>736</v>
      </c>
      <c r="K4121" t="s">
        <v>19</v>
      </c>
      <c r="L4121" t="s">
        <v>378</v>
      </c>
      <c r="M4121" t="s">
        <v>294</v>
      </c>
      <c r="N4121">
        <v>1200000</v>
      </c>
      <c r="O4121">
        <v>1996</v>
      </c>
      <c r="P4121">
        <v>7.6</v>
      </c>
      <c r="S4121" t="s">
        <v>60</v>
      </c>
    </row>
    <row r="4122" spans="1:23" x14ac:dyDescent="0.3">
      <c r="A4122" t="s">
        <v>8386</v>
      </c>
      <c r="B4122">
        <v>2</v>
      </c>
      <c r="C4122">
        <v>80</v>
      </c>
      <c r="D4122">
        <v>10174663</v>
      </c>
      <c r="E4122" t="s">
        <v>1969</v>
      </c>
      <c r="F4122" t="s">
        <v>8387</v>
      </c>
      <c r="G4122" t="str">
        <f t="shared" si="65"/>
        <v>Summer Storm</v>
      </c>
      <c r="H4122" t="s">
        <v>8388</v>
      </c>
      <c r="I4122">
        <v>11074</v>
      </c>
      <c r="J4122">
        <v>1</v>
      </c>
      <c r="K4122" t="s">
        <v>19</v>
      </c>
      <c r="L4122" t="s">
        <v>3429</v>
      </c>
      <c r="M4122" t="s">
        <v>2579</v>
      </c>
      <c r="N4122">
        <v>1200000</v>
      </c>
      <c r="O4122">
        <v>2006</v>
      </c>
      <c r="P4122">
        <v>7.4</v>
      </c>
      <c r="S4122" t="s">
        <v>46</v>
      </c>
      <c r="T4122" t="s">
        <v>60</v>
      </c>
      <c r="U4122" t="s">
        <v>106</v>
      </c>
      <c r="V4122" t="s">
        <v>117</v>
      </c>
    </row>
    <row r="4123" spans="1:23" x14ac:dyDescent="0.3">
      <c r="A4123" t="s">
        <v>8389</v>
      </c>
      <c r="B4123">
        <v>17</v>
      </c>
      <c r="C4123">
        <v>108</v>
      </c>
      <c r="D4123">
        <v>22757819</v>
      </c>
      <c r="E4123" t="s">
        <v>902</v>
      </c>
      <c r="F4123" t="s">
        <v>8390</v>
      </c>
      <c r="G4123" t="str">
        <f t="shared" si="65"/>
        <v>Fort McCoy</v>
      </c>
      <c r="H4123" t="s">
        <v>8391</v>
      </c>
      <c r="I4123">
        <v>266</v>
      </c>
      <c r="J4123">
        <v>14</v>
      </c>
      <c r="K4123" t="s">
        <v>19</v>
      </c>
      <c r="L4123" t="s">
        <v>20</v>
      </c>
      <c r="M4123" t="s">
        <v>294</v>
      </c>
      <c r="N4123">
        <v>2600000</v>
      </c>
      <c r="O4123">
        <v>2006</v>
      </c>
      <c r="P4123">
        <v>5.9</v>
      </c>
      <c r="S4123" t="s">
        <v>60</v>
      </c>
      <c r="T4123" t="s">
        <v>80</v>
      </c>
      <c r="U4123" t="s">
        <v>126</v>
      </c>
    </row>
    <row r="4124" spans="1:23" x14ac:dyDescent="0.3">
      <c r="A4124" t="s">
        <v>8392</v>
      </c>
      <c r="B4124">
        <v>7</v>
      </c>
      <c r="C4124">
        <v>90</v>
      </c>
      <c r="D4124">
        <v>3000000</v>
      </c>
      <c r="E4124" t="s">
        <v>2403</v>
      </c>
      <c r="F4124" t="s">
        <v>8393</v>
      </c>
      <c r="G4124" t="str">
        <f t="shared" si="65"/>
        <v>Chain Letter</v>
      </c>
      <c r="H4124" t="s">
        <v>8394</v>
      </c>
      <c r="I4124">
        <v>4122</v>
      </c>
      <c r="J4124">
        <v>9</v>
      </c>
      <c r="K4124" t="s">
        <v>19</v>
      </c>
      <c r="L4124" t="s">
        <v>20</v>
      </c>
      <c r="M4124" t="s">
        <v>294</v>
      </c>
      <c r="N4124">
        <v>1200000</v>
      </c>
      <c r="O4124">
        <v>2015</v>
      </c>
      <c r="P4124">
        <v>4.0999999999999996</v>
      </c>
      <c r="S4124" t="s">
        <v>83</v>
      </c>
      <c r="T4124" t="s">
        <v>122</v>
      </c>
    </row>
    <row r="4125" spans="1:23" x14ac:dyDescent="0.3">
      <c r="A4125" t="s">
        <v>2180</v>
      </c>
      <c r="B4125">
        <v>6</v>
      </c>
      <c r="C4125">
        <v>96</v>
      </c>
      <c r="D4125">
        <v>5228617</v>
      </c>
      <c r="E4125" t="s">
        <v>1147</v>
      </c>
      <c r="F4125" t="s">
        <v>5361</v>
      </c>
      <c r="G4125" t="str">
        <f t="shared" si="65"/>
        <v>Just Looking</v>
      </c>
      <c r="H4125" t="s">
        <v>8395</v>
      </c>
      <c r="I4125">
        <v>1238</v>
      </c>
      <c r="J4125">
        <v>85</v>
      </c>
      <c r="K4125" t="s">
        <v>19</v>
      </c>
      <c r="L4125" t="s">
        <v>20</v>
      </c>
      <c r="M4125" t="s">
        <v>2579</v>
      </c>
      <c r="N4125">
        <v>1200000</v>
      </c>
      <c r="O4125">
        <v>2006</v>
      </c>
      <c r="P4125">
        <v>6.7</v>
      </c>
      <c r="S4125" t="s">
        <v>46</v>
      </c>
      <c r="T4125" t="s">
        <v>60</v>
      </c>
    </row>
    <row r="4126" spans="1:23" x14ac:dyDescent="0.3">
      <c r="A4126" t="s">
        <v>8396</v>
      </c>
      <c r="B4126">
        <v>9</v>
      </c>
      <c r="C4126">
        <v>85</v>
      </c>
      <c r="D4126">
        <v>2643689</v>
      </c>
      <c r="E4126" t="s">
        <v>1207</v>
      </c>
      <c r="F4126" t="s">
        <v>1509</v>
      </c>
      <c r="G4126" t="str">
        <f t="shared" si="65"/>
        <v>The Divide</v>
      </c>
      <c r="H4126" t="s">
        <v>8397</v>
      </c>
      <c r="I4126">
        <v>30511</v>
      </c>
      <c r="J4126">
        <v>13</v>
      </c>
      <c r="K4126" t="s">
        <v>19</v>
      </c>
      <c r="L4126" t="s">
        <v>20</v>
      </c>
      <c r="M4126" t="s">
        <v>294</v>
      </c>
      <c r="N4126">
        <v>1200000</v>
      </c>
      <c r="O4126">
        <v>2012</v>
      </c>
      <c r="P4126">
        <v>5.8</v>
      </c>
      <c r="S4126" t="s">
        <v>60</v>
      </c>
      <c r="T4126" t="s">
        <v>110</v>
      </c>
      <c r="U4126" t="s">
        <v>122</v>
      </c>
    </row>
    <row r="4127" spans="1:23" x14ac:dyDescent="0.3">
      <c r="A4127" t="s">
        <v>5932</v>
      </c>
      <c r="B4127">
        <v>343</v>
      </c>
      <c r="C4127">
        <v>83</v>
      </c>
      <c r="D4127">
        <v>110536</v>
      </c>
      <c r="E4127" t="s">
        <v>8398</v>
      </c>
      <c r="F4127" t="s">
        <v>5266</v>
      </c>
      <c r="G4127" t="str">
        <f t="shared" si="65"/>
        <v>The Eclipse</v>
      </c>
      <c r="H4127" t="s">
        <v>8399</v>
      </c>
      <c r="I4127">
        <v>2437</v>
      </c>
      <c r="J4127">
        <v>30</v>
      </c>
      <c r="K4127" t="s">
        <v>19</v>
      </c>
      <c r="L4127" t="s">
        <v>20</v>
      </c>
      <c r="M4127" t="s">
        <v>21</v>
      </c>
      <c r="N4127">
        <v>3000000</v>
      </c>
      <c r="O4127">
        <v>1944</v>
      </c>
      <c r="P4127">
        <v>6.2</v>
      </c>
      <c r="S4127" t="s">
        <v>60</v>
      </c>
      <c r="T4127" t="s">
        <v>83</v>
      </c>
      <c r="U4127" t="s">
        <v>106</v>
      </c>
    </row>
    <row r="4128" spans="1:23" x14ac:dyDescent="0.3">
      <c r="A4128" t="s">
        <v>8400</v>
      </c>
      <c r="B4128">
        <v>11</v>
      </c>
      <c r="C4128">
        <v>80</v>
      </c>
      <c r="D4128">
        <v>59379</v>
      </c>
      <c r="E4128" t="s">
        <v>2403</v>
      </c>
      <c r="F4128" t="s">
        <v>4204</v>
      </c>
      <c r="G4128" t="str">
        <f t="shared" si="65"/>
        <v>Demonic</v>
      </c>
      <c r="H4128" t="s">
        <v>8401</v>
      </c>
      <c r="I4128">
        <v>7358</v>
      </c>
      <c r="J4128">
        <v>128</v>
      </c>
      <c r="K4128" t="s">
        <v>19</v>
      </c>
      <c r="L4128" t="s">
        <v>7223</v>
      </c>
      <c r="M4128" t="s">
        <v>294</v>
      </c>
      <c r="N4128">
        <v>695393</v>
      </c>
      <c r="O4128">
        <v>2011</v>
      </c>
      <c r="P4128">
        <v>5.3</v>
      </c>
      <c r="S4128" t="s">
        <v>83</v>
      </c>
      <c r="T4128" t="s">
        <v>122</v>
      </c>
    </row>
    <row r="4129" spans="1:22" x14ac:dyDescent="0.3">
      <c r="A4129" t="s">
        <v>7357</v>
      </c>
      <c r="B4129">
        <v>34</v>
      </c>
      <c r="C4129">
        <v>90</v>
      </c>
      <c r="D4129">
        <v>32721635</v>
      </c>
      <c r="E4129" t="s">
        <v>46</v>
      </c>
      <c r="F4129" t="s">
        <v>8402</v>
      </c>
      <c r="G4129" t="str">
        <f t="shared" si="65"/>
        <v>My Big Fat Independent Movie</v>
      </c>
      <c r="H4129" t="s">
        <v>8403</v>
      </c>
      <c r="I4129">
        <v>1257</v>
      </c>
      <c r="J4129">
        <v>1</v>
      </c>
      <c r="K4129" t="s">
        <v>19</v>
      </c>
      <c r="L4129" t="s">
        <v>20</v>
      </c>
      <c r="M4129" t="s">
        <v>294</v>
      </c>
      <c r="N4129">
        <v>1100000</v>
      </c>
      <c r="O4129">
        <v>1998</v>
      </c>
      <c r="P4129">
        <v>3.3</v>
      </c>
      <c r="S4129" t="s">
        <v>46</v>
      </c>
    </row>
    <row r="4130" spans="1:22" x14ac:dyDescent="0.3">
      <c r="A4130" t="s">
        <v>8404</v>
      </c>
      <c r="B4130">
        <v>71</v>
      </c>
      <c r="C4130">
        <v>92</v>
      </c>
      <c r="D4130">
        <v>3216970</v>
      </c>
      <c r="E4130" t="s">
        <v>119</v>
      </c>
      <c r="F4130" t="s">
        <v>24</v>
      </c>
      <c r="G4130" t="str">
        <f t="shared" si="65"/>
        <v>Alice in Wonderland</v>
      </c>
      <c r="H4130" t="s">
        <v>148</v>
      </c>
      <c r="I4130">
        <v>306336</v>
      </c>
      <c r="J4130">
        <v>9</v>
      </c>
      <c r="K4130" t="s">
        <v>19</v>
      </c>
      <c r="L4130" t="s">
        <v>20</v>
      </c>
      <c r="M4130" t="s">
        <v>294</v>
      </c>
      <c r="N4130">
        <v>1600000</v>
      </c>
      <c r="O4130">
        <v>1951</v>
      </c>
      <c r="P4130">
        <v>6.5</v>
      </c>
      <c r="S4130" t="s">
        <v>32</v>
      </c>
      <c r="T4130" t="s">
        <v>65</v>
      </c>
      <c r="U4130" t="s">
        <v>69</v>
      </c>
    </row>
    <row r="4131" spans="1:22" x14ac:dyDescent="0.3">
      <c r="A4131" t="s">
        <v>7923</v>
      </c>
      <c r="B4131">
        <v>21</v>
      </c>
      <c r="C4131">
        <v>100</v>
      </c>
      <c r="D4131">
        <v>33598</v>
      </c>
      <c r="E4131" t="s">
        <v>46</v>
      </c>
      <c r="F4131" t="s">
        <v>1964</v>
      </c>
      <c r="G4131" t="str">
        <f t="shared" si="65"/>
        <v>The Deported</v>
      </c>
      <c r="H4131" t="s">
        <v>8405</v>
      </c>
      <c r="I4131">
        <v>62</v>
      </c>
      <c r="J4131">
        <v>15</v>
      </c>
      <c r="K4131" t="s">
        <v>4190</v>
      </c>
      <c r="L4131" t="s">
        <v>20</v>
      </c>
      <c r="M4131" t="s">
        <v>21</v>
      </c>
      <c r="N4131">
        <v>10000000</v>
      </c>
      <c r="O4131">
        <v>2010</v>
      </c>
      <c r="P4131">
        <v>6.2</v>
      </c>
      <c r="S4131" t="s">
        <v>46</v>
      </c>
    </row>
    <row r="4132" spans="1:22" x14ac:dyDescent="0.3">
      <c r="A4132" t="s">
        <v>8406</v>
      </c>
      <c r="B4132">
        <v>28</v>
      </c>
      <c r="C4132">
        <v>88</v>
      </c>
      <c r="D4132">
        <v>536767</v>
      </c>
      <c r="E4132" t="s">
        <v>60</v>
      </c>
      <c r="F4132" t="s">
        <v>8407</v>
      </c>
      <c r="G4132" t="str">
        <f t="shared" si="65"/>
        <v>Tanner Hall</v>
      </c>
      <c r="H4132" t="s">
        <v>8408</v>
      </c>
      <c r="I4132">
        <v>2280</v>
      </c>
      <c r="J4132">
        <v>8</v>
      </c>
      <c r="K4132" t="s">
        <v>19</v>
      </c>
      <c r="L4132" t="s">
        <v>20</v>
      </c>
      <c r="M4132" t="s">
        <v>294</v>
      </c>
      <c r="N4132">
        <v>1100000</v>
      </c>
      <c r="O4132">
        <v>2014</v>
      </c>
      <c r="P4132">
        <v>5.9</v>
      </c>
      <c r="S4132" t="s">
        <v>60</v>
      </c>
    </row>
    <row r="4133" spans="1:22" x14ac:dyDescent="0.3">
      <c r="A4133" t="s">
        <v>3535</v>
      </c>
      <c r="B4133">
        <v>35</v>
      </c>
      <c r="C4133">
        <v>95</v>
      </c>
      <c r="D4133">
        <v>11529368</v>
      </c>
      <c r="E4133" t="s">
        <v>448</v>
      </c>
      <c r="F4133" t="s">
        <v>8409</v>
      </c>
      <c r="G4133" t="str">
        <f t="shared" si="65"/>
        <v>Open Road</v>
      </c>
      <c r="H4133" t="s">
        <v>8410</v>
      </c>
      <c r="I4133">
        <v>1370</v>
      </c>
      <c r="J4133">
        <v>9</v>
      </c>
      <c r="K4133" t="s">
        <v>19</v>
      </c>
      <c r="L4133" t="s">
        <v>3054</v>
      </c>
      <c r="M4133" t="s">
        <v>294</v>
      </c>
      <c r="N4133">
        <v>1100000</v>
      </c>
      <c r="O4133">
        <v>1987</v>
      </c>
      <c r="P4133">
        <v>5.5</v>
      </c>
      <c r="S4133" t="s">
        <v>26</v>
      </c>
      <c r="T4133" t="s">
        <v>60</v>
      </c>
      <c r="U4133" t="s">
        <v>122</v>
      </c>
    </row>
    <row r="4134" spans="1:22" x14ac:dyDescent="0.3">
      <c r="A4134" t="s">
        <v>7923</v>
      </c>
      <c r="B4134">
        <v>30</v>
      </c>
      <c r="C4134">
        <v>82</v>
      </c>
      <c r="D4134">
        <v>40557</v>
      </c>
      <c r="E4134" t="s">
        <v>46</v>
      </c>
      <c r="F4134" t="s">
        <v>1413</v>
      </c>
      <c r="G4134" t="str">
        <f t="shared" si="65"/>
        <v>They Came Together</v>
      </c>
      <c r="H4134" t="s">
        <v>8411</v>
      </c>
      <c r="I4134">
        <v>16987</v>
      </c>
      <c r="J4134">
        <v>323</v>
      </c>
      <c r="K4134" t="s">
        <v>19</v>
      </c>
      <c r="L4134" t="s">
        <v>20</v>
      </c>
      <c r="M4134" t="s">
        <v>527</v>
      </c>
      <c r="N4134">
        <v>1100000</v>
      </c>
      <c r="O4134">
        <v>1940</v>
      </c>
      <c r="P4134">
        <v>5.5</v>
      </c>
      <c r="S4134" t="s">
        <v>46</v>
      </c>
    </row>
    <row r="4135" spans="1:22" x14ac:dyDescent="0.3">
      <c r="A4135" t="s">
        <v>4243</v>
      </c>
      <c r="B4135">
        <v>73</v>
      </c>
      <c r="C4135">
        <v>97</v>
      </c>
      <c r="D4135">
        <v>30084</v>
      </c>
      <c r="E4135" t="s">
        <v>46</v>
      </c>
      <c r="F4135" t="s">
        <v>8412</v>
      </c>
      <c r="G4135" t="str">
        <f t="shared" si="65"/>
        <v>30 Nights of Paranormal Activity with the Devil Inside the Girl with the Dragon Tattoo</v>
      </c>
      <c r="H4135" t="s">
        <v>8413</v>
      </c>
      <c r="I4135">
        <v>2978</v>
      </c>
      <c r="J4135">
        <v>14</v>
      </c>
      <c r="K4135" t="s">
        <v>19</v>
      </c>
      <c r="L4135" t="s">
        <v>20</v>
      </c>
      <c r="M4135" t="s">
        <v>21</v>
      </c>
      <c r="N4135">
        <v>1100000</v>
      </c>
      <c r="O4135">
        <v>1971</v>
      </c>
      <c r="P4135">
        <v>2.6</v>
      </c>
      <c r="S4135" t="s">
        <v>46</v>
      </c>
    </row>
    <row r="4136" spans="1:22" x14ac:dyDescent="0.3">
      <c r="A4136" t="s">
        <v>8414</v>
      </c>
      <c r="B4136">
        <v>154</v>
      </c>
      <c r="C4136">
        <v>105</v>
      </c>
      <c r="D4136">
        <v>10246600</v>
      </c>
      <c r="E4136" t="s">
        <v>1451</v>
      </c>
      <c r="F4136" t="s">
        <v>2774</v>
      </c>
      <c r="G4136" t="str">
        <f t="shared" si="65"/>
        <v>Never Back Down 2: The Beatdown</v>
      </c>
      <c r="H4136" t="s">
        <v>8415</v>
      </c>
      <c r="I4136">
        <v>13599</v>
      </c>
      <c r="J4136">
        <v>20</v>
      </c>
      <c r="K4136" t="s">
        <v>19</v>
      </c>
      <c r="L4136" t="s">
        <v>20</v>
      </c>
      <c r="M4136" t="s">
        <v>2394</v>
      </c>
      <c r="N4136">
        <v>950000</v>
      </c>
      <c r="O4136">
        <v>2014</v>
      </c>
      <c r="P4136">
        <v>5.8</v>
      </c>
      <c r="S4136" t="s">
        <v>26</v>
      </c>
      <c r="T4136" t="s">
        <v>60</v>
      </c>
      <c r="U4136" t="s">
        <v>117</v>
      </c>
    </row>
    <row r="4137" spans="1:22" x14ac:dyDescent="0.3">
      <c r="A4137" t="s">
        <v>8416</v>
      </c>
      <c r="B4137">
        <v>251</v>
      </c>
      <c r="C4137">
        <v>94</v>
      </c>
      <c r="D4137">
        <v>389804</v>
      </c>
      <c r="E4137" t="s">
        <v>708</v>
      </c>
      <c r="F4137" t="s">
        <v>8219</v>
      </c>
      <c r="G4137" t="str">
        <f t="shared" si="65"/>
        <v>Point Blank</v>
      </c>
      <c r="H4137" t="s">
        <v>8417</v>
      </c>
      <c r="I4137">
        <v>13640</v>
      </c>
      <c r="J4137">
        <v>257</v>
      </c>
      <c r="K4137" t="s">
        <v>19</v>
      </c>
      <c r="L4137" t="s">
        <v>3054</v>
      </c>
      <c r="M4137" t="s">
        <v>294</v>
      </c>
      <c r="N4137">
        <v>1400000</v>
      </c>
      <c r="O4137">
        <v>1982</v>
      </c>
      <c r="P4137">
        <v>7.4</v>
      </c>
      <c r="S4137" t="s">
        <v>52</v>
      </c>
      <c r="T4137" t="s">
        <v>122</v>
      </c>
    </row>
    <row r="4138" spans="1:22" x14ac:dyDescent="0.3">
      <c r="A4138" t="s">
        <v>1224</v>
      </c>
      <c r="B4138">
        <v>57</v>
      </c>
      <c r="C4138">
        <v>95</v>
      </c>
      <c r="D4138">
        <v>241816</v>
      </c>
      <c r="E4138" t="s">
        <v>46</v>
      </c>
      <c r="F4138" t="s">
        <v>6621</v>
      </c>
      <c r="G4138" t="str">
        <f t="shared" si="65"/>
        <v>Four Single Fathers</v>
      </c>
      <c r="H4138" t="s">
        <v>8418</v>
      </c>
      <c r="I4138">
        <v>118</v>
      </c>
      <c r="J4138">
        <v>40</v>
      </c>
      <c r="K4138" t="s">
        <v>19</v>
      </c>
      <c r="L4138" t="s">
        <v>20</v>
      </c>
      <c r="M4138" t="s">
        <v>21</v>
      </c>
      <c r="N4138">
        <v>1000000</v>
      </c>
      <c r="O4138">
        <v>1985</v>
      </c>
      <c r="P4138">
        <v>5.0999999999999996</v>
      </c>
      <c r="S4138" t="s">
        <v>46</v>
      </c>
    </row>
    <row r="4139" spans="1:22" x14ac:dyDescent="0.3">
      <c r="A4139" t="s">
        <v>2036</v>
      </c>
      <c r="B4139">
        <v>14</v>
      </c>
      <c r="C4139">
        <v>113</v>
      </c>
      <c r="D4139">
        <v>277233</v>
      </c>
      <c r="E4139" t="s">
        <v>122</v>
      </c>
      <c r="F4139" t="s">
        <v>6735</v>
      </c>
      <c r="G4139" t="str">
        <f t="shared" si="65"/>
        <v>Enter the Dangerous Mind</v>
      </c>
      <c r="H4139" t="s">
        <v>8419</v>
      </c>
      <c r="I4139">
        <v>704</v>
      </c>
      <c r="J4139">
        <v>31</v>
      </c>
      <c r="K4139" t="s">
        <v>6221</v>
      </c>
      <c r="L4139" t="s">
        <v>20</v>
      </c>
      <c r="M4139" t="s">
        <v>294</v>
      </c>
      <c r="N4139">
        <v>960000</v>
      </c>
      <c r="O4139">
        <v>2007</v>
      </c>
      <c r="P4139">
        <v>5.2</v>
      </c>
      <c r="S4139" t="s">
        <v>122</v>
      </c>
    </row>
    <row r="4140" spans="1:22" x14ac:dyDescent="0.3">
      <c r="A4140" t="s">
        <v>8420</v>
      </c>
      <c r="B4140">
        <v>159</v>
      </c>
      <c r="C4140">
        <v>136</v>
      </c>
      <c r="D4140">
        <v>321952</v>
      </c>
      <c r="E4140" t="s">
        <v>2654</v>
      </c>
      <c r="F4140" t="s">
        <v>5988</v>
      </c>
      <c r="G4140" t="str">
        <f t="shared" si="65"/>
        <v>Something Wicked</v>
      </c>
      <c r="H4140" t="s">
        <v>8421</v>
      </c>
      <c r="I4140">
        <v>976</v>
      </c>
      <c r="J4140">
        <v>27</v>
      </c>
      <c r="K4140" t="s">
        <v>19</v>
      </c>
      <c r="L4140" t="s">
        <v>20</v>
      </c>
      <c r="M4140" t="s">
        <v>51</v>
      </c>
      <c r="N4140">
        <v>1100000</v>
      </c>
      <c r="O4140">
        <v>2015</v>
      </c>
      <c r="P4140">
        <v>4.8</v>
      </c>
      <c r="S4140" t="s">
        <v>60</v>
      </c>
      <c r="T4140" t="s">
        <v>83</v>
      </c>
      <c r="U4140" t="s">
        <v>92</v>
      </c>
      <c r="V4140" t="s">
        <v>122</v>
      </c>
    </row>
    <row r="4141" spans="1:22" x14ac:dyDescent="0.3">
      <c r="A4141" t="s">
        <v>2996</v>
      </c>
      <c r="B4141">
        <v>181</v>
      </c>
      <c r="C4141">
        <v>80</v>
      </c>
      <c r="D4141">
        <v>24705</v>
      </c>
      <c r="E4141" t="s">
        <v>122</v>
      </c>
      <c r="F4141" t="s">
        <v>2741</v>
      </c>
      <c r="G4141" t="str">
        <f t="shared" si="65"/>
        <v>AWOL-72</v>
      </c>
      <c r="H4141" t="s">
        <v>8422</v>
      </c>
      <c r="I4141">
        <v>520</v>
      </c>
      <c r="J4141">
        <v>15</v>
      </c>
      <c r="K4141" t="s">
        <v>19</v>
      </c>
      <c r="L4141" t="s">
        <v>7223</v>
      </c>
      <c r="M4141" t="s">
        <v>51</v>
      </c>
      <c r="N4141">
        <v>1000000</v>
      </c>
      <c r="O4141">
        <v>2008</v>
      </c>
      <c r="P4141">
        <v>3.9</v>
      </c>
      <c r="S4141" t="s">
        <v>122</v>
      </c>
    </row>
    <row r="4142" spans="1:22" x14ac:dyDescent="0.3">
      <c r="A4142" t="s">
        <v>8423</v>
      </c>
      <c r="B4142">
        <v>110</v>
      </c>
      <c r="C4142">
        <v>105</v>
      </c>
      <c r="D4142">
        <v>243768</v>
      </c>
      <c r="E4142" t="s">
        <v>8424</v>
      </c>
      <c r="F4142" t="s">
        <v>8425</v>
      </c>
      <c r="G4142" t="str">
        <f t="shared" si="65"/>
        <v>Iguana</v>
      </c>
      <c r="H4142" t="s">
        <v>8426</v>
      </c>
      <c r="I4142">
        <v>240</v>
      </c>
      <c r="J4142">
        <v>23</v>
      </c>
      <c r="K4142" t="s">
        <v>19</v>
      </c>
      <c r="L4142" t="s">
        <v>20</v>
      </c>
      <c r="M4142" t="s">
        <v>2864</v>
      </c>
      <c r="N4142">
        <v>1000000</v>
      </c>
      <c r="O4142">
        <v>1945</v>
      </c>
      <c r="P4142">
        <v>6.2</v>
      </c>
      <c r="S4142" t="s">
        <v>32</v>
      </c>
      <c r="T4142" t="s">
        <v>52</v>
      </c>
      <c r="U4142" t="s">
        <v>60</v>
      </c>
    </row>
    <row r="4143" spans="1:22" x14ac:dyDescent="0.3">
      <c r="A4143" t="s">
        <v>8182</v>
      </c>
      <c r="B4143">
        <v>213</v>
      </c>
      <c r="C4143">
        <v>90</v>
      </c>
      <c r="D4143">
        <v>9609</v>
      </c>
      <c r="E4143" t="s">
        <v>916</v>
      </c>
      <c r="F4143" t="s">
        <v>917</v>
      </c>
      <c r="G4143" t="str">
        <f t="shared" si="65"/>
        <v>Cinderella</v>
      </c>
      <c r="H4143" t="s">
        <v>918</v>
      </c>
      <c r="I4143">
        <v>103749</v>
      </c>
      <c r="J4143">
        <v>310</v>
      </c>
      <c r="K4143" t="s">
        <v>19</v>
      </c>
      <c r="L4143" t="s">
        <v>20</v>
      </c>
      <c r="M4143" t="s">
        <v>294</v>
      </c>
      <c r="N4143">
        <v>1000000</v>
      </c>
      <c r="O4143">
        <v>2015</v>
      </c>
      <c r="P4143">
        <v>7</v>
      </c>
      <c r="S4143" t="s">
        <v>60</v>
      </c>
      <c r="T4143" t="s">
        <v>65</v>
      </c>
      <c r="U4143" t="s">
        <v>69</v>
      </c>
      <c r="V4143" t="s">
        <v>106</v>
      </c>
    </row>
    <row r="4144" spans="1:22" x14ac:dyDescent="0.3">
      <c r="A4144" t="s">
        <v>8427</v>
      </c>
      <c r="B4144">
        <v>129</v>
      </c>
      <c r="C4144">
        <v>93</v>
      </c>
      <c r="D4144">
        <v>3151130</v>
      </c>
      <c r="E4144" t="s">
        <v>8428</v>
      </c>
      <c r="F4144" t="s">
        <v>2293</v>
      </c>
      <c r="G4144" t="str">
        <f t="shared" si="65"/>
        <v>Chicago Overcoat</v>
      </c>
      <c r="H4144" t="s">
        <v>8429</v>
      </c>
      <c r="I4144">
        <v>706</v>
      </c>
      <c r="J4144">
        <v>539</v>
      </c>
      <c r="K4144" t="s">
        <v>19</v>
      </c>
      <c r="L4144" t="s">
        <v>20</v>
      </c>
      <c r="M4144" t="s">
        <v>21</v>
      </c>
      <c r="N4144">
        <v>1300000</v>
      </c>
      <c r="O4144">
        <v>2005</v>
      </c>
      <c r="P4144">
        <v>6.2</v>
      </c>
      <c r="S4144" t="s">
        <v>26</v>
      </c>
      <c r="T4144" t="s">
        <v>32</v>
      </c>
      <c r="U4144" t="s">
        <v>52</v>
      </c>
      <c r="V4144" t="s">
        <v>60</v>
      </c>
    </row>
    <row r="4145" spans="1:22" x14ac:dyDescent="0.3">
      <c r="A4145" t="s">
        <v>8430</v>
      </c>
      <c r="B4145">
        <v>280</v>
      </c>
      <c r="C4145">
        <v>107</v>
      </c>
      <c r="D4145">
        <v>8231</v>
      </c>
      <c r="E4145" t="s">
        <v>657</v>
      </c>
      <c r="F4145" t="s">
        <v>308</v>
      </c>
      <c r="G4145" t="str">
        <f t="shared" si="65"/>
        <v>Barry Munday</v>
      </c>
      <c r="H4145" t="s">
        <v>8431</v>
      </c>
      <c r="I4145">
        <v>3443</v>
      </c>
      <c r="J4145">
        <v>32</v>
      </c>
      <c r="K4145" t="s">
        <v>19</v>
      </c>
      <c r="L4145" t="s">
        <v>20</v>
      </c>
      <c r="M4145" t="s">
        <v>294</v>
      </c>
      <c r="N4145">
        <v>1000000</v>
      </c>
      <c r="O4145">
        <v>2014</v>
      </c>
      <c r="P4145">
        <v>5.9</v>
      </c>
      <c r="S4145" t="s">
        <v>46</v>
      </c>
      <c r="T4145" t="s">
        <v>60</v>
      </c>
      <c r="U4145" t="s">
        <v>106</v>
      </c>
    </row>
    <row r="4146" spans="1:22" x14ac:dyDescent="0.3">
      <c r="A4146" t="s">
        <v>8432</v>
      </c>
      <c r="B4146">
        <v>15</v>
      </c>
      <c r="C4146">
        <v>89</v>
      </c>
      <c r="D4146">
        <v>2856622</v>
      </c>
      <c r="E4146" t="s">
        <v>60</v>
      </c>
      <c r="F4146" t="s">
        <v>8088</v>
      </c>
      <c r="G4146" t="str">
        <f t="shared" si="65"/>
        <v>Central Station</v>
      </c>
      <c r="H4146" t="s">
        <v>8433</v>
      </c>
      <c r="I4146">
        <v>28951</v>
      </c>
      <c r="J4146">
        <v>17</v>
      </c>
      <c r="K4146" t="s">
        <v>675</v>
      </c>
      <c r="L4146" t="s">
        <v>20</v>
      </c>
      <c r="M4146" t="s">
        <v>294</v>
      </c>
      <c r="N4146">
        <v>1100000</v>
      </c>
      <c r="O4146">
        <v>2007</v>
      </c>
      <c r="P4146">
        <v>8</v>
      </c>
      <c r="S4146" t="s">
        <v>60</v>
      </c>
    </row>
    <row r="4147" spans="1:22" x14ac:dyDescent="0.3">
      <c r="A4147" t="s">
        <v>8434</v>
      </c>
      <c r="B4147">
        <v>61</v>
      </c>
      <c r="C4147">
        <v>90</v>
      </c>
      <c r="D4147">
        <v>10499968</v>
      </c>
      <c r="E4147" t="s">
        <v>1147</v>
      </c>
      <c r="F4147" t="s">
        <v>8435</v>
      </c>
      <c r="G4147" t="str">
        <f t="shared" si="65"/>
        <v>Pocketful of Miracles</v>
      </c>
      <c r="H4147" t="s">
        <v>8436</v>
      </c>
      <c r="I4147">
        <v>4313</v>
      </c>
      <c r="J4147">
        <v>206</v>
      </c>
      <c r="K4147" t="s">
        <v>19</v>
      </c>
      <c r="L4147" t="s">
        <v>31</v>
      </c>
      <c r="M4147" t="s">
        <v>21</v>
      </c>
      <c r="N4147">
        <v>1000000</v>
      </c>
      <c r="O4147">
        <v>1946</v>
      </c>
      <c r="P4147">
        <v>7.3</v>
      </c>
      <c r="S4147" t="s">
        <v>46</v>
      </c>
      <c r="T4147" t="s">
        <v>60</v>
      </c>
    </row>
    <row r="4148" spans="1:22" x14ac:dyDescent="0.3">
      <c r="A4148" t="s">
        <v>8437</v>
      </c>
      <c r="B4148">
        <v>33</v>
      </c>
      <c r="C4148">
        <v>89</v>
      </c>
      <c r="D4148">
        <v>1227508</v>
      </c>
      <c r="E4148" t="s">
        <v>1996</v>
      </c>
      <c r="F4148" t="s">
        <v>8438</v>
      </c>
      <c r="G4148" t="str">
        <f t="shared" si="65"/>
        <v>Close Range</v>
      </c>
      <c r="H4148" t="s">
        <v>8439</v>
      </c>
      <c r="I4148">
        <v>2425</v>
      </c>
      <c r="J4148">
        <v>350</v>
      </c>
      <c r="K4148" t="s">
        <v>19</v>
      </c>
      <c r="L4148" t="s">
        <v>676</v>
      </c>
      <c r="M4148" t="s">
        <v>294</v>
      </c>
      <c r="N4148">
        <v>1000000</v>
      </c>
      <c r="O4148">
        <v>2001</v>
      </c>
      <c r="P4148">
        <v>4.9000000000000004</v>
      </c>
      <c r="S4148" t="s">
        <v>26</v>
      </c>
      <c r="T4148" t="s">
        <v>52</v>
      </c>
    </row>
    <row r="4149" spans="1:22" x14ac:dyDescent="0.3">
      <c r="A4149" t="s">
        <v>8440</v>
      </c>
      <c r="B4149">
        <v>1</v>
      </c>
      <c r="C4149">
        <v>116</v>
      </c>
      <c r="D4149">
        <v>192467</v>
      </c>
      <c r="E4149" t="s">
        <v>776</v>
      </c>
      <c r="F4149" t="s">
        <v>8441</v>
      </c>
      <c r="G4149" t="str">
        <f t="shared" si="65"/>
        <v>Boynton Beach Club</v>
      </c>
      <c r="H4149" t="s">
        <v>8442</v>
      </c>
      <c r="I4149">
        <v>746</v>
      </c>
      <c r="J4149">
        <v>270</v>
      </c>
      <c r="K4149" t="s">
        <v>19</v>
      </c>
      <c r="L4149" t="s">
        <v>197</v>
      </c>
      <c r="M4149" t="s">
        <v>21</v>
      </c>
      <c r="N4149">
        <v>5000000</v>
      </c>
      <c r="O4149">
        <v>2001</v>
      </c>
      <c r="P4149">
        <v>6.5</v>
      </c>
      <c r="S4149" t="s">
        <v>46</v>
      </c>
      <c r="T4149" t="s">
        <v>106</v>
      </c>
    </row>
    <row r="4150" spans="1:22" x14ac:dyDescent="0.3">
      <c r="A4150" t="s">
        <v>7235</v>
      </c>
      <c r="B4150">
        <v>2</v>
      </c>
      <c r="C4150">
        <v>120</v>
      </c>
      <c r="D4150">
        <v>76382</v>
      </c>
      <c r="E4150" t="s">
        <v>2654</v>
      </c>
      <c r="F4150" t="s">
        <v>8443</v>
      </c>
      <c r="G4150" t="str">
        <f t="shared" si="65"/>
        <v>Amnesiac</v>
      </c>
      <c r="H4150" t="s">
        <v>8444</v>
      </c>
      <c r="I4150">
        <v>2157</v>
      </c>
      <c r="J4150">
        <v>533</v>
      </c>
      <c r="K4150" t="s">
        <v>19</v>
      </c>
      <c r="L4150" t="s">
        <v>20</v>
      </c>
      <c r="M4150" t="s">
        <v>294</v>
      </c>
      <c r="N4150">
        <v>1000000</v>
      </c>
      <c r="O4150">
        <v>2015</v>
      </c>
      <c r="P4150">
        <v>4.3</v>
      </c>
      <c r="S4150" t="s">
        <v>60</v>
      </c>
      <c r="T4150" t="s">
        <v>83</v>
      </c>
      <c r="U4150" t="s">
        <v>92</v>
      </c>
      <c r="V4150" t="s">
        <v>122</v>
      </c>
    </row>
    <row r="4151" spans="1:22" x14ac:dyDescent="0.3">
      <c r="A4151" t="s">
        <v>8445</v>
      </c>
      <c r="B4151">
        <v>27</v>
      </c>
      <c r="C4151">
        <v>88</v>
      </c>
      <c r="D4151">
        <v>180483</v>
      </c>
      <c r="E4151" t="s">
        <v>39</v>
      </c>
      <c r="F4151" t="s">
        <v>8446</v>
      </c>
      <c r="G4151" t="str">
        <f t="shared" si="65"/>
        <v>Freakonomics</v>
      </c>
      <c r="H4151" t="s">
        <v>8447</v>
      </c>
      <c r="I4151">
        <v>5695</v>
      </c>
      <c r="J4151">
        <v>315</v>
      </c>
      <c r="K4151" t="s">
        <v>19</v>
      </c>
      <c r="L4151" t="s">
        <v>20</v>
      </c>
      <c r="M4151" t="s">
        <v>294</v>
      </c>
      <c r="N4151">
        <v>1000000000</v>
      </c>
      <c r="O4151">
        <v>2007</v>
      </c>
      <c r="P4151">
        <v>6.4</v>
      </c>
      <c r="S4151" t="s">
        <v>39</v>
      </c>
    </row>
    <row r="4152" spans="1:22" x14ac:dyDescent="0.3">
      <c r="A4152" t="s">
        <v>8448</v>
      </c>
      <c r="B4152">
        <v>19</v>
      </c>
      <c r="C4152">
        <v>102</v>
      </c>
      <c r="D4152">
        <v>136007</v>
      </c>
      <c r="E4152" t="s">
        <v>4065</v>
      </c>
      <c r="F4152" t="s">
        <v>4066</v>
      </c>
      <c r="G4152" t="str">
        <f t="shared" si="65"/>
        <v>The Omen</v>
      </c>
      <c r="H4152" t="s">
        <v>4067</v>
      </c>
      <c r="I4152">
        <v>80961</v>
      </c>
      <c r="J4152">
        <v>332</v>
      </c>
      <c r="K4152" t="s">
        <v>19</v>
      </c>
      <c r="L4152" t="s">
        <v>20</v>
      </c>
      <c r="M4152" t="s">
        <v>294</v>
      </c>
      <c r="N4152">
        <v>3500000</v>
      </c>
      <c r="O4152">
        <v>2010</v>
      </c>
      <c r="P4152">
        <v>7.6</v>
      </c>
      <c r="S4152" t="s">
        <v>69</v>
      </c>
      <c r="T4152" t="s">
        <v>83</v>
      </c>
      <c r="U4152" t="s">
        <v>92</v>
      </c>
    </row>
    <row r="4153" spans="1:22" x14ac:dyDescent="0.3">
      <c r="A4153" t="s">
        <v>8449</v>
      </c>
      <c r="B4153">
        <v>9</v>
      </c>
      <c r="C4153">
        <v>106</v>
      </c>
      <c r="D4153">
        <v>673780</v>
      </c>
      <c r="E4153" t="s">
        <v>83</v>
      </c>
      <c r="F4153" t="s">
        <v>8450</v>
      </c>
      <c r="G4153" t="str">
        <f t="shared" si="65"/>
        <v>High Tension</v>
      </c>
      <c r="H4153" t="s">
        <v>8451</v>
      </c>
      <c r="I4153">
        <v>55040</v>
      </c>
      <c r="J4153">
        <v>106</v>
      </c>
      <c r="K4153" t="s">
        <v>19</v>
      </c>
      <c r="L4153" t="s">
        <v>20</v>
      </c>
      <c r="M4153" t="s">
        <v>294</v>
      </c>
      <c r="N4153">
        <v>1000000</v>
      </c>
      <c r="O4153">
        <v>2015</v>
      </c>
      <c r="P4153">
        <v>6.8</v>
      </c>
      <c r="S4153" t="s">
        <v>83</v>
      </c>
    </row>
    <row r="4154" spans="1:22" x14ac:dyDescent="0.3">
      <c r="A4154" t="s">
        <v>8452</v>
      </c>
      <c r="B4154">
        <v>121</v>
      </c>
      <c r="C4154">
        <v>95</v>
      </c>
      <c r="D4154">
        <v>94596</v>
      </c>
      <c r="E4154" t="s">
        <v>3224</v>
      </c>
      <c r="F4154" t="s">
        <v>8453</v>
      </c>
      <c r="G4154" t="str">
        <f t="shared" si="65"/>
        <v>Griff the Invisible</v>
      </c>
      <c r="H4154" t="s">
        <v>8454</v>
      </c>
      <c r="I4154">
        <v>4173</v>
      </c>
      <c r="J4154">
        <v>57</v>
      </c>
      <c r="K4154" t="s">
        <v>19</v>
      </c>
      <c r="L4154" t="s">
        <v>20</v>
      </c>
      <c r="M4154" t="s">
        <v>527</v>
      </c>
      <c r="N4154">
        <v>1000000</v>
      </c>
      <c r="O4154">
        <v>2015</v>
      </c>
      <c r="P4154">
        <v>6.1</v>
      </c>
      <c r="S4154" t="s">
        <v>46</v>
      </c>
      <c r="T4154" t="s">
        <v>60</v>
      </c>
      <c r="U4154" t="s">
        <v>106</v>
      </c>
      <c r="V4154" t="s">
        <v>110</v>
      </c>
    </row>
    <row r="4155" spans="1:22" x14ac:dyDescent="0.3">
      <c r="A4155" t="s">
        <v>6213</v>
      </c>
      <c r="B4155">
        <v>166</v>
      </c>
      <c r="C4155">
        <v>144</v>
      </c>
      <c r="D4155">
        <v>424760</v>
      </c>
      <c r="E4155" t="s">
        <v>2140</v>
      </c>
      <c r="F4155" t="s">
        <v>6785</v>
      </c>
      <c r="G4155" t="str">
        <f t="shared" si="65"/>
        <v>Unnatural</v>
      </c>
      <c r="H4155" t="s">
        <v>8455</v>
      </c>
      <c r="I4155">
        <v>859</v>
      </c>
      <c r="J4155">
        <v>90</v>
      </c>
      <c r="K4155" t="s">
        <v>2424</v>
      </c>
      <c r="L4155" t="s">
        <v>20</v>
      </c>
      <c r="M4155" t="s">
        <v>51</v>
      </c>
      <c r="N4155">
        <v>900000</v>
      </c>
      <c r="O4155">
        <v>2015</v>
      </c>
      <c r="P4155">
        <v>4</v>
      </c>
      <c r="S4155" t="s">
        <v>26</v>
      </c>
      <c r="T4155" t="s">
        <v>83</v>
      </c>
      <c r="U4155" t="s">
        <v>122</v>
      </c>
    </row>
    <row r="4156" spans="1:22" x14ac:dyDescent="0.3">
      <c r="A4156" t="s">
        <v>8137</v>
      </c>
      <c r="B4156">
        <v>269</v>
      </c>
      <c r="C4156">
        <v>113</v>
      </c>
      <c r="D4156">
        <v>70071</v>
      </c>
      <c r="E4156" t="s">
        <v>2417</v>
      </c>
      <c r="F4156" t="s">
        <v>8456</v>
      </c>
      <c r="G4156" t="str">
        <f t="shared" si="65"/>
        <v>Hustle &amp; Flow</v>
      </c>
      <c r="H4156" t="s">
        <v>8457</v>
      </c>
      <c r="I4156">
        <v>33567</v>
      </c>
      <c r="J4156">
        <v>8</v>
      </c>
      <c r="K4156" t="s">
        <v>19</v>
      </c>
      <c r="L4156" t="s">
        <v>20</v>
      </c>
      <c r="M4156" t="s">
        <v>2078</v>
      </c>
      <c r="N4156">
        <v>1000000</v>
      </c>
      <c r="O4156">
        <v>1963</v>
      </c>
      <c r="P4156">
        <v>7.4</v>
      </c>
      <c r="S4156" t="s">
        <v>52</v>
      </c>
      <c r="T4156" t="s">
        <v>60</v>
      </c>
      <c r="U4156" t="s">
        <v>85</v>
      </c>
    </row>
    <row r="4157" spans="1:22" x14ac:dyDescent="0.3">
      <c r="A4157" t="s">
        <v>8458</v>
      </c>
      <c r="B4157">
        <v>29</v>
      </c>
      <c r="C4157">
        <v>118</v>
      </c>
      <c r="D4157">
        <v>2040920</v>
      </c>
      <c r="E4157" t="s">
        <v>2821</v>
      </c>
      <c r="F4157" t="s">
        <v>8459</v>
      </c>
      <c r="G4157" t="str">
        <f t="shared" si="65"/>
        <v>Some Like It Hot</v>
      </c>
      <c r="H4157" t="s">
        <v>8460</v>
      </c>
      <c r="I4157">
        <v>175196</v>
      </c>
      <c r="J4157">
        <v>6</v>
      </c>
      <c r="K4157" t="s">
        <v>19</v>
      </c>
      <c r="L4157" t="s">
        <v>2425</v>
      </c>
      <c r="M4157" t="s">
        <v>51</v>
      </c>
      <c r="N4157">
        <v>1000000</v>
      </c>
      <c r="O4157">
        <v>1989</v>
      </c>
      <c r="P4157">
        <v>8.3000000000000007</v>
      </c>
      <c r="S4157" t="s">
        <v>46</v>
      </c>
      <c r="T4157" t="s">
        <v>85</v>
      </c>
      <c r="U4157" t="s">
        <v>106</v>
      </c>
    </row>
    <row r="4158" spans="1:22" x14ac:dyDescent="0.3">
      <c r="A4158" t="s">
        <v>8461</v>
      </c>
      <c r="B4158">
        <v>20</v>
      </c>
      <c r="C4158">
        <v>141</v>
      </c>
      <c r="D4158">
        <v>4584</v>
      </c>
      <c r="E4158" t="s">
        <v>83</v>
      </c>
      <c r="F4158" t="s">
        <v>7599</v>
      </c>
      <c r="G4158" t="str">
        <f t="shared" si="65"/>
        <v>Friday the 13th Part VII: The New Blood</v>
      </c>
      <c r="H4158" t="s">
        <v>8462</v>
      </c>
      <c r="I4158">
        <v>21359</v>
      </c>
      <c r="J4158">
        <v>65</v>
      </c>
      <c r="K4158" t="s">
        <v>8463</v>
      </c>
      <c r="L4158" t="s">
        <v>20</v>
      </c>
      <c r="M4158" t="s">
        <v>21</v>
      </c>
      <c r="N4158">
        <v>6000000</v>
      </c>
      <c r="O4158">
        <v>1973</v>
      </c>
      <c r="P4158">
        <v>5.3</v>
      </c>
      <c r="S4158" t="s">
        <v>83</v>
      </c>
    </row>
    <row r="4159" spans="1:22" x14ac:dyDescent="0.3">
      <c r="A4159" t="s">
        <v>8464</v>
      </c>
      <c r="B4159">
        <v>107</v>
      </c>
      <c r="C4159">
        <v>90</v>
      </c>
      <c r="D4159">
        <v>10443</v>
      </c>
      <c r="E4159" t="s">
        <v>4193</v>
      </c>
      <c r="F4159" t="s">
        <v>8465</v>
      </c>
      <c r="G4159" t="str">
        <f t="shared" si="65"/>
        <v>The Wizard of Oz</v>
      </c>
      <c r="H4159" t="s">
        <v>8466</v>
      </c>
      <c r="I4159">
        <v>291875</v>
      </c>
      <c r="J4159">
        <v>5</v>
      </c>
      <c r="K4159" t="s">
        <v>6784</v>
      </c>
      <c r="L4159" t="s">
        <v>20</v>
      </c>
      <c r="M4159" t="s">
        <v>294</v>
      </c>
      <c r="N4159">
        <v>1100000</v>
      </c>
      <c r="O4159">
        <v>2014</v>
      </c>
      <c r="P4159">
        <v>8.1</v>
      </c>
      <c r="S4159" t="s">
        <v>32</v>
      </c>
      <c r="T4159" t="s">
        <v>65</v>
      </c>
      <c r="U4159" t="s">
        <v>69</v>
      </c>
      <c r="V4159" t="s">
        <v>90</v>
      </c>
    </row>
    <row r="4160" spans="1:22" x14ac:dyDescent="0.3">
      <c r="A4160" t="s">
        <v>2419</v>
      </c>
      <c r="B4160">
        <v>74</v>
      </c>
      <c r="C4160">
        <v>109</v>
      </c>
      <c r="D4160">
        <v>85222</v>
      </c>
      <c r="E4160" t="s">
        <v>46</v>
      </c>
      <c r="F4160" t="s">
        <v>6255</v>
      </c>
      <c r="G4160" t="str">
        <f t="shared" si="65"/>
        <v>Young Frankenstein</v>
      </c>
      <c r="H4160" t="s">
        <v>8467</v>
      </c>
      <c r="I4160">
        <v>112671</v>
      </c>
      <c r="J4160">
        <v>27</v>
      </c>
      <c r="K4160" t="s">
        <v>19</v>
      </c>
      <c r="L4160" t="s">
        <v>149</v>
      </c>
      <c r="M4160" t="s">
        <v>294</v>
      </c>
      <c r="N4160">
        <v>1000000</v>
      </c>
      <c r="O4160">
        <v>1972</v>
      </c>
      <c r="P4160">
        <v>8</v>
      </c>
      <c r="S4160" t="s">
        <v>46</v>
      </c>
    </row>
    <row r="4161" spans="1:23" x14ac:dyDescent="0.3">
      <c r="A4161" t="s">
        <v>8468</v>
      </c>
      <c r="B4161">
        <v>173</v>
      </c>
      <c r="C4161">
        <v>95</v>
      </c>
      <c r="E4161" t="s">
        <v>83</v>
      </c>
      <c r="F4161" t="s">
        <v>8469</v>
      </c>
      <c r="G4161" t="str">
        <f t="shared" si="65"/>
        <v>Diary of the Dead</v>
      </c>
      <c r="H4161" t="s">
        <v>8470</v>
      </c>
      <c r="I4161">
        <v>40800</v>
      </c>
      <c r="J4161">
        <v>363</v>
      </c>
      <c r="K4161" t="s">
        <v>4479</v>
      </c>
      <c r="L4161" t="s">
        <v>3314</v>
      </c>
      <c r="M4161" t="s">
        <v>294</v>
      </c>
      <c r="N4161">
        <v>1000000</v>
      </c>
      <c r="O4161">
        <v>1962</v>
      </c>
      <c r="P4161">
        <v>5.7</v>
      </c>
      <c r="S4161" t="s">
        <v>83</v>
      </c>
    </row>
    <row r="4162" spans="1:23" x14ac:dyDescent="0.3">
      <c r="A4162" t="s">
        <v>3497</v>
      </c>
      <c r="B4162">
        <v>5</v>
      </c>
      <c r="C4162">
        <v>122</v>
      </c>
      <c r="E4162" t="s">
        <v>657</v>
      </c>
      <c r="F4162" t="s">
        <v>7892</v>
      </c>
      <c r="G4162" t="str">
        <f t="shared" si="65"/>
        <v>Lage Raho Munna Bhai</v>
      </c>
      <c r="H4162" t="s">
        <v>8471</v>
      </c>
      <c r="I4162">
        <v>27569</v>
      </c>
      <c r="J4162">
        <v>326</v>
      </c>
      <c r="K4162" t="s">
        <v>19</v>
      </c>
      <c r="L4162" t="s">
        <v>20</v>
      </c>
      <c r="M4162" t="s">
        <v>21</v>
      </c>
      <c r="N4162">
        <v>7500000</v>
      </c>
      <c r="O4162">
        <v>1981</v>
      </c>
      <c r="P4162">
        <v>8.1999999999999993</v>
      </c>
      <c r="S4162" t="s">
        <v>46</v>
      </c>
      <c r="T4162" t="s">
        <v>60</v>
      </c>
      <c r="U4162" t="s">
        <v>106</v>
      </c>
    </row>
    <row r="4163" spans="1:23" x14ac:dyDescent="0.3">
      <c r="A4163" t="s">
        <v>8472</v>
      </c>
      <c r="B4163">
        <v>66</v>
      </c>
      <c r="C4163">
        <v>93</v>
      </c>
      <c r="E4163" t="s">
        <v>60</v>
      </c>
      <c r="F4163" t="s">
        <v>6540</v>
      </c>
      <c r="G4163" t="str">
        <f t="shared" ref="G4163:G4226" si="66">SUBSTITUTE(H4163,"Â ","")</f>
        <v>Ulee's Gold</v>
      </c>
      <c r="H4163" t="s">
        <v>8473</v>
      </c>
      <c r="I4163">
        <v>5744</v>
      </c>
      <c r="J4163">
        <v>123</v>
      </c>
      <c r="K4163" t="s">
        <v>19</v>
      </c>
      <c r="L4163" t="s">
        <v>4480</v>
      </c>
      <c r="M4163" t="s">
        <v>2078</v>
      </c>
      <c r="N4163">
        <v>1000000</v>
      </c>
      <c r="O4163">
        <v>1994</v>
      </c>
      <c r="P4163">
        <v>7.1</v>
      </c>
      <c r="S4163" t="s">
        <v>60</v>
      </c>
    </row>
    <row r="4164" spans="1:23" x14ac:dyDescent="0.3">
      <c r="A4164" t="s">
        <v>3497</v>
      </c>
      <c r="B4164">
        <v>169</v>
      </c>
      <c r="C4164">
        <v>97</v>
      </c>
      <c r="E4164" t="s">
        <v>8474</v>
      </c>
      <c r="F4164" t="s">
        <v>8475</v>
      </c>
      <c r="G4164" t="str">
        <f t="shared" si="66"/>
        <v>The Black Stallion</v>
      </c>
      <c r="H4164" t="s">
        <v>8476</v>
      </c>
      <c r="I4164">
        <v>8856</v>
      </c>
      <c r="J4164">
        <v>69</v>
      </c>
      <c r="K4164" t="s">
        <v>19</v>
      </c>
      <c r="L4164" t="s">
        <v>20</v>
      </c>
      <c r="M4164" t="s">
        <v>294</v>
      </c>
      <c r="N4164">
        <v>1000000</v>
      </c>
      <c r="O4164">
        <v>1962</v>
      </c>
      <c r="P4164">
        <v>7.4</v>
      </c>
      <c r="S4164" t="s">
        <v>32</v>
      </c>
      <c r="T4164" t="s">
        <v>65</v>
      </c>
      <c r="U4164" t="s">
        <v>117</v>
      </c>
    </row>
    <row r="4165" spans="1:23" x14ac:dyDescent="0.3">
      <c r="A4165" t="s">
        <v>8477</v>
      </c>
      <c r="B4165">
        <v>13</v>
      </c>
      <c r="C4165">
        <v>82</v>
      </c>
      <c r="E4165" t="s">
        <v>106</v>
      </c>
      <c r="F4165" t="s">
        <v>8478</v>
      </c>
      <c r="G4165" t="str">
        <f t="shared" si="66"/>
        <v>Sardaar Ji</v>
      </c>
      <c r="H4165" t="s">
        <v>8479</v>
      </c>
      <c r="I4165">
        <v>745</v>
      </c>
      <c r="J4165">
        <v>53</v>
      </c>
      <c r="K4165" t="s">
        <v>5839</v>
      </c>
      <c r="L4165" t="s">
        <v>20</v>
      </c>
      <c r="M4165" t="s">
        <v>294</v>
      </c>
      <c r="N4165">
        <v>1000000</v>
      </c>
      <c r="O4165">
        <v>1999</v>
      </c>
      <c r="P4165">
        <v>6.6</v>
      </c>
      <c r="S4165" t="s">
        <v>106</v>
      </c>
    </row>
    <row r="4166" spans="1:23" x14ac:dyDescent="0.3">
      <c r="A4166" t="s">
        <v>414</v>
      </c>
      <c r="B4166">
        <v>129</v>
      </c>
      <c r="C4166">
        <v>140</v>
      </c>
      <c r="E4166" t="s">
        <v>8480</v>
      </c>
      <c r="F4166" t="s">
        <v>8481</v>
      </c>
      <c r="G4166" t="str">
        <f t="shared" si="66"/>
        <v>Journey to Saturn</v>
      </c>
      <c r="H4166" t="s">
        <v>8482</v>
      </c>
      <c r="I4166">
        <v>1828</v>
      </c>
      <c r="J4166">
        <v>260</v>
      </c>
      <c r="K4166" t="s">
        <v>19</v>
      </c>
      <c r="L4166" t="s">
        <v>20</v>
      </c>
      <c r="M4166" t="s">
        <v>294</v>
      </c>
      <c r="N4166">
        <v>1000000</v>
      </c>
      <c r="O4166">
        <v>2011</v>
      </c>
      <c r="P4166">
        <v>5.7</v>
      </c>
      <c r="S4166" t="s">
        <v>26</v>
      </c>
      <c r="T4166" t="s">
        <v>32</v>
      </c>
      <c r="U4166" t="s">
        <v>37</v>
      </c>
      <c r="V4166" t="s">
        <v>46</v>
      </c>
      <c r="W4166" t="s">
        <v>110</v>
      </c>
    </row>
    <row r="4167" spans="1:23" x14ac:dyDescent="0.3">
      <c r="A4167" t="s">
        <v>8483</v>
      </c>
      <c r="B4167">
        <v>30</v>
      </c>
      <c r="C4167">
        <v>86</v>
      </c>
      <c r="E4167" t="s">
        <v>4980</v>
      </c>
      <c r="F4167" t="s">
        <v>8219</v>
      </c>
      <c r="G4167" t="str">
        <f t="shared" si="66"/>
        <v>Donovan's Reef</v>
      </c>
      <c r="H4167" t="s">
        <v>8484</v>
      </c>
      <c r="I4167">
        <v>5786</v>
      </c>
      <c r="J4167">
        <v>37</v>
      </c>
      <c r="K4167" t="s">
        <v>19</v>
      </c>
      <c r="L4167" t="s">
        <v>5840</v>
      </c>
      <c r="M4167" t="s">
        <v>294</v>
      </c>
      <c r="N4167">
        <v>3500000</v>
      </c>
      <c r="O4167">
        <v>2006</v>
      </c>
      <c r="P4167">
        <v>6.9</v>
      </c>
      <c r="S4167" t="s">
        <v>32</v>
      </c>
      <c r="T4167" t="s">
        <v>46</v>
      </c>
      <c r="U4167" t="s">
        <v>106</v>
      </c>
    </row>
    <row r="4168" spans="1:23" x14ac:dyDescent="0.3">
      <c r="A4168" t="s">
        <v>1627</v>
      </c>
      <c r="B4168">
        <v>220</v>
      </c>
      <c r="C4168">
        <v>109</v>
      </c>
      <c r="E4168" t="s">
        <v>1147</v>
      </c>
      <c r="F4168" t="s">
        <v>8485</v>
      </c>
      <c r="G4168" t="str">
        <f t="shared" si="66"/>
        <v>The Dress</v>
      </c>
      <c r="H4168" t="s">
        <v>8486</v>
      </c>
      <c r="I4168">
        <v>1470</v>
      </c>
      <c r="J4168">
        <v>124</v>
      </c>
      <c r="K4168" t="s">
        <v>19</v>
      </c>
      <c r="L4168" t="s">
        <v>31</v>
      </c>
      <c r="M4168" t="s">
        <v>294</v>
      </c>
      <c r="N4168">
        <v>1000000</v>
      </c>
      <c r="O4168">
        <v>2011</v>
      </c>
      <c r="P4168">
        <v>7</v>
      </c>
      <c r="S4168" t="s">
        <v>46</v>
      </c>
      <c r="T4168" t="s">
        <v>60</v>
      </c>
    </row>
    <row r="4169" spans="1:23" x14ac:dyDescent="0.3">
      <c r="A4169" t="s">
        <v>3560</v>
      </c>
      <c r="B4169">
        <v>75</v>
      </c>
      <c r="C4169">
        <v>105</v>
      </c>
      <c r="E4169" t="s">
        <v>8487</v>
      </c>
      <c r="F4169" t="s">
        <v>8488</v>
      </c>
      <c r="G4169" t="str">
        <f t="shared" si="66"/>
        <v>A Guy Named Joe</v>
      </c>
      <c r="H4169" t="s">
        <v>8489</v>
      </c>
      <c r="I4169">
        <v>1553</v>
      </c>
      <c r="J4169">
        <v>4</v>
      </c>
      <c r="K4169" t="s">
        <v>19</v>
      </c>
      <c r="L4169" t="s">
        <v>20</v>
      </c>
      <c r="M4169" t="s">
        <v>2078</v>
      </c>
      <c r="N4169">
        <v>1000000</v>
      </c>
      <c r="O4169">
        <v>1961</v>
      </c>
      <c r="P4169">
        <v>7</v>
      </c>
      <c r="S4169" t="s">
        <v>60</v>
      </c>
      <c r="T4169" t="s">
        <v>69</v>
      </c>
      <c r="U4169" t="s">
        <v>106</v>
      </c>
      <c r="V4169" t="s">
        <v>126</v>
      </c>
    </row>
    <row r="4170" spans="1:23" x14ac:dyDescent="0.3">
      <c r="A4170" t="s">
        <v>8490</v>
      </c>
      <c r="B4170">
        <v>162</v>
      </c>
      <c r="C4170">
        <v>66</v>
      </c>
      <c r="E4170" t="s">
        <v>1973</v>
      </c>
      <c r="F4170" t="s">
        <v>6255</v>
      </c>
      <c r="G4170" t="str">
        <f t="shared" si="66"/>
        <v>Blazing Saddles</v>
      </c>
      <c r="H4170" t="s">
        <v>8491</v>
      </c>
      <c r="I4170">
        <v>95294</v>
      </c>
      <c r="J4170">
        <v>47</v>
      </c>
      <c r="K4170" t="s">
        <v>1243</v>
      </c>
      <c r="L4170" t="s">
        <v>20</v>
      </c>
      <c r="M4170" t="s">
        <v>294</v>
      </c>
      <c r="N4170">
        <v>1000000</v>
      </c>
      <c r="O4170">
        <v>1940</v>
      </c>
      <c r="P4170">
        <v>7.8</v>
      </c>
      <c r="S4170" t="s">
        <v>46</v>
      </c>
      <c r="T4170" t="s">
        <v>130</v>
      </c>
    </row>
    <row r="4171" spans="1:23" x14ac:dyDescent="0.3">
      <c r="A4171" t="s">
        <v>829</v>
      </c>
      <c r="B4171">
        <v>74</v>
      </c>
      <c r="C4171">
        <v>99</v>
      </c>
      <c r="E4171" t="s">
        <v>2403</v>
      </c>
      <c r="F4171" t="s">
        <v>8492</v>
      </c>
      <c r="G4171" t="str">
        <f t="shared" si="66"/>
        <v>Friday the 13th: The Final Chapter</v>
      </c>
      <c r="H4171" t="s">
        <v>8493</v>
      </c>
      <c r="I4171">
        <v>29488</v>
      </c>
      <c r="J4171">
        <v>568</v>
      </c>
      <c r="K4171" t="s">
        <v>888</v>
      </c>
      <c r="L4171" t="s">
        <v>20</v>
      </c>
      <c r="M4171" t="s">
        <v>294</v>
      </c>
      <c r="N4171">
        <v>58000000</v>
      </c>
      <c r="O4171">
        <v>2003</v>
      </c>
      <c r="P4171">
        <v>5.9</v>
      </c>
      <c r="S4171" t="s">
        <v>83</v>
      </c>
      <c r="T4171" t="s">
        <v>122</v>
      </c>
    </row>
    <row r="4172" spans="1:23" x14ac:dyDescent="0.3">
      <c r="A4172" t="s">
        <v>7841</v>
      </c>
      <c r="B4172">
        <v>65</v>
      </c>
      <c r="C4172">
        <v>100</v>
      </c>
      <c r="E4172" t="s">
        <v>60</v>
      </c>
      <c r="F4172" t="s">
        <v>8494</v>
      </c>
      <c r="G4172" t="str">
        <f t="shared" si="66"/>
        <v>Ida</v>
      </c>
      <c r="H4172" t="s">
        <v>8495</v>
      </c>
      <c r="I4172">
        <v>34643</v>
      </c>
      <c r="J4172">
        <v>25</v>
      </c>
      <c r="K4172" t="s">
        <v>19</v>
      </c>
      <c r="L4172" t="s">
        <v>1575</v>
      </c>
      <c r="M4172" t="s">
        <v>5943</v>
      </c>
      <c r="N4172">
        <v>1000000</v>
      </c>
      <c r="O4172">
        <v>1998</v>
      </c>
      <c r="P4172">
        <v>7.4</v>
      </c>
      <c r="S4172" t="s">
        <v>60</v>
      </c>
    </row>
    <row r="4173" spans="1:23" x14ac:dyDescent="0.3">
      <c r="A4173" t="s">
        <v>8496</v>
      </c>
      <c r="B4173">
        <v>26</v>
      </c>
      <c r="C4173">
        <v>103</v>
      </c>
      <c r="E4173" t="s">
        <v>127</v>
      </c>
      <c r="F4173" t="s">
        <v>8497</v>
      </c>
      <c r="G4173" t="str">
        <f t="shared" si="66"/>
        <v>Maurice</v>
      </c>
      <c r="H4173" t="s">
        <v>8498</v>
      </c>
      <c r="I4173">
        <v>10755</v>
      </c>
      <c r="J4173">
        <v>107</v>
      </c>
      <c r="K4173" t="s">
        <v>19</v>
      </c>
      <c r="L4173" t="s">
        <v>432</v>
      </c>
      <c r="M4173" t="s">
        <v>2078</v>
      </c>
      <c r="N4173">
        <v>1000000</v>
      </c>
      <c r="O4173">
        <v>2003</v>
      </c>
      <c r="P4173">
        <v>7.8</v>
      </c>
      <c r="S4173" t="s">
        <v>60</v>
      </c>
      <c r="T4173" t="s">
        <v>106</v>
      </c>
    </row>
    <row r="4174" spans="1:23" x14ac:dyDescent="0.3">
      <c r="A4174" t="s">
        <v>8499</v>
      </c>
      <c r="B4174">
        <v>63</v>
      </c>
      <c r="C4174">
        <v>97</v>
      </c>
      <c r="E4174" t="s">
        <v>1721</v>
      </c>
      <c r="F4174" t="s">
        <v>3800</v>
      </c>
      <c r="G4174" t="str">
        <f t="shared" si="66"/>
        <v>Beer League</v>
      </c>
      <c r="H4174" t="s">
        <v>8500</v>
      </c>
      <c r="I4174">
        <v>6930</v>
      </c>
      <c r="J4174">
        <v>199</v>
      </c>
      <c r="K4174" t="s">
        <v>19</v>
      </c>
      <c r="L4174" t="s">
        <v>20</v>
      </c>
      <c r="M4174" t="s">
        <v>294</v>
      </c>
      <c r="N4174">
        <v>1000000</v>
      </c>
      <c r="O4174">
        <v>2004</v>
      </c>
      <c r="P4174">
        <v>6</v>
      </c>
      <c r="S4174" t="s">
        <v>46</v>
      </c>
      <c r="T4174" t="s">
        <v>117</v>
      </c>
    </row>
    <row r="4175" spans="1:23" x14ac:dyDescent="0.3">
      <c r="A4175" t="s">
        <v>8501</v>
      </c>
      <c r="B4175">
        <v>205</v>
      </c>
      <c r="C4175">
        <v>86</v>
      </c>
      <c r="E4175" t="s">
        <v>1207</v>
      </c>
      <c r="F4175" t="s">
        <v>24</v>
      </c>
      <c r="G4175" t="str">
        <f t="shared" si="66"/>
        <v>The Astronaut's Wife</v>
      </c>
      <c r="H4175" t="s">
        <v>3353</v>
      </c>
      <c r="I4175">
        <v>45500</v>
      </c>
      <c r="J4175">
        <v>491</v>
      </c>
      <c r="K4175" t="s">
        <v>19</v>
      </c>
      <c r="L4175" t="s">
        <v>20</v>
      </c>
      <c r="M4175" t="s">
        <v>2078</v>
      </c>
      <c r="N4175">
        <v>11000000</v>
      </c>
      <c r="O4175">
        <v>2000</v>
      </c>
      <c r="P4175">
        <v>5.3</v>
      </c>
      <c r="S4175" t="s">
        <v>60</v>
      </c>
      <c r="T4175" t="s">
        <v>110</v>
      </c>
      <c r="U4175" t="s">
        <v>122</v>
      </c>
    </row>
    <row r="4176" spans="1:23" x14ac:dyDescent="0.3">
      <c r="A4176" t="s">
        <v>8502</v>
      </c>
      <c r="B4176">
        <v>121</v>
      </c>
      <c r="C4176">
        <v>87</v>
      </c>
      <c r="E4176" t="s">
        <v>8503</v>
      </c>
      <c r="F4176" t="s">
        <v>8504</v>
      </c>
      <c r="G4176" t="str">
        <f t="shared" si="66"/>
        <v>Riding Giants</v>
      </c>
      <c r="H4176" t="s">
        <v>8505</v>
      </c>
      <c r="I4176">
        <v>3849</v>
      </c>
      <c r="J4176">
        <v>212</v>
      </c>
      <c r="K4176" t="s">
        <v>19</v>
      </c>
      <c r="L4176" t="s">
        <v>197</v>
      </c>
      <c r="M4176" t="s">
        <v>294</v>
      </c>
      <c r="N4176">
        <v>1000000</v>
      </c>
      <c r="O4176">
        <v>2003</v>
      </c>
      <c r="P4176">
        <v>7.9</v>
      </c>
      <c r="S4176" t="s">
        <v>39</v>
      </c>
      <c r="T4176" t="s">
        <v>80</v>
      </c>
      <c r="U4176" t="s">
        <v>117</v>
      </c>
    </row>
    <row r="4177" spans="1:22" x14ac:dyDescent="0.3">
      <c r="A4177" t="s">
        <v>7060</v>
      </c>
      <c r="B4177">
        <v>9</v>
      </c>
      <c r="C4177">
        <v>119</v>
      </c>
      <c r="E4177" t="s">
        <v>1880</v>
      </c>
      <c r="F4177" t="s">
        <v>8506</v>
      </c>
      <c r="G4177" t="str">
        <f t="shared" si="66"/>
        <v>Timecrimes</v>
      </c>
      <c r="H4177" t="s">
        <v>8507</v>
      </c>
      <c r="I4177">
        <v>40878</v>
      </c>
      <c r="J4177">
        <v>532</v>
      </c>
      <c r="K4177" t="s">
        <v>19</v>
      </c>
      <c r="L4177" t="s">
        <v>20</v>
      </c>
      <c r="M4177" t="s">
        <v>294</v>
      </c>
      <c r="N4177">
        <v>2500000</v>
      </c>
      <c r="O4177">
        <v>1947</v>
      </c>
      <c r="P4177">
        <v>7.2</v>
      </c>
      <c r="S4177" t="s">
        <v>83</v>
      </c>
      <c r="T4177" t="s">
        <v>92</v>
      </c>
      <c r="U4177" t="s">
        <v>110</v>
      </c>
      <c r="V4177" t="s">
        <v>122</v>
      </c>
    </row>
    <row r="4178" spans="1:22" x14ac:dyDescent="0.3">
      <c r="A4178" t="s">
        <v>3863</v>
      </c>
      <c r="B4178">
        <v>74</v>
      </c>
      <c r="C4178">
        <v>149</v>
      </c>
      <c r="E4178" t="s">
        <v>752</v>
      </c>
      <c r="F4178" t="s">
        <v>8508</v>
      </c>
      <c r="G4178" t="str">
        <f t="shared" si="66"/>
        <v>Silver Medallist</v>
      </c>
      <c r="H4178" t="s">
        <v>8509</v>
      </c>
      <c r="I4178">
        <v>1418</v>
      </c>
      <c r="J4178">
        <v>92</v>
      </c>
      <c r="K4178" t="s">
        <v>19</v>
      </c>
      <c r="L4178" t="s">
        <v>20</v>
      </c>
      <c r="M4178" t="s">
        <v>294</v>
      </c>
      <c r="N4178">
        <v>1000000</v>
      </c>
      <c r="O4178">
        <v>2010</v>
      </c>
      <c r="P4178">
        <v>7.4</v>
      </c>
      <c r="S4178" t="s">
        <v>26</v>
      </c>
      <c r="T4178" t="s">
        <v>32</v>
      </c>
      <c r="U4178" t="s">
        <v>46</v>
      </c>
    </row>
    <row r="4179" spans="1:22" x14ac:dyDescent="0.3">
      <c r="A4179" t="s">
        <v>533</v>
      </c>
      <c r="B4179">
        <v>54</v>
      </c>
      <c r="C4179">
        <v>98</v>
      </c>
      <c r="E4179" t="s">
        <v>2403</v>
      </c>
      <c r="F4179" t="s">
        <v>8510</v>
      </c>
      <c r="G4179" t="str">
        <f t="shared" si="66"/>
        <v>Timber Falls</v>
      </c>
      <c r="H4179" t="s">
        <v>8511</v>
      </c>
      <c r="I4179">
        <v>5012</v>
      </c>
      <c r="J4179">
        <v>120</v>
      </c>
      <c r="K4179" t="s">
        <v>19</v>
      </c>
      <c r="L4179" t="s">
        <v>20</v>
      </c>
      <c r="M4179" t="s">
        <v>2078</v>
      </c>
      <c r="N4179">
        <v>1000000</v>
      </c>
      <c r="O4179">
        <v>2003</v>
      </c>
      <c r="P4179">
        <v>5.3</v>
      </c>
      <c r="S4179" t="s">
        <v>83</v>
      </c>
      <c r="T4179" t="s">
        <v>122</v>
      </c>
    </row>
    <row r="4180" spans="1:22" x14ac:dyDescent="0.3">
      <c r="A4180" t="s">
        <v>2620</v>
      </c>
      <c r="B4180">
        <v>80</v>
      </c>
      <c r="C4180">
        <v>98</v>
      </c>
      <c r="E4180" t="s">
        <v>4811</v>
      </c>
      <c r="F4180" t="s">
        <v>7246</v>
      </c>
      <c r="G4180" t="str">
        <f t="shared" si="66"/>
        <v>Singin' in the Rain</v>
      </c>
      <c r="H4180" t="s">
        <v>8512</v>
      </c>
      <c r="I4180">
        <v>150020</v>
      </c>
      <c r="J4180">
        <v>30</v>
      </c>
      <c r="K4180" t="s">
        <v>19</v>
      </c>
      <c r="L4180" t="s">
        <v>20</v>
      </c>
      <c r="M4180" t="s">
        <v>294</v>
      </c>
      <c r="N4180">
        <v>1000000</v>
      </c>
      <c r="O4180">
        <v>1938</v>
      </c>
      <c r="P4180">
        <v>8.3000000000000007</v>
      </c>
      <c r="S4180" t="s">
        <v>46</v>
      </c>
      <c r="T4180" t="s">
        <v>90</v>
      </c>
      <c r="U4180" t="s">
        <v>106</v>
      </c>
    </row>
    <row r="4181" spans="1:22" x14ac:dyDescent="0.3">
      <c r="A4181" t="s">
        <v>8513</v>
      </c>
      <c r="B4181">
        <v>252</v>
      </c>
      <c r="C4181">
        <v>112</v>
      </c>
      <c r="E4181" t="s">
        <v>39</v>
      </c>
      <c r="F4181" t="s">
        <v>8324</v>
      </c>
      <c r="G4181" t="str">
        <f t="shared" si="66"/>
        <v>Fat, Sick &amp; Nearly Dead</v>
      </c>
      <c r="H4181" t="s">
        <v>8514</v>
      </c>
      <c r="I4181">
        <v>6429</v>
      </c>
      <c r="J4181">
        <v>153</v>
      </c>
      <c r="K4181" t="s">
        <v>19</v>
      </c>
      <c r="L4181" t="s">
        <v>20</v>
      </c>
      <c r="M4181" t="s">
        <v>6758</v>
      </c>
      <c r="N4181">
        <v>1000000</v>
      </c>
      <c r="O4181">
        <v>2005</v>
      </c>
      <c r="P4181">
        <v>7.6</v>
      </c>
      <c r="S4181" t="s">
        <v>39</v>
      </c>
    </row>
    <row r="4182" spans="1:22" x14ac:dyDescent="0.3">
      <c r="A4182" t="s">
        <v>8515</v>
      </c>
      <c r="B4182">
        <v>72</v>
      </c>
      <c r="C4182">
        <v>75</v>
      </c>
      <c r="E4182" t="s">
        <v>1249</v>
      </c>
      <c r="F4182" t="s">
        <v>8516</v>
      </c>
      <c r="G4182" t="str">
        <f t="shared" si="66"/>
        <v>A Haunted House</v>
      </c>
      <c r="H4182" t="s">
        <v>8517</v>
      </c>
      <c r="I4182">
        <v>34620</v>
      </c>
      <c r="J4182">
        <v>978</v>
      </c>
      <c r="K4182" t="s">
        <v>19</v>
      </c>
      <c r="L4182" t="s">
        <v>20</v>
      </c>
      <c r="M4182" t="s">
        <v>294</v>
      </c>
      <c r="N4182">
        <v>1000000</v>
      </c>
      <c r="O4182">
        <v>2010</v>
      </c>
      <c r="P4182">
        <v>5.0999999999999996</v>
      </c>
      <c r="S4182" t="s">
        <v>46</v>
      </c>
      <c r="T4182" t="s">
        <v>69</v>
      </c>
    </row>
    <row r="4183" spans="1:22" x14ac:dyDescent="0.3">
      <c r="A4183" t="s">
        <v>1836</v>
      </c>
      <c r="B4183">
        <v>220</v>
      </c>
      <c r="C4183">
        <v>104</v>
      </c>
      <c r="E4183" t="s">
        <v>39</v>
      </c>
      <c r="F4183" t="s">
        <v>8518</v>
      </c>
      <c r="G4183" t="str">
        <f t="shared" si="66"/>
        <v>2016: Obama's America</v>
      </c>
      <c r="H4183" t="s">
        <v>8519</v>
      </c>
      <c r="I4183">
        <v>9010</v>
      </c>
      <c r="J4183">
        <v>395</v>
      </c>
      <c r="K4183" t="s">
        <v>19</v>
      </c>
      <c r="L4183" t="s">
        <v>20</v>
      </c>
      <c r="M4183" t="s">
        <v>2579</v>
      </c>
      <c r="N4183">
        <v>65000000</v>
      </c>
      <c r="O4183">
        <v>2015</v>
      </c>
      <c r="P4183">
        <v>5.0999999999999996</v>
      </c>
      <c r="S4183" t="s">
        <v>39</v>
      </c>
    </row>
    <row r="4184" spans="1:22" x14ac:dyDescent="0.3">
      <c r="A4184" t="s">
        <v>8520</v>
      </c>
      <c r="B4184">
        <v>1</v>
      </c>
      <c r="C4184">
        <v>102</v>
      </c>
      <c r="E4184" t="s">
        <v>83</v>
      </c>
      <c r="F4184" t="s">
        <v>4298</v>
      </c>
      <c r="G4184" t="str">
        <f t="shared" si="66"/>
        <v>Halloween II</v>
      </c>
      <c r="H4184" t="s">
        <v>5497</v>
      </c>
      <c r="I4184">
        <v>36372</v>
      </c>
      <c r="J4184">
        <v>5</v>
      </c>
      <c r="K4184" t="s">
        <v>19</v>
      </c>
      <c r="L4184" t="s">
        <v>20</v>
      </c>
      <c r="M4184" t="s">
        <v>21</v>
      </c>
      <c r="N4184">
        <v>1000000</v>
      </c>
      <c r="O4184">
        <v>1999</v>
      </c>
      <c r="P4184">
        <v>4.9000000000000004</v>
      </c>
      <c r="S4184" t="s">
        <v>83</v>
      </c>
    </row>
    <row r="4185" spans="1:22" x14ac:dyDescent="0.3">
      <c r="A4185" t="s">
        <v>8521</v>
      </c>
      <c r="B4185">
        <v>197</v>
      </c>
      <c r="C4185">
        <v>105</v>
      </c>
      <c r="E4185" t="s">
        <v>2386</v>
      </c>
      <c r="F4185" t="s">
        <v>178</v>
      </c>
      <c r="G4185" t="str">
        <f t="shared" si="66"/>
        <v>That Thing You Do!</v>
      </c>
      <c r="H4185" t="s">
        <v>8522</v>
      </c>
      <c r="I4185">
        <v>50311</v>
      </c>
      <c r="J4185">
        <v>87</v>
      </c>
      <c r="K4185" t="s">
        <v>19</v>
      </c>
      <c r="L4185" t="s">
        <v>20</v>
      </c>
      <c r="M4185" t="s">
        <v>294</v>
      </c>
      <c r="N4185">
        <v>1000000</v>
      </c>
      <c r="O4185">
        <v>2005</v>
      </c>
      <c r="P4185">
        <v>6.9</v>
      </c>
      <c r="S4185" t="s">
        <v>46</v>
      </c>
      <c r="T4185" t="s">
        <v>60</v>
      </c>
      <c r="U4185" t="s">
        <v>85</v>
      </c>
    </row>
    <row r="4186" spans="1:22" x14ac:dyDescent="0.3">
      <c r="A4186" t="s">
        <v>8000</v>
      </c>
      <c r="B4186">
        <v>14</v>
      </c>
      <c r="C4186">
        <v>99</v>
      </c>
      <c r="E4186" t="s">
        <v>3041</v>
      </c>
      <c r="F4186" t="s">
        <v>8523</v>
      </c>
      <c r="G4186" t="str">
        <f t="shared" si="66"/>
        <v>Halloween III: Season of the Witch</v>
      </c>
      <c r="H4186" t="s">
        <v>8524</v>
      </c>
      <c r="I4186">
        <v>28589</v>
      </c>
      <c r="J4186">
        <v>84</v>
      </c>
      <c r="K4186" t="s">
        <v>675</v>
      </c>
      <c r="L4186" t="s">
        <v>20</v>
      </c>
      <c r="M4186" t="s">
        <v>2078</v>
      </c>
      <c r="N4186">
        <v>1000000</v>
      </c>
      <c r="O4186">
        <v>2015</v>
      </c>
      <c r="P4186">
        <v>4.5999999999999996</v>
      </c>
      <c r="S4186" t="s">
        <v>83</v>
      </c>
      <c r="T4186" t="s">
        <v>92</v>
      </c>
      <c r="U4186" t="s">
        <v>110</v>
      </c>
    </row>
    <row r="4187" spans="1:22" x14ac:dyDescent="0.3">
      <c r="A4187" t="s">
        <v>8525</v>
      </c>
      <c r="B4187">
        <v>3</v>
      </c>
      <c r="C4187">
        <v>107</v>
      </c>
      <c r="E4187" t="s">
        <v>326</v>
      </c>
      <c r="F4187" t="s">
        <v>8207</v>
      </c>
      <c r="G4187" t="str">
        <f t="shared" si="66"/>
        <v>Escape from the Planet of the Apes</v>
      </c>
      <c r="H4187" t="s">
        <v>8526</v>
      </c>
      <c r="I4187">
        <v>23546</v>
      </c>
      <c r="J4187">
        <v>29</v>
      </c>
      <c r="K4187" t="s">
        <v>19</v>
      </c>
      <c r="L4187" t="s">
        <v>20</v>
      </c>
      <c r="M4187" t="s">
        <v>294</v>
      </c>
      <c r="N4187">
        <v>1000000</v>
      </c>
      <c r="O4187">
        <v>2002</v>
      </c>
      <c r="P4187">
        <v>6.3</v>
      </c>
      <c r="S4187" t="s">
        <v>26</v>
      </c>
      <c r="T4187" t="s">
        <v>110</v>
      </c>
    </row>
    <row r="4188" spans="1:22" x14ac:dyDescent="0.3">
      <c r="A4188" t="s">
        <v>8527</v>
      </c>
      <c r="B4188">
        <v>191</v>
      </c>
      <c r="C4188">
        <v>96</v>
      </c>
      <c r="E4188" t="s">
        <v>60</v>
      </c>
      <c r="F4188" t="s">
        <v>8528</v>
      </c>
      <c r="G4188" t="str">
        <f t="shared" si="66"/>
        <v>Hud</v>
      </c>
      <c r="H4188" t="s">
        <v>8529</v>
      </c>
      <c r="I4188">
        <v>15277</v>
      </c>
      <c r="J4188">
        <v>84</v>
      </c>
      <c r="K4188" t="s">
        <v>19</v>
      </c>
      <c r="L4188" t="s">
        <v>149</v>
      </c>
      <c r="M4188" t="s">
        <v>21</v>
      </c>
      <c r="N4188">
        <v>1000000</v>
      </c>
      <c r="O4188">
        <v>1986</v>
      </c>
      <c r="P4188">
        <v>7.9</v>
      </c>
      <c r="S4188" t="s">
        <v>60</v>
      </c>
    </row>
    <row r="4189" spans="1:22" x14ac:dyDescent="0.3">
      <c r="A4189" t="s">
        <v>260</v>
      </c>
      <c r="B4189">
        <v>18</v>
      </c>
      <c r="C4189">
        <v>101</v>
      </c>
      <c r="E4189" t="s">
        <v>7529</v>
      </c>
      <c r="F4189" t="s">
        <v>8530</v>
      </c>
      <c r="G4189" t="str">
        <f t="shared" si="66"/>
        <v>Kevin Hart: Let Me Explain</v>
      </c>
      <c r="H4189" t="s">
        <v>8531</v>
      </c>
      <c r="I4189">
        <v>6062</v>
      </c>
      <c r="J4189">
        <v>134</v>
      </c>
      <c r="K4189" t="s">
        <v>19</v>
      </c>
      <c r="L4189" t="s">
        <v>20</v>
      </c>
      <c r="M4189" t="s">
        <v>294</v>
      </c>
      <c r="N4189">
        <v>1000000</v>
      </c>
      <c r="O4189">
        <v>1996</v>
      </c>
      <c r="P4189">
        <v>6.7</v>
      </c>
      <c r="S4189" t="s">
        <v>46</v>
      </c>
      <c r="T4189" t="s">
        <v>39</v>
      </c>
    </row>
    <row r="4190" spans="1:22" x14ac:dyDescent="0.3">
      <c r="A4190" t="s">
        <v>2888</v>
      </c>
      <c r="B4190">
        <v>28</v>
      </c>
      <c r="C4190">
        <v>89</v>
      </c>
      <c r="E4190" t="s">
        <v>60</v>
      </c>
      <c r="F4190" t="s">
        <v>300</v>
      </c>
      <c r="G4190" t="str">
        <f t="shared" si="66"/>
        <v>My Own Private Idaho</v>
      </c>
      <c r="H4190" t="s">
        <v>8532</v>
      </c>
      <c r="I4190">
        <v>36996</v>
      </c>
      <c r="J4190">
        <v>178</v>
      </c>
      <c r="K4190" t="s">
        <v>19</v>
      </c>
      <c r="L4190" t="s">
        <v>20</v>
      </c>
      <c r="M4190" t="s">
        <v>294</v>
      </c>
      <c r="N4190">
        <v>1500000</v>
      </c>
      <c r="O4190">
        <v>2006</v>
      </c>
      <c r="P4190">
        <v>7.1</v>
      </c>
      <c r="S4190" t="s">
        <v>60</v>
      </c>
    </row>
    <row r="4191" spans="1:22" x14ac:dyDescent="0.3">
      <c r="A4191" t="s">
        <v>705</v>
      </c>
      <c r="B4191">
        <v>22</v>
      </c>
      <c r="C4191">
        <v>106</v>
      </c>
      <c r="E4191" t="s">
        <v>657</v>
      </c>
      <c r="F4191" t="s">
        <v>8204</v>
      </c>
      <c r="G4191" t="str">
        <f t="shared" si="66"/>
        <v>Garden State</v>
      </c>
      <c r="H4191" t="s">
        <v>8533</v>
      </c>
      <c r="I4191">
        <v>187595</v>
      </c>
      <c r="J4191">
        <v>2</v>
      </c>
      <c r="K4191" t="s">
        <v>19</v>
      </c>
      <c r="L4191" t="s">
        <v>31</v>
      </c>
      <c r="M4191" t="s">
        <v>294</v>
      </c>
      <c r="N4191">
        <v>900000</v>
      </c>
      <c r="O4191">
        <v>2008</v>
      </c>
      <c r="P4191">
        <v>7.6</v>
      </c>
      <c r="S4191" t="s">
        <v>46</v>
      </c>
      <c r="T4191" t="s">
        <v>60</v>
      </c>
      <c r="U4191" t="s">
        <v>106</v>
      </c>
    </row>
    <row r="4192" spans="1:22" x14ac:dyDescent="0.3">
      <c r="A4192" t="s">
        <v>8534</v>
      </c>
      <c r="B4192">
        <v>62</v>
      </c>
      <c r="C4192">
        <v>95</v>
      </c>
      <c r="E4192" t="s">
        <v>127</v>
      </c>
      <c r="F4192" t="s">
        <v>8535</v>
      </c>
      <c r="G4192" t="str">
        <f t="shared" si="66"/>
        <v>Before Sunrise</v>
      </c>
      <c r="H4192" t="s">
        <v>8536</v>
      </c>
      <c r="I4192">
        <v>183288</v>
      </c>
      <c r="J4192">
        <v>345</v>
      </c>
      <c r="K4192" t="s">
        <v>19</v>
      </c>
      <c r="L4192" t="s">
        <v>20</v>
      </c>
      <c r="M4192" t="s">
        <v>2078</v>
      </c>
      <c r="N4192">
        <v>500000</v>
      </c>
      <c r="O4192">
        <v>2003</v>
      </c>
      <c r="P4192">
        <v>8.1</v>
      </c>
      <c r="S4192" t="s">
        <v>60</v>
      </c>
      <c r="T4192" t="s">
        <v>106</v>
      </c>
    </row>
    <row r="4193" spans="1:23" x14ac:dyDescent="0.3">
      <c r="A4193" t="s">
        <v>419</v>
      </c>
      <c r="B4193">
        <v>47</v>
      </c>
      <c r="C4193">
        <v>34</v>
      </c>
      <c r="E4193" t="s">
        <v>8537</v>
      </c>
      <c r="F4193" t="s">
        <v>8538</v>
      </c>
      <c r="G4193" t="str">
        <f t="shared" si="66"/>
        <v>Sur le seuil</v>
      </c>
      <c r="H4193" t="s">
        <v>8539</v>
      </c>
      <c r="I4193">
        <v>1003</v>
      </c>
      <c r="J4193">
        <v>34</v>
      </c>
      <c r="K4193" t="s">
        <v>19</v>
      </c>
      <c r="L4193" t="s">
        <v>1575</v>
      </c>
      <c r="M4193" t="s">
        <v>2394</v>
      </c>
      <c r="N4193">
        <v>1000000</v>
      </c>
      <c r="O4193">
        <v>2007</v>
      </c>
      <c r="P4193">
        <v>6.6</v>
      </c>
      <c r="S4193" t="s">
        <v>26</v>
      </c>
      <c r="T4193" t="s">
        <v>60</v>
      </c>
      <c r="U4193" t="s">
        <v>83</v>
      </c>
      <c r="V4193" t="s">
        <v>122</v>
      </c>
    </row>
    <row r="4194" spans="1:23" x14ac:dyDescent="0.3">
      <c r="A4194" t="s">
        <v>7231</v>
      </c>
      <c r="B4194">
        <v>238</v>
      </c>
      <c r="C4194">
        <v>101</v>
      </c>
      <c r="E4194" t="s">
        <v>60</v>
      </c>
      <c r="F4194" t="s">
        <v>4622</v>
      </c>
      <c r="G4194" t="str">
        <f t="shared" si="66"/>
        <v>Jesus' Son</v>
      </c>
      <c r="H4194" t="s">
        <v>8540</v>
      </c>
      <c r="I4194">
        <v>6221</v>
      </c>
      <c r="J4194">
        <v>3</v>
      </c>
      <c r="K4194" t="s">
        <v>19</v>
      </c>
      <c r="L4194" t="s">
        <v>20</v>
      </c>
      <c r="M4194" t="s">
        <v>294</v>
      </c>
      <c r="N4194">
        <v>1000000</v>
      </c>
      <c r="O4194">
        <v>2015</v>
      </c>
      <c r="P4194">
        <v>7</v>
      </c>
      <c r="S4194" t="s">
        <v>60</v>
      </c>
    </row>
    <row r="4195" spans="1:23" x14ac:dyDescent="0.3">
      <c r="A4195" t="s">
        <v>8541</v>
      </c>
      <c r="B4195">
        <v>2</v>
      </c>
      <c r="C4195">
        <v>112</v>
      </c>
      <c r="E4195" t="s">
        <v>657</v>
      </c>
      <c r="F4195" t="s">
        <v>2776</v>
      </c>
      <c r="G4195" t="str">
        <f t="shared" si="66"/>
        <v>Saving Face</v>
      </c>
      <c r="H4195" t="s">
        <v>8542</v>
      </c>
      <c r="I4195">
        <v>7776</v>
      </c>
      <c r="J4195">
        <v>392</v>
      </c>
      <c r="K4195" t="s">
        <v>19</v>
      </c>
      <c r="L4195" t="s">
        <v>20</v>
      </c>
      <c r="M4195" t="s">
        <v>2078</v>
      </c>
      <c r="N4195">
        <v>1000000</v>
      </c>
      <c r="O4195">
        <v>2007</v>
      </c>
      <c r="P4195">
        <v>7.6</v>
      </c>
      <c r="S4195" t="s">
        <v>46</v>
      </c>
      <c r="T4195" t="s">
        <v>60</v>
      </c>
      <c r="U4195" t="s">
        <v>106</v>
      </c>
    </row>
    <row r="4196" spans="1:23" x14ac:dyDescent="0.3">
      <c r="A4196" t="s">
        <v>8543</v>
      </c>
      <c r="B4196">
        <v>95</v>
      </c>
      <c r="C4196">
        <v>100</v>
      </c>
      <c r="E4196" t="s">
        <v>60</v>
      </c>
      <c r="F4196" t="s">
        <v>8544</v>
      </c>
      <c r="G4196" t="str">
        <f t="shared" si="66"/>
        <v>Brick Lane</v>
      </c>
      <c r="H4196" t="s">
        <v>8545</v>
      </c>
      <c r="I4196">
        <v>2560</v>
      </c>
      <c r="J4196">
        <v>18</v>
      </c>
      <c r="K4196" t="s">
        <v>19</v>
      </c>
      <c r="L4196" t="s">
        <v>20</v>
      </c>
      <c r="M4196" t="s">
        <v>3120</v>
      </c>
      <c r="N4196">
        <v>1000000</v>
      </c>
      <c r="O4196">
        <v>2010</v>
      </c>
      <c r="P4196">
        <v>6.7</v>
      </c>
      <c r="S4196" t="s">
        <v>60</v>
      </c>
    </row>
    <row r="4197" spans="1:23" x14ac:dyDescent="0.3">
      <c r="A4197" t="s">
        <v>8000</v>
      </c>
      <c r="B4197">
        <v>10</v>
      </c>
      <c r="C4197">
        <v>92</v>
      </c>
      <c r="E4197" t="s">
        <v>8546</v>
      </c>
      <c r="F4197" t="s">
        <v>1511</v>
      </c>
      <c r="G4197" t="str">
        <f t="shared" si="66"/>
        <v>Robot &amp; Frank</v>
      </c>
      <c r="H4197" t="s">
        <v>8547</v>
      </c>
      <c r="I4197">
        <v>52509</v>
      </c>
      <c r="J4197">
        <v>30</v>
      </c>
      <c r="K4197" t="s">
        <v>19</v>
      </c>
      <c r="L4197" t="s">
        <v>20</v>
      </c>
      <c r="M4197" t="s">
        <v>21</v>
      </c>
      <c r="N4197">
        <v>1000000</v>
      </c>
      <c r="O4197">
        <v>2005</v>
      </c>
      <c r="P4197">
        <v>7.1</v>
      </c>
      <c r="S4197" t="s">
        <v>46</v>
      </c>
      <c r="T4197" t="s">
        <v>52</v>
      </c>
      <c r="U4197" t="s">
        <v>60</v>
      </c>
      <c r="V4197" t="s">
        <v>110</v>
      </c>
    </row>
    <row r="4198" spans="1:23" x14ac:dyDescent="0.3">
      <c r="A4198" t="s">
        <v>8548</v>
      </c>
      <c r="B4198">
        <v>28</v>
      </c>
      <c r="C4198">
        <v>100</v>
      </c>
      <c r="E4198" t="s">
        <v>127</v>
      </c>
      <c r="F4198" t="s">
        <v>3680</v>
      </c>
      <c r="G4198" t="str">
        <f t="shared" si="66"/>
        <v>My Life Without Me</v>
      </c>
      <c r="H4198" t="s">
        <v>8549</v>
      </c>
      <c r="I4198">
        <v>21202</v>
      </c>
      <c r="J4198">
        <v>26</v>
      </c>
      <c r="K4198" t="s">
        <v>19</v>
      </c>
      <c r="L4198" t="s">
        <v>20</v>
      </c>
      <c r="M4198" t="s">
        <v>294</v>
      </c>
      <c r="N4198">
        <v>1000000</v>
      </c>
      <c r="O4198">
        <v>2000</v>
      </c>
      <c r="P4198">
        <v>7.6</v>
      </c>
      <c r="S4198" t="s">
        <v>60</v>
      </c>
      <c r="T4198" t="s">
        <v>106</v>
      </c>
    </row>
    <row r="4199" spans="1:23" x14ac:dyDescent="0.3">
      <c r="A4199" t="s">
        <v>8550</v>
      </c>
      <c r="B4199">
        <v>25</v>
      </c>
      <c r="C4199">
        <v>80</v>
      </c>
      <c r="E4199" t="s">
        <v>657</v>
      </c>
      <c r="F4199" t="s">
        <v>4576</v>
      </c>
      <c r="G4199" t="str">
        <f t="shared" si="66"/>
        <v>The Spectacular Now</v>
      </c>
      <c r="H4199" t="s">
        <v>8551</v>
      </c>
      <c r="I4199">
        <v>105591</v>
      </c>
      <c r="J4199">
        <v>110</v>
      </c>
      <c r="K4199" t="s">
        <v>19</v>
      </c>
      <c r="L4199" t="s">
        <v>20</v>
      </c>
      <c r="M4199" t="s">
        <v>21</v>
      </c>
      <c r="N4199">
        <v>1000000</v>
      </c>
      <c r="O4199">
        <v>1997</v>
      </c>
      <c r="P4199">
        <v>7.1</v>
      </c>
      <c r="S4199" t="s">
        <v>46</v>
      </c>
      <c r="T4199" t="s">
        <v>60</v>
      </c>
      <c r="U4199" t="s">
        <v>106</v>
      </c>
    </row>
    <row r="4200" spans="1:23" x14ac:dyDescent="0.3">
      <c r="A4200" t="s">
        <v>8552</v>
      </c>
      <c r="B4200">
        <v>121</v>
      </c>
      <c r="C4200">
        <v>106</v>
      </c>
      <c r="E4200" t="s">
        <v>8553</v>
      </c>
      <c r="F4200" t="s">
        <v>5548</v>
      </c>
      <c r="G4200" t="str">
        <f t="shared" si="66"/>
        <v>Marilyn Hotchkiss' Ballroom Dancing and Charm School</v>
      </c>
      <c r="H4200" t="s">
        <v>8554</v>
      </c>
      <c r="I4200">
        <v>97</v>
      </c>
      <c r="J4200">
        <v>40</v>
      </c>
      <c r="K4200" t="s">
        <v>19</v>
      </c>
      <c r="L4200" t="s">
        <v>20</v>
      </c>
      <c r="M4200" t="s">
        <v>294</v>
      </c>
      <c r="N4200">
        <v>1000000</v>
      </c>
      <c r="O4200">
        <v>2010</v>
      </c>
      <c r="P4200">
        <v>7.1</v>
      </c>
      <c r="S4200" t="s">
        <v>46</v>
      </c>
      <c r="T4200" t="s">
        <v>65</v>
      </c>
      <c r="U4200" t="s">
        <v>90</v>
      </c>
      <c r="V4200" t="s">
        <v>106</v>
      </c>
      <c r="W4200" t="s">
        <v>115</v>
      </c>
    </row>
    <row r="4201" spans="1:23" x14ac:dyDescent="0.3">
      <c r="A4201" t="s">
        <v>7546</v>
      </c>
      <c r="B4201">
        <v>10</v>
      </c>
      <c r="C4201">
        <v>103</v>
      </c>
      <c r="E4201" t="s">
        <v>8555</v>
      </c>
      <c r="F4201" t="s">
        <v>8556</v>
      </c>
      <c r="G4201" t="str">
        <f t="shared" si="66"/>
        <v>Religulous</v>
      </c>
      <c r="H4201" t="s">
        <v>8557</v>
      </c>
      <c r="I4201">
        <v>52286</v>
      </c>
      <c r="J4201">
        <v>203</v>
      </c>
      <c r="K4201" t="s">
        <v>3748</v>
      </c>
      <c r="L4201" t="s">
        <v>20</v>
      </c>
      <c r="M4201" t="s">
        <v>51</v>
      </c>
      <c r="N4201">
        <v>1000000</v>
      </c>
      <c r="O4201">
        <v>1985</v>
      </c>
      <c r="P4201">
        <v>7.7</v>
      </c>
      <c r="S4201" t="s">
        <v>46</v>
      </c>
      <c r="T4201" t="s">
        <v>39</v>
      </c>
      <c r="U4201" t="s">
        <v>126</v>
      </c>
    </row>
    <row r="4202" spans="1:23" x14ac:dyDescent="0.3">
      <c r="A4202" t="s">
        <v>8558</v>
      </c>
      <c r="B4202">
        <v>172</v>
      </c>
      <c r="C4202">
        <v>90</v>
      </c>
      <c r="E4202" t="s">
        <v>39</v>
      </c>
      <c r="F4202" t="s">
        <v>5636</v>
      </c>
      <c r="G4202" t="str">
        <f t="shared" si="66"/>
        <v>Fuel</v>
      </c>
      <c r="H4202" t="s">
        <v>8559</v>
      </c>
      <c r="I4202">
        <v>578</v>
      </c>
      <c r="J4202">
        <v>7</v>
      </c>
      <c r="K4202" t="s">
        <v>1243</v>
      </c>
      <c r="L4202" t="s">
        <v>31</v>
      </c>
      <c r="M4202" t="s">
        <v>51</v>
      </c>
      <c r="N4202">
        <v>1500000</v>
      </c>
      <c r="O4202">
        <v>2004</v>
      </c>
      <c r="P4202">
        <v>7.6</v>
      </c>
      <c r="S4202" t="s">
        <v>39</v>
      </c>
    </row>
    <row r="4203" spans="1:23" x14ac:dyDescent="0.3">
      <c r="A4203" t="s">
        <v>8158</v>
      </c>
      <c r="B4203">
        <v>20</v>
      </c>
      <c r="C4203">
        <v>96</v>
      </c>
      <c r="E4203" t="s">
        <v>60</v>
      </c>
      <c r="F4203" t="s">
        <v>4047</v>
      </c>
      <c r="G4203" t="str">
        <f t="shared" si="66"/>
        <v>Valley of the Heart's Delight</v>
      </c>
      <c r="H4203" t="s">
        <v>8560</v>
      </c>
      <c r="I4203">
        <v>91</v>
      </c>
      <c r="J4203">
        <v>23</v>
      </c>
      <c r="K4203" t="s">
        <v>19</v>
      </c>
      <c r="L4203" t="s">
        <v>378</v>
      </c>
      <c r="M4203" t="s">
        <v>294</v>
      </c>
      <c r="N4203">
        <v>1000000</v>
      </c>
      <c r="O4203">
        <v>2007</v>
      </c>
      <c r="P4203">
        <v>6.6</v>
      </c>
      <c r="S4203" t="s">
        <v>60</v>
      </c>
    </row>
    <row r="4204" spans="1:23" x14ac:dyDescent="0.3">
      <c r="A4204" t="s">
        <v>8561</v>
      </c>
      <c r="B4204">
        <v>8</v>
      </c>
      <c r="C4204">
        <v>89</v>
      </c>
      <c r="E4204" t="s">
        <v>1721</v>
      </c>
      <c r="F4204" t="s">
        <v>1530</v>
      </c>
      <c r="G4204" t="str">
        <f t="shared" si="66"/>
        <v>Dodgeball: A True Underdog Story</v>
      </c>
      <c r="H4204" t="s">
        <v>3493</v>
      </c>
      <c r="I4204">
        <v>185345</v>
      </c>
      <c r="J4204">
        <v>2</v>
      </c>
      <c r="K4204" t="s">
        <v>19</v>
      </c>
      <c r="L4204" t="s">
        <v>20</v>
      </c>
      <c r="M4204" t="s">
        <v>21</v>
      </c>
      <c r="N4204">
        <v>1000000</v>
      </c>
      <c r="O4204">
        <v>1998</v>
      </c>
      <c r="P4204">
        <v>6.7</v>
      </c>
      <c r="S4204" t="s">
        <v>46</v>
      </c>
      <c r="T4204" t="s">
        <v>117</v>
      </c>
    </row>
    <row r="4205" spans="1:23" x14ac:dyDescent="0.3">
      <c r="A4205" t="s">
        <v>901</v>
      </c>
      <c r="B4205">
        <v>8</v>
      </c>
      <c r="C4205">
        <v>87</v>
      </c>
      <c r="E4205" t="s">
        <v>1727</v>
      </c>
      <c r="F4205" t="s">
        <v>7304</v>
      </c>
      <c r="G4205" t="str">
        <f t="shared" si="66"/>
        <v>Eye of the Dolphin</v>
      </c>
      <c r="H4205" t="s">
        <v>8562</v>
      </c>
      <c r="I4205">
        <v>806</v>
      </c>
      <c r="J4205">
        <v>35</v>
      </c>
      <c r="K4205" t="s">
        <v>19</v>
      </c>
      <c r="L4205" t="s">
        <v>20</v>
      </c>
      <c r="M4205" t="s">
        <v>154</v>
      </c>
      <c r="N4205">
        <v>1000000</v>
      </c>
      <c r="O4205">
        <v>2000</v>
      </c>
      <c r="P4205">
        <v>5.7</v>
      </c>
      <c r="S4205" t="s">
        <v>46</v>
      </c>
      <c r="T4205" t="s">
        <v>60</v>
      </c>
      <c r="U4205" t="s">
        <v>65</v>
      </c>
    </row>
    <row r="4206" spans="1:23" x14ac:dyDescent="0.3">
      <c r="A4206" t="s">
        <v>8563</v>
      </c>
      <c r="B4206">
        <v>15</v>
      </c>
      <c r="C4206">
        <v>94</v>
      </c>
      <c r="E4206" t="s">
        <v>39</v>
      </c>
      <c r="F4206" t="s">
        <v>8564</v>
      </c>
      <c r="G4206" t="str">
        <f t="shared" si="66"/>
        <v>8: The Mormon Proposition</v>
      </c>
      <c r="H4206" t="s">
        <v>8565</v>
      </c>
      <c r="I4206">
        <v>1138</v>
      </c>
      <c r="J4206">
        <v>90</v>
      </c>
      <c r="K4206" t="s">
        <v>19</v>
      </c>
      <c r="L4206" t="s">
        <v>20</v>
      </c>
      <c r="M4206" t="s">
        <v>21</v>
      </c>
      <c r="N4206">
        <v>1000000</v>
      </c>
      <c r="O4206">
        <v>2004</v>
      </c>
      <c r="P4206">
        <v>7.1</v>
      </c>
      <c r="S4206" t="s">
        <v>39</v>
      </c>
    </row>
    <row r="4207" spans="1:23" x14ac:dyDescent="0.3">
      <c r="A4207" t="s">
        <v>8566</v>
      </c>
      <c r="B4207">
        <v>14</v>
      </c>
      <c r="C4207">
        <v>120</v>
      </c>
      <c r="E4207" t="s">
        <v>657</v>
      </c>
      <c r="F4207" t="s">
        <v>1123</v>
      </c>
      <c r="G4207" t="str">
        <f t="shared" si="66"/>
        <v>The Other End of the Line</v>
      </c>
      <c r="H4207" t="s">
        <v>8567</v>
      </c>
      <c r="I4207">
        <v>4820</v>
      </c>
      <c r="J4207">
        <v>434</v>
      </c>
      <c r="K4207" t="s">
        <v>19</v>
      </c>
      <c r="L4207" t="s">
        <v>378</v>
      </c>
      <c r="M4207" t="s">
        <v>294</v>
      </c>
      <c r="N4207">
        <v>1000000</v>
      </c>
      <c r="O4207">
        <v>2009</v>
      </c>
      <c r="P4207">
        <v>6.2</v>
      </c>
      <c r="S4207" t="s">
        <v>46</v>
      </c>
      <c r="T4207" t="s">
        <v>60</v>
      </c>
      <c r="U4207" t="s">
        <v>106</v>
      </c>
    </row>
    <row r="4208" spans="1:23" x14ac:dyDescent="0.3">
      <c r="A4208" t="s">
        <v>8568</v>
      </c>
      <c r="B4208">
        <v>12</v>
      </c>
      <c r="C4208">
        <v>101</v>
      </c>
      <c r="E4208" t="s">
        <v>2403</v>
      </c>
      <c r="F4208" t="s">
        <v>8569</v>
      </c>
      <c r="G4208" t="str">
        <f t="shared" si="66"/>
        <v>Anatomy</v>
      </c>
      <c r="H4208" t="s">
        <v>8570</v>
      </c>
      <c r="I4208">
        <v>10220</v>
      </c>
      <c r="J4208">
        <v>26</v>
      </c>
      <c r="K4208" t="s">
        <v>19</v>
      </c>
      <c r="L4208" t="s">
        <v>20</v>
      </c>
      <c r="M4208" t="s">
        <v>21</v>
      </c>
      <c r="N4208">
        <v>1000000</v>
      </c>
      <c r="O4208">
        <v>1997</v>
      </c>
      <c r="P4208">
        <v>6.1</v>
      </c>
      <c r="S4208" t="s">
        <v>83</v>
      </c>
      <c r="T4208" t="s">
        <v>122</v>
      </c>
    </row>
    <row r="4209" spans="1:22" x14ac:dyDescent="0.3">
      <c r="A4209" t="s">
        <v>8571</v>
      </c>
      <c r="B4209">
        <v>48</v>
      </c>
      <c r="C4209">
        <v>84</v>
      </c>
      <c r="E4209" t="s">
        <v>7038</v>
      </c>
      <c r="F4209" t="s">
        <v>8572</v>
      </c>
      <c r="G4209" t="str">
        <f t="shared" si="66"/>
        <v>Sleep Dealer</v>
      </c>
      <c r="H4209" t="s">
        <v>8573</v>
      </c>
      <c r="I4209">
        <v>5699</v>
      </c>
      <c r="J4209">
        <v>192</v>
      </c>
      <c r="K4209" t="s">
        <v>19</v>
      </c>
      <c r="L4209" t="s">
        <v>20</v>
      </c>
      <c r="M4209" t="s">
        <v>21</v>
      </c>
      <c r="N4209">
        <v>1000000</v>
      </c>
      <c r="O4209">
        <v>2015</v>
      </c>
      <c r="P4209">
        <v>5.9</v>
      </c>
      <c r="S4209" t="s">
        <v>60</v>
      </c>
      <c r="T4209" t="s">
        <v>106</v>
      </c>
      <c r="U4209" t="s">
        <v>110</v>
      </c>
      <c r="V4209" t="s">
        <v>122</v>
      </c>
    </row>
    <row r="4210" spans="1:22" x14ac:dyDescent="0.3">
      <c r="A4210" t="s">
        <v>4897</v>
      </c>
      <c r="B4210">
        <v>17</v>
      </c>
      <c r="C4210">
        <v>110</v>
      </c>
      <c r="E4210" t="s">
        <v>3939</v>
      </c>
      <c r="F4210" t="s">
        <v>5016</v>
      </c>
      <c r="G4210" t="str">
        <f t="shared" si="66"/>
        <v>Super</v>
      </c>
      <c r="H4210" t="s">
        <v>8574</v>
      </c>
      <c r="I4210">
        <v>61787</v>
      </c>
      <c r="J4210">
        <v>82</v>
      </c>
      <c r="K4210" t="s">
        <v>19</v>
      </c>
      <c r="L4210" t="s">
        <v>5840</v>
      </c>
      <c r="M4210" t="s">
        <v>6758</v>
      </c>
      <c r="N4210">
        <v>1000000</v>
      </c>
      <c r="O4210">
        <v>2008</v>
      </c>
      <c r="P4210">
        <v>6.8</v>
      </c>
      <c r="S4210" t="s">
        <v>46</v>
      </c>
      <c r="T4210" t="s">
        <v>52</v>
      </c>
      <c r="U4210" t="s">
        <v>60</v>
      </c>
    </row>
    <row r="4211" spans="1:22" x14ac:dyDescent="0.3">
      <c r="A4211" t="s">
        <v>8575</v>
      </c>
      <c r="B4211">
        <v>99</v>
      </c>
      <c r="C4211">
        <v>101</v>
      </c>
      <c r="E4211" t="s">
        <v>3902</v>
      </c>
      <c r="F4211" t="s">
        <v>8576</v>
      </c>
      <c r="G4211" t="str">
        <f t="shared" si="66"/>
        <v>Christmas Mail</v>
      </c>
      <c r="H4211" t="s">
        <v>8577</v>
      </c>
      <c r="I4211">
        <v>858</v>
      </c>
      <c r="J4211">
        <v>28</v>
      </c>
      <c r="K4211" t="s">
        <v>19</v>
      </c>
      <c r="L4211" t="s">
        <v>20</v>
      </c>
      <c r="M4211" t="s">
        <v>294</v>
      </c>
      <c r="N4211">
        <v>500000</v>
      </c>
      <c r="O4211">
        <v>2003</v>
      </c>
      <c r="P4211">
        <v>5.8</v>
      </c>
      <c r="S4211" t="s">
        <v>46</v>
      </c>
      <c r="T4211" t="s">
        <v>60</v>
      </c>
      <c r="U4211" t="s">
        <v>65</v>
      </c>
      <c r="V4211" t="s">
        <v>106</v>
      </c>
    </row>
    <row r="4212" spans="1:22" x14ac:dyDescent="0.3">
      <c r="A4212" t="s">
        <v>7357</v>
      </c>
      <c r="B4212">
        <v>138</v>
      </c>
      <c r="C4212">
        <v>101</v>
      </c>
      <c r="E4212" t="s">
        <v>3256</v>
      </c>
      <c r="F4212" t="s">
        <v>1917</v>
      </c>
      <c r="G4212" t="str">
        <f t="shared" si="66"/>
        <v>Stung</v>
      </c>
      <c r="H4212" t="s">
        <v>8578</v>
      </c>
      <c r="I4212">
        <v>3119</v>
      </c>
      <c r="J4212">
        <v>10</v>
      </c>
      <c r="K4212" t="s">
        <v>19</v>
      </c>
      <c r="L4212" t="s">
        <v>31</v>
      </c>
      <c r="M4212" t="s">
        <v>21</v>
      </c>
      <c r="N4212">
        <v>1000000</v>
      </c>
      <c r="O4212">
        <v>2013</v>
      </c>
      <c r="P4212">
        <v>5</v>
      </c>
      <c r="S4212" t="s">
        <v>46</v>
      </c>
      <c r="T4212" t="s">
        <v>83</v>
      </c>
    </row>
    <row r="4213" spans="1:22" x14ac:dyDescent="0.3">
      <c r="A4213" t="s">
        <v>225</v>
      </c>
      <c r="B4213">
        <v>235</v>
      </c>
      <c r="C4213">
        <v>101</v>
      </c>
      <c r="E4213" t="s">
        <v>83</v>
      </c>
      <c r="F4213" t="s">
        <v>2491</v>
      </c>
      <c r="G4213" t="str">
        <f t="shared" si="66"/>
        <v>Antibirth</v>
      </c>
      <c r="H4213" t="s">
        <v>8579</v>
      </c>
      <c r="I4213">
        <v>63</v>
      </c>
      <c r="J4213">
        <v>63</v>
      </c>
      <c r="K4213" t="s">
        <v>19</v>
      </c>
      <c r="L4213" t="s">
        <v>31</v>
      </c>
      <c r="M4213" t="s">
        <v>2078</v>
      </c>
      <c r="N4213">
        <v>1000000</v>
      </c>
      <c r="O4213">
        <v>2014</v>
      </c>
      <c r="P4213">
        <v>6.3</v>
      </c>
      <c r="S4213" t="s">
        <v>83</v>
      </c>
    </row>
    <row r="4214" spans="1:22" x14ac:dyDescent="0.3">
      <c r="A4214" t="s">
        <v>8580</v>
      </c>
      <c r="B4214">
        <v>160</v>
      </c>
      <c r="C4214">
        <v>105</v>
      </c>
      <c r="E4214" t="s">
        <v>2810</v>
      </c>
      <c r="F4214" t="s">
        <v>398</v>
      </c>
      <c r="G4214" t="str">
        <f t="shared" si="66"/>
        <v>Get on the Bus</v>
      </c>
      <c r="H4214" t="s">
        <v>8581</v>
      </c>
      <c r="I4214">
        <v>4100</v>
      </c>
      <c r="J4214">
        <v>46</v>
      </c>
      <c r="K4214" t="s">
        <v>19</v>
      </c>
      <c r="L4214" t="s">
        <v>31</v>
      </c>
      <c r="M4214" t="s">
        <v>294</v>
      </c>
      <c r="N4214">
        <v>1000000</v>
      </c>
      <c r="O4214">
        <v>2009</v>
      </c>
      <c r="P4214">
        <v>6.8</v>
      </c>
      <c r="S4214" t="s">
        <v>60</v>
      </c>
      <c r="T4214" t="s">
        <v>80</v>
      </c>
    </row>
    <row r="4215" spans="1:22" x14ac:dyDescent="0.3">
      <c r="A4215" t="s">
        <v>8582</v>
      </c>
      <c r="B4215">
        <v>18</v>
      </c>
      <c r="C4215">
        <v>97</v>
      </c>
      <c r="E4215" t="s">
        <v>2654</v>
      </c>
      <c r="F4215" t="s">
        <v>1931</v>
      </c>
      <c r="G4215" t="str">
        <f t="shared" si="66"/>
        <v>Thr3e</v>
      </c>
      <c r="H4215" t="s">
        <v>8583</v>
      </c>
      <c r="I4215">
        <v>4057</v>
      </c>
      <c r="J4215">
        <v>9</v>
      </c>
      <c r="K4215" t="s">
        <v>19</v>
      </c>
      <c r="L4215" t="s">
        <v>20</v>
      </c>
      <c r="M4215" t="s">
        <v>294</v>
      </c>
      <c r="N4215">
        <v>1000000</v>
      </c>
      <c r="O4215">
        <v>1993</v>
      </c>
      <c r="P4215">
        <v>5.0999999999999996</v>
      </c>
      <c r="S4215" t="s">
        <v>60</v>
      </c>
      <c r="T4215" t="s">
        <v>83</v>
      </c>
      <c r="U4215" t="s">
        <v>92</v>
      </c>
      <c r="V4215" t="s">
        <v>122</v>
      </c>
    </row>
    <row r="4216" spans="1:22" x14ac:dyDescent="0.3">
      <c r="A4216" t="s">
        <v>8584</v>
      </c>
      <c r="B4216">
        <v>11</v>
      </c>
      <c r="C4216">
        <v>108</v>
      </c>
      <c r="E4216" t="s">
        <v>860</v>
      </c>
      <c r="F4216" t="s">
        <v>8585</v>
      </c>
      <c r="G4216" t="str">
        <f t="shared" si="66"/>
        <v>Idiocracy</v>
      </c>
      <c r="H4216" t="s">
        <v>8586</v>
      </c>
      <c r="I4216">
        <v>108052</v>
      </c>
      <c r="J4216">
        <v>28</v>
      </c>
      <c r="K4216" t="s">
        <v>19</v>
      </c>
      <c r="L4216" t="s">
        <v>20</v>
      </c>
      <c r="M4216" t="s">
        <v>51</v>
      </c>
      <c r="N4216">
        <v>1000000</v>
      </c>
      <c r="O4216">
        <v>2005</v>
      </c>
      <c r="P4216">
        <v>6.6</v>
      </c>
      <c r="S4216" t="s">
        <v>32</v>
      </c>
      <c r="T4216" t="s">
        <v>46</v>
      </c>
      <c r="U4216" t="s">
        <v>110</v>
      </c>
    </row>
    <row r="4217" spans="1:22" x14ac:dyDescent="0.3">
      <c r="A4217" t="s">
        <v>2330</v>
      </c>
      <c r="B4217">
        <v>11</v>
      </c>
      <c r="C4217">
        <v>95</v>
      </c>
      <c r="E4217" t="s">
        <v>890</v>
      </c>
      <c r="F4217" t="s">
        <v>8587</v>
      </c>
      <c r="G4217" t="str">
        <f t="shared" si="66"/>
        <v>The Rise of the Krays</v>
      </c>
      <c r="H4217" t="s">
        <v>8588</v>
      </c>
      <c r="I4217">
        <v>1510</v>
      </c>
      <c r="J4217">
        <v>62</v>
      </c>
      <c r="K4217" t="s">
        <v>19</v>
      </c>
      <c r="L4217" t="s">
        <v>20</v>
      </c>
      <c r="M4217" t="s">
        <v>21</v>
      </c>
      <c r="N4217">
        <v>1000000</v>
      </c>
      <c r="O4217">
        <v>2006</v>
      </c>
      <c r="P4217">
        <v>5</v>
      </c>
      <c r="S4217" t="s">
        <v>52</v>
      </c>
      <c r="T4217" t="s">
        <v>60</v>
      </c>
    </row>
    <row r="4218" spans="1:22" x14ac:dyDescent="0.3">
      <c r="A4218" t="s">
        <v>8589</v>
      </c>
      <c r="B4218">
        <v>7</v>
      </c>
      <c r="C4218">
        <v>108</v>
      </c>
      <c r="E4218" t="s">
        <v>890</v>
      </c>
      <c r="F4218" t="s">
        <v>5699</v>
      </c>
      <c r="G4218" t="str">
        <f t="shared" si="66"/>
        <v>This Is England</v>
      </c>
      <c r="H4218" t="s">
        <v>8590</v>
      </c>
      <c r="I4218">
        <v>99177</v>
      </c>
      <c r="J4218">
        <v>230</v>
      </c>
      <c r="K4218" t="s">
        <v>19</v>
      </c>
      <c r="L4218" t="s">
        <v>20</v>
      </c>
      <c r="M4218" t="s">
        <v>21</v>
      </c>
      <c r="N4218">
        <v>1000000</v>
      </c>
      <c r="O4218">
        <v>2002</v>
      </c>
      <c r="P4218">
        <v>7.7</v>
      </c>
      <c r="S4218" t="s">
        <v>52</v>
      </c>
      <c r="T4218" t="s">
        <v>60</v>
      </c>
    </row>
    <row r="4219" spans="1:22" x14ac:dyDescent="0.3">
      <c r="A4219" t="s">
        <v>8591</v>
      </c>
      <c r="B4219">
        <v>5</v>
      </c>
      <c r="C4219">
        <v>90</v>
      </c>
      <c r="E4219" t="s">
        <v>2371</v>
      </c>
      <c r="F4219" t="s">
        <v>3818</v>
      </c>
      <c r="G4219" t="str">
        <f t="shared" si="66"/>
        <v>Alien Uprising</v>
      </c>
      <c r="H4219" t="s">
        <v>8592</v>
      </c>
      <c r="I4219">
        <v>2753</v>
      </c>
      <c r="J4219">
        <v>280</v>
      </c>
      <c r="K4219" t="s">
        <v>19</v>
      </c>
      <c r="L4219" t="s">
        <v>20</v>
      </c>
      <c r="M4219" t="s">
        <v>51</v>
      </c>
      <c r="N4219">
        <v>1000000</v>
      </c>
      <c r="O4219">
        <v>2015</v>
      </c>
      <c r="P4219">
        <v>3.1</v>
      </c>
      <c r="S4219" t="s">
        <v>46</v>
      </c>
      <c r="T4219" t="s">
        <v>110</v>
      </c>
    </row>
    <row r="4220" spans="1:22" x14ac:dyDescent="0.3">
      <c r="A4220" t="s">
        <v>8593</v>
      </c>
      <c r="B4220">
        <v>10</v>
      </c>
      <c r="C4220">
        <v>120</v>
      </c>
      <c r="E4220" t="s">
        <v>2567</v>
      </c>
      <c r="F4220" t="s">
        <v>8594</v>
      </c>
      <c r="G4220" t="str">
        <f t="shared" si="66"/>
        <v>Bathing Beauty</v>
      </c>
      <c r="H4220" t="s">
        <v>8595</v>
      </c>
      <c r="I4220">
        <v>1079</v>
      </c>
      <c r="J4220">
        <v>3</v>
      </c>
      <c r="K4220" t="s">
        <v>19</v>
      </c>
      <c r="L4220" t="s">
        <v>20</v>
      </c>
      <c r="M4220" t="s">
        <v>294</v>
      </c>
      <c r="N4220">
        <v>1000000</v>
      </c>
      <c r="O4220">
        <v>2008</v>
      </c>
      <c r="P4220">
        <v>6.5</v>
      </c>
      <c r="S4220" t="s">
        <v>46</v>
      </c>
      <c r="T4220" t="s">
        <v>90</v>
      </c>
    </row>
    <row r="4221" spans="1:22" x14ac:dyDescent="0.3">
      <c r="A4221" t="s">
        <v>8596</v>
      </c>
      <c r="B4221">
        <v>5</v>
      </c>
      <c r="C4221">
        <v>104</v>
      </c>
      <c r="E4221" t="s">
        <v>7835</v>
      </c>
      <c r="F4221" t="s">
        <v>8597</v>
      </c>
      <c r="G4221" t="str">
        <f t="shared" si="66"/>
        <v>Go for It!</v>
      </c>
      <c r="H4221" t="s">
        <v>8598</v>
      </c>
      <c r="I4221">
        <v>1015</v>
      </c>
      <c r="J4221">
        <v>372</v>
      </c>
      <c r="K4221" t="s">
        <v>19</v>
      </c>
      <c r="L4221" t="s">
        <v>20</v>
      </c>
      <c r="M4221" t="s">
        <v>294</v>
      </c>
      <c r="N4221">
        <v>1000000</v>
      </c>
      <c r="O4221">
        <v>2013</v>
      </c>
      <c r="P4221">
        <v>3.9</v>
      </c>
      <c r="S4221" t="s">
        <v>60</v>
      </c>
      <c r="T4221" t="s">
        <v>90</v>
      </c>
    </row>
    <row r="4222" spans="1:22" x14ac:dyDescent="0.3">
      <c r="A4222" t="s">
        <v>4134</v>
      </c>
      <c r="B4222">
        <v>95</v>
      </c>
      <c r="C4222">
        <v>90</v>
      </c>
      <c r="E4222" t="s">
        <v>1727</v>
      </c>
      <c r="F4222" t="s">
        <v>2999</v>
      </c>
      <c r="G4222" t="str">
        <f t="shared" si="66"/>
        <v>Dancer, Texas Pop. 81</v>
      </c>
      <c r="H4222" t="s">
        <v>8599</v>
      </c>
      <c r="I4222">
        <v>2189</v>
      </c>
      <c r="J4222">
        <v>342</v>
      </c>
      <c r="K4222" t="s">
        <v>19</v>
      </c>
      <c r="L4222" t="s">
        <v>20</v>
      </c>
      <c r="M4222" t="s">
        <v>21</v>
      </c>
      <c r="N4222">
        <v>20000000</v>
      </c>
      <c r="O4222">
        <v>2009</v>
      </c>
      <c r="P4222">
        <v>6.8</v>
      </c>
      <c r="S4222" t="s">
        <v>46</v>
      </c>
      <c r="T4222" t="s">
        <v>60</v>
      </c>
      <c r="U4222" t="s">
        <v>65</v>
      </c>
    </row>
    <row r="4223" spans="1:22" x14ac:dyDescent="0.3">
      <c r="A4223" t="s">
        <v>8600</v>
      </c>
      <c r="B4223">
        <v>97</v>
      </c>
      <c r="C4223">
        <v>91</v>
      </c>
      <c r="E4223" t="s">
        <v>5204</v>
      </c>
      <c r="F4223" t="s">
        <v>8601</v>
      </c>
      <c r="G4223" t="str">
        <f t="shared" si="66"/>
        <v>Show Boat</v>
      </c>
      <c r="H4223" t="s">
        <v>8602</v>
      </c>
      <c r="I4223">
        <v>3538</v>
      </c>
      <c r="J4223">
        <v>29</v>
      </c>
      <c r="K4223" t="s">
        <v>19</v>
      </c>
      <c r="L4223" t="s">
        <v>20</v>
      </c>
      <c r="M4223" t="s">
        <v>294</v>
      </c>
      <c r="N4223">
        <v>950000</v>
      </c>
      <c r="O4223">
        <v>2008</v>
      </c>
      <c r="P4223">
        <v>7</v>
      </c>
      <c r="S4223" t="s">
        <v>60</v>
      </c>
      <c r="T4223" t="s">
        <v>65</v>
      </c>
      <c r="U4223" t="s">
        <v>90</v>
      </c>
      <c r="V4223" t="s">
        <v>106</v>
      </c>
    </row>
    <row r="4224" spans="1:22" x14ac:dyDescent="0.3">
      <c r="A4224" t="s">
        <v>5366</v>
      </c>
      <c r="B4224">
        <v>76</v>
      </c>
      <c r="C4224">
        <v>92</v>
      </c>
      <c r="E4224" t="s">
        <v>60</v>
      </c>
      <c r="F4224" t="s">
        <v>3050</v>
      </c>
      <c r="G4224" t="str">
        <f t="shared" si="66"/>
        <v>Redemption Road</v>
      </c>
      <c r="H4224" t="s">
        <v>8603</v>
      </c>
      <c r="I4224">
        <v>440</v>
      </c>
      <c r="J4224">
        <v>63</v>
      </c>
      <c r="K4224" t="s">
        <v>19</v>
      </c>
      <c r="L4224" t="s">
        <v>20</v>
      </c>
      <c r="M4224" t="s">
        <v>51</v>
      </c>
      <c r="N4224">
        <v>950000</v>
      </c>
      <c r="O4224">
        <v>2004</v>
      </c>
      <c r="P4224">
        <v>5.9</v>
      </c>
      <c r="S4224" t="s">
        <v>60</v>
      </c>
    </row>
    <row r="4225" spans="1:24" x14ac:dyDescent="0.3">
      <c r="A4225" t="s">
        <v>2620</v>
      </c>
      <c r="B4225">
        <v>67</v>
      </c>
      <c r="C4225">
        <v>117</v>
      </c>
      <c r="E4225" t="s">
        <v>122</v>
      </c>
      <c r="F4225" t="s">
        <v>2792</v>
      </c>
      <c r="G4225" t="str">
        <f t="shared" si="66"/>
        <v>The Calling</v>
      </c>
      <c r="H4225" t="s">
        <v>8604</v>
      </c>
      <c r="I4225">
        <v>6025</v>
      </c>
      <c r="J4225">
        <v>9</v>
      </c>
      <c r="K4225" t="s">
        <v>19</v>
      </c>
      <c r="L4225" t="s">
        <v>20</v>
      </c>
      <c r="M4225" t="s">
        <v>294</v>
      </c>
      <c r="N4225">
        <v>989000</v>
      </c>
      <c r="O4225">
        <v>2011</v>
      </c>
      <c r="P4225">
        <v>5.8</v>
      </c>
      <c r="S4225" t="s">
        <v>122</v>
      </c>
    </row>
    <row r="4226" spans="1:24" x14ac:dyDescent="0.3">
      <c r="A4226" t="s">
        <v>8605</v>
      </c>
      <c r="B4226">
        <v>4</v>
      </c>
      <c r="C4226">
        <v>120</v>
      </c>
      <c r="E4226" t="s">
        <v>408</v>
      </c>
      <c r="F4226" t="s">
        <v>899</v>
      </c>
      <c r="G4226" t="str">
        <f t="shared" si="66"/>
        <v>The Brave Little Toaster</v>
      </c>
      <c r="H4226" t="s">
        <v>8606</v>
      </c>
      <c r="I4226">
        <v>19650</v>
      </c>
      <c r="J4226">
        <v>29</v>
      </c>
      <c r="K4226" t="s">
        <v>19</v>
      </c>
      <c r="L4226" t="s">
        <v>20</v>
      </c>
      <c r="M4226" t="s">
        <v>2579</v>
      </c>
      <c r="N4226">
        <v>913000</v>
      </c>
      <c r="O4226">
        <v>2012</v>
      </c>
      <c r="P4226">
        <v>7.3</v>
      </c>
      <c r="S4226" t="s">
        <v>32</v>
      </c>
      <c r="T4226" t="s">
        <v>37</v>
      </c>
      <c r="U4226" t="s">
        <v>46</v>
      </c>
      <c r="V4226" t="s">
        <v>65</v>
      </c>
      <c r="W4226" t="s">
        <v>69</v>
      </c>
      <c r="X4226" t="s">
        <v>90</v>
      </c>
    </row>
    <row r="4227" spans="1:24" x14ac:dyDescent="0.3">
      <c r="A4227" t="s">
        <v>8607</v>
      </c>
      <c r="B4227">
        <v>252</v>
      </c>
      <c r="C4227">
        <v>90</v>
      </c>
      <c r="E4227" t="s">
        <v>1234</v>
      </c>
      <c r="F4227" t="s">
        <v>8608</v>
      </c>
      <c r="G4227" t="str">
        <f t="shared" ref="G4227:G4290" si="67">SUBSTITUTE(H4227,"Â ","")</f>
        <v>Fantasia</v>
      </c>
      <c r="H4227" t="s">
        <v>8609</v>
      </c>
      <c r="I4227">
        <v>71321</v>
      </c>
      <c r="J4227">
        <v>4</v>
      </c>
      <c r="K4227" t="s">
        <v>19</v>
      </c>
      <c r="L4227" t="s">
        <v>20</v>
      </c>
      <c r="M4227" t="s">
        <v>2078</v>
      </c>
      <c r="N4227">
        <v>910000</v>
      </c>
      <c r="O4227">
        <v>2010</v>
      </c>
      <c r="P4227">
        <v>7.8</v>
      </c>
      <c r="S4227" t="s">
        <v>37</v>
      </c>
      <c r="T4227" t="s">
        <v>65</v>
      </c>
      <c r="U4227" t="s">
        <v>69</v>
      </c>
      <c r="V4227" t="s">
        <v>85</v>
      </c>
    </row>
    <row r="4228" spans="1:24" x14ac:dyDescent="0.3">
      <c r="A4228" t="s">
        <v>8610</v>
      </c>
      <c r="B4228">
        <v>1</v>
      </c>
      <c r="C4228">
        <v>119</v>
      </c>
      <c r="E4228" t="s">
        <v>239</v>
      </c>
      <c r="F4228" t="s">
        <v>1111</v>
      </c>
      <c r="G4228" t="str">
        <f t="shared" si="67"/>
        <v>The French Connection</v>
      </c>
      <c r="H4228" t="s">
        <v>4597</v>
      </c>
      <c r="I4228">
        <v>82476</v>
      </c>
      <c r="J4228">
        <v>14</v>
      </c>
      <c r="K4228" t="s">
        <v>19</v>
      </c>
      <c r="L4228" t="s">
        <v>20</v>
      </c>
      <c r="M4228" t="s">
        <v>2394</v>
      </c>
      <c r="N4228">
        <v>930000</v>
      </c>
      <c r="O4228">
        <v>2015</v>
      </c>
      <c r="P4228">
        <v>7.8</v>
      </c>
      <c r="S4228" t="s">
        <v>26</v>
      </c>
      <c r="T4228" t="s">
        <v>52</v>
      </c>
      <c r="U4228" t="s">
        <v>60</v>
      </c>
      <c r="V4228" t="s">
        <v>122</v>
      </c>
    </row>
    <row r="4229" spans="1:24" x14ac:dyDescent="0.3">
      <c r="A4229" t="s">
        <v>8611</v>
      </c>
      <c r="B4229">
        <v>33</v>
      </c>
      <c r="C4229">
        <v>90</v>
      </c>
      <c r="E4229" t="s">
        <v>1788</v>
      </c>
      <c r="F4229" t="s">
        <v>8612</v>
      </c>
      <c r="G4229" t="str">
        <f t="shared" si="67"/>
        <v>8 Days</v>
      </c>
      <c r="H4229" t="s">
        <v>8613</v>
      </c>
      <c r="I4229">
        <v>44</v>
      </c>
      <c r="J4229">
        <v>6</v>
      </c>
      <c r="K4229" t="s">
        <v>19</v>
      </c>
      <c r="L4229" t="s">
        <v>20</v>
      </c>
      <c r="M4229" t="s">
        <v>51</v>
      </c>
      <c r="N4229">
        <v>590000</v>
      </c>
      <c r="O4229">
        <v>1971</v>
      </c>
      <c r="P4229">
        <v>6.9</v>
      </c>
      <c r="S4229" t="s">
        <v>60</v>
      </c>
      <c r="T4229" t="s">
        <v>122</v>
      </c>
    </row>
    <row r="4230" spans="1:24" x14ac:dyDescent="0.3">
      <c r="A4230" t="s">
        <v>8614</v>
      </c>
      <c r="B4230">
        <v>19</v>
      </c>
      <c r="C4230">
        <v>90</v>
      </c>
      <c r="E4230" t="s">
        <v>2403</v>
      </c>
      <c r="F4230" t="s">
        <v>8615</v>
      </c>
      <c r="G4230" t="str">
        <f t="shared" si="67"/>
        <v>Friday the 13th Part III</v>
      </c>
      <c r="H4230" t="s">
        <v>8616</v>
      </c>
      <c r="I4230">
        <v>31952</v>
      </c>
      <c r="J4230">
        <v>46</v>
      </c>
      <c r="K4230" t="s">
        <v>19</v>
      </c>
      <c r="L4230" t="s">
        <v>20</v>
      </c>
      <c r="M4230" t="s">
        <v>294</v>
      </c>
      <c r="N4230">
        <v>3000000</v>
      </c>
      <c r="O4230">
        <v>2012</v>
      </c>
      <c r="P4230">
        <v>5.7</v>
      </c>
      <c r="S4230" t="s">
        <v>83</v>
      </c>
      <c r="T4230" t="s">
        <v>122</v>
      </c>
    </row>
    <row r="4231" spans="1:24" x14ac:dyDescent="0.3">
      <c r="A4231" t="s">
        <v>8617</v>
      </c>
      <c r="B4231">
        <v>167</v>
      </c>
      <c r="C4231">
        <v>97</v>
      </c>
      <c r="E4231" t="s">
        <v>1347</v>
      </c>
      <c r="F4231" t="s">
        <v>8618</v>
      </c>
      <c r="G4231" t="str">
        <f t="shared" si="67"/>
        <v>Friday the 13th: A New Beginning</v>
      </c>
      <c r="H4231" t="s">
        <v>8619</v>
      </c>
      <c r="I4231">
        <v>22521</v>
      </c>
      <c r="J4231">
        <v>235</v>
      </c>
      <c r="K4231" t="s">
        <v>19</v>
      </c>
      <c r="L4231" t="s">
        <v>1575</v>
      </c>
      <c r="M4231" t="s">
        <v>294</v>
      </c>
      <c r="N4231">
        <v>950000</v>
      </c>
      <c r="O4231">
        <v>2007</v>
      </c>
      <c r="P4231">
        <v>4.7</v>
      </c>
      <c r="S4231" t="s">
        <v>83</v>
      </c>
      <c r="T4231" t="s">
        <v>92</v>
      </c>
      <c r="U4231" t="s">
        <v>122</v>
      </c>
    </row>
    <row r="4232" spans="1:24" x14ac:dyDescent="0.3">
      <c r="A4232" t="s">
        <v>8620</v>
      </c>
      <c r="B4232">
        <v>49</v>
      </c>
      <c r="C4232">
        <v>90</v>
      </c>
      <c r="E4232" t="s">
        <v>60</v>
      </c>
      <c r="F4232" t="s">
        <v>6324</v>
      </c>
      <c r="G4232" t="str">
        <f t="shared" si="67"/>
        <v>The Last Sin Eater</v>
      </c>
      <c r="H4232" t="s">
        <v>8621</v>
      </c>
      <c r="I4232">
        <v>1573</v>
      </c>
      <c r="J4232">
        <v>336</v>
      </c>
      <c r="K4232" t="s">
        <v>19</v>
      </c>
      <c r="L4232" t="s">
        <v>31</v>
      </c>
      <c r="M4232" t="s">
        <v>51</v>
      </c>
      <c r="N4232">
        <v>900000</v>
      </c>
      <c r="O4232">
        <v>1947</v>
      </c>
      <c r="P4232">
        <v>5.9</v>
      </c>
      <c r="S4232" t="s">
        <v>60</v>
      </c>
    </row>
    <row r="4233" spans="1:24" x14ac:dyDescent="0.3">
      <c r="A4233" t="s">
        <v>3497</v>
      </c>
      <c r="B4233">
        <v>1</v>
      </c>
      <c r="C4233">
        <v>172</v>
      </c>
      <c r="E4233" t="s">
        <v>60</v>
      </c>
      <c r="F4233" t="s">
        <v>2557</v>
      </c>
      <c r="G4233" t="str">
        <f t="shared" si="67"/>
        <v>Do You Believe?</v>
      </c>
      <c r="H4233" t="s">
        <v>8622</v>
      </c>
      <c r="I4233">
        <v>4977</v>
      </c>
      <c r="J4233">
        <v>95</v>
      </c>
      <c r="K4233" t="s">
        <v>19</v>
      </c>
      <c r="L4233" t="s">
        <v>20</v>
      </c>
      <c r="M4233" t="s">
        <v>294</v>
      </c>
      <c r="N4233">
        <v>900000</v>
      </c>
      <c r="O4233">
        <v>2008</v>
      </c>
      <c r="P4233">
        <v>5.9</v>
      </c>
      <c r="S4233" t="s">
        <v>60</v>
      </c>
    </row>
    <row r="4234" spans="1:24" x14ac:dyDescent="0.3">
      <c r="A4234" t="s">
        <v>8623</v>
      </c>
      <c r="B4234">
        <v>66</v>
      </c>
      <c r="C4234">
        <v>115</v>
      </c>
      <c r="E4234" t="s">
        <v>122</v>
      </c>
      <c r="F4234" t="s">
        <v>8624</v>
      </c>
      <c r="G4234" t="str">
        <f t="shared" si="67"/>
        <v>Impact Point</v>
      </c>
      <c r="H4234" t="s">
        <v>8625</v>
      </c>
      <c r="I4234">
        <v>1118</v>
      </c>
      <c r="J4234">
        <v>1</v>
      </c>
      <c r="K4234" t="s">
        <v>19</v>
      </c>
      <c r="L4234" t="s">
        <v>149</v>
      </c>
      <c r="M4234" t="s">
        <v>2394</v>
      </c>
      <c r="N4234">
        <v>900000</v>
      </c>
      <c r="O4234">
        <v>2002</v>
      </c>
      <c r="P4234">
        <v>4.3</v>
      </c>
      <c r="S4234" t="s">
        <v>122</v>
      </c>
    </row>
    <row r="4235" spans="1:24" x14ac:dyDescent="0.3">
      <c r="A4235" t="s">
        <v>8626</v>
      </c>
      <c r="B4235">
        <v>533</v>
      </c>
      <c r="C4235">
        <v>89</v>
      </c>
      <c r="E4235" t="s">
        <v>60</v>
      </c>
      <c r="F4235" t="s">
        <v>8627</v>
      </c>
      <c r="G4235" t="str">
        <f t="shared" si="67"/>
        <v>The Valley of Decision</v>
      </c>
      <c r="H4235" t="s">
        <v>8628</v>
      </c>
      <c r="I4235">
        <v>1314</v>
      </c>
      <c r="J4235">
        <v>374</v>
      </c>
      <c r="K4235" t="s">
        <v>7501</v>
      </c>
      <c r="L4235" t="s">
        <v>20</v>
      </c>
      <c r="M4235" t="s">
        <v>51</v>
      </c>
      <c r="N4235">
        <v>850000</v>
      </c>
      <c r="O4235">
        <v>2012</v>
      </c>
      <c r="P4235">
        <v>7.5</v>
      </c>
      <c r="S4235" t="s">
        <v>60</v>
      </c>
    </row>
    <row r="4236" spans="1:24" x14ac:dyDescent="0.3">
      <c r="A4236" t="s">
        <v>8629</v>
      </c>
      <c r="B4236">
        <v>50</v>
      </c>
      <c r="C4236">
        <v>125</v>
      </c>
      <c r="E4236" t="s">
        <v>1788</v>
      </c>
      <c r="F4236" t="s">
        <v>7612</v>
      </c>
      <c r="G4236" t="str">
        <f t="shared" si="67"/>
        <v>Eden</v>
      </c>
      <c r="H4236" t="s">
        <v>8630</v>
      </c>
      <c r="I4236">
        <v>1351</v>
      </c>
      <c r="J4236">
        <v>4</v>
      </c>
      <c r="K4236" t="s">
        <v>19</v>
      </c>
      <c r="L4236" t="s">
        <v>20</v>
      </c>
      <c r="M4236" t="s">
        <v>294</v>
      </c>
      <c r="N4236">
        <v>15000000</v>
      </c>
      <c r="O4236">
        <v>2013</v>
      </c>
      <c r="P4236">
        <v>4.8</v>
      </c>
      <c r="S4236" t="s">
        <v>60</v>
      </c>
      <c r="T4236" t="s">
        <v>122</v>
      </c>
    </row>
    <row r="4237" spans="1:24" x14ac:dyDescent="0.3">
      <c r="A4237" t="s">
        <v>8631</v>
      </c>
      <c r="B4237">
        <v>127</v>
      </c>
      <c r="C4237">
        <v>78</v>
      </c>
      <c r="E4237" t="s">
        <v>657</v>
      </c>
      <c r="F4237" t="s">
        <v>8632</v>
      </c>
      <c r="G4237" t="str">
        <f t="shared" si="67"/>
        <v>Chicken Tikka Masala</v>
      </c>
      <c r="H4237" t="s">
        <v>8633</v>
      </c>
      <c r="I4237">
        <v>480</v>
      </c>
      <c r="J4237">
        <v>1</v>
      </c>
      <c r="K4237" t="s">
        <v>1243</v>
      </c>
      <c r="L4237" t="s">
        <v>5394</v>
      </c>
      <c r="M4237" t="s">
        <v>294</v>
      </c>
      <c r="N4237">
        <v>850000</v>
      </c>
      <c r="O4237">
        <v>2012</v>
      </c>
      <c r="P4237">
        <v>5.8</v>
      </c>
      <c r="S4237" t="s">
        <v>46</v>
      </c>
      <c r="T4237" t="s">
        <v>60</v>
      </c>
      <c r="U4237" t="s">
        <v>106</v>
      </c>
    </row>
    <row r="4238" spans="1:24" x14ac:dyDescent="0.3">
      <c r="A4238" t="s">
        <v>7339</v>
      </c>
      <c r="B4238">
        <v>177</v>
      </c>
      <c r="C4238">
        <v>89</v>
      </c>
      <c r="E4238" t="s">
        <v>2821</v>
      </c>
      <c r="F4238" t="s">
        <v>3371</v>
      </c>
      <c r="G4238" t="str">
        <f t="shared" si="67"/>
        <v>Always Woodstock</v>
      </c>
      <c r="H4238" t="s">
        <v>8634</v>
      </c>
      <c r="I4238">
        <v>485</v>
      </c>
      <c r="J4238">
        <v>21</v>
      </c>
      <c r="K4238" t="s">
        <v>19</v>
      </c>
      <c r="L4238" t="s">
        <v>20</v>
      </c>
      <c r="M4238" t="s">
        <v>2078</v>
      </c>
      <c r="N4238">
        <v>900000</v>
      </c>
      <c r="O4238">
        <v>2013</v>
      </c>
      <c r="P4238">
        <v>5.3</v>
      </c>
      <c r="S4238" t="s">
        <v>46</v>
      </c>
      <c r="T4238" t="s">
        <v>85</v>
      </c>
      <c r="U4238" t="s">
        <v>106</v>
      </c>
    </row>
    <row r="4239" spans="1:24" x14ac:dyDescent="0.3">
      <c r="A4239" t="s">
        <v>7690</v>
      </c>
      <c r="B4239">
        <v>77</v>
      </c>
      <c r="C4239">
        <v>100</v>
      </c>
      <c r="E4239" t="s">
        <v>3670</v>
      </c>
      <c r="F4239" t="s">
        <v>8635</v>
      </c>
      <c r="G4239" t="str">
        <f t="shared" si="67"/>
        <v>Jack Brooks: Monster Slayer</v>
      </c>
      <c r="H4239" t="s">
        <v>8636</v>
      </c>
      <c r="I4239">
        <v>5187</v>
      </c>
      <c r="J4239">
        <v>17</v>
      </c>
      <c r="K4239" t="s">
        <v>19</v>
      </c>
      <c r="L4239" t="s">
        <v>1575</v>
      </c>
      <c r="M4239" t="s">
        <v>294</v>
      </c>
      <c r="N4239">
        <v>1000000</v>
      </c>
      <c r="O4239">
        <v>1967</v>
      </c>
      <c r="P4239">
        <v>6</v>
      </c>
      <c r="S4239" t="s">
        <v>26</v>
      </c>
      <c r="T4239" t="s">
        <v>46</v>
      </c>
      <c r="U4239" t="s">
        <v>83</v>
      </c>
    </row>
    <row r="4240" spans="1:24" x14ac:dyDescent="0.3">
      <c r="A4240" t="s">
        <v>8637</v>
      </c>
      <c r="B4240">
        <v>103</v>
      </c>
      <c r="C4240">
        <v>77</v>
      </c>
      <c r="E4240" t="s">
        <v>2429</v>
      </c>
      <c r="F4240" t="s">
        <v>8638</v>
      </c>
      <c r="G4240" t="str">
        <f t="shared" si="67"/>
        <v>The Best Years of Our Lives</v>
      </c>
      <c r="H4240" t="s">
        <v>8639</v>
      </c>
      <c r="I4240">
        <v>40359</v>
      </c>
      <c r="J4240">
        <v>358</v>
      </c>
      <c r="K4240" t="s">
        <v>19</v>
      </c>
      <c r="L4240" t="s">
        <v>20</v>
      </c>
      <c r="M4240" t="s">
        <v>21</v>
      </c>
      <c r="N4240">
        <v>850000</v>
      </c>
      <c r="O4240">
        <v>2013</v>
      </c>
      <c r="P4240">
        <v>8.1</v>
      </c>
      <c r="S4240" t="s">
        <v>60</v>
      </c>
      <c r="T4240" t="s">
        <v>106</v>
      </c>
      <c r="U4240" t="s">
        <v>126</v>
      </c>
    </row>
    <row r="4241" spans="1:23" x14ac:dyDescent="0.3">
      <c r="A4241" t="s">
        <v>8640</v>
      </c>
      <c r="B4241">
        <v>123</v>
      </c>
      <c r="C4241">
        <v>81</v>
      </c>
      <c r="E4241" t="s">
        <v>793</v>
      </c>
      <c r="F4241" t="s">
        <v>426</v>
      </c>
      <c r="G4241" t="str">
        <f t="shared" si="67"/>
        <v>Bully</v>
      </c>
      <c r="H4241" t="s">
        <v>8641</v>
      </c>
      <c r="I4241">
        <v>29424</v>
      </c>
      <c r="J4241">
        <v>40</v>
      </c>
      <c r="K4241" t="s">
        <v>19</v>
      </c>
      <c r="L4241" t="s">
        <v>20</v>
      </c>
      <c r="M4241" t="s">
        <v>294</v>
      </c>
      <c r="N4241">
        <v>825000</v>
      </c>
      <c r="O4241">
        <v>1966</v>
      </c>
      <c r="P4241">
        <v>7</v>
      </c>
      <c r="S4241" t="s">
        <v>41</v>
      </c>
      <c r="T4241" t="s">
        <v>52</v>
      </c>
      <c r="U4241" t="s">
        <v>60</v>
      </c>
    </row>
    <row r="4242" spans="1:23" x14ac:dyDescent="0.3">
      <c r="A4242" t="s">
        <v>8642</v>
      </c>
      <c r="B4242">
        <v>218</v>
      </c>
      <c r="C4242">
        <v>115</v>
      </c>
      <c r="E4242" t="s">
        <v>1147</v>
      </c>
      <c r="F4242" t="s">
        <v>8643</v>
      </c>
      <c r="G4242" t="str">
        <f t="shared" si="67"/>
        <v>Elling</v>
      </c>
      <c r="H4242" t="s">
        <v>8644</v>
      </c>
      <c r="I4242">
        <v>12244</v>
      </c>
      <c r="J4242">
        <v>24</v>
      </c>
      <c r="K4242" t="s">
        <v>19</v>
      </c>
      <c r="L4242" t="s">
        <v>31</v>
      </c>
      <c r="M4242" t="s">
        <v>2078</v>
      </c>
      <c r="N4242">
        <v>500000</v>
      </c>
      <c r="O4242">
        <v>2007</v>
      </c>
      <c r="P4242">
        <v>7.6</v>
      </c>
      <c r="S4242" t="s">
        <v>46</v>
      </c>
      <c r="T4242" t="s">
        <v>60</v>
      </c>
    </row>
    <row r="4243" spans="1:23" x14ac:dyDescent="0.3">
      <c r="A4243" t="s">
        <v>8645</v>
      </c>
      <c r="B4243">
        <v>215</v>
      </c>
      <c r="C4243">
        <v>96</v>
      </c>
      <c r="E4243" t="s">
        <v>890</v>
      </c>
      <c r="F4243" t="s">
        <v>8646</v>
      </c>
      <c r="G4243" t="str">
        <f t="shared" si="67"/>
        <v>Mi America</v>
      </c>
      <c r="H4243" t="s">
        <v>8647</v>
      </c>
      <c r="I4243">
        <v>22</v>
      </c>
      <c r="J4243">
        <v>128</v>
      </c>
      <c r="K4243" t="s">
        <v>19</v>
      </c>
      <c r="L4243" t="s">
        <v>20</v>
      </c>
      <c r="M4243" t="s">
        <v>294</v>
      </c>
      <c r="N4243">
        <v>990000</v>
      </c>
      <c r="O4243">
        <v>2011</v>
      </c>
      <c r="P4243">
        <v>7.2</v>
      </c>
      <c r="S4243" t="s">
        <v>52</v>
      </c>
      <c r="T4243" t="s">
        <v>60</v>
      </c>
    </row>
    <row r="4244" spans="1:23" x14ac:dyDescent="0.3">
      <c r="A4244" t="s">
        <v>7339</v>
      </c>
      <c r="B4244">
        <v>34</v>
      </c>
      <c r="C4244">
        <v>60</v>
      </c>
      <c r="E4244" t="s">
        <v>83</v>
      </c>
      <c r="F4244" t="s">
        <v>8648</v>
      </c>
      <c r="G4244" t="str">
        <f t="shared" si="67"/>
        <v>[Rec]</v>
      </c>
      <c r="H4244" t="s">
        <v>8649</v>
      </c>
      <c r="I4244">
        <v>131462</v>
      </c>
      <c r="J4244">
        <v>631</v>
      </c>
      <c r="K4244" t="s">
        <v>19</v>
      </c>
      <c r="L4244" t="s">
        <v>31</v>
      </c>
      <c r="M4244" t="s">
        <v>294</v>
      </c>
      <c r="N4244">
        <v>100000</v>
      </c>
      <c r="O4244">
        <v>2015</v>
      </c>
      <c r="P4244">
        <v>7.5</v>
      </c>
      <c r="S4244" t="s">
        <v>83</v>
      </c>
    </row>
    <row r="4245" spans="1:23" x14ac:dyDescent="0.3">
      <c r="A4245" t="s">
        <v>2087</v>
      </c>
      <c r="B4245">
        <v>100</v>
      </c>
      <c r="C4245">
        <v>89</v>
      </c>
      <c r="E4245" t="s">
        <v>60</v>
      </c>
      <c r="F4245" t="s">
        <v>2438</v>
      </c>
      <c r="G4245" t="str">
        <f t="shared" si="67"/>
        <v>Lies in Plain Sight</v>
      </c>
      <c r="H4245" t="s">
        <v>8650</v>
      </c>
      <c r="I4245">
        <v>544</v>
      </c>
      <c r="J4245">
        <v>78</v>
      </c>
      <c r="K4245" t="s">
        <v>19</v>
      </c>
      <c r="L4245" t="s">
        <v>20</v>
      </c>
      <c r="M4245" t="s">
        <v>294</v>
      </c>
      <c r="N4245">
        <v>500000</v>
      </c>
      <c r="O4245">
        <v>2015</v>
      </c>
      <c r="P4245">
        <v>6.3</v>
      </c>
      <c r="S4245" t="s">
        <v>60</v>
      </c>
    </row>
    <row r="4246" spans="1:23" x14ac:dyDescent="0.3">
      <c r="A4246" t="s">
        <v>4681</v>
      </c>
      <c r="B4246">
        <v>12</v>
      </c>
      <c r="C4246">
        <v>100</v>
      </c>
      <c r="E4246" t="s">
        <v>8651</v>
      </c>
      <c r="F4246" t="s">
        <v>8652</v>
      </c>
      <c r="G4246" t="str">
        <f t="shared" si="67"/>
        <v>Sharkskin</v>
      </c>
      <c r="H4246" t="s">
        <v>8653</v>
      </c>
      <c r="I4246">
        <v>6</v>
      </c>
      <c r="J4246">
        <v>471</v>
      </c>
      <c r="K4246" t="s">
        <v>19</v>
      </c>
      <c r="L4246" t="s">
        <v>20</v>
      </c>
      <c r="M4246" t="s">
        <v>2394</v>
      </c>
      <c r="N4246">
        <v>800000</v>
      </c>
      <c r="O4246">
        <v>2015</v>
      </c>
      <c r="P4246">
        <v>6.7</v>
      </c>
      <c r="S4246" t="s">
        <v>46</v>
      </c>
      <c r="T4246" t="s">
        <v>60</v>
      </c>
      <c r="U4246" t="s">
        <v>92</v>
      </c>
      <c r="V4246" t="s">
        <v>106</v>
      </c>
      <c r="W4246" t="s">
        <v>122</v>
      </c>
    </row>
    <row r="4247" spans="1:23" x14ac:dyDescent="0.3">
      <c r="A4247" t="s">
        <v>8654</v>
      </c>
      <c r="B4247">
        <v>167</v>
      </c>
      <c r="C4247">
        <v>88</v>
      </c>
      <c r="E4247" t="s">
        <v>1906</v>
      </c>
      <c r="F4247" t="s">
        <v>8655</v>
      </c>
      <c r="G4247" t="str">
        <f t="shared" si="67"/>
        <v>Containment</v>
      </c>
      <c r="H4247" t="s">
        <v>8656</v>
      </c>
      <c r="I4247">
        <v>1355</v>
      </c>
      <c r="J4247">
        <v>294</v>
      </c>
      <c r="K4247" t="s">
        <v>19</v>
      </c>
      <c r="L4247" t="s">
        <v>20</v>
      </c>
      <c r="M4247" t="s">
        <v>294</v>
      </c>
      <c r="N4247">
        <v>800000</v>
      </c>
      <c r="O4247">
        <v>1986</v>
      </c>
      <c r="P4247">
        <v>4.8</v>
      </c>
      <c r="S4247" t="s">
        <v>83</v>
      </c>
      <c r="T4247" t="s">
        <v>110</v>
      </c>
      <c r="U4247" t="s">
        <v>122</v>
      </c>
    </row>
    <row r="4248" spans="1:23" x14ac:dyDescent="0.3">
      <c r="A4248" t="s">
        <v>8657</v>
      </c>
      <c r="B4248">
        <v>56</v>
      </c>
      <c r="C4248">
        <v>129</v>
      </c>
      <c r="E4248" t="s">
        <v>2616</v>
      </c>
      <c r="F4248" t="s">
        <v>8658</v>
      </c>
      <c r="G4248" t="str">
        <f t="shared" si="67"/>
        <v>The Timber</v>
      </c>
      <c r="H4248" t="s">
        <v>8659</v>
      </c>
      <c r="I4248">
        <v>1274</v>
      </c>
      <c r="J4248">
        <v>146</v>
      </c>
      <c r="K4248" t="s">
        <v>19</v>
      </c>
      <c r="L4248" t="s">
        <v>20</v>
      </c>
      <c r="M4248" t="s">
        <v>294</v>
      </c>
      <c r="N4248">
        <v>800000</v>
      </c>
      <c r="O4248">
        <v>2003</v>
      </c>
      <c r="P4248">
        <v>5.5</v>
      </c>
      <c r="S4248" t="s">
        <v>32</v>
      </c>
      <c r="T4248" t="s">
        <v>60</v>
      </c>
      <c r="U4248" t="s">
        <v>130</v>
      </c>
    </row>
    <row r="4249" spans="1:23" x14ac:dyDescent="0.3">
      <c r="A4249" t="s">
        <v>8660</v>
      </c>
      <c r="B4249">
        <v>180</v>
      </c>
      <c r="C4249">
        <v>87</v>
      </c>
      <c r="E4249" t="s">
        <v>28</v>
      </c>
      <c r="F4249" t="s">
        <v>7650</v>
      </c>
      <c r="G4249" t="str">
        <f t="shared" si="67"/>
        <v>From Russia with Love</v>
      </c>
      <c r="H4249" t="s">
        <v>8661</v>
      </c>
      <c r="I4249">
        <v>89403</v>
      </c>
      <c r="J4249">
        <v>207</v>
      </c>
      <c r="K4249" t="s">
        <v>19</v>
      </c>
      <c r="L4249" t="s">
        <v>20</v>
      </c>
      <c r="M4249" t="s">
        <v>21</v>
      </c>
      <c r="N4249">
        <v>850000</v>
      </c>
      <c r="O4249">
        <v>2015</v>
      </c>
      <c r="P4249">
        <v>7.5</v>
      </c>
      <c r="S4249" t="s">
        <v>26</v>
      </c>
      <c r="T4249" t="s">
        <v>32</v>
      </c>
      <c r="U4249" t="s">
        <v>122</v>
      </c>
    </row>
    <row r="4250" spans="1:23" x14ac:dyDescent="0.3">
      <c r="A4250" t="s">
        <v>8662</v>
      </c>
      <c r="B4250">
        <v>211</v>
      </c>
      <c r="C4250">
        <v>102</v>
      </c>
      <c r="E4250" t="s">
        <v>8663</v>
      </c>
      <c r="F4250" t="s">
        <v>8664</v>
      </c>
      <c r="G4250" t="str">
        <f t="shared" si="67"/>
        <v>The Toxic Avenger Part II</v>
      </c>
      <c r="H4250" t="s">
        <v>8665</v>
      </c>
      <c r="I4250">
        <v>4663</v>
      </c>
      <c r="J4250">
        <v>434</v>
      </c>
      <c r="K4250" t="s">
        <v>3111</v>
      </c>
      <c r="L4250" t="s">
        <v>20</v>
      </c>
      <c r="M4250" t="s">
        <v>294</v>
      </c>
      <c r="N4250">
        <v>800000</v>
      </c>
      <c r="O4250">
        <v>2010</v>
      </c>
      <c r="P4250">
        <v>5.0999999999999996</v>
      </c>
      <c r="S4250" t="s">
        <v>26</v>
      </c>
      <c r="T4250" t="s">
        <v>46</v>
      </c>
      <c r="U4250" t="s">
        <v>83</v>
      </c>
      <c r="V4250" t="s">
        <v>110</v>
      </c>
    </row>
    <row r="4251" spans="1:23" x14ac:dyDescent="0.3">
      <c r="A4251" t="s">
        <v>8666</v>
      </c>
      <c r="B4251">
        <v>157</v>
      </c>
      <c r="C4251">
        <v>152</v>
      </c>
      <c r="E4251" t="s">
        <v>1371</v>
      </c>
      <c r="F4251" t="s">
        <v>8667</v>
      </c>
      <c r="G4251" t="str">
        <f t="shared" si="67"/>
        <v xml:space="preserve">In the Heat of the Night            </v>
      </c>
      <c r="H4251" t="s">
        <v>8668</v>
      </c>
      <c r="I4251">
        <v>2258</v>
      </c>
      <c r="J4251">
        <v>154</v>
      </c>
      <c r="K4251" t="s">
        <v>19</v>
      </c>
      <c r="L4251" t="s">
        <v>197</v>
      </c>
      <c r="M4251" t="s">
        <v>294</v>
      </c>
      <c r="N4251">
        <v>800000</v>
      </c>
      <c r="O4251">
        <v>2010</v>
      </c>
      <c r="P4251">
        <v>7.4</v>
      </c>
      <c r="S4251" t="s">
        <v>52</v>
      </c>
      <c r="T4251" t="s">
        <v>60</v>
      </c>
      <c r="U4251" t="s">
        <v>92</v>
      </c>
    </row>
    <row r="4252" spans="1:23" x14ac:dyDescent="0.3">
      <c r="A4252" t="s">
        <v>5809</v>
      </c>
      <c r="B4252">
        <v>126</v>
      </c>
      <c r="C4252">
        <v>118</v>
      </c>
      <c r="E4252" t="s">
        <v>2371</v>
      </c>
      <c r="F4252" t="s">
        <v>3497</v>
      </c>
      <c r="G4252" t="str">
        <f t="shared" si="67"/>
        <v>Sleeper</v>
      </c>
      <c r="H4252" t="s">
        <v>8669</v>
      </c>
      <c r="I4252">
        <v>33335</v>
      </c>
      <c r="J4252">
        <v>407</v>
      </c>
      <c r="K4252" t="s">
        <v>19</v>
      </c>
      <c r="L4252" t="s">
        <v>1695</v>
      </c>
      <c r="M4252" t="s">
        <v>21</v>
      </c>
      <c r="N4252">
        <v>800000</v>
      </c>
      <c r="O4252">
        <v>2013</v>
      </c>
      <c r="P4252">
        <v>7.3</v>
      </c>
      <c r="S4252" t="s">
        <v>46</v>
      </c>
      <c r="T4252" t="s">
        <v>110</v>
      </c>
    </row>
    <row r="4253" spans="1:23" x14ac:dyDescent="0.3">
      <c r="A4253" t="s">
        <v>7285</v>
      </c>
      <c r="B4253">
        <v>61</v>
      </c>
      <c r="C4253">
        <v>86</v>
      </c>
      <c r="E4253" t="s">
        <v>2224</v>
      </c>
      <c r="F4253" t="s">
        <v>8670</v>
      </c>
      <c r="G4253" t="str">
        <f t="shared" si="67"/>
        <v>It Follows</v>
      </c>
      <c r="H4253" t="s">
        <v>8671</v>
      </c>
      <c r="I4253">
        <v>112899</v>
      </c>
      <c r="J4253">
        <v>175</v>
      </c>
      <c r="K4253" t="s">
        <v>19</v>
      </c>
      <c r="L4253" t="s">
        <v>31</v>
      </c>
      <c r="M4253" t="s">
        <v>294</v>
      </c>
      <c r="N4253">
        <v>600000</v>
      </c>
      <c r="O4253">
        <v>2006</v>
      </c>
      <c r="P4253">
        <v>6.9</v>
      </c>
      <c r="S4253" t="s">
        <v>83</v>
      </c>
      <c r="T4253" t="s">
        <v>92</v>
      </c>
    </row>
    <row r="4254" spans="1:23" x14ac:dyDescent="0.3">
      <c r="A4254" t="s">
        <v>5075</v>
      </c>
      <c r="B4254">
        <v>365</v>
      </c>
      <c r="C4254">
        <v>137</v>
      </c>
      <c r="E4254" t="s">
        <v>46</v>
      </c>
      <c r="F4254" t="s">
        <v>3497</v>
      </c>
      <c r="G4254" t="str">
        <f t="shared" si="67"/>
        <v>Everything You Always Wanted to Know About Sex * But Were Afraid to Ask</v>
      </c>
      <c r="H4254" t="s">
        <v>8672</v>
      </c>
      <c r="I4254">
        <v>31077</v>
      </c>
      <c r="J4254">
        <v>167</v>
      </c>
      <c r="K4254" t="s">
        <v>3748</v>
      </c>
      <c r="L4254" t="s">
        <v>20</v>
      </c>
      <c r="M4254" t="s">
        <v>294</v>
      </c>
      <c r="N4254">
        <v>800000</v>
      </c>
      <c r="O4254">
        <v>2013</v>
      </c>
      <c r="P4254">
        <v>6.8</v>
      </c>
      <c r="S4254" t="s">
        <v>46</v>
      </c>
    </row>
    <row r="4255" spans="1:23" x14ac:dyDescent="0.3">
      <c r="A4255" t="s">
        <v>8673</v>
      </c>
      <c r="B4255">
        <v>121</v>
      </c>
      <c r="C4255">
        <v>129</v>
      </c>
      <c r="E4255" t="s">
        <v>890</v>
      </c>
      <c r="F4255" t="s">
        <v>1145</v>
      </c>
      <c r="G4255" t="str">
        <f t="shared" si="67"/>
        <v>To Kill a Mockingbird</v>
      </c>
      <c r="H4255" t="s">
        <v>8674</v>
      </c>
      <c r="I4255">
        <v>215086</v>
      </c>
      <c r="J4255">
        <v>34</v>
      </c>
      <c r="K4255" t="s">
        <v>19</v>
      </c>
      <c r="L4255" t="s">
        <v>676</v>
      </c>
      <c r="M4255" t="s">
        <v>294</v>
      </c>
      <c r="N4255">
        <v>780000</v>
      </c>
      <c r="O4255">
        <v>2013</v>
      </c>
      <c r="P4255">
        <v>8.4</v>
      </c>
      <c r="S4255" t="s">
        <v>52</v>
      </c>
      <c r="T4255" t="s">
        <v>60</v>
      </c>
    </row>
    <row r="4256" spans="1:23" x14ac:dyDescent="0.3">
      <c r="A4256" t="s">
        <v>8675</v>
      </c>
      <c r="B4256">
        <v>10</v>
      </c>
      <c r="C4256">
        <v>134</v>
      </c>
      <c r="E4256" t="s">
        <v>135</v>
      </c>
      <c r="F4256" t="s">
        <v>8676</v>
      </c>
      <c r="G4256" t="str">
        <f t="shared" si="67"/>
        <v>Mad Max 2: The Road Warrior</v>
      </c>
      <c r="H4256" t="s">
        <v>8677</v>
      </c>
      <c r="I4256">
        <v>133966</v>
      </c>
      <c r="J4256">
        <v>312</v>
      </c>
      <c r="K4256" t="s">
        <v>19</v>
      </c>
      <c r="L4256" t="s">
        <v>378</v>
      </c>
      <c r="M4256" t="s">
        <v>294</v>
      </c>
      <c r="N4256">
        <v>777000</v>
      </c>
      <c r="O4256">
        <v>1984</v>
      </c>
      <c r="P4256">
        <v>7.6</v>
      </c>
      <c r="S4256" t="s">
        <v>26</v>
      </c>
      <c r="T4256" t="s">
        <v>32</v>
      </c>
      <c r="U4256" t="s">
        <v>110</v>
      </c>
      <c r="V4256" t="s">
        <v>122</v>
      </c>
    </row>
    <row r="4257" spans="1:22" x14ac:dyDescent="0.3">
      <c r="A4257" t="s">
        <v>8678</v>
      </c>
      <c r="B4257">
        <v>151</v>
      </c>
      <c r="C4257">
        <v>119</v>
      </c>
      <c r="E4257" t="s">
        <v>982</v>
      </c>
      <c r="F4257" t="s">
        <v>4925</v>
      </c>
      <c r="G4257" t="str">
        <f t="shared" si="67"/>
        <v>The Legend of Drunken Master</v>
      </c>
      <c r="H4257" t="s">
        <v>8679</v>
      </c>
      <c r="I4257">
        <v>34520</v>
      </c>
      <c r="J4257">
        <v>132</v>
      </c>
      <c r="K4257" t="s">
        <v>19</v>
      </c>
      <c r="L4257" t="s">
        <v>20</v>
      </c>
      <c r="M4257" t="s">
        <v>294</v>
      </c>
      <c r="N4257">
        <v>750000</v>
      </c>
      <c r="O4257">
        <v>2008</v>
      </c>
      <c r="P4257">
        <v>7.6</v>
      </c>
      <c r="S4257" t="s">
        <v>26</v>
      </c>
      <c r="T4257" t="s">
        <v>46</v>
      </c>
    </row>
    <row r="4258" spans="1:22" x14ac:dyDescent="0.3">
      <c r="A4258" t="s">
        <v>3560</v>
      </c>
      <c r="B4258">
        <v>171</v>
      </c>
      <c r="C4258">
        <v>80</v>
      </c>
      <c r="E4258" t="s">
        <v>2104</v>
      </c>
      <c r="F4258" t="s">
        <v>2105</v>
      </c>
      <c r="G4258" t="str">
        <f t="shared" si="67"/>
        <v>Lolita</v>
      </c>
      <c r="H4258" t="s">
        <v>2106</v>
      </c>
      <c r="I4258">
        <v>67825</v>
      </c>
      <c r="J4258">
        <v>226</v>
      </c>
      <c r="K4258" t="s">
        <v>675</v>
      </c>
      <c r="L4258" t="s">
        <v>20</v>
      </c>
      <c r="M4258" t="s">
        <v>294</v>
      </c>
      <c r="N4258">
        <v>750000</v>
      </c>
      <c r="O4258">
        <v>2015</v>
      </c>
      <c r="P4258">
        <v>7.7</v>
      </c>
      <c r="S4258" t="s">
        <v>52</v>
      </c>
      <c r="T4258" t="s">
        <v>60</v>
      </c>
      <c r="U4258" t="s">
        <v>106</v>
      </c>
    </row>
    <row r="4259" spans="1:22" x14ac:dyDescent="0.3">
      <c r="A4259" t="s">
        <v>8680</v>
      </c>
      <c r="B4259">
        <v>158</v>
      </c>
      <c r="C4259">
        <v>89</v>
      </c>
      <c r="E4259" t="s">
        <v>6477</v>
      </c>
      <c r="F4259" t="s">
        <v>8681</v>
      </c>
      <c r="G4259" t="str">
        <f t="shared" si="67"/>
        <v>Boys Don't Cry</v>
      </c>
      <c r="H4259" t="s">
        <v>8682</v>
      </c>
      <c r="I4259">
        <v>77551</v>
      </c>
      <c r="J4259">
        <v>492</v>
      </c>
      <c r="K4259" t="s">
        <v>19</v>
      </c>
      <c r="L4259" t="s">
        <v>20</v>
      </c>
      <c r="M4259" t="s">
        <v>294</v>
      </c>
      <c r="N4259">
        <v>750000</v>
      </c>
      <c r="O4259">
        <v>2015</v>
      </c>
      <c r="P4259">
        <v>7.6</v>
      </c>
      <c r="S4259" t="s">
        <v>41</v>
      </c>
      <c r="T4259" t="s">
        <v>52</v>
      </c>
      <c r="U4259" t="s">
        <v>60</v>
      </c>
      <c r="V4259" t="s">
        <v>106</v>
      </c>
    </row>
    <row r="4260" spans="1:22" x14ac:dyDescent="0.3">
      <c r="A4260" t="s">
        <v>2682</v>
      </c>
      <c r="B4260">
        <v>167</v>
      </c>
      <c r="C4260">
        <v>101</v>
      </c>
      <c r="E4260" t="s">
        <v>2654</v>
      </c>
      <c r="F4260" t="s">
        <v>8683</v>
      </c>
      <c r="G4260" t="str">
        <f t="shared" si="67"/>
        <v>Silent House</v>
      </c>
      <c r="H4260" t="s">
        <v>8684</v>
      </c>
      <c r="I4260">
        <v>18566</v>
      </c>
      <c r="J4260">
        <v>361</v>
      </c>
      <c r="K4260" t="s">
        <v>19</v>
      </c>
      <c r="L4260" t="s">
        <v>676</v>
      </c>
      <c r="M4260" t="s">
        <v>294</v>
      </c>
      <c r="N4260">
        <v>500000</v>
      </c>
      <c r="O4260">
        <v>2010</v>
      </c>
      <c r="P4260">
        <v>5.3</v>
      </c>
      <c r="S4260" t="s">
        <v>60</v>
      </c>
      <c r="T4260" t="s">
        <v>83</v>
      </c>
      <c r="U4260" t="s">
        <v>92</v>
      </c>
      <c r="V4260" t="s">
        <v>122</v>
      </c>
    </row>
    <row r="4261" spans="1:22" x14ac:dyDescent="0.3">
      <c r="A4261" t="s">
        <v>5391</v>
      </c>
      <c r="B4261">
        <v>118</v>
      </c>
      <c r="C4261">
        <v>80</v>
      </c>
      <c r="E4261" t="s">
        <v>1788</v>
      </c>
      <c r="F4261" t="s">
        <v>5823</v>
      </c>
      <c r="G4261" t="str">
        <f t="shared" si="67"/>
        <v>The Lives of Others</v>
      </c>
      <c r="H4261" t="s">
        <v>8685</v>
      </c>
      <c r="I4261">
        <v>259379</v>
      </c>
      <c r="J4261">
        <v>545</v>
      </c>
      <c r="K4261" t="s">
        <v>19</v>
      </c>
      <c r="L4261" t="s">
        <v>149</v>
      </c>
      <c r="M4261" t="s">
        <v>21</v>
      </c>
      <c r="N4261">
        <v>750000</v>
      </c>
      <c r="O4261">
        <v>2009</v>
      </c>
      <c r="P4261">
        <v>8.5</v>
      </c>
      <c r="S4261" t="s">
        <v>60</v>
      </c>
      <c r="T4261" t="s">
        <v>122</v>
      </c>
    </row>
    <row r="4262" spans="1:22" x14ac:dyDescent="0.3">
      <c r="A4262" t="s">
        <v>8686</v>
      </c>
      <c r="B4262">
        <v>39</v>
      </c>
      <c r="C4262">
        <v>115</v>
      </c>
      <c r="E4262" t="s">
        <v>60</v>
      </c>
      <c r="F4262" t="s">
        <v>8687</v>
      </c>
      <c r="G4262" t="str">
        <f t="shared" si="67"/>
        <v>Courageous</v>
      </c>
      <c r="H4262" t="s">
        <v>8688</v>
      </c>
      <c r="I4262">
        <v>15401</v>
      </c>
      <c r="J4262">
        <v>113</v>
      </c>
      <c r="K4262" t="s">
        <v>1243</v>
      </c>
      <c r="L4262" t="s">
        <v>20</v>
      </c>
      <c r="M4262" t="s">
        <v>294</v>
      </c>
      <c r="N4262">
        <v>16000000</v>
      </c>
      <c r="O4262">
        <v>1951</v>
      </c>
      <c r="P4262">
        <v>7</v>
      </c>
      <c r="S4262" t="s">
        <v>60</v>
      </c>
    </row>
    <row r="4263" spans="1:22" x14ac:dyDescent="0.3">
      <c r="A4263" t="s">
        <v>8689</v>
      </c>
      <c r="B4263">
        <v>108</v>
      </c>
      <c r="C4263">
        <v>100</v>
      </c>
      <c r="E4263" t="s">
        <v>1670</v>
      </c>
      <c r="F4263" t="s">
        <v>6054</v>
      </c>
      <c r="G4263" t="str">
        <f t="shared" si="67"/>
        <v>The Hustler</v>
      </c>
      <c r="H4263" t="s">
        <v>8690</v>
      </c>
      <c r="I4263">
        <v>62860</v>
      </c>
      <c r="J4263">
        <v>297</v>
      </c>
      <c r="K4263" t="s">
        <v>19</v>
      </c>
      <c r="L4263" t="s">
        <v>20</v>
      </c>
      <c r="M4263" t="s">
        <v>154</v>
      </c>
      <c r="N4263">
        <v>750000</v>
      </c>
      <c r="O4263">
        <v>1964</v>
      </c>
      <c r="P4263">
        <v>8</v>
      </c>
      <c r="S4263" t="s">
        <v>60</v>
      </c>
      <c r="T4263" t="s">
        <v>117</v>
      </c>
    </row>
    <row r="4264" spans="1:22" x14ac:dyDescent="0.3">
      <c r="A4264" t="s">
        <v>8691</v>
      </c>
      <c r="B4264">
        <v>65</v>
      </c>
      <c r="C4264">
        <v>118</v>
      </c>
      <c r="E4264" t="s">
        <v>8692</v>
      </c>
      <c r="F4264" t="s">
        <v>8693</v>
      </c>
      <c r="G4264" t="str">
        <f t="shared" si="67"/>
        <v>Boom Town</v>
      </c>
      <c r="H4264" t="s">
        <v>8694</v>
      </c>
      <c r="I4264">
        <v>2269</v>
      </c>
      <c r="J4264">
        <v>156</v>
      </c>
      <c r="K4264" t="s">
        <v>19</v>
      </c>
      <c r="L4264" t="s">
        <v>1296</v>
      </c>
      <c r="M4264" t="s">
        <v>51</v>
      </c>
      <c r="N4264">
        <v>750000</v>
      </c>
      <c r="O4264">
        <v>2002</v>
      </c>
      <c r="P4264">
        <v>7.1</v>
      </c>
      <c r="S4264" t="s">
        <v>32</v>
      </c>
      <c r="T4264" t="s">
        <v>60</v>
      </c>
      <c r="U4264" t="s">
        <v>106</v>
      </c>
      <c r="V4264" t="s">
        <v>130</v>
      </c>
    </row>
    <row r="4265" spans="1:22" x14ac:dyDescent="0.3">
      <c r="A4265" t="s">
        <v>2663</v>
      </c>
      <c r="B4265">
        <v>8</v>
      </c>
      <c r="C4265">
        <v>100</v>
      </c>
      <c r="E4265" t="s">
        <v>8695</v>
      </c>
      <c r="F4265" t="s">
        <v>8696</v>
      </c>
      <c r="G4265" t="str">
        <f t="shared" si="67"/>
        <v>The Triplets of Belleville</v>
      </c>
      <c r="H4265" t="s">
        <v>8697</v>
      </c>
      <c r="I4265">
        <v>42462</v>
      </c>
      <c r="J4265">
        <v>29</v>
      </c>
      <c r="K4265" t="s">
        <v>19</v>
      </c>
      <c r="L4265" t="s">
        <v>20</v>
      </c>
      <c r="M4265" t="s">
        <v>294</v>
      </c>
      <c r="N4265">
        <v>900000</v>
      </c>
      <c r="O4265">
        <v>2012</v>
      </c>
      <c r="P4265">
        <v>7.8</v>
      </c>
      <c r="S4265" t="s">
        <v>37</v>
      </c>
      <c r="T4265" t="s">
        <v>46</v>
      </c>
      <c r="U4265" t="s">
        <v>60</v>
      </c>
    </row>
    <row r="4266" spans="1:22" x14ac:dyDescent="0.3">
      <c r="A4266" t="s">
        <v>8513</v>
      </c>
      <c r="B4266">
        <v>85</v>
      </c>
      <c r="C4266">
        <v>106</v>
      </c>
      <c r="E4266" t="s">
        <v>1147</v>
      </c>
      <c r="F4266" t="s">
        <v>8698</v>
      </c>
      <c r="G4266" t="str">
        <f t="shared" si="67"/>
        <v>Smoke Signals</v>
      </c>
      <c r="H4266" t="s">
        <v>8699</v>
      </c>
      <c r="I4266">
        <v>8224</v>
      </c>
      <c r="J4266">
        <v>243</v>
      </c>
      <c r="K4266" t="s">
        <v>19</v>
      </c>
      <c r="L4266" t="s">
        <v>20</v>
      </c>
      <c r="M4266" t="s">
        <v>21</v>
      </c>
      <c r="N4266">
        <v>750000</v>
      </c>
      <c r="O4266">
        <v>1973</v>
      </c>
      <c r="P4266">
        <v>7.2</v>
      </c>
      <c r="S4266" t="s">
        <v>46</v>
      </c>
      <c r="T4266" t="s">
        <v>60</v>
      </c>
    </row>
    <row r="4267" spans="1:22" x14ac:dyDescent="0.3">
      <c r="A4267" t="s">
        <v>1627</v>
      </c>
      <c r="B4267">
        <v>160</v>
      </c>
      <c r="C4267">
        <v>106</v>
      </c>
      <c r="E4267" t="s">
        <v>1834</v>
      </c>
      <c r="F4267" t="s">
        <v>831</v>
      </c>
      <c r="G4267" t="str">
        <f t="shared" si="67"/>
        <v>American Splendor</v>
      </c>
      <c r="H4267" t="s">
        <v>8700</v>
      </c>
      <c r="I4267">
        <v>41999</v>
      </c>
      <c r="J4267">
        <v>129</v>
      </c>
      <c r="K4267" t="s">
        <v>19</v>
      </c>
      <c r="L4267" t="s">
        <v>20</v>
      </c>
      <c r="M4267" t="s">
        <v>294</v>
      </c>
      <c r="N4267">
        <v>750000</v>
      </c>
      <c r="O4267">
        <v>2000</v>
      </c>
      <c r="P4267">
        <v>7.5</v>
      </c>
      <c r="S4267" t="s">
        <v>41</v>
      </c>
      <c r="T4267" t="s">
        <v>46</v>
      </c>
      <c r="U4267" t="s">
        <v>60</v>
      </c>
    </row>
    <row r="4268" spans="1:22" x14ac:dyDescent="0.3">
      <c r="A4268" t="s">
        <v>8701</v>
      </c>
      <c r="B4268">
        <v>231</v>
      </c>
      <c r="C4268">
        <v>91</v>
      </c>
      <c r="E4268" t="s">
        <v>127</v>
      </c>
      <c r="F4268" t="s">
        <v>8702</v>
      </c>
      <c r="G4268" t="str">
        <f t="shared" si="67"/>
        <v>Before Sunset</v>
      </c>
      <c r="H4268" t="s">
        <v>8703</v>
      </c>
      <c r="I4268">
        <v>168398</v>
      </c>
      <c r="J4268">
        <v>60</v>
      </c>
      <c r="K4268" t="s">
        <v>19</v>
      </c>
      <c r="L4268" t="s">
        <v>31</v>
      </c>
      <c r="M4268" t="s">
        <v>294</v>
      </c>
      <c r="N4268">
        <v>750000</v>
      </c>
      <c r="O4268">
        <v>2011</v>
      </c>
      <c r="P4268">
        <v>8</v>
      </c>
      <c r="S4268" t="s">
        <v>60</v>
      </c>
      <c r="T4268" t="s">
        <v>106</v>
      </c>
    </row>
    <row r="4269" spans="1:22" x14ac:dyDescent="0.3">
      <c r="A4269" t="s">
        <v>8704</v>
      </c>
      <c r="B4269">
        <v>7</v>
      </c>
      <c r="C4269">
        <v>105</v>
      </c>
      <c r="E4269" t="s">
        <v>1788</v>
      </c>
      <c r="F4269" t="s">
        <v>8705</v>
      </c>
      <c r="G4269" t="str">
        <f t="shared" si="67"/>
        <v>Amores Perros</v>
      </c>
      <c r="H4269" t="s">
        <v>8706</v>
      </c>
      <c r="I4269">
        <v>173551</v>
      </c>
      <c r="J4269">
        <v>346</v>
      </c>
      <c r="K4269" t="s">
        <v>19</v>
      </c>
      <c r="L4269" t="s">
        <v>20</v>
      </c>
      <c r="M4269" t="s">
        <v>2078</v>
      </c>
      <c r="N4269">
        <v>700000</v>
      </c>
      <c r="O4269">
        <v>2015</v>
      </c>
      <c r="P4269">
        <v>8.1</v>
      </c>
      <c r="S4269" t="s">
        <v>60</v>
      </c>
      <c r="T4269" t="s">
        <v>122</v>
      </c>
    </row>
    <row r="4270" spans="1:22" x14ac:dyDescent="0.3">
      <c r="A4270" t="s">
        <v>8707</v>
      </c>
      <c r="B4270">
        <v>79</v>
      </c>
      <c r="C4270">
        <v>96</v>
      </c>
      <c r="E4270" t="s">
        <v>60</v>
      </c>
      <c r="F4270" t="s">
        <v>949</v>
      </c>
      <c r="G4270" t="str">
        <f t="shared" si="67"/>
        <v>Thirteen</v>
      </c>
      <c r="H4270" t="s">
        <v>8708</v>
      </c>
      <c r="I4270">
        <v>68222</v>
      </c>
      <c r="J4270">
        <v>222</v>
      </c>
      <c r="K4270" t="s">
        <v>19</v>
      </c>
      <c r="L4270" t="s">
        <v>20</v>
      </c>
      <c r="M4270" t="s">
        <v>294</v>
      </c>
      <c r="N4270">
        <v>700000</v>
      </c>
      <c r="O4270">
        <v>2011</v>
      </c>
      <c r="P4270">
        <v>6.8</v>
      </c>
      <c r="S4270" t="s">
        <v>60</v>
      </c>
    </row>
    <row r="4271" spans="1:22" x14ac:dyDescent="0.3">
      <c r="A4271" t="s">
        <v>8709</v>
      </c>
      <c r="B4271">
        <v>168</v>
      </c>
      <c r="C4271">
        <v>116</v>
      </c>
      <c r="E4271" t="s">
        <v>127</v>
      </c>
      <c r="F4271" t="s">
        <v>4551</v>
      </c>
      <c r="G4271" t="str">
        <f t="shared" si="67"/>
        <v>Gentleman's Agreement</v>
      </c>
      <c r="H4271" t="s">
        <v>8710</v>
      </c>
      <c r="I4271">
        <v>10791</v>
      </c>
      <c r="J4271">
        <v>22</v>
      </c>
      <c r="K4271" t="s">
        <v>19</v>
      </c>
      <c r="L4271" t="s">
        <v>20</v>
      </c>
      <c r="M4271" t="s">
        <v>294</v>
      </c>
      <c r="N4271">
        <v>1000000</v>
      </c>
      <c r="O4271">
        <v>1993</v>
      </c>
      <c r="P4271">
        <v>7.4</v>
      </c>
      <c r="S4271" t="s">
        <v>60</v>
      </c>
      <c r="T4271" t="s">
        <v>106</v>
      </c>
    </row>
    <row r="4272" spans="1:22" x14ac:dyDescent="0.3">
      <c r="A4272" t="s">
        <v>8711</v>
      </c>
      <c r="B4272">
        <v>1</v>
      </c>
      <c r="C4272">
        <v>116</v>
      </c>
      <c r="E4272" t="s">
        <v>60</v>
      </c>
      <c r="F4272" t="s">
        <v>190</v>
      </c>
      <c r="G4272" t="str">
        <f t="shared" si="67"/>
        <v>Winter's Bone</v>
      </c>
      <c r="H4272" t="s">
        <v>8712</v>
      </c>
      <c r="I4272">
        <v>111658</v>
      </c>
      <c r="J4272">
        <v>172</v>
      </c>
      <c r="K4272" t="s">
        <v>19</v>
      </c>
      <c r="L4272" t="s">
        <v>31</v>
      </c>
      <c r="M4272" t="s">
        <v>2078</v>
      </c>
      <c r="N4272">
        <v>207000000</v>
      </c>
      <c r="O4272">
        <v>2003</v>
      </c>
      <c r="P4272">
        <v>7.2</v>
      </c>
      <c r="S4272" t="s">
        <v>60</v>
      </c>
    </row>
    <row r="4273" spans="1:24" x14ac:dyDescent="0.3">
      <c r="A4273" t="s">
        <v>8713</v>
      </c>
      <c r="B4273">
        <v>107</v>
      </c>
      <c r="C4273">
        <v>97</v>
      </c>
      <c r="E4273" t="s">
        <v>8714</v>
      </c>
      <c r="F4273" t="s">
        <v>8715</v>
      </c>
      <c r="G4273" t="str">
        <f t="shared" si="67"/>
        <v>Touching the Void</v>
      </c>
      <c r="H4273" t="s">
        <v>8716</v>
      </c>
      <c r="I4273">
        <v>26926</v>
      </c>
      <c r="J4273">
        <v>74</v>
      </c>
      <c r="K4273" t="s">
        <v>19</v>
      </c>
      <c r="L4273" t="s">
        <v>676</v>
      </c>
      <c r="M4273" t="s">
        <v>2078</v>
      </c>
      <c r="N4273">
        <v>30000000</v>
      </c>
      <c r="O4273">
        <v>1968</v>
      </c>
      <c r="P4273">
        <v>8.1</v>
      </c>
      <c r="S4273" t="s">
        <v>32</v>
      </c>
      <c r="T4273" t="s">
        <v>39</v>
      </c>
      <c r="U4273" t="s">
        <v>60</v>
      </c>
      <c r="V4273" t="s">
        <v>117</v>
      </c>
    </row>
    <row r="4274" spans="1:24" x14ac:dyDescent="0.3">
      <c r="A4274" t="s">
        <v>6349</v>
      </c>
      <c r="B4274">
        <v>200</v>
      </c>
      <c r="C4274">
        <v>101</v>
      </c>
      <c r="E4274" t="s">
        <v>1276</v>
      </c>
      <c r="F4274" t="s">
        <v>8717</v>
      </c>
      <c r="G4274" t="str">
        <f t="shared" si="67"/>
        <v>Alexander's Ragtime Band</v>
      </c>
      <c r="H4274" t="s">
        <v>8718</v>
      </c>
      <c r="I4274">
        <v>1381</v>
      </c>
      <c r="J4274">
        <v>62</v>
      </c>
      <c r="K4274" t="s">
        <v>19</v>
      </c>
      <c r="L4274" t="s">
        <v>20</v>
      </c>
      <c r="M4274" t="s">
        <v>294</v>
      </c>
      <c r="N4274">
        <v>700000</v>
      </c>
      <c r="O4274">
        <v>1952</v>
      </c>
      <c r="P4274">
        <v>7</v>
      </c>
      <c r="S4274" t="s">
        <v>60</v>
      </c>
      <c r="T4274" t="s">
        <v>90</v>
      </c>
      <c r="U4274" t="s">
        <v>106</v>
      </c>
    </row>
    <row r="4275" spans="1:24" x14ac:dyDescent="0.3">
      <c r="A4275" t="s">
        <v>8719</v>
      </c>
      <c r="B4275">
        <v>123</v>
      </c>
      <c r="C4275">
        <v>98</v>
      </c>
      <c r="E4275" t="s">
        <v>1147</v>
      </c>
      <c r="F4275" t="s">
        <v>8720</v>
      </c>
      <c r="G4275" t="str">
        <f t="shared" si="67"/>
        <v>Me and You and Everyone We Know</v>
      </c>
      <c r="H4275" t="s">
        <v>8721</v>
      </c>
      <c r="I4275">
        <v>31130</v>
      </c>
      <c r="J4275">
        <v>224</v>
      </c>
      <c r="K4275" t="s">
        <v>19</v>
      </c>
      <c r="L4275" t="s">
        <v>20</v>
      </c>
      <c r="M4275" t="s">
        <v>2078</v>
      </c>
      <c r="N4275">
        <v>700000</v>
      </c>
      <c r="O4275">
        <v>2007</v>
      </c>
      <c r="P4275">
        <v>7.4</v>
      </c>
      <c r="S4275" t="s">
        <v>46</v>
      </c>
      <c r="T4275" t="s">
        <v>60</v>
      </c>
    </row>
    <row r="4276" spans="1:24" x14ac:dyDescent="0.3">
      <c r="A4276" t="s">
        <v>8722</v>
      </c>
      <c r="B4276">
        <v>39</v>
      </c>
      <c r="C4276">
        <v>22</v>
      </c>
      <c r="E4276" t="s">
        <v>8723</v>
      </c>
      <c r="F4276" t="s">
        <v>546</v>
      </c>
      <c r="G4276" t="str">
        <f t="shared" si="67"/>
        <v>Inside Job</v>
      </c>
      <c r="H4276" t="s">
        <v>8724</v>
      </c>
      <c r="I4276">
        <v>55382</v>
      </c>
      <c r="J4276">
        <v>206</v>
      </c>
      <c r="K4276" t="s">
        <v>19</v>
      </c>
      <c r="L4276" t="s">
        <v>20</v>
      </c>
      <c r="M4276" t="s">
        <v>21</v>
      </c>
      <c r="N4276">
        <v>650000</v>
      </c>
      <c r="O4276">
        <v>2016</v>
      </c>
      <c r="P4276">
        <v>8.3000000000000007</v>
      </c>
      <c r="S4276" t="s">
        <v>52</v>
      </c>
      <c r="T4276" t="s">
        <v>39</v>
      </c>
    </row>
    <row r="4277" spans="1:24" x14ac:dyDescent="0.3">
      <c r="A4277" t="s">
        <v>8091</v>
      </c>
      <c r="B4277">
        <v>41</v>
      </c>
      <c r="C4277">
        <v>150</v>
      </c>
      <c r="E4277" t="s">
        <v>3370</v>
      </c>
      <c r="F4277" t="s">
        <v>8725</v>
      </c>
      <c r="G4277" t="str">
        <f t="shared" si="67"/>
        <v>We Are Your Friends</v>
      </c>
      <c r="H4277" t="s">
        <v>8726</v>
      </c>
      <c r="I4277">
        <v>20885</v>
      </c>
      <c r="J4277">
        <v>156</v>
      </c>
      <c r="K4277" t="s">
        <v>19</v>
      </c>
      <c r="L4277" t="s">
        <v>31</v>
      </c>
      <c r="M4277" t="s">
        <v>21</v>
      </c>
      <c r="N4277">
        <v>750000</v>
      </c>
      <c r="O4277">
        <v>2013</v>
      </c>
      <c r="P4277">
        <v>6.1</v>
      </c>
      <c r="S4277" t="s">
        <v>60</v>
      </c>
      <c r="T4277" t="s">
        <v>85</v>
      </c>
      <c r="U4277" t="s">
        <v>106</v>
      </c>
    </row>
    <row r="4278" spans="1:24" x14ac:dyDescent="0.3">
      <c r="A4278" t="s">
        <v>7951</v>
      </c>
      <c r="B4278">
        <v>46</v>
      </c>
      <c r="C4278">
        <v>101</v>
      </c>
      <c r="E4278" t="s">
        <v>239</v>
      </c>
      <c r="F4278" t="s">
        <v>8727</v>
      </c>
      <c r="G4278" t="str">
        <f t="shared" si="67"/>
        <v>Ghost Dog: The Way of the Samurai</v>
      </c>
      <c r="H4278" t="s">
        <v>8728</v>
      </c>
      <c r="I4278">
        <v>70084</v>
      </c>
      <c r="J4278">
        <v>30</v>
      </c>
      <c r="K4278" t="s">
        <v>19</v>
      </c>
      <c r="L4278" t="s">
        <v>20</v>
      </c>
      <c r="M4278" t="s">
        <v>2078</v>
      </c>
      <c r="N4278">
        <v>400000</v>
      </c>
      <c r="O4278">
        <v>2012</v>
      </c>
      <c r="P4278">
        <v>7.5</v>
      </c>
      <c r="S4278" t="s">
        <v>26</v>
      </c>
      <c r="T4278" t="s">
        <v>52</v>
      </c>
      <c r="U4278" t="s">
        <v>60</v>
      </c>
      <c r="V4278" t="s">
        <v>122</v>
      </c>
    </row>
    <row r="4279" spans="1:24" x14ac:dyDescent="0.3">
      <c r="A4279" t="s">
        <v>8729</v>
      </c>
      <c r="B4279">
        <v>30</v>
      </c>
      <c r="C4279">
        <v>90</v>
      </c>
      <c r="E4279" t="s">
        <v>239</v>
      </c>
      <c r="F4279" t="s">
        <v>49</v>
      </c>
      <c r="G4279" t="str">
        <f t="shared" si="67"/>
        <v>Harsh Times</v>
      </c>
      <c r="H4279" t="s">
        <v>8730</v>
      </c>
      <c r="I4279">
        <v>54657</v>
      </c>
      <c r="J4279">
        <v>55</v>
      </c>
      <c r="K4279" t="s">
        <v>4992</v>
      </c>
      <c r="L4279" t="s">
        <v>31</v>
      </c>
      <c r="M4279" t="s">
        <v>294</v>
      </c>
      <c r="N4279">
        <v>650000</v>
      </c>
      <c r="O4279">
        <v>1998</v>
      </c>
      <c r="P4279">
        <v>7</v>
      </c>
      <c r="S4279" t="s">
        <v>26</v>
      </c>
      <c r="T4279" t="s">
        <v>52</v>
      </c>
      <c r="U4279" t="s">
        <v>60</v>
      </c>
      <c r="V4279" t="s">
        <v>122</v>
      </c>
    </row>
    <row r="4280" spans="1:24" x14ac:dyDescent="0.3">
      <c r="A4280" t="s">
        <v>8731</v>
      </c>
      <c r="B4280">
        <v>46</v>
      </c>
      <c r="C4280">
        <v>120</v>
      </c>
      <c r="E4280" t="s">
        <v>977</v>
      </c>
      <c r="F4280" t="s">
        <v>1294</v>
      </c>
      <c r="G4280" t="str">
        <f t="shared" si="67"/>
        <v>Captive</v>
      </c>
      <c r="H4280" t="s">
        <v>8732</v>
      </c>
      <c r="I4280">
        <v>3911</v>
      </c>
      <c r="J4280">
        <v>72</v>
      </c>
      <c r="K4280" t="s">
        <v>19</v>
      </c>
      <c r="L4280" t="s">
        <v>20</v>
      </c>
      <c r="M4280" t="s">
        <v>2579</v>
      </c>
      <c r="N4280">
        <v>650000</v>
      </c>
      <c r="O4280">
        <v>2002</v>
      </c>
      <c r="P4280">
        <v>5.3</v>
      </c>
      <c r="S4280" t="s">
        <v>52</v>
      </c>
      <c r="T4280" t="s">
        <v>60</v>
      </c>
      <c r="U4280" t="s">
        <v>122</v>
      </c>
    </row>
    <row r="4281" spans="1:24" x14ac:dyDescent="0.3">
      <c r="A4281" t="s">
        <v>8733</v>
      </c>
      <c r="B4281">
        <v>221</v>
      </c>
      <c r="C4281">
        <v>102</v>
      </c>
      <c r="E4281" t="s">
        <v>776</v>
      </c>
      <c r="F4281" t="s">
        <v>1115</v>
      </c>
      <c r="G4281" t="str">
        <f t="shared" si="67"/>
        <v>Full Frontal</v>
      </c>
      <c r="H4281" t="s">
        <v>8734</v>
      </c>
      <c r="I4281">
        <v>8662</v>
      </c>
      <c r="J4281">
        <v>26</v>
      </c>
      <c r="K4281" t="s">
        <v>19</v>
      </c>
      <c r="L4281" t="s">
        <v>8735</v>
      </c>
      <c r="M4281" t="s">
        <v>294</v>
      </c>
      <c r="N4281">
        <v>625000</v>
      </c>
      <c r="O4281">
        <v>2013</v>
      </c>
      <c r="P4281">
        <v>4.7</v>
      </c>
      <c r="S4281" t="s">
        <v>46</v>
      </c>
      <c r="T4281" t="s">
        <v>106</v>
      </c>
    </row>
    <row r="4282" spans="1:24" x14ac:dyDescent="0.3">
      <c r="A4282" t="s">
        <v>8736</v>
      </c>
      <c r="B4282">
        <v>51</v>
      </c>
      <c r="C4282">
        <v>102</v>
      </c>
      <c r="E4282" t="s">
        <v>1347</v>
      </c>
      <c r="F4282" t="s">
        <v>8737</v>
      </c>
      <c r="G4282" t="str">
        <f t="shared" si="67"/>
        <v>Witchboard</v>
      </c>
      <c r="H4282" t="s">
        <v>8738</v>
      </c>
      <c r="I4282">
        <v>4288</v>
      </c>
      <c r="J4282">
        <v>44</v>
      </c>
      <c r="K4282" t="s">
        <v>19</v>
      </c>
      <c r="L4282" t="s">
        <v>20</v>
      </c>
      <c r="M4282" t="s">
        <v>51</v>
      </c>
      <c r="N4282">
        <v>700000</v>
      </c>
      <c r="O4282">
        <v>2013</v>
      </c>
      <c r="P4282">
        <v>5.7</v>
      </c>
      <c r="S4282" t="s">
        <v>83</v>
      </c>
      <c r="T4282" t="s">
        <v>92</v>
      </c>
      <c r="U4282" t="s">
        <v>122</v>
      </c>
    </row>
    <row r="4283" spans="1:24" x14ac:dyDescent="0.3">
      <c r="A4283" t="s">
        <v>841</v>
      </c>
      <c r="B4283">
        <v>1</v>
      </c>
      <c r="C4283">
        <v>60</v>
      </c>
      <c r="E4283" t="s">
        <v>46</v>
      </c>
      <c r="F4283" t="s">
        <v>8739</v>
      </c>
      <c r="G4283" t="str">
        <f t="shared" si="67"/>
        <v xml:space="preserve">Strangers with Candy            </v>
      </c>
      <c r="H4283" t="s">
        <v>8740</v>
      </c>
      <c r="I4283">
        <v>4181</v>
      </c>
      <c r="J4283">
        <v>98</v>
      </c>
      <c r="K4283" t="s">
        <v>19</v>
      </c>
      <c r="L4283" t="s">
        <v>20</v>
      </c>
      <c r="M4283" t="s">
        <v>21</v>
      </c>
      <c r="N4283">
        <v>609000</v>
      </c>
      <c r="O4283">
        <v>2007</v>
      </c>
      <c r="P4283">
        <v>8.1</v>
      </c>
      <c r="S4283" t="s">
        <v>46</v>
      </c>
    </row>
    <row r="4284" spans="1:24" x14ac:dyDescent="0.3">
      <c r="A4284" t="s">
        <v>8741</v>
      </c>
      <c r="B4284">
        <v>58</v>
      </c>
      <c r="C4284">
        <v>100</v>
      </c>
      <c r="E4284" t="s">
        <v>60</v>
      </c>
      <c r="F4284" t="s">
        <v>5130</v>
      </c>
      <c r="G4284" t="str">
        <f t="shared" si="67"/>
        <v>Hamlet</v>
      </c>
      <c r="H4284" t="s">
        <v>5131</v>
      </c>
      <c r="I4284">
        <v>30618</v>
      </c>
      <c r="J4284">
        <v>64</v>
      </c>
      <c r="K4284" t="s">
        <v>19</v>
      </c>
      <c r="L4284" t="s">
        <v>20</v>
      </c>
      <c r="M4284" t="s">
        <v>51</v>
      </c>
      <c r="N4284">
        <v>60000</v>
      </c>
      <c r="O4284">
        <v>1972</v>
      </c>
      <c r="P4284">
        <v>7.8</v>
      </c>
      <c r="S4284" t="s">
        <v>60</v>
      </c>
    </row>
    <row r="4285" spans="1:24" x14ac:dyDescent="0.3">
      <c r="A4285" t="s">
        <v>8742</v>
      </c>
      <c r="B4285">
        <v>45</v>
      </c>
      <c r="C4285">
        <v>104</v>
      </c>
      <c r="E4285" t="s">
        <v>657</v>
      </c>
      <c r="F4285" t="s">
        <v>8743</v>
      </c>
      <c r="G4285" t="str">
        <f t="shared" si="67"/>
        <v>Shortbus</v>
      </c>
      <c r="H4285" t="s">
        <v>8744</v>
      </c>
      <c r="I4285">
        <v>27346</v>
      </c>
      <c r="J4285">
        <v>73</v>
      </c>
      <c r="K4285" t="s">
        <v>19</v>
      </c>
      <c r="L4285" t="s">
        <v>20</v>
      </c>
      <c r="M4285" t="s">
        <v>294</v>
      </c>
      <c r="N4285">
        <v>600000</v>
      </c>
      <c r="O4285">
        <v>2001</v>
      </c>
      <c r="P4285">
        <v>6.5</v>
      </c>
      <c r="S4285" t="s">
        <v>46</v>
      </c>
      <c r="T4285" t="s">
        <v>60</v>
      </c>
      <c r="U4285" t="s">
        <v>106</v>
      </c>
    </row>
    <row r="4286" spans="1:24" x14ac:dyDescent="0.3">
      <c r="A4286" t="s">
        <v>8745</v>
      </c>
      <c r="B4286">
        <v>44</v>
      </c>
      <c r="C4286">
        <v>89</v>
      </c>
      <c r="E4286" t="s">
        <v>8746</v>
      </c>
      <c r="F4286" t="s">
        <v>8541</v>
      </c>
      <c r="G4286" t="str">
        <f t="shared" si="67"/>
        <v>Waltz with Bashir</v>
      </c>
      <c r="H4286" t="s">
        <v>8747</v>
      </c>
      <c r="I4286">
        <v>46107</v>
      </c>
      <c r="J4286">
        <v>111</v>
      </c>
      <c r="K4286" t="s">
        <v>19</v>
      </c>
      <c r="L4286" t="s">
        <v>31</v>
      </c>
      <c r="M4286" t="s">
        <v>294</v>
      </c>
      <c r="N4286">
        <v>650000</v>
      </c>
      <c r="O4286">
        <v>2010</v>
      </c>
      <c r="P4286">
        <v>8</v>
      </c>
      <c r="S4286" t="s">
        <v>37</v>
      </c>
      <c r="T4286" t="s">
        <v>41</v>
      </c>
      <c r="U4286" t="s">
        <v>39</v>
      </c>
      <c r="V4286" t="s">
        <v>60</v>
      </c>
      <c r="W4286" t="s">
        <v>80</v>
      </c>
      <c r="X4286" t="s">
        <v>126</v>
      </c>
    </row>
    <row r="4287" spans="1:24" x14ac:dyDescent="0.3">
      <c r="A4287" t="s">
        <v>4151</v>
      </c>
      <c r="B4287">
        <v>74</v>
      </c>
      <c r="C4287">
        <v>99</v>
      </c>
      <c r="E4287" t="s">
        <v>32</v>
      </c>
      <c r="F4287" t="s">
        <v>8748</v>
      </c>
      <c r="G4287" t="str">
        <f t="shared" si="67"/>
        <v>The Book of Mormon Movie, Volume 1: The Journey</v>
      </c>
      <c r="H4287" t="s">
        <v>8749</v>
      </c>
      <c r="I4287">
        <v>397</v>
      </c>
      <c r="J4287">
        <v>13</v>
      </c>
      <c r="K4287" t="s">
        <v>19</v>
      </c>
      <c r="L4287" t="s">
        <v>20</v>
      </c>
      <c r="M4287" t="s">
        <v>2579</v>
      </c>
      <c r="N4287">
        <v>600000</v>
      </c>
      <c r="O4287">
        <v>1999</v>
      </c>
      <c r="P4287">
        <v>3.3</v>
      </c>
      <c r="S4287" t="s">
        <v>32</v>
      </c>
    </row>
    <row r="4288" spans="1:24" x14ac:dyDescent="0.3">
      <c r="A4288" t="s">
        <v>8707</v>
      </c>
      <c r="B4288">
        <v>20</v>
      </c>
      <c r="C4288">
        <v>96</v>
      </c>
      <c r="E4288" t="s">
        <v>8750</v>
      </c>
      <c r="F4288" t="s">
        <v>7515</v>
      </c>
      <c r="G4288" t="str">
        <f t="shared" si="67"/>
        <v>No End in Sight</v>
      </c>
      <c r="H4288" t="s">
        <v>8751</v>
      </c>
      <c r="I4288">
        <v>7314</v>
      </c>
      <c r="J4288">
        <v>45</v>
      </c>
      <c r="K4288" t="s">
        <v>19</v>
      </c>
      <c r="L4288" t="s">
        <v>20</v>
      </c>
      <c r="M4288" t="s">
        <v>294</v>
      </c>
      <c r="N4288">
        <v>600000</v>
      </c>
      <c r="O4288">
        <v>2004</v>
      </c>
      <c r="P4288">
        <v>8.3000000000000007</v>
      </c>
      <c r="S4288" t="s">
        <v>39</v>
      </c>
      <c r="T4288" t="s">
        <v>126</v>
      </c>
    </row>
    <row r="4289" spans="1:24" x14ac:dyDescent="0.3">
      <c r="A4289" t="s">
        <v>5706</v>
      </c>
      <c r="B4289">
        <v>6</v>
      </c>
      <c r="C4289">
        <v>86</v>
      </c>
      <c r="E4289" t="s">
        <v>127</v>
      </c>
      <c r="F4289" t="s">
        <v>4257</v>
      </c>
      <c r="G4289" t="str">
        <f t="shared" si="67"/>
        <v>The Diary of a Teenage Girl</v>
      </c>
      <c r="H4289" t="s">
        <v>8752</v>
      </c>
      <c r="I4289">
        <v>16645</v>
      </c>
      <c r="J4289">
        <v>86</v>
      </c>
      <c r="K4289" t="s">
        <v>19</v>
      </c>
      <c r="L4289" t="s">
        <v>20</v>
      </c>
      <c r="M4289" t="s">
        <v>294</v>
      </c>
      <c r="N4289">
        <v>600000</v>
      </c>
      <c r="O4289">
        <v>2013</v>
      </c>
      <c r="P4289">
        <v>6.9</v>
      </c>
      <c r="S4289" t="s">
        <v>60</v>
      </c>
      <c r="T4289" t="s">
        <v>106</v>
      </c>
    </row>
    <row r="4290" spans="1:24" x14ac:dyDescent="0.3">
      <c r="A4290" t="s">
        <v>8753</v>
      </c>
      <c r="B4290">
        <v>5</v>
      </c>
      <c r="C4290">
        <v>98</v>
      </c>
      <c r="E4290" t="s">
        <v>657</v>
      </c>
      <c r="F4290" t="s">
        <v>1032</v>
      </c>
      <c r="G4290" t="str">
        <f t="shared" si="67"/>
        <v xml:space="preserve">Get Real            </v>
      </c>
      <c r="H4290" t="s">
        <v>8754</v>
      </c>
      <c r="I4290">
        <v>415</v>
      </c>
      <c r="J4290">
        <v>161</v>
      </c>
      <c r="K4290" t="s">
        <v>675</v>
      </c>
      <c r="L4290" t="s">
        <v>31</v>
      </c>
      <c r="M4290" t="s">
        <v>294</v>
      </c>
      <c r="N4290">
        <v>400000</v>
      </c>
      <c r="O4290">
        <v>2004</v>
      </c>
      <c r="P4290">
        <v>7.3</v>
      </c>
      <c r="S4290" t="s">
        <v>46</v>
      </c>
      <c r="T4290" t="s">
        <v>60</v>
      </c>
      <c r="U4290" t="s">
        <v>106</v>
      </c>
    </row>
    <row r="4291" spans="1:24" x14ac:dyDescent="0.3">
      <c r="A4291" t="s">
        <v>8755</v>
      </c>
      <c r="B4291">
        <v>10</v>
      </c>
      <c r="C4291">
        <v>96</v>
      </c>
      <c r="E4291" t="s">
        <v>8756</v>
      </c>
      <c r="F4291" t="s">
        <v>8757</v>
      </c>
      <c r="G4291" t="str">
        <f t="shared" ref="G4291:G4354" si="68">SUBSTITUTE(H4291,"Â ","")</f>
        <v>In the Shadow of the Moon</v>
      </c>
      <c r="H4291" t="s">
        <v>8758</v>
      </c>
      <c r="I4291">
        <v>5475</v>
      </c>
      <c r="J4291">
        <v>102</v>
      </c>
      <c r="K4291" t="s">
        <v>19</v>
      </c>
      <c r="L4291" t="s">
        <v>20</v>
      </c>
      <c r="M4291" t="s">
        <v>294</v>
      </c>
      <c r="N4291">
        <v>750000</v>
      </c>
      <c r="O4291">
        <v>1938</v>
      </c>
      <c r="P4291">
        <v>8.1</v>
      </c>
      <c r="S4291" t="s">
        <v>39</v>
      </c>
      <c r="T4291" t="s">
        <v>80</v>
      </c>
    </row>
    <row r="4292" spans="1:24" x14ac:dyDescent="0.3">
      <c r="A4292" t="s">
        <v>8304</v>
      </c>
      <c r="B4292">
        <v>81</v>
      </c>
      <c r="C4292">
        <v>94</v>
      </c>
      <c r="E4292" t="s">
        <v>813</v>
      </c>
      <c r="F4292" t="s">
        <v>1264</v>
      </c>
      <c r="G4292" t="str">
        <f t="shared" si="68"/>
        <v>Meek's Cutoff</v>
      </c>
      <c r="H4292" t="s">
        <v>8759</v>
      </c>
      <c r="I4292">
        <v>8204</v>
      </c>
      <c r="J4292">
        <v>1</v>
      </c>
      <c r="K4292" t="s">
        <v>19</v>
      </c>
      <c r="L4292" t="s">
        <v>676</v>
      </c>
      <c r="M4292" t="s">
        <v>51</v>
      </c>
      <c r="N4292">
        <v>600000</v>
      </c>
      <c r="O4292">
        <v>1953</v>
      </c>
      <c r="P4292">
        <v>6.5</v>
      </c>
      <c r="S4292" t="s">
        <v>60</v>
      </c>
      <c r="T4292" t="s">
        <v>130</v>
      </c>
    </row>
    <row r="4293" spans="1:24" x14ac:dyDescent="0.3">
      <c r="A4293" t="s">
        <v>8760</v>
      </c>
      <c r="B4293">
        <v>66</v>
      </c>
      <c r="C4293">
        <v>91</v>
      </c>
      <c r="E4293" t="s">
        <v>8761</v>
      </c>
      <c r="F4293" t="s">
        <v>7366</v>
      </c>
      <c r="G4293" t="str">
        <f t="shared" si="68"/>
        <v>Inside Deep Throat</v>
      </c>
      <c r="H4293" t="s">
        <v>8762</v>
      </c>
      <c r="I4293">
        <v>5615</v>
      </c>
      <c r="J4293">
        <v>67</v>
      </c>
      <c r="K4293" t="s">
        <v>19</v>
      </c>
      <c r="L4293" t="s">
        <v>20</v>
      </c>
      <c r="M4293" t="s">
        <v>2078</v>
      </c>
      <c r="N4293">
        <v>600000</v>
      </c>
      <c r="O4293">
        <v>1949</v>
      </c>
      <c r="P4293">
        <v>6.8</v>
      </c>
      <c r="S4293" t="s">
        <v>41</v>
      </c>
      <c r="T4293" t="s">
        <v>39</v>
      </c>
      <c r="U4293" t="s">
        <v>80</v>
      </c>
    </row>
    <row r="4294" spans="1:24" x14ac:dyDescent="0.3">
      <c r="A4294" t="s">
        <v>8763</v>
      </c>
      <c r="B4294">
        <v>46</v>
      </c>
      <c r="C4294">
        <v>90</v>
      </c>
      <c r="E4294" t="s">
        <v>2104</v>
      </c>
      <c r="F4294" t="s">
        <v>8764</v>
      </c>
      <c r="G4294" t="str">
        <f t="shared" si="68"/>
        <v>Dinner Rush</v>
      </c>
      <c r="H4294" t="s">
        <v>8765</v>
      </c>
      <c r="I4294">
        <v>4359</v>
      </c>
      <c r="J4294">
        <v>11</v>
      </c>
      <c r="K4294" t="s">
        <v>2424</v>
      </c>
      <c r="L4294" t="s">
        <v>20</v>
      </c>
      <c r="M4294" t="s">
        <v>294</v>
      </c>
      <c r="N4294">
        <v>560000</v>
      </c>
      <c r="O4294">
        <v>2013</v>
      </c>
      <c r="P4294">
        <v>7.3</v>
      </c>
      <c r="S4294" t="s">
        <v>52</v>
      </c>
      <c r="T4294" t="s">
        <v>60</v>
      </c>
      <c r="U4294" t="s">
        <v>106</v>
      </c>
    </row>
    <row r="4295" spans="1:24" x14ac:dyDescent="0.3">
      <c r="A4295" t="s">
        <v>8066</v>
      </c>
      <c r="B4295">
        <v>34</v>
      </c>
      <c r="C4295">
        <v>85</v>
      </c>
      <c r="E4295" t="s">
        <v>1147</v>
      </c>
      <c r="F4295" t="s">
        <v>8766</v>
      </c>
      <c r="G4295" t="str">
        <f t="shared" si="68"/>
        <v>Clockwatchers</v>
      </c>
      <c r="H4295" t="s">
        <v>8767</v>
      </c>
      <c r="I4295">
        <v>4049</v>
      </c>
      <c r="J4295">
        <v>21</v>
      </c>
      <c r="K4295" t="s">
        <v>19</v>
      </c>
      <c r="L4295" t="s">
        <v>20</v>
      </c>
      <c r="M4295" t="s">
        <v>21</v>
      </c>
      <c r="N4295">
        <v>560000</v>
      </c>
      <c r="O4295">
        <v>1999</v>
      </c>
      <c r="P4295">
        <v>6.4</v>
      </c>
      <c r="S4295" t="s">
        <v>46</v>
      </c>
      <c r="T4295" t="s">
        <v>60</v>
      </c>
    </row>
    <row r="4296" spans="1:24" x14ac:dyDescent="0.3">
      <c r="A4296" t="s">
        <v>7270</v>
      </c>
      <c r="B4296">
        <v>78</v>
      </c>
      <c r="C4296">
        <v>96</v>
      </c>
      <c r="E4296" t="s">
        <v>46</v>
      </c>
      <c r="F4296" t="s">
        <v>8768</v>
      </c>
      <c r="G4296" t="str">
        <f t="shared" si="68"/>
        <v>The Virginity Hit</v>
      </c>
      <c r="H4296" t="s">
        <v>8769</v>
      </c>
      <c r="I4296">
        <v>3467</v>
      </c>
      <c r="J4296">
        <v>30</v>
      </c>
      <c r="K4296" t="s">
        <v>19</v>
      </c>
      <c r="L4296" t="s">
        <v>2425</v>
      </c>
      <c r="M4296" t="s">
        <v>294</v>
      </c>
      <c r="N4296">
        <v>550000</v>
      </c>
      <c r="O4296">
        <v>2010</v>
      </c>
      <c r="P4296">
        <v>4.5999999999999996</v>
      </c>
      <c r="S4296" t="s">
        <v>46</v>
      </c>
    </row>
    <row r="4297" spans="1:24" x14ac:dyDescent="0.3">
      <c r="A4297" t="s">
        <v>8047</v>
      </c>
      <c r="B4297">
        <v>52</v>
      </c>
      <c r="C4297">
        <v>129</v>
      </c>
      <c r="E4297" t="s">
        <v>2427</v>
      </c>
      <c r="F4297" t="s">
        <v>3994</v>
      </c>
      <c r="G4297" t="str">
        <f t="shared" si="68"/>
        <v>Subway</v>
      </c>
      <c r="H4297" t="s">
        <v>8770</v>
      </c>
      <c r="I4297">
        <v>11031</v>
      </c>
      <c r="J4297">
        <v>136</v>
      </c>
      <c r="K4297" t="s">
        <v>19</v>
      </c>
      <c r="L4297" t="s">
        <v>31</v>
      </c>
      <c r="M4297" t="s">
        <v>294</v>
      </c>
      <c r="N4297">
        <v>500000</v>
      </c>
      <c r="O4297">
        <v>2007</v>
      </c>
      <c r="P4297">
        <v>6.5</v>
      </c>
      <c r="S4297" t="s">
        <v>46</v>
      </c>
      <c r="T4297" t="s">
        <v>60</v>
      </c>
      <c r="U4297" t="s">
        <v>122</v>
      </c>
    </row>
    <row r="4298" spans="1:24" x14ac:dyDescent="0.3">
      <c r="A4298" t="s">
        <v>8771</v>
      </c>
      <c r="B4298">
        <v>29</v>
      </c>
      <c r="C4298">
        <v>60</v>
      </c>
      <c r="E4298" t="s">
        <v>1147</v>
      </c>
      <c r="F4298" t="s">
        <v>401</v>
      </c>
      <c r="G4298" t="str">
        <f t="shared" si="68"/>
        <v>House of D</v>
      </c>
      <c r="H4298" t="s">
        <v>8772</v>
      </c>
      <c r="I4298">
        <v>7479</v>
      </c>
      <c r="J4298">
        <v>17</v>
      </c>
      <c r="K4298" t="s">
        <v>19</v>
      </c>
      <c r="L4298" t="s">
        <v>20</v>
      </c>
      <c r="M4298" t="s">
        <v>294</v>
      </c>
      <c r="N4298">
        <v>500000</v>
      </c>
      <c r="O4298">
        <v>2014</v>
      </c>
      <c r="P4298">
        <v>7</v>
      </c>
      <c r="S4298" t="s">
        <v>46</v>
      </c>
      <c r="T4298" t="s">
        <v>60</v>
      </c>
    </row>
    <row r="4299" spans="1:24" x14ac:dyDescent="0.3">
      <c r="A4299" t="s">
        <v>8773</v>
      </c>
      <c r="B4299">
        <v>161</v>
      </c>
      <c r="C4299">
        <v>93</v>
      </c>
      <c r="E4299" t="s">
        <v>3468</v>
      </c>
      <c r="F4299" t="s">
        <v>8774</v>
      </c>
      <c r="G4299" t="str">
        <f t="shared" si="68"/>
        <v>Teeth</v>
      </c>
      <c r="H4299" t="s">
        <v>8775</v>
      </c>
      <c r="I4299">
        <v>34556</v>
      </c>
      <c r="J4299">
        <v>18</v>
      </c>
      <c r="K4299" t="s">
        <v>19</v>
      </c>
      <c r="L4299" t="s">
        <v>31</v>
      </c>
      <c r="M4299" t="s">
        <v>294</v>
      </c>
      <c r="N4299">
        <v>550000</v>
      </c>
      <c r="O4299">
        <v>2006</v>
      </c>
      <c r="P4299">
        <v>5.4</v>
      </c>
      <c r="S4299" t="s">
        <v>46</v>
      </c>
      <c r="T4299" t="s">
        <v>69</v>
      </c>
      <c r="U4299" t="s">
        <v>83</v>
      </c>
      <c r="V4299" t="s">
        <v>122</v>
      </c>
    </row>
    <row r="4300" spans="1:24" x14ac:dyDescent="0.3">
      <c r="A4300" t="s">
        <v>8776</v>
      </c>
      <c r="B4300">
        <v>18</v>
      </c>
      <c r="C4300">
        <v>100</v>
      </c>
      <c r="E4300" t="s">
        <v>8777</v>
      </c>
      <c r="F4300" t="s">
        <v>8778</v>
      </c>
      <c r="G4300" t="str">
        <f t="shared" si="68"/>
        <v>Six-String Samurai</v>
      </c>
      <c r="H4300" t="s">
        <v>8779</v>
      </c>
      <c r="I4300">
        <v>5613</v>
      </c>
      <c r="J4300">
        <v>16</v>
      </c>
      <c r="K4300" t="s">
        <v>2424</v>
      </c>
      <c r="L4300" t="s">
        <v>20</v>
      </c>
      <c r="M4300" t="s">
        <v>2078</v>
      </c>
      <c r="N4300">
        <v>500000</v>
      </c>
      <c r="O4300">
        <v>1974</v>
      </c>
      <c r="P4300">
        <v>6.7</v>
      </c>
      <c r="S4300" t="s">
        <v>26</v>
      </c>
      <c r="T4300" t="s">
        <v>32</v>
      </c>
      <c r="U4300" t="s">
        <v>46</v>
      </c>
      <c r="V4300" t="s">
        <v>60</v>
      </c>
      <c r="W4300" t="s">
        <v>85</v>
      </c>
      <c r="X4300" t="s">
        <v>110</v>
      </c>
    </row>
    <row r="4301" spans="1:24" x14ac:dyDescent="0.3">
      <c r="A4301" t="s">
        <v>8780</v>
      </c>
      <c r="B4301">
        <v>107</v>
      </c>
      <c r="C4301">
        <v>97</v>
      </c>
      <c r="E4301" t="s">
        <v>1382</v>
      </c>
      <c r="F4301" t="s">
        <v>8781</v>
      </c>
      <c r="G4301" t="str">
        <f t="shared" si="68"/>
        <v>Hum To Mohabbat Karega</v>
      </c>
      <c r="H4301" t="s">
        <v>8782</v>
      </c>
      <c r="I4301">
        <v>275</v>
      </c>
      <c r="J4301">
        <v>40</v>
      </c>
      <c r="K4301" t="s">
        <v>19</v>
      </c>
      <c r="L4301" t="s">
        <v>20</v>
      </c>
      <c r="M4301" t="s">
        <v>294</v>
      </c>
      <c r="N4301">
        <v>500000</v>
      </c>
      <c r="O4301">
        <v>2005</v>
      </c>
      <c r="P4301">
        <v>2.8</v>
      </c>
      <c r="S4301" t="s">
        <v>26</v>
      </c>
      <c r="T4301" t="s">
        <v>46</v>
      </c>
      <c r="U4301" t="s">
        <v>106</v>
      </c>
      <c r="V4301" t="s">
        <v>122</v>
      </c>
    </row>
    <row r="4302" spans="1:24" x14ac:dyDescent="0.3">
      <c r="A4302" t="s">
        <v>8783</v>
      </c>
      <c r="B4302">
        <v>30</v>
      </c>
      <c r="C4302">
        <v>94</v>
      </c>
      <c r="E4302" t="s">
        <v>8784</v>
      </c>
      <c r="F4302" t="s">
        <v>8785</v>
      </c>
      <c r="G4302" t="str">
        <f t="shared" si="68"/>
        <v>It's All Gone Pete Tong</v>
      </c>
      <c r="H4302" t="s">
        <v>8786</v>
      </c>
      <c r="I4302">
        <v>16828</v>
      </c>
      <c r="J4302">
        <v>23</v>
      </c>
      <c r="K4302" t="s">
        <v>19</v>
      </c>
      <c r="L4302" t="s">
        <v>2425</v>
      </c>
      <c r="M4302" t="s">
        <v>2078</v>
      </c>
      <c r="N4302">
        <v>500000</v>
      </c>
      <c r="O4302">
        <v>1969</v>
      </c>
      <c r="P4302">
        <v>7.4</v>
      </c>
      <c r="S4302" t="s">
        <v>41</v>
      </c>
      <c r="T4302" t="s">
        <v>46</v>
      </c>
      <c r="U4302" t="s">
        <v>60</v>
      </c>
      <c r="V4302" t="s">
        <v>85</v>
      </c>
    </row>
    <row r="4303" spans="1:24" x14ac:dyDescent="0.3">
      <c r="A4303" t="s">
        <v>8787</v>
      </c>
      <c r="B4303">
        <v>24</v>
      </c>
      <c r="C4303">
        <v>95</v>
      </c>
      <c r="E4303" t="s">
        <v>1147</v>
      </c>
      <c r="F4303" t="s">
        <v>88</v>
      </c>
      <c r="G4303" t="str">
        <f t="shared" si="68"/>
        <v>Saint John of Las Vegas</v>
      </c>
      <c r="H4303" t="s">
        <v>8788</v>
      </c>
      <c r="I4303">
        <v>2522</v>
      </c>
      <c r="J4303">
        <v>130</v>
      </c>
      <c r="K4303" t="s">
        <v>19</v>
      </c>
      <c r="L4303" t="s">
        <v>20</v>
      </c>
      <c r="M4303" t="s">
        <v>294</v>
      </c>
      <c r="N4303">
        <v>500000</v>
      </c>
      <c r="O4303">
        <v>2003</v>
      </c>
      <c r="P4303">
        <v>5.8</v>
      </c>
      <c r="S4303" t="s">
        <v>46</v>
      </c>
      <c r="T4303" t="s">
        <v>60</v>
      </c>
    </row>
    <row r="4304" spans="1:24" x14ac:dyDescent="0.3">
      <c r="A4304" t="s">
        <v>2081</v>
      </c>
      <c r="B4304">
        <v>116</v>
      </c>
      <c r="C4304">
        <v>97</v>
      </c>
      <c r="E4304" t="s">
        <v>1969</v>
      </c>
      <c r="F4304" t="s">
        <v>1089</v>
      </c>
      <c r="G4304" t="str">
        <f t="shared" si="68"/>
        <v>24 7: Twenty Four Seven</v>
      </c>
      <c r="H4304" t="s">
        <v>8789</v>
      </c>
      <c r="I4304">
        <v>2081</v>
      </c>
      <c r="J4304">
        <v>90</v>
      </c>
      <c r="K4304" t="s">
        <v>19</v>
      </c>
      <c r="L4304" t="s">
        <v>5675</v>
      </c>
      <c r="M4304" t="s">
        <v>294</v>
      </c>
      <c r="N4304">
        <v>1000000</v>
      </c>
      <c r="O4304">
        <v>2016</v>
      </c>
      <c r="P4304">
        <v>7.1</v>
      </c>
      <c r="S4304" t="s">
        <v>46</v>
      </c>
      <c r="T4304" t="s">
        <v>60</v>
      </c>
      <c r="U4304" t="s">
        <v>106</v>
      </c>
      <c r="V4304" t="s">
        <v>117</v>
      </c>
    </row>
    <row r="4305" spans="1:23" x14ac:dyDescent="0.3">
      <c r="A4305" t="s">
        <v>8790</v>
      </c>
      <c r="B4305">
        <v>98</v>
      </c>
      <c r="C4305">
        <v>92</v>
      </c>
      <c r="E4305" t="s">
        <v>60</v>
      </c>
      <c r="F4305" t="s">
        <v>1505</v>
      </c>
      <c r="G4305" t="str">
        <f t="shared" si="68"/>
        <v>Stonewall</v>
      </c>
      <c r="H4305" t="s">
        <v>8791</v>
      </c>
      <c r="I4305">
        <v>1758</v>
      </c>
      <c r="J4305">
        <v>78</v>
      </c>
      <c r="K4305" t="s">
        <v>19</v>
      </c>
      <c r="L4305" t="s">
        <v>20</v>
      </c>
      <c r="M4305" t="s">
        <v>51</v>
      </c>
      <c r="N4305">
        <v>500000</v>
      </c>
      <c r="O4305">
        <v>2004</v>
      </c>
      <c r="P4305">
        <v>4.5</v>
      </c>
      <c r="S4305" t="s">
        <v>60</v>
      </c>
    </row>
    <row r="4306" spans="1:23" x14ac:dyDescent="0.3">
      <c r="A4306" t="s">
        <v>8792</v>
      </c>
      <c r="B4306">
        <v>25</v>
      </c>
      <c r="C4306">
        <v>96</v>
      </c>
      <c r="E4306" t="s">
        <v>1035</v>
      </c>
      <c r="F4306" t="s">
        <v>788</v>
      </c>
      <c r="G4306" t="str">
        <f t="shared" si="68"/>
        <v xml:space="preserve">Eureka            </v>
      </c>
      <c r="H4306" t="s">
        <v>8793</v>
      </c>
      <c r="I4306">
        <v>39559</v>
      </c>
      <c r="J4306">
        <v>92</v>
      </c>
      <c r="K4306" t="s">
        <v>19</v>
      </c>
      <c r="L4306" t="s">
        <v>20</v>
      </c>
      <c r="M4306" t="s">
        <v>2579</v>
      </c>
      <c r="N4306">
        <v>500000</v>
      </c>
      <c r="O4306">
        <v>2007</v>
      </c>
      <c r="P4306">
        <v>7.9</v>
      </c>
      <c r="S4306" t="s">
        <v>46</v>
      </c>
      <c r="T4306" t="s">
        <v>60</v>
      </c>
      <c r="U4306" t="s">
        <v>110</v>
      </c>
    </row>
    <row r="4307" spans="1:23" x14ac:dyDescent="0.3">
      <c r="A4307" t="s">
        <v>1283</v>
      </c>
      <c r="B4307">
        <v>40</v>
      </c>
      <c r="C4307">
        <v>85</v>
      </c>
      <c r="E4307" t="s">
        <v>8794</v>
      </c>
      <c r="F4307" t="s">
        <v>7047</v>
      </c>
      <c r="G4307" t="str">
        <f t="shared" si="68"/>
        <v>Roadside Romeo</v>
      </c>
      <c r="H4307" t="s">
        <v>8795</v>
      </c>
      <c r="I4307">
        <v>922</v>
      </c>
      <c r="J4307">
        <v>59</v>
      </c>
      <c r="K4307" t="s">
        <v>19</v>
      </c>
      <c r="L4307" t="s">
        <v>20</v>
      </c>
      <c r="M4307" t="s">
        <v>2579</v>
      </c>
      <c r="N4307">
        <v>46000</v>
      </c>
      <c r="O4307">
        <v>1988</v>
      </c>
      <c r="P4307">
        <v>5.3</v>
      </c>
      <c r="S4307" t="s">
        <v>37</v>
      </c>
      <c r="T4307" t="s">
        <v>46</v>
      </c>
      <c r="U4307" t="s">
        <v>65</v>
      </c>
      <c r="V4307" t="s">
        <v>106</v>
      </c>
    </row>
    <row r="4308" spans="1:23" x14ac:dyDescent="0.3">
      <c r="A4308" t="s">
        <v>8796</v>
      </c>
      <c r="B4308">
        <v>20</v>
      </c>
      <c r="C4308">
        <v>87</v>
      </c>
      <c r="E4308" t="s">
        <v>890</v>
      </c>
      <c r="F4308" t="s">
        <v>1573</v>
      </c>
      <c r="G4308" t="str">
        <f t="shared" si="68"/>
        <v>This Thing of Ours</v>
      </c>
      <c r="H4308" t="s">
        <v>8797</v>
      </c>
      <c r="I4308">
        <v>508</v>
      </c>
      <c r="J4308">
        <v>357</v>
      </c>
      <c r="K4308" t="s">
        <v>19</v>
      </c>
      <c r="L4308" t="s">
        <v>31</v>
      </c>
      <c r="M4308" t="s">
        <v>1173</v>
      </c>
      <c r="N4308">
        <v>500000</v>
      </c>
      <c r="O4308">
        <v>1939</v>
      </c>
      <c r="P4308">
        <v>5.4</v>
      </c>
      <c r="S4308" t="s">
        <v>52</v>
      </c>
      <c r="T4308" t="s">
        <v>60</v>
      </c>
    </row>
    <row r="4309" spans="1:23" x14ac:dyDescent="0.3">
      <c r="A4309" t="s">
        <v>66</v>
      </c>
      <c r="B4309">
        <v>8</v>
      </c>
      <c r="C4309">
        <v>91</v>
      </c>
      <c r="E4309" t="s">
        <v>119</v>
      </c>
      <c r="F4309" t="s">
        <v>7841</v>
      </c>
      <c r="G4309" t="str">
        <f t="shared" si="68"/>
        <v>The Lost Medallion: The Adventures of Billy Stone</v>
      </c>
      <c r="H4309" t="s">
        <v>8798</v>
      </c>
      <c r="I4309">
        <v>1278</v>
      </c>
      <c r="J4309">
        <v>24</v>
      </c>
      <c r="K4309" t="s">
        <v>19</v>
      </c>
      <c r="L4309" t="s">
        <v>20</v>
      </c>
      <c r="M4309" t="s">
        <v>294</v>
      </c>
      <c r="N4309">
        <v>500000</v>
      </c>
      <c r="O4309">
        <v>1995</v>
      </c>
      <c r="P4309">
        <v>4.8</v>
      </c>
      <c r="S4309" t="s">
        <v>32</v>
      </c>
      <c r="T4309" t="s">
        <v>65</v>
      </c>
      <c r="U4309" t="s">
        <v>69</v>
      </c>
    </row>
    <row r="4310" spans="1:23" x14ac:dyDescent="0.3">
      <c r="A4310" t="s">
        <v>8799</v>
      </c>
      <c r="B4310">
        <v>19</v>
      </c>
      <c r="C4310">
        <v>99</v>
      </c>
      <c r="E4310" t="s">
        <v>1535</v>
      </c>
      <c r="F4310" t="s">
        <v>1118</v>
      </c>
      <c r="G4310" t="str">
        <f t="shared" si="68"/>
        <v>The Last Five Years</v>
      </c>
      <c r="H4310" t="s">
        <v>8800</v>
      </c>
      <c r="I4310">
        <v>6223</v>
      </c>
      <c r="J4310">
        <v>91</v>
      </c>
      <c r="K4310" t="s">
        <v>19</v>
      </c>
      <c r="L4310" t="s">
        <v>20</v>
      </c>
      <c r="M4310" t="s">
        <v>294</v>
      </c>
      <c r="N4310">
        <v>500000</v>
      </c>
      <c r="O4310">
        <v>2005</v>
      </c>
      <c r="P4310">
        <v>5.9</v>
      </c>
      <c r="S4310" t="s">
        <v>46</v>
      </c>
      <c r="T4310" t="s">
        <v>60</v>
      </c>
      <c r="U4310" t="s">
        <v>90</v>
      </c>
      <c r="V4310" t="s">
        <v>106</v>
      </c>
    </row>
    <row r="4311" spans="1:23" x14ac:dyDescent="0.3">
      <c r="A4311" t="s">
        <v>8801</v>
      </c>
      <c r="B4311">
        <v>90</v>
      </c>
      <c r="C4311">
        <v>88</v>
      </c>
      <c r="E4311" t="s">
        <v>60</v>
      </c>
      <c r="F4311" t="s">
        <v>8802</v>
      </c>
      <c r="G4311" t="str">
        <f t="shared" si="68"/>
        <v>The Missing Person</v>
      </c>
      <c r="H4311" t="s">
        <v>8803</v>
      </c>
      <c r="I4311">
        <v>1268</v>
      </c>
      <c r="J4311">
        <v>23</v>
      </c>
      <c r="K4311" t="s">
        <v>19</v>
      </c>
      <c r="L4311" t="s">
        <v>20</v>
      </c>
      <c r="M4311" t="s">
        <v>294</v>
      </c>
      <c r="N4311">
        <v>500000</v>
      </c>
      <c r="O4311">
        <v>2001</v>
      </c>
      <c r="P4311">
        <v>6.2</v>
      </c>
      <c r="S4311" t="s">
        <v>60</v>
      </c>
    </row>
    <row r="4312" spans="1:23" x14ac:dyDescent="0.3">
      <c r="A4312" t="s">
        <v>8066</v>
      </c>
      <c r="B4312">
        <v>21</v>
      </c>
      <c r="C4312">
        <v>119</v>
      </c>
      <c r="E4312" t="s">
        <v>8804</v>
      </c>
      <c r="F4312" t="s">
        <v>7144</v>
      </c>
      <c r="G4312" t="str">
        <f t="shared" si="68"/>
        <v>Return of the Living Dead III</v>
      </c>
      <c r="H4312" t="s">
        <v>8805</v>
      </c>
      <c r="I4312">
        <v>10182</v>
      </c>
      <c r="J4312">
        <v>41</v>
      </c>
      <c r="K4312" t="s">
        <v>19</v>
      </c>
      <c r="L4312" t="s">
        <v>31</v>
      </c>
      <c r="M4312" t="s">
        <v>21</v>
      </c>
      <c r="N4312">
        <v>500000</v>
      </c>
      <c r="O4312">
        <v>2009</v>
      </c>
      <c r="P4312">
        <v>5.9</v>
      </c>
      <c r="S4312" t="s">
        <v>83</v>
      </c>
      <c r="T4312" t="s">
        <v>106</v>
      </c>
      <c r="U4312" t="s">
        <v>110</v>
      </c>
    </row>
    <row r="4313" spans="1:23" x14ac:dyDescent="0.3">
      <c r="A4313" t="s">
        <v>8448</v>
      </c>
      <c r="B4313">
        <v>12</v>
      </c>
      <c r="C4313">
        <v>99</v>
      </c>
      <c r="E4313" t="s">
        <v>127</v>
      </c>
      <c r="F4313" t="s">
        <v>185</v>
      </c>
      <c r="G4313" t="str">
        <f t="shared" si="68"/>
        <v>London</v>
      </c>
      <c r="H4313" t="s">
        <v>8806</v>
      </c>
      <c r="I4313">
        <v>19336</v>
      </c>
      <c r="J4313">
        <v>235</v>
      </c>
      <c r="K4313" t="s">
        <v>19</v>
      </c>
      <c r="L4313" t="s">
        <v>20</v>
      </c>
      <c r="M4313" t="s">
        <v>294</v>
      </c>
      <c r="N4313">
        <v>500000</v>
      </c>
      <c r="O4313">
        <v>2016</v>
      </c>
      <c r="P4313">
        <v>6.6</v>
      </c>
      <c r="S4313" t="s">
        <v>60</v>
      </c>
      <c r="T4313" t="s">
        <v>106</v>
      </c>
    </row>
    <row r="4314" spans="1:23" x14ac:dyDescent="0.3">
      <c r="A4314" t="s">
        <v>6437</v>
      </c>
      <c r="B4314">
        <v>33</v>
      </c>
      <c r="C4314">
        <v>92</v>
      </c>
      <c r="E4314" t="s">
        <v>60</v>
      </c>
      <c r="F4314" t="s">
        <v>8807</v>
      </c>
      <c r="G4314" t="str">
        <f t="shared" si="68"/>
        <v>Sherrybaby</v>
      </c>
      <c r="H4314" t="s">
        <v>8808</v>
      </c>
      <c r="I4314">
        <v>10282</v>
      </c>
      <c r="J4314">
        <v>53</v>
      </c>
      <c r="K4314" t="s">
        <v>19</v>
      </c>
      <c r="L4314" t="s">
        <v>31</v>
      </c>
      <c r="M4314" t="s">
        <v>294</v>
      </c>
      <c r="N4314">
        <v>500000</v>
      </c>
      <c r="O4314">
        <v>1945</v>
      </c>
      <c r="P4314">
        <v>6.6</v>
      </c>
      <c r="S4314" t="s">
        <v>60</v>
      </c>
    </row>
    <row r="4315" spans="1:23" x14ac:dyDescent="0.3">
      <c r="A4315" t="s">
        <v>3986</v>
      </c>
      <c r="B4315">
        <v>9</v>
      </c>
      <c r="C4315">
        <v>86</v>
      </c>
      <c r="E4315" t="s">
        <v>482</v>
      </c>
      <c r="F4315" t="s">
        <v>4211</v>
      </c>
      <c r="G4315" t="str">
        <f t="shared" si="68"/>
        <v>Stealing Harvard</v>
      </c>
      <c r="H4315" t="s">
        <v>4212</v>
      </c>
      <c r="I4315">
        <v>11211</v>
      </c>
      <c r="J4315">
        <v>64</v>
      </c>
      <c r="K4315" t="s">
        <v>19</v>
      </c>
      <c r="L4315" t="s">
        <v>3499</v>
      </c>
      <c r="M4315" t="s">
        <v>2579</v>
      </c>
      <c r="N4315">
        <v>500000</v>
      </c>
      <c r="O4315">
        <v>1994</v>
      </c>
      <c r="P4315">
        <v>5.0999999999999996</v>
      </c>
      <c r="S4315" t="s">
        <v>46</v>
      </c>
      <c r="T4315" t="s">
        <v>52</v>
      </c>
    </row>
    <row r="4316" spans="1:23" x14ac:dyDescent="0.3">
      <c r="A4316" t="s">
        <v>885</v>
      </c>
      <c r="B4316">
        <v>94</v>
      </c>
      <c r="C4316">
        <v>83</v>
      </c>
      <c r="E4316" t="s">
        <v>7526</v>
      </c>
      <c r="F4316" t="s">
        <v>8809</v>
      </c>
      <c r="G4316" t="str">
        <f t="shared" si="68"/>
        <v>Circle</v>
      </c>
      <c r="H4316" t="s">
        <v>8810</v>
      </c>
      <c r="I4316">
        <v>13279</v>
      </c>
      <c r="J4316">
        <v>105</v>
      </c>
      <c r="K4316" t="s">
        <v>19</v>
      </c>
      <c r="L4316" t="s">
        <v>31</v>
      </c>
      <c r="M4316" t="s">
        <v>294</v>
      </c>
      <c r="N4316">
        <v>500000</v>
      </c>
      <c r="O4316">
        <v>1998</v>
      </c>
      <c r="P4316">
        <v>6</v>
      </c>
      <c r="S4316" t="s">
        <v>60</v>
      </c>
      <c r="T4316" t="s">
        <v>83</v>
      </c>
      <c r="U4316" t="s">
        <v>92</v>
      </c>
      <c r="V4316" t="s">
        <v>110</v>
      </c>
      <c r="W4316" t="s">
        <v>122</v>
      </c>
    </row>
    <row r="4317" spans="1:23" x14ac:dyDescent="0.3">
      <c r="A4317" t="s">
        <v>2310</v>
      </c>
      <c r="B4317">
        <v>41</v>
      </c>
      <c r="C4317">
        <v>81</v>
      </c>
      <c r="E4317" t="s">
        <v>2403</v>
      </c>
      <c r="F4317" t="s">
        <v>639</v>
      </c>
      <c r="G4317" t="str">
        <f t="shared" si="68"/>
        <v>Eden Lake</v>
      </c>
      <c r="H4317" t="s">
        <v>8811</v>
      </c>
      <c r="I4317">
        <v>57811</v>
      </c>
      <c r="J4317">
        <v>9</v>
      </c>
      <c r="K4317" t="s">
        <v>19</v>
      </c>
      <c r="L4317" t="s">
        <v>149</v>
      </c>
      <c r="M4317" t="s">
        <v>294</v>
      </c>
      <c r="N4317">
        <v>500000</v>
      </c>
      <c r="O4317">
        <v>2010</v>
      </c>
      <c r="P4317">
        <v>6.8</v>
      </c>
      <c r="S4317" t="s">
        <v>83</v>
      </c>
      <c r="T4317" t="s">
        <v>122</v>
      </c>
    </row>
    <row r="4318" spans="1:23" x14ac:dyDescent="0.3">
      <c r="A4318" t="s">
        <v>4635</v>
      </c>
      <c r="B4318">
        <v>38</v>
      </c>
      <c r="C4318">
        <v>82</v>
      </c>
      <c r="E4318" t="s">
        <v>122</v>
      </c>
      <c r="F4318" t="s">
        <v>3433</v>
      </c>
      <c r="G4318" t="str">
        <f t="shared" si="68"/>
        <v>Plush</v>
      </c>
      <c r="H4318" t="s">
        <v>8812</v>
      </c>
      <c r="I4318">
        <v>2895</v>
      </c>
      <c r="J4318">
        <v>6</v>
      </c>
      <c r="K4318" t="s">
        <v>19</v>
      </c>
      <c r="L4318" t="s">
        <v>3429</v>
      </c>
      <c r="M4318" t="s">
        <v>21</v>
      </c>
      <c r="N4318">
        <v>2000000</v>
      </c>
      <c r="O4318">
        <v>1984</v>
      </c>
      <c r="P4318">
        <v>5.4</v>
      </c>
      <c r="S4318" t="s">
        <v>122</v>
      </c>
    </row>
    <row r="4319" spans="1:23" x14ac:dyDescent="0.3">
      <c r="A4319" t="s">
        <v>4206</v>
      </c>
      <c r="B4319">
        <v>12</v>
      </c>
      <c r="C4319">
        <v>102</v>
      </c>
      <c r="E4319" t="s">
        <v>8813</v>
      </c>
      <c r="F4319" t="s">
        <v>7099</v>
      </c>
      <c r="G4319" t="str">
        <f t="shared" si="68"/>
        <v>Vampire Killers</v>
      </c>
      <c r="H4319" t="s">
        <v>8814</v>
      </c>
      <c r="I4319">
        <v>17296</v>
      </c>
      <c r="J4319">
        <v>56</v>
      </c>
      <c r="K4319" t="s">
        <v>19</v>
      </c>
      <c r="L4319" t="s">
        <v>20</v>
      </c>
      <c r="M4319" t="s">
        <v>294</v>
      </c>
      <c r="N4319">
        <v>500000</v>
      </c>
      <c r="O4319">
        <v>2000</v>
      </c>
      <c r="P4319">
        <v>5.2</v>
      </c>
      <c r="S4319" t="s">
        <v>26</v>
      </c>
      <c r="T4319" t="s">
        <v>46</v>
      </c>
      <c r="U4319" t="s">
        <v>69</v>
      </c>
      <c r="V4319" t="s">
        <v>83</v>
      </c>
    </row>
    <row r="4320" spans="1:23" x14ac:dyDescent="0.3">
      <c r="A4320" t="s">
        <v>6466</v>
      </c>
      <c r="B4320">
        <v>25</v>
      </c>
      <c r="C4320">
        <v>90</v>
      </c>
      <c r="E4320" t="s">
        <v>6512</v>
      </c>
      <c r="F4320" t="s">
        <v>8815</v>
      </c>
      <c r="G4320" t="str">
        <f t="shared" si="68"/>
        <v>Gangster's Paradise: Jerusalema</v>
      </c>
      <c r="H4320" t="s">
        <v>8816</v>
      </c>
      <c r="I4320">
        <v>9689</v>
      </c>
      <c r="J4320">
        <v>175</v>
      </c>
      <c r="K4320" t="s">
        <v>19</v>
      </c>
      <c r="L4320" t="s">
        <v>31</v>
      </c>
      <c r="M4320" t="s">
        <v>2579</v>
      </c>
      <c r="N4320">
        <v>500000</v>
      </c>
      <c r="O4320">
        <v>2012</v>
      </c>
      <c r="P4320">
        <v>7.8</v>
      </c>
      <c r="S4320" t="s">
        <v>26</v>
      </c>
      <c r="T4320" t="s">
        <v>52</v>
      </c>
      <c r="U4320" t="s">
        <v>60</v>
      </c>
    </row>
    <row r="4321" spans="1:23" x14ac:dyDescent="0.3">
      <c r="A4321" t="s">
        <v>183</v>
      </c>
      <c r="B4321">
        <v>27</v>
      </c>
      <c r="C4321">
        <v>30</v>
      </c>
      <c r="E4321" t="s">
        <v>977</v>
      </c>
      <c r="F4321" t="s">
        <v>516</v>
      </c>
      <c r="G4321" t="str">
        <f t="shared" si="68"/>
        <v>Freeze Frame</v>
      </c>
      <c r="H4321" t="s">
        <v>8817</v>
      </c>
      <c r="I4321">
        <v>2588</v>
      </c>
      <c r="J4321">
        <v>31</v>
      </c>
      <c r="K4321" t="s">
        <v>19</v>
      </c>
      <c r="L4321" t="s">
        <v>20</v>
      </c>
      <c r="M4321" t="s">
        <v>2579</v>
      </c>
      <c r="N4321">
        <v>500000</v>
      </c>
      <c r="O4321">
        <v>2005</v>
      </c>
      <c r="P4321">
        <v>6.4</v>
      </c>
      <c r="S4321" t="s">
        <v>52</v>
      </c>
      <c r="T4321" t="s">
        <v>60</v>
      </c>
      <c r="U4321" t="s">
        <v>122</v>
      </c>
    </row>
    <row r="4322" spans="1:23" x14ac:dyDescent="0.3">
      <c r="A4322" t="s">
        <v>8818</v>
      </c>
      <c r="B4322">
        <v>2</v>
      </c>
      <c r="C4322">
        <v>92</v>
      </c>
      <c r="E4322" t="s">
        <v>83</v>
      </c>
      <c r="F4322" t="s">
        <v>8819</v>
      </c>
      <c r="G4322" t="str">
        <f t="shared" si="68"/>
        <v>Grave Encounters</v>
      </c>
      <c r="H4322" t="s">
        <v>8820</v>
      </c>
      <c r="I4322">
        <v>40380</v>
      </c>
      <c r="J4322">
        <v>67</v>
      </c>
      <c r="K4322" t="s">
        <v>19</v>
      </c>
      <c r="L4322" t="s">
        <v>20</v>
      </c>
      <c r="M4322" t="s">
        <v>294</v>
      </c>
      <c r="N4322">
        <v>500000</v>
      </c>
      <c r="O4322">
        <v>2013</v>
      </c>
      <c r="P4322">
        <v>6.1</v>
      </c>
      <c r="S4322" t="s">
        <v>83</v>
      </c>
    </row>
    <row r="4323" spans="1:23" x14ac:dyDescent="0.3">
      <c r="A4323" t="s">
        <v>8821</v>
      </c>
      <c r="B4323">
        <v>23</v>
      </c>
      <c r="C4323">
        <v>88</v>
      </c>
      <c r="E4323" t="s">
        <v>3256</v>
      </c>
      <c r="F4323" t="s">
        <v>8822</v>
      </c>
      <c r="G4323" t="str">
        <f t="shared" si="68"/>
        <v>Stitches</v>
      </c>
      <c r="H4323" t="s">
        <v>8823</v>
      </c>
      <c r="I4323">
        <v>6585</v>
      </c>
      <c r="J4323">
        <v>26</v>
      </c>
      <c r="K4323" t="s">
        <v>19</v>
      </c>
      <c r="L4323" t="s">
        <v>20</v>
      </c>
      <c r="M4323" t="s">
        <v>21</v>
      </c>
      <c r="N4323">
        <v>135000000</v>
      </c>
      <c r="O4323">
        <v>1993</v>
      </c>
      <c r="P4323">
        <v>5.7</v>
      </c>
      <c r="S4323" t="s">
        <v>46</v>
      </c>
      <c r="T4323" t="s">
        <v>83</v>
      </c>
    </row>
    <row r="4324" spans="1:23" x14ac:dyDescent="0.3">
      <c r="A4324" t="s">
        <v>8824</v>
      </c>
      <c r="B4324">
        <v>32</v>
      </c>
      <c r="C4324">
        <v>97</v>
      </c>
      <c r="E4324" t="s">
        <v>1070</v>
      </c>
      <c r="F4324" t="s">
        <v>8825</v>
      </c>
      <c r="G4324" t="str">
        <f t="shared" si="68"/>
        <v>Nine Dead</v>
      </c>
      <c r="H4324" t="s">
        <v>8826</v>
      </c>
      <c r="I4324">
        <v>9280</v>
      </c>
      <c r="J4324">
        <v>19</v>
      </c>
      <c r="K4324" t="s">
        <v>19</v>
      </c>
      <c r="L4324" t="s">
        <v>20</v>
      </c>
      <c r="M4324" t="s">
        <v>294</v>
      </c>
      <c r="N4324">
        <v>500000</v>
      </c>
      <c r="O4324">
        <v>2001</v>
      </c>
      <c r="P4324">
        <v>5.5</v>
      </c>
      <c r="S4324" t="s">
        <v>52</v>
      </c>
      <c r="T4324" t="s">
        <v>60</v>
      </c>
      <c r="U4324" t="s">
        <v>83</v>
      </c>
      <c r="V4324" t="s">
        <v>92</v>
      </c>
      <c r="W4324" t="s">
        <v>122</v>
      </c>
    </row>
    <row r="4325" spans="1:23" x14ac:dyDescent="0.3">
      <c r="A4325" t="s">
        <v>8827</v>
      </c>
      <c r="B4325">
        <v>18</v>
      </c>
      <c r="C4325">
        <v>96</v>
      </c>
      <c r="E4325" t="s">
        <v>39</v>
      </c>
      <c r="F4325" t="s">
        <v>8828</v>
      </c>
      <c r="G4325" t="str">
        <f t="shared" si="68"/>
        <v>To Be Frank, Sinatra at 100</v>
      </c>
      <c r="H4325" t="s">
        <v>8829</v>
      </c>
      <c r="I4325">
        <v>7</v>
      </c>
      <c r="J4325">
        <v>19</v>
      </c>
      <c r="K4325" t="s">
        <v>19</v>
      </c>
      <c r="L4325" t="s">
        <v>20</v>
      </c>
      <c r="M4325" t="s">
        <v>2078</v>
      </c>
      <c r="N4325">
        <v>500000</v>
      </c>
      <c r="O4325">
        <v>2007</v>
      </c>
      <c r="P4325">
        <v>7.4</v>
      </c>
      <c r="S4325" t="s">
        <v>39</v>
      </c>
    </row>
    <row r="4326" spans="1:23" x14ac:dyDescent="0.3">
      <c r="A4326" t="s">
        <v>8830</v>
      </c>
      <c r="B4326">
        <v>45</v>
      </c>
      <c r="C4326">
        <v>87</v>
      </c>
      <c r="E4326" t="s">
        <v>46</v>
      </c>
      <c r="F4326" t="s">
        <v>3497</v>
      </c>
      <c r="G4326" t="str">
        <f t="shared" si="68"/>
        <v>Bananas</v>
      </c>
      <c r="H4326" t="s">
        <v>8831</v>
      </c>
      <c r="I4326">
        <v>27646</v>
      </c>
      <c r="J4326">
        <v>23</v>
      </c>
      <c r="K4326" t="s">
        <v>19</v>
      </c>
      <c r="L4326" t="s">
        <v>20</v>
      </c>
      <c r="M4326" t="s">
        <v>21</v>
      </c>
      <c r="N4326">
        <v>500000</v>
      </c>
      <c r="O4326">
        <v>2014</v>
      </c>
      <c r="P4326">
        <v>7.1</v>
      </c>
      <c r="S4326" t="s">
        <v>46</v>
      </c>
    </row>
    <row r="4327" spans="1:23" x14ac:dyDescent="0.3">
      <c r="A4327" t="s">
        <v>7811</v>
      </c>
      <c r="B4327">
        <v>60</v>
      </c>
      <c r="C4327">
        <v>106</v>
      </c>
      <c r="E4327" t="s">
        <v>122</v>
      </c>
      <c r="F4327" t="s">
        <v>8832</v>
      </c>
      <c r="G4327" t="str">
        <f t="shared" si="68"/>
        <v>Supercapitalist</v>
      </c>
      <c r="H4327" t="s">
        <v>8833</v>
      </c>
      <c r="I4327">
        <v>289</v>
      </c>
      <c r="J4327">
        <v>36</v>
      </c>
      <c r="K4327" t="s">
        <v>19</v>
      </c>
      <c r="L4327" t="s">
        <v>20</v>
      </c>
      <c r="M4327" t="s">
        <v>294</v>
      </c>
      <c r="N4327">
        <v>500000</v>
      </c>
      <c r="O4327">
        <v>2001</v>
      </c>
      <c r="P4327">
        <v>3.9</v>
      </c>
      <c r="S4327" t="s">
        <v>122</v>
      </c>
    </row>
    <row r="4328" spans="1:23" x14ac:dyDescent="0.3">
      <c r="A4328" t="s">
        <v>8834</v>
      </c>
      <c r="B4328">
        <v>23</v>
      </c>
      <c r="C4328">
        <v>107</v>
      </c>
      <c r="E4328" t="s">
        <v>239</v>
      </c>
      <c r="F4328" t="s">
        <v>4132</v>
      </c>
      <c r="G4328" t="str">
        <f t="shared" si="68"/>
        <v>Rockaway</v>
      </c>
      <c r="H4328" t="s">
        <v>8835</v>
      </c>
      <c r="I4328">
        <v>355</v>
      </c>
      <c r="J4328">
        <v>20</v>
      </c>
      <c r="K4328" t="s">
        <v>19</v>
      </c>
      <c r="L4328" t="s">
        <v>20</v>
      </c>
      <c r="M4328" t="s">
        <v>2579</v>
      </c>
      <c r="N4328">
        <v>500000</v>
      </c>
      <c r="O4328">
        <v>2006</v>
      </c>
      <c r="P4328">
        <v>4.5999999999999996</v>
      </c>
      <c r="S4328" t="s">
        <v>26</v>
      </c>
      <c r="T4328" t="s">
        <v>52</v>
      </c>
      <c r="U4328" t="s">
        <v>60</v>
      </c>
      <c r="V4328" t="s">
        <v>122</v>
      </c>
    </row>
    <row r="4329" spans="1:23" x14ac:dyDescent="0.3">
      <c r="A4329" t="s">
        <v>2314</v>
      </c>
      <c r="B4329">
        <v>363</v>
      </c>
      <c r="C4329">
        <v>80</v>
      </c>
      <c r="E4329" t="s">
        <v>1147</v>
      </c>
      <c r="F4329" t="s">
        <v>8836</v>
      </c>
      <c r="G4329" t="str">
        <f t="shared" si="68"/>
        <v xml:space="preserve">Wings            </v>
      </c>
      <c r="H4329" t="s">
        <v>8837</v>
      </c>
      <c r="I4329">
        <v>7646</v>
      </c>
      <c r="J4329">
        <v>72</v>
      </c>
      <c r="K4329" t="s">
        <v>19</v>
      </c>
      <c r="L4329" t="s">
        <v>20</v>
      </c>
      <c r="M4329" t="s">
        <v>294</v>
      </c>
      <c r="N4329">
        <v>3000000</v>
      </c>
      <c r="O4329">
        <v>2010</v>
      </c>
      <c r="P4329">
        <v>7.3</v>
      </c>
      <c r="S4329" t="s">
        <v>46</v>
      </c>
      <c r="T4329" t="s">
        <v>60</v>
      </c>
    </row>
    <row r="4330" spans="1:23" x14ac:dyDescent="0.3">
      <c r="A4330" t="s">
        <v>8838</v>
      </c>
      <c r="B4330">
        <v>249</v>
      </c>
      <c r="C4330">
        <v>91</v>
      </c>
      <c r="E4330" t="s">
        <v>8839</v>
      </c>
      <c r="F4330" t="s">
        <v>8840</v>
      </c>
      <c r="G4330" t="str">
        <f t="shared" si="68"/>
        <v>The Lady from Shanghai</v>
      </c>
      <c r="H4330" t="s">
        <v>8841</v>
      </c>
      <c r="I4330">
        <v>19236</v>
      </c>
      <c r="J4330">
        <v>15</v>
      </c>
      <c r="K4330" t="s">
        <v>3748</v>
      </c>
      <c r="L4330" t="s">
        <v>20</v>
      </c>
      <c r="M4330" t="s">
        <v>294</v>
      </c>
      <c r="N4330">
        <v>500000</v>
      </c>
      <c r="O4330">
        <v>2006</v>
      </c>
      <c r="P4330">
        <v>7.7</v>
      </c>
      <c r="S4330" t="s">
        <v>52</v>
      </c>
      <c r="T4330" t="s">
        <v>60</v>
      </c>
      <c r="U4330" t="s">
        <v>73</v>
      </c>
      <c r="V4330" t="s">
        <v>92</v>
      </c>
      <c r="W4330" t="s">
        <v>122</v>
      </c>
    </row>
    <row r="4331" spans="1:23" x14ac:dyDescent="0.3">
      <c r="A4331" t="s">
        <v>5555</v>
      </c>
      <c r="B4331">
        <v>68</v>
      </c>
      <c r="C4331">
        <v>99</v>
      </c>
      <c r="E4331" t="s">
        <v>2403</v>
      </c>
      <c r="F4331" t="s">
        <v>8842</v>
      </c>
      <c r="G4331" t="str">
        <f t="shared" si="68"/>
        <v>No Man's Land: The Rise of Reeker</v>
      </c>
      <c r="H4331" t="s">
        <v>8843</v>
      </c>
      <c r="I4331">
        <v>2701</v>
      </c>
      <c r="J4331">
        <v>14</v>
      </c>
      <c r="K4331" t="s">
        <v>19</v>
      </c>
      <c r="L4331" t="s">
        <v>20</v>
      </c>
      <c r="M4331" t="s">
        <v>51</v>
      </c>
      <c r="N4331">
        <v>100000</v>
      </c>
      <c r="O4331">
        <v>1936</v>
      </c>
      <c r="P4331">
        <v>4.9000000000000004</v>
      </c>
      <c r="S4331" t="s">
        <v>83</v>
      </c>
      <c r="T4331" t="s">
        <v>122</v>
      </c>
    </row>
    <row r="4332" spans="1:23" x14ac:dyDescent="0.3">
      <c r="A4332" t="s">
        <v>8844</v>
      </c>
      <c r="B4332">
        <v>14</v>
      </c>
      <c r="C4332">
        <v>102</v>
      </c>
      <c r="E4332" t="s">
        <v>890</v>
      </c>
      <c r="F4332" t="s">
        <v>201</v>
      </c>
      <c r="G4332" t="str">
        <f t="shared" si="68"/>
        <v>Highway</v>
      </c>
      <c r="H4332" t="s">
        <v>8845</v>
      </c>
      <c r="I4332">
        <v>5182</v>
      </c>
      <c r="J4332">
        <v>25</v>
      </c>
      <c r="K4332" t="s">
        <v>19</v>
      </c>
      <c r="L4332" t="s">
        <v>3912</v>
      </c>
      <c r="M4332" t="s">
        <v>294</v>
      </c>
      <c r="N4332">
        <v>500000</v>
      </c>
      <c r="O4332">
        <v>2002</v>
      </c>
      <c r="P4332">
        <v>6.3</v>
      </c>
      <c r="S4332" t="s">
        <v>52</v>
      </c>
      <c r="T4332" t="s">
        <v>60</v>
      </c>
    </row>
    <row r="4333" spans="1:23" x14ac:dyDescent="0.3">
      <c r="A4333" t="s">
        <v>8846</v>
      </c>
      <c r="B4333">
        <v>359</v>
      </c>
      <c r="C4333">
        <v>108</v>
      </c>
      <c r="E4333" t="s">
        <v>3939</v>
      </c>
      <c r="F4333" t="s">
        <v>6735</v>
      </c>
      <c r="G4333" t="str">
        <f t="shared" si="68"/>
        <v>Small Apartments</v>
      </c>
      <c r="H4333" t="s">
        <v>8847</v>
      </c>
      <c r="I4333">
        <v>5732</v>
      </c>
      <c r="J4333">
        <v>22</v>
      </c>
      <c r="K4333" t="s">
        <v>19</v>
      </c>
      <c r="L4333" t="s">
        <v>20</v>
      </c>
      <c r="M4333" t="s">
        <v>294</v>
      </c>
      <c r="N4333">
        <v>500000</v>
      </c>
      <c r="O4333">
        <v>2007</v>
      </c>
      <c r="P4333">
        <v>6.1</v>
      </c>
      <c r="S4333" t="s">
        <v>46</v>
      </c>
      <c r="T4333" t="s">
        <v>52</v>
      </c>
      <c r="U4333" t="s">
        <v>60</v>
      </c>
    </row>
    <row r="4334" spans="1:23" x14ac:dyDescent="0.3">
      <c r="A4334" t="s">
        <v>8848</v>
      </c>
      <c r="B4334">
        <v>15</v>
      </c>
      <c r="C4334">
        <v>88</v>
      </c>
      <c r="E4334" t="s">
        <v>46</v>
      </c>
      <c r="F4334" t="s">
        <v>8849</v>
      </c>
      <c r="G4334" t="str">
        <f t="shared" si="68"/>
        <v>Coffee Town</v>
      </c>
      <c r="H4334" t="s">
        <v>8850</v>
      </c>
      <c r="I4334">
        <v>4204</v>
      </c>
      <c r="J4334">
        <v>17</v>
      </c>
      <c r="K4334" t="s">
        <v>19</v>
      </c>
      <c r="L4334" t="s">
        <v>20</v>
      </c>
      <c r="M4334" t="s">
        <v>294</v>
      </c>
      <c r="N4334">
        <v>500000</v>
      </c>
      <c r="O4334">
        <v>2005</v>
      </c>
      <c r="P4334">
        <v>6.6</v>
      </c>
      <c r="S4334" t="s">
        <v>46</v>
      </c>
    </row>
    <row r="4335" spans="1:23" x14ac:dyDescent="0.3">
      <c r="A4335" t="s">
        <v>8851</v>
      </c>
      <c r="B4335">
        <v>256</v>
      </c>
      <c r="C4335">
        <v>89</v>
      </c>
      <c r="E4335" t="s">
        <v>8852</v>
      </c>
      <c r="F4335" t="s">
        <v>8853</v>
      </c>
      <c r="G4335" t="str">
        <f t="shared" si="68"/>
        <v>The Ghastly Love of Johnny X</v>
      </c>
      <c r="H4335" t="s">
        <v>8854</v>
      </c>
      <c r="I4335">
        <v>344</v>
      </c>
      <c r="J4335">
        <v>111</v>
      </c>
      <c r="K4335" t="s">
        <v>19</v>
      </c>
      <c r="L4335" t="s">
        <v>20</v>
      </c>
      <c r="M4335" t="s">
        <v>294</v>
      </c>
      <c r="N4335">
        <v>12000000</v>
      </c>
      <c r="O4335">
        <v>2015</v>
      </c>
      <c r="P4335">
        <v>5.7</v>
      </c>
      <c r="S4335" t="s">
        <v>46</v>
      </c>
      <c r="T4335" t="s">
        <v>69</v>
      </c>
      <c r="U4335" t="s">
        <v>90</v>
      </c>
      <c r="V4335" t="s">
        <v>110</v>
      </c>
    </row>
    <row r="4336" spans="1:23" x14ac:dyDescent="0.3">
      <c r="A4336" t="s">
        <v>8855</v>
      </c>
      <c r="B4336">
        <v>194</v>
      </c>
      <c r="C4336">
        <v>92</v>
      </c>
      <c r="E4336" t="s">
        <v>1147</v>
      </c>
      <c r="F4336" t="s">
        <v>5053</v>
      </c>
      <c r="G4336" t="str">
        <f t="shared" si="68"/>
        <v>All Is Bright</v>
      </c>
      <c r="H4336" t="s">
        <v>8856</v>
      </c>
      <c r="I4336">
        <v>4478</v>
      </c>
      <c r="J4336">
        <v>122</v>
      </c>
      <c r="K4336" t="s">
        <v>19</v>
      </c>
      <c r="L4336" t="s">
        <v>20</v>
      </c>
      <c r="M4336" t="s">
        <v>51</v>
      </c>
      <c r="N4336">
        <v>500000</v>
      </c>
      <c r="O4336">
        <v>2005</v>
      </c>
      <c r="P4336">
        <v>5.6</v>
      </c>
      <c r="S4336" t="s">
        <v>46</v>
      </c>
      <c r="T4336" t="s">
        <v>60</v>
      </c>
    </row>
    <row r="4337" spans="1:22" x14ac:dyDescent="0.3">
      <c r="A4337" t="s">
        <v>8857</v>
      </c>
      <c r="B4337">
        <v>10</v>
      </c>
      <c r="C4337">
        <v>99</v>
      </c>
      <c r="E4337" t="s">
        <v>2224</v>
      </c>
      <c r="F4337" t="s">
        <v>120</v>
      </c>
      <c r="G4337" t="str">
        <f t="shared" si="68"/>
        <v>The Torture Chamber of Dr. Sadism</v>
      </c>
      <c r="H4337" t="s">
        <v>8858</v>
      </c>
      <c r="I4337">
        <v>952</v>
      </c>
      <c r="J4337">
        <v>15</v>
      </c>
      <c r="K4337" t="s">
        <v>19</v>
      </c>
      <c r="L4337" t="s">
        <v>20</v>
      </c>
      <c r="M4337" t="s">
        <v>294</v>
      </c>
      <c r="N4337">
        <v>500000</v>
      </c>
      <c r="O4337">
        <v>2010</v>
      </c>
      <c r="P4337">
        <v>6</v>
      </c>
      <c r="S4337" t="s">
        <v>83</v>
      </c>
      <c r="T4337" t="s">
        <v>92</v>
      </c>
    </row>
    <row r="4338" spans="1:22" x14ac:dyDescent="0.3">
      <c r="A4338" t="s">
        <v>5801</v>
      </c>
      <c r="B4338">
        <v>311</v>
      </c>
      <c r="C4338">
        <v>103</v>
      </c>
      <c r="E4338" t="s">
        <v>1147</v>
      </c>
      <c r="F4338" t="s">
        <v>8859</v>
      </c>
      <c r="G4338" t="str">
        <f t="shared" si="68"/>
        <v>Straight A's</v>
      </c>
      <c r="H4338" t="s">
        <v>8860</v>
      </c>
      <c r="I4338">
        <v>3605</v>
      </c>
      <c r="J4338">
        <v>447</v>
      </c>
      <c r="K4338" t="s">
        <v>19</v>
      </c>
      <c r="L4338" t="s">
        <v>20</v>
      </c>
      <c r="M4338" t="s">
        <v>294</v>
      </c>
      <c r="N4338">
        <v>150000</v>
      </c>
      <c r="O4338">
        <v>2008</v>
      </c>
      <c r="P4338">
        <v>5.7</v>
      </c>
      <c r="S4338" t="s">
        <v>46</v>
      </c>
      <c r="T4338" t="s">
        <v>60</v>
      </c>
    </row>
    <row r="4339" spans="1:22" x14ac:dyDescent="0.3">
      <c r="A4339" t="s">
        <v>8861</v>
      </c>
      <c r="B4339">
        <v>205</v>
      </c>
      <c r="C4339">
        <v>90</v>
      </c>
      <c r="E4339" t="s">
        <v>2567</v>
      </c>
      <c r="F4339" t="s">
        <v>8862</v>
      </c>
      <c r="G4339" t="str">
        <f t="shared" si="68"/>
        <v>A Funny Thing Happened on the Way to the Forum</v>
      </c>
      <c r="H4339" t="s">
        <v>8863</v>
      </c>
      <c r="I4339">
        <v>6804</v>
      </c>
      <c r="J4339">
        <v>100</v>
      </c>
      <c r="K4339" t="s">
        <v>19</v>
      </c>
      <c r="L4339" t="s">
        <v>20</v>
      </c>
      <c r="M4339" t="s">
        <v>294</v>
      </c>
      <c r="N4339">
        <v>500000</v>
      </c>
      <c r="O4339">
        <v>2008</v>
      </c>
      <c r="P4339">
        <v>7</v>
      </c>
      <c r="S4339" t="s">
        <v>46</v>
      </c>
      <c r="T4339" t="s">
        <v>90</v>
      </c>
    </row>
    <row r="4340" spans="1:22" x14ac:dyDescent="0.3">
      <c r="A4340" t="s">
        <v>6057</v>
      </c>
      <c r="B4340">
        <v>94</v>
      </c>
      <c r="C4340">
        <v>95</v>
      </c>
      <c r="E4340" t="s">
        <v>39</v>
      </c>
      <c r="F4340" t="s">
        <v>4681</v>
      </c>
      <c r="G4340" t="str">
        <f t="shared" si="68"/>
        <v>Slacker Uprising</v>
      </c>
      <c r="H4340" t="s">
        <v>8864</v>
      </c>
      <c r="I4340">
        <v>2242</v>
      </c>
      <c r="J4340">
        <v>42</v>
      </c>
      <c r="K4340" t="s">
        <v>19</v>
      </c>
      <c r="L4340" t="s">
        <v>20</v>
      </c>
      <c r="M4340" t="s">
        <v>294</v>
      </c>
      <c r="N4340">
        <v>500000</v>
      </c>
      <c r="O4340">
        <v>2015</v>
      </c>
      <c r="P4340">
        <v>5.3</v>
      </c>
      <c r="S4340" t="s">
        <v>39</v>
      </c>
    </row>
    <row r="4341" spans="1:22" x14ac:dyDescent="0.3">
      <c r="A4341" t="s">
        <v>6727</v>
      </c>
      <c r="B4341">
        <v>192</v>
      </c>
      <c r="C4341">
        <v>97</v>
      </c>
      <c r="E4341" t="s">
        <v>8865</v>
      </c>
      <c r="F4341" t="s">
        <v>4652</v>
      </c>
      <c r="G4341" t="str">
        <f t="shared" si="68"/>
        <v>The Legend of Hell's Gate: An American Conspiracy</v>
      </c>
      <c r="H4341" t="s">
        <v>8866</v>
      </c>
      <c r="I4341">
        <v>583</v>
      </c>
      <c r="J4341">
        <v>15</v>
      </c>
      <c r="K4341" t="s">
        <v>19</v>
      </c>
      <c r="L4341" t="s">
        <v>20</v>
      </c>
      <c r="M4341" t="s">
        <v>51</v>
      </c>
      <c r="N4341">
        <v>500000</v>
      </c>
      <c r="O4341">
        <v>2012</v>
      </c>
      <c r="P4341">
        <v>4.4000000000000004</v>
      </c>
      <c r="S4341" t="s">
        <v>26</v>
      </c>
      <c r="T4341" t="s">
        <v>32</v>
      </c>
      <c r="U4341" t="s">
        <v>80</v>
      </c>
      <c r="V4341" t="s">
        <v>130</v>
      </c>
    </row>
    <row r="4342" spans="1:22" x14ac:dyDescent="0.3">
      <c r="A4342" t="s">
        <v>8867</v>
      </c>
      <c r="B4342">
        <v>85</v>
      </c>
      <c r="C4342">
        <v>108</v>
      </c>
      <c r="E4342" t="s">
        <v>3256</v>
      </c>
      <c r="F4342" t="s">
        <v>8868</v>
      </c>
      <c r="G4342" t="str">
        <f t="shared" si="68"/>
        <v>The Walking Deceased</v>
      </c>
      <c r="H4342" t="s">
        <v>8869</v>
      </c>
      <c r="I4342">
        <v>2348</v>
      </c>
      <c r="J4342">
        <v>371</v>
      </c>
      <c r="K4342" t="s">
        <v>19</v>
      </c>
      <c r="L4342" t="s">
        <v>20</v>
      </c>
      <c r="M4342" t="s">
        <v>294</v>
      </c>
      <c r="N4342">
        <v>500000</v>
      </c>
      <c r="O4342">
        <v>2014</v>
      </c>
      <c r="P4342">
        <v>3.4</v>
      </c>
      <c r="S4342" t="s">
        <v>46</v>
      </c>
      <c r="T4342" t="s">
        <v>83</v>
      </c>
    </row>
    <row r="4343" spans="1:22" x14ac:dyDescent="0.3">
      <c r="A4343" t="s">
        <v>8870</v>
      </c>
      <c r="B4343">
        <v>663</v>
      </c>
      <c r="C4343">
        <v>95</v>
      </c>
      <c r="E4343" t="s">
        <v>2654</v>
      </c>
      <c r="F4343" t="s">
        <v>3302</v>
      </c>
      <c r="G4343" t="str">
        <f t="shared" si="68"/>
        <v>The Curse of Downers Grove</v>
      </c>
      <c r="H4343" t="s">
        <v>8871</v>
      </c>
      <c r="I4343">
        <v>1040</v>
      </c>
      <c r="J4343">
        <v>38</v>
      </c>
      <c r="K4343" t="s">
        <v>6856</v>
      </c>
      <c r="L4343" t="s">
        <v>1575</v>
      </c>
      <c r="M4343" t="s">
        <v>5943</v>
      </c>
      <c r="N4343">
        <v>215000000</v>
      </c>
      <c r="O4343">
        <v>2005</v>
      </c>
      <c r="P4343">
        <v>4.5</v>
      </c>
      <c r="S4343" t="s">
        <v>60</v>
      </c>
      <c r="T4343" t="s">
        <v>83</v>
      </c>
      <c r="U4343" t="s">
        <v>92</v>
      </c>
      <c r="V4343" t="s">
        <v>122</v>
      </c>
    </row>
    <row r="4344" spans="1:22" x14ac:dyDescent="0.3">
      <c r="A4344" t="s">
        <v>8872</v>
      </c>
      <c r="B4344">
        <v>62</v>
      </c>
      <c r="C4344">
        <v>100</v>
      </c>
      <c r="E4344" t="s">
        <v>122</v>
      </c>
      <c r="F4344" t="s">
        <v>8873</v>
      </c>
      <c r="G4344" t="str">
        <f t="shared" si="68"/>
        <v>Shark Lake</v>
      </c>
      <c r="H4344" t="s">
        <v>8874</v>
      </c>
      <c r="I4344">
        <v>838</v>
      </c>
      <c r="J4344">
        <v>668</v>
      </c>
      <c r="K4344" t="s">
        <v>675</v>
      </c>
      <c r="L4344" t="s">
        <v>31</v>
      </c>
      <c r="M4344" t="s">
        <v>51</v>
      </c>
      <c r="N4344">
        <v>475000</v>
      </c>
      <c r="O4344">
        <v>2005</v>
      </c>
      <c r="P4344">
        <v>3.4</v>
      </c>
      <c r="S4344" t="s">
        <v>122</v>
      </c>
    </row>
    <row r="4345" spans="1:22" x14ac:dyDescent="0.3">
      <c r="A4345" t="s">
        <v>5398</v>
      </c>
      <c r="B4345">
        <v>39</v>
      </c>
      <c r="C4345">
        <v>160</v>
      </c>
      <c r="E4345" t="s">
        <v>890</v>
      </c>
      <c r="F4345" t="s">
        <v>300</v>
      </c>
      <c r="G4345" t="str">
        <f t="shared" si="68"/>
        <v>River's Edge</v>
      </c>
      <c r="H4345" t="s">
        <v>8875</v>
      </c>
      <c r="I4345">
        <v>11763</v>
      </c>
      <c r="J4345">
        <v>134</v>
      </c>
      <c r="K4345" t="s">
        <v>19</v>
      </c>
      <c r="L4345" t="s">
        <v>8876</v>
      </c>
      <c r="M4345" t="s">
        <v>2078</v>
      </c>
      <c r="N4345">
        <v>450000</v>
      </c>
      <c r="O4345">
        <v>2013</v>
      </c>
      <c r="P4345">
        <v>7.1</v>
      </c>
      <c r="S4345" t="s">
        <v>52</v>
      </c>
      <c r="T4345" t="s">
        <v>60</v>
      </c>
    </row>
    <row r="4346" spans="1:22" x14ac:dyDescent="0.3">
      <c r="A4346" t="s">
        <v>8877</v>
      </c>
      <c r="B4346">
        <v>68</v>
      </c>
      <c r="C4346">
        <v>101</v>
      </c>
      <c r="E4346" t="s">
        <v>2311</v>
      </c>
      <c r="F4346" t="s">
        <v>1426</v>
      </c>
      <c r="G4346" t="str">
        <f t="shared" si="68"/>
        <v>Northfork</v>
      </c>
      <c r="H4346" t="s">
        <v>8878</v>
      </c>
      <c r="I4346">
        <v>4894</v>
      </c>
      <c r="J4346">
        <v>6</v>
      </c>
      <c r="K4346" t="s">
        <v>2424</v>
      </c>
      <c r="L4346" t="s">
        <v>676</v>
      </c>
      <c r="M4346" t="s">
        <v>294</v>
      </c>
      <c r="N4346">
        <v>2000000</v>
      </c>
      <c r="O4346">
        <v>2014</v>
      </c>
      <c r="P4346">
        <v>6.4</v>
      </c>
      <c r="S4346" t="s">
        <v>60</v>
      </c>
      <c r="T4346" t="s">
        <v>69</v>
      </c>
    </row>
    <row r="4347" spans="1:22" x14ac:dyDescent="0.3">
      <c r="A4347" t="s">
        <v>8879</v>
      </c>
      <c r="B4347">
        <v>3</v>
      </c>
      <c r="C4347">
        <v>90</v>
      </c>
      <c r="E4347" t="s">
        <v>34</v>
      </c>
      <c r="F4347" t="s">
        <v>8880</v>
      </c>
      <c r="G4347" t="str">
        <f t="shared" si="68"/>
        <v>The Marine 4: Moving Target</v>
      </c>
      <c r="H4347" t="s">
        <v>8881</v>
      </c>
      <c r="I4347">
        <v>2032</v>
      </c>
      <c r="J4347">
        <v>19</v>
      </c>
      <c r="K4347" t="s">
        <v>19</v>
      </c>
      <c r="L4347" t="s">
        <v>20</v>
      </c>
      <c r="M4347" t="s">
        <v>2394</v>
      </c>
      <c r="N4347">
        <v>500000</v>
      </c>
      <c r="O4347">
        <v>2014</v>
      </c>
      <c r="P4347">
        <v>5.2</v>
      </c>
      <c r="S4347" t="s">
        <v>26</v>
      </c>
      <c r="T4347" t="s">
        <v>122</v>
      </c>
    </row>
    <row r="4348" spans="1:22" x14ac:dyDescent="0.3">
      <c r="A4348" t="s">
        <v>8882</v>
      </c>
      <c r="B4348">
        <v>130</v>
      </c>
      <c r="C4348">
        <v>86</v>
      </c>
      <c r="E4348" t="s">
        <v>882</v>
      </c>
      <c r="F4348" t="s">
        <v>175</v>
      </c>
      <c r="G4348" t="str">
        <f t="shared" si="68"/>
        <v>Buried</v>
      </c>
      <c r="H4348" t="s">
        <v>8883</v>
      </c>
      <c r="I4348">
        <v>118684</v>
      </c>
      <c r="J4348">
        <v>300</v>
      </c>
      <c r="K4348" t="s">
        <v>19</v>
      </c>
      <c r="L4348" t="s">
        <v>2425</v>
      </c>
      <c r="M4348" t="s">
        <v>294</v>
      </c>
      <c r="N4348">
        <v>450000</v>
      </c>
      <c r="O4348">
        <v>2015</v>
      </c>
      <c r="P4348">
        <v>7</v>
      </c>
      <c r="S4348" t="s">
        <v>60</v>
      </c>
      <c r="T4348" t="s">
        <v>92</v>
      </c>
      <c r="U4348" t="s">
        <v>122</v>
      </c>
    </row>
    <row r="4349" spans="1:22" x14ac:dyDescent="0.3">
      <c r="A4349" t="s">
        <v>8884</v>
      </c>
      <c r="B4349">
        <v>13</v>
      </c>
      <c r="C4349">
        <v>89</v>
      </c>
      <c r="E4349" t="s">
        <v>657</v>
      </c>
      <c r="F4349" t="s">
        <v>5007</v>
      </c>
      <c r="G4349" t="str">
        <f t="shared" si="68"/>
        <v>Submarine</v>
      </c>
      <c r="H4349" t="s">
        <v>8885</v>
      </c>
      <c r="I4349">
        <v>65877</v>
      </c>
      <c r="J4349">
        <v>75</v>
      </c>
      <c r="K4349" t="s">
        <v>19</v>
      </c>
      <c r="L4349" t="s">
        <v>20</v>
      </c>
      <c r="M4349" t="s">
        <v>294</v>
      </c>
      <c r="N4349">
        <v>500000</v>
      </c>
      <c r="O4349">
        <v>2015</v>
      </c>
      <c r="P4349">
        <v>7.3</v>
      </c>
      <c r="S4349" t="s">
        <v>46</v>
      </c>
      <c r="T4349" t="s">
        <v>60</v>
      </c>
      <c r="U4349" t="s">
        <v>106</v>
      </c>
    </row>
    <row r="4350" spans="1:22" x14ac:dyDescent="0.3">
      <c r="A4350" t="s">
        <v>8886</v>
      </c>
      <c r="B4350">
        <v>44</v>
      </c>
      <c r="C4350">
        <v>87</v>
      </c>
      <c r="E4350" t="s">
        <v>8887</v>
      </c>
      <c r="F4350" t="s">
        <v>8888</v>
      </c>
      <c r="G4350" t="str">
        <f t="shared" si="68"/>
        <v>The Square</v>
      </c>
      <c r="H4350" t="s">
        <v>8889</v>
      </c>
      <c r="I4350">
        <v>6678</v>
      </c>
      <c r="J4350">
        <v>233</v>
      </c>
      <c r="K4350" t="s">
        <v>19</v>
      </c>
      <c r="L4350" t="s">
        <v>31</v>
      </c>
      <c r="M4350" t="s">
        <v>294</v>
      </c>
      <c r="N4350">
        <v>450000</v>
      </c>
      <c r="O4350">
        <v>2012</v>
      </c>
      <c r="P4350">
        <v>8.1</v>
      </c>
      <c r="S4350" t="s">
        <v>39</v>
      </c>
      <c r="T4350" t="s">
        <v>60</v>
      </c>
      <c r="U4350" t="s">
        <v>80</v>
      </c>
      <c r="V4350" t="s">
        <v>95</v>
      </c>
    </row>
    <row r="4351" spans="1:22" x14ac:dyDescent="0.3">
      <c r="A4351" t="s">
        <v>8890</v>
      </c>
      <c r="B4351">
        <v>26</v>
      </c>
      <c r="C4351">
        <v>98</v>
      </c>
      <c r="E4351" t="s">
        <v>60</v>
      </c>
      <c r="F4351" t="s">
        <v>8891</v>
      </c>
      <c r="G4351" t="str">
        <f t="shared" si="68"/>
        <v>One to Another</v>
      </c>
      <c r="H4351" t="s">
        <v>8892</v>
      </c>
      <c r="I4351">
        <v>1010</v>
      </c>
      <c r="J4351">
        <v>839</v>
      </c>
      <c r="K4351" t="s">
        <v>19</v>
      </c>
      <c r="L4351" t="s">
        <v>100</v>
      </c>
      <c r="M4351" t="s">
        <v>2579</v>
      </c>
      <c r="N4351">
        <v>439000</v>
      </c>
      <c r="O4351">
        <v>2015</v>
      </c>
      <c r="P4351">
        <v>5.8</v>
      </c>
      <c r="S4351" t="s">
        <v>60</v>
      </c>
    </row>
    <row r="4352" spans="1:22" x14ac:dyDescent="0.3">
      <c r="A4352" t="s">
        <v>8893</v>
      </c>
      <c r="B4352">
        <v>27</v>
      </c>
      <c r="C4352">
        <v>125</v>
      </c>
      <c r="E4352" t="s">
        <v>2199</v>
      </c>
      <c r="F4352" t="s">
        <v>252</v>
      </c>
      <c r="G4352" t="str">
        <f t="shared" si="68"/>
        <v>Carrie</v>
      </c>
      <c r="H4352" t="s">
        <v>3624</v>
      </c>
      <c r="I4352">
        <v>108248</v>
      </c>
      <c r="J4352">
        <v>110</v>
      </c>
      <c r="K4352" t="s">
        <v>19</v>
      </c>
      <c r="L4352" t="s">
        <v>20</v>
      </c>
      <c r="M4352" t="s">
        <v>294</v>
      </c>
      <c r="N4352">
        <v>450000</v>
      </c>
      <c r="O4352">
        <v>2015</v>
      </c>
      <c r="P4352">
        <v>5.9</v>
      </c>
      <c r="S4352" t="s">
        <v>60</v>
      </c>
      <c r="T4352" t="s">
        <v>69</v>
      </c>
      <c r="U4352" t="s">
        <v>83</v>
      </c>
    </row>
    <row r="4353" spans="1:23" x14ac:dyDescent="0.3">
      <c r="A4353" t="s">
        <v>8894</v>
      </c>
      <c r="B4353">
        <v>53</v>
      </c>
      <c r="C4353">
        <v>95</v>
      </c>
      <c r="E4353" t="s">
        <v>7835</v>
      </c>
      <c r="F4353" t="s">
        <v>8895</v>
      </c>
      <c r="G4353" t="str">
        <f t="shared" si="68"/>
        <v>ABCD (Any Body Can Dance)</v>
      </c>
      <c r="H4353" t="s">
        <v>8896</v>
      </c>
      <c r="I4353">
        <v>5018</v>
      </c>
      <c r="J4353">
        <v>269</v>
      </c>
      <c r="K4353" t="s">
        <v>19</v>
      </c>
      <c r="L4353" t="s">
        <v>676</v>
      </c>
      <c r="M4353" t="s">
        <v>294</v>
      </c>
      <c r="N4353">
        <v>225000</v>
      </c>
      <c r="O4353">
        <v>1937</v>
      </c>
      <c r="P4353">
        <v>6.4</v>
      </c>
      <c r="S4353" t="s">
        <v>60</v>
      </c>
      <c r="T4353" t="s">
        <v>90</v>
      </c>
    </row>
    <row r="4354" spans="1:23" x14ac:dyDescent="0.3">
      <c r="A4354" t="s">
        <v>433</v>
      </c>
      <c r="B4354">
        <v>10</v>
      </c>
      <c r="C4354">
        <v>118</v>
      </c>
      <c r="E4354" t="s">
        <v>83</v>
      </c>
      <c r="F4354" t="s">
        <v>24</v>
      </c>
      <c r="G4354" t="str">
        <f t="shared" si="68"/>
        <v>A Nightmare on Elm Street</v>
      </c>
      <c r="H4354" t="s">
        <v>3155</v>
      </c>
      <c r="I4354">
        <v>149293</v>
      </c>
      <c r="J4354">
        <v>91</v>
      </c>
      <c r="K4354" t="s">
        <v>19</v>
      </c>
      <c r="L4354" t="s">
        <v>31</v>
      </c>
      <c r="M4354" t="s">
        <v>51</v>
      </c>
      <c r="N4354">
        <v>25000000</v>
      </c>
      <c r="O4354">
        <v>2004</v>
      </c>
      <c r="P4354">
        <v>7.5</v>
      </c>
      <c r="S4354" t="s">
        <v>83</v>
      </c>
    </row>
    <row r="4355" spans="1:23" x14ac:dyDescent="0.3">
      <c r="A4355" t="s">
        <v>8897</v>
      </c>
      <c r="B4355">
        <v>4</v>
      </c>
      <c r="C4355">
        <v>93</v>
      </c>
      <c r="E4355" t="s">
        <v>8898</v>
      </c>
      <c r="F4355" t="s">
        <v>8899</v>
      </c>
      <c r="G4355" t="str">
        <f t="shared" ref="G4355:G4418" si="69">SUBSTITUTE(H4355,"Â ","")</f>
        <v>Man on Wire</v>
      </c>
      <c r="H4355" t="s">
        <v>8900</v>
      </c>
      <c r="I4355">
        <v>40481</v>
      </c>
      <c r="J4355">
        <v>78</v>
      </c>
      <c r="K4355" t="s">
        <v>1243</v>
      </c>
      <c r="L4355" t="s">
        <v>20</v>
      </c>
      <c r="M4355" t="s">
        <v>21</v>
      </c>
      <c r="N4355">
        <v>400000</v>
      </c>
      <c r="O4355">
        <v>1968</v>
      </c>
      <c r="P4355">
        <v>7.8</v>
      </c>
      <c r="S4355" t="s">
        <v>41</v>
      </c>
      <c r="T4355" t="s">
        <v>52</v>
      </c>
      <c r="U4355" t="s">
        <v>39</v>
      </c>
      <c r="V4355" t="s">
        <v>80</v>
      </c>
      <c r="W4355" t="s">
        <v>122</v>
      </c>
    </row>
    <row r="4356" spans="1:23" x14ac:dyDescent="0.3">
      <c r="A4356" t="s">
        <v>8901</v>
      </c>
      <c r="B4356">
        <v>181</v>
      </c>
      <c r="C4356">
        <v>96</v>
      </c>
      <c r="E4356" t="s">
        <v>60</v>
      </c>
      <c r="F4356" t="s">
        <v>8902</v>
      </c>
      <c r="G4356" t="str">
        <f t="shared" si="69"/>
        <v>Abandoned</v>
      </c>
      <c r="H4356" t="s">
        <v>8903</v>
      </c>
      <c r="I4356">
        <v>333</v>
      </c>
      <c r="J4356">
        <v>34</v>
      </c>
      <c r="K4356" t="s">
        <v>19</v>
      </c>
      <c r="L4356" t="s">
        <v>20</v>
      </c>
      <c r="M4356" t="s">
        <v>51</v>
      </c>
      <c r="N4356">
        <v>1066167</v>
      </c>
      <c r="O4356">
        <v>2004</v>
      </c>
      <c r="P4356">
        <v>6.3</v>
      </c>
      <c r="S4356" t="s">
        <v>60</v>
      </c>
    </row>
    <row r="4357" spans="1:23" x14ac:dyDescent="0.3">
      <c r="A4357" t="s">
        <v>8904</v>
      </c>
      <c r="B4357">
        <v>114</v>
      </c>
      <c r="C4357">
        <v>109</v>
      </c>
      <c r="E4357" t="s">
        <v>60</v>
      </c>
      <c r="F4357" t="s">
        <v>8905</v>
      </c>
      <c r="G4357" t="str">
        <f t="shared" si="69"/>
        <v>Brotherly Love</v>
      </c>
      <c r="H4357" t="s">
        <v>8906</v>
      </c>
      <c r="I4357">
        <v>744</v>
      </c>
      <c r="J4357">
        <v>6</v>
      </c>
      <c r="K4357" t="s">
        <v>19</v>
      </c>
      <c r="L4357" t="s">
        <v>1296</v>
      </c>
      <c r="M4357" t="s">
        <v>294</v>
      </c>
      <c r="N4357">
        <v>15000</v>
      </c>
      <c r="O4357">
        <v>2016</v>
      </c>
      <c r="P4357">
        <v>7.2</v>
      </c>
      <c r="S4357" t="s">
        <v>60</v>
      </c>
    </row>
    <row r="4358" spans="1:23" x14ac:dyDescent="0.3">
      <c r="A4358" t="s">
        <v>8907</v>
      </c>
      <c r="B4358">
        <v>11</v>
      </c>
      <c r="C4358">
        <v>109</v>
      </c>
      <c r="E4358" t="s">
        <v>1933</v>
      </c>
      <c r="F4358" t="s">
        <v>8908</v>
      </c>
      <c r="G4358" t="str">
        <f t="shared" si="69"/>
        <v>The Last Exorcism</v>
      </c>
      <c r="H4358" t="s">
        <v>8909</v>
      </c>
      <c r="I4358">
        <v>41509</v>
      </c>
      <c r="J4358">
        <v>45</v>
      </c>
      <c r="K4358" t="s">
        <v>19</v>
      </c>
      <c r="L4358" t="s">
        <v>20</v>
      </c>
      <c r="M4358" t="s">
        <v>294</v>
      </c>
      <c r="N4358">
        <v>229575</v>
      </c>
      <c r="O4358">
        <v>2014</v>
      </c>
      <c r="P4358">
        <v>5.6</v>
      </c>
      <c r="S4358" t="s">
        <v>60</v>
      </c>
      <c r="T4358" t="s">
        <v>83</v>
      </c>
      <c r="U4358" t="s">
        <v>122</v>
      </c>
    </row>
    <row r="4359" spans="1:23" x14ac:dyDescent="0.3">
      <c r="A4359" t="s">
        <v>8910</v>
      </c>
      <c r="B4359">
        <v>1</v>
      </c>
      <c r="C4359">
        <v>155</v>
      </c>
      <c r="E4359" t="s">
        <v>1887</v>
      </c>
      <c r="F4359" t="s">
        <v>5044</v>
      </c>
      <c r="G4359" t="str">
        <f t="shared" si="69"/>
        <v>Nowhere Boy</v>
      </c>
      <c r="H4359" t="s">
        <v>8911</v>
      </c>
      <c r="I4359">
        <v>29019</v>
      </c>
      <c r="J4359">
        <v>17</v>
      </c>
      <c r="K4359" t="s">
        <v>19</v>
      </c>
      <c r="L4359" t="s">
        <v>20</v>
      </c>
      <c r="M4359" t="s">
        <v>294</v>
      </c>
      <c r="N4359">
        <v>400000</v>
      </c>
      <c r="O4359">
        <v>2014</v>
      </c>
      <c r="P4359">
        <v>7.2</v>
      </c>
      <c r="S4359" t="s">
        <v>41</v>
      </c>
      <c r="T4359" t="s">
        <v>60</v>
      </c>
      <c r="U4359" t="s">
        <v>85</v>
      </c>
    </row>
    <row r="4360" spans="1:23" x14ac:dyDescent="0.3">
      <c r="A4360" t="s">
        <v>8912</v>
      </c>
      <c r="B4360">
        <v>75</v>
      </c>
      <c r="C4360">
        <v>90</v>
      </c>
      <c r="E4360" t="s">
        <v>60</v>
      </c>
      <c r="F4360" t="s">
        <v>2006</v>
      </c>
      <c r="G4360" t="str">
        <f t="shared" si="69"/>
        <v>A Streetcar Named Desire</v>
      </c>
      <c r="H4360" t="s">
        <v>8913</v>
      </c>
      <c r="I4360">
        <v>78454</v>
      </c>
      <c r="J4360">
        <v>28</v>
      </c>
      <c r="K4360" t="s">
        <v>8914</v>
      </c>
      <c r="L4360" t="s">
        <v>20</v>
      </c>
      <c r="M4360" t="s">
        <v>3120</v>
      </c>
      <c r="N4360">
        <v>100000</v>
      </c>
      <c r="O4360">
        <v>2014</v>
      </c>
      <c r="P4360">
        <v>8</v>
      </c>
      <c r="S4360" t="s">
        <v>60</v>
      </c>
    </row>
    <row r="4361" spans="1:23" x14ac:dyDescent="0.3">
      <c r="A4361" t="s">
        <v>8915</v>
      </c>
      <c r="B4361">
        <v>80</v>
      </c>
      <c r="C4361">
        <v>93</v>
      </c>
      <c r="E4361" t="s">
        <v>46</v>
      </c>
      <c r="F4361" t="s">
        <v>6054</v>
      </c>
      <c r="G4361" t="str">
        <f t="shared" si="69"/>
        <v>Dr. Strangelove or: How I Learned to Stop Worrying and Love the Bomb</v>
      </c>
      <c r="H4361" t="s">
        <v>8916</v>
      </c>
      <c r="I4361">
        <v>342585</v>
      </c>
      <c r="J4361">
        <v>109</v>
      </c>
      <c r="K4361" t="s">
        <v>19</v>
      </c>
      <c r="L4361" t="s">
        <v>20</v>
      </c>
      <c r="M4361" t="s">
        <v>51</v>
      </c>
      <c r="N4361">
        <v>218</v>
      </c>
      <c r="O4361">
        <v>1966</v>
      </c>
      <c r="P4361">
        <v>8.5</v>
      </c>
      <c r="S4361" t="s">
        <v>46</v>
      </c>
    </row>
    <row r="4362" spans="1:23" x14ac:dyDescent="0.3">
      <c r="A4362" t="s">
        <v>7235</v>
      </c>
      <c r="B4362">
        <v>179</v>
      </c>
      <c r="C4362">
        <v>108</v>
      </c>
      <c r="E4362" t="s">
        <v>127</v>
      </c>
      <c r="F4362" t="s">
        <v>8917</v>
      </c>
      <c r="G4362" t="str">
        <f t="shared" si="69"/>
        <v>El crimen del padre Amaro</v>
      </c>
      <c r="H4362" t="s">
        <v>8918</v>
      </c>
      <c r="I4362">
        <v>11088</v>
      </c>
      <c r="J4362">
        <v>28</v>
      </c>
      <c r="K4362" t="s">
        <v>19</v>
      </c>
      <c r="L4362" t="s">
        <v>2425</v>
      </c>
      <c r="M4362" t="s">
        <v>2579</v>
      </c>
      <c r="N4362">
        <v>400000</v>
      </c>
      <c r="O4362">
        <v>1998</v>
      </c>
      <c r="P4362">
        <v>6.8</v>
      </c>
      <c r="S4362" t="s">
        <v>60</v>
      </c>
      <c r="T4362" t="s">
        <v>106</v>
      </c>
    </row>
    <row r="4363" spans="1:23" x14ac:dyDescent="0.3">
      <c r="A4363" t="s">
        <v>5820</v>
      </c>
      <c r="B4363">
        <v>225</v>
      </c>
      <c r="C4363">
        <v>114</v>
      </c>
      <c r="E4363" t="s">
        <v>2311</v>
      </c>
      <c r="F4363" t="s">
        <v>1647</v>
      </c>
      <c r="G4363" t="str">
        <f t="shared" si="69"/>
        <v>Beasts of the Southern Wild</v>
      </c>
      <c r="H4363" t="s">
        <v>8919</v>
      </c>
      <c r="I4363">
        <v>70336</v>
      </c>
      <c r="J4363">
        <v>103</v>
      </c>
      <c r="K4363" t="s">
        <v>8920</v>
      </c>
      <c r="L4363" t="s">
        <v>20</v>
      </c>
      <c r="M4363" t="s">
        <v>21</v>
      </c>
      <c r="N4363">
        <v>500000</v>
      </c>
      <c r="O4363">
        <v>1982</v>
      </c>
      <c r="P4363">
        <v>7.3</v>
      </c>
      <c r="S4363" t="s">
        <v>60</v>
      </c>
      <c r="T4363" t="s">
        <v>69</v>
      </c>
    </row>
    <row r="4364" spans="1:23" x14ac:dyDescent="0.3">
      <c r="A4364" t="s">
        <v>8921</v>
      </c>
      <c r="B4364">
        <v>77</v>
      </c>
      <c r="C4364">
        <v>87</v>
      </c>
      <c r="E4364" t="s">
        <v>326</v>
      </c>
      <c r="F4364" t="s">
        <v>8207</v>
      </c>
      <c r="G4364" t="str">
        <f t="shared" si="69"/>
        <v>Battle for the Planet of the Apes</v>
      </c>
      <c r="H4364" t="s">
        <v>8922</v>
      </c>
      <c r="I4364">
        <v>22764</v>
      </c>
      <c r="J4364">
        <v>12</v>
      </c>
      <c r="K4364" t="s">
        <v>19</v>
      </c>
      <c r="L4364" t="s">
        <v>20</v>
      </c>
      <c r="M4364" t="s">
        <v>294</v>
      </c>
      <c r="N4364">
        <v>400000</v>
      </c>
      <c r="O4364">
        <v>1998</v>
      </c>
      <c r="P4364">
        <v>5.5</v>
      </c>
      <c r="S4364" t="s">
        <v>26</v>
      </c>
      <c r="T4364" t="s">
        <v>110</v>
      </c>
    </row>
    <row r="4365" spans="1:23" x14ac:dyDescent="0.3">
      <c r="A4365" t="s">
        <v>8923</v>
      </c>
      <c r="B4365">
        <v>124</v>
      </c>
      <c r="C4365">
        <v>113</v>
      </c>
      <c r="E4365" t="s">
        <v>2679</v>
      </c>
      <c r="F4365" t="s">
        <v>5266</v>
      </c>
      <c r="G4365" t="str">
        <f t="shared" si="69"/>
        <v>Songcatcher</v>
      </c>
      <c r="H4365" t="s">
        <v>8924</v>
      </c>
      <c r="I4365">
        <v>2794</v>
      </c>
      <c r="J4365">
        <v>8</v>
      </c>
      <c r="K4365" t="s">
        <v>19</v>
      </c>
      <c r="L4365" t="s">
        <v>197</v>
      </c>
      <c r="M4365" t="s">
        <v>294</v>
      </c>
      <c r="N4365">
        <v>35000000</v>
      </c>
      <c r="O4365">
        <v>1996</v>
      </c>
      <c r="P4365">
        <v>7.3</v>
      </c>
      <c r="S4365" t="s">
        <v>60</v>
      </c>
      <c r="T4365" t="s">
        <v>85</v>
      </c>
    </row>
    <row r="4366" spans="1:23" x14ac:dyDescent="0.3">
      <c r="A4366" t="s">
        <v>601</v>
      </c>
      <c r="B4366">
        <v>195</v>
      </c>
      <c r="C4366">
        <v>87</v>
      </c>
      <c r="E4366" t="s">
        <v>60</v>
      </c>
      <c r="F4366" t="s">
        <v>8925</v>
      </c>
      <c r="G4366" t="str">
        <f t="shared" si="69"/>
        <v>Higher Ground</v>
      </c>
      <c r="H4366" t="s">
        <v>8926</v>
      </c>
      <c r="I4366">
        <v>2603</v>
      </c>
      <c r="J4366">
        <v>709</v>
      </c>
      <c r="K4366" t="s">
        <v>19</v>
      </c>
      <c r="L4366" t="s">
        <v>20</v>
      </c>
      <c r="M4366" t="s">
        <v>51</v>
      </c>
      <c r="N4366">
        <v>500000</v>
      </c>
      <c r="O4366">
        <v>2006</v>
      </c>
      <c r="P4366">
        <v>6.3</v>
      </c>
      <c r="S4366" t="s">
        <v>60</v>
      </c>
    </row>
    <row r="4367" spans="1:23" x14ac:dyDescent="0.3">
      <c r="A4367" t="s">
        <v>8927</v>
      </c>
      <c r="B4367">
        <v>76</v>
      </c>
      <c r="C4367">
        <v>90</v>
      </c>
      <c r="E4367" t="s">
        <v>776</v>
      </c>
      <c r="F4367" t="s">
        <v>8928</v>
      </c>
      <c r="G4367" t="str">
        <f t="shared" si="69"/>
        <v>Vaalu</v>
      </c>
      <c r="H4367" t="s">
        <v>8929</v>
      </c>
      <c r="I4367">
        <v>563</v>
      </c>
      <c r="J4367">
        <v>277</v>
      </c>
      <c r="K4367" t="s">
        <v>19</v>
      </c>
      <c r="L4367" t="s">
        <v>20</v>
      </c>
      <c r="M4367" t="s">
        <v>21</v>
      </c>
      <c r="N4367">
        <v>650000</v>
      </c>
      <c r="O4367">
        <v>1999</v>
      </c>
      <c r="P4367">
        <v>5.0999999999999996</v>
      </c>
      <c r="S4367" t="s">
        <v>46</v>
      </c>
      <c r="T4367" t="s">
        <v>106</v>
      </c>
    </row>
    <row r="4368" spans="1:23" x14ac:dyDescent="0.3">
      <c r="A4368" t="s">
        <v>6869</v>
      </c>
      <c r="B4368">
        <v>51</v>
      </c>
      <c r="C4368">
        <v>111</v>
      </c>
      <c r="E4368" t="s">
        <v>7529</v>
      </c>
      <c r="F4368" t="s">
        <v>805</v>
      </c>
      <c r="G4368" t="str">
        <f t="shared" si="69"/>
        <v>The Greatest Movie Ever Sold</v>
      </c>
      <c r="H4368" t="s">
        <v>8930</v>
      </c>
      <c r="I4368">
        <v>13223</v>
      </c>
      <c r="J4368">
        <v>9</v>
      </c>
      <c r="K4368" t="s">
        <v>19</v>
      </c>
      <c r="L4368" t="s">
        <v>20</v>
      </c>
      <c r="M4368" t="s">
        <v>294</v>
      </c>
      <c r="N4368">
        <v>900000</v>
      </c>
      <c r="O4368">
        <v>2012</v>
      </c>
      <c r="P4368">
        <v>6.6</v>
      </c>
      <c r="S4368" t="s">
        <v>46</v>
      </c>
      <c r="T4368" t="s">
        <v>39</v>
      </c>
    </row>
    <row r="4369" spans="1:21" x14ac:dyDescent="0.3">
      <c r="A4369" t="s">
        <v>157</v>
      </c>
      <c r="B4369">
        <v>101</v>
      </c>
      <c r="C4369">
        <v>81</v>
      </c>
      <c r="E4369" t="s">
        <v>3256</v>
      </c>
      <c r="F4369" t="s">
        <v>157</v>
      </c>
      <c r="G4369" t="str">
        <f t="shared" si="69"/>
        <v>Ed and His Dead Mother</v>
      </c>
      <c r="H4369" t="s">
        <v>8931</v>
      </c>
      <c r="I4369">
        <v>1435</v>
      </c>
      <c r="J4369">
        <v>1</v>
      </c>
      <c r="K4369" t="s">
        <v>19</v>
      </c>
      <c r="L4369" t="s">
        <v>20</v>
      </c>
      <c r="M4369" t="s">
        <v>21</v>
      </c>
      <c r="N4369">
        <v>400000</v>
      </c>
      <c r="O4369">
        <v>1998</v>
      </c>
      <c r="P4369">
        <v>6.1</v>
      </c>
      <c r="S4369" t="s">
        <v>46</v>
      </c>
      <c r="T4369" t="s">
        <v>83</v>
      </c>
    </row>
    <row r="4370" spans="1:21" x14ac:dyDescent="0.3">
      <c r="A4370" t="s">
        <v>8932</v>
      </c>
      <c r="B4370">
        <v>55</v>
      </c>
      <c r="C4370">
        <v>93</v>
      </c>
      <c r="E4370" t="s">
        <v>3039</v>
      </c>
      <c r="F4370" t="s">
        <v>8933</v>
      </c>
      <c r="G4370" t="str">
        <f t="shared" si="69"/>
        <v>Travelers and Magicians</v>
      </c>
      <c r="H4370" t="s">
        <v>8934</v>
      </c>
      <c r="I4370">
        <v>1747</v>
      </c>
      <c r="J4370">
        <v>58</v>
      </c>
      <c r="K4370" t="s">
        <v>3748</v>
      </c>
      <c r="L4370" t="s">
        <v>149</v>
      </c>
      <c r="M4370" t="s">
        <v>294</v>
      </c>
      <c r="N4370">
        <v>385907</v>
      </c>
      <c r="O4370">
        <v>2014</v>
      </c>
      <c r="P4370">
        <v>7.5</v>
      </c>
      <c r="S4370" t="s">
        <v>32</v>
      </c>
      <c r="T4370" t="s">
        <v>60</v>
      </c>
    </row>
    <row r="4371" spans="1:21" x14ac:dyDescent="0.3">
      <c r="A4371" t="s">
        <v>8935</v>
      </c>
      <c r="B4371">
        <v>15</v>
      </c>
      <c r="C4371">
        <v>90</v>
      </c>
      <c r="E4371" t="s">
        <v>130</v>
      </c>
      <c r="F4371" t="s">
        <v>1617</v>
      </c>
      <c r="G4371" t="str">
        <f t="shared" si="69"/>
        <v>Hang 'Em High</v>
      </c>
      <c r="H4371" t="s">
        <v>8936</v>
      </c>
      <c r="I4371">
        <v>25472</v>
      </c>
      <c r="J4371">
        <v>95</v>
      </c>
      <c r="K4371" t="s">
        <v>19</v>
      </c>
      <c r="L4371" t="s">
        <v>20</v>
      </c>
      <c r="M4371" t="s">
        <v>294</v>
      </c>
      <c r="N4371">
        <v>375000</v>
      </c>
      <c r="O4371">
        <v>1985</v>
      </c>
      <c r="P4371">
        <v>7</v>
      </c>
      <c r="S4371" t="s">
        <v>130</v>
      </c>
    </row>
    <row r="4372" spans="1:21" x14ac:dyDescent="0.3">
      <c r="A4372" t="s">
        <v>8937</v>
      </c>
      <c r="B4372">
        <v>16</v>
      </c>
      <c r="C4372">
        <v>112</v>
      </c>
      <c r="E4372" t="s">
        <v>8938</v>
      </c>
      <c r="F4372" t="s">
        <v>8939</v>
      </c>
      <c r="G4372" t="str">
        <f t="shared" si="69"/>
        <v>Deadline - U.S.A.</v>
      </c>
      <c r="H4372" t="s">
        <v>8940</v>
      </c>
      <c r="I4372">
        <v>1756</v>
      </c>
      <c r="J4372">
        <v>510</v>
      </c>
      <c r="K4372" t="s">
        <v>19</v>
      </c>
      <c r="L4372" t="s">
        <v>378</v>
      </c>
      <c r="M4372" t="s">
        <v>294</v>
      </c>
      <c r="N4372">
        <v>379000</v>
      </c>
      <c r="O4372">
        <v>2003</v>
      </c>
      <c r="P4372">
        <v>7.2</v>
      </c>
      <c r="S4372" t="s">
        <v>52</v>
      </c>
      <c r="T4372" t="s">
        <v>60</v>
      </c>
      <c r="U4372" t="s">
        <v>73</v>
      </c>
    </row>
    <row r="4373" spans="1:21" x14ac:dyDescent="0.3">
      <c r="A4373" t="s">
        <v>1863</v>
      </c>
      <c r="B4373">
        <v>5</v>
      </c>
      <c r="C4373">
        <v>106</v>
      </c>
      <c r="E4373" t="s">
        <v>2403</v>
      </c>
      <c r="F4373" t="s">
        <v>8941</v>
      </c>
      <c r="G4373" t="str">
        <f t="shared" si="69"/>
        <v>Sublime</v>
      </c>
      <c r="H4373" t="s">
        <v>8942</v>
      </c>
      <c r="I4373">
        <v>6267</v>
      </c>
      <c r="J4373">
        <v>209</v>
      </c>
      <c r="K4373" t="s">
        <v>19</v>
      </c>
      <c r="L4373" t="s">
        <v>20</v>
      </c>
      <c r="M4373" t="s">
        <v>294</v>
      </c>
      <c r="N4373">
        <v>375000</v>
      </c>
      <c r="O4373">
        <v>2005</v>
      </c>
      <c r="P4373">
        <v>5.3</v>
      </c>
      <c r="S4373" t="s">
        <v>83</v>
      </c>
      <c r="T4373" t="s">
        <v>122</v>
      </c>
    </row>
    <row r="4374" spans="1:21" x14ac:dyDescent="0.3">
      <c r="A4374" t="s">
        <v>8943</v>
      </c>
      <c r="B4374">
        <v>109</v>
      </c>
      <c r="C4374">
        <v>88</v>
      </c>
      <c r="E4374" t="s">
        <v>5504</v>
      </c>
      <c r="F4374" t="s">
        <v>8944</v>
      </c>
      <c r="G4374" t="str">
        <f t="shared" si="69"/>
        <v>A Beginner's Guide to Snuff</v>
      </c>
      <c r="H4374" t="s">
        <v>8945</v>
      </c>
      <c r="I4374">
        <v>13</v>
      </c>
      <c r="J4374">
        <v>122</v>
      </c>
      <c r="K4374" t="s">
        <v>1243</v>
      </c>
      <c r="L4374" t="s">
        <v>149</v>
      </c>
      <c r="M4374" t="s">
        <v>21</v>
      </c>
      <c r="N4374">
        <v>6000000</v>
      </c>
      <c r="O4374">
        <v>2010</v>
      </c>
      <c r="P4374">
        <v>8.6999999999999993</v>
      </c>
      <c r="S4374" t="s">
        <v>46</v>
      </c>
      <c r="T4374" t="s">
        <v>83</v>
      </c>
      <c r="U4374" t="s">
        <v>122</v>
      </c>
    </row>
    <row r="4375" spans="1:21" x14ac:dyDescent="0.3">
      <c r="A4375" t="s">
        <v>8946</v>
      </c>
      <c r="B4375">
        <v>40</v>
      </c>
      <c r="C4375">
        <v>138</v>
      </c>
      <c r="E4375" t="s">
        <v>326</v>
      </c>
      <c r="F4375" t="s">
        <v>8407</v>
      </c>
      <c r="G4375" t="str">
        <f t="shared" si="69"/>
        <v>Independence Daysaster</v>
      </c>
      <c r="H4375" t="s">
        <v>8947</v>
      </c>
      <c r="I4375">
        <v>761</v>
      </c>
      <c r="J4375">
        <v>103</v>
      </c>
      <c r="K4375" t="s">
        <v>19</v>
      </c>
      <c r="L4375" t="s">
        <v>20</v>
      </c>
      <c r="M4375" t="s">
        <v>294</v>
      </c>
      <c r="N4375">
        <v>450000</v>
      </c>
      <c r="O4375">
        <v>2009</v>
      </c>
      <c r="P4375">
        <v>3.4</v>
      </c>
      <c r="S4375" t="s">
        <v>26</v>
      </c>
      <c r="T4375" t="s">
        <v>110</v>
      </c>
    </row>
    <row r="4376" spans="1:21" x14ac:dyDescent="0.3">
      <c r="A4376" t="s">
        <v>8948</v>
      </c>
      <c r="B4376">
        <v>51</v>
      </c>
      <c r="C4376">
        <v>105</v>
      </c>
      <c r="E4376" t="s">
        <v>1147</v>
      </c>
      <c r="F4376" t="s">
        <v>8949</v>
      </c>
      <c r="G4376" t="str">
        <f t="shared" si="69"/>
        <v>Dysfunctional Friends</v>
      </c>
      <c r="H4376" t="s">
        <v>8950</v>
      </c>
      <c r="I4376">
        <v>686</v>
      </c>
      <c r="J4376">
        <v>162</v>
      </c>
      <c r="K4376" t="s">
        <v>19</v>
      </c>
      <c r="L4376" t="s">
        <v>1296</v>
      </c>
      <c r="M4376" t="s">
        <v>294</v>
      </c>
      <c r="N4376">
        <v>1750211</v>
      </c>
      <c r="O4376">
        <v>1940</v>
      </c>
      <c r="P4376">
        <v>5.4</v>
      </c>
      <c r="S4376" t="s">
        <v>46</v>
      </c>
      <c r="T4376" t="s">
        <v>60</v>
      </c>
    </row>
    <row r="4377" spans="1:21" x14ac:dyDescent="0.3">
      <c r="A4377" t="s">
        <v>8951</v>
      </c>
      <c r="B4377">
        <v>149</v>
      </c>
      <c r="C4377">
        <v>98</v>
      </c>
      <c r="E4377" t="s">
        <v>890</v>
      </c>
      <c r="F4377" t="s">
        <v>4939</v>
      </c>
      <c r="G4377" t="str">
        <f t="shared" si="69"/>
        <v>Run Lola Run</v>
      </c>
      <c r="H4377" t="s">
        <v>8952</v>
      </c>
      <c r="I4377">
        <v>161471</v>
      </c>
      <c r="J4377">
        <v>48</v>
      </c>
      <c r="K4377" t="s">
        <v>19</v>
      </c>
      <c r="L4377" t="s">
        <v>20</v>
      </c>
      <c r="M4377" t="s">
        <v>294</v>
      </c>
      <c r="N4377">
        <v>350000</v>
      </c>
      <c r="O4377">
        <v>1981</v>
      </c>
      <c r="P4377">
        <v>7.8</v>
      </c>
      <c r="S4377" t="s">
        <v>52</v>
      </c>
      <c r="T4377" t="s">
        <v>60</v>
      </c>
    </row>
    <row r="4378" spans="1:21" x14ac:dyDescent="0.3">
      <c r="A4378" t="s">
        <v>8225</v>
      </c>
      <c r="B4378">
        <v>4</v>
      </c>
      <c r="C4378">
        <v>86</v>
      </c>
      <c r="E4378" t="s">
        <v>4951</v>
      </c>
      <c r="F4378" t="s">
        <v>8953</v>
      </c>
      <c r="G4378" t="str">
        <f t="shared" si="69"/>
        <v>May</v>
      </c>
      <c r="H4378" t="s">
        <v>8954</v>
      </c>
      <c r="I4378">
        <v>26773</v>
      </c>
      <c r="J4378">
        <v>133</v>
      </c>
      <c r="K4378" t="s">
        <v>19</v>
      </c>
      <c r="L4378" t="s">
        <v>20</v>
      </c>
      <c r="M4378" t="s">
        <v>51</v>
      </c>
      <c r="N4378">
        <v>350000</v>
      </c>
      <c r="O4378">
        <v>1945</v>
      </c>
      <c r="P4378">
        <v>6.7</v>
      </c>
      <c r="S4378" t="s">
        <v>60</v>
      </c>
      <c r="T4378" t="s">
        <v>83</v>
      </c>
    </row>
    <row r="4379" spans="1:21" x14ac:dyDescent="0.3">
      <c r="A4379" t="s">
        <v>8955</v>
      </c>
      <c r="B4379">
        <v>35</v>
      </c>
      <c r="C4379">
        <v>104</v>
      </c>
      <c r="E4379" t="s">
        <v>4003</v>
      </c>
      <c r="F4379" t="s">
        <v>3152</v>
      </c>
      <c r="G4379" t="str">
        <f t="shared" si="69"/>
        <v>Against the Wild</v>
      </c>
      <c r="H4379" t="s">
        <v>8956</v>
      </c>
      <c r="I4379">
        <v>840</v>
      </c>
      <c r="J4379">
        <v>150</v>
      </c>
      <c r="K4379" t="s">
        <v>19</v>
      </c>
      <c r="L4379" t="s">
        <v>20</v>
      </c>
      <c r="M4379" t="s">
        <v>294</v>
      </c>
      <c r="N4379">
        <v>300000</v>
      </c>
      <c r="O4379">
        <v>1984</v>
      </c>
      <c r="P4379">
        <v>4.7</v>
      </c>
      <c r="S4379" t="s">
        <v>32</v>
      </c>
      <c r="T4379" t="s">
        <v>65</v>
      </c>
    </row>
    <row r="4380" spans="1:21" x14ac:dyDescent="0.3">
      <c r="A4380" t="s">
        <v>4635</v>
      </c>
      <c r="B4380">
        <v>22</v>
      </c>
      <c r="C4380">
        <v>100</v>
      </c>
      <c r="E4380" t="s">
        <v>83</v>
      </c>
      <c r="F4380" t="s">
        <v>8957</v>
      </c>
      <c r="G4380" t="str">
        <f t="shared" si="69"/>
        <v>Living Dark: The Story of Ted the Caver</v>
      </c>
      <c r="H4380" t="s">
        <v>8958</v>
      </c>
      <c r="I4380">
        <v>28</v>
      </c>
      <c r="J4380">
        <v>90</v>
      </c>
      <c r="K4380" t="s">
        <v>2424</v>
      </c>
      <c r="L4380" t="s">
        <v>20</v>
      </c>
      <c r="M4380" t="s">
        <v>294</v>
      </c>
      <c r="N4380">
        <v>350000</v>
      </c>
      <c r="O4380">
        <v>2012</v>
      </c>
      <c r="P4380">
        <v>6.3</v>
      </c>
      <c r="S4380" t="s">
        <v>83</v>
      </c>
    </row>
    <row r="4381" spans="1:21" x14ac:dyDescent="0.3">
      <c r="A4381" t="s">
        <v>2996</v>
      </c>
      <c r="B4381">
        <v>68</v>
      </c>
      <c r="C4381">
        <v>126</v>
      </c>
      <c r="E4381" t="s">
        <v>3039</v>
      </c>
      <c r="F4381" t="s">
        <v>3903</v>
      </c>
      <c r="G4381" t="str">
        <f t="shared" si="69"/>
        <v>Under the Same Moon</v>
      </c>
      <c r="H4381" t="s">
        <v>8959</v>
      </c>
      <c r="I4381">
        <v>5526</v>
      </c>
      <c r="J4381">
        <v>21</v>
      </c>
      <c r="K4381" t="s">
        <v>19</v>
      </c>
      <c r="L4381" t="s">
        <v>31</v>
      </c>
      <c r="M4381" t="s">
        <v>51</v>
      </c>
      <c r="N4381">
        <v>325000</v>
      </c>
      <c r="O4381">
        <v>2011</v>
      </c>
      <c r="P4381">
        <v>7.4</v>
      </c>
      <c r="S4381" t="s">
        <v>32</v>
      </c>
      <c r="T4381" t="s">
        <v>60</v>
      </c>
    </row>
    <row r="4382" spans="1:21" x14ac:dyDescent="0.3">
      <c r="A4382" t="s">
        <v>7771</v>
      </c>
      <c r="B4382">
        <v>287</v>
      </c>
      <c r="C4382">
        <v>118</v>
      </c>
      <c r="E4382" t="s">
        <v>326</v>
      </c>
      <c r="F4382" t="s">
        <v>8207</v>
      </c>
      <c r="G4382" t="str">
        <f t="shared" si="69"/>
        <v>Conquest of the Planet of the Apes</v>
      </c>
      <c r="H4382" t="s">
        <v>8960</v>
      </c>
      <c r="I4382">
        <v>23268</v>
      </c>
      <c r="J4382">
        <v>13</v>
      </c>
      <c r="K4382" t="s">
        <v>19</v>
      </c>
      <c r="L4382" t="s">
        <v>2425</v>
      </c>
      <c r="M4382" t="s">
        <v>294</v>
      </c>
      <c r="N4382">
        <v>312000</v>
      </c>
      <c r="O4382">
        <v>1953</v>
      </c>
      <c r="P4382">
        <v>6.1</v>
      </c>
      <c r="S4382" t="s">
        <v>26</v>
      </c>
      <c r="T4382" t="s">
        <v>110</v>
      </c>
    </row>
    <row r="4383" spans="1:21" x14ac:dyDescent="0.3">
      <c r="A4383" t="s">
        <v>8961</v>
      </c>
      <c r="B4383">
        <v>173</v>
      </c>
      <c r="C4383">
        <v>103</v>
      </c>
      <c r="E4383" t="s">
        <v>890</v>
      </c>
      <c r="F4383" t="s">
        <v>2063</v>
      </c>
      <c r="G4383" t="str">
        <f t="shared" si="69"/>
        <v>In the Bedroom</v>
      </c>
      <c r="H4383" t="s">
        <v>8962</v>
      </c>
      <c r="I4383">
        <v>32415</v>
      </c>
      <c r="J4383">
        <v>15</v>
      </c>
      <c r="K4383" t="s">
        <v>19</v>
      </c>
      <c r="L4383" t="s">
        <v>31</v>
      </c>
      <c r="M4383" t="s">
        <v>21</v>
      </c>
      <c r="N4383">
        <v>8000000</v>
      </c>
      <c r="O4383">
        <v>1941</v>
      </c>
      <c r="P4383">
        <v>7.5</v>
      </c>
      <c r="S4383" t="s">
        <v>52</v>
      </c>
      <c r="T4383" t="s">
        <v>60</v>
      </c>
    </row>
    <row r="4384" spans="1:21" x14ac:dyDescent="0.3">
      <c r="A4384" t="s">
        <v>8233</v>
      </c>
      <c r="B4384">
        <v>61</v>
      </c>
      <c r="C4384">
        <v>102</v>
      </c>
      <c r="E4384" t="s">
        <v>2403</v>
      </c>
      <c r="F4384" t="s">
        <v>8963</v>
      </c>
      <c r="G4384" t="str">
        <f t="shared" si="69"/>
        <v>I Spit on Your Grave</v>
      </c>
      <c r="H4384" t="s">
        <v>8964</v>
      </c>
      <c r="I4384">
        <v>56402</v>
      </c>
      <c r="J4384">
        <v>66</v>
      </c>
      <c r="K4384" t="s">
        <v>19</v>
      </c>
      <c r="L4384" t="s">
        <v>20</v>
      </c>
      <c r="M4384" t="s">
        <v>294</v>
      </c>
      <c r="N4384">
        <v>300000</v>
      </c>
      <c r="O4384">
        <v>2014</v>
      </c>
      <c r="P4384">
        <v>6.3</v>
      </c>
      <c r="S4384" t="s">
        <v>83</v>
      </c>
      <c r="T4384" t="s">
        <v>122</v>
      </c>
    </row>
    <row r="4385" spans="1:21" x14ac:dyDescent="0.3">
      <c r="A4385" t="s">
        <v>8965</v>
      </c>
      <c r="B4385">
        <v>96</v>
      </c>
      <c r="C4385">
        <v>84</v>
      </c>
      <c r="E4385" t="s">
        <v>1872</v>
      </c>
      <c r="F4385" t="s">
        <v>8966</v>
      </c>
      <c r="G4385" t="str">
        <f t="shared" si="69"/>
        <v>Happy, Texas</v>
      </c>
      <c r="H4385" t="s">
        <v>8967</v>
      </c>
      <c r="I4385">
        <v>8697</v>
      </c>
      <c r="J4385">
        <v>18</v>
      </c>
      <c r="K4385" t="s">
        <v>19</v>
      </c>
      <c r="L4385" t="s">
        <v>20</v>
      </c>
      <c r="M4385" t="s">
        <v>2864</v>
      </c>
      <c r="N4385">
        <v>300000</v>
      </c>
      <c r="O4385">
        <v>1989</v>
      </c>
      <c r="P4385">
        <v>6.3</v>
      </c>
      <c r="S4385" t="s">
        <v>46</v>
      </c>
      <c r="T4385" t="s">
        <v>52</v>
      </c>
      <c r="U4385" t="s">
        <v>106</v>
      </c>
    </row>
    <row r="4386" spans="1:21" x14ac:dyDescent="0.3">
      <c r="A4386" t="s">
        <v>8968</v>
      </c>
      <c r="B4386">
        <v>71</v>
      </c>
      <c r="C4386">
        <v>95</v>
      </c>
      <c r="E4386" t="s">
        <v>127</v>
      </c>
      <c r="F4386" t="s">
        <v>1046</v>
      </c>
      <c r="G4386" t="str">
        <f t="shared" si="69"/>
        <v>My Summer of Love</v>
      </c>
      <c r="H4386" t="s">
        <v>8969</v>
      </c>
      <c r="I4386">
        <v>16349</v>
      </c>
      <c r="J4386">
        <v>23</v>
      </c>
      <c r="K4386" t="s">
        <v>19</v>
      </c>
      <c r="L4386" t="s">
        <v>20</v>
      </c>
      <c r="M4386" t="s">
        <v>294</v>
      </c>
      <c r="N4386">
        <v>300000</v>
      </c>
      <c r="O4386">
        <v>2004</v>
      </c>
      <c r="P4386">
        <v>6.8</v>
      </c>
      <c r="S4386" t="s">
        <v>60</v>
      </c>
      <c r="T4386" t="s">
        <v>106</v>
      </c>
    </row>
    <row r="4387" spans="1:21" x14ac:dyDescent="0.3">
      <c r="A4387" t="s">
        <v>8047</v>
      </c>
      <c r="B4387">
        <v>110</v>
      </c>
      <c r="C4387">
        <v>92</v>
      </c>
      <c r="E4387" t="s">
        <v>127</v>
      </c>
      <c r="F4387" t="s">
        <v>8970</v>
      </c>
      <c r="G4387" t="str">
        <f t="shared" si="69"/>
        <v>The Lunchbox</v>
      </c>
      <c r="H4387" t="s">
        <v>8971</v>
      </c>
      <c r="I4387">
        <v>30479</v>
      </c>
      <c r="J4387">
        <v>313</v>
      </c>
      <c r="K4387" t="s">
        <v>19</v>
      </c>
      <c r="L4387" t="s">
        <v>20</v>
      </c>
      <c r="M4387" t="s">
        <v>294</v>
      </c>
      <c r="N4387">
        <v>200000</v>
      </c>
      <c r="O4387">
        <v>2001</v>
      </c>
      <c r="P4387">
        <v>7.8</v>
      </c>
      <c r="S4387" t="s">
        <v>60</v>
      </c>
      <c r="T4387" t="s">
        <v>106</v>
      </c>
    </row>
    <row r="4388" spans="1:21" x14ac:dyDescent="0.3">
      <c r="A4388" t="s">
        <v>2180</v>
      </c>
      <c r="B4388">
        <v>110</v>
      </c>
      <c r="C4388">
        <v>90</v>
      </c>
      <c r="E4388" t="s">
        <v>127</v>
      </c>
      <c r="F4388" t="s">
        <v>1049</v>
      </c>
      <c r="G4388" t="str">
        <f t="shared" si="69"/>
        <v>Yes</v>
      </c>
      <c r="H4388" t="s">
        <v>8972</v>
      </c>
      <c r="I4388">
        <v>2725</v>
      </c>
      <c r="J4388">
        <v>4</v>
      </c>
      <c r="K4388" t="s">
        <v>6856</v>
      </c>
      <c r="L4388" t="s">
        <v>20</v>
      </c>
      <c r="M4388" t="s">
        <v>294</v>
      </c>
      <c r="N4388">
        <v>300000</v>
      </c>
      <c r="O4388">
        <v>2014</v>
      </c>
      <c r="P4388">
        <v>6.9</v>
      </c>
      <c r="S4388" t="s">
        <v>60</v>
      </c>
      <c r="T4388" t="s">
        <v>106</v>
      </c>
    </row>
    <row r="4389" spans="1:21" x14ac:dyDescent="0.3">
      <c r="A4389" t="s">
        <v>705</v>
      </c>
      <c r="B4389">
        <v>101</v>
      </c>
      <c r="C4389">
        <v>113</v>
      </c>
      <c r="E4389" t="s">
        <v>657</v>
      </c>
      <c r="F4389" t="s">
        <v>8973</v>
      </c>
      <c r="G4389" t="str">
        <f t="shared" si="69"/>
        <v>You Can't Take It with You</v>
      </c>
      <c r="H4389" t="s">
        <v>8974</v>
      </c>
      <c r="I4389">
        <v>17799</v>
      </c>
      <c r="J4389">
        <v>26</v>
      </c>
      <c r="K4389" t="s">
        <v>19</v>
      </c>
      <c r="L4389" t="s">
        <v>20</v>
      </c>
      <c r="M4389" t="s">
        <v>294</v>
      </c>
      <c r="N4389">
        <v>300000</v>
      </c>
      <c r="O4389">
        <v>2013</v>
      </c>
      <c r="P4389">
        <v>8</v>
      </c>
      <c r="S4389" t="s">
        <v>46</v>
      </c>
      <c r="T4389" t="s">
        <v>60</v>
      </c>
      <c r="U4389" t="s">
        <v>106</v>
      </c>
    </row>
    <row r="4390" spans="1:21" x14ac:dyDescent="0.3">
      <c r="A4390" t="s">
        <v>183</v>
      </c>
      <c r="B4390">
        <v>2</v>
      </c>
      <c r="C4390">
        <v>123</v>
      </c>
      <c r="E4390" t="s">
        <v>2429</v>
      </c>
      <c r="F4390" t="s">
        <v>7957</v>
      </c>
      <c r="G4390" t="str">
        <f t="shared" si="69"/>
        <v>From Here to Eternity</v>
      </c>
      <c r="H4390" t="s">
        <v>8975</v>
      </c>
      <c r="I4390">
        <v>33987</v>
      </c>
      <c r="J4390">
        <v>40</v>
      </c>
      <c r="K4390" t="s">
        <v>4992</v>
      </c>
      <c r="L4390" t="s">
        <v>676</v>
      </c>
      <c r="M4390" t="s">
        <v>294</v>
      </c>
      <c r="N4390">
        <v>300000</v>
      </c>
      <c r="O4390">
        <v>2008</v>
      </c>
      <c r="P4390">
        <v>7.8</v>
      </c>
      <c r="S4390" t="s">
        <v>60</v>
      </c>
      <c r="T4390" t="s">
        <v>106</v>
      </c>
      <c r="U4390" t="s">
        <v>126</v>
      </c>
    </row>
    <row r="4391" spans="1:21" x14ac:dyDescent="0.3">
      <c r="A4391" t="s">
        <v>2125</v>
      </c>
      <c r="B4391">
        <v>97</v>
      </c>
      <c r="C4391">
        <v>111</v>
      </c>
      <c r="E4391" t="s">
        <v>130</v>
      </c>
      <c r="F4391" t="s">
        <v>8976</v>
      </c>
      <c r="G4391" t="str">
        <f t="shared" si="69"/>
        <v>She Wore a Yellow Ribbon</v>
      </c>
      <c r="H4391" t="s">
        <v>8977</v>
      </c>
      <c r="I4391">
        <v>11920</v>
      </c>
      <c r="J4391">
        <v>40</v>
      </c>
      <c r="K4391" t="s">
        <v>19</v>
      </c>
      <c r="L4391" t="s">
        <v>20</v>
      </c>
      <c r="M4391" t="s">
        <v>294</v>
      </c>
      <c r="N4391">
        <v>160000</v>
      </c>
      <c r="O4391">
        <v>2001</v>
      </c>
      <c r="P4391">
        <v>7.4</v>
      </c>
      <c r="S4391" t="s">
        <v>130</v>
      </c>
    </row>
    <row r="4392" spans="1:21" x14ac:dyDescent="0.3">
      <c r="A4392" t="s">
        <v>8978</v>
      </c>
      <c r="B4392">
        <v>53</v>
      </c>
      <c r="C4392">
        <v>99</v>
      </c>
      <c r="E4392" t="s">
        <v>2679</v>
      </c>
      <c r="F4392" t="s">
        <v>8979</v>
      </c>
      <c r="G4392" t="str">
        <f t="shared" si="69"/>
        <v>Grace Unplugged</v>
      </c>
      <c r="H4392" t="s">
        <v>8980</v>
      </c>
      <c r="I4392">
        <v>2561</v>
      </c>
      <c r="J4392">
        <v>1057</v>
      </c>
      <c r="K4392" t="s">
        <v>19</v>
      </c>
      <c r="L4392" t="s">
        <v>8735</v>
      </c>
      <c r="M4392" t="s">
        <v>294</v>
      </c>
      <c r="N4392">
        <v>300000</v>
      </c>
      <c r="O4392">
        <v>2000</v>
      </c>
      <c r="P4392">
        <v>6.1</v>
      </c>
      <c r="S4392" t="s">
        <v>60</v>
      </c>
      <c r="T4392" t="s">
        <v>85</v>
      </c>
    </row>
    <row r="4393" spans="1:21" x14ac:dyDescent="0.3">
      <c r="A4393" t="s">
        <v>8981</v>
      </c>
      <c r="B4393">
        <v>106</v>
      </c>
      <c r="C4393">
        <v>110</v>
      </c>
      <c r="E4393" t="s">
        <v>1147</v>
      </c>
      <c r="F4393" t="s">
        <v>8351</v>
      </c>
      <c r="G4393" t="str">
        <f t="shared" si="69"/>
        <v>Foolish</v>
      </c>
      <c r="H4393" t="s">
        <v>8982</v>
      </c>
      <c r="I4393">
        <v>536</v>
      </c>
      <c r="J4393">
        <v>204</v>
      </c>
      <c r="K4393" t="s">
        <v>675</v>
      </c>
      <c r="L4393" t="s">
        <v>20</v>
      </c>
      <c r="M4393" t="s">
        <v>21</v>
      </c>
      <c r="N4393">
        <v>200000</v>
      </c>
      <c r="O4393">
        <v>1955</v>
      </c>
      <c r="P4393">
        <v>4.3</v>
      </c>
      <c r="S4393" t="s">
        <v>46</v>
      </c>
      <c r="T4393" t="s">
        <v>60</v>
      </c>
    </row>
    <row r="4394" spans="1:21" x14ac:dyDescent="0.3">
      <c r="A4394" t="s">
        <v>1195</v>
      </c>
      <c r="B4394">
        <v>445</v>
      </c>
      <c r="C4394">
        <v>108</v>
      </c>
      <c r="E4394" t="s">
        <v>977</v>
      </c>
      <c r="F4394" t="s">
        <v>8516</v>
      </c>
      <c r="G4394" t="str">
        <f t="shared" si="69"/>
        <v>N-Secure</v>
      </c>
      <c r="H4394" t="s">
        <v>8983</v>
      </c>
      <c r="I4394">
        <v>548</v>
      </c>
      <c r="J4394">
        <v>210</v>
      </c>
      <c r="K4394" t="s">
        <v>19</v>
      </c>
      <c r="L4394" t="s">
        <v>2425</v>
      </c>
      <c r="M4394" t="s">
        <v>21</v>
      </c>
      <c r="N4394">
        <v>350000</v>
      </c>
      <c r="O4394">
        <v>2006</v>
      </c>
      <c r="P4394">
        <v>3.5</v>
      </c>
      <c r="S4394" t="s">
        <v>52</v>
      </c>
      <c r="T4394" t="s">
        <v>60</v>
      </c>
      <c r="U4394" t="s">
        <v>122</v>
      </c>
    </row>
    <row r="4395" spans="1:21" x14ac:dyDescent="0.3">
      <c r="A4395" t="s">
        <v>4347</v>
      </c>
      <c r="B4395">
        <v>131</v>
      </c>
      <c r="C4395">
        <v>92</v>
      </c>
      <c r="E4395" t="s">
        <v>657</v>
      </c>
      <c r="F4395" t="s">
        <v>8984</v>
      </c>
      <c r="G4395" t="str">
        <f t="shared" si="69"/>
        <v>Caramel</v>
      </c>
      <c r="H4395" t="s">
        <v>8985</v>
      </c>
      <c r="I4395">
        <v>9750</v>
      </c>
      <c r="J4395">
        <v>245</v>
      </c>
      <c r="K4395" t="s">
        <v>19</v>
      </c>
      <c r="L4395" t="s">
        <v>676</v>
      </c>
      <c r="M4395" t="s">
        <v>2078</v>
      </c>
      <c r="N4395">
        <v>45000000</v>
      </c>
      <c r="O4395">
        <v>1999</v>
      </c>
      <c r="P4395">
        <v>7.2</v>
      </c>
      <c r="S4395" t="s">
        <v>46</v>
      </c>
      <c r="T4395" t="s">
        <v>60</v>
      </c>
      <c r="U4395" t="s">
        <v>106</v>
      </c>
    </row>
    <row r="4396" spans="1:21" x14ac:dyDescent="0.3">
      <c r="A4396" t="s">
        <v>5731</v>
      </c>
      <c r="B4396">
        <v>94</v>
      </c>
      <c r="C4396">
        <v>120</v>
      </c>
      <c r="E4396" t="s">
        <v>2403</v>
      </c>
      <c r="F4396" t="s">
        <v>2879</v>
      </c>
      <c r="G4396" t="str">
        <f t="shared" si="69"/>
        <v>Out of the Dark</v>
      </c>
      <c r="H4396" t="s">
        <v>8986</v>
      </c>
      <c r="I4396">
        <v>2621</v>
      </c>
      <c r="J4396">
        <v>408</v>
      </c>
      <c r="K4396" t="s">
        <v>19</v>
      </c>
      <c r="L4396" t="s">
        <v>20</v>
      </c>
      <c r="M4396" t="s">
        <v>294</v>
      </c>
      <c r="N4396">
        <v>300000</v>
      </c>
      <c r="O4396">
        <v>2013</v>
      </c>
      <c r="P4396">
        <v>4.7</v>
      </c>
      <c r="S4396" t="s">
        <v>83</v>
      </c>
      <c r="T4396" t="s">
        <v>122</v>
      </c>
    </row>
    <row r="4397" spans="1:21" x14ac:dyDescent="0.3">
      <c r="A4397" t="s">
        <v>4635</v>
      </c>
      <c r="B4397">
        <v>105</v>
      </c>
      <c r="C4397">
        <v>91</v>
      </c>
      <c r="E4397" t="s">
        <v>657</v>
      </c>
      <c r="F4397" t="s">
        <v>8987</v>
      </c>
      <c r="G4397" t="str">
        <f t="shared" si="69"/>
        <v>The Bubble</v>
      </c>
      <c r="H4397" t="s">
        <v>8988</v>
      </c>
      <c r="I4397">
        <v>4702</v>
      </c>
      <c r="J4397">
        <v>232</v>
      </c>
      <c r="K4397" t="s">
        <v>19</v>
      </c>
      <c r="L4397" t="s">
        <v>20</v>
      </c>
      <c r="M4397" t="s">
        <v>21</v>
      </c>
      <c r="N4397">
        <v>300000</v>
      </c>
      <c r="O4397">
        <v>1992</v>
      </c>
      <c r="P4397">
        <v>7.3</v>
      </c>
      <c r="S4397" t="s">
        <v>46</v>
      </c>
      <c r="T4397" t="s">
        <v>60</v>
      </c>
      <c r="U4397" t="s">
        <v>106</v>
      </c>
    </row>
    <row r="4398" spans="1:21" x14ac:dyDescent="0.3">
      <c r="A4398" t="s">
        <v>2573</v>
      </c>
      <c r="B4398">
        <v>75</v>
      </c>
      <c r="C4398">
        <v>88</v>
      </c>
      <c r="E4398" t="s">
        <v>882</v>
      </c>
      <c r="F4398" t="s">
        <v>208</v>
      </c>
      <c r="G4398" t="str">
        <f t="shared" si="69"/>
        <v>The Conversation</v>
      </c>
      <c r="H4398" t="s">
        <v>8989</v>
      </c>
      <c r="I4398">
        <v>74651</v>
      </c>
      <c r="J4398">
        <v>190</v>
      </c>
      <c r="K4398" t="s">
        <v>19</v>
      </c>
      <c r="L4398" t="s">
        <v>20</v>
      </c>
      <c r="M4398" t="s">
        <v>2394</v>
      </c>
      <c r="N4398">
        <v>300000</v>
      </c>
      <c r="O4398">
        <v>1940</v>
      </c>
      <c r="P4398">
        <v>7.9</v>
      </c>
      <c r="S4398" t="s">
        <v>60</v>
      </c>
      <c r="T4398" t="s">
        <v>92</v>
      </c>
      <c r="U4398" t="s">
        <v>122</v>
      </c>
    </row>
    <row r="4399" spans="1:21" x14ac:dyDescent="0.3">
      <c r="A4399" t="s">
        <v>8990</v>
      </c>
      <c r="B4399">
        <v>97</v>
      </c>
      <c r="C4399">
        <v>97</v>
      </c>
      <c r="E4399" t="s">
        <v>106</v>
      </c>
      <c r="F4399" t="s">
        <v>8991</v>
      </c>
      <c r="G4399" t="str">
        <f t="shared" si="69"/>
        <v>Dil Jo Bhi Kahey...</v>
      </c>
      <c r="H4399" t="s">
        <v>8992</v>
      </c>
      <c r="I4399">
        <v>257</v>
      </c>
      <c r="J4399">
        <v>20</v>
      </c>
      <c r="K4399" t="s">
        <v>19</v>
      </c>
      <c r="L4399" t="s">
        <v>20</v>
      </c>
      <c r="M4399" t="s">
        <v>21</v>
      </c>
      <c r="N4399">
        <v>500000</v>
      </c>
      <c r="O4399">
        <v>1966</v>
      </c>
      <c r="P4399">
        <v>5.0999999999999996</v>
      </c>
      <c r="S4399" t="s">
        <v>106</v>
      </c>
    </row>
    <row r="4400" spans="1:21" x14ac:dyDescent="0.3">
      <c r="A4400" t="s">
        <v>8993</v>
      </c>
      <c r="B4400">
        <v>37</v>
      </c>
      <c r="C4400">
        <v>95</v>
      </c>
      <c r="E4400" t="s">
        <v>2104</v>
      </c>
      <c r="F4400" t="s">
        <v>2873</v>
      </c>
      <c r="G4400" t="str">
        <f t="shared" si="69"/>
        <v>Mississippi Mermaid</v>
      </c>
      <c r="H4400" t="s">
        <v>8994</v>
      </c>
      <c r="I4400">
        <v>4391</v>
      </c>
      <c r="J4400">
        <v>1</v>
      </c>
      <c r="K4400" t="s">
        <v>19</v>
      </c>
      <c r="L4400" t="s">
        <v>20</v>
      </c>
      <c r="M4400" t="s">
        <v>51</v>
      </c>
      <c r="N4400">
        <v>250000</v>
      </c>
      <c r="O4400">
        <v>2015</v>
      </c>
      <c r="P4400">
        <v>7.2</v>
      </c>
      <c r="S4400" t="s">
        <v>52</v>
      </c>
      <c r="T4400" t="s">
        <v>60</v>
      </c>
      <c r="U4400" t="s">
        <v>106</v>
      </c>
    </row>
    <row r="4401" spans="1:22" x14ac:dyDescent="0.3">
      <c r="A4401" t="s">
        <v>805</v>
      </c>
      <c r="B4401">
        <v>84</v>
      </c>
      <c r="C4401">
        <v>90</v>
      </c>
      <c r="E4401" t="s">
        <v>3466</v>
      </c>
      <c r="F4401" t="s">
        <v>308</v>
      </c>
      <c r="G4401" t="str">
        <f t="shared" si="69"/>
        <v>I Love Your Work</v>
      </c>
      <c r="H4401" t="s">
        <v>8995</v>
      </c>
      <c r="I4401">
        <v>1618</v>
      </c>
      <c r="J4401">
        <v>161</v>
      </c>
      <c r="K4401" t="s">
        <v>19</v>
      </c>
      <c r="L4401" t="s">
        <v>20</v>
      </c>
      <c r="M4401" t="s">
        <v>154</v>
      </c>
      <c r="N4401">
        <v>300000</v>
      </c>
      <c r="O4401">
        <v>2012</v>
      </c>
      <c r="P4401">
        <v>5.4</v>
      </c>
      <c r="S4401" t="s">
        <v>60</v>
      </c>
      <c r="T4401" t="s">
        <v>92</v>
      </c>
    </row>
    <row r="4402" spans="1:22" x14ac:dyDescent="0.3">
      <c r="A4402" t="s">
        <v>7673</v>
      </c>
      <c r="B4402">
        <v>88</v>
      </c>
      <c r="C4402">
        <v>95</v>
      </c>
      <c r="E4402" t="s">
        <v>83</v>
      </c>
      <c r="F4402" t="s">
        <v>8996</v>
      </c>
      <c r="G4402" t="str">
        <f t="shared" si="69"/>
        <v>Cabin Fever</v>
      </c>
      <c r="H4402" t="s">
        <v>8997</v>
      </c>
      <c r="I4402">
        <v>3313</v>
      </c>
      <c r="J4402">
        <v>83</v>
      </c>
      <c r="K4402" t="s">
        <v>19</v>
      </c>
      <c r="L4402" t="s">
        <v>20</v>
      </c>
      <c r="M4402" t="s">
        <v>21</v>
      </c>
      <c r="N4402">
        <v>270000</v>
      </c>
      <c r="O4402">
        <v>2001</v>
      </c>
      <c r="P4402">
        <v>3.7</v>
      </c>
      <c r="S4402" t="s">
        <v>83</v>
      </c>
    </row>
    <row r="4403" spans="1:22" x14ac:dyDescent="0.3">
      <c r="A4403" t="s">
        <v>3661</v>
      </c>
      <c r="B4403">
        <v>6</v>
      </c>
      <c r="C4403">
        <v>103</v>
      </c>
      <c r="E4403" t="s">
        <v>2140</v>
      </c>
      <c r="F4403" t="s">
        <v>458</v>
      </c>
      <c r="G4403" t="str">
        <f t="shared" si="69"/>
        <v>Dawn of the Dead</v>
      </c>
      <c r="H4403" t="s">
        <v>3807</v>
      </c>
      <c r="I4403">
        <v>194426</v>
      </c>
      <c r="J4403">
        <v>318</v>
      </c>
      <c r="K4403" t="s">
        <v>888</v>
      </c>
      <c r="L4403" t="s">
        <v>20</v>
      </c>
      <c r="M4403" t="s">
        <v>294</v>
      </c>
      <c r="N4403">
        <v>250000</v>
      </c>
      <c r="O4403">
        <v>2011</v>
      </c>
      <c r="P4403">
        <v>7.4</v>
      </c>
      <c r="S4403" t="s">
        <v>26</v>
      </c>
      <c r="T4403" t="s">
        <v>83</v>
      </c>
      <c r="U4403" t="s">
        <v>122</v>
      </c>
    </row>
    <row r="4404" spans="1:22" x14ac:dyDescent="0.3">
      <c r="A4404" t="s">
        <v>8998</v>
      </c>
      <c r="B4404">
        <v>127</v>
      </c>
      <c r="C4404">
        <v>110</v>
      </c>
      <c r="E4404" t="s">
        <v>657</v>
      </c>
      <c r="F4404" t="s">
        <v>8999</v>
      </c>
      <c r="G4404" t="str">
        <f t="shared" si="69"/>
        <v>Waitress</v>
      </c>
      <c r="H4404" t="s">
        <v>9000</v>
      </c>
      <c r="I4404">
        <v>37714</v>
      </c>
      <c r="J4404">
        <v>752</v>
      </c>
      <c r="K4404" t="s">
        <v>19</v>
      </c>
      <c r="L4404" t="s">
        <v>20</v>
      </c>
      <c r="M4404" t="s">
        <v>294</v>
      </c>
      <c r="N4404">
        <v>250000</v>
      </c>
      <c r="O4404">
        <v>2007</v>
      </c>
      <c r="P4404">
        <v>7.1</v>
      </c>
      <c r="S4404" t="s">
        <v>46</v>
      </c>
      <c r="T4404" t="s">
        <v>60</v>
      </c>
      <c r="U4404" t="s">
        <v>106</v>
      </c>
    </row>
    <row r="4405" spans="1:22" x14ac:dyDescent="0.3">
      <c r="A4405" t="s">
        <v>9001</v>
      </c>
      <c r="B4405">
        <v>32</v>
      </c>
      <c r="C4405">
        <v>103</v>
      </c>
      <c r="E4405" t="s">
        <v>3069</v>
      </c>
      <c r="F4405" t="s">
        <v>5336</v>
      </c>
      <c r="G4405" t="str">
        <f t="shared" si="69"/>
        <v>Bloodsport</v>
      </c>
      <c r="H4405" t="s">
        <v>9002</v>
      </c>
      <c r="I4405">
        <v>57578</v>
      </c>
      <c r="J4405">
        <v>148</v>
      </c>
      <c r="K4405" t="s">
        <v>19</v>
      </c>
      <c r="L4405" t="s">
        <v>432</v>
      </c>
      <c r="M4405" t="s">
        <v>294</v>
      </c>
      <c r="N4405">
        <v>290000</v>
      </c>
      <c r="O4405">
        <v>2011</v>
      </c>
      <c r="P4405">
        <v>6.8</v>
      </c>
      <c r="S4405" t="s">
        <v>26</v>
      </c>
      <c r="T4405" t="s">
        <v>41</v>
      </c>
      <c r="U4405" t="s">
        <v>60</v>
      </c>
      <c r="V4405" t="s">
        <v>117</v>
      </c>
    </row>
    <row r="4406" spans="1:22" x14ac:dyDescent="0.3">
      <c r="A4406" t="s">
        <v>9003</v>
      </c>
      <c r="B4406">
        <v>8</v>
      </c>
      <c r="C4406">
        <v>92</v>
      </c>
      <c r="E4406" t="s">
        <v>1147</v>
      </c>
      <c r="F4406" t="s">
        <v>5494</v>
      </c>
      <c r="G4406" t="str">
        <f t="shared" si="69"/>
        <v>Mr. Smith Goes to Washington</v>
      </c>
      <c r="H4406" t="s">
        <v>9004</v>
      </c>
      <c r="I4406">
        <v>77392</v>
      </c>
      <c r="J4406">
        <v>125</v>
      </c>
      <c r="K4406" t="s">
        <v>19</v>
      </c>
      <c r="L4406" t="s">
        <v>20</v>
      </c>
      <c r="M4406" t="s">
        <v>294</v>
      </c>
      <c r="N4406">
        <v>250000</v>
      </c>
      <c r="O4406">
        <v>2013</v>
      </c>
      <c r="P4406">
        <v>8.1999999999999993</v>
      </c>
      <c r="S4406" t="s">
        <v>46</v>
      </c>
      <c r="T4406" t="s">
        <v>60</v>
      </c>
    </row>
    <row r="4407" spans="1:22" x14ac:dyDescent="0.3">
      <c r="A4407" t="s">
        <v>6222</v>
      </c>
      <c r="B4407">
        <v>229</v>
      </c>
      <c r="C4407">
        <v>114</v>
      </c>
      <c r="E4407" t="s">
        <v>60</v>
      </c>
      <c r="F4407" t="s">
        <v>875</v>
      </c>
      <c r="G4407" t="str">
        <f t="shared" si="69"/>
        <v>Kids</v>
      </c>
      <c r="H4407" t="s">
        <v>9005</v>
      </c>
      <c r="I4407">
        <v>59041</v>
      </c>
      <c r="J4407">
        <v>33</v>
      </c>
      <c r="K4407" t="s">
        <v>19</v>
      </c>
      <c r="L4407" t="s">
        <v>20</v>
      </c>
      <c r="M4407" t="s">
        <v>294</v>
      </c>
      <c r="N4407">
        <v>250000</v>
      </c>
      <c r="O4407">
        <v>2003</v>
      </c>
      <c r="P4407">
        <v>7</v>
      </c>
      <c r="S4407" t="s">
        <v>60</v>
      </c>
    </row>
    <row r="4408" spans="1:22" x14ac:dyDescent="0.3">
      <c r="A4408" t="s">
        <v>9006</v>
      </c>
      <c r="B4408">
        <v>120</v>
      </c>
      <c r="C4408">
        <v>101</v>
      </c>
      <c r="E4408" t="s">
        <v>1147</v>
      </c>
      <c r="F4408" t="s">
        <v>9007</v>
      </c>
      <c r="G4408" t="str">
        <f t="shared" si="69"/>
        <v>The Squid and the Whale</v>
      </c>
      <c r="H4408" t="s">
        <v>9008</v>
      </c>
      <c r="I4408">
        <v>60295</v>
      </c>
      <c r="J4408">
        <v>68</v>
      </c>
      <c r="K4408" t="s">
        <v>19</v>
      </c>
      <c r="L4408" t="s">
        <v>149</v>
      </c>
      <c r="M4408" t="s">
        <v>294</v>
      </c>
      <c r="N4408">
        <v>250000</v>
      </c>
      <c r="O4408">
        <v>2008</v>
      </c>
      <c r="P4408">
        <v>7.4</v>
      </c>
      <c r="S4408" t="s">
        <v>46</v>
      </c>
      <c r="T4408" t="s">
        <v>60</v>
      </c>
    </row>
    <row r="4409" spans="1:22" x14ac:dyDescent="0.3">
      <c r="A4409" t="s">
        <v>9009</v>
      </c>
      <c r="B4409">
        <v>31</v>
      </c>
      <c r="C4409">
        <v>112</v>
      </c>
      <c r="E4409" t="s">
        <v>657</v>
      </c>
      <c r="F4409" t="s">
        <v>9010</v>
      </c>
      <c r="G4409" t="str">
        <f t="shared" si="69"/>
        <v>Kissing Jessica Stein</v>
      </c>
      <c r="H4409" t="s">
        <v>9011</v>
      </c>
      <c r="I4409">
        <v>14018</v>
      </c>
      <c r="J4409">
        <v>79</v>
      </c>
      <c r="K4409" t="s">
        <v>1243</v>
      </c>
      <c r="L4409" t="s">
        <v>20</v>
      </c>
      <c r="M4409" t="s">
        <v>2078</v>
      </c>
      <c r="N4409">
        <v>250000</v>
      </c>
      <c r="O4409">
        <v>1936</v>
      </c>
      <c r="P4409">
        <v>6.7</v>
      </c>
      <c r="S4409" t="s">
        <v>46</v>
      </c>
      <c r="T4409" t="s">
        <v>60</v>
      </c>
      <c r="U4409" t="s">
        <v>106</v>
      </c>
    </row>
    <row r="4410" spans="1:22" x14ac:dyDescent="0.3">
      <c r="A4410" t="s">
        <v>9012</v>
      </c>
      <c r="B4410">
        <v>100</v>
      </c>
      <c r="C4410">
        <v>104</v>
      </c>
      <c r="E4410" t="s">
        <v>1147</v>
      </c>
      <c r="F4410" t="s">
        <v>6177</v>
      </c>
      <c r="G4410" t="str">
        <f t="shared" si="69"/>
        <v>A Woman, a Gun and a Noodle Shop</v>
      </c>
      <c r="H4410" t="s">
        <v>6178</v>
      </c>
      <c r="I4410">
        <v>2410</v>
      </c>
      <c r="J4410">
        <v>93</v>
      </c>
      <c r="K4410" t="s">
        <v>4992</v>
      </c>
      <c r="L4410" t="s">
        <v>20</v>
      </c>
      <c r="M4410" t="s">
        <v>294</v>
      </c>
      <c r="N4410">
        <v>300000</v>
      </c>
      <c r="O4410">
        <v>2011</v>
      </c>
      <c r="P4410">
        <v>5.7</v>
      </c>
      <c r="S4410" t="s">
        <v>46</v>
      </c>
      <c r="T4410" t="s">
        <v>60</v>
      </c>
    </row>
    <row r="4411" spans="1:22" x14ac:dyDescent="0.3">
      <c r="A4411" t="s">
        <v>9013</v>
      </c>
      <c r="B4411">
        <v>14</v>
      </c>
      <c r="C4411">
        <v>99</v>
      </c>
      <c r="E4411" t="s">
        <v>26</v>
      </c>
      <c r="F4411" t="s">
        <v>9014</v>
      </c>
      <c r="G4411" t="str">
        <f t="shared" si="69"/>
        <v>Kickboxer: Vengeance</v>
      </c>
      <c r="H4411" t="s">
        <v>9015</v>
      </c>
      <c r="I4411">
        <v>246</v>
      </c>
      <c r="J4411">
        <v>159</v>
      </c>
      <c r="K4411" t="s">
        <v>19</v>
      </c>
      <c r="L4411" t="s">
        <v>20</v>
      </c>
      <c r="M4411" t="s">
        <v>294</v>
      </c>
      <c r="N4411">
        <v>365000</v>
      </c>
      <c r="O4411">
        <v>2012</v>
      </c>
      <c r="P4411">
        <v>9.1</v>
      </c>
      <c r="S4411" t="s">
        <v>26</v>
      </c>
    </row>
    <row r="4412" spans="1:22" x14ac:dyDescent="0.3">
      <c r="A4412" t="s">
        <v>9016</v>
      </c>
      <c r="B4412">
        <v>14</v>
      </c>
      <c r="C4412">
        <v>98</v>
      </c>
      <c r="E4412" t="s">
        <v>9017</v>
      </c>
      <c r="F4412" t="s">
        <v>9018</v>
      </c>
      <c r="G4412" t="str">
        <f t="shared" si="69"/>
        <v>Spellbound</v>
      </c>
      <c r="H4412" t="s">
        <v>9019</v>
      </c>
      <c r="I4412">
        <v>32927</v>
      </c>
      <c r="J4412">
        <v>57</v>
      </c>
      <c r="K4412" t="s">
        <v>19</v>
      </c>
      <c r="L4412" t="s">
        <v>8128</v>
      </c>
      <c r="M4412" t="s">
        <v>294</v>
      </c>
      <c r="N4412">
        <v>250000</v>
      </c>
      <c r="O4412">
        <v>1993</v>
      </c>
      <c r="P4412">
        <v>7.6</v>
      </c>
      <c r="S4412" t="s">
        <v>73</v>
      </c>
      <c r="T4412" t="s">
        <v>92</v>
      </c>
      <c r="U4412" t="s">
        <v>106</v>
      </c>
      <c r="V4412" t="s">
        <v>122</v>
      </c>
    </row>
    <row r="4413" spans="1:22" x14ac:dyDescent="0.3">
      <c r="A4413" t="s">
        <v>7441</v>
      </c>
      <c r="B4413">
        <v>39</v>
      </c>
      <c r="C4413">
        <v>107</v>
      </c>
      <c r="E4413" t="s">
        <v>1685</v>
      </c>
      <c r="F4413" t="s">
        <v>1264</v>
      </c>
      <c r="G4413" t="str">
        <f t="shared" si="69"/>
        <v>Exotica</v>
      </c>
      <c r="H4413" t="s">
        <v>9020</v>
      </c>
      <c r="I4413">
        <v>14112</v>
      </c>
      <c r="J4413">
        <v>3</v>
      </c>
      <c r="K4413" t="s">
        <v>19</v>
      </c>
      <c r="L4413" t="s">
        <v>8735</v>
      </c>
      <c r="M4413" t="s">
        <v>294</v>
      </c>
      <c r="N4413">
        <v>250000</v>
      </c>
      <c r="O4413">
        <v>1970</v>
      </c>
      <c r="P4413">
        <v>7.2</v>
      </c>
      <c r="S4413" t="s">
        <v>60</v>
      </c>
      <c r="T4413" t="s">
        <v>92</v>
      </c>
      <c r="U4413" t="s">
        <v>106</v>
      </c>
    </row>
    <row r="4414" spans="1:22" x14ac:dyDescent="0.3">
      <c r="A4414" t="s">
        <v>9021</v>
      </c>
      <c r="B4414">
        <v>35</v>
      </c>
      <c r="C4414">
        <v>93</v>
      </c>
      <c r="E4414" t="s">
        <v>1392</v>
      </c>
      <c r="F4414" t="s">
        <v>1750</v>
      </c>
      <c r="G4414" t="str">
        <f t="shared" si="69"/>
        <v>Buffalo '66</v>
      </c>
      <c r="H4414" t="s">
        <v>9022</v>
      </c>
      <c r="I4414">
        <v>36657</v>
      </c>
      <c r="J4414">
        <v>481</v>
      </c>
      <c r="K4414" t="s">
        <v>19</v>
      </c>
      <c r="L4414" t="s">
        <v>20</v>
      </c>
      <c r="M4414" t="s">
        <v>294</v>
      </c>
      <c r="N4414">
        <v>150000</v>
      </c>
      <c r="O4414">
        <v>2015</v>
      </c>
      <c r="P4414">
        <v>7.5</v>
      </c>
      <c r="S4414" t="s">
        <v>46</v>
      </c>
      <c r="T4414" t="s">
        <v>52</v>
      </c>
      <c r="U4414" t="s">
        <v>60</v>
      </c>
      <c r="V4414" t="s">
        <v>106</v>
      </c>
    </row>
    <row r="4415" spans="1:22" x14ac:dyDescent="0.3">
      <c r="A4415" t="s">
        <v>9023</v>
      </c>
      <c r="B4415">
        <v>178</v>
      </c>
      <c r="C4415">
        <v>100</v>
      </c>
      <c r="E4415" t="s">
        <v>1198</v>
      </c>
      <c r="F4415" t="s">
        <v>3374</v>
      </c>
      <c r="G4415" t="str">
        <f t="shared" si="69"/>
        <v>Insidious</v>
      </c>
      <c r="H4415" t="s">
        <v>9024</v>
      </c>
      <c r="I4415">
        <v>202800</v>
      </c>
      <c r="J4415">
        <v>28</v>
      </c>
      <c r="K4415" t="s">
        <v>19</v>
      </c>
      <c r="L4415" t="s">
        <v>20</v>
      </c>
      <c r="M4415" t="s">
        <v>294</v>
      </c>
      <c r="N4415">
        <v>250000</v>
      </c>
      <c r="O4415">
        <v>2015</v>
      </c>
      <c r="P4415">
        <v>6.8</v>
      </c>
      <c r="S4415" t="s">
        <v>69</v>
      </c>
      <c r="T4415" t="s">
        <v>83</v>
      </c>
      <c r="U4415" t="s">
        <v>92</v>
      </c>
      <c r="V4415" t="s">
        <v>122</v>
      </c>
    </row>
    <row r="4416" spans="1:22" x14ac:dyDescent="0.3">
      <c r="A4416" t="s">
        <v>1580</v>
      </c>
      <c r="B4416">
        <v>46</v>
      </c>
      <c r="C4416">
        <v>80</v>
      </c>
      <c r="E4416" t="s">
        <v>9025</v>
      </c>
      <c r="F4416" t="s">
        <v>777</v>
      </c>
      <c r="G4416" t="str">
        <f t="shared" si="69"/>
        <v>Repo Man</v>
      </c>
      <c r="H4416" t="s">
        <v>9026</v>
      </c>
      <c r="I4416">
        <v>25332</v>
      </c>
      <c r="J4416">
        <v>14</v>
      </c>
      <c r="K4416" t="s">
        <v>19</v>
      </c>
      <c r="L4416" t="s">
        <v>676</v>
      </c>
      <c r="M4416" t="s">
        <v>2078</v>
      </c>
      <c r="N4416">
        <v>300000</v>
      </c>
      <c r="O4416">
        <v>2005</v>
      </c>
      <c r="P4416">
        <v>6.9</v>
      </c>
      <c r="S4416" t="s">
        <v>46</v>
      </c>
      <c r="T4416" t="s">
        <v>52</v>
      </c>
      <c r="U4416" t="s">
        <v>110</v>
      </c>
      <c r="V4416" t="s">
        <v>122</v>
      </c>
    </row>
    <row r="4417" spans="1:21" x14ac:dyDescent="0.3">
      <c r="A4417" t="s">
        <v>9027</v>
      </c>
      <c r="B4417">
        <v>234</v>
      </c>
      <c r="C4417">
        <v>94</v>
      </c>
      <c r="E4417" t="s">
        <v>977</v>
      </c>
      <c r="F4417" t="s">
        <v>8135</v>
      </c>
      <c r="G4417" t="str">
        <f t="shared" si="69"/>
        <v>Nine Queens</v>
      </c>
      <c r="H4417" t="s">
        <v>9028</v>
      </c>
      <c r="I4417">
        <v>38215</v>
      </c>
      <c r="J4417">
        <v>235</v>
      </c>
      <c r="K4417" t="s">
        <v>19</v>
      </c>
      <c r="L4417" t="s">
        <v>20</v>
      </c>
      <c r="M4417" t="s">
        <v>2078</v>
      </c>
      <c r="N4417">
        <v>250000</v>
      </c>
      <c r="O4417">
        <v>2004</v>
      </c>
      <c r="P4417">
        <v>7.9</v>
      </c>
      <c r="S4417" t="s">
        <v>52</v>
      </c>
      <c r="T4417" t="s">
        <v>60</v>
      </c>
      <c r="U4417" t="s">
        <v>122</v>
      </c>
    </row>
    <row r="4418" spans="1:21" x14ac:dyDescent="0.3">
      <c r="A4418" t="s">
        <v>9029</v>
      </c>
      <c r="B4418">
        <v>166</v>
      </c>
      <c r="C4418">
        <v>93</v>
      </c>
      <c r="E4418" t="s">
        <v>8750</v>
      </c>
      <c r="F4418" t="s">
        <v>9030</v>
      </c>
      <c r="G4418" t="str">
        <f t="shared" si="69"/>
        <v>The Gatekeepers</v>
      </c>
      <c r="H4418" t="s">
        <v>9031</v>
      </c>
      <c r="I4418">
        <v>4547</v>
      </c>
      <c r="J4418">
        <v>211</v>
      </c>
      <c r="K4418" t="s">
        <v>19</v>
      </c>
      <c r="L4418" t="s">
        <v>20</v>
      </c>
      <c r="M4418" t="s">
        <v>294</v>
      </c>
      <c r="N4418">
        <v>250000</v>
      </c>
      <c r="O4418">
        <v>1987</v>
      </c>
      <c r="P4418">
        <v>7.6</v>
      </c>
      <c r="S4418" t="s">
        <v>39</v>
      </c>
      <c r="T4418" t="s">
        <v>126</v>
      </c>
    </row>
    <row r="4419" spans="1:21" x14ac:dyDescent="0.3">
      <c r="A4419" t="s">
        <v>9032</v>
      </c>
      <c r="B4419">
        <v>56</v>
      </c>
      <c r="C4419">
        <v>87</v>
      </c>
      <c r="E4419" t="s">
        <v>60</v>
      </c>
      <c r="F4419" t="s">
        <v>9033</v>
      </c>
      <c r="G4419" t="str">
        <f t="shared" ref="G4419:G4482" si="70">SUBSTITUTE(H4419,"Â ","")</f>
        <v>The Ballad of Jack and Rose</v>
      </c>
      <c r="H4419" t="s">
        <v>9034</v>
      </c>
      <c r="I4419">
        <v>9408</v>
      </c>
      <c r="J4419">
        <v>55</v>
      </c>
      <c r="K4419" t="s">
        <v>19</v>
      </c>
      <c r="L4419" t="s">
        <v>20</v>
      </c>
      <c r="M4419" t="s">
        <v>294</v>
      </c>
      <c r="N4419">
        <v>250000</v>
      </c>
      <c r="O4419">
        <v>2002</v>
      </c>
      <c r="P4419">
        <v>6.7</v>
      </c>
      <c r="S4419" t="s">
        <v>60</v>
      </c>
    </row>
    <row r="4420" spans="1:21" x14ac:dyDescent="0.3">
      <c r="A4420" t="s">
        <v>9035</v>
      </c>
      <c r="B4420">
        <v>16</v>
      </c>
      <c r="C4420">
        <v>91</v>
      </c>
      <c r="E4420" t="s">
        <v>776</v>
      </c>
      <c r="F4420" t="s">
        <v>9036</v>
      </c>
      <c r="G4420" t="str">
        <f t="shared" si="70"/>
        <v>The To Do List</v>
      </c>
      <c r="H4420" t="s">
        <v>9037</v>
      </c>
      <c r="I4420">
        <v>29517</v>
      </c>
      <c r="J4420">
        <v>88</v>
      </c>
      <c r="K4420" t="s">
        <v>19</v>
      </c>
      <c r="L4420" t="s">
        <v>20</v>
      </c>
      <c r="M4420" t="s">
        <v>51</v>
      </c>
      <c r="N4420">
        <v>250000</v>
      </c>
      <c r="O4420">
        <v>2002</v>
      </c>
      <c r="P4420">
        <v>5.8</v>
      </c>
      <c r="S4420" t="s">
        <v>46</v>
      </c>
      <c r="T4420" t="s">
        <v>106</v>
      </c>
    </row>
    <row r="4421" spans="1:21" x14ac:dyDescent="0.3">
      <c r="A4421" t="s">
        <v>7357</v>
      </c>
      <c r="B4421">
        <v>9</v>
      </c>
      <c r="C4421">
        <v>84</v>
      </c>
      <c r="E4421" t="s">
        <v>977</v>
      </c>
      <c r="F4421" t="s">
        <v>6545</v>
      </c>
      <c r="G4421" t="str">
        <f t="shared" si="70"/>
        <v>Killing Zoe</v>
      </c>
      <c r="H4421" t="s">
        <v>9038</v>
      </c>
      <c r="I4421">
        <v>17322</v>
      </c>
      <c r="J4421">
        <v>5</v>
      </c>
      <c r="K4421" t="s">
        <v>19</v>
      </c>
      <c r="L4421" t="s">
        <v>20</v>
      </c>
      <c r="M4421" t="s">
        <v>294</v>
      </c>
      <c r="N4421">
        <v>250000</v>
      </c>
      <c r="O4421">
        <v>2006</v>
      </c>
      <c r="P4421">
        <v>6.5</v>
      </c>
      <c r="S4421" t="s">
        <v>52</v>
      </c>
      <c r="T4421" t="s">
        <v>60</v>
      </c>
      <c r="U4421" t="s">
        <v>122</v>
      </c>
    </row>
    <row r="4422" spans="1:21" x14ac:dyDescent="0.3">
      <c r="A4422" t="s">
        <v>9039</v>
      </c>
      <c r="B4422">
        <v>18</v>
      </c>
      <c r="C4422">
        <v>90</v>
      </c>
      <c r="E4422" t="s">
        <v>60</v>
      </c>
      <c r="F4422" t="s">
        <v>1855</v>
      </c>
      <c r="G4422" t="str">
        <f t="shared" si="70"/>
        <v>The Believer</v>
      </c>
      <c r="H4422" t="s">
        <v>9040</v>
      </c>
      <c r="I4422">
        <v>30314</v>
      </c>
      <c r="J4422">
        <v>11</v>
      </c>
      <c r="K4422" t="s">
        <v>19</v>
      </c>
      <c r="L4422" t="s">
        <v>20</v>
      </c>
      <c r="M4422" t="s">
        <v>294</v>
      </c>
      <c r="N4422">
        <v>250000</v>
      </c>
      <c r="O4422">
        <v>2010</v>
      </c>
      <c r="P4422">
        <v>7.2</v>
      </c>
      <c r="S4422" t="s">
        <v>60</v>
      </c>
    </row>
    <row r="4423" spans="1:21" x14ac:dyDescent="0.3">
      <c r="A4423" t="s">
        <v>9041</v>
      </c>
      <c r="B4423">
        <v>4</v>
      </c>
      <c r="C4423">
        <v>98</v>
      </c>
      <c r="E4423" t="s">
        <v>127</v>
      </c>
      <c r="F4423" t="s">
        <v>3147</v>
      </c>
      <c r="G4423" t="str">
        <f t="shared" si="70"/>
        <v>Snow Angels</v>
      </c>
      <c r="H4423" t="s">
        <v>9042</v>
      </c>
      <c r="I4423">
        <v>10896</v>
      </c>
      <c r="J4423">
        <v>26</v>
      </c>
      <c r="K4423" t="s">
        <v>19</v>
      </c>
      <c r="L4423" t="s">
        <v>20</v>
      </c>
      <c r="M4423" t="s">
        <v>294</v>
      </c>
      <c r="N4423">
        <v>250000</v>
      </c>
      <c r="O4423">
        <v>2011</v>
      </c>
      <c r="P4423">
        <v>6.9</v>
      </c>
      <c r="S4423" t="s">
        <v>60</v>
      </c>
      <c r="T4423" t="s">
        <v>106</v>
      </c>
    </row>
    <row r="4424" spans="1:21" x14ac:dyDescent="0.3">
      <c r="A4424" t="s">
        <v>9043</v>
      </c>
      <c r="B4424">
        <v>6</v>
      </c>
      <c r="C4424">
        <v>108</v>
      </c>
      <c r="E4424" t="s">
        <v>2140</v>
      </c>
      <c r="F4424" t="s">
        <v>9044</v>
      </c>
      <c r="G4424" t="str">
        <f t="shared" si="70"/>
        <v>Unsullied</v>
      </c>
      <c r="H4424" t="s">
        <v>9045</v>
      </c>
      <c r="I4424">
        <v>95</v>
      </c>
      <c r="J4424">
        <v>8</v>
      </c>
      <c r="K4424" t="s">
        <v>19</v>
      </c>
      <c r="L4424" t="s">
        <v>20</v>
      </c>
      <c r="M4424" t="s">
        <v>21</v>
      </c>
      <c r="N4424">
        <v>250000</v>
      </c>
      <c r="O4424">
        <v>2010</v>
      </c>
      <c r="P4424">
        <v>5.5</v>
      </c>
      <c r="S4424" t="s">
        <v>26</v>
      </c>
      <c r="T4424" t="s">
        <v>83</v>
      </c>
      <c r="U4424" t="s">
        <v>122</v>
      </c>
    </row>
    <row r="4425" spans="1:21" x14ac:dyDescent="0.3">
      <c r="A4425" t="s">
        <v>9046</v>
      </c>
      <c r="B4425">
        <v>387</v>
      </c>
      <c r="C4425">
        <v>124</v>
      </c>
      <c r="E4425" t="s">
        <v>2224</v>
      </c>
      <c r="F4425" t="s">
        <v>9047</v>
      </c>
      <c r="G4425" t="str">
        <f t="shared" si="70"/>
        <v>Session 9</v>
      </c>
      <c r="H4425" t="s">
        <v>9048</v>
      </c>
      <c r="I4425">
        <v>43839</v>
      </c>
      <c r="J4425">
        <v>142</v>
      </c>
      <c r="K4425" t="s">
        <v>19</v>
      </c>
      <c r="L4425" t="s">
        <v>20</v>
      </c>
      <c r="M4425" t="s">
        <v>2394</v>
      </c>
      <c r="N4425">
        <v>250000</v>
      </c>
      <c r="O4425">
        <v>2013</v>
      </c>
      <c r="P4425">
        <v>6.5</v>
      </c>
      <c r="S4425" t="s">
        <v>83</v>
      </c>
      <c r="T4425" t="s">
        <v>92</v>
      </c>
    </row>
    <row r="4426" spans="1:21" x14ac:dyDescent="0.3">
      <c r="A4426" t="s">
        <v>9049</v>
      </c>
      <c r="B4426">
        <v>35</v>
      </c>
      <c r="C4426">
        <v>95</v>
      </c>
      <c r="E4426" t="s">
        <v>776</v>
      </c>
      <c r="F4426" t="s">
        <v>9050</v>
      </c>
      <c r="G4426" t="str">
        <f t="shared" si="70"/>
        <v>I Want Someone to Eat Cheese With</v>
      </c>
      <c r="H4426" t="s">
        <v>9051</v>
      </c>
      <c r="I4426">
        <v>2963</v>
      </c>
      <c r="J4426">
        <v>22</v>
      </c>
      <c r="K4426" t="s">
        <v>19</v>
      </c>
      <c r="L4426" t="s">
        <v>20</v>
      </c>
      <c r="M4426" t="s">
        <v>21</v>
      </c>
      <c r="N4426">
        <v>245000</v>
      </c>
      <c r="O4426">
        <v>1942</v>
      </c>
      <c r="P4426">
        <v>6.2</v>
      </c>
      <c r="S4426" t="s">
        <v>46</v>
      </c>
      <c r="T4426" t="s">
        <v>106</v>
      </c>
    </row>
    <row r="4427" spans="1:21" x14ac:dyDescent="0.3">
      <c r="A4427" t="s">
        <v>9052</v>
      </c>
      <c r="B4427">
        <v>27</v>
      </c>
      <c r="C4427">
        <v>90</v>
      </c>
      <c r="E4427" t="s">
        <v>3076</v>
      </c>
      <c r="F4427" t="s">
        <v>1757</v>
      </c>
      <c r="G4427" t="str">
        <f t="shared" si="70"/>
        <v>Mooz-Lum</v>
      </c>
      <c r="H4427" t="s">
        <v>9053</v>
      </c>
      <c r="I4427">
        <v>919</v>
      </c>
      <c r="J4427">
        <v>166</v>
      </c>
      <c r="K4427" t="s">
        <v>19</v>
      </c>
      <c r="L4427" t="s">
        <v>20</v>
      </c>
      <c r="M4427" t="s">
        <v>21</v>
      </c>
      <c r="N4427">
        <v>240000</v>
      </c>
      <c r="O4427">
        <v>2008</v>
      </c>
      <c r="P4427">
        <v>6.7</v>
      </c>
      <c r="S4427" t="s">
        <v>60</v>
      </c>
      <c r="T4427" t="s">
        <v>65</v>
      </c>
    </row>
    <row r="4428" spans="1:21" x14ac:dyDescent="0.3">
      <c r="A4428" t="s">
        <v>9054</v>
      </c>
      <c r="B4428">
        <v>145</v>
      </c>
      <c r="C4428">
        <v>93</v>
      </c>
      <c r="E4428" t="s">
        <v>3256</v>
      </c>
      <c r="F4428" t="s">
        <v>9055</v>
      </c>
      <c r="G4428" t="str">
        <f t="shared" si="70"/>
        <v>Hatchet</v>
      </c>
      <c r="H4428" t="s">
        <v>9056</v>
      </c>
      <c r="I4428">
        <v>23349</v>
      </c>
      <c r="J4428">
        <v>83</v>
      </c>
      <c r="K4428" t="s">
        <v>19</v>
      </c>
      <c r="L4428" t="s">
        <v>20</v>
      </c>
      <c r="M4428" t="s">
        <v>294</v>
      </c>
      <c r="N4428">
        <v>250000</v>
      </c>
      <c r="O4428">
        <v>2009</v>
      </c>
      <c r="P4428">
        <v>5.7</v>
      </c>
      <c r="S4428" t="s">
        <v>46</v>
      </c>
      <c r="T4428" t="s">
        <v>83</v>
      </c>
    </row>
    <row r="4429" spans="1:21" x14ac:dyDescent="0.3">
      <c r="A4429" t="s">
        <v>9057</v>
      </c>
      <c r="B4429">
        <v>78</v>
      </c>
      <c r="C4429">
        <v>101</v>
      </c>
      <c r="E4429" t="s">
        <v>1727</v>
      </c>
      <c r="F4429" t="s">
        <v>9058</v>
      </c>
      <c r="G4429" t="str">
        <f t="shared" si="70"/>
        <v>Modern Times</v>
      </c>
      <c r="H4429" t="s">
        <v>9059</v>
      </c>
      <c r="I4429">
        <v>143086</v>
      </c>
      <c r="J4429">
        <v>70</v>
      </c>
      <c r="K4429" t="s">
        <v>19</v>
      </c>
      <c r="L4429" t="s">
        <v>20</v>
      </c>
      <c r="M4429" t="s">
        <v>2078</v>
      </c>
      <c r="N4429">
        <v>250000</v>
      </c>
      <c r="O4429">
        <v>1972</v>
      </c>
      <c r="P4429">
        <v>8.6</v>
      </c>
      <c r="S4429" t="s">
        <v>46</v>
      </c>
      <c r="T4429" t="s">
        <v>60</v>
      </c>
      <c r="U4429" t="s">
        <v>65</v>
      </c>
    </row>
    <row r="4430" spans="1:21" x14ac:dyDescent="0.3">
      <c r="A4430" t="s">
        <v>7441</v>
      </c>
      <c r="B4430">
        <v>10</v>
      </c>
      <c r="C4430">
        <v>107</v>
      </c>
      <c r="E4430" t="s">
        <v>60</v>
      </c>
      <c r="F4430" t="s">
        <v>2794</v>
      </c>
      <c r="G4430" t="str">
        <f t="shared" si="70"/>
        <v>Stolen Summer</v>
      </c>
      <c r="H4430" t="s">
        <v>9060</v>
      </c>
      <c r="I4430">
        <v>2419</v>
      </c>
      <c r="J4430">
        <v>10</v>
      </c>
      <c r="K4430" t="s">
        <v>19</v>
      </c>
      <c r="L4430" t="s">
        <v>20</v>
      </c>
      <c r="M4430" t="s">
        <v>294</v>
      </c>
      <c r="N4430">
        <v>225000</v>
      </c>
      <c r="O4430">
        <v>1976</v>
      </c>
      <c r="P4430">
        <v>6.5</v>
      </c>
      <c r="S4430" t="s">
        <v>60</v>
      </c>
    </row>
    <row r="4431" spans="1:21" x14ac:dyDescent="0.3">
      <c r="A4431" t="s">
        <v>9061</v>
      </c>
      <c r="B4431">
        <v>60</v>
      </c>
      <c r="C4431">
        <v>20</v>
      </c>
      <c r="E4431" t="s">
        <v>1249</v>
      </c>
      <c r="F4431" t="s">
        <v>8141</v>
      </c>
      <c r="G4431" t="str">
        <f t="shared" si="70"/>
        <v>My Name Is Bruce</v>
      </c>
      <c r="H4431" t="s">
        <v>9062</v>
      </c>
      <c r="I4431">
        <v>21379</v>
      </c>
      <c r="J4431">
        <v>7</v>
      </c>
      <c r="K4431" t="s">
        <v>19</v>
      </c>
      <c r="L4431" t="s">
        <v>149</v>
      </c>
      <c r="M4431" t="s">
        <v>2078</v>
      </c>
      <c r="N4431">
        <v>225000</v>
      </c>
      <c r="O4431">
        <v>2014</v>
      </c>
      <c r="P4431">
        <v>6.3</v>
      </c>
      <c r="S4431" t="s">
        <v>46</v>
      </c>
      <c r="T4431" t="s">
        <v>69</v>
      </c>
    </row>
    <row r="4432" spans="1:21" x14ac:dyDescent="0.3">
      <c r="A4432" t="s">
        <v>9063</v>
      </c>
      <c r="B4432">
        <v>9</v>
      </c>
      <c r="C4432">
        <v>87</v>
      </c>
      <c r="E4432" t="s">
        <v>1147</v>
      </c>
      <c r="F4432" t="s">
        <v>320</v>
      </c>
      <c r="G4432" t="str">
        <f t="shared" si="70"/>
        <v>The Salon</v>
      </c>
      <c r="H4432" t="s">
        <v>9064</v>
      </c>
      <c r="I4432">
        <v>444</v>
      </c>
      <c r="J4432">
        <v>13</v>
      </c>
      <c r="K4432" t="s">
        <v>19</v>
      </c>
      <c r="L4432" t="s">
        <v>20</v>
      </c>
      <c r="M4432" t="s">
        <v>51</v>
      </c>
      <c r="N4432">
        <v>100000</v>
      </c>
      <c r="O4432">
        <v>1980</v>
      </c>
      <c r="P4432">
        <v>4.3</v>
      </c>
      <c r="S4432" t="s">
        <v>46</v>
      </c>
      <c r="T4432" t="s">
        <v>60</v>
      </c>
    </row>
    <row r="4433" spans="1:22" x14ac:dyDescent="0.3">
      <c r="A4433" t="s">
        <v>9065</v>
      </c>
      <c r="B4433">
        <v>63</v>
      </c>
      <c r="C4433">
        <v>98</v>
      </c>
      <c r="E4433" t="s">
        <v>46</v>
      </c>
      <c r="F4433" t="s">
        <v>9066</v>
      </c>
      <c r="G4433" t="str">
        <f t="shared" si="70"/>
        <v>Road Hard</v>
      </c>
      <c r="H4433" t="s">
        <v>9067</v>
      </c>
      <c r="I4433">
        <v>1351</v>
      </c>
      <c r="J4433">
        <v>10</v>
      </c>
      <c r="K4433" t="s">
        <v>19</v>
      </c>
      <c r="L4433" t="s">
        <v>20</v>
      </c>
      <c r="M4433" t="s">
        <v>294</v>
      </c>
      <c r="N4433">
        <v>210000</v>
      </c>
      <c r="O4433">
        <v>1963</v>
      </c>
      <c r="P4433">
        <v>6.1</v>
      </c>
      <c r="S4433" t="s">
        <v>46</v>
      </c>
    </row>
    <row r="4434" spans="1:22" x14ac:dyDescent="0.3">
      <c r="A4434" t="s">
        <v>2650</v>
      </c>
      <c r="B4434">
        <v>92</v>
      </c>
      <c r="C4434">
        <v>112</v>
      </c>
      <c r="E4434" t="s">
        <v>3370</v>
      </c>
      <c r="F4434" t="s">
        <v>3991</v>
      </c>
      <c r="G4434" t="str">
        <f t="shared" si="70"/>
        <v>Forty Shades of Blue</v>
      </c>
      <c r="H4434" t="s">
        <v>9068</v>
      </c>
      <c r="I4434">
        <v>1134</v>
      </c>
      <c r="J4434">
        <v>1</v>
      </c>
      <c r="K4434" t="s">
        <v>19</v>
      </c>
      <c r="L4434" t="s">
        <v>20</v>
      </c>
      <c r="M4434" t="s">
        <v>51</v>
      </c>
      <c r="N4434">
        <v>5000000</v>
      </c>
      <c r="O4434">
        <v>2014</v>
      </c>
      <c r="P4434">
        <v>6</v>
      </c>
      <c r="S4434" t="s">
        <v>60</v>
      </c>
      <c r="T4434" t="s">
        <v>85</v>
      </c>
      <c r="U4434" t="s">
        <v>106</v>
      </c>
    </row>
    <row r="4435" spans="1:22" x14ac:dyDescent="0.3">
      <c r="A4435" t="s">
        <v>9069</v>
      </c>
      <c r="B4435">
        <v>4</v>
      </c>
      <c r="C4435">
        <v>82</v>
      </c>
      <c r="E4435" t="s">
        <v>1504</v>
      </c>
      <c r="F4435" t="s">
        <v>9070</v>
      </c>
      <c r="G4435" t="str">
        <f t="shared" si="70"/>
        <v>Amigo</v>
      </c>
      <c r="H4435" t="s">
        <v>9071</v>
      </c>
      <c r="I4435">
        <v>463</v>
      </c>
      <c r="J4435">
        <v>18</v>
      </c>
      <c r="K4435" t="s">
        <v>19</v>
      </c>
      <c r="L4435" t="s">
        <v>100</v>
      </c>
      <c r="M4435" t="s">
        <v>294</v>
      </c>
      <c r="N4435">
        <v>200000</v>
      </c>
      <c r="O4435">
        <v>1976</v>
      </c>
      <c r="P4435">
        <v>5.8</v>
      </c>
      <c r="S4435" t="s">
        <v>60</v>
      </c>
      <c r="T4435" t="s">
        <v>126</v>
      </c>
    </row>
    <row r="4436" spans="1:22" x14ac:dyDescent="0.3">
      <c r="A4436" t="s">
        <v>2295</v>
      </c>
      <c r="B4436">
        <v>53</v>
      </c>
      <c r="C4436">
        <v>102</v>
      </c>
      <c r="E4436" t="s">
        <v>3186</v>
      </c>
      <c r="F4436" t="s">
        <v>6991</v>
      </c>
      <c r="G4436" t="str">
        <f t="shared" si="70"/>
        <v>Pontypool</v>
      </c>
      <c r="H4436" t="s">
        <v>9072</v>
      </c>
      <c r="I4436">
        <v>22212</v>
      </c>
      <c r="J4436">
        <v>448</v>
      </c>
      <c r="K4436" t="s">
        <v>19</v>
      </c>
      <c r="L4436" t="s">
        <v>20</v>
      </c>
      <c r="M4436" t="s">
        <v>2078</v>
      </c>
      <c r="N4436">
        <v>200000</v>
      </c>
      <c r="O4436">
        <v>1981</v>
      </c>
      <c r="P4436">
        <v>6.7</v>
      </c>
      <c r="S4436" t="s">
        <v>69</v>
      </c>
      <c r="T4436" t="s">
        <v>83</v>
      </c>
    </row>
    <row r="4437" spans="1:22" x14ac:dyDescent="0.3">
      <c r="A4437" t="s">
        <v>6912</v>
      </c>
      <c r="B4437">
        <v>116</v>
      </c>
      <c r="C4437">
        <v>97</v>
      </c>
      <c r="E4437" t="s">
        <v>60</v>
      </c>
      <c r="F4437" t="s">
        <v>265</v>
      </c>
      <c r="G4437" t="str">
        <f t="shared" si="70"/>
        <v>Trucker</v>
      </c>
      <c r="H4437" t="s">
        <v>9073</v>
      </c>
      <c r="I4437">
        <v>2792</v>
      </c>
      <c r="J4437">
        <v>42</v>
      </c>
      <c r="K4437" t="s">
        <v>19</v>
      </c>
      <c r="L4437" t="s">
        <v>149</v>
      </c>
      <c r="M4437" t="s">
        <v>2078</v>
      </c>
      <c r="N4437">
        <v>200000</v>
      </c>
      <c r="O4437">
        <v>1962</v>
      </c>
      <c r="P4437">
        <v>6.7</v>
      </c>
      <c r="S4437" t="s">
        <v>60</v>
      </c>
    </row>
    <row r="4438" spans="1:22" x14ac:dyDescent="0.3">
      <c r="A4438" t="s">
        <v>9074</v>
      </c>
      <c r="B4438">
        <v>13</v>
      </c>
      <c r="C4438">
        <v>130</v>
      </c>
      <c r="E4438" t="s">
        <v>657</v>
      </c>
      <c r="F4438" t="s">
        <v>9075</v>
      </c>
      <c r="G4438" t="str">
        <f t="shared" si="70"/>
        <v>Me You and Five Bucks</v>
      </c>
      <c r="H4438" t="s">
        <v>9076</v>
      </c>
      <c r="I4438">
        <v>7</v>
      </c>
      <c r="J4438">
        <v>2</v>
      </c>
      <c r="K4438" t="s">
        <v>19</v>
      </c>
      <c r="L4438" t="s">
        <v>20</v>
      </c>
      <c r="M4438" t="s">
        <v>294</v>
      </c>
      <c r="N4438">
        <v>200000</v>
      </c>
      <c r="O4438">
        <v>2012</v>
      </c>
      <c r="P4438">
        <v>7.6</v>
      </c>
      <c r="S4438" t="s">
        <v>46</v>
      </c>
      <c r="T4438" t="s">
        <v>60</v>
      </c>
      <c r="U4438" t="s">
        <v>106</v>
      </c>
    </row>
    <row r="4439" spans="1:22" x14ac:dyDescent="0.3">
      <c r="A4439" t="s">
        <v>250</v>
      </c>
      <c r="B4439">
        <v>98</v>
      </c>
      <c r="C4439">
        <v>101</v>
      </c>
      <c r="E4439" t="s">
        <v>436</v>
      </c>
      <c r="F4439" t="s">
        <v>7109</v>
      </c>
      <c r="G4439" t="str">
        <f t="shared" si="70"/>
        <v>The Lords of Salem</v>
      </c>
      <c r="H4439" t="s">
        <v>9077</v>
      </c>
      <c r="I4439">
        <v>20376</v>
      </c>
      <c r="J4439">
        <v>204</v>
      </c>
      <c r="K4439" t="s">
        <v>19</v>
      </c>
      <c r="L4439" t="s">
        <v>3782</v>
      </c>
      <c r="M4439" t="s">
        <v>2078</v>
      </c>
      <c r="N4439">
        <v>200000</v>
      </c>
      <c r="O4439">
        <v>1987</v>
      </c>
      <c r="P4439">
        <v>5.0999999999999996</v>
      </c>
      <c r="S4439" t="s">
        <v>60</v>
      </c>
      <c r="T4439" t="s">
        <v>69</v>
      </c>
      <c r="U4439" t="s">
        <v>83</v>
      </c>
      <c r="V4439" t="s">
        <v>122</v>
      </c>
    </row>
    <row r="4440" spans="1:22" x14ac:dyDescent="0.3">
      <c r="A4440" t="s">
        <v>1260</v>
      </c>
      <c r="B4440">
        <v>43</v>
      </c>
      <c r="C4440">
        <v>93</v>
      </c>
      <c r="E4440" t="s">
        <v>8014</v>
      </c>
      <c r="F4440" t="s">
        <v>9078</v>
      </c>
      <c r="G4440" t="str">
        <f t="shared" si="70"/>
        <v>Housebound</v>
      </c>
      <c r="H4440" t="s">
        <v>9079</v>
      </c>
      <c r="I4440">
        <v>23323</v>
      </c>
      <c r="J4440">
        <v>37</v>
      </c>
      <c r="K4440" t="s">
        <v>19</v>
      </c>
      <c r="L4440" t="s">
        <v>149</v>
      </c>
      <c r="M4440" t="s">
        <v>294</v>
      </c>
      <c r="N4440">
        <v>200000</v>
      </c>
      <c r="O4440">
        <v>2016</v>
      </c>
      <c r="P4440">
        <v>6.8</v>
      </c>
      <c r="S4440" t="s">
        <v>46</v>
      </c>
      <c r="T4440" t="s">
        <v>83</v>
      </c>
      <c r="U4440" t="s">
        <v>92</v>
      </c>
    </row>
    <row r="4441" spans="1:22" x14ac:dyDescent="0.3">
      <c r="A4441" t="s">
        <v>2419</v>
      </c>
      <c r="B4441">
        <v>15</v>
      </c>
      <c r="C4441">
        <v>83</v>
      </c>
      <c r="E4441" t="s">
        <v>39</v>
      </c>
      <c r="F4441" t="s">
        <v>9080</v>
      </c>
      <c r="G4441" t="str">
        <f t="shared" si="70"/>
        <v>Wal-Mart: The High Cost of Low Price</v>
      </c>
      <c r="H4441" t="s">
        <v>9081</v>
      </c>
      <c r="I4441">
        <v>4120</v>
      </c>
      <c r="J4441">
        <v>41</v>
      </c>
      <c r="K4441" t="s">
        <v>19</v>
      </c>
      <c r="L4441" t="s">
        <v>20</v>
      </c>
      <c r="M4441" t="s">
        <v>294</v>
      </c>
      <c r="N4441">
        <v>200000</v>
      </c>
      <c r="O4441">
        <v>2005</v>
      </c>
      <c r="P4441">
        <v>6.8</v>
      </c>
      <c r="S4441" t="s">
        <v>39</v>
      </c>
    </row>
    <row r="4442" spans="1:22" x14ac:dyDescent="0.3">
      <c r="A4442" t="s">
        <v>9082</v>
      </c>
      <c r="B4442">
        <v>14</v>
      </c>
      <c r="C4442">
        <v>106</v>
      </c>
      <c r="E4442" t="s">
        <v>346</v>
      </c>
      <c r="F4442" t="s">
        <v>9083</v>
      </c>
      <c r="G4442" t="str">
        <f t="shared" si="70"/>
        <v>Fetching Cody</v>
      </c>
      <c r="H4442" t="s">
        <v>9084</v>
      </c>
      <c r="I4442">
        <v>1232</v>
      </c>
      <c r="J4442">
        <v>63</v>
      </c>
      <c r="K4442" t="s">
        <v>19</v>
      </c>
      <c r="L4442" t="s">
        <v>20</v>
      </c>
      <c r="M4442" t="s">
        <v>294</v>
      </c>
      <c r="N4442">
        <v>200000</v>
      </c>
      <c r="O4442">
        <v>1999</v>
      </c>
      <c r="P4442">
        <v>6.8</v>
      </c>
      <c r="S4442" t="s">
        <v>60</v>
      </c>
      <c r="T4442" t="s">
        <v>69</v>
      </c>
      <c r="U4442" t="s">
        <v>106</v>
      </c>
    </row>
    <row r="4443" spans="1:22" x14ac:dyDescent="0.3">
      <c r="A4443" t="s">
        <v>9085</v>
      </c>
      <c r="B4443">
        <v>56</v>
      </c>
      <c r="C4443">
        <v>113</v>
      </c>
      <c r="E4443" t="s">
        <v>1147</v>
      </c>
      <c r="F4443" t="s">
        <v>762</v>
      </c>
      <c r="G4443" t="str">
        <f t="shared" si="70"/>
        <v>Once Upon a Time in Queens</v>
      </c>
      <c r="H4443" t="s">
        <v>9086</v>
      </c>
      <c r="I4443">
        <v>291</v>
      </c>
      <c r="J4443">
        <v>8</v>
      </c>
      <c r="K4443" t="s">
        <v>19</v>
      </c>
      <c r="L4443" t="s">
        <v>20</v>
      </c>
      <c r="M4443" t="s">
        <v>294</v>
      </c>
      <c r="N4443">
        <v>200000</v>
      </c>
      <c r="O4443">
        <v>2010</v>
      </c>
      <c r="P4443">
        <v>6.3</v>
      </c>
      <c r="S4443" t="s">
        <v>46</v>
      </c>
      <c r="T4443" t="s">
        <v>60</v>
      </c>
    </row>
    <row r="4444" spans="1:22" x14ac:dyDescent="0.3">
      <c r="A4444" t="s">
        <v>9087</v>
      </c>
      <c r="B4444">
        <v>79</v>
      </c>
      <c r="C4444">
        <v>94</v>
      </c>
      <c r="E4444" t="s">
        <v>1147</v>
      </c>
      <c r="F4444" t="s">
        <v>9088</v>
      </c>
      <c r="G4444" t="str">
        <f t="shared" si="70"/>
        <v>Closer to the Moon</v>
      </c>
      <c r="H4444" t="s">
        <v>9089</v>
      </c>
      <c r="I4444">
        <v>2841</v>
      </c>
      <c r="J4444">
        <v>33</v>
      </c>
      <c r="K4444" t="s">
        <v>1243</v>
      </c>
      <c r="L4444" t="s">
        <v>20</v>
      </c>
      <c r="M4444" t="s">
        <v>294</v>
      </c>
      <c r="N4444">
        <v>30000000</v>
      </c>
      <c r="O4444">
        <v>2005</v>
      </c>
      <c r="P4444">
        <v>7.1</v>
      </c>
      <c r="S4444" t="s">
        <v>46</v>
      </c>
      <c r="T4444" t="s">
        <v>60</v>
      </c>
    </row>
    <row r="4445" spans="1:22" x14ac:dyDescent="0.3">
      <c r="A4445" t="s">
        <v>3808</v>
      </c>
      <c r="B4445">
        <v>8</v>
      </c>
      <c r="C4445">
        <v>101</v>
      </c>
      <c r="E4445" t="s">
        <v>110</v>
      </c>
      <c r="F4445" t="s">
        <v>9090</v>
      </c>
      <c r="G4445" t="str">
        <f t="shared" si="70"/>
        <v>Mutant World</v>
      </c>
      <c r="H4445" t="s">
        <v>9091</v>
      </c>
      <c r="I4445">
        <v>459</v>
      </c>
      <c r="J4445">
        <v>16</v>
      </c>
      <c r="K4445" t="s">
        <v>19</v>
      </c>
      <c r="L4445" t="s">
        <v>20</v>
      </c>
      <c r="M4445" t="s">
        <v>2579</v>
      </c>
      <c r="N4445">
        <v>200000</v>
      </c>
      <c r="O4445">
        <v>2012</v>
      </c>
      <c r="P4445">
        <v>2.8</v>
      </c>
      <c r="S4445" t="s">
        <v>110</v>
      </c>
    </row>
    <row r="4446" spans="1:22" x14ac:dyDescent="0.3">
      <c r="A4446" t="s">
        <v>9092</v>
      </c>
      <c r="B4446">
        <v>16</v>
      </c>
      <c r="C4446">
        <v>99</v>
      </c>
      <c r="E4446" t="s">
        <v>1727</v>
      </c>
      <c r="F4446" t="s">
        <v>9093</v>
      </c>
      <c r="G4446" t="str">
        <f t="shared" si="70"/>
        <v>Growing Up Smith</v>
      </c>
      <c r="H4446" t="s">
        <v>9094</v>
      </c>
      <c r="I4446">
        <v>108</v>
      </c>
      <c r="J4446">
        <v>6</v>
      </c>
      <c r="K4446" t="s">
        <v>19</v>
      </c>
      <c r="L4446" t="s">
        <v>20</v>
      </c>
      <c r="M4446" t="s">
        <v>294</v>
      </c>
      <c r="N4446">
        <v>250000</v>
      </c>
      <c r="O4446">
        <v>1970</v>
      </c>
      <c r="P4446">
        <v>8.1999999999999993</v>
      </c>
      <c r="S4446" t="s">
        <v>46</v>
      </c>
      <c r="T4446" t="s">
        <v>60</v>
      </c>
      <c r="U4446" t="s">
        <v>65</v>
      </c>
    </row>
    <row r="4447" spans="1:22" x14ac:dyDescent="0.3">
      <c r="A4447" t="s">
        <v>5460</v>
      </c>
      <c r="B4447">
        <v>18</v>
      </c>
      <c r="C4447">
        <v>76</v>
      </c>
      <c r="E4447" t="s">
        <v>184</v>
      </c>
      <c r="F4447" t="s">
        <v>9095</v>
      </c>
      <c r="G4447" t="str">
        <f t="shared" si="70"/>
        <v>Checkmate</v>
      </c>
      <c r="H4447" t="s">
        <v>9096</v>
      </c>
      <c r="I4447">
        <v>735</v>
      </c>
      <c r="J4447">
        <v>155</v>
      </c>
      <c r="K4447" t="s">
        <v>19</v>
      </c>
      <c r="L4447" t="s">
        <v>8128</v>
      </c>
      <c r="M4447" t="s">
        <v>21</v>
      </c>
      <c r="N4447">
        <v>13000000</v>
      </c>
      <c r="O4447">
        <v>1956</v>
      </c>
      <c r="P4447">
        <v>3.1</v>
      </c>
      <c r="S4447" t="s">
        <v>26</v>
      </c>
      <c r="T4447" t="s">
        <v>52</v>
      </c>
      <c r="U4447" t="s">
        <v>122</v>
      </c>
    </row>
    <row r="4448" spans="1:22" x14ac:dyDescent="0.3">
      <c r="A4448" t="s">
        <v>9097</v>
      </c>
      <c r="B4448">
        <v>35</v>
      </c>
      <c r="C4448">
        <v>91</v>
      </c>
      <c r="E4448" t="s">
        <v>563</v>
      </c>
      <c r="F4448" t="s">
        <v>268</v>
      </c>
      <c r="G4448" t="str">
        <f t="shared" si="70"/>
        <v>Jack Reacher</v>
      </c>
      <c r="H4448" t="s">
        <v>1781</v>
      </c>
      <c r="I4448">
        <v>226583</v>
      </c>
      <c r="J4448">
        <v>523</v>
      </c>
      <c r="K4448" t="s">
        <v>19</v>
      </c>
      <c r="L4448" t="s">
        <v>31</v>
      </c>
      <c r="M4448" t="s">
        <v>294</v>
      </c>
      <c r="N4448">
        <v>150000</v>
      </c>
      <c r="O4448">
        <v>2006</v>
      </c>
      <c r="P4448">
        <v>7</v>
      </c>
      <c r="S4448" t="s">
        <v>26</v>
      </c>
      <c r="T4448" t="s">
        <v>52</v>
      </c>
      <c r="U4448" t="s">
        <v>92</v>
      </c>
      <c r="V4448" t="s">
        <v>122</v>
      </c>
    </row>
    <row r="4449" spans="1:22" x14ac:dyDescent="0.3">
      <c r="A4449" t="s">
        <v>4616</v>
      </c>
      <c r="B4449">
        <v>5</v>
      </c>
      <c r="C4449">
        <v>105</v>
      </c>
      <c r="E4449" t="s">
        <v>2654</v>
      </c>
      <c r="F4449" t="s">
        <v>9098</v>
      </c>
      <c r="G4449" t="str">
        <f t="shared" si="70"/>
        <v>#Horror</v>
      </c>
      <c r="H4449" t="s">
        <v>9099</v>
      </c>
      <c r="I4449">
        <v>1547</v>
      </c>
      <c r="J4449">
        <v>2</v>
      </c>
      <c r="K4449" t="s">
        <v>675</v>
      </c>
      <c r="L4449" t="s">
        <v>31</v>
      </c>
      <c r="M4449" t="s">
        <v>294</v>
      </c>
      <c r="N4449">
        <v>200000</v>
      </c>
      <c r="O4449">
        <v>1949</v>
      </c>
      <c r="P4449">
        <v>3.3</v>
      </c>
      <c r="S4449" t="s">
        <v>60</v>
      </c>
      <c r="T4449" t="s">
        <v>83</v>
      </c>
      <c r="U4449" t="s">
        <v>92</v>
      </c>
      <c r="V4449" t="s">
        <v>122</v>
      </c>
    </row>
    <row r="4450" spans="1:22" x14ac:dyDescent="0.3">
      <c r="A4450" t="s">
        <v>9100</v>
      </c>
      <c r="B4450">
        <v>16</v>
      </c>
      <c r="C4450">
        <v>120</v>
      </c>
      <c r="E4450" t="s">
        <v>2140</v>
      </c>
      <c r="F4450" t="s">
        <v>2786</v>
      </c>
      <c r="G4450" t="str">
        <f t="shared" si="70"/>
        <v>Wind Walkers</v>
      </c>
      <c r="H4450" t="s">
        <v>9101</v>
      </c>
      <c r="I4450">
        <v>133</v>
      </c>
      <c r="J4450">
        <v>13</v>
      </c>
      <c r="K4450" t="s">
        <v>19</v>
      </c>
      <c r="L4450" t="s">
        <v>20</v>
      </c>
      <c r="M4450" t="s">
        <v>294</v>
      </c>
      <c r="N4450">
        <v>200000</v>
      </c>
      <c r="O4450">
        <v>2008</v>
      </c>
      <c r="P4450">
        <v>3.6</v>
      </c>
      <c r="S4450" t="s">
        <v>26</v>
      </c>
      <c r="T4450" t="s">
        <v>83</v>
      </c>
      <c r="U4450" t="s">
        <v>122</v>
      </c>
    </row>
    <row r="4451" spans="1:22" x14ac:dyDescent="0.3">
      <c r="A4451" t="s">
        <v>9102</v>
      </c>
      <c r="B4451">
        <v>24</v>
      </c>
      <c r="C4451">
        <v>105</v>
      </c>
      <c r="E4451" t="s">
        <v>2613</v>
      </c>
      <c r="F4451" t="s">
        <v>9103</v>
      </c>
      <c r="G4451" t="str">
        <f t="shared" si="70"/>
        <v>Snow White and the Seven Dwarfs</v>
      </c>
      <c r="H4451" t="s">
        <v>9104</v>
      </c>
      <c r="I4451">
        <v>133348</v>
      </c>
      <c r="J4451">
        <v>258</v>
      </c>
      <c r="K4451" t="s">
        <v>19</v>
      </c>
      <c r="L4451" t="s">
        <v>149</v>
      </c>
      <c r="M4451" t="s">
        <v>294</v>
      </c>
      <c r="N4451">
        <v>200000</v>
      </c>
      <c r="O4451">
        <v>2013</v>
      </c>
      <c r="P4451">
        <v>7.7</v>
      </c>
      <c r="S4451" t="s">
        <v>37</v>
      </c>
      <c r="T4451" t="s">
        <v>65</v>
      </c>
      <c r="U4451" t="s">
        <v>69</v>
      </c>
      <c r="V4451" t="s">
        <v>90</v>
      </c>
    </row>
    <row r="4452" spans="1:22" x14ac:dyDescent="0.3">
      <c r="A4452" t="s">
        <v>5708</v>
      </c>
      <c r="B4452">
        <v>144</v>
      </c>
      <c r="C4452">
        <v>120</v>
      </c>
      <c r="E4452" t="s">
        <v>60</v>
      </c>
      <c r="F4452" t="s">
        <v>7836</v>
      </c>
      <c r="G4452" t="str">
        <f t="shared" si="70"/>
        <v>The Holy Girl</v>
      </c>
      <c r="H4452" t="s">
        <v>9105</v>
      </c>
      <c r="I4452">
        <v>2720</v>
      </c>
      <c r="J4452">
        <v>65</v>
      </c>
      <c r="K4452" t="s">
        <v>19</v>
      </c>
      <c r="L4452" t="s">
        <v>676</v>
      </c>
      <c r="M4452" t="s">
        <v>51</v>
      </c>
      <c r="N4452">
        <v>2500000</v>
      </c>
      <c r="O4452">
        <v>2015</v>
      </c>
      <c r="P4452">
        <v>6.7</v>
      </c>
      <c r="S4452" t="s">
        <v>60</v>
      </c>
    </row>
    <row r="4453" spans="1:22" x14ac:dyDescent="0.3">
      <c r="A4453" t="s">
        <v>9106</v>
      </c>
      <c r="B4453">
        <v>242</v>
      </c>
      <c r="C4453">
        <v>105</v>
      </c>
      <c r="E4453" t="s">
        <v>130</v>
      </c>
      <c r="F4453" t="s">
        <v>9107</v>
      </c>
      <c r="G4453" t="str">
        <f t="shared" si="70"/>
        <v>Shalako</v>
      </c>
      <c r="H4453" t="s">
        <v>9108</v>
      </c>
      <c r="I4453">
        <v>1978</v>
      </c>
      <c r="J4453">
        <v>19</v>
      </c>
      <c r="K4453" t="s">
        <v>19</v>
      </c>
      <c r="L4453" t="s">
        <v>20</v>
      </c>
      <c r="M4453" t="s">
        <v>294</v>
      </c>
      <c r="N4453">
        <v>200000</v>
      </c>
      <c r="O4453">
        <v>2012</v>
      </c>
      <c r="P4453">
        <v>5.5</v>
      </c>
      <c r="S4453" t="s">
        <v>130</v>
      </c>
    </row>
    <row r="4454" spans="1:22" x14ac:dyDescent="0.3">
      <c r="A4454" t="s">
        <v>250</v>
      </c>
      <c r="B4454">
        <v>97</v>
      </c>
      <c r="C4454">
        <v>95</v>
      </c>
      <c r="E4454" t="s">
        <v>9109</v>
      </c>
      <c r="F4454" t="s">
        <v>8912</v>
      </c>
      <c r="G4454" t="str">
        <f t="shared" si="70"/>
        <v>Incident at Loch Ness</v>
      </c>
      <c r="H4454" t="s">
        <v>9110</v>
      </c>
      <c r="I4454">
        <v>3291</v>
      </c>
      <c r="J4454">
        <v>38</v>
      </c>
      <c r="K4454" t="s">
        <v>19</v>
      </c>
      <c r="L4454" t="s">
        <v>20</v>
      </c>
      <c r="M4454" t="s">
        <v>21</v>
      </c>
      <c r="N4454">
        <v>200000</v>
      </c>
      <c r="O4454">
        <v>2008</v>
      </c>
      <c r="P4454">
        <v>6.6</v>
      </c>
      <c r="S4454" t="s">
        <v>32</v>
      </c>
      <c r="T4454" t="s">
        <v>46</v>
      </c>
      <c r="U4454" t="s">
        <v>83</v>
      </c>
    </row>
    <row r="4455" spans="1:22" x14ac:dyDescent="0.3">
      <c r="A4455" t="s">
        <v>6906</v>
      </c>
      <c r="B4455">
        <v>77</v>
      </c>
      <c r="C4455">
        <v>135</v>
      </c>
      <c r="E4455" t="s">
        <v>60</v>
      </c>
      <c r="F4455" t="s">
        <v>1654</v>
      </c>
      <c r="G4455" t="str">
        <f t="shared" si="70"/>
        <v>The Dog Lover</v>
      </c>
      <c r="H4455" t="s">
        <v>9111</v>
      </c>
      <c r="I4455">
        <v>162</v>
      </c>
      <c r="J4455">
        <v>10</v>
      </c>
      <c r="K4455" t="s">
        <v>6784</v>
      </c>
      <c r="L4455" t="s">
        <v>31</v>
      </c>
      <c r="M4455" t="s">
        <v>294</v>
      </c>
      <c r="N4455">
        <v>180000</v>
      </c>
      <c r="O4455">
        <v>2011</v>
      </c>
      <c r="P4455">
        <v>4.8</v>
      </c>
      <c r="S4455" t="s">
        <v>60</v>
      </c>
    </row>
    <row r="4456" spans="1:22" x14ac:dyDescent="0.3">
      <c r="A4456" t="s">
        <v>9112</v>
      </c>
      <c r="B4456">
        <v>16</v>
      </c>
      <c r="C4456">
        <v>105</v>
      </c>
      <c r="E4456" t="s">
        <v>2403</v>
      </c>
      <c r="F4456" t="s">
        <v>9113</v>
      </c>
      <c r="G4456" t="str">
        <f t="shared" si="70"/>
        <v>Girl House</v>
      </c>
      <c r="H4456" t="s">
        <v>9114</v>
      </c>
      <c r="I4456">
        <v>4948</v>
      </c>
      <c r="J4456">
        <v>127</v>
      </c>
      <c r="K4456" t="s">
        <v>19</v>
      </c>
      <c r="L4456" t="s">
        <v>20</v>
      </c>
      <c r="M4456" t="s">
        <v>294</v>
      </c>
      <c r="N4456">
        <v>120000</v>
      </c>
      <c r="O4456">
        <v>1998</v>
      </c>
      <c r="P4456">
        <v>5.5</v>
      </c>
      <c r="S4456" t="s">
        <v>83</v>
      </c>
      <c r="T4456" t="s">
        <v>122</v>
      </c>
    </row>
    <row r="4457" spans="1:22" x14ac:dyDescent="0.3">
      <c r="A4457" t="s">
        <v>9115</v>
      </c>
      <c r="B4457">
        <v>7</v>
      </c>
      <c r="C4457">
        <v>83</v>
      </c>
      <c r="E4457" t="s">
        <v>2435</v>
      </c>
      <c r="F4457" t="s">
        <v>5820</v>
      </c>
      <c r="G4457" t="str">
        <f t="shared" si="70"/>
        <v>The Blue Room</v>
      </c>
      <c r="H4457" t="s">
        <v>9116</v>
      </c>
      <c r="I4457">
        <v>2082</v>
      </c>
      <c r="J4457">
        <v>79</v>
      </c>
      <c r="K4457" t="s">
        <v>9117</v>
      </c>
      <c r="L4457" t="s">
        <v>20</v>
      </c>
      <c r="M4457" t="s">
        <v>294</v>
      </c>
      <c r="N4457">
        <v>175000</v>
      </c>
      <c r="O4457">
        <v>2007</v>
      </c>
      <c r="P4457">
        <v>6.3</v>
      </c>
      <c r="S4457" t="s">
        <v>52</v>
      </c>
      <c r="T4457" t="s">
        <v>106</v>
      </c>
      <c r="U4457" t="s">
        <v>122</v>
      </c>
    </row>
    <row r="4458" spans="1:22" x14ac:dyDescent="0.3">
      <c r="A4458" t="s">
        <v>9118</v>
      </c>
      <c r="B4458">
        <v>74</v>
      </c>
      <c r="C4458">
        <v>111</v>
      </c>
      <c r="E4458" t="s">
        <v>2403</v>
      </c>
      <c r="F4458" t="s">
        <v>9119</v>
      </c>
      <c r="G4458" t="str">
        <f t="shared" si="70"/>
        <v>House at the End of the Drive</v>
      </c>
      <c r="H4458" t="s">
        <v>9120</v>
      </c>
      <c r="I4458">
        <v>330</v>
      </c>
      <c r="J4458">
        <v>24</v>
      </c>
      <c r="K4458" t="s">
        <v>19</v>
      </c>
      <c r="L4458" t="s">
        <v>3314</v>
      </c>
      <c r="M4458" t="s">
        <v>2078</v>
      </c>
      <c r="N4458">
        <v>180000</v>
      </c>
      <c r="O4458">
        <v>2014</v>
      </c>
      <c r="P4458">
        <v>6.9</v>
      </c>
      <c r="S4458" t="s">
        <v>83</v>
      </c>
      <c r="T4458" t="s">
        <v>122</v>
      </c>
    </row>
    <row r="4459" spans="1:22" x14ac:dyDescent="0.3">
      <c r="A4459" t="s">
        <v>7681</v>
      </c>
      <c r="B4459">
        <v>74</v>
      </c>
      <c r="C4459">
        <v>60</v>
      </c>
      <c r="E4459" t="s">
        <v>1075</v>
      </c>
      <c r="F4459" t="s">
        <v>9121</v>
      </c>
      <c r="G4459" t="str">
        <f t="shared" si="70"/>
        <v>Batman: The Movie</v>
      </c>
      <c r="H4459" t="s">
        <v>9122</v>
      </c>
      <c r="I4459">
        <v>22975</v>
      </c>
      <c r="J4459">
        <v>46</v>
      </c>
      <c r="K4459" t="s">
        <v>19</v>
      </c>
      <c r="L4459" t="s">
        <v>20</v>
      </c>
      <c r="M4459" t="s">
        <v>2394</v>
      </c>
      <c r="N4459">
        <v>168000</v>
      </c>
      <c r="O4459">
        <v>2011</v>
      </c>
      <c r="P4459">
        <v>6.5</v>
      </c>
      <c r="S4459" t="s">
        <v>32</v>
      </c>
      <c r="T4459" t="s">
        <v>46</v>
      </c>
      <c r="U4459" t="s">
        <v>65</v>
      </c>
    </row>
    <row r="4460" spans="1:22" x14ac:dyDescent="0.3">
      <c r="A4460" t="s">
        <v>5555</v>
      </c>
      <c r="B4460">
        <v>19</v>
      </c>
      <c r="C4460">
        <v>135</v>
      </c>
      <c r="E4460" t="s">
        <v>482</v>
      </c>
      <c r="F4460" t="s">
        <v>185</v>
      </c>
      <c r="G4460" t="str">
        <f t="shared" si="70"/>
        <v>Lock, Stock and Two Smoking Barrels</v>
      </c>
      <c r="H4460" t="s">
        <v>9123</v>
      </c>
      <c r="I4460">
        <v>414976</v>
      </c>
      <c r="J4460">
        <v>53</v>
      </c>
      <c r="K4460" t="s">
        <v>19</v>
      </c>
      <c r="L4460" t="s">
        <v>20</v>
      </c>
      <c r="M4460" t="s">
        <v>294</v>
      </c>
      <c r="N4460">
        <v>100000</v>
      </c>
      <c r="O4460">
        <v>2014</v>
      </c>
      <c r="P4460">
        <v>8.1999999999999993</v>
      </c>
      <c r="S4460" t="s">
        <v>46</v>
      </c>
      <c r="T4460" t="s">
        <v>52</v>
      </c>
    </row>
    <row r="4461" spans="1:22" x14ac:dyDescent="0.3">
      <c r="A4461" t="s">
        <v>3475</v>
      </c>
      <c r="B4461">
        <v>46</v>
      </c>
      <c r="C4461">
        <v>88</v>
      </c>
      <c r="E4461" t="s">
        <v>130</v>
      </c>
      <c r="F4461" t="s">
        <v>1991</v>
      </c>
      <c r="G4461" t="str">
        <f t="shared" si="70"/>
        <v>The Ballad of Gregorio Cortez</v>
      </c>
      <c r="H4461" t="s">
        <v>9124</v>
      </c>
      <c r="I4461">
        <v>39</v>
      </c>
      <c r="J4461">
        <v>24</v>
      </c>
      <c r="K4461" t="s">
        <v>19</v>
      </c>
      <c r="L4461" t="s">
        <v>20</v>
      </c>
      <c r="M4461" t="s">
        <v>294</v>
      </c>
      <c r="N4461">
        <v>500000</v>
      </c>
      <c r="O4461">
        <v>2008</v>
      </c>
      <c r="P4461">
        <v>7.1</v>
      </c>
      <c r="S4461" t="s">
        <v>130</v>
      </c>
    </row>
    <row r="4462" spans="1:22" x14ac:dyDescent="0.3">
      <c r="A4462" t="s">
        <v>9125</v>
      </c>
      <c r="B4462">
        <v>58</v>
      </c>
      <c r="C4462">
        <v>87</v>
      </c>
      <c r="E4462" t="s">
        <v>9126</v>
      </c>
      <c r="F4462" t="s">
        <v>9127</v>
      </c>
      <c r="G4462" t="str">
        <f t="shared" si="70"/>
        <v xml:space="preserve">The Streets of San Francisco            </v>
      </c>
      <c r="H4462" t="s">
        <v>9128</v>
      </c>
      <c r="I4462">
        <v>3405</v>
      </c>
      <c r="J4462">
        <v>42</v>
      </c>
      <c r="K4462" t="s">
        <v>19</v>
      </c>
      <c r="L4462" t="s">
        <v>149</v>
      </c>
      <c r="M4462" t="s">
        <v>294</v>
      </c>
      <c r="N4462">
        <v>200000</v>
      </c>
      <c r="O4462">
        <v>2013</v>
      </c>
      <c r="P4462">
        <v>7.3</v>
      </c>
      <c r="S4462" t="s">
        <v>26</v>
      </c>
      <c r="T4462" t="s">
        <v>52</v>
      </c>
      <c r="U4462" t="s">
        <v>60</v>
      </c>
      <c r="V4462" t="s">
        <v>92</v>
      </c>
    </row>
    <row r="4463" spans="1:22" x14ac:dyDescent="0.3">
      <c r="A4463" t="s">
        <v>9129</v>
      </c>
      <c r="B4463">
        <v>287</v>
      </c>
      <c r="C4463">
        <v>97</v>
      </c>
      <c r="E4463" t="s">
        <v>60</v>
      </c>
      <c r="F4463" t="s">
        <v>9130</v>
      </c>
      <c r="G4463" t="str">
        <f t="shared" si="70"/>
        <v>The Celebration</v>
      </c>
      <c r="H4463" t="s">
        <v>9131</v>
      </c>
      <c r="I4463">
        <v>65951</v>
      </c>
      <c r="J4463">
        <v>38</v>
      </c>
      <c r="K4463" t="s">
        <v>19</v>
      </c>
      <c r="L4463" t="s">
        <v>20</v>
      </c>
      <c r="M4463" t="s">
        <v>2078</v>
      </c>
      <c r="N4463">
        <v>150000</v>
      </c>
      <c r="O4463">
        <v>1997</v>
      </c>
      <c r="P4463">
        <v>8.1</v>
      </c>
      <c r="S4463" t="s">
        <v>60</v>
      </c>
    </row>
    <row r="4464" spans="1:22" x14ac:dyDescent="0.3">
      <c r="A4464" t="s">
        <v>9132</v>
      </c>
      <c r="B4464">
        <v>100</v>
      </c>
      <c r="C4464">
        <v>82</v>
      </c>
      <c r="E4464" t="s">
        <v>1147</v>
      </c>
      <c r="F4464" t="s">
        <v>157</v>
      </c>
      <c r="G4464" t="str">
        <f t="shared" si="70"/>
        <v>Trees Lounge</v>
      </c>
      <c r="H4464" t="s">
        <v>9133</v>
      </c>
      <c r="I4464">
        <v>11369</v>
      </c>
      <c r="J4464">
        <v>276</v>
      </c>
      <c r="K4464" t="s">
        <v>19</v>
      </c>
      <c r="L4464" t="s">
        <v>20</v>
      </c>
      <c r="M4464" t="s">
        <v>2078</v>
      </c>
      <c r="N4464">
        <v>180000</v>
      </c>
      <c r="O4464">
        <v>1996</v>
      </c>
      <c r="P4464">
        <v>7.2</v>
      </c>
      <c r="S4464" t="s">
        <v>46</v>
      </c>
      <c r="T4464" t="s">
        <v>60</v>
      </c>
    </row>
    <row r="4465" spans="1:22" x14ac:dyDescent="0.3">
      <c r="A4465" t="s">
        <v>9134</v>
      </c>
      <c r="B4465">
        <v>5</v>
      </c>
      <c r="C4465">
        <v>103</v>
      </c>
      <c r="E4465" t="s">
        <v>60</v>
      </c>
      <c r="F4465" t="s">
        <v>9135</v>
      </c>
      <c r="G4465" t="str">
        <f t="shared" si="70"/>
        <v>Journey from the Fall</v>
      </c>
      <c r="H4465" t="s">
        <v>9136</v>
      </c>
      <c r="I4465">
        <v>775</v>
      </c>
      <c r="J4465">
        <v>394</v>
      </c>
      <c r="K4465" t="s">
        <v>19</v>
      </c>
      <c r="L4465" t="s">
        <v>9137</v>
      </c>
      <c r="M4465" t="s">
        <v>21</v>
      </c>
      <c r="N4465">
        <v>1200000</v>
      </c>
      <c r="O4465">
        <v>1997</v>
      </c>
      <c r="P4465">
        <v>7.4</v>
      </c>
      <c r="S4465" t="s">
        <v>60</v>
      </c>
    </row>
    <row r="4466" spans="1:22" x14ac:dyDescent="0.3">
      <c r="A4466" t="s">
        <v>9138</v>
      </c>
      <c r="B4466">
        <v>50</v>
      </c>
      <c r="C4466">
        <v>130</v>
      </c>
      <c r="E4466" t="s">
        <v>60</v>
      </c>
      <c r="F4466" t="s">
        <v>1728</v>
      </c>
      <c r="G4466" t="str">
        <f t="shared" si="70"/>
        <v>The Basket</v>
      </c>
      <c r="H4466" t="s">
        <v>9139</v>
      </c>
      <c r="I4466">
        <v>449</v>
      </c>
      <c r="J4466">
        <v>136</v>
      </c>
      <c r="K4466" t="s">
        <v>19</v>
      </c>
      <c r="L4466" t="s">
        <v>149</v>
      </c>
      <c r="M4466" t="s">
        <v>51</v>
      </c>
      <c r="N4466">
        <v>160000</v>
      </c>
      <c r="O4466">
        <v>2006</v>
      </c>
      <c r="P4466">
        <v>6.5</v>
      </c>
      <c r="S4466" t="s">
        <v>60</v>
      </c>
    </row>
    <row r="4467" spans="1:22" x14ac:dyDescent="0.3">
      <c r="A4467" t="s">
        <v>7342</v>
      </c>
      <c r="B4467">
        <v>276</v>
      </c>
      <c r="C4467">
        <v>87</v>
      </c>
      <c r="E4467" t="s">
        <v>3256</v>
      </c>
      <c r="F4467" t="s">
        <v>6991</v>
      </c>
      <c r="G4467" t="str">
        <f t="shared" si="70"/>
        <v>Eddie: The Sleepwalking Cannibal</v>
      </c>
      <c r="H4467" t="s">
        <v>9140</v>
      </c>
      <c r="I4467">
        <v>1231</v>
      </c>
      <c r="J4467">
        <v>88</v>
      </c>
      <c r="K4467" t="s">
        <v>19</v>
      </c>
      <c r="L4467" t="s">
        <v>20</v>
      </c>
      <c r="M4467" t="s">
        <v>294</v>
      </c>
      <c r="N4467">
        <v>83532</v>
      </c>
      <c r="O4467">
        <v>2000</v>
      </c>
      <c r="P4467">
        <v>5.7</v>
      </c>
      <c r="S4467" t="s">
        <v>46</v>
      </c>
      <c r="T4467" t="s">
        <v>83</v>
      </c>
    </row>
    <row r="4468" spans="1:22" x14ac:dyDescent="0.3">
      <c r="A4468" t="s">
        <v>6803</v>
      </c>
      <c r="B4468">
        <v>137</v>
      </c>
      <c r="C4468">
        <v>101</v>
      </c>
      <c r="E4468" t="s">
        <v>239</v>
      </c>
      <c r="F4468" t="s">
        <v>470</v>
      </c>
      <c r="G4468" t="str">
        <f t="shared" si="70"/>
        <v>Mercury Rising</v>
      </c>
      <c r="H4468" t="s">
        <v>1885</v>
      </c>
      <c r="I4468">
        <v>54316</v>
      </c>
      <c r="J4468">
        <v>11</v>
      </c>
      <c r="K4468" t="s">
        <v>19</v>
      </c>
      <c r="L4468" t="s">
        <v>2425</v>
      </c>
      <c r="M4468" t="s">
        <v>294</v>
      </c>
      <c r="N4468">
        <v>150000</v>
      </c>
      <c r="O4468">
        <v>2002</v>
      </c>
      <c r="P4468">
        <v>6.1</v>
      </c>
      <c r="S4468" t="s">
        <v>26</v>
      </c>
      <c r="T4468" t="s">
        <v>52</v>
      </c>
      <c r="U4468" t="s">
        <v>60</v>
      </c>
      <c r="V4468" t="s">
        <v>122</v>
      </c>
    </row>
    <row r="4469" spans="1:22" x14ac:dyDescent="0.3">
      <c r="A4469" t="s">
        <v>5526</v>
      </c>
      <c r="B4469">
        <v>122</v>
      </c>
      <c r="C4469">
        <v>96</v>
      </c>
      <c r="E4469" t="s">
        <v>847</v>
      </c>
      <c r="F4469" t="s">
        <v>9141</v>
      </c>
      <c r="G4469" t="str">
        <f t="shared" si="70"/>
        <v xml:space="preserve">Space: Above and Beyond            </v>
      </c>
      <c r="H4469" t="s">
        <v>9142</v>
      </c>
      <c r="I4469">
        <v>6381</v>
      </c>
      <c r="J4469">
        <v>3</v>
      </c>
      <c r="K4469" t="s">
        <v>19</v>
      </c>
      <c r="L4469" t="s">
        <v>20</v>
      </c>
      <c r="M4469" t="s">
        <v>294</v>
      </c>
      <c r="N4469">
        <v>150000</v>
      </c>
      <c r="O4469">
        <v>2015</v>
      </c>
      <c r="P4469">
        <v>7.7</v>
      </c>
      <c r="S4469" t="s">
        <v>60</v>
      </c>
      <c r="T4469" t="s">
        <v>110</v>
      </c>
    </row>
    <row r="4470" spans="1:22" x14ac:dyDescent="0.3">
      <c r="A4470" t="s">
        <v>9143</v>
      </c>
      <c r="B4470">
        <v>73</v>
      </c>
      <c r="C4470">
        <v>80</v>
      </c>
      <c r="E4470" t="s">
        <v>3113</v>
      </c>
      <c r="F4470" t="s">
        <v>9144</v>
      </c>
      <c r="G4470" t="str">
        <f t="shared" si="70"/>
        <v>Queen of the Mountains</v>
      </c>
      <c r="H4470" t="s">
        <v>9145</v>
      </c>
      <c r="I4470">
        <v>3144</v>
      </c>
      <c r="J4470">
        <v>116</v>
      </c>
      <c r="K4470" t="s">
        <v>19</v>
      </c>
      <c r="L4470" t="s">
        <v>20</v>
      </c>
      <c r="M4470" t="s">
        <v>2078</v>
      </c>
      <c r="N4470">
        <v>150000</v>
      </c>
      <c r="O4470">
        <v>1998</v>
      </c>
      <c r="P4470">
        <v>8.6999999999999993</v>
      </c>
      <c r="S4470" t="s">
        <v>26</v>
      </c>
      <c r="T4470" t="s">
        <v>41</v>
      </c>
      <c r="U4470" t="s">
        <v>60</v>
      </c>
      <c r="V4470" t="s">
        <v>80</v>
      </c>
    </row>
    <row r="4471" spans="1:22" x14ac:dyDescent="0.3">
      <c r="A4471" t="s">
        <v>9146</v>
      </c>
      <c r="B4471">
        <v>202</v>
      </c>
      <c r="C4471">
        <v>87</v>
      </c>
      <c r="E4471" t="s">
        <v>326</v>
      </c>
      <c r="F4471" t="s">
        <v>9147</v>
      </c>
      <c r="G4471" t="str">
        <f t="shared" si="70"/>
        <v>Def-Con 4</v>
      </c>
      <c r="H4471" t="s">
        <v>9148</v>
      </c>
      <c r="I4471">
        <v>1339</v>
      </c>
      <c r="J4471">
        <v>124</v>
      </c>
      <c r="K4471" t="s">
        <v>19</v>
      </c>
      <c r="L4471" t="s">
        <v>20</v>
      </c>
      <c r="M4471" t="s">
        <v>294</v>
      </c>
      <c r="N4471">
        <v>150000</v>
      </c>
      <c r="O4471">
        <v>2001</v>
      </c>
      <c r="P4471">
        <v>4.3</v>
      </c>
      <c r="S4471" t="s">
        <v>26</v>
      </c>
      <c r="T4471" t="s">
        <v>110</v>
      </c>
    </row>
    <row r="4472" spans="1:22" x14ac:dyDescent="0.3">
      <c r="A4472" t="s">
        <v>7477</v>
      </c>
      <c r="B4472">
        <v>99</v>
      </c>
      <c r="C4472">
        <v>92</v>
      </c>
      <c r="E4472" t="s">
        <v>46</v>
      </c>
      <c r="F4472" t="s">
        <v>308</v>
      </c>
      <c r="G4472" t="str">
        <f t="shared" si="70"/>
        <v>The Hebrew Hammer</v>
      </c>
      <c r="H4472" t="s">
        <v>9149</v>
      </c>
      <c r="I4472">
        <v>4182</v>
      </c>
      <c r="J4472">
        <v>17</v>
      </c>
      <c r="K4472" t="s">
        <v>19</v>
      </c>
      <c r="L4472" t="s">
        <v>20</v>
      </c>
      <c r="M4472" t="s">
        <v>21</v>
      </c>
      <c r="N4472">
        <v>160000</v>
      </c>
      <c r="O4472">
        <v>2000</v>
      </c>
      <c r="P4472">
        <v>6.2</v>
      </c>
      <c r="S4472" t="s">
        <v>46</v>
      </c>
    </row>
    <row r="4473" spans="1:22" x14ac:dyDescent="0.3">
      <c r="A4473" t="s">
        <v>244</v>
      </c>
      <c r="B4473">
        <v>10</v>
      </c>
      <c r="C4473">
        <v>118</v>
      </c>
      <c r="E4473" t="s">
        <v>4811</v>
      </c>
      <c r="F4473" t="s">
        <v>7520</v>
      </c>
      <c r="G4473" t="str">
        <f t="shared" si="70"/>
        <v>Neal 'N' Nikki</v>
      </c>
      <c r="H4473" t="s">
        <v>9150</v>
      </c>
      <c r="I4473">
        <v>1167</v>
      </c>
      <c r="J4473">
        <v>9</v>
      </c>
      <c r="K4473" t="s">
        <v>19</v>
      </c>
      <c r="L4473" t="s">
        <v>20</v>
      </c>
      <c r="M4473" t="s">
        <v>294</v>
      </c>
      <c r="N4473">
        <v>18000000</v>
      </c>
      <c r="O4473">
        <v>1981</v>
      </c>
      <c r="P4473">
        <v>3.3</v>
      </c>
      <c r="S4473" t="s">
        <v>46</v>
      </c>
      <c r="T4473" t="s">
        <v>90</v>
      </c>
      <c r="U4473" t="s">
        <v>106</v>
      </c>
    </row>
    <row r="4474" spans="1:22" x14ac:dyDescent="0.3">
      <c r="A4474" t="s">
        <v>9151</v>
      </c>
      <c r="B4474">
        <v>173</v>
      </c>
      <c r="C4474">
        <v>27</v>
      </c>
      <c r="E4474" t="s">
        <v>46</v>
      </c>
      <c r="F4474" t="s">
        <v>9152</v>
      </c>
      <c r="G4474" t="str">
        <f t="shared" si="70"/>
        <v>The 41-Year-Old Virgin Who Knocked Up Sarah Marshall and Felt Superbad About It</v>
      </c>
      <c r="H4474" t="s">
        <v>9153</v>
      </c>
      <c r="I4474">
        <v>5579</v>
      </c>
      <c r="J4474">
        <v>95</v>
      </c>
      <c r="K4474" t="s">
        <v>19</v>
      </c>
      <c r="L4474" t="s">
        <v>20</v>
      </c>
      <c r="M4474" t="s">
        <v>294</v>
      </c>
      <c r="N4474">
        <v>125000</v>
      </c>
      <c r="O4474">
        <v>1997</v>
      </c>
      <c r="P4474">
        <v>2.7</v>
      </c>
      <c r="S4474" t="s">
        <v>46</v>
      </c>
    </row>
    <row r="4475" spans="1:22" x14ac:dyDescent="0.3">
      <c r="A4475" t="s">
        <v>9154</v>
      </c>
      <c r="B4475">
        <v>7</v>
      </c>
      <c r="C4475">
        <v>123</v>
      </c>
      <c r="E4475" t="s">
        <v>9155</v>
      </c>
      <c r="F4475" t="s">
        <v>997</v>
      </c>
      <c r="G4475" t="str">
        <f t="shared" si="70"/>
        <v>Forget Me Not</v>
      </c>
      <c r="H4475" t="s">
        <v>9156</v>
      </c>
      <c r="I4475">
        <v>4866</v>
      </c>
      <c r="J4475">
        <v>1509</v>
      </c>
      <c r="K4475" t="s">
        <v>19</v>
      </c>
      <c r="L4475" t="s">
        <v>20</v>
      </c>
      <c r="M4475" t="s">
        <v>294</v>
      </c>
      <c r="N4475">
        <v>125000</v>
      </c>
      <c r="O4475">
        <v>2003</v>
      </c>
      <c r="P4475">
        <v>5.2</v>
      </c>
      <c r="S4475" t="s">
        <v>83</v>
      </c>
      <c r="T4475" t="s">
        <v>106</v>
      </c>
      <c r="U4475" t="s">
        <v>122</v>
      </c>
    </row>
    <row r="4476" spans="1:22" x14ac:dyDescent="0.3">
      <c r="A4476" t="s">
        <v>9157</v>
      </c>
      <c r="B4476">
        <v>181</v>
      </c>
      <c r="C4476">
        <v>100</v>
      </c>
      <c r="E4476" t="s">
        <v>9158</v>
      </c>
      <c r="F4476" t="s">
        <v>2465</v>
      </c>
      <c r="G4476" t="str">
        <f t="shared" si="70"/>
        <v>Rebecca</v>
      </c>
      <c r="H4476" t="s">
        <v>9159</v>
      </c>
      <c r="I4476">
        <v>87424</v>
      </c>
      <c r="J4476">
        <v>333</v>
      </c>
      <c r="K4476" t="s">
        <v>19</v>
      </c>
      <c r="L4476" t="s">
        <v>20</v>
      </c>
      <c r="M4476" t="s">
        <v>294</v>
      </c>
      <c r="N4476">
        <v>120000</v>
      </c>
      <c r="O4476">
        <v>1997</v>
      </c>
      <c r="P4476">
        <v>8.1999999999999993</v>
      </c>
      <c r="S4476" t="s">
        <v>60</v>
      </c>
      <c r="T4476" t="s">
        <v>73</v>
      </c>
      <c r="U4476" t="s">
        <v>92</v>
      </c>
      <c r="V4476" t="s">
        <v>122</v>
      </c>
    </row>
    <row r="4477" spans="1:22" x14ac:dyDescent="0.3">
      <c r="A4477" t="s">
        <v>4352</v>
      </c>
      <c r="B4477">
        <v>111</v>
      </c>
      <c r="C4477">
        <v>103</v>
      </c>
      <c r="E4477" t="s">
        <v>1347</v>
      </c>
      <c r="F4477" t="s">
        <v>9160</v>
      </c>
      <c r="G4477" t="str">
        <f t="shared" si="70"/>
        <v>Friday the 13th Part 2</v>
      </c>
      <c r="H4477" t="s">
        <v>9161</v>
      </c>
      <c r="I4477">
        <v>39690</v>
      </c>
      <c r="J4477">
        <v>1</v>
      </c>
      <c r="K4477" t="s">
        <v>19</v>
      </c>
      <c r="L4477" t="s">
        <v>20</v>
      </c>
      <c r="M4477" t="s">
        <v>294</v>
      </c>
      <c r="N4477">
        <v>125000</v>
      </c>
      <c r="O4477">
        <v>2002</v>
      </c>
      <c r="P4477">
        <v>6.1</v>
      </c>
      <c r="S4477" t="s">
        <v>83</v>
      </c>
      <c r="T4477" t="s">
        <v>92</v>
      </c>
      <c r="U4477" t="s">
        <v>122</v>
      </c>
    </row>
    <row r="4478" spans="1:22" x14ac:dyDescent="0.3">
      <c r="A4478" t="s">
        <v>4442</v>
      </c>
      <c r="B4478">
        <v>38</v>
      </c>
      <c r="C4478">
        <v>100</v>
      </c>
      <c r="E4478" t="s">
        <v>9162</v>
      </c>
      <c r="F4478" t="s">
        <v>9163</v>
      </c>
      <c r="G4478" t="str">
        <f t="shared" si="70"/>
        <v>The Lost Weekend</v>
      </c>
      <c r="H4478" t="s">
        <v>9164</v>
      </c>
      <c r="I4478">
        <v>24959</v>
      </c>
      <c r="J4478">
        <v>2</v>
      </c>
      <c r="K4478" t="s">
        <v>19</v>
      </c>
      <c r="L4478" t="s">
        <v>20</v>
      </c>
      <c r="M4478" t="s">
        <v>51</v>
      </c>
      <c r="N4478">
        <v>125000</v>
      </c>
      <c r="O4478">
        <v>2000</v>
      </c>
      <c r="P4478">
        <v>8</v>
      </c>
      <c r="S4478" t="s">
        <v>60</v>
      </c>
      <c r="T4478" t="s">
        <v>73</v>
      </c>
    </row>
    <row r="4479" spans="1:22" x14ac:dyDescent="0.3">
      <c r="A4479" t="s">
        <v>2314</v>
      </c>
      <c r="B4479">
        <v>12</v>
      </c>
      <c r="C4479">
        <v>99</v>
      </c>
      <c r="E4479" t="s">
        <v>4373</v>
      </c>
      <c r="F4479" t="s">
        <v>5582</v>
      </c>
      <c r="G4479" t="str">
        <f t="shared" si="70"/>
        <v>C.H.U.D.</v>
      </c>
      <c r="H4479" t="s">
        <v>9165</v>
      </c>
      <c r="I4479">
        <v>7528</v>
      </c>
      <c r="J4479">
        <v>698</v>
      </c>
      <c r="K4479" t="s">
        <v>19</v>
      </c>
      <c r="L4479" t="s">
        <v>20</v>
      </c>
      <c r="M4479" t="s">
        <v>21</v>
      </c>
      <c r="N4479">
        <v>120000</v>
      </c>
      <c r="O4479">
        <v>2013</v>
      </c>
      <c r="P4479">
        <v>5.5</v>
      </c>
      <c r="S4479" t="s">
        <v>83</v>
      </c>
      <c r="T4479" t="s">
        <v>110</v>
      </c>
    </row>
    <row r="4480" spans="1:22" x14ac:dyDescent="0.3">
      <c r="A4480" t="s">
        <v>9166</v>
      </c>
      <c r="B4480">
        <v>23</v>
      </c>
      <c r="C4480">
        <v>89</v>
      </c>
      <c r="E4480" t="s">
        <v>2679</v>
      </c>
      <c r="F4480" t="s">
        <v>6735</v>
      </c>
      <c r="G4480" t="str">
        <f t="shared" si="70"/>
        <v>Filly Brown</v>
      </c>
      <c r="H4480" t="s">
        <v>9167</v>
      </c>
      <c r="I4480">
        <v>910</v>
      </c>
      <c r="J4480">
        <v>214</v>
      </c>
      <c r="K4480" t="s">
        <v>19</v>
      </c>
      <c r="L4480" t="s">
        <v>20</v>
      </c>
      <c r="M4480" t="s">
        <v>21</v>
      </c>
      <c r="N4480">
        <v>120000</v>
      </c>
      <c r="O4480">
        <v>2009</v>
      </c>
      <c r="P4480">
        <v>5.7</v>
      </c>
      <c r="S4480" t="s">
        <v>60</v>
      </c>
      <c r="T4480" t="s">
        <v>85</v>
      </c>
    </row>
    <row r="4481" spans="1:22" x14ac:dyDescent="0.3">
      <c r="A4481" t="s">
        <v>8031</v>
      </c>
      <c r="B4481">
        <v>17</v>
      </c>
      <c r="C4481">
        <v>104</v>
      </c>
      <c r="E4481" t="s">
        <v>37</v>
      </c>
      <c r="F4481" t="s">
        <v>9168</v>
      </c>
      <c r="G4481" t="str">
        <f t="shared" si="70"/>
        <v>The Lion of Judah</v>
      </c>
      <c r="H4481" t="s">
        <v>9169</v>
      </c>
      <c r="I4481">
        <v>458</v>
      </c>
      <c r="J4481">
        <v>231</v>
      </c>
      <c r="K4481" t="s">
        <v>19</v>
      </c>
      <c r="L4481" t="s">
        <v>20</v>
      </c>
      <c r="M4481" t="s">
        <v>2864</v>
      </c>
      <c r="N4481">
        <v>114000</v>
      </c>
      <c r="O4481">
        <v>2006</v>
      </c>
      <c r="P4481">
        <v>3.7</v>
      </c>
      <c r="S4481" t="s">
        <v>37</v>
      </c>
    </row>
    <row r="4482" spans="1:22" x14ac:dyDescent="0.3">
      <c r="A4482" t="s">
        <v>9170</v>
      </c>
      <c r="B4482">
        <v>9</v>
      </c>
      <c r="C4482">
        <v>114</v>
      </c>
      <c r="E4482" t="s">
        <v>9171</v>
      </c>
      <c r="F4482" t="s">
        <v>4142</v>
      </c>
      <c r="G4482" t="str">
        <f t="shared" si="70"/>
        <v>Niagara</v>
      </c>
      <c r="H4482" t="s">
        <v>9172</v>
      </c>
      <c r="I4482">
        <v>11047</v>
      </c>
      <c r="J4482">
        <v>150</v>
      </c>
      <c r="K4482" t="s">
        <v>1243</v>
      </c>
      <c r="L4482" t="s">
        <v>20</v>
      </c>
      <c r="M4482" t="s">
        <v>21</v>
      </c>
      <c r="N4482">
        <v>120000</v>
      </c>
      <c r="O4482">
        <v>2014</v>
      </c>
      <c r="P4482">
        <v>7.1</v>
      </c>
      <c r="S4482" t="s">
        <v>52</v>
      </c>
      <c r="T4482" t="s">
        <v>73</v>
      </c>
      <c r="U4482" t="s">
        <v>122</v>
      </c>
    </row>
    <row r="4483" spans="1:22" x14ac:dyDescent="0.3">
      <c r="A4483" t="s">
        <v>9173</v>
      </c>
      <c r="B4483">
        <v>1</v>
      </c>
      <c r="C4483">
        <v>111</v>
      </c>
      <c r="E4483" t="s">
        <v>3076</v>
      </c>
      <c r="F4483" t="s">
        <v>8207</v>
      </c>
      <c r="G4483" t="str">
        <f t="shared" ref="G4483:G4546" si="71">SUBSTITUTE(H4483,"Â ","")</f>
        <v>How Green Was My Valley</v>
      </c>
      <c r="H4483" t="s">
        <v>9174</v>
      </c>
      <c r="I4483">
        <v>15840</v>
      </c>
      <c r="J4483">
        <v>507</v>
      </c>
      <c r="K4483" t="s">
        <v>19</v>
      </c>
      <c r="L4483" t="s">
        <v>20</v>
      </c>
      <c r="M4483" t="s">
        <v>21</v>
      </c>
      <c r="N4483">
        <v>10000000</v>
      </c>
      <c r="O4483">
        <v>2003</v>
      </c>
      <c r="P4483">
        <v>7.8</v>
      </c>
      <c r="S4483" t="s">
        <v>60</v>
      </c>
      <c r="T4483" t="s">
        <v>65</v>
      </c>
    </row>
    <row r="4484" spans="1:22" x14ac:dyDescent="0.3">
      <c r="A4484" t="s">
        <v>9175</v>
      </c>
      <c r="B4484">
        <v>51</v>
      </c>
      <c r="C4484">
        <v>99</v>
      </c>
      <c r="E4484" t="s">
        <v>60</v>
      </c>
      <c r="F4484" t="s">
        <v>4054</v>
      </c>
      <c r="G4484" t="str">
        <f t="shared" si="71"/>
        <v xml:space="preserve">The Girlfriend Experience            </v>
      </c>
      <c r="H4484" t="s">
        <v>9176</v>
      </c>
      <c r="I4484">
        <v>3282</v>
      </c>
      <c r="J4484">
        <v>186</v>
      </c>
      <c r="K4484" t="s">
        <v>2424</v>
      </c>
      <c r="L4484" t="s">
        <v>20</v>
      </c>
      <c r="M4484" t="s">
        <v>21</v>
      </c>
      <c r="N4484">
        <v>103000</v>
      </c>
      <c r="O4484">
        <v>2009</v>
      </c>
      <c r="P4484">
        <v>7.3</v>
      </c>
      <c r="S4484" t="s">
        <v>60</v>
      </c>
    </row>
    <row r="4485" spans="1:22" x14ac:dyDescent="0.3">
      <c r="A4485" t="s">
        <v>9177</v>
      </c>
      <c r="B4485">
        <v>14</v>
      </c>
      <c r="C4485">
        <v>110</v>
      </c>
      <c r="E4485" t="s">
        <v>6474</v>
      </c>
      <c r="F4485" t="s">
        <v>1607</v>
      </c>
      <c r="G4485" t="str">
        <f t="shared" si="71"/>
        <v>Da Sweet Blood of Jesus</v>
      </c>
      <c r="H4485" t="s">
        <v>9178</v>
      </c>
      <c r="I4485">
        <v>794</v>
      </c>
      <c r="J4485">
        <v>32</v>
      </c>
      <c r="K4485" t="s">
        <v>19</v>
      </c>
      <c r="L4485" t="s">
        <v>1296</v>
      </c>
      <c r="M4485" t="s">
        <v>294</v>
      </c>
      <c r="N4485">
        <v>100000</v>
      </c>
      <c r="O4485">
        <v>2012</v>
      </c>
      <c r="P4485">
        <v>4.0999999999999996</v>
      </c>
      <c r="S4485" t="s">
        <v>46</v>
      </c>
      <c r="T4485" t="s">
        <v>106</v>
      </c>
      <c r="U4485" t="s">
        <v>122</v>
      </c>
    </row>
    <row r="4486" spans="1:22" x14ac:dyDescent="0.3">
      <c r="A4486" t="s">
        <v>9179</v>
      </c>
      <c r="B4486">
        <v>24</v>
      </c>
      <c r="C4486">
        <v>85</v>
      </c>
      <c r="E4486" t="s">
        <v>60</v>
      </c>
      <c r="F4486" t="s">
        <v>5047</v>
      </c>
      <c r="G4486" t="str">
        <f t="shared" si="71"/>
        <v>Sex, Lies, and Videotape</v>
      </c>
      <c r="H4486" t="s">
        <v>9180</v>
      </c>
      <c r="I4486">
        <v>37785</v>
      </c>
      <c r="J4486">
        <v>931</v>
      </c>
      <c r="K4486" t="s">
        <v>19</v>
      </c>
      <c r="L4486" t="s">
        <v>20</v>
      </c>
      <c r="M4486" t="s">
        <v>294</v>
      </c>
      <c r="N4486">
        <v>100000</v>
      </c>
      <c r="O4486">
        <v>2007</v>
      </c>
      <c r="P4486">
        <v>7.2</v>
      </c>
      <c r="S4486" t="s">
        <v>60</v>
      </c>
    </row>
    <row r="4487" spans="1:22" x14ac:dyDescent="0.3">
      <c r="A4487" t="s">
        <v>9181</v>
      </c>
      <c r="B4487">
        <v>18</v>
      </c>
      <c r="C4487">
        <v>113</v>
      </c>
      <c r="E4487" t="s">
        <v>1347</v>
      </c>
      <c r="F4487" t="s">
        <v>1246</v>
      </c>
      <c r="G4487" t="str">
        <f t="shared" si="71"/>
        <v>Saw</v>
      </c>
      <c r="H4487" t="s">
        <v>9182</v>
      </c>
      <c r="I4487">
        <v>299127</v>
      </c>
      <c r="J4487">
        <v>25</v>
      </c>
      <c r="K4487" t="s">
        <v>19</v>
      </c>
      <c r="L4487" t="s">
        <v>2425</v>
      </c>
      <c r="M4487" t="s">
        <v>21</v>
      </c>
      <c r="N4487">
        <v>20000</v>
      </c>
      <c r="O4487">
        <v>2006</v>
      </c>
      <c r="P4487">
        <v>7.7</v>
      </c>
      <c r="S4487" t="s">
        <v>83</v>
      </c>
      <c r="T4487" t="s">
        <v>92</v>
      </c>
      <c r="U4487" t="s">
        <v>122</v>
      </c>
    </row>
    <row r="4488" spans="1:22" x14ac:dyDescent="0.3">
      <c r="A4488" t="s">
        <v>102</v>
      </c>
      <c r="B4488">
        <v>22</v>
      </c>
      <c r="C4488">
        <v>99</v>
      </c>
      <c r="E4488" t="s">
        <v>5353</v>
      </c>
      <c r="F4488" t="s">
        <v>9183</v>
      </c>
      <c r="G4488" t="str">
        <f t="shared" si="71"/>
        <v>Super Troopers</v>
      </c>
      <c r="H4488" t="s">
        <v>9184</v>
      </c>
      <c r="I4488">
        <v>76151</v>
      </c>
      <c r="J4488">
        <v>780</v>
      </c>
      <c r="K4488" t="s">
        <v>19</v>
      </c>
      <c r="L4488" t="s">
        <v>20</v>
      </c>
      <c r="M4488" t="s">
        <v>294</v>
      </c>
      <c r="N4488">
        <v>100000</v>
      </c>
      <c r="O4488">
        <v>2004</v>
      </c>
      <c r="P4488">
        <v>7.1</v>
      </c>
      <c r="S4488" t="s">
        <v>46</v>
      </c>
      <c r="T4488" t="s">
        <v>52</v>
      </c>
      <c r="U4488" t="s">
        <v>92</v>
      </c>
    </row>
    <row r="4489" spans="1:22" x14ac:dyDescent="0.3">
      <c r="A4489" t="s">
        <v>9185</v>
      </c>
      <c r="B4489">
        <v>9</v>
      </c>
      <c r="C4489">
        <v>83</v>
      </c>
      <c r="E4489" t="s">
        <v>833</v>
      </c>
      <c r="F4489" t="s">
        <v>9186</v>
      </c>
      <c r="G4489" t="str">
        <f t="shared" si="71"/>
        <v>The Algerian</v>
      </c>
      <c r="H4489" t="s">
        <v>9187</v>
      </c>
      <c r="I4489">
        <v>101</v>
      </c>
      <c r="J4489">
        <v>26</v>
      </c>
      <c r="K4489" t="s">
        <v>19</v>
      </c>
      <c r="L4489" t="s">
        <v>20</v>
      </c>
      <c r="M4489" t="s">
        <v>2078</v>
      </c>
      <c r="N4489">
        <v>100000</v>
      </c>
      <c r="O4489">
        <v>2000</v>
      </c>
      <c r="P4489">
        <v>7.6</v>
      </c>
      <c r="S4489" t="s">
        <v>26</v>
      </c>
      <c r="T4489" t="s">
        <v>106</v>
      </c>
      <c r="U4489" t="s">
        <v>122</v>
      </c>
    </row>
    <row r="4490" spans="1:22" x14ac:dyDescent="0.3">
      <c r="A4490" t="s">
        <v>9188</v>
      </c>
      <c r="B4490">
        <v>30</v>
      </c>
      <c r="C4490">
        <v>142</v>
      </c>
      <c r="E4490" t="s">
        <v>1147</v>
      </c>
      <c r="F4490" t="s">
        <v>9189</v>
      </c>
      <c r="G4490" t="str">
        <f t="shared" si="71"/>
        <v>The Amazing Catfish</v>
      </c>
      <c r="H4490" t="s">
        <v>9190</v>
      </c>
      <c r="I4490">
        <v>1229</v>
      </c>
      <c r="J4490">
        <v>89</v>
      </c>
      <c r="K4490" t="s">
        <v>19</v>
      </c>
      <c r="L4490" t="s">
        <v>378</v>
      </c>
      <c r="M4490" t="s">
        <v>21</v>
      </c>
      <c r="N4490">
        <v>100000</v>
      </c>
      <c r="O4490">
        <v>2013</v>
      </c>
      <c r="P4490">
        <v>7</v>
      </c>
      <c r="S4490" t="s">
        <v>46</v>
      </c>
      <c r="T4490" t="s">
        <v>60</v>
      </c>
    </row>
    <row r="4491" spans="1:22" x14ac:dyDescent="0.3">
      <c r="A4491" t="s">
        <v>9191</v>
      </c>
      <c r="B4491">
        <v>9</v>
      </c>
      <c r="C4491">
        <v>112</v>
      </c>
      <c r="E4491" t="s">
        <v>1207</v>
      </c>
      <c r="F4491" t="s">
        <v>300</v>
      </c>
      <c r="G4491" t="str">
        <f t="shared" si="71"/>
        <v>The Day the Earth Stood Still</v>
      </c>
      <c r="H4491" t="s">
        <v>1208</v>
      </c>
      <c r="I4491">
        <v>139426</v>
      </c>
      <c r="J4491">
        <v>4</v>
      </c>
      <c r="K4491" t="s">
        <v>19</v>
      </c>
      <c r="L4491" t="s">
        <v>20</v>
      </c>
      <c r="M4491" t="s">
        <v>2579</v>
      </c>
      <c r="N4491">
        <v>40000</v>
      </c>
      <c r="O4491">
        <v>2014</v>
      </c>
      <c r="P4491">
        <v>5.5</v>
      </c>
      <c r="S4491" t="s">
        <v>60</v>
      </c>
      <c r="T4491" t="s">
        <v>110</v>
      </c>
      <c r="U4491" t="s">
        <v>122</v>
      </c>
    </row>
    <row r="4492" spans="1:22" x14ac:dyDescent="0.3">
      <c r="A4492" t="s">
        <v>9192</v>
      </c>
      <c r="B4492">
        <v>7</v>
      </c>
      <c r="C4492">
        <v>108</v>
      </c>
      <c r="E4492" t="s">
        <v>657</v>
      </c>
      <c r="F4492" t="s">
        <v>6572</v>
      </c>
      <c r="G4492" t="str">
        <f t="shared" si="71"/>
        <v>Monsoon Wedding</v>
      </c>
      <c r="H4492" t="s">
        <v>9193</v>
      </c>
      <c r="I4492">
        <v>19397</v>
      </c>
      <c r="J4492">
        <v>10</v>
      </c>
      <c r="K4492" t="s">
        <v>4190</v>
      </c>
      <c r="L4492" t="s">
        <v>20</v>
      </c>
      <c r="M4492" t="s">
        <v>294</v>
      </c>
      <c r="N4492">
        <v>20000</v>
      </c>
      <c r="O4492">
        <v>2012</v>
      </c>
      <c r="P4492">
        <v>7.4</v>
      </c>
      <c r="S4492" t="s">
        <v>46</v>
      </c>
      <c r="T4492" t="s">
        <v>60</v>
      </c>
      <c r="U4492" t="s">
        <v>106</v>
      </c>
    </row>
    <row r="4493" spans="1:22" x14ac:dyDescent="0.3">
      <c r="A4493" t="s">
        <v>1819</v>
      </c>
      <c r="B4493">
        <v>91</v>
      </c>
      <c r="C4493">
        <v>88</v>
      </c>
      <c r="E4493" t="s">
        <v>60</v>
      </c>
      <c r="F4493" t="s">
        <v>439</v>
      </c>
      <c r="G4493" t="str">
        <f t="shared" si="71"/>
        <v>You Can Count on Me</v>
      </c>
      <c r="H4493" t="s">
        <v>9194</v>
      </c>
      <c r="I4493">
        <v>22145</v>
      </c>
      <c r="J4493">
        <v>2</v>
      </c>
      <c r="K4493" t="s">
        <v>6221</v>
      </c>
      <c r="L4493" t="s">
        <v>20</v>
      </c>
      <c r="M4493" t="s">
        <v>294</v>
      </c>
      <c r="N4493">
        <v>200000</v>
      </c>
      <c r="O4493">
        <v>2005</v>
      </c>
      <c r="P4493">
        <v>7.7</v>
      </c>
      <c r="S4493" t="s">
        <v>60</v>
      </c>
    </row>
    <row r="4494" spans="1:22" x14ac:dyDescent="0.3">
      <c r="A4494" t="s">
        <v>9195</v>
      </c>
      <c r="B4494">
        <v>99</v>
      </c>
      <c r="C4494">
        <v>97</v>
      </c>
      <c r="E4494" t="s">
        <v>5792</v>
      </c>
      <c r="F4494" t="s">
        <v>9196</v>
      </c>
      <c r="G4494" t="str">
        <f t="shared" si="71"/>
        <v>The Trouble with Harry</v>
      </c>
      <c r="H4494" t="s">
        <v>9197</v>
      </c>
      <c r="I4494">
        <v>24891</v>
      </c>
      <c r="J4494">
        <v>16</v>
      </c>
      <c r="K4494" t="s">
        <v>19</v>
      </c>
      <c r="L4494" t="s">
        <v>20</v>
      </c>
      <c r="M4494" t="s">
        <v>294</v>
      </c>
      <c r="N4494">
        <v>100000</v>
      </c>
      <c r="O4494">
        <v>2009</v>
      </c>
      <c r="P4494">
        <v>7.2</v>
      </c>
      <c r="S4494" t="s">
        <v>46</v>
      </c>
      <c r="T4494" t="s">
        <v>92</v>
      </c>
      <c r="U4494" t="s">
        <v>106</v>
      </c>
    </row>
    <row r="4495" spans="1:22" x14ac:dyDescent="0.3">
      <c r="A4495" t="s">
        <v>9198</v>
      </c>
      <c r="B4495">
        <v>2</v>
      </c>
      <c r="C4495">
        <v>85</v>
      </c>
      <c r="E4495" t="s">
        <v>984</v>
      </c>
      <c r="F4495" t="s">
        <v>470</v>
      </c>
      <c r="G4495" t="str">
        <f t="shared" si="71"/>
        <v>Lucky Number Slevin</v>
      </c>
      <c r="H4495" t="s">
        <v>3910</v>
      </c>
      <c r="I4495">
        <v>262160</v>
      </c>
      <c r="J4495">
        <v>1</v>
      </c>
      <c r="K4495" t="s">
        <v>19</v>
      </c>
      <c r="L4495" t="s">
        <v>3054</v>
      </c>
      <c r="M4495" t="s">
        <v>21</v>
      </c>
      <c r="N4495">
        <v>1800000</v>
      </c>
      <c r="O4495">
        <v>2010</v>
      </c>
      <c r="P4495">
        <v>7.8</v>
      </c>
      <c r="S4495" t="s">
        <v>52</v>
      </c>
      <c r="T4495" t="s">
        <v>60</v>
      </c>
      <c r="U4495" t="s">
        <v>92</v>
      </c>
      <c r="V4495" t="s">
        <v>122</v>
      </c>
    </row>
    <row r="4496" spans="1:22" x14ac:dyDescent="0.3">
      <c r="A4496" t="s">
        <v>9199</v>
      </c>
      <c r="B4496">
        <v>57</v>
      </c>
      <c r="C4496">
        <v>103</v>
      </c>
      <c r="E4496" t="s">
        <v>1147</v>
      </c>
      <c r="F4496" t="s">
        <v>2491</v>
      </c>
      <c r="G4496" t="str">
        <f t="shared" si="71"/>
        <v>But I'm a Cheerleader</v>
      </c>
      <c r="H4496" t="s">
        <v>9200</v>
      </c>
      <c r="I4496">
        <v>19986</v>
      </c>
      <c r="J4496">
        <v>38</v>
      </c>
      <c r="K4496" t="s">
        <v>19</v>
      </c>
      <c r="L4496" t="s">
        <v>7223</v>
      </c>
      <c r="M4496" t="s">
        <v>21</v>
      </c>
      <c r="N4496">
        <v>100000</v>
      </c>
      <c r="O4496">
        <v>1998</v>
      </c>
      <c r="P4496">
        <v>6.6</v>
      </c>
      <c r="S4496" t="s">
        <v>46</v>
      </c>
      <c r="T4496" t="s">
        <v>60</v>
      </c>
    </row>
    <row r="4497" spans="1:22" x14ac:dyDescent="0.3">
      <c r="A4497" t="s">
        <v>9201</v>
      </c>
      <c r="B4497">
        <v>12</v>
      </c>
      <c r="C4497">
        <v>110</v>
      </c>
      <c r="E4497" t="s">
        <v>1670</v>
      </c>
      <c r="F4497" t="s">
        <v>320</v>
      </c>
      <c r="G4497" t="str">
        <f t="shared" si="71"/>
        <v>Home Run</v>
      </c>
      <c r="H4497" t="s">
        <v>9202</v>
      </c>
      <c r="I4497">
        <v>2417</v>
      </c>
      <c r="J4497">
        <v>35</v>
      </c>
      <c r="K4497" t="s">
        <v>19</v>
      </c>
      <c r="L4497" t="s">
        <v>20</v>
      </c>
      <c r="M4497" t="s">
        <v>294</v>
      </c>
      <c r="N4497">
        <v>100000</v>
      </c>
      <c r="O4497">
        <v>1999</v>
      </c>
      <c r="P4497">
        <v>6</v>
      </c>
      <c r="S4497" t="s">
        <v>60</v>
      </c>
      <c r="T4497" t="s">
        <v>117</v>
      </c>
    </row>
    <row r="4498" spans="1:22" x14ac:dyDescent="0.3">
      <c r="A4498" t="s">
        <v>9203</v>
      </c>
      <c r="B4498">
        <v>58</v>
      </c>
      <c r="C4498">
        <v>88</v>
      </c>
      <c r="E4498" t="s">
        <v>977</v>
      </c>
      <c r="F4498" t="s">
        <v>805</v>
      </c>
      <c r="G4498" t="str">
        <f t="shared" si="71"/>
        <v>Reservoir Dogs</v>
      </c>
      <c r="H4498" t="s">
        <v>9204</v>
      </c>
      <c r="I4498">
        <v>664719</v>
      </c>
      <c r="J4498">
        <v>52</v>
      </c>
      <c r="K4498" t="s">
        <v>675</v>
      </c>
      <c r="L4498" t="s">
        <v>20</v>
      </c>
      <c r="M4498" t="s">
        <v>2078</v>
      </c>
      <c r="N4498">
        <v>15000000</v>
      </c>
      <c r="O4498">
        <v>1996</v>
      </c>
      <c r="P4498">
        <v>8.4</v>
      </c>
      <c r="S4498" t="s">
        <v>52</v>
      </c>
      <c r="T4498" t="s">
        <v>60</v>
      </c>
      <c r="U4498" t="s">
        <v>122</v>
      </c>
    </row>
    <row r="4499" spans="1:22" x14ac:dyDescent="0.3">
      <c r="A4499" t="s">
        <v>9205</v>
      </c>
      <c r="B4499">
        <v>5</v>
      </c>
      <c r="C4499">
        <v>76</v>
      </c>
      <c r="E4499" t="s">
        <v>2535</v>
      </c>
      <c r="F4499" t="s">
        <v>9206</v>
      </c>
      <c r="G4499" t="str">
        <f t="shared" si="71"/>
        <v>The Blue Bird</v>
      </c>
      <c r="H4499" t="s">
        <v>9207</v>
      </c>
      <c r="I4499">
        <v>1047</v>
      </c>
      <c r="J4499">
        <v>11</v>
      </c>
      <c r="K4499" t="s">
        <v>1243</v>
      </c>
      <c r="L4499" t="s">
        <v>149</v>
      </c>
      <c r="M4499" t="s">
        <v>21</v>
      </c>
      <c r="N4499">
        <v>70000</v>
      </c>
      <c r="O4499">
        <v>2000</v>
      </c>
      <c r="P4499">
        <v>6.5</v>
      </c>
      <c r="S4499" t="s">
        <v>60</v>
      </c>
      <c r="T4499" t="s">
        <v>65</v>
      </c>
      <c r="U4499" t="s">
        <v>69</v>
      </c>
    </row>
    <row r="4500" spans="1:22" x14ac:dyDescent="0.3">
      <c r="A4500" t="s">
        <v>2597</v>
      </c>
      <c r="B4500">
        <v>97</v>
      </c>
      <c r="C4500">
        <v>100</v>
      </c>
      <c r="E4500" t="s">
        <v>130</v>
      </c>
      <c r="F4500" t="s">
        <v>1617</v>
      </c>
      <c r="G4500" t="str">
        <f t="shared" si="71"/>
        <v>The Good, the Bad and the Ugly</v>
      </c>
      <c r="H4500" t="s">
        <v>9208</v>
      </c>
      <c r="I4500">
        <v>503509</v>
      </c>
      <c r="J4500">
        <v>51</v>
      </c>
      <c r="K4500" t="s">
        <v>19</v>
      </c>
      <c r="L4500" t="s">
        <v>20</v>
      </c>
      <c r="M4500" t="s">
        <v>2579</v>
      </c>
      <c r="N4500">
        <v>60000</v>
      </c>
      <c r="O4500">
        <v>2009</v>
      </c>
      <c r="P4500">
        <v>8.9</v>
      </c>
      <c r="S4500" t="s">
        <v>130</v>
      </c>
    </row>
    <row r="4501" spans="1:22" x14ac:dyDescent="0.3">
      <c r="A4501" t="s">
        <v>9209</v>
      </c>
      <c r="B4501">
        <v>481</v>
      </c>
      <c r="C4501">
        <v>99</v>
      </c>
      <c r="E4501" t="s">
        <v>1147</v>
      </c>
      <c r="F4501" t="s">
        <v>9210</v>
      </c>
      <c r="G4501" t="str">
        <f t="shared" si="71"/>
        <v>The Second Mother</v>
      </c>
      <c r="H4501" t="s">
        <v>9211</v>
      </c>
      <c r="I4501">
        <v>7025</v>
      </c>
      <c r="J4501">
        <v>70</v>
      </c>
      <c r="K4501" t="s">
        <v>19</v>
      </c>
      <c r="L4501" t="s">
        <v>676</v>
      </c>
      <c r="M4501" t="s">
        <v>294</v>
      </c>
      <c r="N4501">
        <v>60000</v>
      </c>
      <c r="O4501">
        <v>2006</v>
      </c>
      <c r="P4501">
        <v>7.9</v>
      </c>
      <c r="S4501" t="s">
        <v>46</v>
      </c>
      <c r="T4501" t="s">
        <v>60</v>
      </c>
    </row>
    <row r="4502" spans="1:22" x14ac:dyDescent="0.3">
      <c r="A4502" t="s">
        <v>9212</v>
      </c>
      <c r="B4502">
        <v>17</v>
      </c>
      <c r="C4502">
        <v>84</v>
      </c>
      <c r="E4502" t="s">
        <v>1147</v>
      </c>
      <c r="F4502" t="s">
        <v>9213</v>
      </c>
      <c r="G4502" t="str">
        <f t="shared" si="71"/>
        <v>Blue Like Jazz</v>
      </c>
      <c r="H4502" t="s">
        <v>9214</v>
      </c>
      <c r="I4502">
        <v>2582</v>
      </c>
      <c r="J4502">
        <v>27</v>
      </c>
      <c r="K4502" t="s">
        <v>19</v>
      </c>
      <c r="L4502" t="s">
        <v>20</v>
      </c>
      <c r="M4502" t="s">
        <v>51</v>
      </c>
      <c r="N4502">
        <v>75000</v>
      </c>
      <c r="O4502">
        <v>2015</v>
      </c>
      <c r="P4502">
        <v>6</v>
      </c>
      <c r="S4502" t="s">
        <v>46</v>
      </c>
      <c r="T4502" t="s">
        <v>60</v>
      </c>
    </row>
    <row r="4503" spans="1:22" x14ac:dyDescent="0.3">
      <c r="A4503" t="s">
        <v>3203</v>
      </c>
      <c r="B4503">
        <v>9</v>
      </c>
      <c r="C4503">
        <v>91</v>
      </c>
      <c r="E4503" t="s">
        <v>2767</v>
      </c>
      <c r="F4503" t="s">
        <v>9215</v>
      </c>
      <c r="G4503" t="str">
        <f t="shared" si="71"/>
        <v>Down and Out with the Dolls</v>
      </c>
      <c r="H4503" t="s">
        <v>9216</v>
      </c>
      <c r="I4503">
        <v>91</v>
      </c>
      <c r="J4503">
        <v>7</v>
      </c>
      <c r="K4503" t="s">
        <v>19</v>
      </c>
      <c r="L4503" t="s">
        <v>20</v>
      </c>
      <c r="M4503" t="s">
        <v>154</v>
      </c>
      <c r="N4503">
        <v>65000</v>
      </c>
      <c r="O4503">
        <v>2006</v>
      </c>
      <c r="P4503">
        <v>6.1</v>
      </c>
      <c r="S4503" t="s">
        <v>46</v>
      </c>
      <c r="T4503" t="s">
        <v>85</v>
      </c>
    </row>
    <row r="4504" spans="1:22" x14ac:dyDescent="0.3">
      <c r="A4504" t="s">
        <v>9217</v>
      </c>
      <c r="B4504">
        <v>242</v>
      </c>
      <c r="C4504">
        <v>97</v>
      </c>
      <c r="E4504" t="s">
        <v>39</v>
      </c>
      <c r="F4504" t="s">
        <v>401</v>
      </c>
      <c r="G4504" t="str">
        <f t="shared" si="71"/>
        <v>Pink Ribbons, Inc.</v>
      </c>
      <c r="H4504" t="s">
        <v>9218</v>
      </c>
      <c r="I4504">
        <v>591</v>
      </c>
      <c r="J4504">
        <v>2</v>
      </c>
      <c r="K4504" t="s">
        <v>19</v>
      </c>
      <c r="L4504" t="s">
        <v>20</v>
      </c>
      <c r="M4504" t="s">
        <v>294</v>
      </c>
      <c r="N4504">
        <v>60000</v>
      </c>
      <c r="O4504">
        <v>1997</v>
      </c>
      <c r="P4504">
        <v>7.4</v>
      </c>
      <c r="S4504" t="s">
        <v>39</v>
      </c>
    </row>
    <row r="4505" spans="1:22" x14ac:dyDescent="0.3">
      <c r="A4505" t="s">
        <v>9219</v>
      </c>
      <c r="B4505">
        <v>95</v>
      </c>
      <c r="C4505">
        <v>84</v>
      </c>
      <c r="E4505" t="s">
        <v>7529</v>
      </c>
      <c r="F4505" t="s">
        <v>9220</v>
      </c>
      <c r="G4505" t="str">
        <f t="shared" si="71"/>
        <v>Certifiably Jonathan</v>
      </c>
      <c r="H4505" t="s">
        <v>9221</v>
      </c>
      <c r="I4505">
        <v>132</v>
      </c>
      <c r="J4505">
        <v>236</v>
      </c>
      <c r="K4505" t="s">
        <v>19</v>
      </c>
      <c r="L4505" t="s">
        <v>20</v>
      </c>
      <c r="M4505" t="s">
        <v>294</v>
      </c>
      <c r="N4505">
        <v>70000</v>
      </c>
      <c r="O4505">
        <v>2005</v>
      </c>
      <c r="P4505">
        <v>6.2</v>
      </c>
      <c r="S4505" t="s">
        <v>46</v>
      </c>
      <c r="T4505" t="s">
        <v>39</v>
      </c>
    </row>
    <row r="4506" spans="1:22" x14ac:dyDescent="0.3">
      <c r="A4506" t="s">
        <v>9222</v>
      </c>
      <c r="B4506">
        <v>14</v>
      </c>
      <c r="C4506">
        <v>100</v>
      </c>
      <c r="E4506" t="s">
        <v>60</v>
      </c>
      <c r="F4506" t="s">
        <v>9223</v>
      </c>
      <c r="G4506" t="str">
        <f t="shared" si="71"/>
        <v>Q</v>
      </c>
      <c r="H4506" t="s">
        <v>9224</v>
      </c>
      <c r="I4506">
        <v>4068</v>
      </c>
      <c r="J4506">
        <v>207</v>
      </c>
      <c r="K4506" t="s">
        <v>19</v>
      </c>
      <c r="L4506" t="s">
        <v>149</v>
      </c>
      <c r="M4506" t="s">
        <v>51</v>
      </c>
      <c r="N4506">
        <v>62000</v>
      </c>
      <c r="O4506">
        <v>2006</v>
      </c>
      <c r="P4506">
        <v>5.6</v>
      </c>
      <c r="S4506" t="s">
        <v>60</v>
      </c>
    </row>
    <row r="4507" spans="1:22" x14ac:dyDescent="0.3">
      <c r="A4507" t="s">
        <v>9225</v>
      </c>
      <c r="B4507">
        <v>87</v>
      </c>
      <c r="C4507">
        <v>94</v>
      </c>
      <c r="E4507" t="s">
        <v>1147</v>
      </c>
      <c r="F4507" t="s">
        <v>3306</v>
      </c>
      <c r="G4507" t="str">
        <f t="shared" si="71"/>
        <v>The Knife of Don Juan</v>
      </c>
      <c r="H4507" t="s">
        <v>9226</v>
      </c>
      <c r="I4507">
        <v>27</v>
      </c>
      <c r="J4507">
        <v>6</v>
      </c>
      <c r="K4507" t="s">
        <v>19</v>
      </c>
      <c r="L4507" t="s">
        <v>149</v>
      </c>
      <c r="M4507" t="s">
        <v>51</v>
      </c>
      <c r="N4507">
        <v>100000</v>
      </c>
      <c r="O4507">
        <v>2001</v>
      </c>
      <c r="P4507">
        <v>7.2</v>
      </c>
      <c r="S4507" t="s">
        <v>46</v>
      </c>
      <c r="T4507" t="s">
        <v>60</v>
      </c>
    </row>
    <row r="4508" spans="1:22" x14ac:dyDescent="0.3">
      <c r="A4508" t="s">
        <v>8160</v>
      </c>
      <c r="B4508">
        <v>141</v>
      </c>
      <c r="C4508">
        <v>90</v>
      </c>
      <c r="E4508" t="s">
        <v>2333</v>
      </c>
      <c r="F4508" t="s">
        <v>9227</v>
      </c>
      <c r="G4508" t="str">
        <f t="shared" si="71"/>
        <v>Grand Theft Parsons</v>
      </c>
      <c r="H4508" t="s">
        <v>9228</v>
      </c>
      <c r="I4508">
        <v>2953</v>
      </c>
      <c r="J4508">
        <v>37</v>
      </c>
      <c r="K4508" t="s">
        <v>19</v>
      </c>
      <c r="L4508" t="s">
        <v>20</v>
      </c>
      <c r="M4508" t="s">
        <v>294</v>
      </c>
      <c r="N4508">
        <v>70000</v>
      </c>
      <c r="O4508">
        <v>2013</v>
      </c>
      <c r="P4508">
        <v>6.1</v>
      </c>
      <c r="S4508" t="s">
        <v>32</v>
      </c>
      <c r="T4508" t="s">
        <v>46</v>
      </c>
      <c r="U4508" t="s">
        <v>60</v>
      </c>
    </row>
    <row r="4509" spans="1:22" x14ac:dyDescent="0.3">
      <c r="A4509" t="s">
        <v>9229</v>
      </c>
      <c r="B4509">
        <v>16</v>
      </c>
      <c r="C4509">
        <v>92</v>
      </c>
      <c r="E4509" t="s">
        <v>46</v>
      </c>
      <c r="F4509" t="s">
        <v>9230</v>
      </c>
      <c r="G4509" t="str">
        <f t="shared" si="71"/>
        <v>Extreme Movie</v>
      </c>
      <c r="H4509" t="s">
        <v>9231</v>
      </c>
      <c r="I4509">
        <v>9560</v>
      </c>
      <c r="J4509">
        <v>8</v>
      </c>
      <c r="K4509" t="s">
        <v>19</v>
      </c>
      <c r="L4509" t="s">
        <v>20</v>
      </c>
      <c r="M4509" t="s">
        <v>21</v>
      </c>
      <c r="N4509">
        <v>25000</v>
      </c>
      <c r="O4509">
        <v>2015</v>
      </c>
      <c r="P4509">
        <v>3.8</v>
      </c>
      <c r="S4509" t="s">
        <v>46</v>
      </c>
    </row>
    <row r="4510" spans="1:22" x14ac:dyDescent="0.3">
      <c r="A4510" t="s">
        <v>4403</v>
      </c>
      <c r="B4510">
        <v>212</v>
      </c>
      <c r="C4510">
        <v>105</v>
      </c>
      <c r="E4510" t="s">
        <v>9232</v>
      </c>
      <c r="F4510" t="s">
        <v>7394</v>
      </c>
      <c r="G4510" t="str">
        <f t="shared" si="71"/>
        <v>The Charge of the Light Brigade</v>
      </c>
      <c r="H4510" t="s">
        <v>9233</v>
      </c>
      <c r="I4510">
        <v>3418</v>
      </c>
      <c r="J4510">
        <v>32</v>
      </c>
      <c r="K4510" t="s">
        <v>19</v>
      </c>
      <c r="L4510" t="s">
        <v>20</v>
      </c>
      <c r="M4510" t="s">
        <v>51</v>
      </c>
      <c r="N4510">
        <v>65000</v>
      </c>
      <c r="O4510">
        <v>2006</v>
      </c>
      <c r="P4510">
        <v>7.1</v>
      </c>
      <c r="S4510" t="s">
        <v>26</v>
      </c>
      <c r="T4510" t="s">
        <v>32</v>
      </c>
      <c r="U4510" t="s">
        <v>106</v>
      </c>
      <c r="V4510" t="s">
        <v>126</v>
      </c>
    </row>
    <row r="4511" spans="1:22" x14ac:dyDescent="0.3">
      <c r="A4511" t="s">
        <v>3238</v>
      </c>
      <c r="B4511">
        <v>30</v>
      </c>
      <c r="C4511">
        <v>73</v>
      </c>
      <c r="E4511" t="s">
        <v>122</v>
      </c>
      <c r="F4511" t="s">
        <v>9234</v>
      </c>
      <c r="G4511" t="str">
        <f t="shared" si="71"/>
        <v>Below Zero</v>
      </c>
      <c r="H4511" t="s">
        <v>9235</v>
      </c>
      <c r="I4511">
        <v>652</v>
      </c>
      <c r="J4511">
        <v>36</v>
      </c>
      <c r="K4511" t="s">
        <v>19</v>
      </c>
      <c r="L4511" t="s">
        <v>20</v>
      </c>
      <c r="M4511" t="s">
        <v>294</v>
      </c>
      <c r="N4511">
        <v>60000</v>
      </c>
      <c r="O4511">
        <v>2014</v>
      </c>
      <c r="P4511">
        <v>4.5</v>
      </c>
      <c r="S4511" t="s">
        <v>122</v>
      </c>
    </row>
    <row r="4512" spans="1:22" x14ac:dyDescent="0.3">
      <c r="A4512" t="s">
        <v>9236</v>
      </c>
      <c r="B4512">
        <v>270</v>
      </c>
      <c r="C4512">
        <v>116</v>
      </c>
      <c r="E4512" t="s">
        <v>9237</v>
      </c>
      <c r="F4512" t="s">
        <v>8766</v>
      </c>
      <c r="G4512" t="str">
        <f t="shared" si="71"/>
        <v>Crowsnest</v>
      </c>
      <c r="H4512" t="s">
        <v>9238</v>
      </c>
      <c r="I4512">
        <v>1321</v>
      </c>
      <c r="J4512">
        <v>82</v>
      </c>
      <c r="K4512" t="s">
        <v>19</v>
      </c>
      <c r="L4512" t="s">
        <v>20</v>
      </c>
      <c r="M4512" t="s">
        <v>51</v>
      </c>
      <c r="N4512">
        <v>50000</v>
      </c>
      <c r="O4512">
        <v>2006</v>
      </c>
      <c r="P4512">
        <v>3.8</v>
      </c>
      <c r="S4512" t="s">
        <v>26</v>
      </c>
      <c r="T4512" t="s">
        <v>83</v>
      </c>
      <c r="U4512" t="s">
        <v>92</v>
      </c>
      <c r="V4512" t="s">
        <v>122</v>
      </c>
    </row>
    <row r="4513" spans="1:22" x14ac:dyDescent="0.3">
      <c r="A4513" t="s">
        <v>9239</v>
      </c>
      <c r="B4513">
        <v>211</v>
      </c>
      <c r="C4513">
        <v>110</v>
      </c>
      <c r="E4513" t="s">
        <v>9240</v>
      </c>
      <c r="F4513" t="s">
        <v>9241</v>
      </c>
      <c r="G4513" t="str">
        <f t="shared" si="71"/>
        <v>Airborne</v>
      </c>
      <c r="H4513" t="s">
        <v>9242</v>
      </c>
      <c r="I4513">
        <v>5061</v>
      </c>
      <c r="J4513">
        <v>316</v>
      </c>
      <c r="K4513" t="s">
        <v>19</v>
      </c>
      <c r="L4513" t="s">
        <v>31</v>
      </c>
      <c r="M4513" t="s">
        <v>21</v>
      </c>
      <c r="N4513">
        <v>50000</v>
      </c>
      <c r="O4513">
        <v>2009</v>
      </c>
      <c r="P4513">
        <v>6.2</v>
      </c>
      <c r="S4513" t="s">
        <v>32</v>
      </c>
      <c r="T4513" t="s">
        <v>46</v>
      </c>
      <c r="U4513" t="s">
        <v>117</v>
      </c>
    </row>
    <row r="4514" spans="1:22" x14ac:dyDescent="0.3">
      <c r="A4514" t="s">
        <v>9243</v>
      </c>
      <c r="B4514">
        <v>161</v>
      </c>
      <c r="C4514">
        <v>102</v>
      </c>
      <c r="E4514" t="s">
        <v>982</v>
      </c>
      <c r="F4514" t="s">
        <v>4652</v>
      </c>
      <c r="G4514" t="str">
        <f t="shared" si="71"/>
        <v>Cotton Comes to Harlem</v>
      </c>
      <c r="H4514" t="s">
        <v>9244</v>
      </c>
      <c r="I4514">
        <v>1172</v>
      </c>
      <c r="J4514">
        <v>15</v>
      </c>
      <c r="K4514" t="s">
        <v>19</v>
      </c>
      <c r="L4514" t="s">
        <v>197</v>
      </c>
      <c r="M4514" t="s">
        <v>2394</v>
      </c>
      <c r="N4514">
        <v>50000</v>
      </c>
      <c r="O4514">
        <v>1965</v>
      </c>
      <c r="P4514">
        <v>6.6</v>
      </c>
      <c r="S4514" t="s">
        <v>26</v>
      </c>
      <c r="T4514" t="s">
        <v>46</v>
      </c>
    </row>
    <row r="4515" spans="1:22" x14ac:dyDescent="0.3">
      <c r="A4515" t="s">
        <v>9245</v>
      </c>
      <c r="B4515">
        <v>184</v>
      </c>
      <c r="C4515">
        <v>89</v>
      </c>
      <c r="E4515" t="s">
        <v>83</v>
      </c>
      <c r="F4515" t="s">
        <v>9246</v>
      </c>
      <c r="G4515" t="str">
        <f t="shared" si="71"/>
        <v>The Wicked Within</v>
      </c>
      <c r="H4515" t="s">
        <v>9247</v>
      </c>
      <c r="I4515">
        <v>742</v>
      </c>
      <c r="J4515">
        <v>10</v>
      </c>
      <c r="K4515" t="s">
        <v>8338</v>
      </c>
      <c r="L4515" t="s">
        <v>20</v>
      </c>
      <c r="M4515" t="s">
        <v>294</v>
      </c>
      <c r="N4515">
        <v>4000000</v>
      </c>
      <c r="O4515">
        <v>2004</v>
      </c>
      <c r="P4515">
        <v>4.5999999999999996</v>
      </c>
      <c r="S4515" t="s">
        <v>83</v>
      </c>
    </row>
    <row r="4516" spans="1:22" x14ac:dyDescent="0.3">
      <c r="A4516" t="s">
        <v>9248</v>
      </c>
      <c r="B4516">
        <v>270</v>
      </c>
      <c r="C4516">
        <v>76</v>
      </c>
      <c r="E4516" t="s">
        <v>83</v>
      </c>
      <c r="F4516" t="s">
        <v>175</v>
      </c>
      <c r="G4516" t="str">
        <f t="shared" si="71"/>
        <v>Bleeding Hearts</v>
      </c>
      <c r="H4516" t="s">
        <v>9249</v>
      </c>
      <c r="I4516">
        <v>71</v>
      </c>
      <c r="J4516">
        <v>1123</v>
      </c>
      <c r="K4516" t="s">
        <v>19</v>
      </c>
      <c r="L4516" t="s">
        <v>20</v>
      </c>
      <c r="M4516" t="s">
        <v>51</v>
      </c>
      <c r="N4516">
        <v>50000</v>
      </c>
      <c r="O4516">
        <v>2008</v>
      </c>
      <c r="P4516">
        <v>4.2</v>
      </c>
      <c r="S4516" t="s">
        <v>83</v>
      </c>
    </row>
    <row r="4517" spans="1:22" x14ac:dyDescent="0.3">
      <c r="A4517" t="s">
        <v>9250</v>
      </c>
      <c r="B4517">
        <v>203</v>
      </c>
      <c r="C4517">
        <v>82</v>
      </c>
      <c r="E4517" t="s">
        <v>46</v>
      </c>
      <c r="F4517" t="s">
        <v>1046</v>
      </c>
      <c r="G4517" t="str">
        <f t="shared" si="71"/>
        <v>Waiting...</v>
      </c>
      <c r="H4517" t="s">
        <v>9251</v>
      </c>
      <c r="I4517">
        <v>76467</v>
      </c>
      <c r="J4517">
        <v>85</v>
      </c>
      <c r="K4517" t="s">
        <v>9252</v>
      </c>
      <c r="L4517" t="s">
        <v>149</v>
      </c>
      <c r="M4517" t="s">
        <v>294</v>
      </c>
      <c r="N4517">
        <v>42000</v>
      </c>
      <c r="O4517">
        <v>2008</v>
      </c>
      <c r="P4517">
        <v>6.8</v>
      </c>
      <c r="S4517" t="s">
        <v>46</v>
      </c>
    </row>
    <row r="4518" spans="1:22" x14ac:dyDescent="0.3">
      <c r="A4518" t="s">
        <v>6953</v>
      </c>
      <c r="B4518">
        <v>29</v>
      </c>
      <c r="C4518">
        <v>89</v>
      </c>
      <c r="E4518" t="s">
        <v>977</v>
      </c>
      <c r="F4518" t="s">
        <v>9253</v>
      </c>
      <c r="G4518" t="str">
        <f t="shared" si="71"/>
        <v>Dead Man's Shoes</v>
      </c>
      <c r="H4518" t="s">
        <v>9254</v>
      </c>
      <c r="I4518">
        <v>39929</v>
      </c>
      <c r="J4518">
        <v>35</v>
      </c>
      <c r="K4518" t="s">
        <v>19</v>
      </c>
      <c r="L4518" t="s">
        <v>3499</v>
      </c>
      <c r="M4518" t="s">
        <v>294</v>
      </c>
      <c r="N4518">
        <v>45000</v>
      </c>
      <c r="O4518">
        <v>2009</v>
      </c>
      <c r="P4518">
        <v>7.7</v>
      </c>
      <c r="S4518" t="s">
        <v>52</v>
      </c>
      <c r="T4518" t="s">
        <v>60</v>
      </c>
      <c r="U4518" t="s">
        <v>122</v>
      </c>
    </row>
    <row r="4519" spans="1:22" x14ac:dyDescent="0.3">
      <c r="A4519" t="s">
        <v>9255</v>
      </c>
      <c r="B4519">
        <v>137</v>
      </c>
      <c r="C4519">
        <v>150</v>
      </c>
      <c r="E4519" t="s">
        <v>1933</v>
      </c>
      <c r="F4519" t="s">
        <v>9256</v>
      </c>
      <c r="G4519" t="str">
        <f t="shared" si="71"/>
        <v xml:space="preserve">Wolf Creek            </v>
      </c>
      <c r="H4519" t="s">
        <v>9257</v>
      </c>
      <c r="I4519">
        <v>726</v>
      </c>
      <c r="J4519">
        <v>199</v>
      </c>
      <c r="K4519" t="s">
        <v>19</v>
      </c>
      <c r="L4519" t="s">
        <v>149</v>
      </c>
      <c r="M4519" t="s">
        <v>294</v>
      </c>
      <c r="N4519">
        <v>42000</v>
      </c>
      <c r="O4519">
        <v>2012</v>
      </c>
      <c r="P4519">
        <v>7.1</v>
      </c>
      <c r="S4519" t="s">
        <v>60</v>
      </c>
      <c r="T4519" t="s">
        <v>83</v>
      </c>
      <c r="U4519" t="s">
        <v>122</v>
      </c>
    </row>
    <row r="4520" spans="1:22" x14ac:dyDescent="0.3">
      <c r="A4520" t="s">
        <v>9258</v>
      </c>
      <c r="B4520">
        <v>107</v>
      </c>
      <c r="C4520">
        <v>89</v>
      </c>
      <c r="E4520" t="s">
        <v>8537</v>
      </c>
      <c r="F4520" t="s">
        <v>9259</v>
      </c>
      <c r="G4520" t="str">
        <f t="shared" si="71"/>
        <v>From a Whisper to a Scream</v>
      </c>
      <c r="H4520" t="s">
        <v>9260</v>
      </c>
      <c r="I4520">
        <v>1324</v>
      </c>
      <c r="J4520">
        <v>542</v>
      </c>
      <c r="K4520" t="s">
        <v>19</v>
      </c>
      <c r="L4520" t="s">
        <v>9261</v>
      </c>
      <c r="M4520" t="s">
        <v>294</v>
      </c>
      <c r="N4520">
        <v>40000</v>
      </c>
      <c r="O4520">
        <v>2014</v>
      </c>
      <c r="P4520">
        <v>5.9</v>
      </c>
      <c r="S4520" t="s">
        <v>26</v>
      </c>
      <c r="T4520" t="s">
        <v>60</v>
      </c>
      <c r="U4520" t="s">
        <v>83</v>
      </c>
      <c r="V4520" t="s">
        <v>122</v>
      </c>
    </row>
    <row r="4521" spans="1:22" x14ac:dyDescent="0.3">
      <c r="A4521" t="s">
        <v>9262</v>
      </c>
      <c r="B4521">
        <v>377</v>
      </c>
      <c r="C4521">
        <v>145</v>
      </c>
      <c r="E4521" t="s">
        <v>1291</v>
      </c>
      <c r="F4521" t="s">
        <v>9263</v>
      </c>
      <c r="G4521" t="str">
        <f t="shared" si="71"/>
        <v>Sex with Strangers</v>
      </c>
      <c r="H4521" t="s">
        <v>9264</v>
      </c>
      <c r="I4521">
        <v>285</v>
      </c>
      <c r="J4521">
        <v>2</v>
      </c>
      <c r="K4521" t="s">
        <v>19</v>
      </c>
      <c r="L4521" t="s">
        <v>20</v>
      </c>
      <c r="M4521" t="s">
        <v>294</v>
      </c>
      <c r="N4521">
        <v>75000</v>
      </c>
      <c r="O4521">
        <v>2011</v>
      </c>
      <c r="P4521">
        <v>4.7</v>
      </c>
      <c r="S4521" t="s">
        <v>39</v>
      </c>
      <c r="T4521" t="s">
        <v>60</v>
      </c>
    </row>
    <row r="4522" spans="1:22" x14ac:dyDescent="0.3">
      <c r="A4522" t="s">
        <v>9265</v>
      </c>
      <c r="B4522">
        <v>169</v>
      </c>
      <c r="C4522">
        <v>91</v>
      </c>
      <c r="E4522" t="s">
        <v>9266</v>
      </c>
      <c r="F4522" t="s">
        <v>9267</v>
      </c>
      <c r="G4522" t="str">
        <f t="shared" si="71"/>
        <v>Dracula: Pages from a Virgin's Diary</v>
      </c>
      <c r="H4522" t="s">
        <v>9268</v>
      </c>
      <c r="I4522">
        <v>1555</v>
      </c>
      <c r="J4522">
        <v>335</v>
      </c>
      <c r="K4522" t="s">
        <v>2424</v>
      </c>
      <c r="L4522" t="s">
        <v>3054</v>
      </c>
      <c r="M4522" t="s">
        <v>294</v>
      </c>
      <c r="N4522">
        <v>40000</v>
      </c>
      <c r="O4522">
        <v>2009</v>
      </c>
      <c r="P4522">
        <v>7</v>
      </c>
      <c r="S4522" t="s">
        <v>46</v>
      </c>
      <c r="T4522" t="s">
        <v>83</v>
      </c>
      <c r="U4522" t="s">
        <v>90</v>
      </c>
    </row>
    <row r="4523" spans="1:22" x14ac:dyDescent="0.3">
      <c r="A4523" t="s">
        <v>9269</v>
      </c>
      <c r="B4523">
        <v>225</v>
      </c>
      <c r="C4523">
        <v>89</v>
      </c>
      <c r="E4523" t="s">
        <v>60</v>
      </c>
      <c r="F4523" t="s">
        <v>9270</v>
      </c>
      <c r="G4523" t="str">
        <f t="shared" si="71"/>
        <v>Faith Like Potatoes</v>
      </c>
      <c r="H4523" t="s">
        <v>9271</v>
      </c>
      <c r="I4523">
        <v>2050</v>
      </c>
      <c r="J4523">
        <v>56</v>
      </c>
      <c r="K4523" t="s">
        <v>19</v>
      </c>
      <c r="L4523" t="s">
        <v>20</v>
      </c>
      <c r="M4523" t="s">
        <v>294</v>
      </c>
      <c r="N4523">
        <v>50000</v>
      </c>
      <c r="O4523">
        <v>2014</v>
      </c>
      <c r="P4523">
        <v>6.9</v>
      </c>
      <c r="S4523" t="s">
        <v>60</v>
      </c>
    </row>
    <row r="4524" spans="1:22" x14ac:dyDescent="0.3">
      <c r="A4524" t="s">
        <v>9272</v>
      </c>
      <c r="B4524">
        <v>101</v>
      </c>
      <c r="C4524">
        <v>121</v>
      </c>
      <c r="E4524" t="s">
        <v>1322</v>
      </c>
      <c r="F4524" t="s">
        <v>8390</v>
      </c>
      <c r="G4524" t="str">
        <f t="shared" si="71"/>
        <v>Beyond the Black Rainbow</v>
      </c>
      <c r="H4524" t="s">
        <v>9273</v>
      </c>
      <c r="I4524">
        <v>6555</v>
      </c>
      <c r="J4524">
        <v>309</v>
      </c>
      <c r="K4524" t="s">
        <v>19</v>
      </c>
      <c r="L4524" t="s">
        <v>197</v>
      </c>
      <c r="M4524" t="s">
        <v>2394</v>
      </c>
      <c r="N4524">
        <v>30000</v>
      </c>
      <c r="O4524">
        <v>2012</v>
      </c>
      <c r="P4524">
        <v>6.1</v>
      </c>
      <c r="S4524" t="s">
        <v>110</v>
      </c>
      <c r="T4524" t="s">
        <v>122</v>
      </c>
    </row>
    <row r="4525" spans="1:22" x14ac:dyDescent="0.3">
      <c r="A4525" t="s">
        <v>9274</v>
      </c>
      <c r="B4525">
        <v>39</v>
      </c>
      <c r="C4525">
        <v>83</v>
      </c>
      <c r="E4525" t="s">
        <v>184</v>
      </c>
      <c r="F4525" t="s">
        <v>9275</v>
      </c>
      <c r="G4525" t="str">
        <f t="shared" si="71"/>
        <v>The Raid: Redemption</v>
      </c>
      <c r="H4525" t="s">
        <v>9276</v>
      </c>
      <c r="I4525">
        <v>148221</v>
      </c>
      <c r="J4525">
        <v>881</v>
      </c>
      <c r="K4525" t="s">
        <v>19</v>
      </c>
      <c r="L4525" t="s">
        <v>2425</v>
      </c>
      <c r="M4525" t="s">
        <v>2078</v>
      </c>
      <c r="N4525">
        <v>60000</v>
      </c>
      <c r="O4525">
        <v>2012</v>
      </c>
      <c r="P4525">
        <v>7.6</v>
      </c>
      <c r="S4525" t="s">
        <v>26</v>
      </c>
      <c r="T4525" t="s">
        <v>52</v>
      </c>
      <c r="U4525" t="s">
        <v>122</v>
      </c>
    </row>
    <row r="4526" spans="1:22" x14ac:dyDescent="0.3">
      <c r="A4526" t="s">
        <v>9277</v>
      </c>
      <c r="B4526">
        <v>372</v>
      </c>
      <c r="C4526">
        <v>110</v>
      </c>
      <c r="E4526" t="s">
        <v>1838</v>
      </c>
      <c r="F4526" t="s">
        <v>8939</v>
      </c>
      <c r="G4526" t="str">
        <f t="shared" si="71"/>
        <v>The Dead Undead</v>
      </c>
      <c r="H4526" t="s">
        <v>9278</v>
      </c>
      <c r="I4526">
        <v>737</v>
      </c>
      <c r="J4526">
        <v>195</v>
      </c>
      <c r="K4526" t="s">
        <v>19</v>
      </c>
      <c r="L4526" t="s">
        <v>20</v>
      </c>
      <c r="M4526" t="s">
        <v>294</v>
      </c>
      <c r="N4526">
        <v>230000</v>
      </c>
      <c r="O4526">
        <v>2006</v>
      </c>
      <c r="P4526">
        <v>3</v>
      </c>
      <c r="S4526" t="s">
        <v>26</v>
      </c>
      <c r="T4526" t="s">
        <v>83</v>
      </c>
      <c r="U4526" t="s">
        <v>110</v>
      </c>
    </row>
    <row r="4527" spans="1:22" x14ac:dyDescent="0.3">
      <c r="A4527" t="s">
        <v>9269</v>
      </c>
      <c r="B4527">
        <v>40</v>
      </c>
      <c r="C4527">
        <v>91</v>
      </c>
      <c r="E4527" t="s">
        <v>83</v>
      </c>
      <c r="F4527" t="s">
        <v>9279</v>
      </c>
      <c r="G4527" t="str">
        <f t="shared" si="71"/>
        <v>The Vatican Exorcisms</v>
      </c>
      <c r="H4527" t="s">
        <v>9280</v>
      </c>
      <c r="I4527">
        <v>332</v>
      </c>
      <c r="J4527">
        <v>389</v>
      </c>
      <c r="K4527" t="s">
        <v>19</v>
      </c>
      <c r="L4527" t="s">
        <v>20</v>
      </c>
      <c r="M4527" t="s">
        <v>2078</v>
      </c>
      <c r="N4527">
        <v>27000</v>
      </c>
      <c r="O4527">
        <v>2014</v>
      </c>
      <c r="P4527">
        <v>2.6</v>
      </c>
      <c r="S4527" t="s">
        <v>83</v>
      </c>
    </row>
    <row r="4528" spans="1:22" x14ac:dyDescent="0.3">
      <c r="A4528" t="s">
        <v>9281</v>
      </c>
      <c r="B4528">
        <v>129</v>
      </c>
      <c r="C4528">
        <v>110</v>
      </c>
      <c r="E4528" t="s">
        <v>2429</v>
      </c>
      <c r="F4528" t="s">
        <v>6854</v>
      </c>
      <c r="G4528" t="str">
        <f t="shared" si="71"/>
        <v>Casablanca</v>
      </c>
      <c r="H4528" t="s">
        <v>9282</v>
      </c>
      <c r="I4528">
        <v>387508</v>
      </c>
      <c r="J4528">
        <v>271</v>
      </c>
      <c r="K4528" t="s">
        <v>19</v>
      </c>
      <c r="L4528" t="s">
        <v>5394</v>
      </c>
      <c r="M4528" t="s">
        <v>294</v>
      </c>
      <c r="N4528">
        <v>25000</v>
      </c>
      <c r="O4528">
        <v>2015</v>
      </c>
      <c r="P4528">
        <v>8.6</v>
      </c>
      <c r="S4528" t="s">
        <v>60</v>
      </c>
      <c r="T4528" t="s">
        <v>106</v>
      </c>
      <c r="U4528" t="s">
        <v>126</v>
      </c>
    </row>
    <row r="4529" spans="1:23" x14ac:dyDescent="0.3">
      <c r="A4529" t="s">
        <v>9283</v>
      </c>
      <c r="B4529">
        <v>285</v>
      </c>
      <c r="C4529">
        <v>86</v>
      </c>
      <c r="E4529" t="s">
        <v>2654</v>
      </c>
      <c r="F4529" t="s">
        <v>5404</v>
      </c>
      <c r="G4529" t="str">
        <f t="shared" si="71"/>
        <v>Lake Mungo</v>
      </c>
      <c r="H4529" t="s">
        <v>9284</v>
      </c>
      <c r="I4529">
        <v>9465</v>
      </c>
      <c r="J4529">
        <v>335</v>
      </c>
      <c r="K4529" t="s">
        <v>19</v>
      </c>
      <c r="L4529" t="s">
        <v>20</v>
      </c>
      <c r="M4529" t="s">
        <v>51</v>
      </c>
      <c r="N4529">
        <v>35000000</v>
      </c>
      <c r="O4529">
        <v>2013</v>
      </c>
      <c r="P4529">
        <v>6.1</v>
      </c>
      <c r="S4529" t="s">
        <v>60</v>
      </c>
      <c r="T4529" t="s">
        <v>83</v>
      </c>
      <c r="U4529" t="s">
        <v>92</v>
      </c>
      <c r="V4529" t="s">
        <v>122</v>
      </c>
    </row>
    <row r="4530" spans="1:23" x14ac:dyDescent="0.3">
      <c r="A4530" t="s">
        <v>9285</v>
      </c>
      <c r="B4530">
        <v>29</v>
      </c>
      <c r="C4530">
        <v>86</v>
      </c>
      <c r="E4530" t="s">
        <v>1147</v>
      </c>
      <c r="F4530" t="s">
        <v>1142</v>
      </c>
      <c r="G4530" t="str">
        <f t="shared" si="71"/>
        <v>Rocket Singh: Salesman of the Year</v>
      </c>
      <c r="H4530" t="s">
        <v>9286</v>
      </c>
      <c r="I4530">
        <v>11010</v>
      </c>
      <c r="J4530">
        <v>102</v>
      </c>
      <c r="K4530" t="s">
        <v>19</v>
      </c>
      <c r="L4530" t="s">
        <v>31</v>
      </c>
      <c r="M4530" t="s">
        <v>294</v>
      </c>
      <c r="N4530">
        <v>24000</v>
      </c>
      <c r="O4530">
        <v>2014</v>
      </c>
      <c r="P4530">
        <v>7.5</v>
      </c>
      <c r="S4530" t="s">
        <v>46</v>
      </c>
      <c r="T4530" t="s">
        <v>60</v>
      </c>
    </row>
    <row r="4531" spans="1:23" x14ac:dyDescent="0.3">
      <c r="A4531" t="s">
        <v>9287</v>
      </c>
      <c r="B4531">
        <v>337</v>
      </c>
      <c r="C4531">
        <v>120</v>
      </c>
      <c r="E4531" t="s">
        <v>847</v>
      </c>
      <c r="F4531" t="s">
        <v>9288</v>
      </c>
      <c r="G4531" t="str">
        <f t="shared" si="71"/>
        <v>Silent Running</v>
      </c>
      <c r="H4531" t="s">
        <v>9289</v>
      </c>
      <c r="I4531">
        <v>20678</v>
      </c>
      <c r="J4531">
        <v>220</v>
      </c>
      <c r="K4531" t="s">
        <v>19</v>
      </c>
      <c r="L4531" t="s">
        <v>20</v>
      </c>
      <c r="M4531" t="s">
        <v>294</v>
      </c>
      <c r="N4531">
        <v>23000</v>
      </c>
      <c r="O4531">
        <v>2013</v>
      </c>
      <c r="P4531">
        <v>6.7</v>
      </c>
      <c r="S4531" t="s">
        <v>60</v>
      </c>
      <c r="T4531" t="s">
        <v>110</v>
      </c>
    </row>
    <row r="4532" spans="1:23" x14ac:dyDescent="0.3">
      <c r="A4532" t="s">
        <v>9290</v>
      </c>
      <c r="B4532">
        <v>120</v>
      </c>
      <c r="C4532">
        <v>90</v>
      </c>
      <c r="E4532" t="s">
        <v>1670</v>
      </c>
      <c r="F4532" t="s">
        <v>798</v>
      </c>
      <c r="G4532" t="str">
        <f t="shared" si="71"/>
        <v>Rocky</v>
      </c>
      <c r="H4532" t="s">
        <v>9291</v>
      </c>
      <c r="I4532">
        <v>375240</v>
      </c>
      <c r="J4532">
        <v>140</v>
      </c>
      <c r="K4532" t="s">
        <v>19</v>
      </c>
      <c r="L4532" t="s">
        <v>20</v>
      </c>
      <c r="M4532" t="s">
        <v>294</v>
      </c>
      <c r="N4532">
        <v>25000</v>
      </c>
      <c r="O4532">
        <v>1968</v>
      </c>
      <c r="P4532">
        <v>8.1</v>
      </c>
      <c r="S4532" t="s">
        <v>60</v>
      </c>
      <c r="T4532" t="s">
        <v>117</v>
      </c>
    </row>
    <row r="4533" spans="1:23" x14ac:dyDescent="0.3">
      <c r="A4533" t="s">
        <v>9292</v>
      </c>
      <c r="B4533">
        <v>40</v>
      </c>
      <c r="C4533">
        <v>99</v>
      </c>
      <c r="E4533" t="s">
        <v>60</v>
      </c>
      <c r="F4533" t="s">
        <v>141</v>
      </c>
      <c r="G4533" t="str">
        <f t="shared" si="71"/>
        <v>The Sleepwalker</v>
      </c>
      <c r="H4533" t="s">
        <v>9293</v>
      </c>
      <c r="I4533">
        <v>512</v>
      </c>
      <c r="J4533">
        <v>283</v>
      </c>
      <c r="K4533" t="s">
        <v>19</v>
      </c>
      <c r="L4533" t="s">
        <v>20</v>
      </c>
      <c r="M4533" t="s">
        <v>51</v>
      </c>
      <c r="N4533">
        <v>22000</v>
      </c>
      <c r="O4533">
        <v>2013</v>
      </c>
      <c r="P4533">
        <v>4.9000000000000004</v>
      </c>
      <c r="S4533" t="s">
        <v>60</v>
      </c>
    </row>
    <row r="4534" spans="1:23" x14ac:dyDescent="0.3">
      <c r="A4534" t="s">
        <v>9294</v>
      </c>
      <c r="B4534">
        <v>38</v>
      </c>
      <c r="C4534">
        <v>112</v>
      </c>
      <c r="E4534" t="s">
        <v>3186</v>
      </c>
      <c r="F4534" t="s">
        <v>9295</v>
      </c>
      <c r="G4534" t="str">
        <f t="shared" si="71"/>
        <v>The Fog</v>
      </c>
      <c r="H4534" t="s">
        <v>5064</v>
      </c>
      <c r="I4534">
        <v>46493</v>
      </c>
      <c r="J4534">
        <v>230</v>
      </c>
      <c r="K4534" t="s">
        <v>19</v>
      </c>
      <c r="L4534" t="s">
        <v>31</v>
      </c>
      <c r="M4534" t="s">
        <v>21</v>
      </c>
      <c r="N4534">
        <v>20000</v>
      </c>
      <c r="O4534">
        <v>2014</v>
      </c>
      <c r="P4534">
        <v>6.8</v>
      </c>
      <c r="S4534" t="s">
        <v>69</v>
      </c>
      <c r="T4534" t="s">
        <v>83</v>
      </c>
    </row>
    <row r="4535" spans="1:23" x14ac:dyDescent="0.3">
      <c r="A4535" t="s">
        <v>2266</v>
      </c>
      <c r="B4535">
        <v>387</v>
      </c>
      <c r="C4535">
        <v>103</v>
      </c>
      <c r="E4535" t="s">
        <v>9296</v>
      </c>
      <c r="F4535" t="s">
        <v>803</v>
      </c>
      <c r="G4535" t="str">
        <f t="shared" si="71"/>
        <v>Tom Jones</v>
      </c>
      <c r="H4535" t="s">
        <v>9297</v>
      </c>
      <c r="I4535">
        <v>8508</v>
      </c>
      <c r="J4535">
        <v>290</v>
      </c>
      <c r="K4535" t="s">
        <v>19</v>
      </c>
      <c r="L4535" t="s">
        <v>20</v>
      </c>
      <c r="M4535" t="s">
        <v>2078</v>
      </c>
      <c r="N4535">
        <v>17350</v>
      </c>
      <c r="O4535">
        <v>2007</v>
      </c>
      <c r="P4535">
        <v>6.8</v>
      </c>
      <c r="S4535" t="s">
        <v>32</v>
      </c>
      <c r="T4535" t="s">
        <v>46</v>
      </c>
      <c r="U4535" t="s">
        <v>80</v>
      </c>
    </row>
    <row r="4536" spans="1:23" x14ac:dyDescent="0.3">
      <c r="A4536" t="s">
        <v>9298</v>
      </c>
      <c r="B4536">
        <v>185</v>
      </c>
      <c r="C4536">
        <v>83</v>
      </c>
      <c r="E4536" t="s">
        <v>1347</v>
      </c>
      <c r="F4536" t="s">
        <v>3563</v>
      </c>
      <c r="G4536" t="str">
        <f t="shared" si="71"/>
        <v>Unfriended</v>
      </c>
      <c r="H4536" t="s">
        <v>9299</v>
      </c>
      <c r="I4536">
        <v>44329</v>
      </c>
      <c r="J4536">
        <v>137</v>
      </c>
      <c r="K4536" t="s">
        <v>336</v>
      </c>
      <c r="L4536" t="s">
        <v>31</v>
      </c>
      <c r="M4536" t="s">
        <v>294</v>
      </c>
      <c r="N4536">
        <v>15000</v>
      </c>
      <c r="O4536">
        <v>2014</v>
      </c>
      <c r="P4536">
        <v>5.7</v>
      </c>
      <c r="S4536" t="s">
        <v>83</v>
      </c>
      <c r="T4536" t="s">
        <v>92</v>
      </c>
      <c r="U4536" t="s">
        <v>122</v>
      </c>
    </row>
    <row r="4537" spans="1:23" x14ac:dyDescent="0.3">
      <c r="A4537" t="s">
        <v>9300</v>
      </c>
      <c r="B4537">
        <v>348</v>
      </c>
      <c r="C4537">
        <v>109</v>
      </c>
      <c r="E4537" t="s">
        <v>890</v>
      </c>
      <c r="F4537" t="s">
        <v>9301</v>
      </c>
      <c r="G4537" t="str">
        <f t="shared" si="71"/>
        <v>Taxi Driver</v>
      </c>
      <c r="H4537" t="s">
        <v>9302</v>
      </c>
      <c r="I4537">
        <v>507063</v>
      </c>
      <c r="J4537">
        <v>36</v>
      </c>
      <c r="K4537" t="s">
        <v>19</v>
      </c>
      <c r="L4537" t="s">
        <v>20</v>
      </c>
      <c r="M4537" t="s">
        <v>294</v>
      </c>
      <c r="N4537">
        <v>15000</v>
      </c>
      <c r="O4537">
        <v>1954</v>
      </c>
      <c r="P4537">
        <v>8.3000000000000007</v>
      </c>
      <c r="S4537" t="s">
        <v>52</v>
      </c>
      <c r="T4537" t="s">
        <v>60</v>
      </c>
    </row>
    <row r="4538" spans="1:23" x14ac:dyDescent="0.3">
      <c r="A4538" t="s">
        <v>9303</v>
      </c>
      <c r="B4538">
        <v>155</v>
      </c>
      <c r="C4538">
        <v>89</v>
      </c>
      <c r="E4538" t="s">
        <v>83</v>
      </c>
      <c r="F4538" t="s">
        <v>2000</v>
      </c>
      <c r="G4538" t="str">
        <f t="shared" si="71"/>
        <v>The Howling</v>
      </c>
      <c r="H4538" t="s">
        <v>9304</v>
      </c>
      <c r="I4538">
        <v>22773</v>
      </c>
      <c r="J4538">
        <v>504</v>
      </c>
      <c r="K4538" t="s">
        <v>19</v>
      </c>
      <c r="L4538" t="s">
        <v>20</v>
      </c>
      <c r="M4538" t="s">
        <v>21</v>
      </c>
      <c r="N4538">
        <v>15000</v>
      </c>
      <c r="O4538">
        <v>2011</v>
      </c>
      <c r="P4538">
        <v>6.6</v>
      </c>
      <c r="S4538" t="s">
        <v>83</v>
      </c>
    </row>
    <row r="4539" spans="1:23" x14ac:dyDescent="0.3">
      <c r="A4539" t="s">
        <v>9305</v>
      </c>
      <c r="B4539">
        <v>181</v>
      </c>
      <c r="C4539">
        <v>96</v>
      </c>
      <c r="E4539" t="s">
        <v>28</v>
      </c>
      <c r="F4539" t="s">
        <v>9306</v>
      </c>
      <c r="G4539" t="str">
        <f t="shared" si="71"/>
        <v>Dr. No</v>
      </c>
      <c r="H4539" t="s">
        <v>9307</v>
      </c>
      <c r="I4539">
        <v>116642</v>
      </c>
      <c r="J4539">
        <v>69</v>
      </c>
      <c r="K4539" t="s">
        <v>19</v>
      </c>
      <c r="L4539" t="s">
        <v>337</v>
      </c>
      <c r="M4539" t="s">
        <v>294</v>
      </c>
      <c r="N4539">
        <v>20000</v>
      </c>
      <c r="O4539">
        <v>2007</v>
      </c>
      <c r="P4539">
        <v>7.3</v>
      </c>
      <c r="S4539" t="s">
        <v>26</v>
      </c>
      <c r="T4539" t="s">
        <v>32</v>
      </c>
      <c r="U4539" t="s">
        <v>122</v>
      </c>
    </row>
    <row r="4540" spans="1:23" x14ac:dyDescent="0.3">
      <c r="A4540" t="s">
        <v>9308</v>
      </c>
      <c r="B4540">
        <v>149</v>
      </c>
      <c r="C4540">
        <v>109</v>
      </c>
      <c r="E4540" t="s">
        <v>1880</v>
      </c>
      <c r="F4540" t="s">
        <v>9309</v>
      </c>
      <c r="G4540" t="str">
        <f t="shared" si="71"/>
        <v>Chernobyl Diaries</v>
      </c>
      <c r="H4540" t="s">
        <v>9310</v>
      </c>
      <c r="I4540">
        <v>52642</v>
      </c>
      <c r="J4540">
        <v>67</v>
      </c>
      <c r="K4540" t="s">
        <v>19</v>
      </c>
      <c r="L4540" t="s">
        <v>20</v>
      </c>
      <c r="M4540" t="s">
        <v>294</v>
      </c>
      <c r="N4540">
        <v>10000</v>
      </c>
      <c r="O4540">
        <v>2015</v>
      </c>
      <c r="P4540">
        <v>5</v>
      </c>
      <c r="S4540" t="s">
        <v>83</v>
      </c>
      <c r="T4540" t="s">
        <v>92</v>
      </c>
      <c r="U4540" t="s">
        <v>110</v>
      </c>
      <c r="V4540" t="s">
        <v>122</v>
      </c>
    </row>
    <row r="4541" spans="1:23" x14ac:dyDescent="0.3">
      <c r="A4541" t="s">
        <v>8513</v>
      </c>
      <c r="B4541">
        <v>54</v>
      </c>
      <c r="C4541">
        <v>122</v>
      </c>
      <c r="E4541" t="s">
        <v>3186</v>
      </c>
      <c r="F4541" t="s">
        <v>5988</v>
      </c>
      <c r="G4541" t="str">
        <f t="shared" si="71"/>
        <v>Hellraiser</v>
      </c>
      <c r="H4541" t="s">
        <v>9311</v>
      </c>
      <c r="I4541">
        <v>76407</v>
      </c>
      <c r="J4541">
        <v>164</v>
      </c>
      <c r="K4541" t="s">
        <v>19</v>
      </c>
      <c r="L4541" t="s">
        <v>20</v>
      </c>
      <c r="M4541" t="s">
        <v>21</v>
      </c>
      <c r="N4541">
        <v>4500</v>
      </c>
      <c r="O4541">
        <v>2005</v>
      </c>
      <c r="P4541">
        <v>7</v>
      </c>
      <c r="S4541" t="s">
        <v>69</v>
      </c>
      <c r="T4541" t="s">
        <v>83</v>
      </c>
    </row>
    <row r="4542" spans="1:23" x14ac:dyDescent="0.3">
      <c r="A4542" t="s">
        <v>9312</v>
      </c>
      <c r="B4542">
        <v>18</v>
      </c>
      <c r="C4542">
        <v>100</v>
      </c>
      <c r="E4542" t="s">
        <v>60</v>
      </c>
      <c r="F4542" t="s">
        <v>9313</v>
      </c>
      <c r="G4542" t="str">
        <f t="shared" si="71"/>
        <v>God's Not Dead 2</v>
      </c>
      <c r="H4542" t="s">
        <v>9314</v>
      </c>
      <c r="I4542">
        <v>4501</v>
      </c>
      <c r="J4542">
        <v>5</v>
      </c>
      <c r="K4542" t="s">
        <v>19</v>
      </c>
      <c r="L4542" t="s">
        <v>20</v>
      </c>
      <c r="M4542" t="s">
        <v>294</v>
      </c>
      <c r="N4542">
        <v>10000</v>
      </c>
      <c r="O4542">
        <v>2005</v>
      </c>
      <c r="P4542">
        <v>3.4</v>
      </c>
      <c r="S4542" t="s">
        <v>60</v>
      </c>
    </row>
    <row r="4543" spans="1:23" x14ac:dyDescent="0.3">
      <c r="A4543" t="s">
        <v>9315</v>
      </c>
      <c r="B4543">
        <v>122</v>
      </c>
      <c r="C4543">
        <v>109</v>
      </c>
      <c r="E4543" t="s">
        <v>2654</v>
      </c>
      <c r="F4543" t="s">
        <v>1855</v>
      </c>
      <c r="G4543" t="str">
        <f t="shared" si="71"/>
        <v>Cry_Wolf</v>
      </c>
      <c r="H4543" t="s">
        <v>9316</v>
      </c>
      <c r="I4543">
        <v>23021</v>
      </c>
      <c r="J4543">
        <v>126</v>
      </c>
      <c r="K4543" t="s">
        <v>19</v>
      </c>
      <c r="L4543" t="s">
        <v>20</v>
      </c>
      <c r="M4543" t="s">
        <v>294</v>
      </c>
      <c r="N4543">
        <v>10000</v>
      </c>
      <c r="O4543">
        <v>2011</v>
      </c>
      <c r="P4543">
        <v>5.9</v>
      </c>
      <c r="S4543" t="s">
        <v>60</v>
      </c>
      <c r="T4543" t="s">
        <v>83</v>
      </c>
      <c r="U4543" t="s">
        <v>92</v>
      </c>
      <c r="V4543" t="s">
        <v>122</v>
      </c>
    </row>
    <row r="4544" spans="1:23" x14ac:dyDescent="0.3">
      <c r="A4544" t="s">
        <v>9317</v>
      </c>
      <c r="B4544">
        <v>87</v>
      </c>
      <c r="C4544">
        <v>95</v>
      </c>
      <c r="E4544" t="s">
        <v>2451</v>
      </c>
      <c r="F4544" t="s">
        <v>3302</v>
      </c>
      <c r="G4544" t="str">
        <f t="shared" si="71"/>
        <v>Godzilla 2000</v>
      </c>
      <c r="H4544" t="s">
        <v>9318</v>
      </c>
      <c r="I4544">
        <v>5442</v>
      </c>
      <c r="J4544">
        <v>183</v>
      </c>
      <c r="K4544" t="s">
        <v>19</v>
      </c>
      <c r="L4544" t="s">
        <v>20</v>
      </c>
      <c r="M4544" t="s">
        <v>21</v>
      </c>
      <c r="N4544">
        <v>1000000</v>
      </c>
      <c r="O4544">
        <v>2013</v>
      </c>
      <c r="P4544">
        <v>6</v>
      </c>
      <c r="S4544" t="s">
        <v>26</v>
      </c>
      <c r="T4544" t="s">
        <v>32</v>
      </c>
      <c r="U4544" t="s">
        <v>60</v>
      </c>
      <c r="V4544" t="s">
        <v>110</v>
      </c>
      <c r="W4544" t="s">
        <v>122</v>
      </c>
    </row>
    <row r="4545" spans="1:22" x14ac:dyDescent="0.3">
      <c r="A4545" t="s">
        <v>1550</v>
      </c>
      <c r="B4545">
        <v>51</v>
      </c>
      <c r="C4545">
        <v>94</v>
      </c>
      <c r="E4545" t="s">
        <v>127</v>
      </c>
      <c r="F4545" t="s">
        <v>9319</v>
      </c>
      <c r="G4545" t="str">
        <f t="shared" si="71"/>
        <v>Blue Valentine</v>
      </c>
      <c r="H4545" t="s">
        <v>9320</v>
      </c>
      <c r="I4545">
        <v>141425</v>
      </c>
      <c r="J4545">
        <v>82</v>
      </c>
      <c r="K4545" t="s">
        <v>19</v>
      </c>
      <c r="L4545" t="s">
        <v>20</v>
      </c>
      <c r="M4545" t="s">
        <v>294</v>
      </c>
      <c r="N4545">
        <v>200000</v>
      </c>
      <c r="O4545">
        <v>2012</v>
      </c>
      <c r="P4545">
        <v>7.4</v>
      </c>
      <c r="S4545" t="s">
        <v>60</v>
      </c>
      <c r="T4545" t="s">
        <v>106</v>
      </c>
    </row>
    <row r="4546" spans="1:22" x14ac:dyDescent="0.3">
      <c r="A4546" t="s">
        <v>8990</v>
      </c>
      <c r="B4546">
        <v>260</v>
      </c>
      <c r="C4546">
        <v>107</v>
      </c>
      <c r="E4546" t="s">
        <v>2333</v>
      </c>
      <c r="F4546" t="s">
        <v>5378</v>
      </c>
      <c r="G4546" t="str">
        <f t="shared" si="71"/>
        <v>Transamerica</v>
      </c>
      <c r="H4546" t="s">
        <v>9321</v>
      </c>
      <c r="I4546">
        <v>36321</v>
      </c>
      <c r="J4546">
        <v>86</v>
      </c>
      <c r="K4546" t="s">
        <v>19</v>
      </c>
      <c r="L4546" t="s">
        <v>20</v>
      </c>
      <c r="M4546" t="s">
        <v>51</v>
      </c>
      <c r="N4546">
        <v>7000</v>
      </c>
      <c r="O4546">
        <v>1942</v>
      </c>
      <c r="P4546">
        <v>7.4</v>
      </c>
      <c r="S4546" t="s">
        <v>32</v>
      </c>
      <c r="T4546" t="s">
        <v>46</v>
      </c>
      <c r="U4546" t="s">
        <v>60</v>
      </c>
    </row>
    <row r="4547" spans="1:22" x14ac:dyDescent="0.3">
      <c r="A4547" t="s">
        <v>9322</v>
      </c>
      <c r="B4547">
        <v>218</v>
      </c>
      <c r="C4547">
        <v>104</v>
      </c>
      <c r="E4547" t="s">
        <v>83</v>
      </c>
      <c r="F4547" t="s">
        <v>9323</v>
      </c>
      <c r="G4547" t="str">
        <f t="shared" ref="G4547:G4610" si="72">SUBSTITUTE(H4547,"Â ","")</f>
        <v>The Devil Inside</v>
      </c>
      <c r="H4547" t="s">
        <v>9324</v>
      </c>
      <c r="I4547">
        <v>30570</v>
      </c>
      <c r="J4547">
        <v>881</v>
      </c>
      <c r="K4547" t="s">
        <v>19</v>
      </c>
      <c r="L4547" t="s">
        <v>20</v>
      </c>
      <c r="M4547" t="s">
        <v>51</v>
      </c>
      <c r="N4547">
        <v>7000</v>
      </c>
      <c r="O4547">
        <v>2007</v>
      </c>
      <c r="P4547">
        <v>4.2</v>
      </c>
      <c r="S4547" t="s">
        <v>83</v>
      </c>
    </row>
    <row r="4548" spans="1:22" x14ac:dyDescent="0.3">
      <c r="A4548" t="s">
        <v>3009</v>
      </c>
      <c r="B4548">
        <v>16</v>
      </c>
      <c r="C4548">
        <v>96</v>
      </c>
      <c r="E4548" t="s">
        <v>2386</v>
      </c>
      <c r="F4548" t="s">
        <v>9325</v>
      </c>
      <c r="G4548" t="str">
        <f t="shared" si="72"/>
        <v>Beyond the Valley of the Dolls</v>
      </c>
      <c r="H4548" t="s">
        <v>9326</v>
      </c>
      <c r="I4548">
        <v>7584</v>
      </c>
      <c r="J4548">
        <v>79</v>
      </c>
      <c r="K4548" t="s">
        <v>19</v>
      </c>
      <c r="L4548" t="s">
        <v>20</v>
      </c>
      <c r="M4548" t="s">
        <v>2394</v>
      </c>
      <c r="N4548">
        <v>7000</v>
      </c>
      <c r="O4548">
        <v>2013</v>
      </c>
      <c r="P4548">
        <v>6.2</v>
      </c>
      <c r="S4548" t="s">
        <v>46</v>
      </c>
      <c r="T4548" t="s">
        <v>60</v>
      </c>
      <c r="U4548" t="s">
        <v>85</v>
      </c>
    </row>
    <row r="4549" spans="1:22" x14ac:dyDescent="0.3">
      <c r="A4549" t="s">
        <v>9327</v>
      </c>
      <c r="B4549">
        <v>12</v>
      </c>
      <c r="C4549">
        <v>93</v>
      </c>
      <c r="E4549" t="s">
        <v>1773</v>
      </c>
      <c r="F4549" t="s">
        <v>9328</v>
      </c>
      <c r="G4549" t="str">
        <f t="shared" si="72"/>
        <v>Love Me Tender</v>
      </c>
      <c r="H4549" t="s">
        <v>9329</v>
      </c>
      <c r="I4549">
        <v>2636</v>
      </c>
      <c r="J4549">
        <v>186</v>
      </c>
      <c r="K4549" t="s">
        <v>19</v>
      </c>
      <c r="L4549" t="s">
        <v>31</v>
      </c>
      <c r="M4549" t="s">
        <v>294</v>
      </c>
      <c r="N4549">
        <v>3250</v>
      </c>
      <c r="O4549">
        <v>2003</v>
      </c>
      <c r="P4549">
        <v>6.2</v>
      </c>
      <c r="S4549" t="s">
        <v>60</v>
      </c>
      <c r="T4549" t="s">
        <v>106</v>
      </c>
      <c r="U4549" t="s">
        <v>130</v>
      </c>
    </row>
    <row r="4550" spans="1:22" x14ac:dyDescent="0.3">
      <c r="A4550" t="s">
        <v>1224</v>
      </c>
      <c r="B4550">
        <v>1</v>
      </c>
      <c r="C4550">
        <v>102</v>
      </c>
      <c r="E4550" t="s">
        <v>39</v>
      </c>
      <c r="F4550" t="s">
        <v>9330</v>
      </c>
      <c r="G4550" t="str">
        <f t="shared" si="72"/>
        <v>An Inconvenient Truth</v>
      </c>
      <c r="H4550" t="s">
        <v>9331</v>
      </c>
      <c r="I4550">
        <v>67654</v>
      </c>
      <c r="J4550">
        <v>73</v>
      </c>
      <c r="K4550" t="s">
        <v>19</v>
      </c>
      <c r="L4550" t="s">
        <v>20</v>
      </c>
      <c r="M4550" t="s">
        <v>294</v>
      </c>
      <c r="N4550">
        <v>9000</v>
      </c>
      <c r="O4550">
        <v>2011</v>
      </c>
      <c r="P4550">
        <v>7.5</v>
      </c>
      <c r="S4550" t="s">
        <v>39</v>
      </c>
    </row>
    <row r="4551" spans="1:22" x14ac:dyDescent="0.3">
      <c r="A4551" t="s">
        <v>3986</v>
      </c>
      <c r="B4551">
        <v>48</v>
      </c>
      <c r="C4551">
        <v>84</v>
      </c>
      <c r="E4551" t="s">
        <v>9332</v>
      </c>
      <c r="F4551" t="s">
        <v>44</v>
      </c>
      <c r="G4551" t="str">
        <f t="shared" si="72"/>
        <v>Sands of Iwo Jima</v>
      </c>
      <c r="H4551" t="s">
        <v>9333</v>
      </c>
      <c r="I4551">
        <v>7346</v>
      </c>
      <c r="J4551">
        <v>93</v>
      </c>
      <c r="K4551" t="s">
        <v>19</v>
      </c>
      <c r="L4551" t="s">
        <v>20</v>
      </c>
      <c r="M4551" t="s">
        <v>294</v>
      </c>
      <c r="N4551">
        <v>1400</v>
      </c>
      <c r="O4551">
        <v>2013</v>
      </c>
      <c r="P4551">
        <v>7.2</v>
      </c>
      <c r="S4551" t="s">
        <v>26</v>
      </c>
      <c r="T4551" t="s">
        <v>60</v>
      </c>
      <c r="U4551" t="s">
        <v>106</v>
      </c>
      <c r="V4551" t="s">
        <v>126</v>
      </c>
    </row>
    <row r="4552" spans="1:22" x14ac:dyDescent="0.3">
      <c r="A4552" t="s">
        <v>5376</v>
      </c>
      <c r="B4552">
        <v>59</v>
      </c>
      <c r="C4552">
        <v>97</v>
      </c>
      <c r="E4552" t="s">
        <v>9334</v>
      </c>
      <c r="F4552" t="s">
        <v>9335</v>
      </c>
      <c r="G4552" t="str">
        <f t="shared" si="72"/>
        <v>Shine a Light</v>
      </c>
      <c r="H4552" t="s">
        <v>9336</v>
      </c>
      <c r="I4552">
        <v>9638</v>
      </c>
      <c r="J4552">
        <v>80</v>
      </c>
      <c r="K4552" t="s">
        <v>19</v>
      </c>
      <c r="L4552" t="s">
        <v>20</v>
      </c>
      <c r="M4552" t="s">
        <v>294</v>
      </c>
      <c r="N4552">
        <v>1100</v>
      </c>
      <c r="O4552">
        <v>2012</v>
      </c>
      <c r="P4552">
        <v>7.2</v>
      </c>
      <c r="S4552" t="s">
        <v>41</v>
      </c>
      <c r="T4552" t="s">
        <v>39</v>
      </c>
      <c r="U4552" t="s">
        <v>85</v>
      </c>
    </row>
    <row r="4553" spans="1:22" x14ac:dyDescent="0.3">
      <c r="A4553" t="s">
        <v>9337</v>
      </c>
      <c r="B4553">
        <v>88</v>
      </c>
      <c r="C4553">
        <v>91</v>
      </c>
      <c r="E4553" t="s">
        <v>7598</v>
      </c>
      <c r="F4553" t="s">
        <v>9338</v>
      </c>
      <c r="G4553" t="str">
        <f t="shared" si="72"/>
        <v>The Green Inferno</v>
      </c>
      <c r="H4553" t="s">
        <v>9339</v>
      </c>
      <c r="I4553">
        <v>21468</v>
      </c>
      <c r="J4553">
        <v>102</v>
      </c>
      <c r="K4553" t="s">
        <v>19</v>
      </c>
      <c r="L4553" t="s">
        <v>20</v>
      </c>
      <c r="M4553" t="s">
        <v>2394</v>
      </c>
      <c r="O4553">
        <v>2012</v>
      </c>
      <c r="P4553">
        <v>5.4</v>
      </c>
      <c r="S4553" t="s">
        <v>32</v>
      </c>
      <c r="T4553" t="s">
        <v>83</v>
      </c>
    </row>
    <row r="4554" spans="1:22" x14ac:dyDescent="0.3">
      <c r="A4554" t="s">
        <v>9340</v>
      </c>
      <c r="B4554">
        <v>28</v>
      </c>
      <c r="C4554">
        <v>84</v>
      </c>
      <c r="E4554" t="s">
        <v>5458</v>
      </c>
      <c r="F4554" t="s">
        <v>9341</v>
      </c>
      <c r="G4554" t="str">
        <f t="shared" si="72"/>
        <v>Departure</v>
      </c>
      <c r="H4554" t="s">
        <v>9342</v>
      </c>
      <c r="I4554">
        <v>162</v>
      </c>
      <c r="J4554">
        <v>32</v>
      </c>
      <c r="K4554" t="s">
        <v>19</v>
      </c>
      <c r="L4554" t="s">
        <v>20</v>
      </c>
      <c r="M4554" t="s">
        <v>2394</v>
      </c>
      <c r="O4554">
        <v>2002</v>
      </c>
      <c r="P4554">
        <v>7</v>
      </c>
      <c r="S4554" t="s">
        <v>60</v>
      </c>
      <c r="T4554" t="s">
        <v>65</v>
      </c>
      <c r="U4554" t="s">
        <v>106</v>
      </c>
    </row>
    <row r="4555" spans="1:22" x14ac:dyDescent="0.3">
      <c r="A4555" t="s">
        <v>9343</v>
      </c>
      <c r="B4555">
        <v>44</v>
      </c>
      <c r="C4555">
        <v>86</v>
      </c>
      <c r="E4555" t="s">
        <v>2186</v>
      </c>
      <c r="F4555" t="s">
        <v>8070</v>
      </c>
      <c r="G4555" t="str">
        <f t="shared" si="72"/>
        <v>The Sessions</v>
      </c>
      <c r="H4555" t="s">
        <v>9344</v>
      </c>
      <c r="I4555">
        <v>36381</v>
      </c>
      <c r="J4555">
        <v>174</v>
      </c>
      <c r="K4555" t="s">
        <v>19</v>
      </c>
      <c r="L4555" t="s">
        <v>20</v>
      </c>
      <c r="M4555" t="s">
        <v>154</v>
      </c>
      <c r="O4555">
        <v>2006</v>
      </c>
      <c r="P4555">
        <v>7.2</v>
      </c>
      <c r="S4555" t="s">
        <v>41</v>
      </c>
      <c r="T4555" t="s">
        <v>46</v>
      </c>
      <c r="U4555" t="s">
        <v>60</v>
      </c>
      <c r="V4555" t="s">
        <v>106</v>
      </c>
    </row>
    <row r="4556" spans="1:22" x14ac:dyDescent="0.3">
      <c r="A4556" t="s">
        <v>9345</v>
      </c>
      <c r="B4556">
        <v>13</v>
      </c>
      <c r="C4556">
        <v>91</v>
      </c>
      <c r="E4556" t="s">
        <v>39</v>
      </c>
      <c r="F4556" t="s">
        <v>446</v>
      </c>
      <c r="G4556" t="str">
        <f t="shared" si="72"/>
        <v>Food, Inc.</v>
      </c>
      <c r="H4556" t="s">
        <v>9346</v>
      </c>
      <c r="I4556">
        <v>42389</v>
      </c>
      <c r="J4556">
        <v>155</v>
      </c>
      <c r="K4556" t="s">
        <v>19</v>
      </c>
      <c r="L4556" t="s">
        <v>20</v>
      </c>
      <c r="M4556" t="s">
        <v>21</v>
      </c>
      <c r="O4556">
        <v>2015</v>
      </c>
      <c r="P4556">
        <v>7.9</v>
      </c>
      <c r="S4556" t="s">
        <v>39</v>
      </c>
    </row>
    <row r="4557" spans="1:22" x14ac:dyDescent="0.3">
      <c r="A4557" t="s">
        <v>3533</v>
      </c>
      <c r="B4557">
        <v>117</v>
      </c>
      <c r="C4557">
        <v>92</v>
      </c>
      <c r="E4557" t="s">
        <v>60</v>
      </c>
      <c r="F4557" t="s">
        <v>49</v>
      </c>
      <c r="G4557" t="str">
        <f t="shared" si="72"/>
        <v>October Baby</v>
      </c>
      <c r="H4557" t="s">
        <v>9347</v>
      </c>
      <c r="I4557">
        <v>6110</v>
      </c>
      <c r="J4557">
        <v>120</v>
      </c>
      <c r="K4557" t="s">
        <v>19</v>
      </c>
      <c r="L4557" t="s">
        <v>20</v>
      </c>
      <c r="M4557" t="s">
        <v>51</v>
      </c>
      <c r="O4557">
        <v>2015</v>
      </c>
      <c r="P4557">
        <v>6.8</v>
      </c>
      <c r="S4557" t="s">
        <v>60</v>
      </c>
    </row>
    <row r="4558" spans="1:22" x14ac:dyDescent="0.3">
      <c r="A4558" t="s">
        <v>9348</v>
      </c>
      <c r="B4558">
        <v>100</v>
      </c>
      <c r="C4558">
        <v>94</v>
      </c>
      <c r="E4558" t="s">
        <v>657</v>
      </c>
      <c r="F4558" t="s">
        <v>458</v>
      </c>
      <c r="G4558" t="str">
        <f t="shared" si="72"/>
        <v>Next Stop Wonderland</v>
      </c>
      <c r="H4558" t="s">
        <v>9349</v>
      </c>
      <c r="I4558">
        <v>4195</v>
      </c>
      <c r="J4558">
        <v>366</v>
      </c>
      <c r="K4558" t="s">
        <v>19</v>
      </c>
      <c r="L4558" t="s">
        <v>20</v>
      </c>
      <c r="M4558" t="s">
        <v>294</v>
      </c>
      <c r="O4558">
        <v>2011</v>
      </c>
      <c r="P4558">
        <v>6.7</v>
      </c>
      <c r="S4558" t="s">
        <v>46</v>
      </c>
      <c r="T4558" t="s">
        <v>60</v>
      </c>
      <c r="U4558" t="s">
        <v>106</v>
      </c>
    </row>
    <row r="4559" spans="1:22" x14ac:dyDescent="0.3">
      <c r="A4559" t="s">
        <v>7586</v>
      </c>
      <c r="B4559">
        <v>117</v>
      </c>
      <c r="C4559">
        <v>92</v>
      </c>
      <c r="E4559" t="s">
        <v>657</v>
      </c>
      <c r="F4559" t="s">
        <v>9288</v>
      </c>
      <c r="G4559" t="str">
        <f t="shared" si="72"/>
        <v>Juno</v>
      </c>
      <c r="H4559" t="s">
        <v>7064</v>
      </c>
      <c r="I4559">
        <v>414345</v>
      </c>
      <c r="J4559">
        <v>154</v>
      </c>
      <c r="K4559" t="s">
        <v>19</v>
      </c>
      <c r="L4559" t="s">
        <v>20</v>
      </c>
      <c r="M4559" t="s">
        <v>294</v>
      </c>
      <c r="O4559">
        <v>2009</v>
      </c>
      <c r="P4559">
        <v>7.5</v>
      </c>
      <c r="S4559" t="s">
        <v>46</v>
      </c>
      <c r="T4559" t="s">
        <v>60</v>
      </c>
      <c r="U4559" t="s">
        <v>106</v>
      </c>
    </row>
    <row r="4560" spans="1:22" x14ac:dyDescent="0.3">
      <c r="A4560" t="s">
        <v>7726</v>
      </c>
      <c r="B4560">
        <v>140</v>
      </c>
      <c r="C4560">
        <v>103</v>
      </c>
      <c r="E4560" t="s">
        <v>1147</v>
      </c>
      <c r="F4560" t="s">
        <v>9350</v>
      </c>
      <c r="G4560" t="str">
        <f t="shared" si="72"/>
        <v>The Skeleton Twins</v>
      </c>
      <c r="H4560" t="s">
        <v>9351</v>
      </c>
      <c r="I4560">
        <v>31254</v>
      </c>
      <c r="J4560">
        <v>51</v>
      </c>
      <c r="K4560" t="s">
        <v>19</v>
      </c>
      <c r="L4560" t="s">
        <v>20</v>
      </c>
      <c r="M4560" t="s">
        <v>21</v>
      </c>
      <c r="O4560">
        <v>1995</v>
      </c>
      <c r="P4560">
        <v>6.8</v>
      </c>
      <c r="S4560" t="s">
        <v>46</v>
      </c>
      <c r="T4560" t="s">
        <v>60</v>
      </c>
    </row>
    <row r="4561" spans="1:23" x14ac:dyDescent="0.3">
      <c r="A4561" t="s">
        <v>9352</v>
      </c>
      <c r="B4561">
        <v>29</v>
      </c>
      <c r="C4561">
        <v>100</v>
      </c>
      <c r="E4561" t="s">
        <v>882</v>
      </c>
      <c r="F4561" t="s">
        <v>3091</v>
      </c>
      <c r="G4561" t="str">
        <f t="shared" si="72"/>
        <v>Martha Marcy May Marlene</v>
      </c>
      <c r="H4561" t="s">
        <v>9353</v>
      </c>
      <c r="I4561">
        <v>40425</v>
      </c>
      <c r="J4561">
        <v>63</v>
      </c>
      <c r="K4561" t="s">
        <v>19</v>
      </c>
      <c r="L4561" t="s">
        <v>31</v>
      </c>
      <c r="M4561" t="s">
        <v>51</v>
      </c>
      <c r="O4561">
        <v>1993</v>
      </c>
      <c r="P4561">
        <v>6.9</v>
      </c>
      <c r="S4561" t="s">
        <v>60</v>
      </c>
      <c r="T4561" t="s">
        <v>92</v>
      </c>
      <c r="U4561" t="s">
        <v>122</v>
      </c>
    </row>
    <row r="4562" spans="1:23" x14ac:dyDescent="0.3">
      <c r="A4562" t="s">
        <v>9354</v>
      </c>
      <c r="B4562">
        <v>308</v>
      </c>
      <c r="C4562">
        <v>119</v>
      </c>
      <c r="E4562" t="s">
        <v>1147</v>
      </c>
      <c r="F4562" t="s">
        <v>9355</v>
      </c>
      <c r="G4562" t="str">
        <f t="shared" si="72"/>
        <v>Obvious Child</v>
      </c>
      <c r="H4562" t="s">
        <v>9356</v>
      </c>
      <c r="I4562">
        <v>16594</v>
      </c>
      <c r="J4562">
        <v>19</v>
      </c>
      <c r="K4562" t="s">
        <v>19</v>
      </c>
      <c r="L4562" t="s">
        <v>31</v>
      </c>
      <c r="M4562" t="s">
        <v>294</v>
      </c>
      <c r="O4562">
        <v>2002</v>
      </c>
      <c r="P4562">
        <v>6.8</v>
      </c>
      <c r="S4562" t="s">
        <v>46</v>
      </c>
      <c r="T4562" t="s">
        <v>60</v>
      </c>
    </row>
    <row r="4563" spans="1:23" x14ac:dyDescent="0.3">
      <c r="A4563" t="s">
        <v>9357</v>
      </c>
      <c r="B4563">
        <v>248</v>
      </c>
      <c r="C4563">
        <v>167</v>
      </c>
      <c r="E4563" t="s">
        <v>890</v>
      </c>
      <c r="F4563" t="s">
        <v>132</v>
      </c>
      <c r="G4563" t="str">
        <f t="shared" si="72"/>
        <v>Frozen River</v>
      </c>
      <c r="H4563" t="s">
        <v>9358</v>
      </c>
      <c r="I4563">
        <v>21746</v>
      </c>
      <c r="J4563">
        <v>131</v>
      </c>
      <c r="K4563" t="s">
        <v>19</v>
      </c>
      <c r="L4563" t="s">
        <v>20</v>
      </c>
      <c r="M4563" t="s">
        <v>527</v>
      </c>
      <c r="O4563">
        <v>1929</v>
      </c>
      <c r="P4563">
        <v>7.2</v>
      </c>
      <c r="S4563" t="s">
        <v>52</v>
      </c>
      <c r="T4563" t="s">
        <v>60</v>
      </c>
    </row>
    <row r="4564" spans="1:23" x14ac:dyDescent="0.3">
      <c r="A4564" t="s">
        <v>7693</v>
      </c>
      <c r="B4564">
        <v>84</v>
      </c>
      <c r="C4564">
        <v>92</v>
      </c>
      <c r="E4564" t="s">
        <v>1784</v>
      </c>
      <c r="F4564" t="s">
        <v>9359</v>
      </c>
      <c r="G4564" t="str">
        <f t="shared" si="72"/>
        <v>20 Feet from Stardom</v>
      </c>
      <c r="H4564" t="s">
        <v>9360</v>
      </c>
      <c r="I4564">
        <v>9540</v>
      </c>
      <c r="J4564">
        <v>168</v>
      </c>
      <c r="K4564" t="s">
        <v>19</v>
      </c>
      <c r="L4564" t="s">
        <v>20</v>
      </c>
      <c r="M4564" t="s">
        <v>2394</v>
      </c>
      <c r="O4564">
        <v>2008</v>
      </c>
      <c r="P4564">
        <v>7.4</v>
      </c>
      <c r="S4564" t="s">
        <v>39</v>
      </c>
      <c r="T4564" t="s">
        <v>85</v>
      </c>
    </row>
    <row r="4565" spans="1:23" x14ac:dyDescent="0.3">
      <c r="A4565" t="s">
        <v>8286</v>
      </c>
      <c r="B4565">
        <v>40</v>
      </c>
      <c r="C4565">
        <v>92</v>
      </c>
      <c r="E4565" t="s">
        <v>1147</v>
      </c>
      <c r="F4565" t="s">
        <v>2063</v>
      </c>
      <c r="G4565" t="str">
        <f t="shared" si="72"/>
        <v>Two Girls and a Guy</v>
      </c>
      <c r="H4565" t="s">
        <v>9361</v>
      </c>
      <c r="I4565">
        <v>5933</v>
      </c>
      <c r="J4565">
        <v>126</v>
      </c>
      <c r="K4565" t="s">
        <v>19</v>
      </c>
      <c r="L4565" t="s">
        <v>20</v>
      </c>
      <c r="M4565" t="s">
        <v>51</v>
      </c>
      <c r="O4565">
        <v>2004</v>
      </c>
      <c r="P4565">
        <v>5.6</v>
      </c>
      <c r="S4565" t="s">
        <v>46</v>
      </c>
      <c r="T4565" t="s">
        <v>60</v>
      </c>
    </row>
    <row r="4566" spans="1:23" x14ac:dyDescent="0.3">
      <c r="A4566" t="s">
        <v>6288</v>
      </c>
      <c r="B4566">
        <v>13</v>
      </c>
      <c r="C4566">
        <v>108</v>
      </c>
      <c r="E4566" t="s">
        <v>657</v>
      </c>
      <c r="F4566" t="s">
        <v>468</v>
      </c>
      <c r="G4566" t="str">
        <f t="shared" si="72"/>
        <v>Walking and Talking</v>
      </c>
      <c r="H4566" t="s">
        <v>9362</v>
      </c>
      <c r="I4566">
        <v>2629</v>
      </c>
      <c r="J4566">
        <v>29</v>
      </c>
      <c r="K4566" t="s">
        <v>2424</v>
      </c>
      <c r="L4566" t="s">
        <v>20</v>
      </c>
      <c r="M4566" t="s">
        <v>3120</v>
      </c>
      <c r="O4566">
        <v>1999</v>
      </c>
      <c r="P4566">
        <v>6.8</v>
      </c>
      <c r="S4566" t="s">
        <v>46</v>
      </c>
      <c r="T4566" t="s">
        <v>60</v>
      </c>
      <c r="U4566" t="s">
        <v>106</v>
      </c>
    </row>
    <row r="4567" spans="1:23" x14ac:dyDescent="0.3">
      <c r="A4567" t="s">
        <v>9363</v>
      </c>
      <c r="B4567">
        <v>31</v>
      </c>
      <c r="C4567">
        <v>97</v>
      </c>
      <c r="E4567" t="s">
        <v>2386</v>
      </c>
      <c r="F4567" t="s">
        <v>2931</v>
      </c>
      <c r="G4567" t="str">
        <f t="shared" si="72"/>
        <v>The Full Monty</v>
      </c>
      <c r="H4567" t="s">
        <v>8103</v>
      </c>
      <c r="I4567">
        <v>82232</v>
      </c>
      <c r="J4567">
        <v>68</v>
      </c>
      <c r="K4567" t="s">
        <v>19</v>
      </c>
      <c r="L4567" t="s">
        <v>20</v>
      </c>
      <c r="M4567" t="s">
        <v>710</v>
      </c>
      <c r="O4567">
        <v>2003</v>
      </c>
      <c r="P4567">
        <v>7.2</v>
      </c>
      <c r="S4567" t="s">
        <v>46</v>
      </c>
      <c r="T4567" t="s">
        <v>60</v>
      </c>
      <c r="U4567" t="s">
        <v>85</v>
      </c>
    </row>
    <row r="4568" spans="1:23" x14ac:dyDescent="0.3">
      <c r="A4568" t="s">
        <v>9364</v>
      </c>
      <c r="B4568">
        <v>43</v>
      </c>
      <c r="C4568">
        <v>88</v>
      </c>
      <c r="E4568" t="s">
        <v>39</v>
      </c>
      <c r="F4568" t="s">
        <v>3984</v>
      </c>
      <c r="G4568" t="str">
        <f t="shared" si="72"/>
        <v>Who Killed the Electric Car?</v>
      </c>
      <c r="H4568" t="s">
        <v>9365</v>
      </c>
      <c r="I4568">
        <v>11283</v>
      </c>
      <c r="J4568">
        <v>32</v>
      </c>
      <c r="K4568" t="s">
        <v>19</v>
      </c>
      <c r="L4568" t="s">
        <v>20</v>
      </c>
      <c r="M4568" t="s">
        <v>21</v>
      </c>
      <c r="O4568">
        <v>2000</v>
      </c>
      <c r="P4568">
        <v>7.7</v>
      </c>
      <c r="S4568" t="s">
        <v>39</v>
      </c>
    </row>
    <row r="4569" spans="1:23" x14ac:dyDescent="0.3">
      <c r="A4569" t="s">
        <v>9366</v>
      </c>
      <c r="B4569">
        <v>2</v>
      </c>
      <c r="C4569">
        <v>100</v>
      </c>
      <c r="E4569" t="s">
        <v>1969</v>
      </c>
      <c r="F4569" t="s">
        <v>1956</v>
      </c>
      <c r="G4569" t="str">
        <f t="shared" si="72"/>
        <v>The Broken Hearts Club: A Romantic Comedy</v>
      </c>
      <c r="H4569" t="s">
        <v>9367</v>
      </c>
      <c r="I4569">
        <v>6084</v>
      </c>
      <c r="J4569">
        <v>61</v>
      </c>
      <c r="K4569" t="s">
        <v>19</v>
      </c>
      <c r="L4569" t="s">
        <v>2425</v>
      </c>
      <c r="M4569" t="s">
        <v>294</v>
      </c>
      <c r="O4569">
        <v>2014</v>
      </c>
      <c r="P4569">
        <v>7</v>
      </c>
      <c r="S4569" t="s">
        <v>46</v>
      </c>
      <c r="T4569" t="s">
        <v>60</v>
      </c>
      <c r="U4569" t="s">
        <v>106</v>
      </c>
      <c r="V4569" t="s">
        <v>117</v>
      </c>
    </row>
    <row r="4570" spans="1:23" x14ac:dyDescent="0.3">
      <c r="A4570" t="s">
        <v>1889</v>
      </c>
      <c r="B4570">
        <v>4</v>
      </c>
      <c r="C4570">
        <v>100</v>
      </c>
      <c r="E4570" t="s">
        <v>9368</v>
      </c>
      <c r="F4570" t="s">
        <v>9369</v>
      </c>
      <c r="G4570" t="str">
        <f t="shared" si="72"/>
        <v>Bubba Ho-Tep</v>
      </c>
      <c r="H4570" t="s">
        <v>9370</v>
      </c>
      <c r="I4570">
        <v>38893</v>
      </c>
      <c r="J4570">
        <v>32</v>
      </c>
      <c r="K4570" t="s">
        <v>19</v>
      </c>
      <c r="L4570" t="s">
        <v>20</v>
      </c>
      <c r="M4570" t="s">
        <v>294</v>
      </c>
      <c r="O4570">
        <v>2009</v>
      </c>
      <c r="P4570">
        <v>7.2</v>
      </c>
      <c r="S4570" t="s">
        <v>46</v>
      </c>
      <c r="T4570" t="s">
        <v>69</v>
      </c>
      <c r="U4570" t="s">
        <v>92</v>
      </c>
    </row>
    <row r="4571" spans="1:23" x14ac:dyDescent="0.3">
      <c r="A4571" t="s">
        <v>9371</v>
      </c>
      <c r="B4571">
        <v>238</v>
      </c>
      <c r="C4571">
        <v>124</v>
      </c>
      <c r="E4571" t="s">
        <v>1955</v>
      </c>
      <c r="F4571" t="s">
        <v>3042</v>
      </c>
      <c r="G4571" t="str">
        <f t="shared" si="72"/>
        <v>Goosebumps</v>
      </c>
      <c r="H4571" t="s">
        <v>1957</v>
      </c>
      <c r="I4571">
        <v>47988</v>
      </c>
      <c r="J4571">
        <v>88</v>
      </c>
      <c r="K4571" t="s">
        <v>19</v>
      </c>
      <c r="L4571" t="s">
        <v>20</v>
      </c>
      <c r="M4571" t="s">
        <v>294</v>
      </c>
      <c r="O4571">
        <v>2003</v>
      </c>
      <c r="P4571">
        <v>6.4</v>
      </c>
      <c r="S4571" t="s">
        <v>32</v>
      </c>
      <c r="T4571" t="s">
        <v>46</v>
      </c>
      <c r="U4571" t="s">
        <v>65</v>
      </c>
      <c r="V4571" t="s">
        <v>69</v>
      </c>
      <c r="W4571" t="s">
        <v>83</v>
      </c>
    </row>
    <row r="4572" spans="1:23" x14ac:dyDescent="0.3">
      <c r="A4572" t="s">
        <v>9372</v>
      </c>
      <c r="B4572">
        <v>112</v>
      </c>
      <c r="C4572">
        <v>88</v>
      </c>
      <c r="E4572" t="s">
        <v>60</v>
      </c>
      <c r="F4572" t="s">
        <v>8781</v>
      </c>
      <c r="G4572" t="str">
        <f t="shared" si="72"/>
        <v>Slam</v>
      </c>
      <c r="H4572" t="s">
        <v>9373</v>
      </c>
      <c r="I4572">
        <v>1976</v>
      </c>
      <c r="J4572">
        <v>160</v>
      </c>
      <c r="K4572" t="s">
        <v>19</v>
      </c>
      <c r="L4572" t="s">
        <v>20</v>
      </c>
      <c r="M4572" t="s">
        <v>294</v>
      </c>
      <c r="O4572">
        <v>2012</v>
      </c>
      <c r="P4572">
        <v>7.2</v>
      </c>
      <c r="S4572" t="s">
        <v>60</v>
      </c>
    </row>
    <row r="4573" spans="1:23" x14ac:dyDescent="0.3">
      <c r="A4573" t="s">
        <v>9374</v>
      </c>
      <c r="B4573">
        <v>33</v>
      </c>
      <c r="C4573">
        <v>106</v>
      </c>
      <c r="E4573" t="s">
        <v>1371</v>
      </c>
      <c r="F4573" t="s">
        <v>6255</v>
      </c>
      <c r="G4573" t="str">
        <f t="shared" si="72"/>
        <v>Brigham City</v>
      </c>
      <c r="H4573" t="s">
        <v>9375</v>
      </c>
      <c r="I4573">
        <v>983</v>
      </c>
      <c r="J4573">
        <v>49</v>
      </c>
      <c r="K4573" t="s">
        <v>19</v>
      </c>
      <c r="L4573" t="s">
        <v>20</v>
      </c>
      <c r="M4573" t="s">
        <v>294</v>
      </c>
      <c r="O4573">
        <v>1973</v>
      </c>
      <c r="P4573">
        <v>7.2</v>
      </c>
      <c r="S4573" t="s">
        <v>52</v>
      </c>
      <c r="T4573" t="s">
        <v>60</v>
      </c>
      <c r="U4573" t="s">
        <v>92</v>
      </c>
    </row>
    <row r="4574" spans="1:23" x14ac:dyDescent="0.3">
      <c r="A4574" t="s">
        <v>2220</v>
      </c>
      <c r="B4574">
        <v>8</v>
      </c>
      <c r="C4574">
        <v>79</v>
      </c>
      <c r="E4574" t="s">
        <v>127</v>
      </c>
      <c r="F4574" t="s">
        <v>4442</v>
      </c>
      <c r="G4574" t="str">
        <f t="shared" si="72"/>
        <v>Fiza</v>
      </c>
      <c r="H4574" t="s">
        <v>9376</v>
      </c>
      <c r="I4574">
        <v>2715</v>
      </c>
      <c r="J4574">
        <v>593</v>
      </c>
      <c r="K4574" t="s">
        <v>6856</v>
      </c>
      <c r="L4574" t="s">
        <v>20</v>
      </c>
      <c r="M4574" t="s">
        <v>2078</v>
      </c>
      <c r="O4574">
        <v>2006</v>
      </c>
      <c r="P4574">
        <v>6.2</v>
      </c>
      <c r="S4574" t="s">
        <v>60</v>
      </c>
      <c r="T4574" t="s">
        <v>106</v>
      </c>
    </row>
    <row r="4575" spans="1:23" x14ac:dyDescent="0.3">
      <c r="A4575" t="s">
        <v>9377</v>
      </c>
      <c r="B4575">
        <v>95</v>
      </c>
      <c r="C4575">
        <v>135</v>
      </c>
      <c r="E4575" t="s">
        <v>46</v>
      </c>
      <c r="F4575" t="s">
        <v>1796</v>
      </c>
      <c r="G4575" t="str">
        <f t="shared" si="72"/>
        <v>History of the World: Part I</v>
      </c>
      <c r="H4575" t="s">
        <v>6256</v>
      </c>
      <c r="I4575">
        <v>36559</v>
      </c>
      <c r="J4575">
        <v>107</v>
      </c>
      <c r="K4575" t="s">
        <v>19</v>
      </c>
      <c r="L4575" t="s">
        <v>20</v>
      </c>
      <c r="M4575" t="s">
        <v>51</v>
      </c>
      <c r="O4575">
        <v>2007</v>
      </c>
      <c r="P4575">
        <v>6.9</v>
      </c>
      <c r="S4575" t="s">
        <v>46</v>
      </c>
    </row>
    <row r="4576" spans="1:23" x14ac:dyDescent="0.3">
      <c r="A4576" t="s">
        <v>9378</v>
      </c>
      <c r="B4576">
        <v>29</v>
      </c>
      <c r="C4576">
        <v>96</v>
      </c>
      <c r="E4576" t="s">
        <v>2371</v>
      </c>
      <c r="F4576" t="s">
        <v>4948</v>
      </c>
      <c r="G4576" t="str">
        <f t="shared" si="72"/>
        <v>Orgazmo</v>
      </c>
      <c r="H4576" t="s">
        <v>9379</v>
      </c>
      <c r="I4576">
        <v>30396</v>
      </c>
      <c r="J4576">
        <v>40</v>
      </c>
      <c r="K4576" t="s">
        <v>19</v>
      </c>
      <c r="L4576" t="s">
        <v>20</v>
      </c>
      <c r="M4576" t="s">
        <v>6718</v>
      </c>
      <c r="O4576">
        <v>2012</v>
      </c>
      <c r="P4576">
        <v>6.2</v>
      </c>
      <c r="S4576" t="s">
        <v>46</v>
      </c>
      <c r="T4576" t="s">
        <v>110</v>
      </c>
    </row>
    <row r="4577" spans="1:22" x14ac:dyDescent="0.3">
      <c r="A4577" t="s">
        <v>662</v>
      </c>
      <c r="B4577">
        <v>3</v>
      </c>
      <c r="C4577">
        <v>53</v>
      </c>
      <c r="E4577" t="s">
        <v>127</v>
      </c>
      <c r="F4577" t="s">
        <v>3433</v>
      </c>
      <c r="G4577" t="str">
        <f t="shared" si="72"/>
        <v>All the Real Girls</v>
      </c>
      <c r="H4577" t="s">
        <v>9380</v>
      </c>
      <c r="I4577">
        <v>9233</v>
      </c>
      <c r="J4577">
        <v>13</v>
      </c>
      <c r="K4577" t="s">
        <v>19</v>
      </c>
      <c r="L4577" t="s">
        <v>378</v>
      </c>
      <c r="M4577" t="s">
        <v>2864</v>
      </c>
      <c r="O4577">
        <v>2011</v>
      </c>
      <c r="P4577">
        <v>6.9</v>
      </c>
      <c r="S4577" t="s">
        <v>60</v>
      </c>
      <c r="T4577" t="s">
        <v>106</v>
      </c>
    </row>
    <row r="4578" spans="1:22" x14ac:dyDescent="0.3">
      <c r="A4578" t="s">
        <v>8879</v>
      </c>
      <c r="B4578">
        <v>71</v>
      </c>
      <c r="C4578">
        <v>97</v>
      </c>
      <c r="E4578" t="s">
        <v>1147</v>
      </c>
      <c r="F4578" t="s">
        <v>4266</v>
      </c>
      <c r="G4578" t="str">
        <f t="shared" si="72"/>
        <v>Dream with the Fishes</v>
      </c>
      <c r="H4578" t="s">
        <v>9381</v>
      </c>
      <c r="I4578">
        <v>1524</v>
      </c>
      <c r="J4578">
        <v>2</v>
      </c>
      <c r="K4578" t="s">
        <v>19</v>
      </c>
      <c r="L4578" t="s">
        <v>20</v>
      </c>
      <c r="M4578" t="s">
        <v>2078</v>
      </c>
      <c r="O4578">
        <v>2011</v>
      </c>
      <c r="P4578">
        <v>7</v>
      </c>
      <c r="S4578" t="s">
        <v>46</v>
      </c>
      <c r="T4578" t="s">
        <v>60</v>
      </c>
    </row>
    <row r="4579" spans="1:22" x14ac:dyDescent="0.3">
      <c r="A4579" t="s">
        <v>9382</v>
      </c>
      <c r="B4579">
        <v>36</v>
      </c>
      <c r="C4579">
        <v>120</v>
      </c>
      <c r="E4579" t="s">
        <v>60</v>
      </c>
      <c r="F4579" t="s">
        <v>938</v>
      </c>
      <c r="G4579" t="str">
        <f t="shared" si="72"/>
        <v>Blue Car</v>
      </c>
      <c r="H4579" t="s">
        <v>9383</v>
      </c>
      <c r="I4579">
        <v>3142</v>
      </c>
      <c r="J4579">
        <v>16</v>
      </c>
      <c r="K4579" t="s">
        <v>9252</v>
      </c>
      <c r="L4579" t="s">
        <v>20</v>
      </c>
      <c r="M4579" t="s">
        <v>294</v>
      </c>
      <c r="O4579">
        <v>2011</v>
      </c>
      <c r="P4579">
        <v>6.7</v>
      </c>
      <c r="S4579" t="s">
        <v>60</v>
      </c>
    </row>
    <row r="4580" spans="1:22" x14ac:dyDescent="0.3">
      <c r="A4580" t="s">
        <v>138</v>
      </c>
      <c r="B4580">
        <v>56</v>
      </c>
      <c r="C4580">
        <v>90</v>
      </c>
      <c r="E4580" t="s">
        <v>776</v>
      </c>
      <c r="F4580" t="s">
        <v>9384</v>
      </c>
      <c r="G4580" t="str">
        <f t="shared" si="72"/>
        <v>Luminarias</v>
      </c>
      <c r="H4580" t="s">
        <v>9385</v>
      </c>
      <c r="I4580">
        <v>505</v>
      </c>
      <c r="J4580">
        <v>16</v>
      </c>
      <c r="K4580" t="s">
        <v>19</v>
      </c>
      <c r="L4580" t="s">
        <v>20</v>
      </c>
      <c r="M4580" t="s">
        <v>294</v>
      </c>
      <c r="O4580">
        <v>2009</v>
      </c>
      <c r="P4580">
        <v>3.6</v>
      </c>
      <c r="S4580" t="s">
        <v>46</v>
      </c>
      <c r="T4580" t="s">
        <v>106</v>
      </c>
    </row>
    <row r="4581" spans="1:22" x14ac:dyDescent="0.3">
      <c r="A4581" t="s">
        <v>8342</v>
      </c>
      <c r="B4581">
        <v>8</v>
      </c>
      <c r="C4581">
        <v>91</v>
      </c>
      <c r="E4581" t="s">
        <v>60</v>
      </c>
      <c r="F4581" t="s">
        <v>5330</v>
      </c>
      <c r="G4581" t="str">
        <f t="shared" si="72"/>
        <v>Palo Alto</v>
      </c>
      <c r="H4581" t="s">
        <v>9386</v>
      </c>
      <c r="I4581">
        <v>19752</v>
      </c>
      <c r="J4581">
        <v>11</v>
      </c>
      <c r="K4581" t="s">
        <v>19</v>
      </c>
      <c r="L4581" t="s">
        <v>20</v>
      </c>
      <c r="M4581" t="s">
        <v>2394</v>
      </c>
      <c r="O4581">
        <v>1970</v>
      </c>
      <c r="P4581">
        <v>6.3</v>
      </c>
      <c r="S4581" t="s">
        <v>60</v>
      </c>
    </row>
    <row r="4582" spans="1:22" x14ac:dyDescent="0.3">
      <c r="A4582" t="s">
        <v>9387</v>
      </c>
      <c r="B4582">
        <v>3</v>
      </c>
      <c r="C4582">
        <v>93</v>
      </c>
      <c r="E4582" t="s">
        <v>890</v>
      </c>
      <c r="F4582" t="s">
        <v>9388</v>
      </c>
      <c r="G4582" t="str">
        <f t="shared" si="72"/>
        <v>Ajami</v>
      </c>
      <c r="H4582" t="s">
        <v>9389</v>
      </c>
      <c r="I4582">
        <v>4999</v>
      </c>
      <c r="J4582">
        <v>5</v>
      </c>
      <c r="K4582" t="s">
        <v>19</v>
      </c>
      <c r="L4582" t="s">
        <v>31</v>
      </c>
      <c r="M4582" t="s">
        <v>527</v>
      </c>
      <c r="O4582">
        <v>2002</v>
      </c>
      <c r="P4582">
        <v>7.4</v>
      </c>
      <c r="S4582" t="s">
        <v>52</v>
      </c>
      <c r="T4582" t="s">
        <v>60</v>
      </c>
    </row>
    <row r="4583" spans="1:22" x14ac:dyDescent="0.3">
      <c r="A4583" t="s">
        <v>9203</v>
      </c>
      <c r="B4583">
        <v>8</v>
      </c>
      <c r="C4583">
        <v>112</v>
      </c>
      <c r="E4583" t="s">
        <v>1131</v>
      </c>
      <c r="F4583" t="s">
        <v>9390</v>
      </c>
      <c r="G4583" t="str">
        <f t="shared" si="72"/>
        <v>Wristcutters: A Love Story</v>
      </c>
      <c r="H4583" t="s">
        <v>9391</v>
      </c>
      <c r="I4583">
        <v>46076</v>
      </c>
      <c r="J4583">
        <v>30</v>
      </c>
      <c r="K4583" t="s">
        <v>19</v>
      </c>
      <c r="L4583" t="s">
        <v>20</v>
      </c>
      <c r="M4583" t="s">
        <v>294</v>
      </c>
      <c r="O4583">
        <v>2008</v>
      </c>
      <c r="P4583">
        <v>7.4</v>
      </c>
      <c r="S4583" t="s">
        <v>46</v>
      </c>
      <c r="T4583" t="s">
        <v>60</v>
      </c>
      <c r="U4583" t="s">
        <v>69</v>
      </c>
      <c r="V4583" t="s">
        <v>106</v>
      </c>
    </row>
    <row r="4584" spans="1:22" x14ac:dyDescent="0.3">
      <c r="A4584" t="s">
        <v>1636</v>
      </c>
      <c r="B4584">
        <v>9</v>
      </c>
      <c r="C4584">
        <v>160</v>
      </c>
      <c r="E4584" t="s">
        <v>2378</v>
      </c>
      <c r="F4584" t="s">
        <v>920</v>
      </c>
      <c r="G4584" t="str">
        <f t="shared" si="72"/>
        <v>I Origins</v>
      </c>
      <c r="H4584" t="s">
        <v>9392</v>
      </c>
      <c r="I4584">
        <v>75633</v>
      </c>
      <c r="J4584">
        <v>193</v>
      </c>
      <c r="K4584" t="s">
        <v>19</v>
      </c>
      <c r="L4584" t="s">
        <v>31</v>
      </c>
      <c r="M4584" t="s">
        <v>2078</v>
      </c>
      <c r="O4584">
        <v>2006</v>
      </c>
      <c r="P4584">
        <v>7.3</v>
      </c>
      <c r="S4584" t="s">
        <v>60</v>
      </c>
      <c r="T4584" t="s">
        <v>106</v>
      </c>
      <c r="U4584" t="s">
        <v>110</v>
      </c>
    </row>
    <row r="4585" spans="1:22" x14ac:dyDescent="0.3">
      <c r="A4585" t="s">
        <v>4021</v>
      </c>
      <c r="B4585">
        <v>87</v>
      </c>
      <c r="C4585">
        <v>95</v>
      </c>
      <c r="E4585" t="s">
        <v>657</v>
      </c>
      <c r="F4585" t="s">
        <v>9393</v>
      </c>
      <c r="G4585" t="str">
        <f t="shared" si="72"/>
        <v>The Battle of Shaker Heights</v>
      </c>
      <c r="H4585" t="s">
        <v>9394</v>
      </c>
      <c r="I4585">
        <v>3806</v>
      </c>
      <c r="J4585">
        <v>73</v>
      </c>
      <c r="K4585" t="s">
        <v>19</v>
      </c>
      <c r="L4585" t="s">
        <v>20</v>
      </c>
      <c r="M4585" t="s">
        <v>2394</v>
      </c>
      <c r="O4585">
        <v>2009</v>
      </c>
      <c r="P4585">
        <v>6.1</v>
      </c>
      <c r="S4585" t="s">
        <v>46</v>
      </c>
      <c r="T4585" t="s">
        <v>60</v>
      </c>
      <c r="U4585" t="s">
        <v>106</v>
      </c>
    </row>
    <row r="4586" spans="1:22" x14ac:dyDescent="0.3">
      <c r="A4586" t="s">
        <v>1081</v>
      </c>
      <c r="B4586">
        <v>6</v>
      </c>
      <c r="C4586">
        <v>93</v>
      </c>
      <c r="E4586" t="s">
        <v>919</v>
      </c>
      <c r="F4586" t="s">
        <v>9188</v>
      </c>
      <c r="G4586" t="str">
        <f t="shared" si="72"/>
        <v>The Lovely Bones</v>
      </c>
      <c r="H4586" t="s">
        <v>921</v>
      </c>
      <c r="I4586">
        <v>125114</v>
      </c>
      <c r="J4586">
        <v>52</v>
      </c>
      <c r="K4586" t="s">
        <v>19</v>
      </c>
      <c r="L4586" t="s">
        <v>20</v>
      </c>
      <c r="M4586" t="s">
        <v>2394</v>
      </c>
      <c r="O4586">
        <v>1952</v>
      </c>
      <c r="P4586">
        <v>6.7</v>
      </c>
      <c r="S4586" t="s">
        <v>60</v>
      </c>
      <c r="T4586" t="s">
        <v>69</v>
      </c>
      <c r="U4586" t="s">
        <v>122</v>
      </c>
    </row>
    <row r="4587" spans="1:22" x14ac:dyDescent="0.3">
      <c r="A4587" t="s">
        <v>9395</v>
      </c>
      <c r="B4587">
        <v>14</v>
      </c>
      <c r="C4587">
        <v>88</v>
      </c>
      <c r="E4587" t="s">
        <v>9396</v>
      </c>
      <c r="F4587" t="s">
        <v>9397</v>
      </c>
      <c r="G4587" t="str">
        <f t="shared" si="72"/>
        <v>The Act of Killing</v>
      </c>
      <c r="H4587" t="s">
        <v>9398</v>
      </c>
      <c r="I4587">
        <v>23836</v>
      </c>
      <c r="J4587">
        <v>43</v>
      </c>
      <c r="K4587" t="s">
        <v>2424</v>
      </c>
      <c r="L4587" t="s">
        <v>100</v>
      </c>
      <c r="M4587" t="s">
        <v>294</v>
      </c>
      <c r="O4587">
        <v>1994</v>
      </c>
      <c r="P4587">
        <v>8.1999999999999993</v>
      </c>
      <c r="S4587" t="s">
        <v>41</v>
      </c>
      <c r="T4587" t="s">
        <v>52</v>
      </c>
      <c r="U4587" t="s">
        <v>39</v>
      </c>
      <c r="V4587" t="s">
        <v>80</v>
      </c>
    </row>
    <row r="4588" spans="1:22" x14ac:dyDescent="0.3">
      <c r="A4588" t="s">
        <v>3480</v>
      </c>
      <c r="B4588">
        <v>20</v>
      </c>
      <c r="C4588">
        <v>105</v>
      </c>
      <c r="E4588" t="s">
        <v>7715</v>
      </c>
      <c r="F4588" t="s">
        <v>9399</v>
      </c>
      <c r="G4588" t="str">
        <f t="shared" si="72"/>
        <v>Taxi to the Dark Side</v>
      </c>
      <c r="H4588" t="s">
        <v>9400</v>
      </c>
      <c r="I4588">
        <v>10564</v>
      </c>
      <c r="J4588">
        <v>17</v>
      </c>
      <c r="K4588" t="s">
        <v>19</v>
      </c>
      <c r="L4588" t="s">
        <v>3314</v>
      </c>
      <c r="M4588" t="s">
        <v>21</v>
      </c>
      <c r="O4588">
        <v>2005</v>
      </c>
      <c r="P4588">
        <v>7.7</v>
      </c>
      <c r="S4588" t="s">
        <v>52</v>
      </c>
      <c r="T4588" t="s">
        <v>39</v>
      </c>
      <c r="U4588" t="s">
        <v>126</v>
      </c>
    </row>
    <row r="4589" spans="1:22" x14ac:dyDescent="0.3">
      <c r="A4589" t="s">
        <v>9401</v>
      </c>
      <c r="B4589">
        <v>23</v>
      </c>
      <c r="C4589">
        <v>98</v>
      </c>
      <c r="E4589" t="s">
        <v>7102</v>
      </c>
      <c r="F4589" t="s">
        <v>2891</v>
      </c>
      <c r="G4589" t="str">
        <f t="shared" si="72"/>
        <v>Once in a Lifetime: The Extraordinary Story of the New York Cosmos</v>
      </c>
      <c r="H4589" t="s">
        <v>9402</v>
      </c>
      <c r="I4589">
        <v>1290</v>
      </c>
      <c r="J4589">
        <v>54</v>
      </c>
      <c r="K4589" t="s">
        <v>19</v>
      </c>
      <c r="L4589" t="s">
        <v>20</v>
      </c>
      <c r="M4589" t="s">
        <v>294</v>
      </c>
      <c r="O4589">
        <v>2014</v>
      </c>
      <c r="P4589">
        <v>7.3</v>
      </c>
      <c r="S4589" t="s">
        <v>39</v>
      </c>
      <c r="T4589" t="s">
        <v>117</v>
      </c>
    </row>
    <row r="4590" spans="1:22" x14ac:dyDescent="0.3">
      <c r="A4590" t="s">
        <v>7270</v>
      </c>
      <c r="B4590">
        <v>6</v>
      </c>
      <c r="C4590">
        <v>82</v>
      </c>
      <c r="E4590" t="s">
        <v>60</v>
      </c>
      <c r="F4590" t="s">
        <v>9403</v>
      </c>
      <c r="G4590" t="str">
        <f t="shared" si="72"/>
        <v>Guiana 1838</v>
      </c>
      <c r="H4590" t="s">
        <v>9404</v>
      </c>
      <c r="I4590">
        <v>56</v>
      </c>
      <c r="J4590">
        <v>6</v>
      </c>
      <c r="K4590" t="s">
        <v>19</v>
      </c>
      <c r="L4590" t="s">
        <v>2425</v>
      </c>
      <c r="M4590" t="s">
        <v>294</v>
      </c>
      <c r="O4590">
        <v>2001</v>
      </c>
      <c r="P4590">
        <v>7.4</v>
      </c>
      <c r="S4590" t="s">
        <v>60</v>
      </c>
    </row>
    <row r="4591" spans="1:22" x14ac:dyDescent="0.3">
      <c r="A4591" t="s">
        <v>6835</v>
      </c>
      <c r="B4591">
        <v>12</v>
      </c>
      <c r="C4591">
        <v>89</v>
      </c>
      <c r="E4591" t="s">
        <v>1147</v>
      </c>
      <c r="F4591" t="s">
        <v>9405</v>
      </c>
      <c r="G4591" t="str">
        <f t="shared" si="72"/>
        <v>Lisa Picard Is Famous</v>
      </c>
      <c r="H4591" t="s">
        <v>9406</v>
      </c>
      <c r="I4591">
        <v>455</v>
      </c>
      <c r="J4591">
        <v>31</v>
      </c>
      <c r="K4591" t="s">
        <v>19</v>
      </c>
      <c r="L4591" t="s">
        <v>20</v>
      </c>
      <c r="M4591" t="s">
        <v>21</v>
      </c>
      <c r="O4591">
        <v>2014</v>
      </c>
      <c r="P4591">
        <v>5.7</v>
      </c>
      <c r="S4591" t="s">
        <v>46</v>
      </c>
      <c r="T4591" t="s">
        <v>60</v>
      </c>
    </row>
    <row r="4592" spans="1:22" x14ac:dyDescent="0.3">
      <c r="A4592" t="s">
        <v>9407</v>
      </c>
      <c r="B4592">
        <v>2</v>
      </c>
      <c r="C4592">
        <v>78</v>
      </c>
      <c r="E4592" t="s">
        <v>9408</v>
      </c>
      <c r="F4592" t="s">
        <v>9014</v>
      </c>
      <c r="G4592" t="str">
        <f t="shared" si="72"/>
        <v>Antarctica: A Year on Ice</v>
      </c>
      <c r="H4592" t="s">
        <v>9409</v>
      </c>
      <c r="I4592">
        <v>2482</v>
      </c>
      <c r="J4592">
        <v>7</v>
      </c>
      <c r="K4592" t="s">
        <v>19</v>
      </c>
      <c r="L4592" t="s">
        <v>20</v>
      </c>
      <c r="M4592" t="s">
        <v>2394</v>
      </c>
      <c r="O4592">
        <v>2009</v>
      </c>
      <c r="P4592">
        <v>7.6</v>
      </c>
      <c r="S4592" t="s">
        <v>32</v>
      </c>
      <c r="T4592" t="s">
        <v>41</v>
      </c>
      <c r="U4592" t="s">
        <v>39</v>
      </c>
      <c r="V4592" t="s">
        <v>60</v>
      </c>
    </row>
    <row r="4593" spans="1:23" x14ac:dyDescent="0.3">
      <c r="A4593" t="s">
        <v>167</v>
      </c>
      <c r="B4593">
        <v>12</v>
      </c>
      <c r="C4593">
        <v>97</v>
      </c>
      <c r="E4593" t="s">
        <v>39</v>
      </c>
      <c r="F4593" t="s">
        <v>9410</v>
      </c>
      <c r="G4593" t="str">
        <f t="shared" si="72"/>
        <v>A Lego Brickumentary</v>
      </c>
      <c r="H4593" t="s">
        <v>9411</v>
      </c>
      <c r="I4593">
        <v>1220</v>
      </c>
      <c r="J4593">
        <v>37</v>
      </c>
      <c r="K4593" t="s">
        <v>19</v>
      </c>
      <c r="L4593" t="s">
        <v>20</v>
      </c>
      <c r="M4593" t="s">
        <v>294</v>
      </c>
      <c r="O4593">
        <v>2005</v>
      </c>
      <c r="P4593">
        <v>6.8</v>
      </c>
      <c r="S4593" t="s">
        <v>39</v>
      </c>
    </row>
    <row r="4594" spans="1:23" x14ac:dyDescent="0.3">
      <c r="A4594" t="s">
        <v>7542</v>
      </c>
      <c r="B4594">
        <v>64</v>
      </c>
      <c r="C4594">
        <v>81</v>
      </c>
      <c r="E4594" t="s">
        <v>386</v>
      </c>
      <c r="F4594" t="s">
        <v>9412</v>
      </c>
      <c r="G4594" t="str">
        <f t="shared" si="72"/>
        <v>Hardflip</v>
      </c>
      <c r="H4594" t="s">
        <v>9413</v>
      </c>
      <c r="I4594">
        <v>606</v>
      </c>
      <c r="J4594">
        <v>13</v>
      </c>
      <c r="K4594" t="s">
        <v>19</v>
      </c>
      <c r="L4594" t="s">
        <v>20</v>
      </c>
      <c r="M4594" t="s">
        <v>294</v>
      </c>
      <c r="O4594">
        <v>2005</v>
      </c>
      <c r="P4594">
        <v>5.6</v>
      </c>
      <c r="S4594" t="s">
        <v>26</v>
      </c>
      <c r="T4594" t="s">
        <v>60</v>
      </c>
    </row>
    <row r="4595" spans="1:23" x14ac:dyDescent="0.3">
      <c r="A4595" t="s">
        <v>9414</v>
      </c>
      <c r="B4595">
        <v>7</v>
      </c>
      <c r="C4595">
        <v>90</v>
      </c>
      <c r="E4595" t="s">
        <v>122</v>
      </c>
      <c r="F4595" t="s">
        <v>1502</v>
      </c>
      <c r="G4595" t="str">
        <f t="shared" si="72"/>
        <v>Chocolate: Deep Dark Secrets</v>
      </c>
      <c r="H4595" t="s">
        <v>9415</v>
      </c>
      <c r="I4595">
        <v>1524</v>
      </c>
      <c r="J4595">
        <v>9</v>
      </c>
      <c r="K4595" t="s">
        <v>19</v>
      </c>
      <c r="L4595" t="s">
        <v>20</v>
      </c>
      <c r="M4595" t="s">
        <v>2078</v>
      </c>
      <c r="O4595">
        <v>2006</v>
      </c>
      <c r="P4595">
        <v>4.8</v>
      </c>
      <c r="S4595" t="s">
        <v>122</v>
      </c>
    </row>
    <row r="4596" spans="1:23" x14ac:dyDescent="0.3">
      <c r="A4596" t="s">
        <v>9416</v>
      </c>
      <c r="B4596">
        <v>9</v>
      </c>
      <c r="C4596">
        <v>97</v>
      </c>
      <c r="E4596" t="s">
        <v>83</v>
      </c>
      <c r="F4596" t="s">
        <v>9417</v>
      </c>
      <c r="G4596" t="str">
        <f t="shared" si="72"/>
        <v>The House of the Devil</v>
      </c>
      <c r="H4596" t="s">
        <v>9418</v>
      </c>
      <c r="I4596">
        <v>30160</v>
      </c>
      <c r="J4596">
        <v>12</v>
      </c>
      <c r="K4596" t="s">
        <v>19</v>
      </c>
      <c r="L4596" t="s">
        <v>20</v>
      </c>
      <c r="M4596" t="s">
        <v>2078</v>
      </c>
      <c r="O4596">
        <v>1998</v>
      </c>
      <c r="P4596">
        <v>6.4</v>
      </c>
      <c r="S4596" t="s">
        <v>83</v>
      </c>
    </row>
    <row r="4597" spans="1:23" x14ac:dyDescent="0.3">
      <c r="A4597" t="s">
        <v>102</v>
      </c>
      <c r="B4597">
        <v>21</v>
      </c>
      <c r="C4597">
        <v>88</v>
      </c>
      <c r="E4597" t="s">
        <v>2586</v>
      </c>
      <c r="F4597" t="s">
        <v>9419</v>
      </c>
      <c r="G4597" t="str">
        <f t="shared" si="72"/>
        <v>The Perfect Host</v>
      </c>
      <c r="H4597" t="s">
        <v>9420</v>
      </c>
      <c r="I4597">
        <v>20176</v>
      </c>
      <c r="J4597">
        <v>21</v>
      </c>
      <c r="K4597" t="s">
        <v>19</v>
      </c>
      <c r="L4597" t="s">
        <v>20</v>
      </c>
      <c r="M4597" t="s">
        <v>2078</v>
      </c>
      <c r="O4597">
        <v>1997</v>
      </c>
      <c r="P4597">
        <v>6.8</v>
      </c>
      <c r="S4597" t="s">
        <v>46</v>
      </c>
      <c r="T4597" t="s">
        <v>52</v>
      </c>
      <c r="U4597" t="s">
        <v>122</v>
      </c>
    </row>
    <row r="4598" spans="1:23" x14ac:dyDescent="0.3">
      <c r="A4598" t="s">
        <v>2204</v>
      </c>
      <c r="B4598">
        <v>1</v>
      </c>
      <c r="C4598">
        <v>96</v>
      </c>
      <c r="E4598" t="s">
        <v>482</v>
      </c>
      <c r="F4598" t="s">
        <v>9421</v>
      </c>
      <c r="G4598" t="str">
        <f t="shared" si="72"/>
        <v>Safe Men</v>
      </c>
      <c r="H4598" t="s">
        <v>9422</v>
      </c>
      <c r="I4598">
        <v>2735</v>
      </c>
      <c r="J4598">
        <v>15</v>
      </c>
      <c r="K4598" t="s">
        <v>19</v>
      </c>
      <c r="L4598" t="s">
        <v>20</v>
      </c>
      <c r="M4598" t="s">
        <v>294</v>
      </c>
      <c r="O4598">
        <v>2015</v>
      </c>
      <c r="P4598">
        <v>6.1</v>
      </c>
      <c r="S4598" t="s">
        <v>46</v>
      </c>
      <c r="T4598" t="s">
        <v>52</v>
      </c>
    </row>
    <row r="4599" spans="1:23" x14ac:dyDescent="0.3">
      <c r="A4599" t="s">
        <v>9423</v>
      </c>
      <c r="B4599">
        <v>95</v>
      </c>
      <c r="C4599">
        <v>105</v>
      </c>
      <c r="E4599" t="s">
        <v>2104</v>
      </c>
      <c r="F4599" t="s">
        <v>308</v>
      </c>
      <c r="G4599" t="str">
        <f t="shared" si="72"/>
        <v>Speedway Junky</v>
      </c>
      <c r="H4599" t="s">
        <v>9424</v>
      </c>
      <c r="I4599">
        <v>1434</v>
      </c>
      <c r="J4599">
        <v>15</v>
      </c>
      <c r="K4599" t="s">
        <v>19</v>
      </c>
      <c r="L4599" t="s">
        <v>20</v>
      </c>
      <c r="M4599" t="s">
        <v>294</v>
      </c>
      <c r="O4599">
        <v>2013</v>
      </c>
      <c r="P4599">
        <v>5.2</v>
      </c>
      <c r="S4599" t="s">
        <v>52</v>
      </c>
      <c r="T4599" t="s">
        <v>60</v>
      </c>
      <c r="U4599" t="s">
        <v>106</v>
      </c>
    </row>
    <row r="4600" spans="1:23" x14ac:dyDescent="0.3">
      <c r="A4600" t="s">
        <v>9425</v>
      </c>
      <c r="B4600">
        <v>40</v>
      </c>
      <c r="C4600">
        <v>76</v>
      </c>
      <c r="E4600" t="s">
        <v>1147</v>
      </c>
      <c r="F4600" t="s">
        <v>9426</v>
      </c>
      <c r="G4600" t="str">
        <f t="shared" si="72"/>
        <v>The Last Big Thing</v>
      </c>
      <c r="H4600" t="s">
        <v>9427</v>
      </c>
      <c r="I4600">
        <v>334</v>
      </c>
      <c r="J4600">
        <v>75</v>
      </c>
      <c r="K4600" t="s">
        <v>19</v>
      </c>
      <c r="L4600" t="s">
        <v>20</v>
      </c>
      <c r="M4600" t="s">
        <v>21</v>
      </c>
      <c r="O4600">
        <v>2009</v>
      </c>
      <c r="P4600">
        <v>6.9</v>
      </c>
      <c r="S4600" t="s">
        <v>46</v>
      </c>
      <c r="T4600" t="s">
        <v>60</v>
      </c>
    </row>
    <row r="4601" spans="1:23" x14ac:dyDescent="0.3">
      <c r="A4601" t="s">
        <v>9428</v>
      </c>
      <c r="B4601">
        <v>6</v>
      </c>
      <c r="C4601">
        <v>96</v>
      </c>
      <c r="E4601" t="s">
        <v>467</v>
      </c>
      <c r="F4601" t="s">
        <v>9429</v>
      </c>
      <c r="G4601" t="str">
        <f t="shared" si="72"/>
        <v>The Specials</v>
      </c>
      <c r="H4601" t="s">
        <v>9430</v>
      </c>
      <c r="I4601">
        <v>1938</v>
      </c>
      <c r="J4601">
        <v>8</v>
      </c>
      <c r="K4601" t="s">
        <v>19</v>
      </c>
      <c r="L4601" t="s">
        <v>20</v>
      </c>
      <c r="M4601" t="s">
        <v>21</v>
      </c>
      <c r="O4601">
        <v>2014</v>
      </c>
      <c r="P4601">
        <v>6</v>
      </c>
      <c r="S4601" t="s">
        <v>26</v>
      </c>
      <c r="T4601" t="s">
        <v>46</v>
      </c>
      <c r="U4601" t="s">
        <v>69</v>
      </c>
      <c r="V4601" t="s">
        <v>110</v>
      </c>
    </row>
    <row r="4602" spans="1:23" x14ac:dyDescent="0.3">
      <c r="A4602" t="s">
        <v>9431</v>
      </c>
      <c r="B4602">
        <v>16</v>
      </c>
      <c r="C4602">
        <v>99</v>
      </c>
      <c r="E4602" t="s">
        <v>776</v>
      </c>
      <c r="F4602" t="s">
        <v>9432</v>
      </c>
      <c r="G4602" t="str">
        <f t="shared" si="72"/>
        <v>16 to Life</v>
      </c>
      <c r="H4602" t="s">
        <v>9433</v>
      </c>
      <c r="I4602">
        <v>397</v>
      </c>
      <c r="J4602">
        <v>26</v>
      </c>
      <c r="K4602" t="s">
        <v>1243</v>
      </c>
      <c r="L4602" t="s">
        <v>20</v>
      </c>
      <c r="M4602" t="s">
        <v>294</v>
      </c>
      <c r="O4602">
        <v>2012</v>
      </c>
      <c r="P4602">
        <v>6.3</v>
      </c>
      <c r="S4602" t="s">
        <v>46</v>
      </c>
      <c r="T4602" t="s">
        <v>106</v>
      </c>
    </row>
    <row r="4603" spans="1:23" x14ac:dyDescent="0.3">
      <c r="A4603" t="s">
        <v>9434</v>
      </c>
      <c r="B4603">
        <v>39</v>
      </c>
      <c r="C4603">
        <v>90</v>
      </c>
      <c r="E4603" t="s">
        <v>977</v>
      </c>
      <c r="F4603" t="s">
        <v>1674</v>
      </c>
      <c r="G4603" t="str">
        <f t="shared" si="72"/>
        <v>Alone with Her</v>
      </c>
      <c r="H4603" t="s">
        <v>9435</v>
      </c>
      <c r="I4603">
        <v>3228</v>
      </c>
      <c r="J4603">
        <v>28</v>
      </c>
      <c r="K4603" t="s">
        <v>9436</v>
      </c>
      <c r="L4603" t="s">
        <v>378</v>
      </c>
      <c r="M4603" t="s">
        <v>294</v>
      </c>
      <c r="O4603">
        <v>2013</v>
      </c>
      <c r="P4603">
        <v>6.1</v>
      </c>
      <c r="S4603" t="s">
        <v>52</v>
      </c>
      <c r="T4603" t="s">
        <v>60</v>
      </c>
      <c r="U4603" t="s">
        <v>122</v>
      </c>
    </row>
    <row r="4604" spans="1:23" x14ac:dyDescent="0.3">
      <c r="A4604" t="s">
        <v>9437</v>
      </c>
      <c r="B4604">
        <v>150</v>
      </c>
      <c r="C4604">
        <v>94</v>
      </c>
      <c r="E4604" t="s">
        <v>847</v>
      </c>
      <c r="F4604" t="s">
        <v>9438</v>
      </c>
      <c r="G4604" t="str">
        <f t="shared" si="72"/>
        <v>Creative Control</v>
      </c>
      <c r="H4604" t="s">
        <v>9439</v>
      </c>
      <c r="I4604">
        <v>1048</v>
      </c>
      <c r="J4604">
        <v>7</v>
      </c>
      <c r="K4604" t="s">
        <v>19</v>
      </c>
      <c r="L4604" t="s">
        <v>20</v>
      </c>
      <c r="M4604" t="s">
        <v>294</v>
      </c>
      <c r="O4604">
        <v>2015</v>
      </c>
      <c r="P4604">
        <v>5.5</v>
      </c>
      <c r="S4604" t="s">
        <v>60</v>
      </c>
      <c r="T4604" t="s">
        <v>110</v>
      </c>
    </row>
    <row r="4605" spans="1:23" x14ac:dyDescent="0.3">
      <c r="A4605" t="s">
        <v>9440</v>
      </c>
      <c r="B4605">
        <v>1</v>
      </c>
      <c r="C4605">
        <v>87</v>
      </c>
      <c r="E4605" t="s">
        <v>1035</v>
      </c>
      <c r="F4605" t="s">
        <v>9441</v>
      </c>
      <c r="G4605" t="str">
        <f t="shared" si="72"/>
        <v>Special</v>
      </c>
      <c r="H4605" t="s">
        <v>9442</v>
      </c>
      <c r="I4605">
        <v>4862</v>
      </c>
      <c r="J4605">
        <v>22</v>
      </c>
      <c r="K4605" t="s">
        <v>19</v>
      </c>
      <c r="L4605" t="s">
        <v>1296</v>
      </c>
      <c r="M4605" t="s">
        <v>294</v>
      </c>
      <c r="O4605">
        <v>1935</v>
      </c>
      <c r="P4605">
        <v>6.9</v>
      </c>
      <c r="S4605" t="s">
        <v>46</v>
      </c>
      <c r="T4605" t="s">
        <v>60</v>
      </c>
      <c r="U4605" t="s">
        <v>110</v>
      </c>
    </row>
    <row r="4606" spans="1:23" x14ac:dyDescent="0.3">
      <c r="A4606" t="s">
        <v>9443</v>
      </c>
      <c r="B4606">
        <v>393</v>
      </c>
      <c r="C4606">
        <v>93</v>
      </c>
      <c r="E4606" t="s">
        <v>1147</v>
      </c>
      <c r="F4606" t="s">
        <v>6817</v>
      </c>
      <c r="G4606" t="str">
        <f t="shared" si="72"/>
        <v>Sparkler</v>
      </c>
      <c r="H4606" t="s">
        <v>9444</v>
      </c>
      <c r="I4606">
        <v>377</v>
      </c>
      <c r="J4606">
        <v>24</v>
      </c>
      <c r="K4606" t="s">
        <v>19</v>
      </c>
      <c r="L4606" t="s">
        <v>9445</v>
      </c>
      <c r="M4606" t="s">
        <v>2394</v>
      </c>
      <c r="O4606">
        <v>1999</v>
      </c>
      <c r="P4606">
        <v>5.6</v>
      </c>
      <c r="S4606" t="s">
        <v>46</v>
      </c>
      <c r="T4606" t="s">
        <v>60</v>
      </c>
    </row>
    <row r="4607" spans="1:23" x14ac:dyDescent="0.3">
      <c r="A4607" t="s">
        <v>9446</v>
      </c>
      <c r="B4607">
        <v>32</v>
      </c>
      <c r="C4607">
        <v>90</v>
      </c>
      <c r="E4607" t="s">
        <v>9447</v>
      </c>
      <c r="F4607" t="s">
        <v>7181</v>
      </c>
      <c r="G4607" t="str">
        <f t="shared" si="72"/>
        <v>The Helix... Loaded</v>
      </c>
      <c r="H4607" t="s">
        <v>9448</v>
      </c>
      <c r="I4607">
        <v>534</v>
      </c>
      <c r="J4607">
        <v>39</v>
      </c>
      <c r="K4607" t="s">
        <v>19</v>
      </c>
      <c r="L4607" t="s">
        <v>20</v>
      </c>
      <c r="M4607" t="s">
        <v>294</v>
      </c>
      <c r="O4607">
        <v>1970</v>
      </c>
      <c r="P4607">
        <v>1.9</v>
      </c>
      <c r="S4607" t="s">
        <v>26</v>
      </c>
      <c r="T4607" t="s">
        <v>32</v>
      </c>
      <c r="U4607" t="s">
        <v>46</v>
      </c>
      <c r="V4607" t="s">
        <v>69</v>
      </c>
      <c r="W4607" t="s">
        <v>110</v>
      </c>
    </row>
    <row r="4608" spans="1:23" x14ac:dyDescent="0.3">
      <c r="A4608" t="s">
        <v>9449</v>
      </c>
      <c r="B4608">
        <v>78</v>
      </c>
      <c r="C4608">
        <v>89</v>
      </c>
      <c r="E4608" t="s">
        <v>386</v>
      </c>
      <c r="F4608" t="s">
        <v>9450</v>
      </c>
      <c r="G4608" t="str">
        <f t="shared" si="72"/>
        <v>In Her Line of Fire</v>
      </c>
      <c r="H4608" t="s">
        <v>9451</v>
      </c>
      <c r="I4608">
        <v>783</v>
      </c>
      <c r="J4608">
        <v>14</v>
      </c>
      <c r="K4608" t="s">
        <v>19</v>
      </c>
      <c r="L4608" t="s">
        <v>20</v>
      </c>
      <c r="M4608" t="s">
        <v>294</v>
      </c>
      <c r="O4608">
        <v>1977</v>
      </c>
      <c r="P4608">
        <v>4.0999999999999996</v>
      </c>
      <c r="S4608" t="s">
        <v>26</v>
      </c>
      <c r="T4608" t="s">
        <v>60</v>
      </c>
    </row>
    <row r="4609" spans="1:21" x14ac:dyDescent="0.3">
      <c r="A4609" t="s">
        <v>9452</v>
      </c>
      <c r="B4609">
        <v>8</v>
      </c>
      <c r="C4609">
        <v>83</v>
      </c>
      <c r="E4609" t="s">
        <v>1147</v>
      </c>
      <c r="F4609" t="s">
        <v>9453</v>
      </c>
      <c r="G4609" t="str">
        <f t="shared" si="72"/>
        <v>The Jimmy Show</v>
      </c>
      <c r="H4609" t="s">
        <v>9454</v>
      </c>
      <c r="I4609">
        <v>480</v>
      </c>
      <c r="J4609">
        <v>7</v>
      </c>
      <c r="K4609" t="s">
        <v>19</v>
      </c>
      <c r="L4609" t="s">
        <v>20</v>
      </c>
      <c r="M4609" t="s">
        <v>294</v>
      </c>
      <c r="O4609">
        <v>2000</v>
      </c>
      <c r="P4609">
        <v>5.4</v>
      </c>
      <c r="S4609" t="s">
        <v>46</v>
      </c>
      <c r="T4609" t="s">
        <v>60</v>
      </c>
    </row>
    <row r="4610" spans="1:21" x14ac:dyDescent="0.3">
      <c r="A4610" t="s">
        <v>9455</v>
      </c>
      <c r="B4610">
        <v>6</v>
      </c>
      <c r="C4610">
        <v>96</v>
      </c>
      <c r="E4610" t="s">
        <v>2104</v>
      </c>
      <c r="F4610" t="s">
        <v>9456</v>
      </c>
      <c r="G4610" t="str">
        <f t="shared" si="72"/>
        <v>Heli</v>
      </c>
      <c r="H4610" t="s">
        <v>9457</v>
      </c>
      <c r="I4610">
        <v>3499</v>
      </c>
      <c r="J4610">
        <v>12</v>
      </c>
      <c r="K4610" t="s">
        <v>19</v>
      </c>
      <c r="L4610" t="s">
        <v>20</v>
      </c>
      <c r="M4610" t="s">
        <v>294</v>
      </c>
      <c r="O4610">
        <v>2007</v>
      </c>
      <c r="P4610">
        <v>6.8</v>
      </c>
      <c r="S4610" t="s">
        <v>52</v>
      </c>
      <c r="T4610" t="s">
        <v>60</v>
      </c>
      <c r="U4610" t="s">
        <v>106</v>
      </c>
    </row>
    <row r="4611" spans="1:21" x14ac:dyDescent="0.3">
      <c r="A4611" t="s">
        <v>9458</v>
      </c>
      <c r="B4611">
        <v>9</v>
      </c>
      <c r="C4611">
        <v>90</v>
      </c>
      <c r="E4611" t="s">
        <v>1358</v>
      </c>
      <c r="F4611" t="s">
        <v>9459</v>
      </c>
      <c r="G4611" t="str">
        <f t="shared" ref="G4611:G4674" si="73">SUBSTITUTE(H4611,"Â ","")</f>
        <v>Karachi se Lahore</v>
      </c>
      <c r="H4611" t="s">
        <v>9460</v>
      </c>
      <c r="I4611">
        <v>876</v>
      </c>
      <c r="J4611">
        <v>1</v>
      </c>
      <c r="K4611" t="s">
        <v>19</v>
      </c>
      <c r="L4611" t="s">
        <v>31</v>
      </c>
      <c r="M4611" t="s">
        <v>294</v>
      </c>
      <c r="O4611">
        <v>1998</v>
      </c>
      <c r="P4611">
        <v>7</v>
      </c>
      <c r="S4611" t="s">
        <v>46</v>
      </c>
      <c r="T4611" t="s">
        <v>65</v>
      </c>
    </row>
    <row r="4612" spans="1:21" x14ac:dyDescent="0.3">
      <c r="A4612" t="s">
        <v>2250</v>
      </c>
      <c r="B4612">
        <v>134</v>
      </c>
      <c r="C4612">
        <v>138</v>
      </c>
      <c r="E4612" t="s">
        <v>127</v>
      </c>
      <c r="F4612" t="s">
        <v>9461</v>
      </c>
      <c r="G4612" t="str">
        <f t="shared" si="73"/>
        <v>Loving Annabelle</v>
      </c>
      <c r="H4612" t="s">
        <v>9462</v>
      </c>
      <c r="I4612">
        <v>9190</v>
      </c>
      <c r="J4612">
        <v>6</v>
      </c>
      <c r="K4612" t="s">
        <v>19</v>
      </c>
      <c r="L4612" t="s">
        <v>20</v>
      </c>
      <c r="M4612" t="s">
        <v>294</v>
      </c>
      <c r="O4612">
        <v>2013</v>
      </c>
      <c r="P4612">
        <v>6.7</v>
      </c>
      <c r="S4612" t="s">
        <v>60</v>
      </c>
      <c r="T4612" t="s">
        <v>106</v>
      </c>
    </row>
    <row r="4613" spans="1:21" x14ac:dyDescent="0.3">
      <c r="A4613" t="s">
        <v>8427</v>
      </c>
      <c r="B4613">
        <v>18</v>
      </c>
      <c r="C4613">
        <v>84</v>
      </c>
      <c r="E4613" t="s">
        <v>1147</v>
      </c>
      <c r="F4613" t="s">
        <v>9463</v>
      </c>
      <c r="G4613" t="str">
        <f t="shared" si="73"/>
        <v>Hits</v>
      </c>
      <c r="H4613" t="s">
        <v>9464</v>
      </c>
      <c r="I4613">
        <v>1359</v>
      </c>
      <c r="J4613">
        <v>47</v>
      </c>
      <c r="K4613" t="s">
        <v>19</v>
      </c>
      <c r="L4613" t="s">
        <v>20</v>
      </c>
      <c r="M4613" t="s">
        <v>294</v>
      </c>
      <c r="O4613">
        <v>2015</v>
      </c>
      <c r="P4613">
        <v>5.8</v>
      </c>
      <c r="S4613" t="s">
        <v>46</v>
      </c>
      <c r="T4613" t="s">
        <v>60</v>
      </c>
    </row>
    <row r="4614" spans="1:21" x14ac:dyDescent="0.3">
      <c r="A4614" t="s">
        <v>9465</v>
      </c>
      <c r="B4614">
        <v>233</v>
      </c>
      <c r="C4614">
        <v>83</v>
      </c>
      <c r="E4614" t="s">
        <v>977</v>
      </c>
      <c r="F4614" t="s">
        <v>3322</v>
      </c>
      <c r="G4614" t="str">
        <f t="shared" si="73"/>
        <v>Jimmy and Judy</v>
      </c>
      <c r="H4614" t="s">
        <v>9466</v>
      </c>
      <c r="I4614">
        <v>1420</v>
      </c>
      <c r="J4614">
        <v>41</v>
      </c>
      <c r="K4614" t="s">
        <v>1243</v>
      </c>
      <c r="L4614" t="s">
        <v>20</v>
      </c>
      <c r="M4614" t="s">
        <v>294</v>
      </c>
      <c r="O4614">
        <v>2002</v>
      </c>
      <c r="P4614">
        <v>6.2</v>
      </c>
      <c r="S4614" t="s">
        <v>52</v>
      </c>
      <c r="T4614" t="s">
        <v>60</v>
      </c>
      <c r="U4614" t="s">
        <v>122</v>
      </c>
    </row>
    <row r="4615" spans="1:21" x14ac:dyDescent="0.3">
      <c r="A4615" t="s">
        <v>9467</v>
      </c>
      <c r="B4615">
        <v>10</v>
      </c>
      <c r="C4615">
        <v>96</v>
      </c>
      <c r="E4615" t="s">
        <v>46</v>
      </c>
      <c r="F4615" t="s">
        <v>5266</v>
      </c>
      <c r="G4615" t="str">
        <f t="shared" si="73"/>
        <v>Frat Party</v>
      </c>
      <c r="H4615" t="s">
        <v>9468</v>
      </c>
      <c r="I4615">
        <v>1612</v>
      </c>
      <c r="J4615">
        <v>24</v>
      </c>
      <c r="K4615" t="s">
        <v>19</v>
      </c>
      <c r="L4615" t="s">
        <v>20</v>
      </c>
      <c r="M4615" t="s">
        <v>294</v>
      </c>
      <c r="O4615">
        <v>2014</v>
      </c>
      <c r="P4615">
        <v>2.8</v>
      </c>
      <c r="S4615" t="s">
        <v>46</v>
      </c>
    </row>
    <row r="4616" spans="1:21" x14ac:dyDescent="0.3">
      <c r="A4616" t="s">
        <v>9469</v>
      </c>
      <c r="B4616">
        <v>231</v>
      </c>
      <c r="C4616">
        <v>94</v>
      </c>
      <c r="E4616" t="s">
        <v>60</v>
      </c>
      <c r="F4616" t="s">
        <v>190</v>
      </c>
      <c r="G4616" t="str">
        <f t="shared" si="73"/>
        <v>The Party's Over</v>
      </c>
      <c r="H4616" t="s">
        <v>9470</v>
      </c>
      <c r="I4616">
        <v>340</v>
      </c>
      <c r="J4616">
        <v>16</v>
      </c>
      <c r="K4616" t="s">
        <v>19</v>
      </c>
      <c r="L4616" t="s">
        <v>20</v>
      </c>
      <c r="M4616" t="s">
        <v>2394</v>
      </c>
      <c r="O4616">
        <v>2016</v>
      </c>
      <c r="P4616">
        <v>7.3</v>
      </c>
      <c r="S4616" t="s">
        <v>60</v>
      </c>
    </row>
    <row r="4617" spans="1:21" x14ac:dyDescent="0.3">
      <c r="A4617" t="s">
        <v>9471</v>
      </c>
      <c r="B4617">
        <v>65</v>
      </c>
      <c r="C4617">
        <v>90</v>
      </c>
      <c r="E4617" t="s">
        <v>60</v>
      </c>
      <c r="F4617" t="s">
        <v>172</v>
      </c>
      <c r="G4617" t="str">
        <f t="shared" si="73"/>
        <v>Proud</v>
      </c>
      <c r="H4617" t="s">
        <v>9472</v>
      </c>
      <c r="I4617">
        <v>275</v>
      </c>
      <c r="J4617">
        <v>19</v>
      </c>
      <c r="K4617" t="s">
        <v>19</v>
      </c>
      <c r="L4617" t="s">
        <v>1575</v>
      </c>
      <c r="M4617" t="s">
        <v>294</v>
      </c>
      <c r="O4617">
        <v>2013</v>
      </c>
      <c r="P4617">
        <v>5.8</v>
      </c>
      <c r="S4617" t="s">
        <v>60</v>
      </c>
    </row>
    <row r="4618" spans="1:21" x14ac:dyDescent="0.3">
      <c r="A4618" t="s">
        <v>9473</v>
      </c>
      <c r="B4618">
        <v>76</v>
      </c>
      <c r="C4618">
        <v>95</v>
      </c>
      <c r="E4618" t="s">
        <v>60</v>
      </c>
      <c r="F4618" t="s">
        <v>9474</v>
      </c>
      <c r="G4618" t="str">
        <f t="shared" si="73"/>
        <v>The Poker House</v>
      </c>
      <c r="H4618" t="s">
        <v>9475</v>
      </c>
      <c r="I4618">
        <v>3943</v>
      </c>
      <c r="J4618">
        <v>30</v>
      </c>
      <c r="K4618" t="s">
        <v>19</v>
      </c>
      <c r="L4618" t="s">
        <v>20</v>
      </c>
      <c r="M4618" t="s">
        <v>294</v>
      </c>
      <c r="O4618">
        <v>1964</v>
      </c>
      <c r="P4618">
        <v>6.5</v>
      </c>
      <c r="S4618" t="s">
        <v>60</v>
      </c>
    </row>
    <row r="4619" spans="1:21" x14ac:dyDescent="0.3">
      <c r="A4619" t="s">
        <v>9476</v>
      </c>
      <c r="B4619">
        <v>327</v>
      </c>
      <c r="C4619">
        <v>93</v>
      </c>
      <c r="E4619" t="s">
        <v>60</v>
      </c>
      <c r="F4619" t="s">
        <v>9477</v>
      </c>
      <c r="G4619" t="str">
        <f t="shared" si="73"/>
        <v>Childless</v>
      </c>
      <c r="H4619" t="s">
        <v>9478</v>
      </c>
      <c r="I4619">
        <v>33</v>
      </c>
      <c r="J4619">
        <v>1</v>
      </c>
      <c r="K4619" t="s">
        <v>19</v>
      </c>
      <c r="L4619" t="s">
        <v>20</v>
      </c>
      <c r="M4619" t="s">
        <v>294</v>
      </c>
      <c r="O4619">
        <v>2011</v>
      </c>
      <c r="P4619">
        <v>6.1</v>
      </c>
      <c r="S4619" t="s">
        <v>60</v>
      </c>
    </row>
    <row r="4620" spans="1:21" x14ac:dyDescent="0.3">
      <c r="A4620" t="s">
        <v>9479</v>
      </c>
      <c r="B4620">
        <v>62</v>
      </c>
      <c r="C4620">
        <v>111</v>
      </c>
      <c r="E4620" t="s">
        <v>5410</v>
      </c>
      <c r="F4620" t="s">
        <v>9480</v>
      </c>
      <c r="G4620" t="str">
        <f t="shared" si="73"/>
        <v>ZMD: Zombies of Mass Destruction</v>
      </c>
      <c r="H4620" t="s">
        <v>9481</v>
      </c>
      <c r="I4620">
        <v>3650</v>
      </c>
      <c r="J4620">
        <v>212</v>
      </c>
      <c r="K4620" t="s">
        <v>19</v>
      </c>
      <c r="L4620" t="s">
        <v>20</v>
      </c>
      <c r="M4620" t="s">
        <v>294</v>
      </c>
      <c r="O4620">
        <v>1983</v>
      </c>
      <c r="P4620">
        <v>5.0999999999999996</v>
      </c>
      <c r="S4620" t="s">
        <v>46</v>
      </c>
      <c r="T4620" t="s">
        <v>83</v>
      </c>
      <c r="U4620" t="s">
        <v>110</v>
      </c>
    </row>
    <row r="4621" spans="1:21" x14ac:dyDescent="0.3">
      <c r="A4621" t="s">
        <v>9482</v>
      </c>
      <c r="B4621">
        <v>116</v>
      </c>
      <c r="C4621">
        <v>101</v>
      </c>
      <c r="E4621" t="s">
        <v>83</v>
      </c>
      <c r="F4621" t="s">
        <v>1483</v>
      </c>
      <c r="G4621" t="str">
        <f t="shared" si="73"/>
        <v>Snow White: A Deadly Summer</v>
      </c>
      <c r="H4621" t="s">
        <v>9483</v>
      </c>
      <c r="I4621">
        <v>634</v>
      </c>
      <c r="J4621">
        <v>55</v>
      </c>
      <c r="K4621" t="s">
        <v>19</v>
      </c>
      <c r="L4621" t="s">
        <v>20</v>
      </c>
      <c r="M4621" t="s">
        <v>21</v>
      </c>
      <c r="O4621">
        <v>2015</v>
      </c>
      <c r="P4621">
        <v>2.2000000000000002</v>
      </c>
      <c r="S4621" t="s">
        <v>83</v>
      </c>
    </row>
    <row r="4622" spans="1:21" x14ac:dyDescent="0.3">
      <c r="A4622" t="s">
        <v>2087</v>
      </c>
      <c r="B4622">
        <v>73</v>
      </c>
      <c r="C4622">
        <v>103</v>
      </c>
      <c r="E4622" t="s">
        <v>127</v>
      </c>
      <c r="F4622" t="s">
        <v>7451</v>
      </c>
      <c r="G4622" t="str">
        <f t="shared" si="73"/>
        <v>Hidden Away</v>
      </c>
      <c r="H4622" t="s">
        <v>9484</v>
      </c>
      <c r="I4622">
        <v>955</v>
      </c>
      <c r="J4622">
        <v>56</v>
      </c>
      <c r="K4622" t="s">
        <v>19</v>
      </c>
      <c r="L4622" t="s">
        <v>31</v>
      </c>
      <c r="M4622" t="s">
        <v>294</v>
      </c>
      <c r="O4622">
        <v>2008</v>
      </c>
      <c r="P4622">
        <v>7.2</v>
      </c>
      <c r="S4622" t="s">
        <v>60</v>
      </c>
      <c r="T4622" t="s">
        <v>106</v>
      </c>
    </row>
    <row r="4623" spans="1:21" x14ac:dyDescent="0.3">
      <c r="A4623" t="s">
        <v>9485</v>
      </c>
      <c r="B4623">
        <v>238</v>
      </c>
      <c r="C4623">
        <v>87</v>
      </c>
      <c r="E4623" t="s">
        <v>657</v>
      </c>
      <c r="F4623" t="s">
        <v>4652</v>
      </c>
      <c r="G4623" t="str">
        <f t="shared" si="73"/>
        <v>My Last Day Without You</v>
      </c>
      <c r="H4623" t="s">
        <v>9486</v>
      </c>
      <c r="I4623">
        <v>982</v>
      </c>
      <c r="J4623">
        <v>14</v>
      </c>
      <c r="K4623" t="s">
        <v>19</v>
      </c>
      <c r="L4623" t="s">
        <v>20</v>
      </c>
      <c r="M4623" t="s">
        <v>294</v>
      </c>
      <c r="O4623">
        <v>2013</v>
      </c>
      <c r="P4623">
        <v>5.7</v>
      </c>
      <c r="S4623" t="s">
        <v>46</v>
      </c>
      <c r="T4623" t="s">
        <v>60</v>
      </c>
      <c r="U4623" t="s">
        <v>106</v>
      </c>
    </row>
    <row r="4624" spans="1:21" x14ac:dyDescent="0.3">
      <c r="A4624" t="s">
        <v>9487</v>
      </c>
      <c r="B4624">
        <v>35</v>
      </c>
      <c r="C4624">
        <v>30</v>
      </c>
      <c r="E4624" t="s">
        <v>2767</v>
      </c>
      <c r="F4624" t="s">
        <v>9281</v>
      </c>
      <c r="G4624" t="str">
        <f t="shared" si="73"/>
        <v>Steppin: The Movie</v>
      </c>
      <c r="H4624" t="s">
        <v>9488</v>
      </c>
      <c r="I4624">
        <v>293</v>
      </c>
      <c r="J4624">
        <v>64</v>
      </c>
      <c r="K4624" t="s">
        <v>19</v>
      </c>
      <c r="L4624" t="s">
        <v>149</v>
      </c>
      <c r="M4624" t="s">
        <v>1173</v>
      </c>
      <c r="O4624">
        <v>1974</v>
      </c>
      <c r="P4624">
        <v>3.4</v>
      </c>
      <c r="S4624" t="s">
        <v>46</v>
      </c>
      <c r="T4624" t="s">
        <v>85</v>
      </c>
    </row>
    <row r="4625" spans="1:22" x14ac:dyDescent="0.3">
      <c r="A4625" t="s">
        <v>9489</v>
      </c>
      <c r="B4625">
        <v>2</v>
      </c>
      <c r="C4625">
        <v>100</v>
      </c>
      <c r="E4625" t="s">
        <v>130</v>
      </c>
      <c r="F4625" t="s">
        <v>9490</v>
      </c>
      <c r="G4625" t="str">
        <f t="shared" si="73"/>
        <v>Doc Holliday's Revenge</v>
      </c>
      <c r="H4625" t="s">
        <v>9491</v>
      </c>
      <c r="I4625">
        <v>93</v>
      </c>
      <c r="J4625">
        <v>4</v>
      </c>
      <c r="K4625" t="s">
        <v>19</v>
      </c>
      <c r="L4625" t="s">
        <v>20</v>
      </c>
      <c r="M4625" t="s">
        <v>294</v>
      </c>
      <c r="O4625">
        <v>2003</v>
      </c>
      <c r="P4625">
        <v>3.8</v>
      </c>
      <c r="S4625" t="s">
        <v>130</v>
      </c>
    </row>
    <row r="4626" spans="1:22" x14ac:dyDescent="0.3">
      <c r="A4626" t="s">
        <v>7841</v>
      </c>
      <c r="B4626">
        <v>6</v>
      </c>
      <c r="C4626">
        <v>90</v>
      </c>
      <c r="E4626" t="s">
        <v>2403</v>
      </c>
      <c r="F4626" t="s">
        <v>9492</v>
      </c>
      <c r="G4626" t="str">
        <f t="shared" si="73"/>
        <v>Black Rock</v>
      </c>
      <c r="H4626" t="s">
        <v>9493</v>
      </c>
      <c r="I4626">
        <v>6531</v>
      </c>
      <c r="J4626">
        <v>3</v>
      </c>
      <c r="K4626" t="s">
        <v>19</v>
      </c>
      <c r="L4626" t="s">
        <v>20</v>
      </c>
      <c r="M4626" t="s">
        <v>21</v>
      </c>
      <c r="O4626">
        <v>2011</v>
      </c>
      <c r="P4626">
        <v>4.7</v>
      </c>
      <c r="S4626" t="s">
        <v>83</v>
      </c>
      <c r="T4626" t="s">
        <v>122</v>
      </c>
    </row>
    <row r="4627" spans="1:22" x14ac:dyDescent="0.3">
      <c r="A4627" t="s">
        <v>9494</v>
      </c>
      <c r="B4627">
        <v>115</v>
      </c>
      <c r="C4627">
        <v>83</v>
      </c>
      <c r="E4627" t="s">
        <v>2224</v>
      </c>
      <c r="F4627" t="s">
        <v>9495</v>
      </c>
      <c r="G4627" t="str">
        <f t="shared" si="73"/>
        <v>Truth or Die</v>
      </c>
      <c r="H4627" t="s">
        <v>9496</v>
      </c>
      <c r="I4627">
        <v>6513</v>
      </c>
      <c r="J4627">
        <v>281</v>
      </c>
      <c r="K4627" t="s">
        <v>19</v>
      </c>
      <c r="L4627" t="s">
        <v>20</v>
      </c>
      <c r="M4627" t="s">
        <v>2078</v>
      </c>
      <c r="O4627">
        <v>1977</v>
      </c>
      <c r="P4627">
        <v>5.6</v>
      </c>
      <c r="S4627" t="s">
        <v>83</v>
      </c>
      <c r="T4627" t="s">
        <v>92</v>
      </c>
    </row>
    <row r="4628" spans="1:22" x14ac:dyDescent="0.3">
      <c r="A4628" t="s">
        <v>9497</v>
      </c>
      <c r="B4628">
        <v>193</v>
      </c>
      <c r="C4628">
        <v>108</v>
      </c>
      <c r="E4628" t="s">
        <v>1788</v>
      </c>
      <c r="F4628" t="s">
        <v>9498</v>
      </c>
      <c r="G4628" t="str">
        <f t="shared" si="73"/>
        <v>The Pet</v>
      </c>
      <c r="H4628" t="s">
        <v>9499</v>
      </c>
      <c r="I4628">
        <v>425</v>
      </c>
      <c r="J4628">
        <v>15</v>
      </c>
      <c r="K4628" t="s">
        <v>19</v>
      </c>
      <c r="L4628" t="s">
        <v>31</v>
      </c>
      <c r="M4628" t="s">
        <v>154</v>
      </c>
      <c r="O4628">
        <v>2005</v>
      </c>
      <c r="P4628">
        <v>3.9</v>
      </c>
      <c r="S4628" t="s">
        <v>60</v>
      </c>
      <c r="T4628" t="s">
        <v>122</v>
      </c>
    </row>
    <row r="4629" spans="1:22" x14ac:dyDescent="0.3">
      <c r="A4629" t="s">
        <v>8490</v>
      </c>
      <c r="B4629">
        <v>16</v>
      </c>
      <c r="C4629">
        <v>100</v>
      </c>
      <c r="E4629" t="s">
        <v>9500</v>
      </c>
      <c r="F4629" t="s">
        <v>9501</v>
      </c>
      <c r="G4629" t="str">
        <f t="shared" si="73"/>
        <v>Bang Bang Baby</v>
      </c>
      <c r="H4629" t="s">
        <v>9502</v>
      </c>
      <c r="I4629">
        <v>137</v>
      </c>
      <c r="J4629">
        <v>172</v>
      </c>
      <c r="K4629" t="s">
        <v>19</v>
      </c>
      <c r="L4629" t="s">
        <v>20</v>
      </c>
      <c r="M4629" t="s">
        <v>51</v>
      </c>
      <c r="O4629">
        <v>2003</v>
      </c>
      <c r="P4629">
        <v>5.4</v>
      </c>
      <c r="S4629" t="s">
        <v>60</v>
      </c>
      <c r="T4629" t="s">
        <v>90</v>
      </c>
      <c r="U4629" t="s">
        <v>110</v>
      </c>
    </row>
    <row r="4630" spans="1:22" x14ac:dyDescent="0.3">
      <c r="A4630" t="s">
        <v>2278</v>
      </c>
      <c r="B4630">
        <v>68</v>
      </c>
      <c r="C4630">
        <v>113</v>
      </c>
      <c r="E4630" t="s">
        <v>83</v>
      </c>
      <c r="F4630" t="s">
        <v>9503</v>
      </c>
      <c r="G4630" t="str">
        <f t="shared" si="73"/>
        <v>Fear Clinic</v>
      </c>
      <c r="H4630" t="s">
        <v>9504</v>
      </c>
      <c r="I4630">
        <v>6256</v>
      </c>
      <c r="J4630">
        <v>3</v>
      </c>
      <c r="K4630" t="s">
        <v>19</v>
      </c>
      <c r="L4630" t="s">
        <v>378</v>
      </c>
      <c r="M4630" t="s">
        <v>51</v>
      </c>
      <c r="O4630">
        <v>2009</v>
      </c>
      <c r="P4630">
        <v>5.2</v>
      </c>
      <c r="S4630" t="s">
        <v>83</v>
      </c>
    </row>
    <row r="4631" spans="1:22" x14ac:dyDescent="0.3">
      <c r="A4631" t="s">
        <v>9505</v>
      </c>
      <c r="B4631">
        <v>16</v>
      </c>
      <c r="C4631">
        <v>97</v>
      </c>
      <c r="E4631" t="s">
        <v>3670</v>
      </c>
      <c r="F4631" t="s">
        <v>875</v>
      </c>
      <c r="G4631" t="str">
        <f t="shared" si="73"/>
        <v>Zombie Hunter</v>
      </c>
      <c r="H4631" t="s">
        <v>9506</v>
      </c>
      <c r="I4631">
        <v>2057</v>
      </c>
      <c r="J4631">
        <v>651</v>
      </c>
      <c r="K4631" t="s">
        <v>19</v>
      </c>
      <c r="L4631" t="s">
        <v>20</v>
      </c>
      <c r="M4631" t="s">
        <v>294</v>
      </c>
      <c r="O4631">
        <v>2006</v>
      </c>
      <c r="P4631">
        <v>3.5</v>
      </c>
      <c r="S4631" t="s">
        <v>26</v>
      </c>
      <c r="T4631" t="s">
        <v>46</v>
      </c>
      <c r="U4631" t="s">
        <v>83</v>
      </c>
    </row>
    <row r="4632" spans="1:22" x14ac:dyDescent="0.3">
      <c r="A4632" t="s">
        <v>9507</v>
      </c>
      <c r="B4632">
        <v>7</v>
      </c>
      <c r="C4632">
        <v>104</v>
      </c>
      <c r="E4632" t="s">
        <v>60</v>
      </c>
      <c r="F4632" t="s">
        <v>6547</v>
      </c>
      <c r="G4632" t="str">
        <f t="shared" si="73"/>
        <v>A Fine Step</v>
      </c>
      <c r="H4632" t="s">
        <v>9508</v>
      </c>
      <c r="I4632">
        <v>207</v>
      </c>
      <c r="J4632">
        <v>90</v>
      </c>
      <c r="K4632" t="s">
        <v>19</v>
      </c>
      <c r="L4632" t="s">
        <v>20</v>
      </c>
      <c r="M4632" t="s">
        <v>51</v>
      </c>
      <c r="O4632">
        <v>1999</v>
      </c>
      <c r="P4632">
        <v>5.3</v>
      </c>
      <c r="S4632" t="s">
        <v>60</v>
      </c>
    </row>
    <row r="4633" spans="1:22" x14ac:dyDescent="0.3">
      <c r="A4633" t="s">
        <v>4545</v>
      </c>
      <c r="B4633">
        <v>354</v>
      </c>
      <c r="C4633">
        <v>91</v>
      </c>
      <c r="E4633" t="s">
        <v>984</v>
      </c>
      <c r="F4633" t="s">
        <v>9509</v>
      </c>
      <c r="G4633" t="str">
        <f t="shared" si="73"/>
        <v>Trance</v>
      </c>
      <c r="H4633" t="s">
        <v>5383</v>
      </c>
      <c r="I4633">
        <v>92640</v>
      </c>
      <c r="J4633">
        <v>43</v>
      </c>
      <c r="K4633" t="s">
        <v>9510</v>
      </c>
      <c r="L4633" t="s">
        <v>20</v>
      </c>
      <c r="M4633" t="s">
        <v>21</v>
      </c>
      <c r="O4633">
        <v>2002</v>
      </c>
      <c r="P4633">
        <v>7</v>
      </c>
      <c r="S4633" t="s">
        <v>52</v>
      </c>
      <c r="T4633" t="s">
        <v>60</v>
      </c>
      <c r="U4633" t="s">
        <v>92</v>
      </c>
      <c r="V4633" t="s">
        <v>122</v>
      </c>
    </row>
    <row r="4634" spans="1:22" x14ac:dyDescent="0.3">
      <c r="A4634" t="s">
        <v>9511</v>
      </c>
      <c r="B4634">
        <v>16</v>
      </c>
      <c r="C4634">
        <v>107</v>
      </c>
      <c r="E4634" t="s">
        <v>2378</v>
      </c>
      <c r="F4634" t="s">
        <v>9512</v>
      </c>
      <c r="G4634" t="str">
        <f t="shared" si="73"/>
        <v>Charly</v>
      </c>
      <c r="H4634" t="s">
        <v>9513</v>
      </c>
      <c r="I4634">
        <v>4998</v>
      </c>
      <c r="J4634">
        <v>168</v>
      </c>
      <c r="K4634" t="s">
        <v>19</v>
      </c>
      <c r="L4634" t="s">
        <v>20</v>
      </c>
      <c r="M4634" t="s">
        <v>2394</v>
      </c>
      <c r="O4634">
        <v>2003</v>
      </c>
      <c r="P4634">
        <v>7.1</v>
      </c>
      <c r="S4634" t="s">
        <v>60</v>
      </c>
      <c r="T4634" t="s">
        <v>106</v>
      </c>
      <c r="U4634" t="s">
        <v>110</v>
      </c>
    </row>
    <row r="4635" spans="1:22" x14ac:dyDescent="0.3">
      <c r="A4635" t="s">
        <v>9514</v>
      </c>
      <c r="B4635">
        <v>74</v>
      </c>
      <c r="C4635">
        <v>85</v>
      </c>
      <c r="E4635" t="s">
        <v>2403</v>
      </c>
      <c r="F4635" t="s">
        <v>9515</v>
      </c>
      <c r="G4635" t="str">
        <f t="shared" si="73"/>
        <v>Banshee Chapter</v>
      </c>
      <c r="H4635" t="s">
        <v>9516</v>
      </c>
      <c r="I4635">
        <v>6265</v>
      </c>
      <c r="J4635">
        <v>39</v>
      </c>
      <c r="K4635" t="s">
        <v>19</v>
      </c>
      <c r="L4635" t="s">
        <v>20</v>
      </c>
      <c r="M4635" t="s">
        <v>51</v>
      </c>
      <c r="O4635">
        <v>2011</v>
      </c>
      <c r="P4635">
        <v>5.5</v>
      </c>
      <c r="S4635" t="s">
        <v>83</v>
      </c>
      <c r="T4635" t="s">
        <v>122</v>
      </c>
    </row>
    <row r="4636" spans="1:22" x14ac:dyDescent="0.3">
      <c r="A4636" t="s">
        <v>9517</v>
      </c>
      <c r="B4636">
        <v>11</v>
      </c>
      <c r="C4636">
        <v>101</v>
      </c>
      <c r="E4636" t="s">
        <v>46</v>
      </c>
      <c r="F4636" t="s">
        <v>810</v>
      </c>
      <c r="G4636" t="str">
        <f t="shared" si="73"/>
        <v xml:space="preserve">Jesse            </v>
      </c>
      <c r="H4636" t="s">
        <v>9518</v>
      </c>
      <c r="I4636">
        <v>954</v>
      </c>
      <c r="J4636">
        <v>136</v>
      </c>
      <c r="K4636" t="s">
        <v>19</v>
      </c>
      <c r="L4636" t="s">
        <v>20</v>
      </c>
      <c r="M4636" t="s">
        <v>2078</v>
      </c>
      <c r="O4636">
        <v>2000</v>
      </c>
      <c r="P4636">
        <v>5.9</v>
      </c>
      <c r="S4636" t="s">
        <v>46</v>
      </c>
    </row>
    <row r="4637" spans="1:22" x14ac:dyDescent="0.3">
      <c r="A4637" t="s">
        <v>9519</v>
      </c>
      <c r="B4637">
        <v>59</v>
      </c>
      <c r="C4637">
        <v>70</v>
      </c>
      <c r="E4637" t="s">
        <v>60</v>
      </c>
      <c r="F4637" t="s">
        <v>9520</v>
      </c>
      <c r="G4637" t="str">
        <f t="shared" si="73"/>
        <v>Ask Me Anything</v>
      </c>
      <c r="H4637" t="s">
        <v>9521</v>
      </c>
      <c r="I4637">
        <v>7870</v>
      </c>
      <c r="J4637">
        <v>23</v>
      </c>
      <c r="K4637" t="s">
        <v>9522</v>
      </c>
      <c r="L4637" t="s">
        <v>3782</v>
      </c>
      <c r="M4637" t="s">
        <v>294</v>
      </c>
      <c r="O4637">
        <v>2003</v>
      </c>
      <c r="P4637">
        <v>6</v>
      </c>
      <c r="S4637" t="s">
        <v>60</v>
      </c>
    </row>
    <row r="4638" spans="1:22" x14ac:dyDescent="0.3">
      <c r="A4638" t="s">
        <v>9523</v>
      </c>
      <c r="B4638">
        <v>71</v>
      </c>
      <c r="C4638">
        <v>88</v>
      </c>
      <c r="E4638" t="s">
        <v>776</v>
      </c>
      <c r="F4638" t="s">
        <v>2006</v>
      </c>
      <c r="G4638" t="str">
        <f t="shared" si="73"/>
        <v>And Then Came Love</v>
      </c>
      <c r="H4638" t="s">
        <v>9524</v>
      </c>
      <c r="I4638">
        <v>443</v>
      </c>
      <c r="J4638">
        <v>122</v>
      </c>
      <c r="K4638" t="s">
        <v>19</v>
      </c>
      <c r="L4638" t="s">
        <v>20</v>
      </c>
      <c r="M4638" t="s">
        <v>2078</v>
      </c>
      <c r="O4638">
        <v>1999</v>
      </c>
      <c r="P4638">
        <v>4.8</v>
      </c>
      <c r="S4638" t="s">
        <v>46</v>
      </c>
      <c r="T4638" t="s">
        <v>106</v>
      </c>
    </row>
    <row r="4639" spans="1:22" x14ac:dyDescent="0.3">
      <c r="A4639" t="s">
        <v>9525</v>
      </c>
      <c r="B4639">
        <v>5</v>
      </c>
      <c r="C4639">
        <v>112</v>
      </c>
      <c r="E4639" t="s">
        <v>9526</v>
      </c>
      <c r="F4639" t="s">
        <v>9527</v>
      </c>
      <c r="G4639" t="str">
        <f t="shared" si="73"/>
        <v>Food Chains</v>
      </c>
      <c r="H4639" t="s">
        <v>9528</v>
      </c>
      <c r="I4639">
        <v>265</v>
      </c>
      <c r="J4639">
        <v>252</v>
      </c>
      <c r="K4639" t="s">
        <v>19</v>
      </c>
      <c r="L4639" t="s">
        <v>20</v>
      </c>
      <c r="M4639" t="s">
        <v>294</v>
      </c>
      <c r="O4639">
        <v>2004</v>
      </c>
      <c r="P4639">
        <v>7.1</v>
      </c>
      <c r="S4639" t="s">
        <v>39</v>
      </c>
      <c r="T4639" t="s">
        <v>95</v>
      </c>
    </row>
    <row r="4640" spans="1:22" x14ac:dyDescent="0.3">
      <c r="A4640" t="s">
        <v>9529</v>
      </c>
      <c r="B4640">
        <v>25</v>
      </c>
      <c r="C4640">
        <v>107</v>
      </c>
      <c r="E4640" t="s">
        <v>2104</v>
      </c>
      <c r="F4640" t="s">
        <v>9530</v>
      </c>
      <c r="G4640" t="str">
        <f t="shared" si="73"/>
        <v>On the Waterfront</v>
      </c>
      <c r="H4640" t="s">
        <v>9531</v>
      </c>
      <c r="I4640">
        <v>100890</v>
      </c>
      <c r="J4640">
        <v>2</v>
      </c>
      <c r="K4640" t="s">
        <v>19</v>
      </c>
      <c r="L4640" t="s">
        <v>20</v>
      </c>
      <c r="M4640" t="s">
        <v>3120</v>
      </c>
      <c r="O4640">
        <v>1997</v>
      </c>
      <c r="P4640">
        <v>8.1999999999999993</v>
      </c>
      <c r="S4640" t="s">
        <v>52</v>
      </c>
      <c r="T4640" t="s">
        <v>60</v>
      </c>
      <c r="U4640" t="s">
        <v>106</v>
      </c>
    </row>
    <row r="4641" spans="1:21" x14ac:dyDescent="0.3">
      <c r="A4641" t="s">
        <v>9519</v>
      </c>
      <c r="B4641">
        <v>29</v>
      </c>
      <c r="C4641">
        <v>78</v>
      </c>
      <c r="E4641" t="s">
        <v>46</v>
      </c>
      <c r="F4641" t="s">
        <v>2711</v>
      </c>
      <c r="G4641" t="str">
        <f t="shared" si="73"/>
        <v>L!fe Happens</v>
      </c>
      <c r="H4641" t="s">
        <v>9532</v>
      </c>
      <c r="I4641">
        <v>6025</v>
      </c>
      <c r="J4641">
        <v>3</v>
      </c>
      <c r="K4641" t="s">
        <v>19</v>
      </c>
      <c r="L4641" t="s">
        <v>676</v>
      </c>
      <c r="M4641" t="s">
        <v>2579</v>
      </c>
      <c r="O4641">
        <v>2001</v>
      </c>
      <c r="P4641">
        <v>5.7</v>
      </c>
      <c r="S4641" t="s">
        <v>46</v>
      </c>
    </row>
    <row r="4642" spans="1:21" x14ac:dyDescent="0.3">
      <c r="A4642" t="s">
        <v>5809</v>
      </c>
      <c r="B4642">
        <v>17</v>
      </c>
      <c r="C4642">
        <v>90</v>
      </c>
      <c r="E4642" t="s">
        <v>60</v>
      </c>
      <c r="F4642" t="s">
        <v>9533</v>
      </c>
      <c r="G4642" t="str">
        <f t="shared" si="73"/>
        <v>4 Months, 3 Weeks and 2 Days</v>
      </c>
      <c r="H4642" t="s">
        <v>9534</v>
      </c>
      <c r="I4642">
        <v>44763</v>
      </c>
      <c r="J4642">
        <v>34</v>
      </c>
      <c r="K4642" t="s">
        <v>19</v>
      </c>
      <c r="L4642" t="s">
        <v>20</v>
      </c>
      <c r="M4642" t="s">
        <v>2579</v>
      </c>
      <c r="O4642">
        <v>2002</v>
      </c>
      <c r="P4642">
        <v>7.9</v>
      </c>
      <c r="S4642" t="s">
        <v>60</v>
      </c>
    </row>
    <row r="4643" spans="1:21" x14ac:dyDescent="0.3">
      <c r="A4643" t="s">
        <v>9535</v>
      </c>
      <c r="B4643">
        <v>13</v>
      </c>
      <c r="C4643">
        <v>88</v>
      </c>
      <c r="E4643" t="s">
        <v>83</v>
      </c>
      <c r="F4643" t="s">
        <v>7787</v>
      </c>
      <c r="G4643" t="str">
        <f t="shared" si="73"/>
        <v>The Horror Network Vol. 1</v>
      </c>
      <c r="H4643" t="s">
        <v>9536</v>
      </c>
      <c r="I4643">
        <v>139</v>
      </c>
      <c r="J4643">
        <v>61</v>
      </c>
      <c r="K4643" t="s">
        <v>19</v>
      </c>
      <c r="L4643" t="s">
        <v>20</v>
      </c>
      <c r="M4643" t="s">
        <v>294</v>
      </c>
      <c r="O4643">
        <v>2005</v>
      </c>
      <c r="P4643">
        <v>7.3</v>
      </c>
      <c r="S4643" t="s">
        <v>83</v>
      </c>
    </row>
    <row r="4644" spans="1:21" x14ac:dyDescent="0.3">
      <c r="A4644" t="s">
        <v>7571</v>
      </c>
      <c r="B4644">
        <v>6</v>
      </c>
      <c r="C4644">
        <v>92</v>
      </c>
      <c r="E4644" t="s">
        <v>977</v>
      </c>
      <c r="F4644" t="s">
        <v>9537</v>
      </c>
      <c r="G4644" t="str">
        <f t="shared" si="73"/>
        <v>Hard Candy</v>
      </c>
      <c r="H4644" t="s">
        <v>9538</v>
      </c>
      <c r="I4644">
        <v>131969</v>
      </c>
      <c r="J4644">
        <v>158</v>
      </c>
      <c r="K4644" t="s">
        <v>675</v>
      </c>
      <c r="L4644" t="s">
        <v>20</v>
      </c>
      <c r="M4644" t="s">
        <v>294</v>
      </c>
      <c r="O4644">
        <v>2013</v>
      </c>
      <c r="P4644">
        <v>7.1</v>
      </c>
      <c r="S4644" t="s">
        <v>52</v>
      </c>
      <c r="T4644" t="s">
        <v>60</v>
      </c>
      <c r="U4644" t="s">
        <v>122</v>
      </c>
    </row>
    <row r="4645" spans="1:21" x14ac:dyDescent="0.3">
      <c r="A4645" t="s">
        <v>9539</v>
      </c>
      <c r="B4645">
        <v>224</v>
      </c>
      <c r="C4645">
        <v>95</v>
      </c>
      <c r="E4645" t="s">
        <v>1788</v>
      </c>
      <c r="F4645" t="s">
        <v>9540</v>
      </c>
      <c r="G4645" t="str">
        <f t="shared" si="73"/>
        <v>The Quiet</v>
      </c>
      <c r="H4645" t="s">
        <v>9541</v>
      </c>
      <c r="I4645">
        <v>13485</v>
      </c>
      <c r="J4645">
        <v>72</v>
      </c>
      <c r="K4645" t="s">
        <v>19</v>
      </c>
      <c r="L4645" t="s">
        <v>20</v>
      </c>
      <c r="M4645" t="s">
        <v>294</v>
      </c>
      <c r="O4645">
        <v>2012</v>
      </c>
      <c r="P4645">
        <v>6.4</v>
      </c>
      <c r="S4645" t="s">
        <v>60</v>
      </c>
      <c r="T4645" t="s">
        <v>122</v>
      </c>
    </row>
    <row r="4646" spans="1:21" x14ac:dyDescent="0.3">
      <c r="A4646" t="s">
        <v>9542</v>
      </c>
      <c r="B4646">
        <v>33</v>
      </c>
      <c r="C4646">
        <v>85</v>
      </c>
      <c r="E4646" t="s">
        <v>60</v>
      </c>
      <c r="F4646" t="s">
        <v>316</v>
      </c>
      <c r="G4646" t="str">
        <f t="shared" si="73"/>
        <v>Circumstance</v>
      </c>
      <c r="H4646" t="s">
        <v>9543</v>
      </c>
      <c r="I4646">
        <v>6277</v>
      </c>
      <c r="J4646">
        <v>23</v>
      </c>
      <c r="K4646" t="s">
        <v>19</v>
      </c>
      <c r="L4646" t="s">
        <v>20</v>
      </c>
      <c r="M4646" t="s">
        <v>2579</v>
      </c>
      <c r="O4646">
        <v>1954</v>
      </c>
      <c r="P4646">
        <v>5.9</v>
      </c>
      <c r="S4646" t="s">
        <v>60</v>
      </c>
    </row>
    <row r="4647" spans="1:21" x14ac:dyDescent="0.3">
      <c r="A4647" t="s">
        <v>157</v>
      </c>
      <c r="B4647">
        <v>1</v>
      </c>
      <c r="C4647">
        <v>86</v>
      </c>
      <c r="E4647" t="s">
        <v>2728</v>
      </c>
      <c r="F4647" t="s">
        <v>9544</v>
      </c>
      <c r="G4647" t="str">
        <f t="shared" si="73"/>
        <v>Fruitvale Station</v>
      </c>
      <c r="H4647" t="s">
        <v>9545</v>
      </c>
      <c r="I4647">
        <v>53919</v>
      </c>
      <c r="J4647">
        <v>6</v>
      </c>
      <c r="K4647" t="s">
        <v>19</v>
      </c>
      <c r="L4647" t="s">
        <v>20</v>
      </c>
      <c r="M4647" t="s">
        <v>2394</v>
      </c>
      <c r="O4647">
        <v>2012</v>
      </c>
      <c r="P4647">
        <v>7.5</v>
      </c>
      <c r="S4647" t="s">
        <v>41</v>
      </c>
      <c r="T4647" t="s">
        <v>60</v>
      </c>
      <c r="U4647" t="s">
        <v>106</v>
      </c>
    </row>
    <row r="4648" spans="1:21" x14ac:dyDescent="0.3">
      <c r="A4648" t="s">
        <v>9546</v>
      </c>
      <c r="B4648">
        <v>100</v>
      </c>
      <c r="C4648">
        <v>90</v>
      </c>
      <c r="E4648" t="s">
        <v>9547</v>
      </c>
      <c r="F4648" t="s">
        <v>9548</v>
      </c>
      <c r="G4648" t="str">
        <f t="shared" si="73"/>
        <v>The Brass Teapot</v>
      </c>
      <c r="H4648" t="s">
        <v>9549</v>
      </c>
      <c r="I4648">
        <v>11965</v>
      </c>
      <c r="J4648">
        <v>264</v>
      </c>
      <c r="K4648" t="s">
        <v>19</v>
      </c>
      <c r="L4648" t="s">
        <v>676</v>
      </c>
      <c r="M4648" t="s">
        <v>21</v>
      </c>
      <c r="O4648">
        <v>1991</v>
      </c>
      <c r="P4648">
        <v>6.4</v>
      </c>
      <c r="S4648" t="s">
        <v>46</v>
      </c>
      <c r="T4648" t="s">
        <v>69</v>
      </c>
      <c r="U4648" t="s">
        <v>122</v>
      </c>
    </row>
    <row r="4649" spans="1:21" x14ac:dyDescent="0.3">
      <c r="A4649" t="s">
        <v>9550</v>
      </c>
      <c r="B4649">
        <v>21</v>
      </c>
      <c r="C4649">
        <v>123</v>
      </c>
      <c r="E4649" t="s">
        <v>9551</v>
      </c>
      <c r="F4649" t="s">
        <v>701</v>
      </c>
      <c r="G4649" t="str">
        <f t="shared" si="73"/>
        <v>Bambi</v>
      </c>
      <c r="H4649" t="s">
        <v>9552</v>
      </c>
      <c r="I4649">
        <v>94225</v>
      </c>
      <c r="J4649">
        <v>6</v>
      </c>
      <c r="K4649" t="s">
        <v>19</v>
      </c>
      <c r="L4649" t="s">
        <v>20</v>
      </c>
      <c r="M4649" t="s">
        <v>294</v>
      </c>
      <c r="O4649">
        <v>2007</v>
      </c>
      <c r="P4649">
        <v>7.4</v>
      </c>
      <c r="S4649" t="s">
        <v>37</v>
      </c>
      <c r="T4649" t="s">
        <v>60</v>
      </c>
      <c r="U4649" t="s">
        <v>65</v>
      </c>
    </row>
    <row r="4650" spans="1:21" x14ac:dyDescent="0.3">
      <c r="A4650" t="s">
        <v>6100</v>
      </c>
      <c r="B4650">
        <v>82</v>
      </c>
      <c r="C4650">
        <v>93</v>
      </c>
      <c r="E4650" t="s">
        <v>1715</v>
      </c>
      <c r="F4650" t="s">
        <v>274</v>
      </c>
      <c r="G4650" t="str">
        <f t="shared" si="73"/>
        <v>The Hammer</v>
      </c>
      <c r="H4650" t="s">
        <v>9553</v>
      </c>
      <c r="I4650">
        <v>5489</v>
      </c>
      <c r="J4650">
        <v>174</v>
      </c>
      <c r="K4650" t="s">
        <v>19</v>
      </c>
      <c r="L4650" t="s">
        <v>20</v>
      </c>
      <c r="M4650" t="s">
        <v>2394</v>
      </c>
      <c r="O4650">
        <v>2010</v>
      </c>
      <c r="P4650">
        <v>7.3</v>
      </c>
      <c r="S4650" t="s">
        <v>46</v>
      </c>
      <c r="T4650" t="s">
        <v>106</v>
      </c>
      <c r="U4650" t="s">
        <v>117</v>
      </c>
    </row>
    <row r="4651" spans="1:21" x14ac:dyDescent="0.3">
      <c r="A4651" t="s">
        <v>9554</v>
      </c>
      <c r="B4651">
        <v>271</v>
      </c>
      <c r="C4651">
        <v>88</v>
      </c>
      <c r="E4651" t="s">
        <v>448</v>
      </c>
      <c r="F4651" t="s">
        <v>9555</v>
      </c>
      <c r="G4651" t="str">
        <f t="shared" si="73"/>
        <v>Snitch</v>
      </c>
      <c r="H4651" t="s">
        <v>5472</v>
      </c>
      <c r="I4651">
        <v>64748</v>
      </c>
      <c r="J4651">
        <v>28</v>
      </c>
      <c r="K4651" t="s">
        <v>19</v>
      </c>
      <c r="L4651" t="s">
        <v>20</v>
      </c>
      <c r="M4651" t="s">
        <v>21</v>
      </c>
      <c r="O4651">
        <v>2015</v>
      </c>
      <c r="P4651">
        <v>6.5</v>
      </c>
      <c r="S4651" t="s">
        <v>26</v>
      </c>
      <c r="T4651" t="s">
        <v>60</v>
      </c>
      <c r="U4651" t="s">
        <v>122</v>
      </c>
    </row>
    <row r="4652" spans="1:21" x14ac:dyDescent="0.3">
      <c r="A4652" t="s">
        <v>9556</v>
      </c>
      <c r="B4652">
        <v>5</v>
      </c>
      <c r="C4652">
        <v>114</v>
      </c>
      <c r="E4652" t="s">
        <v>657</v>
      </c>
      <c r="F4652" t="s">
        <v>2741</v>
      </c>
      <c r="G4652" t="str">
        <f t="shared" si="73"/>
        <v>Latter Days</v>
      </c>
      <c r="H4652" t="s">
        <v>9557</v>
      </c>
      <c r="I4652">
        <v>14580</v>
      </c>
      <c r="J4652">
        <v>135</v>
      </c>
      <c r="K4652" t="s">
        <v>9522</v>
      </c>
      <c r="L4652" t="s">
        <v>20</v>
      </c>
      <c r="M4652" t="s">
        <v>294</v>
      </c>
      <c r="O4652">
        <v>2007</v>
      </c>
      <c r="P4652">
        <v>7.2</v>
      </c>
      <c r="S4652" t="s">
        <v>46</v>
      </c>
      <c r="T4652" t="s">
        <v>60</v>
      </c>
      <c r="U4652" t="s">
        <v>106</v>
      </c>
    </row>
    <row r="4653" spans="1:21" x14ac:dyDescent="0.3">
      <c r="A4653" t="s">
        <v>216</v>
      </c>
      <c r="B4653">
        <v>255</v>
      </c>
      <c r="C4653">
        <v>88</v>
      </c>
      <c r="E4653" t="s">
        <v>60</v>
      </c>
      <c r="F4653" t="s">
        <v>9558</v>
      </c>
      <c r="G4653" t="str">
        <f t="shared" si="73"/>
        <v>Elza</v>
      </c>
      <c r="H4653" t="s">
        <v>9559</v>
      </c>
      <c r="I4653">
        <v>19</v>
      </c>
      <c r="J4653">
        <v>84</v>
      </c>
      <c r="K4653" t="s">
        <v>19</v>
      </c>
      <c r="L4653" t="s">
        <v>31</v>
      </c>
      <c r="M4653" t="s">
        <v>294</v>
      </c>
      <c r="O4653">
        <v>2002</v>
      </c>
      <c r="P4653">
        <v>6.7</v>
      </c>
      <c r="S4653" t="s">
        <v>60</v>
      </c>
    </row>
    <row r="4654" spans="1:21" x14ac:dyDescent="0.3">
      <c r="A4654" t="s">
        <v>9560</v>
      </c>
      <c r="B4654">
        <v>292</v>
      </c>
      <c r="C4654">
        <v>110</v>
      </c>
      <c r="E4654" t="s">
        <v>60</v>
      </c>
      <c r="F4654" t="s">
        <v>4146</v>
      </c>
      <c r="G4654" t="str">
        <f t="shared" si="73"/>
        <v>1982</v>
      </c>
      <c r="H4654" t="s">
        <v>9561</v>
      </c>
      <c r="I4654">
        <v>122</v>
      </c>
      <c r="J4654">
        <v>1</v>
      </c>
      <c r="K4654" t="s">
        <v>19</v>
      </c>
      <c r="L4654" t="s">
        <v>20</v>
      </c>
      <c r="M4654" t="s">
        <v>21</v>
      </c>
      <c r="O4654">
        <v>2010</v>
      </c>
      <c r="P4654">
        <v>7.1</v>
      </c>
      <c r="S4654" t="s">
        <v>60</v>
      </c>
    </row>
    <row r="4655" spans="1:21" x14ac:dyDescent="0.3">
      <c r="A4655" t="s">
        <v>553</v>
      </c>
      <c r="B4655">
        <v>178</v>
      </c>
      <c r="C4655">
        <v>95</v>
      </c>
      <c r="E4655" t="s">
        <v>46</v>
      </c>
      <c r="F4655" t="s">
        <v>9562</v>
      </c>
      <c r="G4655" t="str">
        <f t="shared" si="73"/>
        <v>For a Good Time, Call...</v>
      </c>
      <c r="H4655" t="s">
        <v>9563</v>
      </c>
      <c r="I4655">
        <v>13421</v>
      </c>
      <c r="J4655">
        <v>11</v>
      </c>
      <c r="K4655" t="s">
        <v>19</v>
      </c>
      <c r="L4655" t="s">
        <v>20</v>
      </c>
      <c r="M4655" t="s">
        <v>294</v>
      </c>
      <c r="O4655">
        <v>2005</v>
      </c>
      <c r="P4655">
        <v>6</v>
      </c>
      <c r="S4655" t="s">
        <v>46</v>
      </c>
    </row>
    <row r="4656" spans="1:21" x14ac:dyDescent="0.3">
      <c r="A4656" t="s">
        <v>9337</v>
      </c>
      <c r="B4656">
        <v>120</v>
      </c>
      <c r="C4656">
        <v>83</v>
      </c>
      <c r="E4656" t="s">
        <v>657</v>
      </c>
      <c r="F4656" t="s">
        <v>9564</v>
      </c>
      <c r="G4656" t="str">
        <f t="shared" si="73"/>
        <v>Celeste &amp; Jesse Forever</v>
      </c>
      <c r="H4656" t="s">
        <v>9565</v>
      </c>
      <c r="I4656">
        <v>24391</v>
      </c>
      <c r="J4656">
        <v>79</v>
      </c>
      <c r="K4656" t="s">
        <v>19</v>
      </c>
      <c r="L4656" t="s">
        <v>5808</v>
      </c>
      <c r="M4656" t="s">
        <v>2078</v>
      </c>
      <c r="O4656">
        <v>2007</v>
      </c>
      <c r="P4656">
        <v>6.7</v>
      </c>
      <c r="S4656" t="s">
        <v>46</v>
      </c>
      <c r="T4656" t="s">
        <v>60</v>
      </c>
      <c r="U4656" t="s">
        <v>106</v>
      </c>
    </row>
    <row r="4657" spans="1:22" x14ac:dyDescent="0.3">
      <c r="A4657" t="s">
        <v>9566</v>
      </c>
      <c r="B4657">
        <v>31</v>
      </c>
      <c r="C4657">
        <v>104</v>
      </c>
      <c r="E4657" t="s">
        <v>9567</v>
      </c>
      <c r="F4657" t="s">
        <v>8351</v>
      </c>
      <c r="G4657" t="str">
        <f t="shared" si="73"/>
        <v>Time Changer</v>
      </c>
      <c r="H4657" t="s">
        <v>9568</v>
      </c>
      <c r="I4657">
        <v>1742</v>
      </c>
      <c r="J4657">
        <v>30</v>
      </c>
      <c r="K4657" t="s">
        <v>3748</v>
      </c>
      <c r="L4657" t="s">
        <v>31</v>
      </c>
      <c r="M4657" t="s">
        <v>294</v>
      </c>
      <c r="O4657">
        <v>2012</v>
      </c>
      <c r="P4657">
        <v>5.6</v>
      </c>
      <c r="S4657" t="s">
        <v>60</v>
      </c>
      <c r="T4657" t="s">
        <v>69</v>
      </c>
      <c r="U4657" t="s">
        <v>110</v>
      </c>
    </row>
    <row r="4658" spans="1:22" x14ac:dyDescent="0.3">
      <c r="A4658" t="s">
        <v>9569</v>
      </c>
      <c r="B4658">
        <v>114</v>
      </c>
      <c r="C4658">
        <v>94</v>
      </c>
      <c r="E4658" t="s">
        <v>977</v>
      </c>
      <c r="F4658" t="s">
        <v>9570</v>
      </c>
      <c r="G4658" t="str">
        <f t="shared" si="73"/>
        <v>London to Brighton</v>
      </c>
      <c r="H4658" t="s">
        <v>9571</v>
      </c>
      <c r="I4658">
        <v>7308</v>
      </c>
      <c r="J4658">
        <v>3</v>
      </c>
      <c r="K4658" t="s">
        <v>19</v>
      </c>
      <c r="L4658" t="s">
        <v>20</v>
      </c>
      <c r="M4658" t="s">
        <v>2078</v>
      </c>
      <c r="O4658">
        <v>2006</v>
      </c>
      <c r="P4658">
        <v>7</v>
      </c>
      <c r="S4658" t="s">
        <v>52</v>
      </c>
      <c r="T4658" t="s">
        <v>60</v>
      </c>
      <c r="U4658" t="s">
        <v>122</v>
      </c>
    </row>
    <row r="4659" spans="1:22" x14ac:dyDescent="0.3">
      <c r="A4659" t="s">
        <v>9572</v>
      </c>
      <c r="B4659">
        <v>233</v>
      </c>
      <c r="C4659">
        <v>87</v>
      </c>
      <c r="E4659" t="s">
        <v>9573</v>
      </c>
      <c r="F4659" t="s">
        <v>9574</v>
      </c>
      <c r="G4659" t="str">
        <f t="shared" si="73"/>
        <v>American Hero</v>
      </c>
      <c r="H4659" t="s">
        <v>9575</v>
      </c>
      <c r="I4659">
        <v>2706</v>
      </c>
      <c r="J4659">
        <v>72</v>
      </c>
      <c r="K4659" t="s">
        <v>1243</v>
      </c>
      <c r="L4659" t="s">
        <v>20</v>
      </c>
      <c r="M4659" t="s">
        <v>21</v>
      </c>
      <c r="O4659">
        <v>2006</v>
      </c>
      <c r="P4659">
        <v>4.9000000000000004</v>
      </c>
      <c r="S4659" t="s">
        <v>26</v>
      </c>
      <c r="T4659" t="s">
        <v>46</v>
      </c>
      <c r="U4659" t="s">
        <v>60</v>
      </c>
      <c r="V4659" t="s">
        <v>110</v>
      </c>
    </row>
    <row r="4660" spans="1:22" x14ac:dyDescent="0.3">
      <c r="A4660" t="s">
        <v>9576</v>
      </c>
      <c r="B4660">
        <v>8</v>
      </c>
      <c r="C4660">
        <v>93</v>
      </c>
      <c r="E4660" t="s">
        <v>417</v>
      </c>
      <c r="F4660" t="s">
        <v>9577</v>
      </c>
      <c r="G4660" t="str">
        <f t="shared" si="73"/>
        <v>Windsor Drive</v>
      </c>
      <c r="H4660" t="s">
        <v>9578</v>
      </c>
      <c r="I4660">
        <v>169</v>
      </c>
      <c r="J4660">
        <v>200</v>
      </c>
      <c r="K4660" t="s">
        <v>19</v>
      </c>
      <c r="L4660" t="s">
        <v>676</v>
      </c>
      <c r="M4660" t="s">
        <v>51</v>
      </c>
      <c r="O4660">
        <v>2000</v>
      </c>
      <c r="P4660">
        <v>3.2</v>
      </c>
      <c r="S4660" t="s">
        <v>92</v>
      </c>
      <c r="T4660" t="s">
        <v>122</v>
      </c>
    </row>
    <row r="4661" spans="1:22" x14ac:dyDescent="0.3">
      <c r="A4661" t="s">
        <v>9579</v>
      </c>
      <c r="B4661">
        <v>153</v>
      </c>
      <c r="C4661">
        <v>91</v>
      </c>
      <c r="E4661" t="s">
        <v>3466</v>
      </c>
      <c r="F4661" t="s">
        <v>6115</v>
      </c>
      <c r="G4661" t="str">
        <f t="shared" si="73"/>
        <v>A Separation</v>
      </c>
      <c r="H4661" t="s">
        <v>9580</v>
      </c>
      <c r="I4661">
        <v>151812</v>
      </c>
      <c r="J4661">
        <v>157</v>
      </c>
      <c r="K4661" t="s">
        <v>19</v>
      </c>
      <c r="L4661" t="s">
        <v>378</v>
      </c>
      <c r="M4661" t="s">
        <v>51</v>
      </c>
      <c r="O4661">
        <v>2014</v>
      </c>
      <c r="P4661">
        <v>8.4</v>
      </c>
      <c r="S4661" t="s">
        <v>60</v>
      </c>
      <c r="T4661" t="s">
        <v>92</v>
      </c>
    </row>
    <row r="4662" spans="1:22" x14ac:dyDescent="0.3">
      <c r="A4662" t="s">
        <v>8317</v>
      </c>
      <c r="B4662">
        <v>53</v>
      </c>
      <c r="C4662">
        <v>90</v>
      </c>
      <c r="E4662" t="s">
        <v>122</v>
      </c>
      <c r="F4662" t="s">
        <v>9581</v>
      </c>
      <c r="G4662" t="str">
        <f t="shared" si="73"/>
        <v>Crying with Laughter</v>
      </c>
      <c r="H4662" t="s">
        <v>9582</v>
      </c>
      <c r="I4662">
        <v>190</v>
      </c>
      <c r="J4662">
        <v>3</v>
      </c>
      <c r="K4662" t="s">
        <v>19</v>
      </c>
      <c r="L4662" t="s">
        <v>20</v>
      </c>
      <c r="M4662" t="s">
        <v>2078</v>
      </c>
      <c r="O4662">
        <v>2005</v>
      </c>
      <c r="P4662">
        <v>6.9</v>
      </c>
      <c r="S4662" t="s">
        <v>122</v>
      </c>
    </row>
    <row r="4663" spans="1:22" x14ac:dyDescent="0.3">
      <c r="A4663" t="s">
        <v>9583</v>
      </c>
      <c r="B4663">
        <v>49</v>
      </c>
      <c r="C4663">
        <v>14</v>
      </c>
      <c r="E4663" t="s">
        <v>1147</v>
      </c>
      <c r="F4663" t="s">
        <v>9584</v>
      </c>
      <c r="G4663" t="str">
        <f t="shared" si="73"/>
        <v>Welcome to the Dollhouse</v>
      </c>
      <c r="H4663" t="s">
        <v>9585</v>
      </c>
      <c r="I4663">
        <v>26513</v>
      </c>
      <c r="J4663">
        <v>238</v>
      </c>
      <c r="K4663" t="s">
        <v>19</v>
      </c>
      <c r="L4663" t="s">
        <v>8128</v>
      </c>
      <c r="M4663" t="s">
        <v>294</v>
      </c>
      <c r="O4663">
        <v>2014</v>
      </c>
      <c r="P4663">
        <v>7.5</v>
      </c>
      <c r="S4663" t="s">
        <v>46</v>
      </c>
      <c r="T4663" t="s">
        <v>60</v>
      </c>
    </row>
    <row r="4664" spans="1:22" x14ac:dyDescent="0.3">
      <c r="A4664" t="s">
        <v>74</v>
      </c>
      <c r="B4664">
        <v>4</v>
      </c>
      <c r="C4664">
        <v>112</v>
      </c>
      <c r="E4664" t="s">
        <v>127</v>
      </c>
      <c r="F4664" t="s">
        <v>9586</v>
      </c>
      <c r="G4664" t="str">
        <f t="shared" si="73"/>
        <v>Ruby in Paradise</v>
      </c>
      <c r="H4664" t="s">
        <v>9587</v>
      </c>
      <c r="I4664">
        <v>2039</v>
      </c>
      <c r="J4664">
        <v>24</v>
      </c>
      <c r="K4664" t="s">
        <v>7501</v>
      </c>
      <c r="L4664" t="s">
        <v>676</v>
      </c>
      <c r="M4664" t="s">
        <v>21</v>
      </c>
      <c r="O4664">
        <v>2012</v>
      </c>
      <c r="P4664">
        <v>7.2</v>
      </c>
      <c r="S4664" t="s">
        <v>60</v>
      </c>
      <c r="T4664" t="s">
        <v>106</v>
      </c>
    </row>
    <row r="4665" spans="1:22" x14ac:dyDescent="0.3">
      <c r="A4665" t="s">
        <v>2288</v>
      </c>
      <c r="B4665">
        <v>64</v>
      </c>
      <c r="C4665">
        <v>75</v>
      </c>
      <c r="E4665" t="s">
        <v>127</v>
      </c>
      <c r="F4665" t="s">
        <v>1448</v>
      </c>
      <c r="G4665" t="str">
        <f t="shared" si="73"/>
        <v>Raising Victor Vargas</v>
      </c>
      <c r="H4665" t="s">
        <v>9588</v>
      </c>
      <c r="I4665">
        <v>4743</v>
      </c>
      <c r="J4665">
        <v>73</v>
      </c>
      <c r="K4665" t="s">
        <v>19</v>
      </c>
      <c r="L4665" t="s">
        <v>20</v>
      </c>
      <c r="M4665" t="s">
        <v>294</v>
      </c>
      <c r="O4665">
        <v>2012</v>
      </c>
      <c r="P4665">
        <v>7.2</v>
      </c>
      <c r="S4665" t="s">
        <v>60</v>
      </c>
      <c r="T4665" t="s">
        <v>106</v>
      </c>
    </row>
    <row r="4666" spans="1:22" x14ac:dyDescent="0.3">
      <c r="A4666" t="s">
        <v>9589</v>
      </c>
      <c r="B4666">
        <v>23</v>
      </c>
      <c r="C4666">
        <v>86</v>
      </c>
      <c r="E4666" t="s">
        <v>2104</v>
      </c>
      <c r="F4666" t="s">
        <v>9590</v>
      </c>
      <c r="G4666" t="str">
        <f t="shared" si="73"/>
        <v>Pandora's Box</v>
      </c>
      <c r="H4666" t="s">
        <v>9591</v>
      </c>
      <c r="I4666">
        <v>7431</v>
      </c>
      <c r="J4666">
        <v>260</v>
      </c>
      <c r="K4666" t="s">
        <v>19</v>
      </c>
      <c r="L4666" t="s">
        <v>20</v>
      </c>
      <c r="M4666" t="s">
        <v>294</v>
      </c>
      <c r="O4666">
        <v>2015</v>
      </c>
      <c r="P4666">
        <v>8</v>
      </c>
      <c r="S4666" t="s">
        <v>52</v>
      </c>
      <c r="T4666" t="s">
        <v>60</v>
      </c>
      <c r="U4666" t="s">
        <v>106</v>
      </c>
    </row>
    <row r="4667" spans="1:22" x14ac:dyDescent="0.3">
      <c r="A4667" t="s">
        <v>9473</v>
      </c>
      <c r="B4667">
        <v>8</v>
      </c>
      <c r="C4667">
        <v>86</v>
      </c>
      <c r="E4667" t="s">
        <v>60</v>
      </c>
      <c r="F4667" t="s">
        <v>8363</v>
      </c>
      <c r="G4667" t="str">
        <f t="shared" si="73"/>
        <v>Harrison Montgomery</v>
      </c>
      <c r="H4667" t="s">
        <v>9592</v>
      </c>
      <c r="I4667">
        <v>59</v>
      </c>
      <c r="J4667">
        <v>8</v>
      </c>
      <c r="K4667" t="s">
        <v>19</v>
      </c>
      <c r="L4667" t="s">
        <v>20</v>
      </c>
      <c r="M4667" t="s">
        <v>21</v>
      </c>
      <c r="O4667">
        <v>2015</v>
      </c>
      <c r="P4667">
        <v>7.4</v>
      </c>
      <c r="S4667" t="s">
        <v>60</v>
      </c>
    </row>
    <row r="4668" spans="1:22" x14ac:dyDescent="0.3">
      <c r="A4668" t="s">
        <v>6883</v>
      </c>
      <c r="B4668">
        <v>446</v>
      </c>
      <c r="C4668">
        <v>89</v>
      </c>
      <c r="E4668" t="s">
        <v>60</v>
      </c>
      <c r="F4668" t="s">
        <v>9593</v>
      </c>
      <c r="G4668" t="str">
        <f t="shared" si="73"/>
        <v>Live-In Maid</v>
      </c>
      <c r="H4668" t="s">
        <v>9594</v>
      </c>
      <c r="I4668">
        <v>772</v>
      </c>
      <c r="J4668">
        <v>209</v>
      </c>
      <c r="K4668" t="s">
        <v>19</v>
      </c>
      <c r="L4668" t="s">
        <v>5394</v>
      </c>
      <c r="M4668" t="s">
        <v>294</v>
      </c>
      <c r="O4668">
        <v>2002</v>
      </c>
      <c r="P4668">
        <v>7.2</v>
      </c>
      <c r="S4668" t="s">
        <v>60</v>
      </c>
    </row>
    <row r="4669" spans="1:22" x14ac:dyDescent="0.3">
      <c r="A4669" t="s">
        <v>9595</v>
      </c>
      <c r="B4669">
        <v>228</v>
      </c>
      <c r="C4669">
        <v>95</v>
      </c>
      <c r="E4669" t="s">
        <v>1788</v>
      </c>
      <c r="F4669" t="s">
        <v>5330</v>
      </c>
      <c r="G4669" t="str">
        <f t="shared" si="73"/>
        <v>Deterrence</v>
      </c>
      <c r="H4669" t="s">
        <v>9596</v>
      </c>
      <c r="I4669">
        <v>2256</v>
      </c>
      <c r="J4669">
        <v>247</v>
      </c>
      <c r="K4669" t="s">
        <v>19</v>
      </c>
      <c r="L4669" t="s">
        <v>20</v>
      </c>
      <c r="M4669" t="s">
        <v>2394</v>
      </c>
      <c r="O4669">
        <v>2011</v>
      </c>
      <c r="P4669">
        <v>6.5</v>
      </c>
      <c r="S4669" t="s">
        <v>60</v>
      </c>
      <c r="T4669" t="s">
        <v>122</v>
      </c>
    </row>
    <row r="4670" spans="1:22" x14ac:dyDescent="0.3">
      <c r="A4670" t="s">
        <v>9597</v>
      </c>
      <c r="B4670">
        <v>208</v>
      </c>
      <c r="C4670">
        <v>101</v>
      </c>
      <c r="E4670" t="s">
        <v>2104</v>
      </c>
      <c r="F4670" t="s">
        <v>9374</v>
      </c>
      <c r="G4670" t="str">
        <f t="shared" si="73"/>
        <v>The Mudge Boy</v>
      </c>
      <c r="H4670" t="s">
        <v>9598</v>
      </c>
      <c r="I4670">
        <v>3480</v>
      </c>
      <c r="J4670">
        <v>230</v>
      </c>
      <c r="K4670" t="s">
        <v>19</v>
      </c>
      <c r="L4670" t="s">
        <v>20</v>
      </c>
      <c r="M4670" t="s">
        <v>21</v>
      </c>
      <c r="O4670">
        <v>2012</v>
      </c>
      <c r="P4670">
        <v>7.2</v>
      </c>
      <c r="S4670" t="s">
        <v>52</v>
      </c>
      <c r="T4670" t="s">
        <v>60</v>
      </c>
      <c r="U4670" t="s">
        <v>106</v>
      </c>
    </row>
    <row r="4671" spans="1:22" x14ac:dyDescent="0.3">
      <c r="A4671" t="s">
        <v>9599</v>
      </c>
      <c r="B4671">
        <v>2</v>
      </c>
      <c r="C4671">
        <v>89</v>
      </c>
      <c r="E4671" t="s">
        <v>60</v>
      </c>
      <c r="F4671" t="s">
        <v>6824</v>
      </c>
      <c r="G4671" t="str">
        <f t="shared" si="73"/>
        <v>The Young Unknowns</v>
      </c>
      <c r="H4671" t="s">
        <v>9600</v>
      </c>
      <c r="I4671">
        <v>122</v>
      </c>
      <c r="J4671">
        <v>101</v>
      </c>
      <c r="K4671" t="s">
        <v>19</v>
      </c>
      <c r="L4671" t="s">
        <v>20</v>
      </c>
      <c r="M4671" t="s">
        <v>294</v>
      </c>
      <c r="O4671">
        <v>2016</v>
      </c>
      <c r="P4671">
        <v>4.2</v>
      </c>
      <c r="S4671" t="s">
        <v>60</v>
      </c>
    </row>
    <row r="4672" spans="1:22" x14ac:dyDescent="0.3">
      <c r="A4672" t="s">
        <v>5941</v>
      </c>
      <c r="B4672">
        <v>25</v>
      </c>
      <c r="C4672">
        <v>106</v>
      </c>
      <c r="E4672" t="s">
        <v>46</v>
      </c>
      <c r="F4672" t="s">
        <v>9601</v>
      </c>
      <c r="G4672" t="str">
        <f t="shared" si="73"/>
        <v>Not Cool</v>
      </c>
      <c r="H4672" t="s">
        <v>9602</v>
      </c>
      <c r="I4672">
        <v>4167</v>
      </c>
      <c r="J4672">
        <v>31</v>
      </c>
      <c r="K4672" t="s">
        <v>19</v>
      </c>
      <c r="L4672" t="s">
        <v>20</v>
      </c>
      <c r="M4672" t="s">
        <v>1218</v>
      </c>
      <c r="O4672">
        <v>2016</v>
      </c>
      <c r="P4672">
        <v>5.0999999999999996</v>
      </c>
      <c r="S4672" t="s">
        <v>46</v>
      </c>
    </row>
    <row r="4673" spans="1:24" x14ac:dyDescent="0.3">
      <c r="A4673" t="s">
        <v>9603</v>
      </c>
      <c r="B4673">
        <v>8</v>
      </c>
      <c r="C4673">
        <v>88</v>
      </c>
      <c r="E4673" t="s">
        <v>3256</v>
      </c>
      <c r="F4673" t="s">
        <v>9604</v>
      </c>
      <c r="G4673" t="str">
        <f t="shared" si="73"/>
        <v>Dead Snow</v>
      </c>
      <c r="H4673" t="s">
        <v>9605</v>
      </c>
      <c r="I4673">
        <v>54601</v>
      </c>
      <c r="J4673">
        <v>74</v>
      </c>
      <c r="K4673" t="s">
        <v>19</v>
      </c>
      <c r="L4673" t="s">
        <v>20</v>
      </c>
      <c r="M4673" t="s">
        <v>294</v>
      </c>
      <c r="O4673">
        <v>2014</v>
      </c>
      <c r="P4673">
        <v>6.4</v>
      </c>
      <c r="S4673" t="s">
        <v>46</v>
      </c>
      <c r="T4673" t="s">
        <v>83</v>
      </c>
    </row>
    <row r="4674" spans="1:24" x14ac:dyDescent="0.3">
      <c r="A4674" t="s">
        <v>9606</v>
      </c>
      <c r="B4674">
        <v>143</v>
      </c>
      <c r="C4674">
        <v>99</v>
      </c>
      <c r="E4674" t="s">
        <v>9607</v>
      </c>
      <c r="F4674" t="s">
        <v>208</v>
      </c>
      <c r="G4674" t="str">
        <f t="shared" si="73"/>
        <v>Saints and Soldiers</v>
      </c>
      <c r="H4674" t="s">
        <v>9608</v>
      </c>
      <c r="I4674">
        <v>17725</v>
      </c>
      <c r="J4674">
        <v>129</v>
      </c>
      <c r="K4674" t="s">
        <v>19</v>
      </c>
      <c r="L4674" t="s">
        <v>20</v>
      </c>
      <c r="M4674" t="s">
        <v>294</v>
      </c>
      <c r="O4674">
        <v>2016</v>
      </c>
      <c r="P4674">
        <v>6.8</v>
      </c>
      <c r="S4674" t="s">
        <v>26</v>
      </c>
      <c r="T4674" t="s">
        <v>32</v>
      </c>
      <c r="U4674" t="s">
        <v>60</v>
      </c>
      <c r="V4674" t="s">
        <v>126</v>
      </c>
    </row>
    <row r="4675" spans="1:24" x14ac:dyDescent="0.3">
      <c r="A4675" t="s">
        <v>9609</v>
      </c>
      <c r="B4675">
        <v>21</v>
      </c>
      <c r="C4675">
        <v>90</v>
      </c>
      <c r="E4675" t="s">
        <v>9610</v>
      </c>
      <c r="F4675" t="s">
        <v>9611</v>
      </c>
      <c r="G4675" t="str">
        <f t="shared" ref="G4675:G4738" si="74">SUBSTITUTE(H4675,"Â ","")</f>
        <v>Vessel</v>
      </c>
      <c r="H4675" t="s">
        <v>9612</v>
      </c>
      <c r="I4675">
        <v>292</v>
      </c>
      <c r="J4675">
        <v>30</v>
      </c>
      <c r="K4675" t="s">
        <v>4190</v>
      </c>
      <c r="L4675" t="s">
        <v>20</v>
      </c>
      <c r="M4675" t="s">
        <v>294</v>
      </c>
      <c r="O4675">
        <v>2014</v>
      </c>
      <c r="P4675">
        <v>6.2</v>
      </c>
      <c r="S4675" t="s">
        <v>83</v>
      </c>
      <c r="T4675" t="s">
        <v>110</v>
      </c>
      <c r="U4675" t="s">
        <v>115</v>
      </c>
      <c r="V4675" t="s">
        <v>122</v>
      </c>
    </row>
    <row r="4676" spans="1:24" x14ac:dyDescent="0.3">
      <c r="A4676" t="s">
        <v>6240</v>
      </c>
      <c r="B4676">
        <v>1</v>
      </c>
      <c r="C4676">
        <v>95</v>
      </c>
      <c r="E4676" t="s">
        <v>2386</v>
      </c>
      <c r="F4676" t="s">
        <v>3540</v>
      </c>
      <c r="G4676" t="str">
        <f t="shared" si="74"/>
        <v>American Graffiti</v>
      </c>
      <c r="H4676" t="s">
        <v>9613</v>
      </c>
      <c r="I4676">
        <v>63839</v>
      </c>
      <c r="J4676">
        <v>333</v>
      </c>
      <c r="K4676" t="s">
        <v>19</v>
      </c>
      <c r="L4676" t="s">
        <v>31</v>
      </c>
      <c r="M4676" t="s">
        <v>294</v>
      </c>
      <c r="O4676">
        <v>2016</v>
      </c>
      <c r="P4676">
        <v>7.5</v>
      </c>
      <c r="S4676" t="s">
        <v>46</v>
      </c>
      <c r="T4676" t="s">
        <v>60</v>
      </c>
      <c r="U4676" t="s">
        <v>85</v>
      </c>
    </row>
    <row r="4677" spans="1:24" x14ac:dyDescent="0.3">
      <c r="A4677" t="s">
        <v>9614</v>
      </c>
      <c r="B4677">
        <v>34</v>
      </c>
      <c r="C4677">
        <v>85</v>
      </c>
      <c r="E4677" t="s">
        <v>8750</v>
      </c>
      <c r="F4677" t="s">
        <v>4054</v>
      </c>
      <c r="G4677" t="str">
        <f t="shared" si="74"/>
        <v>Iraq for Sale: The War Profiteers</v>
      </c>
      <c r="H4677" t="s">
        <v>9615</v>
      </c>
      <c r="I4677">
        <v>1477</v>
      </c>
      <c r="J4677">
        <v>74</v>
      </c>
      <c r="K4677" t="s">
        <v>19</v>
      </c>
      <c r="L4677" t="s">
        <v>20</v>
      </c>
      <c r="M4677" t="s">
        <v>294</v>
      </c>
      <c r="O4677">
        <v>2013</v>
      </c>
      <c r="P4677">
        <v>7.7</v>
      </c>
      <c r="S4677" t="s">
        <v>39</v>
      </c>
      <c r="T4677" t="s">
        <v>126</v>
      </c>
    </row>
    <row r="4678" spans="1:24" x14ac:dyDescent="0.3">
      <c r="A4678" t="s">
        <v>9616</v>
      </c>
      <c r="B4678">
        <v>5</v>
      </c>
      <c r="C4678">
        <v>170</v>
      </c>
      <c r="E4678" t="s">
        <v>9617</v>
      </c>
      <c r="F4678" t="s">
        <v>9618</v>
      </c>
      <c r="G4678" t="str">
        <f t="shared" si="74"/>
        <v>Aqua Teen Hunger Force Colon Movie Film for Theaters</v>
      </c>
      <c r="H4678" t="s">
        <v>9619</v>
      </c>
      <c r="I4678">
        <v>12160</v>
      </c>
      <c r="J4678">
        <v>46</v>
      </c>
      <c r="K4678" t="s">
        <v>19</v>
      </c>
      <c r="L4678" t="s">
        <v>20</v>
      </c>
      <c r="M4678" t="s">
        <v>21</v>
      </c>
      <c r="O4678">
        <v>1984</v>
      </c>
      <c r="P4678">
        <v>6.9</v>
      </c>
      <c r="S4678" t="s">
        <v>26</v>
      </c>
      <c r="T4678" t="s">
        <v>32</v>
      </c>
      <c r="U4678" t="s">
        <v>37</v>
      </c>
      <c r="V4678" t="s">
        <v>46</v>
      </c>
      <c r="W4678" t="s">
        <v>69</v>
      </c>
      <c r="X4678" t="s">
        <v>110</v>
      </c>
    </row>
    <row r="4679" spans="1:24" x14ac:dyDescent="0.3">
      <c r="A4679" t="s">
        <v>9620</v>
      </c>
      <c r="B4679">
        <v>10</v>
      </c>
      <c r="C4679">
        <v>86</v>
      </c>
      <c r="E4679" t="s">
        <v>657</v>
      </c>
      <c r="F4679" t="s">
        <v>7099</v>
      </c>
      <c r="G4679" t="str">
        <f t="shared" si="74"/>
        <v>Safety Not Guaranteed</v>
      </c>
      <c r="H4679" t="s">
        <v>9621</v>
      </c>
      <c r="I4679">
        <v>101287</v>
      </c>
      <c r="J4679">
        <v>11</v>
      </c>
      <c r="K4679" t="s">
        <v>19</v>
      </c>
      <c r="L4679" t="s">
        <v>3054</v>
      </c>
      <c r="M4679" t="s">
        <v>2394</v>
      </c>
      <c r="O4679">
        <v>1991</v>
      </c>
      <c r="P4679">
        <v>7</v>
      </c>
      <c r="S4679" t="s">
        <v>46</v>
      </c>
      <c r="T4679" t="s">
        <v>60</v>
      </c>
      <c r="U4679" t="s">
        <v>106</v>
      </c>
    </row>
    <row r="4680" spans="1:24" x14ac:dyDescent="0.3">
      <c r="A4680" t="s">
        <v>9622</v>
      </c>
      <c r="B4680">
        <v>66</v>
      </c>
      <c r="C4680">
        <v>97</v>
      </c>
      <c r="E4680" t="s">
        <v>7529</v>
      </c>
      <c r="F4680" t="s">
        <v>9412</v>
      </c>
      <c r="G4680" t="str">
        <f t="shared" si="74"/>
        <v>Kevin Hart: Laugh at My Pain</v>
      </c>
      <c r="H4680" t="s">
        <v>9623</v>
      </c>
      <c r="I4680">
        <v>3543</v>
      </c>
      <c r="J4680">
        <v>109</v>
      </c>
      <c r="K4680" t="s">
        <v>19</v>
      </c>
      <c r="L4680" t="s">
        <v>20</v>
      </c>
      <c r="M4680" t="s">
        <v>294</v>
      </c>
      <c r="O4680">
        <v>2002</v>
      </c>
      <c r="P4680">
        <v>7.5</v>
      </c>
      <c r="S4680" t="s">
        <v>46</v>
      </c>
      <c r="T4680" t="s">
        <v>39</v>
      </c>
    </row>
    <row r="4681" spans="1:24" x14ac:dyDescent="0.3">
      <c r="A4681" t="s">
        <v>47</v>
      </c>
      <c r="B4681">
        <v>360</v>
      </c>
      <c r="C4681">
        <v>104</v>
      </c>
      <c r="E4681" t="s">
        <v>2926</v>
      </c>
      <c r="F4681" t="s">
        <v>291</v>
      </c>
      <c r="G4681" t="str">
        <f t="shared" si="74"/>
        <v>Kill List</v>
      </c>
      <c r="H4681" t="s">
        <v>9624</v>
      </c>
      <c r="I4681">
        <v>25750</v>
      </c>
      <c r="J4681">
        <v>17</v>
      </c>
      <c r="K4681" t="s">
        <v>19</v>
      </c>
      <c r="L4681" t="s">
        <v>31</v>
      </c>
      <c r="M4681" t="s">
        <v>51</v>
      </c>
      <c r="O4681">
        <v>2015</v>
      </c>
      <c r="P4681">
        <v>6.3</v>
      </c>
      <c r="S4681" t="s">
        <v>52</v>
      </c>
      <c r="T4681" t="s">
        <v>83</v>
      </c>
      <c r="U4681" t="s">
        <v>122</v>
      </c>
    </row>
    <row r="4682" spans="1:24" x14ac:dyDescent="0.3">
      <c r="A4682" t="s">
        <v>8468</v>
      </c>
      <c r="B4682">
        <v>53</v>
      </c>
      <c r="C4682">
        <v>88</v>
      </c>
      <c r="E4682" t="s">
        <v>83</v>
      </c>
      <c r="F4682" t="s">
        <v>9625</v>
      </c>
      <c r="G4682" t="str">
        <f t="shared" si="74"/>
        <v>The Innkeepers</v>
      </c>
      <c r="H4682" t="s">
        <v>9626</v>
      </c>
      <c r="I4682">
        <v>27260</v>
      </c>
      <c r="J4682">
        <v>10</v>
      </c>
      <c r="K4682" t="s">
        <v>19</v>
      </c>
      <c r="L4682" t="s">
        <v>20</v>
      </c>
      <c r="M4682" t="s">
        <v>294</v>
      </c>
      <c r="O4682">
        <v>2005</v>
      </c>
      <c r="P4682">
        <v>5.5</v>
      </c>
      <c r="S4682" t="s">
        <v>83</v>
      </c>
    </row>
    <row r="4683" spans="1:24" x14ac:dyDescent="0.3">
      <c r="A4683" t="s">
        <v>6807</v>
      </c>
      <c r="B4683">
        <v>82</v>
      </c>
      <c r="C4683">
        <v>201</v>
      </c>
      <c r="E4683" t="s">
        <v>962</v>
      </c>
      <c r="F4683" t="s">
        <v>9627</v>
      </c>
      <c r="G4683" t="str">
        <f t="shared" si="74"/>
        <v>The Unborn</v>
      </c>
      <c r="H4683" t="s">
        <v>5316</v>
      </c>
      <c r="I4683">
        <v>42183</v>
      </c>
      <c r="J4683">
        <v>2618</v>
      </c>
      <c r="K4683" t="s">
        <v>19</v>
      </c>
      <c r="L4683" t="s">
        <v>20</v>
      </c>
      <c r="M4683" t="s">
        <v>2394</v>
      </c>
      <c r="O4683">
        <v>2006</v>
      </c>
      <c r="P4683">
        <v>4.8</v>
      </c>
      <c r="S4683" t="s">
        <v>60</v>
      </c>
      <c r="T4683" t="s">
        <v>69</v>
      </c>
      <c r="U4683" t="s">
        <v>83</v>
      </c>
      <c r="V4683" t="s">
        <v>92</v>
      </c>
      <c r="W4683" t="s">
        <v>122</v>
      </c>
    </row>
    <row r="4684" spans="1:24" x14ac:dyDescent="0.3">
      <c r="A4684" t="s">
        <v>542</v>
      </c>
      <c r="B4684">
        <v>15</v>
      </c>
      <c r="C4684">
        <v>108</v>
      </c>
      <c r="E4684" t="s">
        <v>60</v>
      </c>
      <c r="F4684" t="s">
        <v>5988</v>
      </c>
      <c r="G4684" t="str">
        <f t="shared" si="74"/>
        <v>The Conformist</v>
      </c>
      <c r="H4684" t="s">
        <v>9628</v>
      </c>
      <c r="I4684">
        <v>17813</v>
      </c>
      <c r="J4684">
        <v>576</v>
      </c>
      <c r="K4684" t="s">
        <v>19</v>
      </c>
      <c r="L4684" t="s">
        <v>20</v>
      </c>
      <c r="M4684" t="s">
        <v>294</v>
      </c>
      <c r="O4684">
        <v>2013</v>
      </c>
      <c r="P4684">
        <v>8.1</v>
      </c>
      <c r="S4684" t="s">
        <v>60</v>
      </c>
    </row>
    <row r="4685" spans="1:24" x14ac:dyDescent="0.3">
      <c r="A4685" t="s">
        <v>9629</v>
      </c>
      <c r="B4685">
        <v>18</v>
      </c>
      <c r="C4685">
        <v>106</v>
      </c>
      <c r="E4685" t="s">
        <v>60</v>
      </c>
      <c r="F4685" t="s">
        <v>9630</v>
      </c>
      <c r="G4685" t="str">
        <f t="shared" si="74"/>
        <v>Interview with the Assassin</v>
      </c>
      <c r="H4685" t="s">
        <v>9631</v>
      </c>
      <c r="I4685">
        <v>1661</v>
      </c>
      <c r="J4685">
        <v>189</v>
      </c>
      <c r="K4685" t="s">
        <v>19</v>
      </c>
      <c r="L4685" t="s">
        <v>20</v>
      </c>
      <c r="M4685" t="s">
        <v>21</v>
      </c>
      <c r="O4685">
        <v>1933</v>
      </c>
      <c r="P4685">
        <v>6.6</v>
      </c>
      <c r="S4685" t="s">
        <v>60</v>
      </c>
    </row>
    <row r="4686" spans="1:24" x14ac:dyDescent="0.3">
      <c r="A4686" t="s">
        <v>9632</v>
      </c>
      <c r="B4686">
        <v>22</v>
      </c>
      <c r="C4686">
        <v>107</v>
      </c>
      <c r="E4686" t="s">
        <v>2866</v>
      </c>
      <c r="F4686" t="s">
        <v>9633</v>
      </c>
      <c r="G4686" t="str">
        <f t="shared" si="74"/>
        <v>Donkey Punch</v>
      </c>
      <c r="H4686" t="s">
        <v>9634</v>
      </c>
      <c r="I4686">
        <v>9376</v>
      </c>
      <c r="J4686">
        <v>6</v>
      </c>
      <c r="K4686" t="s">
        <v>19</v>
      </c>
      <c r="L4686" t="s">
        <v>20</v>
      </c>
      <c r="M4686" t="s">
        <v>294</v>
      </c>
      <c r="O4686">
        <v>2014</v>
      </c>
      <c r="P4686">
        <v>5.2</v>
      </c>
      <c r="S4686" t="s">
        <v>52</v>
      </c>
      <c r="T4686" t="s">
        <v>60</v>
      </c>
      <c r="U4686" t="s">
        <v>83</v>
      </c>
      <c r="V4686" t="s">
        <v>122</v>
      </c>
    </row>
    <row r="4687" spans="1:24" x14ac:dyDescent="0.3">
      <c r="A4687" t="s">
        <v>9635</v>
      </c>
      <c r="B4687">
        <v>15</v>
      </c>
      <c r="C4687">
        <v>84</v>
      </c>
      <c r="E4687" t="s">
        <v>83</v>
      </c>
      <c r="F4687" t="s">
        <v>7637</v>
      </c>
      <c r="G4687" t="str">
        <f t="shared" si="74"/>
        <v>All the Boys Love Mandy Lane</v>
      </c>
      <c r="H4687" t="s">
        <v>9636</v>
      </c>
      <c r="I4687">
        <v>25951</v>
      </c>
      <c r="J4687">
        <v>36</v>
      </c>
      <c r="K4687" t="s">
        <v>19</v>
      </c>
      <c r="L4687" t="s">
        <v>20</v>
      </c>
      <c r="M4687" t="s">
        <v>51</v>
      </c>
      <c r="O4687">
        <v>1990</v>
      </c>
      <c r="P4687">
        <v>5.6</v>
      </c>
      <c r="S4687" t="s">
        <v>83</v>
      </c>
    </row>
    <row r="4688" spans="1:24" x14ac:dyDescent="0.3">
      <c r="A4688" t="s">
        <v>9637</v>
      </c>
      <c r="B4688">
        <v>18</v>
      </c>
      <c r="C4688">
        <v>91</v>
      </c>
      <c r="E4688" t="s">
        <v>83</v>
      </c>
      <c r="F4688" t="s">
        <v>9638</v>
      </c>
      <c r="G4688" t="str">
        <f t="shared" si="74"/>
        <v>Bled</v>
      </c>
      <c r="H4688" t="s">
        <v>9639</v>
      </c>
      <c r="I4688">
        <v>851</v>
      </c>
      <c r="J4688">
        <v>1</v>
      </c>
      <c r="K4688" t="s">
        <v>19</v>
      </c>
      <c r="L4688" t="s">
        <v>20</v>
      </c>
      <c r="M4688" t="s">
        <v>51</v>
      </c>
      <c r="O4688">
        <v>2004</v>
      </c>
      <c r="P4688">
        <v>3.1</v>
      </c>
      <c r="S4688" t="s">
        <v>83</v>
      </c>
    </row>
    <row r="4689" spans="1:22" x14ac:dyDescent="0.3">
      <c r="A4689" t="s">
        <v>9640</v>
      </c>
      <c r="B4689">
        <v>8</v>
      </c>
      <c r="C4689">
        <v>90</v>
      </c>
      <c r="E4689" t="s">
        <v>9641</v>
      </c>
      <c r="F4689" t="s">
        <v>9642</v>
      </c>
      <c r="G4689" t="str">
        <f t="shared" si="74"/>
        <v>High Noon</v>
      </c>
      <c r="H4689" t="s">
        <v>9643</v>
      </c>
      <c r="I4689">
        <v>80193</v>
      </c>
      <c r="J4689">
        <v>79</v>
      </c>
      <c r="K4689" t="s">
        <v>19</v>
      </c>
      <c r="L4689" t="s">
        <v>20</v>
      </c>
      <c r="M4689" t="s">
        <v>2078</v>
      </c>
      <c r="O4689">
        <v>2013</v>
      </c>
      <c r="P4689">
        <v>8.1</v>
      </c>
      <c r="S4689" t="s">
        <v>122</v>
      </c>
      <c r="T4689" t="s">
        <v>130</v>
      </c>
    </row>
    <row r="4690" spans="1:22" x14ac:dyDescent="0.3">
      <c r="A4690" t="s">
        <v>9644</v>
      </c>
      <c r="B4690">
        <v>105</v>
      </c>
      <c r="C4690">
        <v>103</v>
      </c>
      <c r="E4690" t="s">
        <v>9645</v>
      </c>
      <c r="F4690" t="s">
        <v>88</v>
      </c>
      <c r="G4690" t="str">
        <f t="shared" si="74"/>
        <v>Hoop Dreams</v>
      </c>
      <c r="H4690" t="s">
        <v>9646</v>
      </c>
      <c r="I4690">
        <v>18980</v>
      </c>
      <c r="J4690">
        <v>8</v>
      </c>
      <c r="K4690" t="s">
        <v>19</v>
      </c>
      <c r="L4690" t="s">
        <v>20</v>
      </c>
      <c r="M4690" t="s">
        <v>2078</v>
      </c>
      <c r="O4690">
        <v>2004</v>
      </c>
      <c r="P4690">
        <v>8.3000000000000007</v>
      </c>
      <c r="S4690" t="s">
        <v>39</v>
      </c>
      <c r="T4690" t="s">
        <v>60</v>
      </c>
      <c r="U4690" t="s">
        <v>117</v>
      </c>
    </row>
    <row r="4691" spans="1:22" x14ac:dyDescent="0.3">
      <c r="A4691" t="s">
        <v>8186</v>
      </c>
      <c r="B4691">
        <v>3</v>
      </c>
      <c r="C4691">
        <v>71</v>
      </c>
      <c r="E4691" t="s">
        <v>1784</v>
      </c>
      <c r="F4691" t="s">
        <v>9647</v>
      </c>
      <c r="G4691" t="str">
        <f t="shared" si="74"/>
        <v>Rize</v>
      </c>
      <c r="H4691" t="s">
        <v>9648</v>
      </c>
      <c r="I4691">
        <v>2877</v>
      </c>
      <c r="J4691">
        <v>1</v>
      </c>
      <c r="K4691" t="s">
        <v>19</v>
      </c>
      <c r="L4691" t="s">
        <v>100</v>
      </c>
      <c r="M4691" t="s">
        <v>294</v>
      </c>
      <c r="O4691">
        <v>2013</v>
      </c>
      <c r="P4691">
        <v>7.1</v>
      </c>
      <c r="S4691" t="s">
        <v>39</v>
      </c>
      <c r="T4691" t="s">
        <v>85</v>
      </c>
    </row>
    <row r="4692" spans="1:22" x14ac:dyDescent="0.3">
      <c r="A4692" t="s">
        <v>9649</v>
      </c>
      <c r="B4692">
        <v>4</v>
      </c>
      <c r="C4692">
        <v>90</v>
      </c>
      <c r="E4692" t="s">
        <v>16</v>
      </c>
      <c r="F4692" t="s">
        <v>9650</v>
      </c>
      <c r="G4692" t="str">
        <f t="shared" si="74"/>
        <v>Destiny</v>
      </c>
      <c r="H4692" t="s">
        <v>9651</v>
      </c>
      <c r="I4692">
        <v>3089</v>
      </c>
      <c r="J4692">
        <v>27</v>
      </c>
      <c r="K4692" t="s">
        <v>19</v>
      </c>
      <c r="L4692" t="s">
        <v>197</v>
      </c>
      <c r="M4692" t="s">
        <v>2579</v>
      </c>
      <c r="O4692">
        <v>2007</v>
      </c>
      <c r="P4692">
        <v>8.1</v>
      </c>
      <c r="S4692" t="s">
        <v>26</v>
      </c>
      <c r="T4692" t="s">
        <v>32</v>
      </c>
      <c r="U4692" t="s">
        <v>69</v>
      </c>
      <c r="V4692" t="s">
        <v>110</v>
      </c>
    </row>
    <row r="4693" spans="1:22" x14ac:dyDescent="0.3">
      <c r="A4693" t="s">
        <v>9652</v>
      </c>
      <c r="B4693">
        <v>2</v>
      </c>
      <c r="C4693">
        <v>67</v>
      </c>
      <c r="E4693" t="s">
        <v>890</v>
      </c>
      <c r="F4693" t="s">
        <v>4162</v>
      </c>
      <c r="G4693" t="str">
        <f t="shared" si="74"/>
        <v>L.I.E.</v>
      </c>
      <c r="H4693" t="s">
        <v>9653</v>
      </c>
      <c r="I4693">
        <v>8509</v>
      </c>
      <c r="J4693">
        <v>5</v>
      </c>
      <c r="K4693" t="s">
        <v>19</v>
      </c>
      <c r="L4693" t="s">
        <v>20</v>
      </c>
      <c r="M4693" t="s">
        <v>5943</v>
      </c>
      <c r="O4693">
        <v>2001</v>
      </c>
      <c r="P4693">
        <v>7.2</v>
      </c>
      <c r="S4693" t="s">
        <v>52</v>
      </c>
      <c r="T4693" t="s">
        <v>60</v>
      </c>
    </row>
    <row r="4694" spans="1:22" x14ac:dyDescent="0.3">
      <c r="A4694" t="s">
        <v>3348</v>
      </c>
      <c r="B4694">
        <v>50</v>
      </c>
      <c r="C4694">
        <v>94</v>
      </c>
      <c r="E4694" t="s">
        <v>882</v>
      </c>
      <c r="F4694" t="s">
        <v>124</v>
      </c>
      <c r="G4694" t="str">
        <f t="shared" si="74"/>
        <v>The Sisterhood of Night</v>
      </c>
      <c r="H4694" t="s">
        <v>9654</v>
      </c>
      <c r="I4694">
        <v>1354</v>
      </c>
      <c r="J4694">
        <v>19</v>
      </c>
      <c r="K4694" t="s">
        <v>19</v>
      </c>
      <c r="L4694" t="s">
        <v>20</v>
      </c>
      <c r="M4694" t="s">
        <v>2394</v>
      </c>
      <c r="O4694">
        <v>1975</v>
      </c>
      <c r="P4694">
        <v>6.3</v>
      </c>
      <c r="S4694" t="s">
        <v>60</v>
      </c>
      <c r="T4694" t="s">
        <v>92</v>
      </c>
      <c r="U4694" t="s">
        <v>122</v>
      </c>
    </row>
    <row r="4695" spans="1:22" x14ac:dyDescent="0.3">
      <c r="A4695" t="s">
        <v>7548</v>
      </c>
      <c r="B4695">
        <v>19</v>
      </c>
      <c r="C4695">
        <v>81</v>
      </c>
      <c r="E4695" t="s">
        <v>3370</v>
      </c>
      <c r="F4695" t="s">
        <v>3213</v>
      </c>
      <c r="G4695" t="str">
        <f t="shared" si="74"/>
        <v>B-Girl</v>
      </c>
      <c r="H4695" t="s">
        <v>9655</v>
      </c>
      <c r="I4695">
        <v>551</v>
      </c>
      <c r="J4695">
        <v>98</v>
      </c>
      <c r="K4695" t="s">
        <v>19</v>
      </c>
      <c r="L4695" t="s">
        <v>20</v>
      </c>
      <c r="M4695" t="s">
        <v>294</v>
      </c>
      <c r="O4695">
        <v>2006</v>
      </c>
      <c r="P4695">
        <v>4</v>
      </c>
      <c r="S4695" t="s">
        <v>60</v>
      </c>
      <c r="T4695" t="s">
        <v>85</v>
      </c>
      <c r="U4695" t="s">
        <v>106</v>
      </c>
    </row>
    <row r="4696" spans="1:22" x14ac:dyDescent="0.3">
      <c r="A4696" t="s">
        <v>7583</v>
      </c>
      <c r="B4696">
        <v>5</v>
      </c>
      <c r="C4696">
        <v>81</v>
      </c>
      <c r="E4696" t="s">
        <v>123</v>
      </c>
      <c r="F4696" t="s">
        <v>1855</v>
      </c>
      <c r="G4696" t="str">
        <f t="shared" si="74"/>
        <v>King Kong</v>
      </c>
      <c r="H4696" t="s">
        <v>125</v>
      </c>
      <c r="I4696">
        <v>316027</v>
      </c>
      <c r="J4696">
        <v>3400</v>
      </c>
      <c r="K4696" t="s">
        <v>19</v>
      </c>
      <c r="L4696" t="s">
        <v>20</v>
      </c>
      <c r="M4696" t="s">
        <v>294</v>
      </c>
      <c r="O4696">
        <v>2003</v>
      </c>
      <c r="P4696">
        <v>7.2</v>
      </c>
      <c r="S4696" t="s">
        <v>26</v>
      </c>
      <c r="T4696" t="s">
        <v>32</v>
      </c>
      <c r="U4696" t="s">
        <v>60</v>
      </c>
      <c r="V4696" t="s">
        <v>106</v>
      </c>
    </row>
    <row r="4697" spans="1:22" x14ac:dyDescent="0.3">
      <c r="A4697" t="s">
        <v>8313</v>
      </c>
      <c r="B4697">
        <v>235</v>
      </c>
      <c r="C4697">
        <v>215</v>
      </c>
      <c r="E4697" t="s">
        <v>83</v>
      </c>
      <c r="F4697" t="s">
        <v>9656</v>
      </c>
      <c r="G4697" t="str">
        <f t="shared" si="74"/>
        <v>House of Wax</v>
      </c>
      <c r="H4697" t="s">
        <v>3214</v>
      </c>
      <c r="I4697">
        <v>94463</v>
      </c>
      <c r="J4697">
        <v>63</v>
      </c>
      <c r="K4697" t="s">
        <v>19</v>
      </c>
      <c r="L4697" t="s">
        <v>20</v>
      </c>
      <c r="M4697" t="s">
        <v>294</v>
      </c>
      <c r="O4697">
        <v>2003</v>
      </c>
      <c r="P4697">
        <v>5.3</v>
      </c>
      <c r="S4697" t="s">
        <v>83</v>
      </c>
    </row>
    <row r="4698" spans="1:22" x14ac:dyDescent="0.3">
      <c r="A4698" t="s">
        <v>1239</v>
      </c>
      <c r="B4698">
        <v>8</v>
      </c>
      <c r="C4698">
        <v>83</v>
      </c>
      <c r="E4698" t="s">
        <v>60</v>
      </c>
      <c r="F4698" t="s">
        <v>9657</v>
      </c>
      <c r="G4698" t="str">
        <f t="shared" si="74"/>
        <v>Half Nelson</v>
      </c>
      <c r="H4698" t="s">
        <v>9658</v>
      </c>
      <c r="I4698">
        <v>70885</v>
      </c>
      <c r="J4698">
        <v>109</v>
      </c>
      <c r="K4698" t="s">
        <v>19</v>
      </c>
      <c r="L4698" t="s">
        <v>31</v>
      </c>
      <c r="M4698" t="s">
        <v>294</v>
      </c>
      <c r="O4698">
        <v>2010</v>
      </c>
      <c r="P4698">
        <v>7.2</v>
      </c>
      <c r="S4698" t="s">
        <v>60</v>
      </c>
    </row>
    <row r="4699" spans="1:22" x14ac:dyDescent="0.3">
      <c r="A4699" t="s">
        <v>7439</v>
      </c>
      <c r="B4699">
        <v>95</v>
      </c>
      <c r="C4699">
        <v>106</v>
      </c>
      <c r="E4699" t="s">
        <v>60</v>
      </c>
      <c r="F4699" t="s">
        <v>3584</v>
      </c>
      <c r="G4699" t="str">
        <f t="shared" si="74"/>
        <v>Naturally Native</v>
      </c>
      <c r="H4699" t="s">
        <v>9659</v>
      </c>
      <c r="I4699">
        <v>103</v>
      </c>
      <c r="J4699">
        <v>16</v>
      </c>
      <c r="K4699" t="s">
        <v>19</v>
      </c>
      <c r="L4699" t="s">
        <v>20</v>
      </c>
      <c r="M4699" t="s">
        <v>51</v>
      </c>
      <c r="O4699">
        <v>2014</v>
      </c>
      <c r="P4699">
        <v>6.5</v>
      </c>
      <c r="S4699" t="s">
        <v>60</v>
      </c>
    </row>
    <row r="4700" spans="1:22" x14ac:dyDescent="0.3">
      <c r="A4700" t="s">
        <v>9660</v>
      </c>
      <c r="B4700">
        <v>84</v>
      </c>
      <c r="C4700">
        <v>103</v>
      </c>
      <c r="E4700" t="s">
        <v>46</v>
      </c>
      <c r="F4700" t="s">
        <v>9661</v>
      </c>
      <c r="G4700" t="str">
        <f t="shared" si="74"/>
        <v>Hav Plenty</v>
      </c>
      <c r="H4700" t="s">
        <v>9662</v>
      </c>
      <c r="I4700">
        <v>819</v>
      </c>
      <c r="J4700">
        <v>4</v>
      </c>
      <c r="K4700" t="s">
        <v>19</v>
      </c>
      <c r="L4700" t="s">
        <v>20</v>
      </c>
      <c r="M4700" t="s">
        <v>294</v>
      </c>
      <c r="O4700">
        <v>1981</v>
      </c>
      <c r="P4700">
        <v>6.5</v>
      </c>
      <c r="S4700" t="s">
        <v>46</v>
      </c>
    </row>
    <row r="4701" spans="1:22" x14ac:dyDescent="0.3">
      <c r="A4701" t="s">
        <v>9663</v>
      </c>
      <c r="B4701">
        <v>154</v>
      </c>
      <c r="C4701">
        <v>90</v>
      </c>
      <c r="E4701" t="s">
        <v>977</v>
      </c>
      <c r="F4701" t="s">
        <v>2348</v>
      </c>
      <c r="G4701" t="str">
        <f t="shared" si="74"/>
        <v>Adulterers</v>
      </c>
      <c r="H4701" t="s">
        <v>9664</v>
      </c>
      <c r="I4701">
        <v>514</v>
      </c>
      <c r="J4701">
        <v>19</v>
      </c>
      <c r="K4701" t="s">
        <v>19</v>
      </c>
      <c r="L4701" t="s">
        <v>20</v>
      </c>
      <c r="M4701" t="s">
        <v>294</v>
      </c>
      <c r="O4701">
        <v>2008</v>
      </c>
      <c r="P4701">
        <v>4.9000000000000004</v>
      </c>
      <c r="S4701" t="s">
        <v>52</v>
      </c>
      <c r="T4701" t="s">
        <v>60</v>
      </c>
      <c r="U4701" t="s">
        <v>122</v>
      </c>
    </row>
    <row r="4702" spans="1:22" x14ac:dyDescent="0.3">
      <c r="A4702" t="s">
        <v>9665</v>
      </c>
      <c r="B4702">
        <v>20</v>
      </c>
      <c r="C4702">
        <v>88</v>
      </c>
      <c r="E4702" t="s">
        <v>3186</v>
      </c>
      <c r="F4702" t="s">
        <v>578</v>
      </c>
      <c r="G4702" t="str">
        <f t="shared" si="74"/>
        <v>Escape from Tomorrow</v>
      </c>
      <c r="H4702" t="s">
        <v>9666</v>
      </c>
      <c r="I4702">
        <v>7384</v>
      </c>
      <c r="J4702">
        <v>2</v>
      </c>
      <c r="K4702" t="s">
        <v>19</v>
      </c>
      <c r="L4702" t="s">
        <v>20</v>
      </c>
      <c r="M4702" t="s">
        <v>2579</v>
      </c>
      <c r="O4702">
        <v>2005</v>
      </c>
      <c r="P4702">
        <v>5.2</v>
      </c>
      <c r="S4702" t="s">
        <v>69</v>
      </c>
      <c r="T4702" t="s">
        <v>83</v>
      </c>
    </row>
    <row r="4703" spans="1:22" x14ac:dyDescent="0.3">
      <c r="A4703" t="s">
        <v>9667</v>
      </c>
      <c r="B4703">
        <v>88</v>
      </c>
      <c r="C4703">
        <v>105</v>
      </c>
      <c r="E4703" t="s">
        <v>39</v>
      </c>
      <c r="F4703" t="s">
        <v>3766</v>
      </c>
      <c r="G4703" t="str">
        <f t="shared" si="74"/>
        <v>Starsuckers</v>
      </c>
      <c r="H4703" t="s">
        <v>9668</v>
      </c>
      <c r="I4703">
        <v>474</v>
      </c>
      <c r="J4703">
        <v>13</v>
      </c>
      <c r="K4703" t="s">
        <v>19</v>
      </c>
      <c r="L4703" t="s">
        <v>20</v>
      </c>
      <c r="M4703" t="s">
        <v>2394</v>
      </c>
      <c r="O4703">
        <v>1985</v>
      </c>
      <c r="P4703">
        <v>7.4</v>
      </c>
      <c r="S4703" t="s">
        <v>39</v>
      </c>
    </row>
    <row r="4704" spans="1:22" x14ac:dyDescent="0.3">
      <c r="A4704" t="s">
        <v>9669</v>
      </c>
      <c r="B4704">
        <v>70</v>
      </c>
      <c r="C4704">
        <v>115</v>
      </c>
      <c r="E4704" t="s">
        <v>39</v>
      </c>
      <c r="F4704" t="s">
        <v>9014</v>
      </c>
      <c r="G4704" t="str">
        <f t="shared" si="74"/>
        <v>The Hadza: Last of the First</v>
      </c>
      <c r="H4704" t="s">
        <v>9670</v>
      </c>
      <c r="I4704">
        <v>5</v>
      </c>
      <c r="J4704">
        <v>1</v>
      </c>
      <c r="K4704" t="s">
        <v>19</v>
      </c>
      <c r="L4704" t="s">
        <v>20</v>
      </c>
      <c r="M4704" t="s">
        <v>2078</v>
      </c>
      <c r="O4704">
        <v>2002</v>
      </c>
      <c r="P4704">
        <v>7.4</v>
      </c>
      <c r="S4704" t="s">
        <v>39</v>
      </c>
    </row>
    <row r="4705" spans="1:22" x14ac:dyDescent="0.3">
      <c r="A4705" t="s">
        <v>3439</v>
      </c>
      <c r="B4705">
        <v>5</v>
      </c>
      <c r="C4705">
        <v>90</v>
      </c>
      <c r="E4705" t="s">
        <v>1198</v>
      </c>
      <c r="F4705" t="s">
        <v>9671</v>
      </c>
      <c r="G4705" t="str">
        <f t="shared" si="74"/>
        <v>After</v>
      </c>
      <c r="H4705" t="s">
        <v>9672</v>
      </c>
      <c r="I4705">
        <v>3699</v>
      </c>
      <c r="J4705">
        <v>1</v>
      </c>
      <c r="K4705" t="s">
        <v>19</v>
      </c>
      <c r="L4705" t="s">
        <v>20</v>
      </c>
      <c r="M4705" t="s">
        <v>294</v>
      </c>
      <c r="O4705">
        <v>2004</v>
      </c>
      <c r="P4705">
        <v>5.4</v>
      </c>
      <c r="S4705" t="s">
        <v>69</v>
      </c>
      <c r="T4705" t="s">
        <v>83</v>
      </c>
      <c r="U4705" t="s">
        <v>92</v>
      </c>
      <c r="V4705" t="s">
        <v>122</v>
      </c>
    </row>
    <row r="4706" spans="1:22" x14ac:dyDescent="0.3">
      <c r="A4706" t="s">
        <v>9673</v>
      </c>
      <c r="B4706">
        <v>105</v>
      </c>
      <c r="C4706">
        <v>102</v>
      </c>
      <c r="E4706" t="s">
        <v>1788</v>
      </c>
      <c r="F4706" t="s">
        <v>9674</v>
      </c>
      <c r="G4706" t="str">
        <f t="shared" si="74"/>
        <v>Treachery</v>
      </c>
      <c r="H4706" t="s">
        <v>9675</v>
      </c>
      <c r="I4706">
        <v>344</v>
      </c>
      <c r="J4706">
        <v>9</v>
      </c>
      <c r="K4706" t="s">
        <v>19</v>
      </c>
      <c r="L4706" t="s">
        <v>20</v>
      </c>
      <c r="M4706" t="s">
        <v>294</v>
      </c>
      <c r="O4706">
        <v>1972</v>
      </c>
      <c r="P4706">
        <v>3.9</v>
      </c>
      <c r="S4706" t="s">
        <v>60</v>
      </c>
      <c r="T4706" t="s">
        <v>122</v>
      </c>
    </row>
    <row r="4707" spans="1:22" x14ac:dyDescent="0.3">
      <c r="A4707" t="s">
        <v>2400</v>
      </c>
      <c r="B4707">
        <v>29</v>
      </c>
      <c r="C4707">
        <v>98</v>
      </c>
      <c r="E4707" t="s">
        <v>1147</v>
      </c>
      <c r="F4707" t="s">
        <v>9676</v>
      </c>
      <c r="G4707" t="str">
        <f t="shared" si="74"/>
        <v>Walter</v>
      </c>
      <c r="H4707" t="s">
        <v>9677</v>
      </c>
      <c r="I4707">
        <v>1432</v>
      </c>
      <c r="J4707">
        <v>219</v>
      </c>
      <c r="K4707" t="s">
        <v>675</v>
      </c>
      <c r="L4707" t="s">
        <v>20</v>
      </c>
      <c r="M4707" t="s">
        <v>2078</v>
      </c>
      <c r="O4707">
        <v>1916</v>
      </c>
      <c r="P4707">
        <v>5.3</v>
      </c>
      <c r="S4707" t="s">
        <v>46</v>
      </c>
      <c r="T4707" t="s">
        <v>60</v>
      </c>
    </row>
    <row r="4708" spans="1:22" x14ac:dyDescent="0.3">
      <c r="A4708" t="s">
        <v>9678</v>
      </c>
      <c r="B4708">
        <v>46</v>
      </c>
      <c r="C4708">
        <v>87</v>
      </c>
      <c r="E4708" t="s">
        <v>4811</v>
      </c>
      <c r="F4708" t="s">
        <v>9679</v>
      </c>
      <c r="G4708" t="str">
        <f t="shared" si="74"/>
        <v>Top Hat</v>
      </c>
      <c r="H4708" t="s">
        <v>9680</v>
      </c>
      <c r="I4708">
        <v>13269</v>
      </c>
      <c r="J4708">
        <v>2</v>
      </c>
      <c r="K4708" t="s">
        <v>19</v>
      </c>
      <c r="L4708" t="s">
        <v>20</v>
      </c>
      <c r="M4708" t="s">
        <v>294</v>
      </c>
      <c r="O4708">
        <v>1997</v>
      </c>
      <c r="P4708">
        <v>7.8</v>
      </c>
      <c r="S4708" t="s">
        <v>46</v>
      </c>
      <c r="T4708" t="s">
        <v>90</v>
      </c>
      <c r="U4708" t="s">
        <v>106</v>
      </c>
    </row>
    <row r="4709" spans="1:22" x14ac:dyDescent="0.3">
      <c r="A4709" t="s">
        <v>9681</v>
      </c>
      <c r="B4709">
        <v>3</v>
      </c>
      <c r="C4709">
        <v>80</v>
      </c>
      <c r="E4709" t="s">
        <v>83</v>
      </c>
      <c r="F4709" t="s">
        <v>2426</v>
      </c>
      <c r="G4709" t="str">
        <f t="shared" si="74"/>
        <v>The Blair Witch Project</v>
      </c>
      <c r="H4709" t="s">
        <v>9682</v>
      </c>
      <c r="I4709">
        <v>186786</v>
      </c>
      <c r="J4709">
        <v>9</v>
      </c>
      <c r="K4709" t="s">
        <v>19</v>
      </c>
      <c r="L4709" t="s">
        <v>20</v>
      </c>
      <c r="M4709" t="s">
        <v>2078</v>
      </c>
      <c r="O4709">
        <v>1929</v>
      </c>
      <c r="P4709">
        <v>6.4</v>
      </c>
      <c r="S4709" t="s">
        <v>83</v>
      </c>
    </row>
    <row r="4710" spans="1:22" x14ac:dyDescent="0.3">
      <c r="A4710" t="s">
        <v>9683</v>
      </c>
      <c r="B4710">
        <v>54</v>
      </c>
      <c r="C4710">
        <v>88</v>
      </c>
      <c r="E4710" t="s">
        <v>9684</v>
      </c>
      <c r="F4710" t="s">
        <v>9685</v>
      </c>
      <c r="G4710" t="str">
        <f t="shared" si="74"/>
        <v>Woodstock</v>
      </c>
      <c r="H4710" t="s">
        <v>9686</v>
      </c>
      <c r="I4710">
        <v>12631</v>
      </c>
      <c r="J4710">
        <v>2</v>
      </c>
      <c r="K4710" t="s">
        <v>675</v>
      </c>
      <c r="L4710" t="s">
        <v>20</v>
      </c>
      <c r="M4710" t="s">
        <v>2078</v>
      </c>
      <c r="O4710">
        <v>1981</v>
      </c>
      <c r="P4710">
        <v>8.1</v>
      </c>
      <c r="S4710" t="s">
        <v>39</v>
      </c>
      <c r="T4710" t="s">
        <v>80</v>
      </c>
      <c r="U4710" t="s">
        <v>85</v>
      </c>
    </row>
    <row r="4711" spans="1:22" x14ac:dyDescent="0.3">
      <c r="A4711" t="s">
        <v>9687</v>
      </c>
      <c r="B4711">
        <v>126</v>
      </c>
      <c r="C4711">
        <v>83</v>
      </c>
      <c r="E4711" t="s">
        <v>46</v>
      </c>
      <c r="F4711" t="s">
        <v>9688</v>
      </c>
      <c r="G4711" t="str">
        <f t="shared" si="74"/>
        <v>The Kentucky Fried Movie</v>
      </c>
      <c r="H4711" t="s">
        <v>9689</v>
      </c>
      <c r="I4711">
        <v>13915</v>
      </c>
      <c r="J4711">
        <v>215</v>
      </c>
      <c r="K4711" t="s">
        <v>19</v>
      </c>
      <c r="L4711" t="s">
        <v>31</v>
      </c>
      <c r="M4711" t="s">
        <v>21</v>
      </c>
      <c r="O4711">
        <v>2012</v>
      </c>
      <c r="P4711">
        <v>6.5</v>
      </c>
      <c r="S4711" t="s">
        <v>46</v>
      </c>
    </row>
    <row r="4712" spans="1:22" x14ac:dyDescent="0.3">
      <c r="A4712" t="s">
        <v>9690</v>
      </c>
      <c r="B4712">
        <v>17</v>
      </c>
      <c r="C4712">
        <v>122</v>
      </c>
      <c r="E4712" t="s">
        <v>6512</v>
      </c>
      <c r="F4712" t="s">
        <v>1043</v>
      </c>
      <c r="G4712" t="str">
        <f t="shared" si="74"/>
        <v>Mercy Streets</v>
      </c>
      <c r="H4712" t="s">
        <v>9691</v>
      </c>
      <c r="I4712">
        <v>448</v>
      </c>
      <c r="J4712">
        <v>3</v>
      </c>
      <c r="K4712" t="s">
        <v>19</v>
      </c>
      <c r="L4712" t="s">
        <v>20</v>
      </c>
      <c r="M4712" t="s">
        <v>294</v>
      </c>
      <c r="O4712">
        <v>2015</v>
      </c>
      <c r="P4712">
        <v>5.6</v>
      </c>
      <c r="S4712" t="s">
        <v>26</v>
      </c>
      <c r="T4712" t="s">
        <v>52</v>
      </c>
      <c r="U4712" t="s">
        <v>60</v>
      </c>
    </row>
    <row r="4713" spans="1:22" x14ac:dyDescent="0.3">
      <c r="A4713" t="s">
        <v>9692</v>
      </c>
      <c r="B4713">
        <v>25</v>
      </c>
      <c r="C4713">
        <v>115</v>
      </c>
      <c r="E4713" t="s">
        <v>417</v>
      </c>
      <c r="F4713" t="s">
        <v>4132</v>
      </c>
      <c r="G4713" t="str">
        <f t="shared" si="74"/>
        <v>Arnolds Park</v>
      </c>
      <c r="H4713" t="s">
        <v>9693</v>
      </c>
      <c r="I4713">
        <v>94</v>
      </c>
      <c r="J4713">
        <v>36</v>
      </c>
      <c r="K4713" t="s">
        <v>19</v>
      </c>
      <c r="L4713" t="s">
        <v>20</v>
      </c>
      <c r="M4713" t="s">
        <v>2394</v>
      </c>
      <c r="O4713">
        <v>2005</v>
      </c>
      <c r="P4713">
        <v>5.6</v>
      </c>
      <c r="S4713" t="s">
        <v>92</v>
      </c>
      <c r="T4713" t="s">
        <v>122</v>
      </c>
    </row>
    <row r="4714" spans="1:22" x14ac:dyDescent="0.3">
      <c r="A4714" t="s">
        <v>47</v>
      </c>
      <c r="B4714">
        <v>11</v>
      </c>
      <c r="C4714">
        <v>86</v>
      </c>
      <c r="E4714" t="s">
        <v>60</v>
      </c>
      <c r="F4714" t="s">
        <v>9694</v>
      </c>
      <c r="G4714" t="str">
        <f t="shared" si="74"/>
        <v>Broken Vessels</v>
      </c>
      <c r="H4714" t="s">
        <v>9695</v>
      </c>
      <c r="I4714">
        <v>531</v>
      </c>
      <c r="J4714">
        <v>916</v>
      </c>
      <c r="K4714" t="s">
        <v>19</v>
      </c>
      <c r="L4714" t="s">
        <v>676</v>
      </c>
      <c r="M4714" t="s">
        <v>294</v>
      </c>
      <c r="O4714">
        <v>1987</v>
      </c>
      <c r="P4714">
        <v>6.6</v>
      </c>
      <c r="S4714" t="s">
        <v>60</v>
      </c>
    </row>
    <row r="4715" spans="1:22" x14ac:dyDescent="0.3">
      <c r="A4715" t="s">
        <v>9696</v>
      </c>
      <c r="B4715">
        <v>81</v>
      </c>
      <c r="C4715">
        <v>79</v>
      </c>
      <c r="E4715" t="s">
        <v>890</v>
      </c>
      <c r="F4715" t="s">
        <v>9697</v>
      </c>
      <c r="G4715" t="str">
        <f t="shared" si="74"/>
        <v>Water &amp; Power</v>
      </c>
      <c r="H4715" t="s">
        <v>9698</v>
      </c>
      <c r="I4715">
        <v>85</v>
      </c>
      <c r="J4715">
        <v>3</v>
      </c>
      <c r="K4715" t="s">
        <v>9699</v>
      </c>
      <c r="L4715" t="s">
        <v>20</v>
      </c>
      <c r="M4715" t="s">
        <v>2394</v>
      </c>
      <c r="O4715">
        <v>2005</v>
      </c>
      <c r="P4715">
        <v>6.3</v>
      </c>
      <c r="S4715" t="s">
        <v>52</v>
      </c>
      <c r="T4715" t="s">
        <v>60</v>
      </c>
    </row>
    <row r="4716" spans="1:22" x14ac:dyDescent="0.3">
      <c r="A4716" t="s">
        <v>9700</v>
      </c>
      <c r="B4716">
        <v>155</v>
      </c>
      <c r="C4716">
        <v>87</v>
      </c>
      <c r="E4716" t="s">
        <v>39</v>
      </c>
      <c r="F4716" t="s">
        <v>9701</v>
      </c>
      <c r="G4716" t="str">
        <f t="shared" si="74"/>
        <v>They Will Have to Kill Us First</v>
      </c>
      <c r="H4716" t="s">
        <v>9702</v>
      </c>
      <c r="I4716">
        <v>74</v>
      </c>
      <c r="J4716">
        <v>84</v>
      </c>
      <c r="K4716" t="s">
        <v>19</v>
      </c>
      <c r="L4716" t="s">
        <v>31</v>
      </c>
      <c r="M4716" t="s">
        <v>51</v>
      </c>
      <c r="O4716">
        <v>2015</v>
      </c>
      <c r="P4716">
        <v>7.7</v>
      </c>
      <c r="S4716" t="s">
        <v>39</v>
      </c>
    </row>
    <row r="4717" spans="1:22" x14ac:dyDescent="0.3">
      <c r="A4717" t="s">
        <v>9703</v>
      </c>
      <c r="B4717">
        <v>39</v>
      </c>
      <c r="C4717">
        <v>97</v>
      </c>
      <c r="E4717" t="s">
        <v>39</v>
      </c>
      <c r="F4717" t="s">
        <v>4295</v>
      </c>
      <c r="G4717" t="str">
        <f t="shared" si="74"/>
        <v>Crop Circles: Quest for Truth</v>
      </c>
      <c r="H4717" t="s">
        <v>9704</v>
      </c>
      <c r="I4717">
        <v>204</v>
      </c>
      <c r="J4717">
        <v>65</v>
      </c>
      <c r="K4717" t="s">
        <v>2424</v>
      </c>
      <c r="L4717" t="s">
        <v>20</v>
      </c>
      <c r="M4717" t="s">
        <v>2394</v>
      </c>
      <c r="O4717">
        <v>1978</v>
      </c>
      <c r="P4717">
        <v>7</v>
      </c>
      <c r="S4717" t="s">
        <v>39</v>
      </c>
    </row>
    <row r="4718" spans="1:22" x14ac:dyDescent="0.3">
      <c r="A4718" t="s">
        <v>9705</v>
      </c>
      <c r="B4718">
        <v>153</v>
      </c>
      <c r="C4718">
        <v>105</v>
      </c>
      <c r="E4718" t="s">
        <v>448</v>
      </c>
      <c r="F4718" t="s">
        <v>9706</v>
      </c>
      <c r="G4718" t="str">
        <f t="shared" si="74"/>
        <v>Light from the Darkroom</v>
      </c>
      <c r="H4718" t="s">
        <v>9707</v>
      </c>
      <c r="I4718">
        <v>6</v>
      </c>
      <c r="J4718">
        <v>286</v>
      </c>
      <c r="K4718" t="s">
        <v>19</v>
      </c>
      <c r="L4718" t="s">
        <v>20</v>
      </c>
      <c r="M4718" t="s">
        <v>294</v>
      </c>
      <c r="O4718">
        <v>1957</v>
      </c>
      <c r="P4718">
        <v>8</v>
      </c>
      <c r="S4718" t="s">
        <v>26</v>
      </c>
      <c r="T4718" t="s">
        <v>60</v>
      </c>
      <c r="U4718" t="s">
        <v>122</v>
      </c>
    </row>
    <row r="4719" spans="1:22" x14ac:dyDescent="0.3">
      <c r="A4719" t="s">
        <v>9708</v>
      </c>
      <c r="B4719">
        <v>26</v>
      </c>
      <c r="C4719">
        <v>89</v>
      </c>
      <c r="E4719" t="s">
        <v>1147</v>
      </c>
      <c r="F4719" t="s">
        <v>9709</v>
      </c>
      <c r="G4719" t="str">
        <f t="shared" si="74"/>
        <v>Irreplaceable</v>
      </c>
      <c r="H4719" t="s">
        <v>9710</v>
      </c>
      <c r="I4719">
        <v>389</v>
      </c>
      <c r="J4719">
        <v>55</v>
      </c>
      <c r="K4719" t="s">
        <v>19</v>
      </c>
      <c r="L4719" t="s">
        <v>9711</v>
      </c>
      <c r="M4719" t="s">
        <v>294</v>
      </c>
      <c r="O4719">
        <v>2009</v>
      </c>
      <c r="P4719">
        <v>7.2</v>
      </c>
      <c r="S4719" t="s">
        <v>46</v>
      </c>
      <c r="T4719" t="s">
        <v>60</v>
      </c>
    </row>
    <row r="4720" spans="1:22" x14ac:dyDescent="0.3">
      <c r="A4720" t="s">
        <v>9712</v>
      </c>
      <c r="B4720">
        <v>10</v>
      </c>
      <c r="C4720">
        <v>120</v>
      </c>
      <c r="E4720" t="s">
        <v>122</v>
      </c>
      <c r="F4720" t="s">
        <v>798</v>
      </c>
      <c r="G4720" t="str">
        <f t="shared" si="74"/>
        <v>The Maid's Room</v>
      </c>
      <c r="H4720" t="s">
        <v>9713</v>
      </c>
      <c r="I4720">
        <v>719</v>
      </c>
      <c r="J4720">
        <v>43</v>
      </c>
      <c r="K4720" t="s">
        <v>19</v>
      </c>
      <c r="L4720" t="s">
        <v>20</v>
      </c>
      <c r="M4720" t="s">
        <v>2078</v>
      </c>
      <c r="O4720">
        <v>1934</v>
      </c>
      <c r="P4720">
        <v>4.5</v>
      </c>
      <c r="S4720" t="s">
        <v>122</v>
      </c>
    </row>
    <row r="4721" spans="1:23" x14ac:dyDescent="0.3">
      <c r="A4721" t="s">
        <v>2295</v>
      </c>
      <c r="B4721">
        <v>35</v>
      </c>
      <c r="C4721">
        <v>94</v>
      </c>
      <c r="E4721" t="s">
        <v>2567</v>
      </c>
      <c r="F4721" t="s">
        <v>9714</v>
      </c>
      <c r="G4721" t="str">
        <f t="shared" si="74"/>
        <v>A Hard Day's Night</v>
      </c>
      <c r="H4721" t="s">
        <v>9715</v>
      </c>
      <c r="I4721">
        <v>31429</v>
      </c>
      <c r="J4721">
        <v>80</v>
      </c>
      <c r="K4721" t="s">
        <v>19</v>
      </c>
      <c r="L4721" t="s">
        <v>2425</v>
      </c>
      <c r="M4721" t="s">
        <v>294</v>
      </c>
      <c r="O4721">
        <v>2009</v>
      </c>
      <c r="P4721">
        <v>7.7</v>
      </c>
      <c r="S4721" t="s">
        <v>46</v>
      </c>
      <c r="T4721" t="s">
        <v>90</v>
      </c>
    </row>
    <row r="4722" spans="1:23" x14ac:dyDescent="0.3">
      <c r="A4722" t="s">
        <v>4282</v>
      </c>
      <c r="B4722">
        <v>230</v>
      </c>
      <c r="C4722">
        <v>108</v>
      </c>
      <c r="E4722" t="s">
        <v>39</v>
      </c>
      <c r="F4722" t="s">
        <v>9716</v>
      </c>
      <c r="G4722" t="str">
        <f t="shared" si="74"/>
        <v>The Harvest/La Cosecha</v>
      </c>
      <c r="H4722" t="s">
        <v>9717</v>
      </c>
      <c r="I4722">
        <v>57</v>
      </c>
      <c r="J4722">
        <v>53</v>
      </c>
      <c r="K4722" t="s">
        <v>19</v>
      </c>
      <c r="L4722" t="s">
        <v>20</v>
      </c>
      <c r="M4722" t="s">
        <v>294</v>
      </c>
      <c r="O4722">
        <v>2003</v>
      </c>
      <c r="P4722">
        <v>7.2</v>
      </c>
      <c r="S4722" t="s">
        <v>39</v>
      </c>
    </row>
    <row r="4723" spans="1:23" x14ac:dyDescent="0.3">
      <c r="A4723" t="s">
        <v>9718</v>
      </c>
      <c r="B4723">
        <v>165</v>
      </c>
      <c r="C4723">
        <v>102</v>
      </c>
      <c r="E4723" t="s">
        <v>127</v>
      </c>
      <c r="F4723" t="s">
        <v>9719</v>
      </c>
      <c r="G4723" t="str">
        <f t="shared" si="74"/>
        <v>Love Letters</v>
      </c>
      <c r="H4723" t="s">
        <v>9720</v>
      </c>
      <c r="I4723">
        <v>487</v>
      </c>
      <c r="J4723">
        <v>77</v>
      </c>
      <c r="K4723" t="s">
        <v>19</v>
      </c>
      <c r="L4723" t="s">
        <v>20</v>
      </c>
      <c r="M4723" t="s">
        <v>2078</v>
      </c>
      <c r="O4723">
        <v>1999</v>
      </c>
      <c r="P4723">
        <v>6.1</v>
      </c>
      <c r="S4723" t="s">
        <v>60</v>
      </c>
      <c r="T4723" t="s">
        <v>106</v>
      </c>
    </row>
    <row r="4724" spans="1:23" x14ac:dyDescent="0.3">
      <c r="A4724" t="s">
        <v>8066</v>
      </c>
      <c r="B4724">
        <v>9</v>
      </c>
      <c r="C4724">
        <v>83</v>
      </c>
      <c r="E4724" t="s">
        <v>46</v>
      </c>
      <c r="F4724" t="s">
        <v>9721</v>
      </c>
      <c r="G4724" t="str">
        <f t="shared" si="74"/>
        <v>Julija in alfa Romeo</v>
      </c>
      <c r="H4724" t="s">
        <v>9722</v>
      </c>
      <c r="I4724">
        <v>86</v>
      </c>
      <c r="J4724">
        <v>5</v>
      </c>
      <c r="K4724" t="s">
        <v>19</v>
      </c>
      <c r="L4724" t="s">
        <v>20</v>
      </c>
      <c r="M4724" t="s">
        <v>294</v>
      </c>
      <c r="O4724">
        <v>1995</v>
      </c>
      <c r="P4724">
        <v>6.4</v>
      </c>
      <c r="S4724" t="s">
        <v>46</v>
      </c>
    </row>
    <row r="4725" spans="1:23" x14ac:dyDescent="0.3">
      <c r="A4725" t="s">
        <v>9723</v>
      </c>
      <c r="B4725">
        <v>17</v>
      </c>
      <c r="C4725">
        <v>93</v>
      </c>
      <c r="E4725" t="s">
        <v>127</v>
      </c>
      <c r="F4725" t="s">
        <v>9724</v>
      </c>
      <c r="G4725" t="str">
        <f t="shared" si="74"/>
        <v>Fireproof</v>
      </c>
      <c r="H4725" t="s">
        <v>9725</v>
      </c>
      <c r="I4725">
        <v>17068</v>
      </c>
      <c r="J4725">
        <v>74</v>
      </c>
      <c r="K4725" t="s">
        <v>19</v>
      </c>
      <c r="L4725" t="s">
        <v>20</v>
      </c>
      <c r="M4725" t="s">
        <v>294</v>
      </c>
      <c r="O4725">
        <v>1996</v>
      </c>
      <c r="P4725">
        <v>6.5</v>
      </c>
      <c r="S4725" t="s">
        <v>60</v>
      </c>
      <c r="T4725" t="s">
        <v>106</v>
      </c>
    </row>
    <row r="4726" spans="1:23" x14ac:dyDescent="0.3">
      <c r="A4726" t="s">
        <v>9726</v>
      </c>
      <c r="B4726">
        <v>344</v>
      </c>
      <c r="C4726">
        <v>86</v>
      </c>
      <c r="E4726" t="s">
        <v>9727</v>
      </c>
      <c r="F4726" t="s">
        <v>3800</v>
      </c>
      <c r="G4726" t="str">
        <f t="shared" si="74"/>
        <v>Faith Connections</v>
      </c>
      <c r="H4726" t="s">
        <v>9728</v>
      </c>
      <c r="I4726">
        <v>113</v>
      </c>
      <c r="J4726">
        <v>34</v>
      </c>
      <c r="K4726" t="s">
        <v>19</v>
      </c>
      <c r="L4726" t="s">
        <v>20</v>
      </c>
      <c r="M4726" t="s">
        <v>294</v>
      </c>
      <c r="O4726">
        <v>2003</v>
      </c>
      <c r="P4726">
        <v>7</v>
      </c>
      <c r="S4726" t="s">
        <v>41</v>
      </c>
      <c r="T4726" t="s">
        <v>39</v>
      </c>
      <c r="U4726" t="s">
        <v>60</v>
      </c>
    </row>
    <row r="4727" spans="1:23" x14ac:dyDescent="0.3">
      <c r="A4727" t="s">
        <v>3627</v>
      </c>
      <c r="B4727">
        <v>2</v>
      </c>
      <c r="C4727">
        <v>101</v>
      </c>
      <c r="E4727" t="s">
        <v>9729</v>
      </c>
      <c r="F4727" t="s">
        <v>9730</v>
      </c>
      <c r="G4727" t="str">
        <f t="shared" si="74"/>
        <v>Benji</v>
      </c>
      <c r="H4727" t="s">
        <v>9731</v>
      </c>
      <c r="I4727">
        <v>3411</v>
      </c>
      <c r="J4727">
        <v>87</v>
      </c>
      <c r="K4727" t="s">
        <v>19</v>
      </c>
      <c r="L4727" t="s">
        <v>20</v>
      </c>
      <c r="M4727" t="s">
        <v>294</v>
      </c>
      <c r="O4727">
        <v>1998</v>
      </c>
      <c r="P4727">
        <v>6.1</v>
      </c>
      <c r="S4727" t="s">
        <v>32</v>
      </c>
      <c r="T4727" t="s">
        <v>65</v>
      </c>
      <c r="U4727" t="s">
        <v>106</v>
      </c>
    </row>
    <row r="4728" spans="1:23" x14ac:dyDescent="0.3">
      <c r="A4728" t="s">
        <v>9732</v>
      </c>
      <c r="B4728">
        <v>28</v>
      </c>
      <c r="C4728">
        <v>111</v>
      </c>
      <c r="E4728" t="s">
        <v>9733</v>
      </c>
      <c r="F4728" t="s">
        <v>9734</v>
      </c>
      <c r="G4728" t="str">
        <f t="shared" si="74"/>
        <v>Open Water</v>
      </c>
      <c r="H4728" t="s">
        <v>9735</v>
      </c>
      <c r="I4728">
        <v>42256</v>
      </c>
      <c r="J4728">
        <v>154</v>
      </c>
      <c r="K4728" t="s">
        <v>4748</v>
      </c>
      <c r="L4728" t="s">
        <v>20</v>
      </c>
      <c r="M4728" t="s">
        <v>294</v>
      </c>
      <c r="O4728">
        <v>2006</v>
      </c>
      <c r="P4728">
        <v>5.7</v>
      </c>
      <c r="S4728" t="s">
        <v>32</v>
      </c>
      <c r="T4728" t="s">
        <v>41</v>
      </c>
      <c r="U4728" t="s">
        <v>60</v>
      </c>
      <c r="V4728" t="s">
        <v>83</v>
      </c>
      <c r="W4728" t="s">
        <v>122</v>
      </c>
    </row>
    <row r="4729" spans="1:23" x14ac:dyDescent="0.3">
      <c r="A4729" t="s">
        <v>7289</v>
      </c>
      <c r="B4729">
        <v>29</v>
      </c>
      <c r="C4729">
        <v>90</v>
      </c>
      <c r="E4729" t="s">
        <v>46</v>
      </c>
      <c r="F4729" t="s">
        <v>88</v>
      </c>
      <c r="G4729" t="str">
        <f t="shared" si="74"/>
        <v>High Road</v>
      </c>
      <c r="H4729" t="s">
        <v>9736</v>
      </c>
      <c r="I4729">
        <v>1305</v>
      </c>
      <c r="J4729">
        <v>21</v>
      </c>
      <c r="K4729" t="s">
        <v>19</v>
      </c>
      <c r="L4729" t="s">
        <v>20</v>
      </c>
      <c r="M4729" t="s">
        <v>294</v>
      </c>
      <c r="O4729">
        <v>2008</v>
      </c>
      <c r="P4729">
        <v>5.4</v>
      </c>
      <c r="S4729" t="s">
        <v>46</v>
      </c>
    </row>
    <row r="4730" spans="1:23" x14ac:dyDescent="0.3">
      <c r="A4730" t="s">
        <v>2756</v>
      </c>
      <c r="B4730">
        <v>11</v>
      </c>
      <c r="C4730">
        <v>86</v>
      </c>
      <c r="E4730" t="s">
        <v>4373</v>
      </c>
      <c r="F4730" t="s">
        <v>9463</v>
      </c>
      <c r="G4730" t="str">
        <f t="shared" si="74"/>
        <v>Kingdom of the Spiders</v>
      </c>
      <c r="H4730" t="s">
        <v>9737</v>
      </c>
      <c r="I4730">
        <v>3274</v>
      </c>
      <c r="J4730">
        <v>34</v>
      </c>
      <c r="K4730" t="s">
        <v>19</v>
      </c>
      <c r="L4730" t="s">
        <v>20</v>
      </c>
      <c r="M4730" t="s">
        <v>2394</v>
      </c>
      <c r="O4730">
        <v>2010</v>
      </c>
      <c r="P4730">
        <v>5.9</v>
      </c>
      <c r="S4730" t="s">
        <v>83</v>
      </c>
      <c r="T4730" t="s">
        <v>110</v>
      </c>
    </row>
    <row r="4731" spans="1:23" x14ac:dyDescent="0.3">
      <c r="A4731" t="s">
        <v>9738</v>
      </c>
      <c r="B4731">
        <v>48</v>
      </c>
      <c r="C4731">
        <v>98</v>
      </c>
      <c r="E4731" t="s">
        <v>9739</v>
      </c>
      <c r="F4731" t="s">
        <v>9740</v>
      </c>
      <c r="G4731" t="str">
        <f t="shared" si="74"/>
        <v>Mad Hot Ballroom</v>
      </c>
      <c r="H4731" t="s">
        <v>9741</v>
      </c>
      <c r="I4731">
        <v>3156</v>
      </c>
      <c r="J4731">
        <v>24</v>
      </c>
      <c r="K4731" t="s">
        <v>19</v>
      </c>
      <c r="L4731" t="s">
        <v>20</v>
      </c>
      <c r="M4731" t="s">
        <v>2864</v>
      </c>
      <c r="O4731">
        <v>1965</v>
      </c>
      <c r="P4731">
        <v>7.5</v>
      </c>
      <c r="S4731" t="s">
        <v>39</v>
      </c>
      <c r="T4731" t="s">
        <v>65</v>
      </c>
      <c r="U4731" t="s">
        <v>85</v>
      </c>
    </row>
    <row r="4732" spans="1:23" x14ac:dyDescent="0.3">
      <c r="A4732" t="s">
        <v>8552</v>
      </c>
      <c r="B4732">
        <v>24</v>
      </c>
      <c r="C4732">
        <v>91</v>
      </c>
      <c r="E4732" t="s">
        <v>1147</v>
      </c>
      <c r="F4732" t="s">
        <v>9742</v>
      </c>
      <c r="G4732" t="str">
        <f t="shared" si="74"/>
        <v>The Station Agent</v>
      </c>
      <c r="H4732" t="s">
        <v>9743</v>
      </c>
      <c r="I4732">
        <v>58260</v>
      </c>
      <c r="J4732">
        <v>53</v>
      </c>
      <c r="K4732" t="s">
        <v>19</v>
      </c>
      <c r="L4732" t="s">
        <v>9744</v>
      </c>
      <c r="M4732" t="s">
        <v>294</v>
      </c>
      <c r="O4732">
        <v>2005</v>
      </c>
      <c r="P4732">
        <v>7.7</v>
      </c>
      <c r="S4732" t="s">
        <v>46</v>
      </c>
      <c r="T4732" t="s">
        <v>60</v>
      </c>
    </row>
    <row r="4733" spans="1:23" x14ac:dyDescent="0.3">
      <c r="A4733" t="s">
        <v>8552</v>
      </c>
      <c r="B4733">
        <v>166</v>
      </c>
      <c r="C4733">
        <v>91</v>
      </c>
      <c r="E4733" t="s">
        <v>60</v>
      </c>
      <c r="F4733" t="s">
        <v>9745</v>
      </c>
      <c r="G4733" t="str">
        <f t="shared" si="74"/>
        <v>To Save a Life</v>
      </c>
      <c r="H4733" t="s">
        <v>9746</v>
      </c>
      <c r="I4733">
        <v>4583</v>
      </c>
      <c r="J4733">
        <v>106</v>
      </c>
      <c r="K4733" t="s">
        <v>19</v>
      </c>
      <c r="L4733" t="s">
        <v>20</v>
      </c>
      <c r="M4733" t="s">
        <v>2078</v>
      </c>
      <c r="O4733">
        <v>2001</v>
      </c>
      <c r="P4733">
        <v>7.1</v>
      </c>
      <c r="S4733" t="s">
        <v>60</v>
      </c>
    </row>
    <row r="4734" spans="1:23" x14ac:dyDescent="0.3">
      <c r="A4734" t="s">
        <v>9747</v>
      </c>
      <c r="B4734">
        <v>9</v>
      </c>
      <c r="C4734">
        <v>90</v>
      </c>
      <c r="E4734" t="s">
        <v>39</v>
      </c>
      <c r="F4734" t="s">
        <v>9748</v>
      </c>
      <c r="G4734" t="str">
        <f t="shared" si="74"/>
        <v>Wordplay</v>
      </c>
      <c r="H4734" t="s">
        <v>9749</v>
      </c>
      <c r="I4734">
        <v>3394</v>
      </c>
      <c r="J4734">
        <v>7</v>
      </c>
      <c r="K4734" t="s">
        <v>19</v>
      </c>
      <c r="L4734" t="s">
        <v>20</v>
      </c>
      <c r="M4734" t="s">
        <v>21</v>
      </c>
      <c r="O4734">
        <v>1964</v>
      </c>
      <c r="P4734">
        <v>7.4</v>
      </c>
      <c r="S4734" t="s">
        <v>39</v>
      </c>
    </row>
    <row r="4735" spans="1:23" x14ac:dyDescent="0.3">
      <c r="A4735" t="s">
        <v>9750</v>
      </c>
      <c r="B4735">
        <v>48</v>
      </c>
      <c r="C4735">
        <v>88</v>
      </c>
      <c r="E4735" t="s">
        <v>9751</v>
      </c>
      <c r="F4735" t="s">
        <v>9752</v>
      </c>
      <c r="G4735" t="str">
        <f t="shared" si="74"/>
        <v>Beyond the Mat</v>
      </c>
      <c r="H4735" t="s">
        <v>9753</v>
      </c>
      <c r="I4735">
        <v>6790</v>
      </c>
      <c r="J4735">
        <v>596</v>
      </c>
      <c r="K4735" t="s">
        <v>19</v>
      </c>
      <c r="L4735" t="s">
        <v>20</v>
      </c>
      <c r="M4735" t="s">
        <v>2078</v>
      </c>
      <c r="O4735">
        <v>1997</v>
      </c>
      <c r="P4735">
        <v>7.6</v>
      </c>
      <c r="S4735" t="s">
        <v>41</v>
      </c>
      <c r="T4735" t="s">
        <v>39</v>
      </c>
      <c r="U4735" t="s">
        <v>117</v>
      </c>
    </row>
    <row r="4736" spans="1:23" x14ac:dyDescent="0.3">
      <c r="A4736" t="s">
        <v>9754</v>
      </c>
      <c r="B4736">
        <v>64</v>
      </c>
      <c r="C4736">
        <v>202</v>
      </c>
      <c r="E4736" t="s">
        <v>657</v>
      </c>
      <c r="F4736" t="s">
        <v>9755</v>
      </c>
      <c r="G4736" t="str">
        <f t="shared" si="74"/>
        <v>The Singles Ward</v>
      </c>
      <c r="H4736" t="s">
        <v>9756</v>
      </c>
      <c r="I4736">
        <v>1099</v>
      </c>
      <c r="J4736">
        <v>9</v>
      </c>
      <c r="K4736" t="s">
        <v>19</v>
      </c>
      <c r="L4736" t="s">
        <v>20</v>
      </c>
      <c r="M4736" t="s">
        <v>294</v>
      </c>
      <c r="O4736">
        <v>2004</v>
      </c>
      <c r="P4736">
        <v>6.4</v>
      </c>
      <c r="S4736" t="s">
        <v>46</v>
      </c>
      <c r="T4736" t="s">
        <v>60</v>
      </c>
      <c r="U4736" t="s">
        <v>106</v>
      </c>
    </row>
    <row r="4737" spans="1:21" x14ac:dyDescent="0.3">
      <c r="A4737" t="s">
        <v>9494</v>
      </c>
      <c r="B4737">
        <v>1</v>
      </c>
      <c r="C4737">
        <v>89</v>
      </c>
      <c r="E4737" t="s">
        <v>60</v>
      </c>
      <c r="F4737" t="s">
        <v>9745</v>
      </c>
      <c r="G4737" t="str">
        <f t="shared" si="74"/>
        <v>Osama</v>
      </c>
      <c r="H4737" t="s">
        <v>9757</v>
      </c>
      <c r="I4737">
        <v>7559</v>
      </c>
      <c r="J4737">
        <v>24</v>
      </c>
      <c r="K4737" t="s">
        <v>19</v>
      </c>
      <c r="L4737" t="s">
        <v>20</v>
      </c>
      <c r="M4737" t="s">
        <v>21</v>
      </c>
      <c r="O4737">
        <v>2009</v>
      </c>
      <c r="P4737">
        <v>7.4</v>
      </c>
      <c r="S4737" t="s">
        <v>60</v>
      </c>
    </row>
    <row r="4738" spans="1:21" x14ac:dyDescent="0.3">
      <c r="A4738" t="s">
        <v>9758</v>
      </c>
      <c r="B4738">
        <v>111</v>
      </c>
      <c r="C4738">
        <v>97</v>
      </c>
      <c r="E4738" t="s">
        <v>39</v>
      </c>
      <c r="F4738" t="s">
        <v>9759</v>
      </c>
      <c r="G4738" t="str">
        <f t="shared" si="74"/>
        <v>Sholem Aleichem: Laughing in the Darkness</v>
      </c>
      <c r="H4738" t="s">
        <v>9760</v>
      </c>
      <c r="I4738">
        <v>154</v>
      </c>
      <c r="J4738">
        <v>12</v>
      </c>
      <c r="K4738" t="s">
        <v>19</v>
      </c>
      <c r="L4738" t="s">
        <v>20</v>
      </c>
      <c r="M4738" t="s">
        <v>2078</v>
      </c>
      <c r="O4738">
        <v>2007</v>
      </c>
      <c r="P4738">
        <v>6.8</v>
      </c>
      <c r="S4738" t="s">
        <v>39</v>
      </c>
    </row>
    <row r="4739" spans="1:21" x14ac:dyDescent="0.3">
      <c r="A4739" t="s">
        <v>7428</v>
      </c>
      <c r="B4739">
        <v>26</v>
      </c>
      <c r="C4739">
        <v>84</v>
      </c>
      <c r="E4739" t="s">
        <v>2679</v>
      </c>
      <c r="F4739" t="s">
        <v>1460</v>
      </c>
      <c r="G4739" t="str">
        <f t="shared" ref="G4739:G4802" si="75">SUBSTITUTE(H4739,"Â ","")</f>
        <v>Groove</v>
      </c>
      <c r="H4739" t="s">
        <v>9761</v>
      </c>
      <c r="I4739">
        <v>3562</v>
      </c>
      <c r="J4739">
        <v>170</v>
      </c>
      <c r="K4739" t="s">
        <v>19</v>
      </c>
      <c r="L4739" t="s">
        <v>20</v>
      </c>
      <c r="M4739" t="s">
        <v>527</v>
      </c>
      <c r="O4739">
        <v>2015</v>
      </c>
      <c r="P4739">
        <v>6.5</v>
      </c>
      <c r="S4739" t="s">
        <v>60</v>
      </c>
      <c r="T4739" t="s">
        <v>85</v>
      </c>
    </row>
    <row r="4740" spans="1:21" x14ac:dyDescent="0.3">
      <c r="A4740" t="s">
        <v>9762</v>
      </c>
      <c r="B4740">
        <v>1</v>
      </c>
      <c r="C4740">
        <v>82</v>
      </c>
      <c r="E4740" t="s">
        <v>6097</v>
      </c>
      <c r="F4740" t="s">
        <v>9763</v>
      </c>
      <c r="G4740" t="str">
        <f t="shared" si="75"/>
        <v>The R.M.</v>
      </c>
      <c r="H4740" t="s">
        <v>9764</v>
      </c>
      <c r="I4740">
        <v>651</v>
      </c>
      <c r="J4740">
        <v>214</v>
      </c>
      <c r="K4740" t="s">
        <v>336</v>
      </c>
      <c r="L4740" t="s">
        <v>20</v>
      </c>
      <c r="M4740" t="s">
        <v>21</v>
      </c>
      <c r="O4740">
        <v>1975</v>
      </c>
      <c r="P4740">
        <v>6</v>
      </c>
      <c r="S4740" t="s">
        <v>46</v>
      </c>
      <c r="T4740" t="s">
        <v>52</v>
      </c>
      <c r="U4740" t="s">
        <v>65</v>
      </c>
    </row>
    <row r="4741" spans="1:21" x14ac:dyDescent="0.3">
      <c r="A4741" t="s">
        <v>9765</v>
      </c>
      <c r="B4741">
        <v>3</v>
      </c>
      <c r="C4741">
        <v>94</v>
      </c>
      <c r="E4741" t="s">
        <v>60</v>
      </c>
      <c r="F4741" t="s">
        <v>88</v>
      </c>
      <c r="G4741" t="str">
        <f t="shared" si="75"/>
        <v>Twin Falls Idaho</v>
      </c>
      <c r="H4741" t="s">
        <v>9766</v>
      </c>
      <c r="I4741">
        <v>3479</v>
      </c>
      <c r="J4741">
        <v>10</v>
      </c>
      <c r="K4741" t="s">
        <v>19</v>
      </c>
      <c r="L4741" t="s">
        <v>20</v>
      </c>
      <c r="M4741" t="s">
        <v>51</v>
      </c>
      <c r="O4741">
        <v>2014</v>
      </c>
      <c r="P4741">
        <v>7.3</v>
      </c>
      <c r="S4741" t="s">
        <v>60</v>
      </c>
    </row>
    <row r="4742" spans="1:21" x14ac:dyDescent="0.3">
      <c r="A4742" t="s">
        <v>2506</v>
      </c>
      <c r="B4742">
        <v>10</v>
      </c>
      <c r="C4742">
        <v>100</v>
      </c>
      <c r="E4742" t="s">
        <v>890</v>
      </c>
      <c r="F4742" t="s">
        <v>9767</v>
      </c>
      <c r="G4742" t="str">
        <f t="shared" si="75"/>
        <v>Mean Creek</v>
      </c>
      <c r="H4742" t="s">
        <v>9768</v>
      </c>
      <c r="I4742">
        <v>26407</v>
      </c>
      <c r="J4742">
        <v>32</v>
      </c>
      <c r="K4742" t="s">
        <v>19</v>
      </c>
      <c r="L4742" t="s">
        <v>20</v>
      </c>
      <c r="O4742">
        <v>1990</v>
      </c>
      <c r="P4742">
        <v>7.3</v>
      </c>
      <c r="S4742" t="s">
        <v>52</v>
      </c>
      <c r="T4742" t="s">
        <v>60</v>
      </c>
    </row>
    <row r="4743" spans="1:21" x14ac:dyDescent="0.3">
      <c r="A4743" t="s">
        <v>9769</v>
      </c>
      <c r="B4743">
        <v>1</v>
      </c>
      <c r="C4743">
        <v>112</v>
      </c>
      <c r="E4743" t="s">
        <v>2104</v>
      </c>
      <c r="F4743" t="s">
        <v>9359</v>
      </c>
      <c r="G4743" t="str">
        <f t="shared" si="75"/>
        <v>Hurricane Streets</v>
      </c>
      <c r="H4743" t="s">
        <v>9770</v>
      </c>
      <c r="I4743">
        <v>1038</v>
      </c>
      <c r="J4743">
        <v>451</v>
      </c>
      <c r="K4743" t="s">
        <v>19</v>
      </c>
      <c r="L4743" t="s">
        <v>20</v>
      </c>
      <c r="O4743">
        <v>2010</v>
      </c>
      <c r="P4743">
        <v>6.5</v>
      </c>
      <c r="S4743" t="s">
        <v>52</v>
      </c>
      <c r="T4743" t="s">
        <v>60</v>
      </c>
      <c r="U4743" t="s">
        <v>106</v>
      </c>
    </row>
    <row r="4744" spans="1:21" x14ac:dyDescent="0.3">
      <c r="A4744" t="s">
        <v>9771</v>
      </c>
      <c r="B4744">
        <v>1</v>
      </c>
      <c r="C4744">
        <v>94</v>
      </c>
      <c r="E4744" t="s">
        <v>776</v>
      </c>
      <c r="F4744" t="s">
        <v>1858</v>
      </c>
      <c r="G4744" t="str">
        <f t="shared" si="75"/>
        <v>Never Again</v>
      </c>
      <c r="H4744" t="s">
        <v>9772</v>
      </c>
      <c r="I4744">
        <v>709</v>
      </c>
      <c r="J4744">
        <v>11</v>
      </c>
      <c r="K4744" t="s">
        <v>19</v>
      </c>
      <c r="L4744" t="s">
        <v>337</v>
      </c>
      <c r="O4744">
        <v>2015</v>
      </c>
      <c r="P4744">
        <v>6</v>
      </c>
      <c r="S4744" t="s">
        <v>46</v>
      </c>
      <c r="T4744" t="s">
        <v>106</v>
      </c>
    </row>
    <row r="4745" spans="1:21" x14ac:dyDescent="0.3">
      <c r="A4745" t="s">
        <v>9773</v>
      </c>
      <c r="B4745">
        <v>10</v>
      </c>
      <c r="C4745">
        <v>87</v>
      </c>
      <c r="E4745" t="s">
        <v>977</v>
      </c>
      <c r="F4745" t="s">
        <v>877</v>
      </c>
      <c r="G4745" t="str">
        <f t="shared" si="75"/>
        <v>Civil Brand</v>
      </c>
      <c r="H4745" t="s">
        <v>9774</v>
      </c>
      <c r="I4745">
        <v>553</v>
      </c>
      <c r="J4745">
        <v>10</v>
      </c>
      <c r="K4745" t="s">
        <v>19</v>
      </c>
      <c r="L4745" t="s">
        <v>20</v>
      </c>
      <c r="O4745">
        <v>1981</v>
      </c>
      <c r="P4745">
        <v>5.3</v>
      </c>
      <c r="S4745" t="s">
        <v>52</v>
      </c>
      <c r="T4745" t="s">
        <v>60</v>
      </c>
      <c r="U4745" t="s">
        <v>122</v>
      </c>
    </row>
    <row r="4746" spans="1:21" x14ac:dyDescent="0.3">
      <c r="A4746" t="s">
        <v>9775</v>
      </c>
      <c r="B4746">
        <v>1</v>
      </c>
      <c r="C4746">
        <v>91</v>
      </c>
      <c r="E4746" t="s">
        <v>1147</v>
      </c>
      <c r="F4746" t="s">
        <v>9776</v>
      </c>
      <c r="G4746" t="str">
        <f t="shared" si="75"/>
        <v>Lonesome Jim</v>
      </c>
      <c r="H4746" t="s">
        <v>9777</v>
      </c>
      <c r="I4746">
        <v>6884</v>
      </c>
      <c r="J4746">
        <v>20</v>
      </c>
      <c r="K4746" t="s">
        <v>19</v>
      </c>
      <c r="L4746" t="s">
        <v>3753</v>
      </c>
      <c r="O4746">
        <v>2011</v>
      </c>
      <c r="P4746">
        <v>6.6</v>
      </c>
      <c r="S4746" t="s">
        <v>46</v>
      </c>
      <c r="T4746" t="s">
        <v>60</v>
      </c>
    </row>
    <row r="4747" spans="1:21" x14ac:dyDescent="0.3">
      <c r="A4747" t="s">
        <v>9778</v>
      </c>
      <c r="B4747">
        <v>525</v>
      </c>
      <c r="C4747">
        <v>87</v>
      </c>
      <c r="E4747" t="s">
        <v>657</v>
      </c>
      <c r="F4747" t="s">
        <v>9779</v>
      </c>
      <c r="G4747" t="str">
        <f t="shared" si="75"/>
        <v>Drinking Buddies</v>
      </c>
      <c r="H4747" t="s">
        <v>9780</v>
      </c>
      <c r="I4747">
        <v>45928</v>
      </c>
      <c r="J4747">
        <v>9</v>
      </c>
      <c r="K4747" t="s">
        <v>19</v>
      </c>
      <c r="L4747" t="s">
        <v>20</v>
      </c>
      <c r="O4747">
        <v>2012</v>
      </c>
      <c r="P4747">
        <v>6.1</v>
      </c>
      <c r="S4747" t="s">
        <v>46</v>
      </c>
      <c r="T4747" t="s">
        <v>60</v>
      </c>
      <c r="U4747" t="s">
        <v>106</v>
      </c>
    </row>
    <row r="4748" spans="1:21" x14ac:dyDescent="0.3">
      <c r="A4748" t="s">
        <v>9781</v>
      </c>
      <c r="B4748">
        <v>96</v>
      </c>
      <c r="C4748">
        <v>98</v>
      </c>
      <c r="E4748" t="s">
        <v>39</v>
      </c>
      <c r="F4748" t="s">
        <v>347</v>
      </c>
      <c r="G4748" t="str">
        <f t="shared" si="75"/>
        <v>Deceptive Practice: The Mysteries and Mentors of Ricky Jay</v>
      </c>
      <c r="H4748" t="s">
        <v>9782</v>
      </c>
      <c r="I4748">
        <v>774</v>
      </c>
      <c r="J4748">
        <v>11</v>
      </c>
      <c r="K4748" t="s">
        <v>19</v>
      </c>
      <c r="L4748" t="s">
        <v>676</v>
      </c>
      <c r="O4748">
        <v>1997</v>
      </c>
      <c r="P4748">
        <v>7.1</v>
      </c>
      <c r="S4748" t="s">
        <v>39</v>
      </c>
    </row>
    <row r="4749" spans="1:21" x14ac:dyDescent="0.3">
      <c r="A4749" t="s">
        <v>9783</v>
      </c>
      <c r="B4749">
        <v>8</v>
      </c>
      <c r="C4749">
        <v>95</v>
      </c>
      <c r="E4749" t="s">
        <v>488</v>
      </c>
      <c r="F4749" t="s">
        <v>9784</v>
      </c>
      <c r="G4749" t="str">
        <f t="shared" si="75"/>
        <v>Seven Samurai</v>
      </c>
      <c r="H4749" t="s">
        <v>9785</v>
      </c>
      <c r="I4749">
        <v>229012</v>
      </c>
      <c r="J4749">
        <v>10</v>
      </c>
      <c r="K4749" t="s">
        <v>19</v>
      </c>
      <c r="L4749" t="s">
        <v>20</v>
      </c>
      <c r="O4749">
        <v>2001</v>
      </c>
      <c r="P4749">
        <v>8.6999999999999993</v>
      </c>
      <c r="S4749" t="s">
        <v>26</v>
      </c>
      <c r="T4749" t="s">
        <v>32</v>
      </c>
      <c r="U4749" t="s">
        <v>60</v>
      </c>
    </row>
    <row r="4750" spans="1:21" x14ac:dyDescent="0.3">
      <c r="A4750" t="s">
        <v>9786</v>
      </c>
      <c r="B4750">
        <v>92</v>
      </c>
      <c r="C4750">
        <v>87</v>
      </c>
      <c r="E4750" t="s">
        <v>7102</v>
      </c>
      <c r="F4750" t="s">
        <v>9787</v>
      </c>
      <c r="G4750" t="str">
        <f t="shared" si="75"/>
        <v>The Other Dream Team</v>
      </c>
      <c r="H4750" t="s">
        <v>9788</v>
      </c>
      <c r="I4750">
        <v>3086</v>
      </c>
      <c r="J4750">
        <v>68</v>
      </c>
      <c r="K4750" t="s">
        <v>19</v>
      </c>
      <c r="L4750" t="s">
        <v>20</v>
      </c>
      <c r="O4750">
        <v>2010</v>
      </c>
      <c r="P4750">
        <v>8.4</v>
      </c>
      <c r="S4750" t="s">
        <v>39</v>
      </c>
      <c r="T4750" t="s">
        <v>117</v>
      </c>
    </row>
    <row r="4751" spans="1:21" x14ac:dyDescent="0.3">
      <c r="A4751" t="s">
        <v>9789</v>
      </c>
      <c r="B4751">
        <v>1</v>
      </c>
      <c r="C4751">
        <v>102</v>
      </c>
      <c r="E4751" t="s">
        <v>2821</v>
      </c>
      <c r="F4751" t="s">
        <v>555</v>
      </c>
      <c r="G4751" t="str">
        <f t="shared" si="75"/>
        <v>Johnny Suede</v>
      </c>
      <c r="H4751" t="s">
        <v>9790</v>
      </c>
      <c r="I4751">
        <v>3013</v>
      </c>
      <c r="J4751">
        <v>3</v>
      </c>
      <c r="K4751" t="s">
        <v>19</v>
      </c>
      <c r="L4751" t="s">
        <v>20</v>
      </c>
      <c r="O4751">
        <v>2002</v>
      </c>
      <c r="P4751">
        <v>5.8</v>
      </c>
      <c r="S4751" t="s">
        <v>46</v>
      </c>
      <c r="T4751" t="s">
        <v>85</v>
      </c>
      <c r="U4751" t="s">
        <v>106</v>
      </c>
    </row>
    <row r="4752" spans="1:21" x14ac:dyDescent="0.3">
      <c r="A4752" t="s">
        <v>3024</v>
      </c>
      <c r="B4752">
        <v>365</v>
      </c>
      <c r="C4752">
        <v>127</v>
      </c>
      <c r="E4752" t="s">
        <v>46</v>
      </c>
      <c r="F4752" t="s">
        <v>9791</v>
      </c>
      <c r="G4752" t="str">
        <f t="shared" si="75"/>
        <v>Finishing the Game: The Search for a New Bruce Lee</v>
      </c>
      <c r="H4752" t="s">
        <v>9792</v>
      </c>
      <c r="I4752">
        <v>1656</v>
      </c>
      <c r="J4752">
        <v>3</v>
      </c>
      <c r="K4752" t="s">
        <v>888</v>
      </c>
      <c r="L4752" t="s">
        <v>31</v>
      </c>
      <c r="O4752">
        <v>1995</v>
      </c>
      <c r="P4752">
        <v>6.2</v>
      </c>
      <c r="S4752" t="s">
        <v>46</v>
      </c>
    </row>
    <row r="4753" spans="1:24" x14ac:dyDescent="0.3">
      <c r="A4753" t="s">
        <v>6803</v>
      </c>
      <c r="B4753">
        <v>88</v>
      </c>
      <c r="C4753">
        <v>96</v>
      </c>
      <c r="E4753" t="s">
        <v>430</v>
      </c>
      <c r="F4753" t="s">
        <v>1855</v>
      </c>
      <c r="G4753" t="str">
        <f t="shared" si="75"/>
        <v>Rubber</v>
      </c>
      <c r="H4753" t="s">
        <v>9793</v>
      </c>
      <c r="I4753">
        <v>26185</v>
      </c>
      <c r="J4753">
        <v>54</v>
      </c>
      <c r="K4753" t="s">
        <v>19</v>
      </c>
      <c r="L4753" t="s">
        <v>20</v>
      </c>
      <c r="O4753">
        <v>2000</v>
      </c>
      <c r="P4753">
        <v>5.8</v>
      </c>
      <c r="S4753" t="s">
        <v>46</v>
      </c>
      <c r="T4753" t="s">
        <v>69</v>
      </c>
      <c r="U4753" t="s">
        <v>83</v>
      </c>
    </row>
    <row r="4754" spans="1:24" x14ac:dyDescent="0.3">
      <c r="A4754" t="s">
        <v>9794</v>
      </c>
      <c r="B4754">
        <v>3</v>
      </c>
      <c r="C4754">
        <v>103</v>
      </c>
      <c r="E4754" t="s">
        <v>554</v>
      </c>
      <c r="F4754" t="s">
        <v>2248</v>
      </c>
      <c r="G4754" t="str">
        <f t="shared" si="75"/>
        <v>Home</v>
      </c>
      <c r="H4754" t="s">
        <v>556</v>
      </c>
      <c r="I4754">
        <v>70136</v>
      </c>
      <c r="J4754">
        <v>28</v>
      </c>
      <c r="K4754" t="s">
        <v>19</v>
      </c>
      <c r="L4754" t="s">
        <v>20</v>
      </c>
      <c r="O4754">
        <v>2001</v>
      </c>
      <c r="P4754">
        <v>6.7</v>
      </c>
      <c r="S4754" t="s">
        <v>32</v>
      </c>
      <c r="T4754" t="s">
        <v>37</v>
      </c>
      <c r="U4754" t="s">
        <v>46</v>
      </c>
      <c r="V4754" t="s">
        <v>65</v>
      </c>
      <c r="W4754" t="s">
        <v>69</v>
      </c>
      <c r="X4754" t="s">
        <v>110</v>
      </c>
    </row>
    <row r="4755" spans="1:24" x14ac:dyDescent="0.3">
      <c r="A4755" t="s">
        <v>216</v>
      </c>
      <c r="B4755">
        <v>65</v>
      </c>
      <c r="C4755">
        <v>104</v>
      </c>
      <c r="E4755" t="s">
        <v>776</v>
      </c>
      <c r="F4755" t="s">
        <v>7807</v>
      </c>
      <c r="G4755" t="str">
        <f t="shared" si="75"/>
        <v>Kiss the Bride</v>
      </c>
      <c r="H4755" t="s">
        <v>9795</v>
      </c>
      <c r="I4755">
        <v>1358</v>
      </c>
      <c r="J4755">
        <v>16</v>
      </c>
      <c r="K4755" t="s">
        <v>19</v>
      </c>
      <c r="L4755" t="s">
        <v>20</v>
      </c>
      <c r="O4755">
        <v>2014</v>
      </c>
      <c r="P4755">
        <v>5.7</v>
      </c>
      <c r="S4755" t="s">
        <v>46</v>
      </c>
      <c r="T4755" t="s">
        <v>106</v>
      </c>
    </row>
    <row r="4756" spans="1:24" x14ac:dyDescent="0.3">
      <c r="A4756" t="s">
        <v>9796</v>
      </c>
      <c r="B4756">
        <v>71</v>
      </c>
      <c r="C4756">
        <v>90</v>
      </c>
      <c r="E4756" t="s">
        <v>1670</v>
      </c>
      <c r="F4756" t="s">
        <v>3261</v>
      </c>
      <c r="G4756" t="str">
        <f t="shared" si="75"/>
        <v>The Slaughter Rule</v>
      </c>
      <c r="H4756" t="s">
        <v>9797</v>
      </c>
      <c r="I4756">
        <v>2004</v>
      </c>
      <c r="J4756">
        <v>578</v>
      </c>
      <c r="K4756" t="s">
        <v>19</v>
      </c>
      <c r="L4756" t="s">
        <v>432</v>
      </c>
      <c r="O4756">
        <v>1997</v>
      </c>
      <c r="P4756">
        <v>6.1</v>
      </c>
      <c r="S4756" t="s">
        <v>60</v>
      </c>
      <c r="T4756" t="s">
        <v>117</v>
      </c>
    </row>
    <row r="4757" spans="1:24" x14ac:dyDescent="0.3">
      <c r="A4757" t="s">
        <v>3780</v>
      </c>
      <c r="B4757">
        <v>34</v>
      </c>
      <c r="C4757">
        <v>122</v>
      </c>
      <c r="E4757" t="s">
        <v>1207</v>
      </c>
      <c r="F4757" t="s">
        <v>5936</v>
      </c>
      <c r="G4757" t="str">
        <f t="shared" si="75"/>
        <v>Monsters</v>
      </c>
      <c r="H4757" t="s">
        <v>9798</v>
      </c>
      <c r="I4757">
        <v>75669</v>
      </c>
      <c r="J4757">
        <v>45</v>
      </c>
      <c r="K4757" t="s">
        <v>19</v>
      </c>
      <c r="L4757" t="s">
        <v>31</v>
      </c>
      <c r="O4757">
        <v>1996</v>
      </c>
      <c r="P4757">
        <v>6.4</v>
      </c>
      <c r="S4757" t="s">
        <v>60</v>
      </c>
      <c r="T4757" t="s">
        <v>110</v>
      </c>
      <c r="U4757" t="s">
        <v>122</v>
      </c>
    </row>
    <row r="4758" spans="1:24" x14ac:dyDescent="0.3">
      <c r="A4758" t="s">
        <v>9799</v>
      </c>
      <c r="B4758">
        <v>15</v>
      </c>
      <c r="C4758">
        <v>93</v>
      </c>
      <c r="E4758" t="s">
        <v>60</v>
      </c>
      <c r="F4758" t="s">
        <v>9800</v>
      </c>
      <c r="G4758" t="str">
        <f t="shared" si="75"/>
        <v>The Californians</v>
      </c>
      <c r="H4758" t="s">
        <v>9801</v>
      </c>
      <c r="I4758">
        <v>299</v>
      </c>
      <c r="J4758">
        <v>1</v>
      </c>
      <c r="K4758" t="s">
        <v>19</v>
      </c>
      <c r="L4758" t="s">
        <v>20</v>
      </c>
      <c r="O4758">
        <v>1997</v>
      </c>
      <c r="P4758">
        <v>5</v>
      </c>
      <c r="S4758" t="s">
        <v>60</v>
      </c>
    </row>
    <row r="4759" spans="1:24" x14ac:dyDescent="0.3">
      <c r="A4759" t="s">
        <v>9802</v>
      </c>
      <c r="B4759">
        <v>220</v>
      </c>
      <c r="C4759">
        <v>90</v>
      </c>
      <c r="E4759" t="s">
        <v>46</v>
      </c>
      <c r="F4759" t="s">
        <v>9803</v>
      </c>
      <c r="G4759" t="str">
        <f t="shared" si="75"/>
        <v>The Living Wake</v>
      </c>
      <c r="H4759" t="s">
        <v>9804</v>
      </c>
      <c r="I4759">
        <v>739</v>
      </c>
      <c r="J4759">
        <v>2</v>
      </c>
      <c r="K4759" t="s">
        <v>19</v>
      </c>
      <c r="L4759" t="s">
        <v>20</v>
      </c>
      <c r="O4759">
        <v>2004</v>
      </c>
      <c r="P4759">
        <v>6.5</v>
      </c>
      <c r="S4759" t="s">
        <v>46</v>
      </c>
    </row>
    <row r="4760" spans="1:24" x14ac:dyDescent="0.3">
      <c r="A4760" t="s">
        <v>3623</v>
      </c>
      <c r="B4760">
        <v>279</v>
      </c>
      <c r="C4760">
        <v>101</v>
      </c>
      <c r="E4760" t="s">
        <v>3256</v>
      </c>
      <c r="F4760" t="s">
        <v>2272</v>
      </c>
      <c r="G4760" t="str">
        <f t="shared" si="75"/>
        <v>Detention of the Dead</v>
      </c>
      <c r="H4760" t="s">
        <v>9805</v>
      </c>
      <c r="I4760">
        <v>2038</v>
      </c>
      <c r="J4760">
        <v>20</v>
      </c>
      <c r="K4760" t="s">
        <v>19</v>
      </c>
      <c r="L4760" t="s">
        <v>20</v>
      </c>
      <c r="O4760">
        <v>2011</v>
      </c>
      <c r="P4760">
        <v>4.5999999999999996</v>
      </c>
      <c r="S4760" t="s">
        <v>46</v>
      </c>
      <c r="T4760" t="s">
        <v>83</v>
      </c>
    </row>
    <row r="4761" spans="1:24" x14ac:dyDescent="0.3">
      <c r="A4761" t="s">
        <v>9806</v>
      </c>
      <c r="B4761">
        <v>409</v>
      </c>
      <c r="C4761">
        <v>94</v>
      </c>
      <c r="E4761" t="s">
        <v>482</v>
      </c>
      <c r="F4761" t="s">
        <v>1264</v>
      </c>
      <c r="G4761" t="str">
        <f t="shared" si="75"/>
        <v>Crazy Stone</v>
      </c>
      <c r="H4761" t="s">
        <v>9807</v>
      </c>
      <c r="I4761">
        <v>2097</v>
      </c>
      <c r="J4761">
        <v>1</v>
      </c>
      <c r="K4761" t="s">
        <v>19</v>
      </c>
      <c r="L4761" t="s">
        <v>20</v>
      </c>
      <c r="O4761">
        <v>2015</v>
      </c>
      <c r="P4761">
        <v>7.7</v>
      </c>
      <c r="S4761" t="s">
        <v>46</v>
      </c>
      <c r="T4761" t="s">
        <v>52</v>
      </c>
    </row>
    <row r="4762" spans="1:24" x14ac:dyDescent="0.3">
      <c r="A4762" t="s">
        <v>9808</v>
      </c>
      <c r="B4762">
        <v>86</v>
      </c>
      <c r="C4762">
        <v>97</v>
      </c>
      <c r="E4762" t="s">
        <v>9334</v>
      </c>
      <c r="F4762" t="s">
        <v>9589</v>
      </c>
      <c r="G4762" t="str">
        <f t="shared" si="75"/>
        <v>Scott Walker: 30 Century Man</v>
      </c>
      <c r="H4762" t="s">
        <v>9809</v>
      </c>
      <c r="I4762">
        <v>1006</v>
      </c>
      <c r="J4762">
        <v>4</v>
      </c>
      <c r="K4762" t="s">
        <v>19</v>
      </c>
      <c r="L4762" t="s">
        <v>31</v>
      </c>
      <c r="O4762">
        <v>1999</v>
      </c>
      <c r="P4762">
        <v>7.3</v>
      </c>
      <c r="S4762" t="s">
        <v>41</v>
      </c>
      <c r="T4762" t="s">
        <v>39</v>
      </c>
      <c r="U4762" t="s">
        <v>85</v>
      </c>
    </row>
    <row r="4763" spans="1:24" x14ac:dyDescent="0.3">
      <c r="A4763" t="s">
        <v>9529</v>
      </c>
      <c r="B4763">
        <v>131</v>
      </c>
      <c r="C4763">
        <v>90</v>
      </c>
      <c r="E4763" t="s">
        <v>60</v>
      </c>
      <c r="F4763" t="s">
        <v>9810</v>
      </c>
      <c r="G4763" t="str">
        <f t="shared" si="75"/>
        <v>Everything Put Together</v>
      </c>
      <c r="H4763" t="s">
        <v>9811</v>
      </c>
      <c r="I4763">
        <v>601</v>
      </c>
      <c r="J4763">
        <v>10</v>
      </c>
      <c r="K4763" t="s">
        <v>19</v>
      </c>
      <c r="L4763" t="s">
        <v>20</v>
      </c>
      <c r="O4763">
        <v>2005</v>
      </c>
      <c r="P4763">
        <v>6.6</v>
      </c>
      <c r="S4763" t="s">
        <v>60</v>
      </c>
    </row>
    <row r="4764" spans="1:24" x14ac:dyDescent="0.3">
      <c r="A4764" t="s">
        <v>9812</v>
      </c>
      <c r="B4764">
        <v>69</v>
      </c>
      <c r="C4764">
        <v>108</v>
      </c>
      <c r="E4764" t="s">
        <v>1788</v>
      </c>
      <c r="F4764" t="s">
        <v>1505</v>
      </c>
      <c r="G4764" t="str">
        <f t="shared" si="75"/>
        <v>Good Kill</v>
      </c>
      <c r="H4764" t="s">
        <v>9813</v>
      </c>
      <c r="I4764">
        <v>15756</v>
      </c>
      <c r="J4764">
        <v>1</v>
      </c>
      <c r="K4764" t="s">
        <v>1243</v>
      </c>
      <c r="L4764" t="s">
        <v>20</v>
      </c>
      <c r="O4764">
        <v>2013</v>
      </c>
      <c r="P4764">
        <v>6.4</v>
      </c>
      <c r="S4764" t="s">
        <v>60</v>
      </c>
      <c r="T4764" t="s">
        <v>122</v>
      </c>
    </row>
    <row r="4765" spans="1:24" x14ac:dyDescent="0.3">
      <c r="A4765" t="s">
        <v>9814</v>
      </c>
      <c r="B4765">
        <v>8</v>
      </c>
      <c r="C4765">
        <v>82</v>
      </c>
      <c r="E4765" t="s">
        <v>122</v>
      </c>
      <c r="F4765" t="s">
        <v>9815</v>
      </c>
      <c r="G4765" t="str">
        <f t="shared" si="75"/>
        <v>Insomnia Manica</v>
      </c>
      <c r="H4765" t="s">
        <v>9816</v>
      </c>
      <c r="I4765">
        <v>16</v>
      </c>
      <c r="J4765">
        <v>511</v>
      </c>
      <c r="K4765" t="s">
        <v>19</v>
      </c>
      <c r="L4765" t="s">
        <v>20</v>
      </c>
      <c r="O4765">
        <v>2004</v>
      </c>
      <c r="P4765">
        <v>5.8</v>
      </c>
      <c r="S4765" t="s">
        <v>122</v>
      </c>
    </row>
    <row r="4766" spans="1:24" x14ac:dyDescent="0.3">
      <c r="A4766" t="s">
        <v>7815</v>
      </c>
      <c r="B4766">
        <v>75</v>
      </c>
      <c r="C4766">
        <v>84</v>
      </c>
      <c r="E4766" t="s">
        <v>39</v>
      </c>
      <c r="F4766" t="s">
        <v>9817</v>
      </c>
      <c r="G4766" t="str">
        <f t="shared" si="75"/>
        <v>The Outrageous Sophie Tucker</v>
      </c>
      <c r="H4766" t="s">
        <v>9818</v>
      </c>
      <c r="I4766">
        <v>38</v>
      </c>
      <c r="J4766">
        <v>147</v>
      </c>
      <c r="K4766" t="s">
        <v>19</v>
      </c>
      <c r="L4766" t="s">
        <v>20</v>
      </c>
      <c r="O4766">
        <v>2007</v>
      </c>
      <c r="P4766">
        <v>7.2</v>
      </c>
      <c r="S4766" t="s">
        <v>39</v>
      </c>
    </row>
    <row r="4767" spans="1:24" x14ac:dyDescent="0.3">
      <c r="A4767" t="s">
        <v>9819</v>
      </c>
      <c r="B4767">
        <v>72</v>
      </c>
      <c r="C4767">
        <v>130</v>
      </c>
      <c r="E4767" t="s">
        <v>127</v>
      </c>
      <c r="F4767" t="s">
        <v>9820</v>
      </c>
      <c r="G4767" t="str">
        <f t="shared" si="75"/>
        <v>Now Is Good</v>
      </c>
      <c r="H4767" t="s">
        <v>9821</v>
      </c>
      <c r="I4767">
        <v>26863</v>
      </c>
      <c r="J4767">
        <v>11</v>
      </c>
      <c r="K4767" t="s">
        <v>19</v>
      </c>
      <c r="L4767" t="s">
        <v>20</v>
      </c>
      <c r="O4767">
        <v>2009</v>
      </c>
      <c r="P4767">
        <v>7.2</v>
      </c>
      <c r="S4767" t="s">
        <v>60</v>
      </c>
      <c r="T4767" t="s">
        <v>106</v>
      </c>
    </row>
    <row r="4768" spans="1:24" x14ac:dyDescent="0.3">
      <c r="A4768" t="s">
        <v>5882</v>
      </c>
      <c r="B4768">
        <v>4</v>
      </c>
      <c r="C4768">
        <v>91</v>
      </c>
      <c r="E4768" t="s">
        <v>3256</v>
      </c>
      <c r="F4768" t="s">
        <v>6048</v>
      </c>
      <c r="G4768" t="str">
        <f t="shared" si="75"/>
        <v>Girls Gone Dead</v>
      </c>
      <c r="H4768" t="s">
        <v>9822</v>
      </c>
      <c r="I4768">
        <v>2012</v>
      </c>
      <c r="J4768">
        <v>120</v>
      </c>
      <c r="K4768" t="s">
        <v>19</v>
      </c>
      <c r="L4768" t="s">
        <v>9823</v>
      </c>
      <c r="O4768">
        <v>1997</v>
      </c>
      <c r="P4768">
        <v>3.5</v>
      </c>
      <c r="S4768" t="s">
        <v>46</v>
      </c>
      <c r="T4768" t="s">
        <v>83</v>
      </c>
    </row>
    <row r="4769" spans="1:22" x14ac:dyDescent="0.3">
      <c r="A4769" t="s">
        <v>9824</v>
      </c>
      <c r="B4769">
        <v>9</v>
      </c>
      <c r="C4769">
        <v>91</v>
      </c>
      <c r="E4769" t="s">
        <v>80</v>
      </c>
      <c r="F4769" t="s">
        <v>9825</v>
      </c>
      <c r="G4769" t="str">
        <f t="shared" si="75"/>
        <v>America Is Still the Place</v>
      </c>
      <c r="H4769" t="s">
        <v>9826</v>
      </c>
      <c r="I4769">
        <v>22</v>
      </c>
      <c r="J4769">
        <v>5</v>
      </c>
      <c r="K4769" t="s">
        <v>19</v>
      </c>
      <c r="L4769" t="s">
        <v>20</v>
      </c>
      <c r="O4769">
        <v>2008</v>
      </c>
      <c r="P4769">
        <v>7.5</v>
      </c>
      <c r="S4769" t="s">
        <v>80</v>
      </c>
    </row>
    <row r="4770" spans="1:22" x14ac:dyDescent="0.3">
      <c r="A4770" t="s">
        <v>5041</v>
      </c>
      <c r="B4770">
        <v>203</v>
      </c>
      <c r="C4770">
        <v>107</v>
      </c>
      <c r="E4770" t="s">
        <v>545</v>
      </c>
      <c r="F4770" t="s">
        <v>9827</v>
      </c>
      <c r="G4770" t="str">
        <f t="shared" si="75"/>
        <v>Subconscious</v>
      </c>
      <c r="H4770" t="s">
        <v>9828</v>
      </c>
      <c r="I4770">
        <v>292</v>
      </c>
      <c r="J4770">
        <v>54</v>
      </c>
      <c r="K4770" t="s">
        <v>19</v>
      </c>
      <c r="L4770" t="s">
        <v>20</v>
      </c>
      <c r="O4770">
        <v>2010</v>
      </c>
      <c r="P4770">
        <v>2.2000000000000002</v>
      </c>
      <c r="S4770" t="s">
        <v>26</v>
      </c>
      <c r="T4770" t="s">
        <v>92</v>
      </c>
      <c r="U4770" t="s">
        <v>122</v>
      </c>
    </row>
    <row r="4771" spans="1:22" x14ac:dyDescent="0.3">
      <c r="A4771" t="s">
        <v>9829</v>
      </c>
      <c r="B4771">
        <v>11</v>
      </c>
      <c r="C4771">
        <v>82</v>
      </c>
      <c r="E4771" t="s">
        <v>1147</v>
      </c>
      <c r="F4771" t="s">
        <v>9830</v>
      </c>
      <c r="G4771" t="str">
        <f t="shared" si="75"/>
        <v>Crossroads</v>
      </c>
      <c r="H4771" t="s">
        <v>6049</v>
      </c>
      <c r="I4771">
        <v>34219</v>
      </c>
      <c r="J4771">
        <v>58</v>
      </c>
      <c r="K4771" t="s">
        <v>19</v>
      </c>
      <c r="L4771" t="s">
        <v>20</v>
      </c>
      <c r="O4771">
        <v>2009</v>
      </c>
      <c r="P4771">
        <v>3.3</v>
      </c>
      <c r="S4771" t="s">
        <v>46</v>
      </c>
      <c r="T4771" t="s">
        <v>60</v>
      </c>
    </row>
    <row r="4772" spans="1:22" x14ac:dyDescent="0.3">
      <c r="A4772" t="s">
        <v>9831</v>
      </c>
      <c r="B4772">
        <v>148</v>
      </c>
      <c r="C4772">
        <v>84</v>
      </c>
      <c r="E4772" t="s">
        <v>417</v>
      </c>
      <c r="F4772" t="s">
        <v>3293</v>
      </c>
      <c r="G4772" t="str">
        <f t="shared" si="75"/>
        <v>Enter Nowhere</v>
      </c>
      <c r="H4772" t="s">
        <v>9832</v>
      </c>
      <c r="I4772">
        <v>5025</v>
      </c>
      <c r="J4772">
        <v>3</v>
      </c>
      <c r="K4772" t="s">
        <v>19</v>
      </c>
      <c r="L4772" t="s">
        <v>20</v>
      </c>
      <c r="O4772">
        <v>2010</v>
      </c>
      <c r="P4772">
        <v>6.6</v>
      </c>
      <c r="S4772" t="s">
        <v>92</v>
      </c>
      <c r="T4772" t="s">
        <v>122</v>
      </c>
    </row>
    <row r="4773" spans="1:22" x14ac:dyDescent="0.3">
      <c r="A4773" t="s">
        <v>9833</v>
      </c>
      <c r="B4773">
        <v>80</v>
      </c>
      <c r="C4773">
        <v>103</v>
      </c>
      <c r="E4773" t="s">
        <v>890</v>
      </c>
      <c r="F4773" t="s">
        <v>9834</v>
      </c>
      <c r="G4773" t="str">
        <f t="shared" si="75"/>
        <v>The King of Najayo</v>
      </c>
      <c r="H4773" t="s">
        <v>9835</v>
      </c>
      <c r="I4773">
        <v>197</v>
      </c>
      <c r="J4773">
        <v>97</v>
      </c>
      <c r="K4773" t="s">
        <v>19</v>
      </c>
      <c r="L4773" t="s">
        <v>20</v>
      </c>
      <c r="O4773">
        <v>2007</v>
      </c>
      <c r="P4773">
        <v>6.9</v>
      </c>
      <c r="S4773" t="s">
        <v>52</v>
      </c>
      <c r="T4773" t="s">
        <v>60</v>
      </c>
    </row>
    <row r="4774" spans="1:22" x14ac:dyDescent="0.3">
      <c r="A4774" t="s">
        <v>6243</v>
      </c>
      <c r="B4774">
        <v>46</v>
      </c>
      <c r="C4774">
        <v>86</v>
      </c>
      <c r="E4774" t="s">
        <v>9836</v>
      </c>
      <c r="F4774" t="s">
        <v>9837</v>
      </c>
      <c r="G4774" t="str">
        <f t="shared" si="75"/>
        <v>Fight to the Finish</v>
      </c>
      <c r="H4774" t="s">
        <v>9838</v>
      </c>
      <c r="I4774">
        <v>60</v>
      </c>
      <c r="J4774">
        <v>10</v>
      </c>
      <c r="K4774" t="s">
        <v>19</v>
      </c>
      <c r="L4774" t="s">
        <v>20</v>
      </c>
      <c r="O4774">
        <v>1982</v>
      </c>
      <c r="P4774">
        <v>4</v>
      </c>
      <c r="S4774" t="s">
        <v>26</v>
      </c>
      <c r="T4774" t="s">
        <v>106</v>
      </c>
      <c r="U4774" t="s">
        <v>117</v>
      </c>
    </row>
    <row r="4775" spans="1:22" x14ac:dyDescent="0.3">
      <c r="A4775" t="s">
        <v>9839</v>
      </c>
      <c r="B4775">
        <v>8</v>
      </c>
      <c r="C4775">
        <v>89</v>
      </c>
      <c r="E4775" t="s">
        <v>9840</v>
      </c>
      <c r="F4775" t="s">
        <v>9841</v>
      </c>
      <c r="G4775" t="str">
        <f t="shared" si="75"/>
        <v>Alleluia! The Devil's Carnival</v>
      </c>
      <c r="H4775" t="s">
        <v>9842</v>
      </c>
      <c r="I4775">
        <v>259</v>
      </c>
      <c r="J4775">
        <v>52</v>
      </c>
      <c r="K4775" t="s">
        <v>19</v>
      </c>
      <c r="L4775" t="s">
        <v>20</v>
      </c>
      <c r="O4775">
        <v>2013</v>
      </c>
      <c r="P4775">
        <v>7.4</v>
      </c>
      <c r="S4775" t="s">
        <v>83</v>
      </c>
      <c r="T4775" t="s">
        <v>90</v>
      </c>
    </row>
    <row r="4776" spans="1:22" x14ac:dyDescent="0.3">
      <c r="A4776" t="s">
        <v>9843</v>
      </c>
      <c r="B4776">
        <v>10</v>
      </c>
      <c r="C4776">
        <v>52</v>
      </c>
      <c r="E4776" t="s">
        <v>9844</v>
      </c>
      <c r="F4776" t="s">
        <v>9845</v>
      </c>
      <c r="G4776" t="str">
        <f t="shared" si="75"/>
        <v>The Sound and the Shadow</v>
      </c>
      <c r="H4776" t="s">
        <v>9846</v>
      </c>
      <c r="I4776">
        <v>30</v>
      </c>
      <c r="J4776">
        <v>94</v>
      </c>
      <c r="K4776" t="s">
        <v>19</v>
      </c>
      <c r="L4776" t="s">
        <v>20</v>
      </c>
      <c r="O4776">
        <v>2012</v>
      </c>
      <c r="P4776">
        <v>8.3000000000000007</v>
      </c>
      <c r="S4776" t="s">
        <v>46</v>
      </c>
      <c r="T4776" t="s">
        <v>92</v>
      </c>
      <c r="U4776" t="s">
        <v>122</v>
      </c>
    </row>
    <row r="4777" spans="1:22" x14ac:dyDescent="0.3">
      <c r="A4777" t="s">
        <v>9847</v>
      </c>
      <c r="B4777">
        <v>76</v>
      </c>
      <c r="C4777">
        <v>98</v>
      </c>
      <c r="E4777" t="s">
        <v>65</v>
      </c>
      <c r="F4777" t="s">
        <v>164</v>
      </c>
      <c r="G4777" t="str">
        <f t="shared" si="75"/>
        <v>Rodeo Girl</v>
      </c>
      <c r="H4777" t="s">
        <v>9848</v>
      </c>
      <c r="I4777">
        <v>62</v>
      </c>
      <c r="J4777">
        <v>6</v>
      </c>
      <c r="K4777" t="s">
        <v>19</v>
      </c>
      <c r="L4777" t="s">
        <v>20</v>
      </c>
      <c r="O4777">
        <v>1998</v>
      </c>
      <c r="P4777">
        <v>5.7</v>
      </c>
      <c r="S4777" t="s">
        <v>65</v>
      </c>
    </row>
    <row r="4778" spans="1:22" x14ac:dyDescent="0.3">
      <c r="A4778" t="s">
        <v>9849</v>
      </c>
      <c r="B4778">
        <v>69</v>
      </c>
      <c r="C4778">
        <v>133</v>
      </c>
      <c r="E4778" t="s">
        <v>9850</v>
      </c>
      <c r="F4778" t="s">
        <v>9851</v>
      </c>
      <c r="G4778" t="str">
        <f t="shared" si="75"/>
        <v>Born to Fly: Elizabeth Streb vs. Gravity</v>
      </c>
      <c r="H4778" t="s">
        <v>9852</v>
      </c>
      <c r="I4778">
        <v>40</v>
      </c>
      <c r="J4778">
        <v>1473</v>
      </c>
      <c r="K4778" t="s">
        <v>19</v>
      </c>
      <c r="L4778" t="s">
        <v>31</v>
      </c>
      <c r="O4778">
        <v>2014</v>
      </c>
      <c r="P4778">
        <v>6.8</v>
      </c>
      <c r="S4778" t="s">
        <v>26</v>
      </c>
      <c r="T4778" t="s">
        <v>41</v>
      </c>
      <c r="U4778" t="s">
        <v>39</v>
      </c>
      <c r="V4778" t="s">
        <v>117</v>
      </c>
    </row>
    <row r="4779" spans="1:22" x14ac:dyDescent="0.3">
      <c r="A4779" t="s">
        <v>9853</v>
      </c>
      <c r="B4779">
        <v>43</v>
      </c>
      <c r="C4779">
        <v>81</v>
      </c>
      <c r="E4779" t="s">
        <v>65</v>
      </c>
      <c r="F4779" t="s">
        <v>9854</v>
      </c>
      <c r="G4779" t="str">
        <f t="shared" si="75"/>
        <v>The Little Ponderosa Zoo</v>
      </c>
      <c r="H4779" t="s">
        <v>9855</v>
      </c>
      <c r="I4779">
        <v>15</v>
      </c>
      <c r="J4779">
        <v>135</v>
      </c>
      <c r="K4779" t="s">
        <v>19</v>
      </c>
      <c r="L4779" t="s">
        <v>20</v>
      </c>
      <c r="O4779">
        <v>2014</v>
      </c>
      <c r="P4779">
        <v>5.2</v>
      </c>
      <c r="S4779" t="s">
        <v>65</v>
      </c>
    </row>
    <row r="4780" spans="1:22" x14ac:dyDescent="0.3">
      <c r="A4780" t="s">
        <v>9856</v>
      </c>
      <c r="B4780">
        <v>36</v>
      </c>
      <c r="C4780">
        <v>92</v>
      </c>
      <c r="E4780" t="s">
        <v>119</v>
      </c>
      <c r="F4780" t="s">
        <v>7404</v>
      </c>
      <c r="G4780" t="str">
        <f t="shared" si="75"/>
        <v>Oz the Great and Powerful</v>
      </c>
      <c r="H4780" t="s">
        <v>165</v>
      </c>
      <c r="I4780">
        <v>175413</v>
      </c>
      <c r="J4780">
        <v>1189</v>
      </c>
      <c r="K4780" t="s">
        <v>19</v>
      </c>
      <c r="L4780" t="s">
        <v>31</v>
      </c>
      <c r="O4780">
        <v>1925</v>
      </c>
      <c r="P4780">
        <v>6.4</v>
      </c>
      <c r="S4780" t="s">
        <v>32</v>
      </c>
      <c r="T4780" t="s">
        <v>65</v>
      </c>
      <c r="U4780" t="s">
        <v>69</v>
      </c>
    </row>
    <row r="4781" spans="1:22" x14ac:dyDescent="0.3">
      <c r="A4781" t="s">
        <v>5518</v>
      </c>
      <c r="B4781">
        <v>304</v>
      </c>
      <c r="C4781">
        <v>90</v>
      </c>
      <c r="E4781" t="s">
        <v>8663</v>
      </c>
      <c r="F4781" t="s">
        <v>9857</v>
      </c>
      <c r="G4781" t="str">
        <f t="shared" si="75"/>
        <v>The Toxic Avenger</v>
      </c>
      <c r="H4781" t="s">
        <v>9858</v>
      </c>
      <c r="I4781">
        <v>19253</v>
      </c>
      <c r="J4781">
        <v>88</v>
      </c>
      <c r="K4781" t="s">
        <v>19</v>
      </c>
      <c r="L4781" t="s">
        <v>20</v>
      </c>
      <c r="O4781">
        <v>2006</v>
      </c>
      <c r="P4781">
        <v>6.2</v>
      </c>
      <c r="S4781" t="s">
        <v>26</v>
      </c>
      <c r="T4781" t="s">
        <v>46</v>
      </c>
      <c r="U4781" t="s">
        <v>83</v>
      </c>
      <c r="V4781" t="s">
        <v>110</v>
      </c>
    </row>
    <row r="4782" spans="1:22" x14ac:dyDescent="0.3">
      <c r="A4782" t="s">
        <v>9616</v>
      </c>
      <c r="B4782">
        <v>279</v>
      </c>
      <c r="C4782">
        <v>84</v>
      </c>
      <c r="E4782" t="s">
        <v>890</v>
      </c>
      <c r="F4782" t="s">
        <v>1858</v>
      </c>
      <c r="G4782" t="str">
        <f t="shared" si="75"/>
        <v>Straight Out of Brooklyn</v>
      </c>
      <c r="H4782" t="s">
        <v>9859</v>
      </c>
      <c r="I4782">
        <v>475</v>
      </c>
      <c r="J4782">
        <v>660</v>
      </c>
      <c r="K4782" t="s">
        <v>5341</v>
      </c>
      <c r="L4782" t="s">
        <v>20</v>
      </c>
      <c r="O4782">
        <v>2013</v>
      </c>
      <c r="P4782">
        <v>5.9</v>
      </c>
      <c r="S4782" t="s">
        <v>52</v>
      </c>
      <c r="T4782" t="s">
        <v>60</v>
      </c>
    </row>
    <row r="4783" spans="1:22" x14ac:dyDescent="0.3">
      <c r="A4783" t="s">
        <v>9860</v>
      </c>
      <c r="B4783">
        <v>23</v>
      </c>
      <c r="C4783">
        <v>91</v>
      </c>
      <c r="E4783" t="s">
        <v>902</v>
      </c>
      <c r="F4783" t="s">
        <v>9861</v>
      </c>
      <c r="G4783" t="str">
        <f t="shared" si="75"/>
        <v>Bloody Sunday</v>
      </c>
      <c r="H4783" t="s">
        <v>9862</v>
      </c>
      <c r="I4783">
        <v>19732</v>
      </c>
      <c r="J4783">
        <v>48</v>
      </c>
      <c r="K4783" t="s">
        <v>19</v>
      </c>
      <c r="L4783" t="s">
        <v>20</v>
      </c>
      <c r="O4783">
        <v>2008</v>
      </c>
      <c r="P4783">
        <v>7.7</v>
      </c>
      <c r="S4783" t="s">
        <v>60</v>
      </c>
      <c r="T4783" t="s">
        <v>80</v>
      </c>
      <c r="U4783" t="s">
        <v>126</v>
      </c>
    </row>
    <row r="4784" spans="1:22" x14ac:dyDescent="0.3">
      <c r="A4784" t="s">
        <v>7173</v>
      </c>
      <c r="B4784">
        <v>110</v>
      </c>
      <c r="C4784">
        <v>91</v>
      </c>
      <c r="E4784" t="s">
        <v>26</v>
      </c>
      <c r="F4784" t="s">
        <v>9863</v>
      </c>
      <c r="G4784" t="str">
        <f t="shared" si="75"/>
        <v>Diamond Ruff</v>
      </c>
      <c r="H4784" t="s">
        <v>9864</v>
      </c>
      <c r="I4784">
        <v>53</v>
      </c>
      <c r="J4784">
        <v>18</v>
      </c>
      <c r="K4784" t="s">
        <v>19</v>
      </c>
      <c r="L4784" t="s">
        <v>20</v>
      </c>
      <c r="O4784">
        <v>2015</v>
      </c>
      <c r="P4784">
        <v>4.3</v>
      </c>
      <c r="S4784" t="s">
        <v>26</v>
      </c>
    </row>
    <row r="4785" spans="1:22" x14ac:dyDescent="0.3">
      <c r="A4785" t="s">
        <v>9865</v>
      </c>
      <c r="B4785">
        <v>40</v>
      </c>
      <c r="C4785">
        <v>90</v>
      </c>
      <c r="E4785" t="s">
        <v>657</v>
      </c>
      <c r="F4785" t="s">
        <v>9674</v>
      </c>
      <c r="G4785" t="str">
        <f t="shared" si="75"/>
        <v>Conversations with Other Women</v>
      </c>
      <c r="H4785" t="s">
        <v>9866</v>
      </c>
      <c r="I4785">
        <v>10143</v>
      </c>
      <c r="J4785">
        <v>379</v>
      </c>
      <c r="K4785" t="s">
        <v>19</v>
      </c>
      <c r="L4785" t="s">
        <v>20</v>
      </c>
      <c r="O4785">
        <v>2012</v>
      </c>
      <c r="P4785">
        <v>7.1</v>
      </c>
      <c r="S4785" t="s">
        <v>46</v>
      </c>
      <c r="T4785" t="s">
        <v>60</v>
      </c>
      <c r="U4785" t="s">
        <v>106</v>
      </c>
    </row>
    <row r="4786" spans="1:22" x14ac:dyDescent="0.3">
      <c r="A4786" t="s">
        <v>9867</v>
      </c>
      <c r="B4786">
        <v>45</v>
      </c>
      <c r="C4786">
        <v>96</v>
      </c>
      <c r="E4786" t="s">
        <v>9266</v>
      </c>
      <c r="F4786" t="s">
        <v>9868</v>
      </c>
      <c r="G4786" t="str">
        <f t="shared" si="75"/>
        <v>Poultrygeist: Night of the Chicken Dead</v>
      </c>
      <c r="H4786" t="s">
        <v>9869</v>
      </c>
      <c r="I4786">
        <v>5931</v>
      </c>
      <c r="J4786">
        <v>114</v>
      </c>
      <c r="K4786" t="s">
        <v>19</v>
      </c>
      <c r="L4786" t="s">
        <v>5342</v>
      </c>
      <c r="O4786">
        <v>2000</v>
      </c>
      <c r="P4786">
        <v>6.2</v>
      </c>
      <c r="S4786" t="s">
        <v>46</v>
      </c>
      <c r="T4786" t="s">
        <v>83</v>
      </c>
      <c r="U4786" t="s">
        <v>90</v>
      </c>
    </row>
    <row r="4787" spans="1:22" x14ac:dyDescent="0.3">
      <c r="A4787" t="s">
        <v>5415</v>
      </c>
      <c r="B4787">
        <v>23</v>
      </c>
      <c r="C4787">
        <v>60</v>
      </c>
      <c r="E4787" t="s">
        <v>776</v>
      </c>
      <c r="F4787" t="s">
        <v>9870</v>
      </c>
      <c r="G4787" t="str">
        <f t="shared" si="75"/>
        <v>Mutual Friends</v>
      </c>
      <c r="H4787" t="s">
        <v>9871</v>
      </c>
      <c r="I4787">
        <v>64</v>
      </c>
      <c r="J4787">
        <v>31</v>
      </c>
      <c r="K4787" t="s">
        <v>19</v>
      </c>
      <c r="L4787" t="s">
        <v>20</v>
      </c>
      <c r="O4787">
        <v>1969</v>
      </c>
      <c r="P4787">
        <v>6.8</v>
      </c>
      <c r="S4787" t="s">
        <v>46</v>
      </c>
      <c r="T4787" t="s">
        <v>106</v>
      </c>
    </row>
    <row r="4788" spans="1:22" x14ac:dyDescent="0.3">
      <c r="A4788" t="s">
        <v>9872</v>
      </c>
      <c r="B4788">
        <v>4</v>
      </c>
      <c r="C4788">
        <v>88</v>
      </c>
      <c r="E4788" t="s">
        <v>4811</v>
      </c>
      <c r="F4788" t="s">
        <v>5927</v>
      </c>
      <c r="G4788" t="str">
        <f t="shared" si="75"/>
        <v>42nd Street</v>
      </c>
      <c r="H4788" t="s">
        <v>9873</v>
      </c>
      <c r="I4788">
        <v>7921</v>
      </c>
      <c r="J4788">
        <v>5</v>
      </c>
      <c r="K4788" t="s">
        <v>19</v>
      </c>
      <c r="L4788" t="s">
        <v>20</v>
      </c>
      <c r="O4788">
        <v>1953</v>
      </c>
      <c r="P4788">
        <v>7.7</v>
      </c>
      <c r="S4788" t="s">
        <v>46</v>
      </c>
      <c r="T4788" t="s">
        <v>90</v>
      </c>
      <c r="U4788" t="s">
        <v>106</v>
      </c>
    </row>
    <row r="4789" spans="1:22" x14ac:dyDescent="0.3">
      <c r="A4789" t="s">
        <v>9874</v>
      </c>
      <c r="B4789">
        <v>318</v>
      </c>
      <c r="C4789">
        <v>92</v>
      </c>
      <c r="E4789" t="s">
        <v>39</v>
      </c>
      <c r="F4789" t="s">
        <v>9875</v>
      </c>
      <c r="G4789" t="str">
        <f t="shared" si="75"/>
        <v>Rise of the Entrepreneur: The Search for a Better Way</v>
      </c>
      <c r="H4789" t="s">
        <v>9876</v>
      </c>
      <c r="I4789">
        <v>78</v>
      </c>
      <c r="J4789">
        <v>253</v>
      </c>
      <c r="K4789" t="s">
        <v>1243</v>
      </c>
      <c r="L4789" t="s">
        <v>20</v>
      </c>
      <c r="O4789">
        <v>1954</v>
      </c>
      <c r="P4789">
        <v>8.1999999999999993</v>
      </c>
      <c r="S4789" t="s">
        <v>39</v>
      </c>
    </row>
    <row r="4790" spans="1:22" x14ac:dyDescent="0.3">
      <c r="A4790" t="s">
        <v>9877</v>
      </c>
      <c r="B4790">
        <v>177</v>
      </c>
      <c r="C4790">
        <v>97</v>
      </c>
      <c r="E4790" t="s">
        <v>657</v>
      </c>
      <c r="F4790" t="s">
        <v>1960</v>
      </c>
      <c r="G4790" t="str">
        <f t="shared" si="75"/>
        <v>Metropolitan</v>
      </c>
      <c r="H4790" t="s">
        <v>9878</v>
      </c>
      <c r="I4790">
        <v>7143</v>
      </c>
      <c r="J4790">
        <v>82</v>
      </c>
      <c r="K4790" t="s">
        <v>19</v>
      </c>
      <c r="L4790" t="s">
        <v>20</v>
      </c>
      <c r="O4790">
        <v>1979</v>
      </c>
      <c r="P4790">
        <v>7.5</v>
      </c>
      <c r="S4790" t="s">
        <v>46</v>
      </c>
      <c r="T4790" t="s">
        <v>60</v>
      </c>
      <c r="U4790" t="s">
        <v>106</v>
      </c>
    </row>
    <row r="4791" spans="1:22" x14ac:dyDescent="0.3">
      <c r="A4791" t="s">
        <v>9879</v>
      </c>
      <c r="B4791">
        <v>51</v>
      </c>
      <c r="C4791">
        <v>82</v>
      </c>
      <c r="E4791" t="s">
        <v>2507</v>
      </c>
      <c r="F4791" t="s">
        <v>3637</v>
      </c>
      <c r="G4791" t="str">
        <f t="shared" si="75"/>
        <v>As It Is in Heaven</v>
      </c>
      <c r="H4791" t="s">
        <v>9880</v>
      </c>
      <c r="I4791">
        <v>13543</v>
      </c>
      <c r="J4791">
        <v>151</v>
      </c>
      <c r="K4791" t="s">
        <v>19</v>
      </c>
      <c r="L4791" t="s">
        <v>20</v>
      </c>
      <c r="O4791">
        <v>1996</v>
      </c>
      <c r="P4791">
        <v>7.6</v>
      </c>
      <c r="S4791" t="s">
        <v>46</v>
      </c>
      <c r="T4791" t="s">
        <v>60</v>
      </c>
      <c r="U4791" t="s">
        <v>85</v>
      </c>
      <c r="V4791" t="s">
        <v>106</v>
      </c>
    </row>
    <row r="4792" spans="1:22" x14ac:dyDescent="0.3">
      <c r="A4792" t="s">
        <v>9881</v>
      </c>
      <c r="B4792">
        <v>124</v>
      </c>
      <c r="C4792">
        <v>22</v>
      </c>
      <c r="E4792" t="s">
        <v>2654</v>
      </c>
      <c r="F4792" t="s">
        <v>9882</v>
      </c>
      <c r="G4792" t="str">
        <f t="shared" si="75"/>
        <v>Roadside</v>
      </c>
      <c r="H4792" t="s">
        <v>9883</v>
      </c>
      <c r="I4792">
        <v>268</v>
      </c>
      <c r="J4792">
        <v>52</v>
      </c>
      <c r="K4792" t="s">
        <v>19</v>
      </c>
      <c r="L4792" t="s">
        <v>31</v>
      </c>
      <c r="O4792">
        <v>1964</v>
      </c>
      <c r="P4792">
        <v>4.0999999999999996</v>
      </c>
      <c r="S4792" t="s">
        <v>60</v>
      </c>
      <c r="T4792" t="s">
        <v>83</v>
      </c>
      <c r="U4792" t="s">
        <v>92</v>
      </c>
      <c r="V4792" t="s">
        <v>122</v>
      </c>
    </row>
    <row r="4793" spans="1:22" x14ac:dyDescent="0.3">
      <c r="A4793" t="s">
        <v>4074</v>
      </c>
      <c r="B4793">
        <v>211</v>
      </c>
      <c r="C4793">
        <v>101</v>
      </c>
      <c r="E4793" t="s">
        <v>46</v>
      </c>
      <c r="F4793" t="s">
        <v>9884</v>
      </c>
      <c r="G4793" t="str">
        <f t="shared" si="75"/>
        <v>Napoleon Dynamite</v>
      </c>
      <c r="H4793" t="s">
        <v>9885</v>
      </c>
      <c r="I4793">
        <v>161448</v>
      </c>
      <c r="J4793">
        <v>64</v>
      </c>
      <c r="K4793" t="s">
        <v>19</v>
      </c>
      <c r="L4793" t="s">
        <v>20</v>
      </c>
      <c r="O4793">
        <v>1933</v>
      </c>
      <c r="P4793">
        <v>6.9</v>
      </c>
      <c r="S4793" t="s">
        <v>46</v>
      </c>
    </row>
    <row r="4794" spans="1:22" x14ac:dyDescent="0.3">
      <c r="A4794" t="s">
        <v>414</v>
      </c>
      <c r="B4794">
        <v>26</v>
      </c>
      <c r="C4794">
        <v>80</v>
      </c>
      <c r="E4794" t="s">
        <v>977</v>
      </c>
      <c r="F4794" t="s">
        <v>2018</v>
      </c>
      <c r="G4794" t="str">
        <f t="shared" si="75"/>
        <v>Blue Ruin</v>
      </c>
      <c r="H4794" t="s">
        <v>9886</v>
      </c>
      <c r="I4794">
        <v>42678</v>
      </c>
      <c r="J4794">
        <v>10</v>
      </c>
      <c r="K4794" t="s">
        <v>19</v>
      </c>
      <c r="L4794" t="s">
        <v>20</v>
      </c>
      <c r="O4794">
        <v>2004</v>
      </c>
      <c r="P4794">
        <v>7.1</v>
      </c>
      <c r="S4794" t="s">
        <v>52</v>
      </c>
      <c r="T4794" t="s">
        <v>60</v>
      </c>
      <c r="U4794" t="s">
        <v>122</v>
      </c>
    </row>
    <row r="4795" spans="1:22" x14ac:dyDescent="0.3">
      <c r="A4795" t="s">
        <v>267</v>
      </c>
      <c r="B4795">
        <v>64</v>
      </c>
      <c r="C4795">
        <v>97</v>
      </c>
      <c r="E4795" t="s">
        <v>83</v>
      </c>
      <c r="F4795" t="s">
        <v>9887</v>
      </c>
      <c r="G4795" t="str">
        <f t="shared" si="75"/>
        <v>Paranormal Activity</v>
      </c>
      <c r="H4795" t="s">
        <v>9888</v>
      </c>
      <c r="I4795">
        <v>184824</v>
      </c>
      <c r="J4795">
        <v>5</v>
      </c>
      <c r="K4795" t="s">
        <v>4190</v>
      </c>
      <c r="L4795" t="s">
        <v>20</v>
      </c>
      <c r="O4795">
        <v>2010</v>
      </c>
      <c r="P4795">
        <v>6.3</v>
      </c>
      <c r="S4795" t="s">
        <v>83</v>
      </c>
    </row>
    <row r="4796" spans="1:22" x14ac:dyDescent="0.3">
      <c r="A4796" t="s">
        <v>3661</v>
      </c>
      <c r="B4796">
        <v>56</v>
      </c>
      <c r="C4796">
        <v>84</v>
      </c>
      <c r="E4796" t="s">
        <v>7102</v>
      </c>
      <c r="F4796" t="s">
        <v>9889</v>
      </c>
      <c r="G4796" t="str">
        <f t="shared" si="75"/>
        <v>Dogtown and Z-Boys</v>
      </c>
      <c r="H4796" t="s">
        <v>9890</v>
      </c>
      <c r="I4796">
        <v>10366</v>
      </c>
      <c r="J4796">
        <v>197</v>
      </c>
      <c r="K4796" t="s">
        <v>19</v>
      </c>
      <c r="L4796" t="s">
        <v>20</v>
      </c>
      <c r="O4796">
        <v>2012</v>
      </c>
      <c r="P4796">
        <v>7.7</v>
      </c>
      <c r="S4796" t="s">
        <v>39</v>
      </c>
      <c r="T4796" t="s">
        <v>117</v>
      </c>
    </row>
    <row r="4797" spans="1:22" x14ac:dyDescent="0.3">
      <c r="A4797" t="s">
        <v>9891</v>
      </c>
      <c r="B4797">
        <v>29</v>
      </c>
      <c r="C4797">
        <v>97</v>
      </c>
      <c r="E4797" t="s">
        <v>2349</v>
      </c>
      <c r="F4797" t="s">
        <v>6653</v>
      </c>
      <c r="G4797" t="str">
        <f t="shared" si="75"/>
        <v>Monty Python and the Holy Grail</v>
      </c>
      <c r="H4797" t="s">
        <v>9892</v>
      </c>
      <c r="I4797">
        <v>382240</v>
      </c>
      <c r="J4797">
        <v>88</v>
      </c>
      <c r="K4797" t="s">
        <v>19</v>
      </c>
      <c r="L4797" t="s">
        <v>20</v>
      </c>
      <c r="O4797">
        <v>2010</v>
      </c>
      <c r="P4797">
        <v>8.3000000000000007</v>
      </c>
      <c r="S4797" t="s">
        <v>32</v>
      </c>
      <c r="T4797" t="s">
        <v>46</v>
      </c>
      <c r="U4797" t="s">
        <v>69</v>
      </c>
    </row>
    <row r="4798" spans="1:22" x14ac:dyDescent="0.3">
      <c r="A4798" t="s">
        <v>9893</v>
      </c>
      <c r="B4798">
        <v>131</v>
      </c>
      <c r="C4798">
        <v>91</v>
      </c>
      <c r="E4798" t="s">
        <v>60</v>
      </c>
      <c r="F4798" t="s">
        <v>9894</v>
      </c>
      <c r="G4798" t="str">
        <f t="shared" si="75"/>
        <v>QuinceaÃ±era</v>
      </c>
      <c r="H4798" t="s">
        <v>9895</v>
      </c>
      <c r="I4798">
        <v>3675</v>
      </c>
      <c r="J4798">
        <v>75</v>
      </c>
      <c r="K4798" t="s">
        <v>19</v>
      </c>
      <c r="L4798" t="s">
        <v>20</v>
      </c>
      <c r="O4798">
        <v>2002</v>
      </c>
      <c r="P4798">
        <v>7.1</v>
      </c>
      <c r="S4798" t="s">
        <v>60</v>
      </c>
    </row>
    <row r="4799" spans="1:22" x14ac:dyDescent="0.3">
      <c r="A4799" t="s">
        <v>9896</v>
      </c>
      <c r="B4799">
        <v>4</v>
      </c>
      <c r="C4799">
        <v>123</v>
      </c>
      <c r="E4799" t="s">
        <v>9897</v>
      </c>
      <c r="F4799" t="s">
        <v>9898</v>
      </c>
      <c r="G4799" t="str">
        <f t="shared" si="75"/>
        <v>Gory Gory Hallelujah</v>
      </c>
      <c r="H4799" t="s">
        <v>9899</v>
      </c>
      <c r="I4799">
        <v>179</v>
      </c>
      <c r="J4799">
        <v>71</v>
      </c>
      <c r="K4799" t="s">
        <v>19</v>
      </c>
      <c r="L4799" t="s">
        <v>3054</v>
      </c>
      <c r="O4799">
        <v>2008</v>
      </c>
      <c r="P4799">
        <v>4.7</v>
      </c>
      <c r="S4799" t="s">
        <v>46</v>
      </c>
      <c r="T4799" t="s">
        <v>69</v>
      </c>
      <c r="U4799" t="s">
        <v>83</v>
      </c>
      <c r="V4799" t="s">
        <v>90</v>
      </c>
    </row>
    <row r="4800" spans="1:22" x14ac:dyDescent="0.3">
      <c r="A4800" t="s">
        <v>4531</v>
      </c>
      <c r="B4800">
        <v>88</v>
      </c>
      <c r="C4800">
        <v>86</v>
      </c>
      <c r="E4800" t="s">
        <v>9900</v>
      </c>
      <c r="F4800" t="s">
        <v>7599</v>
      </c>
      <c r="G4800" t="str">
        <f t="shared" si="75"/>
        <v xml:space="preserve">Heroes            </v>
      </c>
      <c r="H4800" t="s">
        <v>9901</v>
      </c>
      <c r="I4800">
        <v>202115</v>
      </c>
      <c r="J4800">
        <v>740</v>
      </c>
      <c r="K4800" t="s">
        <v>19</v>
      </c>
      <c r="L4800" t="s">
        <v>20</v>
      </c>
      <c r="O4800">
        <v>2013</v>
      </c>
      <c r="P4800">
        <v>7.7</v>
      </c>
      <c r="S4800" t="s">
        <v>60</v>
      </c>
      <c r="T4800" t="s">
        <v>69</v>
      </c>
      <c r="U4800" t="s">
        <v>110</v>
      </c>
      <c r="V4800" t="s">
        <v>122</v>
      </c>
    </row>
    <row r="4801" spans="1:22" x14ac:dyDescent="0.3">
      <c r="A4801" t="s">
        <v>841</v>
      </c>
      <c r="B4801">
        <v>189</v>
      </c>
      <c r="C4801">
        <v>100</v>
      </c>
      <c r="E4801" t="s">
        <v>9902</v>
      </c>
      <c r="F4801" t="s">
        <v>9903</v>
      </c>
      <c r="G4801" t="str">
        <f t="shared" si="75"/>
        <v>Tarnation</v>
      </c>
      <c r="H4801" t="s">
        <v>9904</v>
      </c>
      <c r="I4801">
        <v>5709</v>
      </c>
      <c r="J4801">
        <v>131</v>
      </c>
      <c r="K4801" t="s">
        <v>675</v>
      </c>
      <c r="L4801" t="s">
        <v>20</v>
      </c>
      <c r="O4801">
        <v>2003</v>
      </c>
      <c r="P4801">
        <v>7.2</v>
      </c>
      <c r="S4801" t="s">
        <v>41</v>
      </c>
      <c r="T4801" t="s">
        <v>39</v>
      </c>
    </row>
    <row r="4802" spans="1:22" x14ac:dyDescent="0.3">
      <c r="A4802" t="s">
        <v>9905</v>
      </c>
      <c r="B4802">
        <v>20</v>
      </c>
      <c r="C4802">
        <v>96</v>
      </c>
      <c r="E4802" t="s">
        <v>39</v>
      </c>
      <c r="F4802" t="s">
        <v>9906</v>
      </c>
      <c r="G4802" t="str">
        <f t="shared" si="75"/>
        <v>I Want Your Money</v>
      </c>
      <c r="H4802" t="s">
        <v>9907</v>
      </c>
      <c r="I4802">
        <v>1123</v>
      </c>
      <c r="J4802">
        <v>3</v>
      </c>
      <c r="K4802" t="s">
        <v>5341</v>
      </c>
      <c r="L4802" t="s">
        <v>149</v>
      </c>
      <c r="O4802">
        <v>2015</v>
      </c>
      <c r="P4802">
        <v>5.0999999999999996</v>
      </c>
      <c r="S4802" t="s">
        <v>39</v>
      </c>
    </row>
    <row r="4803" spans="1:22" x14ac:dyDescent="0.3">
      <c r="A4803" t="s">
        <v>9908</v>
      </c>
      <c r="B4803">
        <v>96</v>
      </c>
      <c r="C4803">
        <v>89</v>
      </c>
      <c r="E4803" t="s">
        <v>3256</v>
      </c>
      <c r="F4803" t="s">
        <v>9909</v>
      </c>
      <c r="G4803" t="str">
        <f t="shared" ref="G4803:G4866" si="76">SUBSTITUTE(H4803,"Â ","")</f>
        <v>Love in the Time of Monsters</v>
      </c>
      <c r="H4803" t="s">
        <v>9910</v>
      </c>
      <c r="I4803">
        <v>143</v>
      </c>
      <c r="J4803">
        <v>70</v>
      </c>
      <c r="K4803" t="s">
        <v>19</v>
      </c>
      <c r="L4803" t="s">
        <v>31</v>
      </c>
      <c r="O4803">
        <v>2010</v>
      </c>
      <c r="P4803">
        <v>5.4</v>
      </c>
      <c r="S4803" t="s">
        <v>46</v>
      </c>
      <c r="T4803" t="s">
        <v>83</v>
      </c>
    </row>
    <row r="4804" spans="1:22" x14ac:dyDescent="0.3">
      <c r="A4804" t="s">
        <v>705</v>
      </c>
      <c r="B4804">
        <v>27</v>
      </c>
      <c r="C4804">
        <v>84</v>
      </c>
      <c r="E4804" t="s">
        <v>83</v>
      </c>
      <c r="F4804" t="s">
        <v>9911</v>
      </c>
      <c r="G4804" t="str">
        <f t="shared" si="76"/>
        <v>The Beyond</v>
      </c>
      <c r="H4804" t="s">
        <v>9912</v>
      </c>
      <c r="I4804">
        <v>14985</v>
      </c>
      <c r="J4804">
        <v>46</v>
      </c>
      <c r="K4804" t="s">
        <v>19</v>
      </c>
      <c r="L4804" t="s">
        <v>20</v>
      </c>
      <c r="O4804">
        <v>2008</v>
      </c>
      <c r="P4804">
        <v>6.9</v>
      </c>
      <c r="S4804" t="s">
        <v>83</v>
      </c>
    </row>
    <row r="4805" spans="1:22" x14ac:dyDescent="0.3">
      <c r="A4805" t="s">
        <v>9913</v>
      </c>
      <c r="B4805">
        <v>15</v>
      </c>
      <c r="C4805">
        <v>88</v>
      </c>
      <c r="E4805" t="s">
        <v>8695</v>
      </c>
      <c r="F4805" t="s">
        <v>8632</v>
      </c>
      <c r="G4805" t="str">
        <f t="shared" si="76"/>
        <v xml:space="preserve">Home Movies            </v>
      </c>
      <c r="H4805" t="s">
        <v>9914</v>
      </c>
      <c r="I4805">
        <v>7458</v>
      </c>
      <c r="J4805">
        <v>16</v>
      </c>
      <c r="K4805" t="s">
        <v>19</v>
      </c>
      <c r="L4805" t="s">
        <v>149</v>
      </c>
      <c r="O4805">
        <v>2014</v>
      </c>
      <c r="P4805">
        <v>8.1999999999999993</v>
      </c>
      <c r="S4805" t="s">
        <v>37</v>
      </c>
      <c r="T4805" t="s">
        <v>46</v>
      </c>
      <c r="U4805" t="s">
        <v>60</v>
      </c>
    </row>
    <row r="4806" spans="1:22" x14ac:dyDescent="0.3">
      <c r="A4806" t="s">
        <v>5283</v>
      </c>
      <c r="B4806">
        <v>24</v>
      </c>
      <c r="C4806">
        <v>90</v>
      </c>
      <c r="E4806" t="s">
        <v>776</v>
      </c>
      <c r="F4806" t="s">
        <v>9915</v>
      </c>
      <c r="G4806" t="str">
        <f t="shared" si="76"/>
        <v>What Happens in Vegas</v>
      </c>
      <c r="H4806" t="s">
        <v>9916</v>
      </c>
      <c r="I4806">
        <v>140740</v>
      </c>
      <c r="J4806">
        <v>323</v>
      </c>
      <c r="K4806" t="s">
        <v>19</v>
      </c>
      <c r="L4806" t="s">
        <v>5342</v>
      </c>
      <c r="O4806">
        <v>2004</v>
      </c>
      <c r="P4806">
        <v>6.1</v>
      </c>
      <c r="S4806" t="s">
        <v>46</v>
      </c>
      <c r="T4806" t="s">
        <v>106</v>
      </c>
    </row>
    <row r="4807" spans="1:22" x14ac:dyDescent="0.3">
      <c r="A4807" t="s">
        <v>4596</v>
      </c>
      <c r="B4807">
        <v>16</v>
      </c>
      <c r="C4807">
        <v>90</v>
      </c>
      <c r="E4807" t="s">
        <v>2403</v>
      </c>
      <c r="F4807" t="s">
        <v>4033</v>
      </c>
      <c r="G4807" t="str">
        <f t="shared" si="76"/>
        <v>The Dark Hours</v>
      </c>
      <c r="H4807" t="s">
        <v>9917</v>
      </c>
      <c r="I4807">
        <v>4788</v>
      </c>
      <c r="J4807">
        <v>8</v>
      </c>
      <c r="K4807" t="s">
        <v>4992</v>
      </c>
      <c r="L4807" t="s">
        <v>20</v>
      </c>
      <c r="O4807">
        <v>1955</v>
      </c>
      <c r="P4807">
        <v>6.1</v>
      </c>
      <c r="S4807" t="s">
        <v>83</v>
      </c>
      <c r="T4807" t="s">
        <v>122</v>
      </c>
    </row>
    <row r="4808" spans="1:22" x14ac:dyDescent="0.3">
      <c r="A4808" t="s">
        <v>6411</v>
      </c>
      <c r="B4808">
        <v>13</v>
      </c>
      <c r="C4808">
        <v>43</v>
      </c>
      <c r="E4808" t="s">
        <v>657</v>
      </c>
      <c r="F4808" t="s">
        <v>7364</v>
      </c>
      <c r="G4808" t="str">
        <f t="shared" si="76"/>
        <v>My Beautiful Laundrette</v>
      </c>
      <c r="H4808" t="s">
        <v>9918</v>
      </c>
      <c r="I4808">
        <v>10577</v>
      </c>
      <c r="J4808">
        <v>1191</v>
      </c>
      <c r="K4808" t="s">
        <v>19</v>
      </c>
      <c r="L4808" t="s">
        <v>20</v>
      </c>
      <c r="O4808">
        <v>2008</v>
      </c>
      <c r="P4808">
        <v>6.9</v>
      </c>
      <c r="S4808" t="s">
        <v>46</v>
      </c>
      <c r="T4808" t="s">
        <v>60</v>
      </c>
      <c r="U4808" t="s">
        <v>106</v>
      </c>
    </row>
    <row r="4809" spans="1:22" x14ac:dyDescent="0.3">
      <c r="A4809" t="s">
        <v>9919</v>
      </c>
      <c r="B4809">
        <v>8</v>
      </c>
      <c r="C4809">
        <v>98</v>
      </c>
      <c r="E4809" t="s">
        <v>2654</v>
      </c>
      <c r="F4809" t="s">
        <v>9920</v>
      </c>
      <c r="G4809" t="str">
        <f t="shared" si="76"/>
        <v>Fabled</v>
      </c>
      <c r="H4809" t="s">
        <v>9921</v>
      </c>
      <c r="I4809">
        <v>191</v>
      </c>
      <c r="J4809">
        <v>888</v>
      </c>
      <c r="K4809" t="s">
        <v>19</v>
      </c>
      <c r="L4809" t="s">
        <v>20</v>
      </c>
      <c r="O4809">
        <v>2007</v>
      </c>
      <c r="P4809">
        <v>5.8</v>
      </c>
      <c r="S4809" t="s">
        <v>60</v>
      </c>
      <c r="T4809" t="s">
        <v>83</v>
      </c>
      <c r="U4809" t="s">
        <v>92</v>
      </c>
      <c r="V4809" t="s">
        <v>122</v>
      </c>
    </row>
    <row r="4810" spans="1:22" x14ac:dyDescent="0.3">
      <c r="A4810" t="s">
        <v>9922</v>
      </c>
      <c r="B4810">
        <v>156</v>
      </c>
      <c r="C4810">
        <v>101</v>
      </c>
      <c r="E4810" t="s">
        <v>1788</v>
      </c>
      <c r="F4810" t="s">
        <v>9923</v>
      </c>
      <c r="G4810" t="str">
        <f t="shared" si="76"/>
        <v>Show Me</v>
      </c>
      <c r="H4810" t="s">
        <v>9924</v>
      </c>
      <c r="I4810">
        <v>369</v>
      </c>
      <c r="J4810">
        <v>15</v>
      </c>
      <c r="K4810" t="s">
        <v>19</v>
      </c>
      <c r="L4810" t="s">
        <v>20</v>
      </c>
      <c r="O4810">
        <v>2006</v>
      </c>
      <c r="P4810">
        <v>6</v>
      </c>
      <c r="S4810" t="s">
        <v>60</v>
      </c>
      <c r="T4810" t="s">
        <v>122</v>
      </c>
    </row>
    <row r="4811" spans="1:22" x14ac:dyDescent="0.3">
      <c r="A4811" t="s">
        <v>9925</v>
      </c>
      <c r="B4811">
        <v>4</v>
      </c>
      <c r="C4811">
        <v>96</v>
      </c>
      <c r="E4811" t="s">
        <v>60</v>
      </c>
      <c r="F4811" t="s">
        <v>9926</v>
      </c>
      <c r="G4811" t="str">
        <f t="shared" si="76"/>
        <v>Cries &amp; Whispers</v>
      </c>
      <c r="H4811" t="s">
        <v>9927</v>
      </c>
      <c r="I4811">
        <v>19964</v>
      </c>
      <c r="J4811">
        <v>235</v>
      </c>
      <c r="K4811" t="s">
        <v>19</v>
      </c>
      <c r="L4811" t="s">
        <v>676</v>
      </c>
      <c r="O4811">
        <v>2004</v>
      </c>
      <c r="P4811">
        <v>8.1999999999999993</v>
      </c>
      <c r="S4811" t="s">
        <v>60</v>
      </c>
    </row>
    <row r="4812" spans="1:22" x14ac:dyDescent="0.3">
      <c r="A4812" t="s">
        <v>9928</v>
      </c>
      <c r="B4812">
        <v>164</v>
      </c>
      <c r="C4812">
        <v>83</v>
      </c>
      <c r="E4812" t="s">
        <v>902</v>
      </c>
      <c r="F4812" t="s">
        <v>8141</v>
      </c>
      <c r="G4812" t="str">
        <f t="shared" si="76"/>
        <v>Intolerance: Love's Struggle Throughout the Ages</v>
      </c>
      <c r="H4812" t="s">
        <v>9929</v>
      </c>
      <c r="I4812">
        <v>10718</v>
      </c>
      <c r="J4812">
        <v>170</v>
      </c>
      <c r="K4812" t="s">
        <v>19</v>
      </c>
      <c r="L4812" t="s">
        <v>8735</v>
      </c>
      <c r="O4812">
        <v>2008</v>
      </c>
      <c r="P4812">
        <v>8</v>
      </c>
      <c r="S4812" t="s">
        <v>60</v>
      </c>
      <c r="T4812" t="s">
        <v>80</v>
      </c>
      <c r="U4812" t="s">
        <v>126</v>
      </c>
    </row>
    <row r="4813" spans="1:22" x14ac:dyDescent="0.3">
      <c r="A4813" t="s">
        <v>9305</v>
      </c>
      <c r="B4813">
        <v>10</v>
      </c>
      <c r="C4813">
        <v>65</v>
      </c>
      <c r="E4813" t="s">
        <v>39</v>
      </c>
      <c r="F4813" t="s">
        <v>9930</v>
      </c>
      <c r="G4813" t="str">
        <f t="shared" si="76"/>
        <v>Trekkies</v>
      </c>
      <c r="H4813" t="s">
        <v>9931</v>
      </c>
      <c r="I4813">
        <v>4407</v>
      </c>
      <c r="J4813">
        <v>32</v>
      </c>
      <c r="K4813" t="s">
        <v>19</v>
      </c>
      <c r="L4813" t="s">
        <v>20</v>
      </c>
      <c r="O4813">
        <v>2012</v>
      </c>
      <c r="P4813">
        <v>7</v>
      </c>
      <c r="S4813" t="s">
        <v>39</v>
      </c>
    </row>
    <row r="4814" spans="1:22" x14ac:dyDescent="0.3">
      <c r="A4814" t="s">
        <v>9932</v>
      </c>
      <c r="B4814">
        <v>1</v>
      </c>
      <c r="C4814">
        <v>94</v>
      </c>
      <c r="E4814" t="s">
        <v>7294</v>
      </c>
      <c r="F4814" t="s">
        <v>9933</v>
      </c>
      <c r="G4814" t="str">
        <f t="shared" si="76"/>
        <v>The Broadway Melody</v>
      </c>
      <c r="H4814" t="s">
        <v>9934</v>
      </c>
      <c r="I4814">
        <v>4546</v>
      </c>
      <c r="J4814">
        <v>73</v>
      </c>
      <c r="K4814" t="s">
        <v>19</v>
      </c>
      <c r="L4814" t="s">
        <v>20</v>
      </c>
      <c r="O4814">
        <v>2014</v>
      </c>
      <c r="P4814">
        <v>6.3</v>
      </c>
      <c r="S4814" t="s">
        <v>90</v>
      </c>
      <c r="T4814" t="s">
        <v>106</v>
      </c>
    </row>
    <row r="4815" spans="1:22" x14ac:dyDescent="0.3">
      <c r="A4815" t="s">
        <v>9935</v>
      </c>
      <c r="B4815">
        <v>8</v>
      </c>
      <c r="C4815">
        <v>112</v>
      </c>
      <c r="E4815" t="s">
        <v>3186</v>
      </c>
      <c r="F4815" t="s">
        <v>9936</v>
      </c>
      <c r="G4815" t="str">
        <f t="shared" si="76"/>
        <v>The Evil Dead</v>
      </c>
      <c r="H4815" t="s">
        <v>9937</v>
      </c>
      <c r="I4815">
        <v>141219</v>
      </c>
      <c r="J4815">
        <v>194</v>
      </c>
      <c r="K4815" t="s">
        <v>19</v>
      </c>
      <c r="L4815" t="s">
        <v>378</v>
      </c>
      <c r="O4815">
        <v>2012</v>
      </c>
      <c r="P4815">
        <v>7.6</v>
      </c>
      <c r="S4815" t="s">
        <v>69</v>
      </c>
      <c r="T4815" t="s">
        <v>83</v>
      </c>
    </row>
    <row r="4816" spans="1:22" x14ac:dyDescent="0.3">
      <c r="A4816" t="s">
        <v>9938</v>
      </c>
      <c r="B4816">
        <v>9</v>
      </c>
      <c r="C4816">
        <v>102</v>
      </c>
      <c r="E4816" t="s">
        <v>2403</v>
      </c>
      <c r="F4816" t="s">
        <v>9939</v>
      </c>
      <c r="G4816" t="str">
        <f t="shared" si="76"/>
        <v>Maniac</v>
      </c>
      <c r="H4816" t="s">
        <v>9940</v>
      </c>
      <c r="I4816">
        <v>27297</v>
      </c>
      <c r="J4816">
        <v>25</v>
      </c>
      <c r="K4816" t="s">
        <v>19</v>
      </c>
      <c r="L4816" t="s">
        <v>20</v>
      </c>
      <c r="O4816">
        <v>1997</v>
      </c>
      <c r="P4816">
        <v>6.1</v>
      </c>
      <c r="S4816" t="s">
        <v>83</v>
      </c>
      <c r="T4816" t="s">
        <v>122</v>
      </c>
    </row>
    <row r="4817" spans="1:23" x14ac:dyDescent="0.3">
      <c r="A4817" t="s">
        <v>9941</v>
      </c>
      <c r="B4817">
        <v>78</v>
      </c>
      <c r="C4817">
        <v>98</v>
      </c>
      <c r="E4817" t="s">
        <v>8756</v>
      </c>
      <c r="F4817" t="s">
        <v>9942</v>
      </c>
      <c r="G4817" t="str">
        <f t="shared" si="76"/>
        <v>Censored Voices</v>
      </c>
      <c r="H4817" t="s">
        <v>9943</v>
      </c>
      <c r="I4817">
        <v>186</v>
      </c>
      <c r="J4817">
        <v>177</v>
      </c>
      <c r="K4817" t="s">
        <v>9944</v>
      </c>
      <c r="L4817" t="s">
        <v>20</v>
      </c>
      <c r="O4817">
        <v>2011</v>
      </c>
      <c r="P4817">
        <v>7.2</v>
      </c>
      <c r="S4817" t="s">
        <v>39</v>
      </c>
      <c r="T4817" t="s">
        <v>80</v>
      </c>
    </row>
    <row r="4818" spans="1:23" x14ac:dyDescent="0.3">
      <c r="A4818" t="s">
        <v>9945</v>
      </c>
      <c r="B4818">
        <v>131</v>
      </c>
      <c r="C4818">
        <v>91</v>
      </c>
      <c r="E4818" t="s">
        <v>7102</v>
      </c>
      <c r="F4818" t="s">
        <v>1778</v>
      </c>
      <c r="G4818" t="str">
        <f t="shared" si="76"/>
        <v>Murderball</v>
      </c>
      <c r="H4818" t="s">
        <v>9946</v>
      </c>
      <c r="I4818">
        <v>9037</v>
      </c>
      <c r="J4818">
        <v>7</v>
      </c>
      <c r="K4818" t="s">
        <v>19</v>
      </c>
      <c r="L4818" t="s">
        <v>20</v>
      </c>
      <c r="O4818">
        <v>1986</v>
      </c>
      <c r="P4818">
        <v>7.8</v>
      </c>
      <c r="S4818" t="s">
        <v>39</v>
      </c>
      <c r="T4818" t="s">
        <v>117</v>
      </c>
    </row>
    <row r="4819" spans="1:23" x14ac:dyDescent="0.3">
      <c r="A4819" t="s">
        <v>9947</v>
      </c>
      <c r="B4819">
        <v>286</v>
      </c>
      <c r="C4819">
        <v>80</v>
      </c>
      <c r="E4819" t="s">
        <v>386</v>
      </c>
      <c r="F4819" t="s">
        <v>9948</v>
      </c>
      <c r="G4819" t="str">
        <f t="shared" si="76"/>
        <v>American Ninja 2: The Confrontation</v>
      </c>
      <c r="H4819" t="s">
        <v>9949</v>
      </c>
      <c r="I4819">
        <v>6046</v>
      </c>
      <c r="J4819">
        <v>57</v>
      </c>
      <c r="K4819" t="s">
        <v>19</v>
      </c>
      <c r="L4819" t="s">
        <v>20</v>
      </c>
      <c r="O4819">
        <v>2014</v>
      </c>
      <c r="P4819">
        <v>4.7</v>
      </c>
      <c r="S4819" t="s">
        <v>26</v>
      </c>
      <c r="T4819" t="s">
        <v>60</v>
      </c>
    </row>
    <row r="4820" spans="1:23" x14ac:dyDescent="0.3">
      <c r="A4820" t="s">
        <v>9950</v>
      </c>
      <c r="B4820">
        <v>147</v>
      </c>
      <c r="C4820">
        <v>114</v>
      </c>
      <c r="E4820" t="s">
        <v>39</v>
      </c>
      <c r="F4820" t="s">
        <v>798</v>
      </c>
      <c r="G4820" t="str">
        <f t="shared" si="76"/>
        <v>51 Birch Street</v>
      </c>
      <c r="H4820" t="s">
        <v>9951</v>
      </c>
      <c r="I4820">
        <v>695</v>
      </c>
      <c r="J4820">
        <v>112</v>
      </c>
      <c r="K4820" t="s">
        <v>19</v>
      </c>
      <c r="L4820" t="s">
        <v>20</v>
      </c>
      <c r="O4820">
        <v>2015</v>
      </c>
      <c r="P4820">
        <v>7.5</v>
      </c>
      <c r="S4820" t="s">
        <v>39</v>
      </c>
    </row>
    <row r="4821" spans="1:23" x14ac:dyDescent="0.3">
      <c r="A4821" t="s">
        <v>9952</v>
      </c>
      <c r="B4821">
        <v>71</v>
      </c>
      <c r="C4821">
        <v>76</v>
      </c>
      <c r="E4821" t="s">
        <v>290</v>
      </c>
      <c r="F4821" t="s">
        <v>9953</v>
      </c>
      <c r="G4821" t="str">
        <f t="shared" si="76"/>
        <v xml:space="preserve">Revolution            </v>
      </c>
      <c r="H4821" t="s">
        <v>9954</v>
      </c>
      <c r="I4821">
        <v>72017</v>
      </c>
      <c r="J4821">
        <v>23</v>
      </c>
      <c r="K4821" t="s">
        <v>675</v>
      </c>
      <c r="L4821" t="s">
        <v>20</v>
      </c>
      <c r="O4821">
        <v>2011</v>
      </c>
      <c r="P4821">
        <v>6.7</v>
      </c>
      <c r="S4821" t="s">
        <v>26</v>
      </c>
      <c r="T4821" t="s">
        <v>32</v>
      </c>
      <c r="U4821" t="s">
        <v>60</v>
      </c>
      <c r="V4821" t="s">
        <v>110</v>
      </c>
    </row>
    <row r="4822" spans="1:23" x14ac:dyDescent="0.3">
      <c r="A4822" t="s">
        <v>2180</v>
      </c>
      <c r="B4822">
        <v>51</v>
      </c>
      <c r="C4822">
        <v>80</v>
      </c>
      <c r="E4822" t="s">
        <v>6323</v>
      </c>
      <c r="F4822" t="s">
        <v>5999</v>
      </c>
      <c r="G4822" t="str">
        <f t="shared" si="76"/>
        <v>Rotor DR1</v>
      </c>
      <c r="H4822" t="s">
        <v>9955</v>
      </c>
      <c r="I4822">
        <v>209</v>
      </c>
      <c r="J4822">
        <v>74</v>
      </c>
      <c r="K4822" t="s">
        <v>19</v>
      </c>
      <c r="L4822" t="s">
        <v>5129</v>
      </c>
      <c r="O4822">
        <v>2014</v>
      </c>
      <c r="P4822">
        <v>3.4</v>
      </c>
      <c r="S4822" t="s">
        <v>65</v>
      </c>
      <c r="T4822" t="s">
        <v>110</v>
      </c>
    </row>
    <row r="4823" spans="1:23" x14ac:dyDescent="0.3">
      <c r="A4823" t="s">
        <v>9956</v>
      </c>
      <c r="B4823">
        <v>23</v>
      </c>
      <c r="C4823">
        <v>88</v>
      </c>
      <c r="E4823" t="s">
        <v>2403</v>
      </c>
      <c r="F4823" t="s">
        <v>9957</v>
      </c>
      <c r="G4823" t="str">
        <f t="shared" si="76"/>
        <v>Halloween</v>
      </c>
      <c r="H4823" t="s">
        <v>5216</v>
      </c>
      <c r="I4823">
        <v>157863</v>
      </c>
      <c r="J4823">
        <v>8</v>
      </c>
      <c r="K4823" t="s">
        <v>19</v>
      </c>
      <c r="L4823" t="s">
        <v>20</v>
      </c>
      <c r="O4823">
        <v>1971</v>
      </c>
      <c r="P4823">
        <v>7.9</v>
      </c>
      <c r="S4823" t="s">
        <v>83</v>
      </c>
      <c r="T4823" t="s">
        <v>122</v>
      </c>
    </row>
    <row r="4824" spans="1:23" x14ac:dyDescent="0.3">
      <c r="A4824" t="s">
        <v>9958</v>
      </c>
      <c r="B4824">
        <v>59</v>
      </c>
      <c r="C4824">
        <v>110</v>
      </c>
      <c r="E4824" t="s">
        <v>890</v>
      </c>
      <c r="F4824" t="s">
        <v>9959</v>
      </c>
      <c r="G4824" t="str">
        <f t="shared" si="76"/>
        <v>12 Angry Men</v>
      </c>
      <c r="H4824" t="s">
        <v>9960</v>
      </c>
      <c r="I4824">
        <v>447785</v>
      </c>
      <c r="J4824">
        <v>12</v>
      </c>
      <c r="K4824" t="s">
        <v>19</v>
      </c>
      <c r="L4824" t="s">
        <v>20</v>
      </c>
      <c r="O4824">
        <v>2014</v>
      </c>
      <c r="P4824">
        <v>8.9</v>
      </c>
      <c r="S4824" t="s">
        <v>52</v>
      </c>
      <c r="T4824" t="s">
        <v>60</v>
      </c>
    </row>
    <row r="4825" spans="1:23" x14ac:dyDescent="0.3">
      <c r="A4825" t="s">
        <v>9179</v>
      </c>
      <c r="B4825">
        <v>9</v>
      </c>
      <c r="C4825">
        <v>104</v>
      </c>
      <c r="E4825" t="s">
        <v>9961</v>
      </c>
      <c r="F4825" t="s">
        <v>9962</v>
      </c>
      <c r="G4825" t="str">
        <f t="shared" si="76"/>
        <v>My Dog Tulip</v>
      </c>
      <c r="H4825" t="s">
        <v>9963</v>
      </c>
      <c r="I4825">
        <v>1272</v>
      </c>
      <c r="J4825">
        <v>26</v>
      </c>
      <c r="K4825" t="s">
        <v>19</v>
      </c>
      <c r="L4825" t="s">
        <v>20</v>
      </c>
      <c r="O4825">
        <v>2000</v>
      </c>
      <c r="P4825">
        <v>6.9</v>
      </c>
      <c r="S4825" t="s">
        <v>37</v>
      </c>
      <c r="T4825" t="s">
        <v>60</v>
      </c>
    </row>
    <row r="4826" spans="1:23" x14ac:dyDescent="0.3">
      <c r="A4826" t="s">
        <v>8414</v>
      </c>
      <c r="B4826">
        <v>99</v>
      </c>
      <c r="C4826">
        <v>102</v>
      </c>
      <c r="E4826" t="s">
        <v>776</v>
      </c>
      <c r="F4826" t="s">
        <v>9964</v>
      </c>
      <c r="G4826" t="str">
        <f t="shared" si="76"/>
        <v>It Happened One Night</v>
      </c>
      <c r="H4826" t="s">
        <v>9965</v>
      </c>
      <c r="I4826">
        <v>64888</v>
      </c>
      <c r="J4826">
        <v>16</v>
      </c>
      <c r="K4826" t="s">
        <v>19</v>
      </c>
      <c r="L4826" t="s">
        <v>676</v>
      </c>
      <c r="O4826">
        <v>2007</v>
      </c>
      <c r="P4826">
        <v>8.1999999999999993</v>
      </c>
      <c r="S4826" t="s">
        <v>46</v>
      </c>
      <c r="T4826" t="s">
        <v>106</v>
      </c>
    </row>
    <row r="4827" spans="1:23" x14ac:dyDescent="0.3">
      <c r="A4827" t="s">
        <v>9966</v>
      </c>
      <c r="B4827">
        <v>21</v>
      </c>
      <c r="C4827">
        <v>95</v>
      </c>
      <c r="E4827" t="s">
        <v>1788</v>
      </c>
      <c r="F4827" t="s">
        <v>2267</v>
      </c>
      <c r="G4827" t="str">
        <f t="shared" si="76"/>
        <v>Dogtooth</v>
      </c>
      <c r="H4827" t="s">
        <v>9967</v>
      </c>
      <c r="I4827">
        <v>44864</v>
      </c>
      <c r="J4827">
        <v>23</v>
      </c>
      <c r="K4827" t="s">
        <v>675</v>
      </c>
      <c r="L4827" t="s">
        <v>20</v>
      </c>
      <c r="O4827">
        <v>1999</v>
      </c>
      <c r="P4827">
        <v>7.3</v>
      </c>
      <c r="S4827" t="s">
        <v>60</v>
      </c>
      <c r="T4827" t="s">
        <v>122</v>
      </c>
    </row>
    <row r="4828" spans="1:23" x14ac:dyDescent="0.3">
      <c r="A4828" t="s">
        <v>9968</v>
      </c>
      <c r="B4828">
        <v>19</v>
      </c>
      <c r="C4828">
        <v>94</v>
      </c>
      <c r="E4828" t="s">
        <v>9334</v>
      </c>
      <c r="F4828" t="s">
        <v>9969</v>
      </c>
      <c r="G4828" t="str">
        <f t="shared" si="76"/>
        <v>Tupac: Resurrection</v>
      </c>
      <c r="H4828" t="s">
        <v>9970</v>
      </c>
      <c r="I4828">
        <v>7687</v>
      </c>
      <c r="J4828">
        <v>18</v>
      </c>
      <c r="K4828" t="s">
        <v>19</v>
      </c>
      <c r="L4828" t="s">
        <v>31</v>
      </c>
      <c r="O4828">
        <v>2009</v>
      </c>
      <c r="P4828">
        <v>8</v>
      </c>
      <c r="S4828" t="s">
        <v>41</v>
      </c>
      <c r="T4828" t="s">
        <v>39</v>
      </c>
      <c r="U4828" t="s">
        <v>85</v>
      </c>
    </row>
    <row r="4829" spans="1:23" x14ac:dyDescent="0.3">
      <c r="A4829" t="s">
        <v>1154</v>
      </c>
      <c r="B4829">
        <v>43</v>
      </c>
      <c r="C4829">
        <v>109</v>
      </c>
      <c r="E4829" t="s">
        <v>1147</v>
      </c>
      <c r="F4829" t="s">
        <v>226</v>
      </c>
      <c r="G4829" t="str">
        <f t="shared" si="76"/>
        <v>Tumbleweeds</v>
      </c>
      <c r="H4829" t="s">
        <v>9971</v>
      </c>
      <c r="I4829">
        <v>2932</v>
      </c>
      <c r="J4829">
        <v>524</v>
      </c>
      <c r="K4829" t="s">
        <v>19</v>
      </c>
      <c r="L4829" t="s">
        <v>20</v>
      </c>
      <c r="O4829">
        <v>2012</v>
      </c>
      <c r="P4829">
        <v>6.7</v>
      </c>
      <c r="S4829" t="s">
        <v>46</v>
      </c>
      <c r="T4829" t="s">
        <v>60</v>
      </c>
    </row>
    <row r="4830" spans="1:23" x14ac:dyDescent="0.3">
      <c r="A4830" t="s">
        <v>6842</v>
      </c>
      <c r="B4830">
        <v>206</v>
      </c>
      <c r="C4830">
        <v>90</v>
      </c>
      <c r="E4830" t="s">
        <v>9972</v>
      </c>
      <c r="F4830" t="s">
        <v>9973</v>
      </c>
      <c r="G4830" t="str">
        <f t="shared" si="76"/>
        <v>The Prophecy</v>
      </c>
      <c r="H4830" t="s">
        <v>9974</v>
      </c>
      <c r="I4830">
        <v>24438</v>
      </c>
      <c r="J4830">
        <v>1</v>
      </c>
      <c r="K4830" t="s">
        <v>19</v>
      </c>
      <c r="L4830" t="s">
        <v>20</v>
      </c>
      <c r="O4830">
        <v>2015</v>
      </c>
      <c r="P4830">
        <v>6.6</v>
      </c>
      <c r="S4830" t="s">
        <v>26</v>
      </c>
      <c r="T4830" t="s">
        <v>69</v>
      </c>
      <c r="U4830" t="s">
        <v>83</v>
      </c>
      <c r="V4830" t="s">
        <v>92</v>
      </c>
      <c r="W4830" t="s">
        <v>122</v>
      </c>
    </row>
    <row r="4831" spans="1:23" x14ac:dyDescent="0.3">
      <c r="A4831" t="s">
        <v>9975</v>
      </c>
      <c r="B4831">
        <v>29</v>
      </c>
      <c r="C4831">
        <v>133</v>
      </c>
      <c r="E4831" t="s">
        <v>776</v>
      </c>
      <c r="F4831" t="s">
        <v>9976</v>
      </c>
      <c r="G4831" t="str">
        <f t="shared" si="76"/>
        <v>When the Cat's Away</v>
      </c>
      <c r="H4831" t="s">
        <v>9977</v>
      </c>
      <c r="I4831">
        <v>2843</v>
      </c>
      <c r="J4831">
        <v>147</v>
      </c>
      <c r="K4831" t="s">
        <v>19</v>
      </c>
      <c r="L4831" t="s">
        <v>20</v>
      </c>
      <c r="O4831">
        <v>1974</v>
      </c>
      <c r="P4831">
        <v>6.9</v>
      </c>
      <c r="S4831" t="s">
        <v>46</v>
      </c>
      <c r="T4831" t="s">
        <v>106</v>
      </c>
    </row>
    <row r="4832" spans="1:23" x14ac:dyDescent="0.3">
      <c r="A4832" t="s">
        <v>9978</v>
      </c>
      <c r="B4832">
        <v>27</v>
      </c>
      <c r="C4832">
        <v>110</v>
      </c>
      <c r="E4832" t="s">
        <v>1147</v>
      </c>
      <c r="F4832" t="s">
        <v>9979</v>
      </c>
      <c r="G4832" t="str">
        <f t="shared" si="76"/>
        <v>Pieces of April</v>
      </c>
      <c r="H4832" t="s">
        <v>9980</v>
      </c>
      <c r="I4832">
        <v>18035</v>
      </c>
      <c r="J4832">
        <v>5</v>
      </c>
      <c r="K4832" t="s">
        <v>19</v>
      </c>
      <c r="L4832" t="s">
        <v>676</v>
      </c>
      <c r="O4832">
        <v>1965</v>
      </c>
      <c r="P4832">
        <v>7.1</v>
      </c>
      <c r="S4832" t="s">
        <v>46</v>
      </c>
      <c r="T4832" t="s">
        <v>60</v>
      </c>
    </row>
    <row r="4833" spans="1:22" x14ac:dyDescent="0.3">
      <c r="A4833" t="s">
        <v>9981</v>
      </c>
      <c r="B4833">
        <v>162</v>
      </c>
      <c r="C4833">
        <v>80</v>
      </c>
      <c r="E4833" t="s">
        <v>60</v>
      </c>
      <c r="F4833" t="s">
        <v>9982</v>
      </c>
      <c r="G4833" t="str">
        <f t="shared" si="76"/>
        <v>The Big Swap</v>
      </c>
      <c r="H4833" t="s">
        <v>9983</v>
      </c>
      <c r="I4833">
        <v>270</v>
      </c>
      <c r="J4833">
        <v>4</v>
      </c>
      <c r="K4833" t="s">
        <v>19</v>
      </c>
      <c r="L4833" t="s">
        <v>9984</v>
      </c>
      <c r="O4833">
        <v>2015</v>
      </c>
      <c r="P4833">
        <v>5.6</v>
      </c>
      <c r="S4833" t="s">
        <v>60</v>
      </c>
    </row>
    <row r="4834" spans="1:22" x14ac:dyDescent="0.3">
      <c r="A4834" t="s">
        <v>9985</v>
      </c>
      <c r="B4834">
        <v>11</v>
      </c>
      <c r="C4834">
        <v>95</v>
      </c>
      <c r="E4834" t="s">
        <v>60</v>
      </c>
      <c r="F4834" t="s">
        <v>9986</v>
      </c>
      <c r="G4834" t="str">
        <f t="shared" si="76"/>
        <v>Old Joy</v>
      </c>
      <c r="H4834" t="s">
        <v>9987</v>
      </c>
      <c r="I4834">
        <v>4423</v>
      </c>
      <c r="J4834">
        <v>7</v>
      </c>
      <c r="K4834" t="s">
        <v>19</v>
      </c>
      <c r="L4834" t="s">
        <v>2425</v>
      </c>
      <c r="O4834">
        <v>2013</v>
      </c>
      <c r="P4834">
        <v>6.7</v>
      </c>
      <c r="S4834" t="s">
        <v>60</v>
      </c>
    </row>
    <row r="4835" spans="1:22" x14ac:dyDescent="0.3">
      <c r="A4835" t="s">
        <v>3139</v>
      </c>
      <c r="B4835">
        <v>26</v>
      </c>
      <c r="C4835">
        <v>94</v>
      </c>
      <c r="E4835" t="s">
        <v>60</v>
      </c>
      <c r="F4835" t="s">
        <v>9988</v>
      </c>
      <c r="G4835" t="str">
        <f t="shared" si="76"/>
        <v>Wendy and Lucy</v>
      </c>
      <c r="H4835" t="s">
        <v>9989</v>
      </c>
      <c r="I4835">
        <v>12241</v>
      </c>
      <c r="J4835">
        <v>1</v>
      </c>
      <c r="K4835" t="s">
        <v>19</v>
      </c>
      <c r="L4835" t="s">
        <v>20</v>
      </c>
      <c r="O4835">
        <v>2014</v>
      </c>
      <c r="P4835">
        <v>7.1</v>
      </c>
      <c r="S4835" t="s">
        <v>60</v>
      </c>
    </row>
    <row r="4836" spans="1:22" x14ac:dyDescent="0.3">
      <c r="A4836" t="s">
        <v>9990</v>
      </c>
      <c r="B4836">
        <v>85</v>
      </c>
      <c r="C4836">
        <v>98</v>
      </c>
      <c r="E4836" t="s">
        <v>60</v>
      </c>
      <c r="F4836" t="s">
        <v>3611</v>
      </c>
      <c r="G4836" t="str">
        <f t="shared" si="76"/>
        <v>3 Backyards</v>
      </c>
      <c r="H4836" t="s">
        <v>9991</v>
      </c>
      <c r="I4836">
        <v>554</v>
      </c>
      <c r="J4836">
        <v>58</v>
      </c>
      <c r="K4836" t="s">
        <v>19</v>
      </c>
      <c r="L4836" t="s">
        <v>20</v>
      </c>
      <c r="O4836">
        <v>1989</v>
      </c>
      <c r="P4836">
        <v>5.2</v>
      </c>
      <c r="S4836" t="s">
        <v>60</v>
      </c>
    </row>
    <row r="4837" spans="1:22" x14ac:dyDescent="0.3">
      <c r="A4837" t="s">
        <v>9992</v>
      </c>
      <c r="B4837">
        <v>77</v>
      </c>
      <c r="C4837">
        <v>98</v>
      </c>
      <c r="E4837" t="s">
        <v>2104</v>
      </c>
      <c r="F4837" t="s">
        <v>9993</v>
      </c>
      <c r="G4837" t="str">
        <f t="shared" si="76"/>
        <v>Pierrot le Fou</v>
      </c>
      <c r="H4837" t="s">
        <v>9994</v>
      </c>
      <c r="I4837">
        <v>19386</v>
      </c>
      <c r="J4837">
        <v>58</v>
      </c>
      <c r="K4837" t="s">
        <v>19</v>
      </c>
      <c r="L4837" t="s">
        <v>20</v>
      </c>
      <c r="O4837">
        <v>1982</v>
      </c>
      <c r="P4837">
        <v>7.7</v>
      </c>
      <c r="S4837" t="s">
        <v>52</v>
      </c>
      <c r="T4837" t="s">
        <v>60</v>
      </c>
      <c r="U4837" t="s">
        <v>106</v>
      </c>
    </row>
    <row r="4838" spans="1:22" x14ac:dyDescent="0.3">
      <c r="A4838" t="s">
        <v>9995</v>
      </c>
      <c r="B4838">
        <v>8</v>
      </c>
      <c r="C4838">
        <v>96</v>
      </c>
      <c r="E4838" t="s">
        <v>39</v>
      </c>
      <c r="F4838" t="s">
        <v>9996</v>
      </c>
      <c r="G4838" t="str">
        <f t="shared" si="76"/>
        <v>Sisters in Law</v>
      </c>
      <c r="H4838" t="s">
        <v>9997</v>
      </c>
      <c r="I4838">
        <v>291</v>
      </c>
      <c r="J4838">
        <v>175</v>
      </c>
      <c r="K4838" t="s">
        <v>19</v>
      </c>
      <c r="L4838" t="s">
        <v>20</v>
      </c>
      <c r="O4838">
        <v>2014</v>
      </c>
      <c r="P4838">
        <v>7.5</v>
      </c>
      <c r="S4838" t="s">
        <v>39</v>
      </c>
    </row>
    <row r="4839" spans="1:22" x14ac:dyDescent="0.3">
      <c r="A4839" t="s">
        <v>9998</v>
      </c>
      <c r="B4839">
        <v>5</v>
      </c>
      <c r="C4839">
        <v>97</v>
      </c>
      <c r="E4839" t="s">
        <v>39</v>
      </c>
      <c r="F4839" t="s">
        <v>9999</v>
      </c>
      <c r="G4839" t="str">
        <f t="shared" si="76"/>
        <v>Ayurveda: Art of Being</v>
      </c>
      <c r="H4839" t="s">
        <v>10000</v>
      </c>
      <c r="I4839">
        <v>341</v>
      </c>
      <c r="J4839">
        <v>500</v>
      </c>
      <c r="K4839" t="s">
        <v>19</v>
      </c>
      <c r="L4839" t="s">
        <v>20</v>
      </c>
      <c r="O4839">
        <v>2011</v>
      </c>
      <c r="P4839">
        <v>7.6</v>
      </c>
      <c r="S4839" t="s">
        <v>39</v>
      </c>
    </row>
    <row r="4840" spans="1:22" x14ac:dyDescent="0.3">
      <c r="A4840" t="s">
        <v>4681</v>
      </c>
      <c r="B4840">
        <v>3</v>
      </c>
      <c r="C4840">
        <v>90</v>
      </c>
      <c r="E4840" t="s">
        <v>127</v>
      </c>
      <c r="F4840" t="s">
        <v>2549</v>
      </c>
      <c r="G4840" t="str">
        <f t="shared" si="76"/>
        <v>Nothing But a Man</v>
      </c>
      <c r="H4840" t="s">
        <v>10001</v>
      </c>
      <c r="I4840">
        <v>891</v>
      </c>
      <c r="J4840">
        <v>85</v>
      </c>
      <c r="K4840" t="s">
        <v>19</v>
      </c>
      <c r="L4840" t="s">
        <v>20</v>
      </c>
      <c r="O4840">
        <v>2013</v>
      </c>
      <c r="P4840">
        <v>8.1</v>
      </c>
      <c r="S4840" t="s">
        <v>60</v>
      </c>
      <c r="T4840" t="s">
        <v>106</v>
      </c>
    </row>
    <row r="4841" spans="1:22" x14ac:dyDescent="0.3">
      <c r="A4841" t="s">
        <v>5882</v>
      </c>
      <c r="B4841">
        <v>66</v>
      </c>
      <c r="C4841">
        <v>113</v>
      </c>
      <c r="E4841" t="s">
        <v>127</v>
      </c>
      <c r="F4841" t="s">
        <v>10002</v>
      </c>
      <c r="G4841" t="str">
        <f t="shared" si="76"/>
        <v>First Love, Last Rites</v>
      </c>
      <c r="H4841" t="s">
        <v>10003</v>
      </c>
      <c r="I4841">
        <v>294</v>
      </c>
      <c r="J4841">
        <v>138</v>
      </c>
      <c r="K4841" t="s">
        <v>19</v>
      </c>
      <c r="L4841" t="s">
        <v>20</v>
      </c>
      <c r="O4841">
        <v>2005</v>
      </c>
      <c r="P4841">
        <v>5.5</v>
      </c>
      <c r="S4841" t="s">
        <v>60</v>
      </c>
      <c r="T4841" t="s">
        <v>106</v>
      </c>
    </row>
    <row r="4842" spans="1:22" x14ac:dyDescent="0.3">
      <c r="A4842" t="s">
        <v>10004</v>
      </c>
      <c r="B4842">
        <v>4</v>
      </c>
      <c r="C4842">
        <v>91</v>
      </c>
      <c r="E4842" t="s">
        <v>1670</v>
      </c>
      <c r="F4842" t="s">
        <v>1142</v>
      </c>
      <c r="G4842" t="str">
        <f t="shared" si="76"/>
        <v>Fighting Tommy Riley</v>
      </c>
      <c r="H4842" t="s">
        <v>10005</v>
      </c>
      <c r="I4842">
        <v>720</v>
      </c>
      <c r="J4842">
        <v>36</v>
      </c>
      <c r="K4842" t="s">
        <v>19</v>
      </c>
      <c r="L4842" t="s">
        <v>20</v>
      </c>
      <c r="O4842">
        <v>2011</v>
      </c>
      <c r="P4842">
        <v>6.6</v>
      </c>
      <c r="S4842" t="s">
        <v>60</v>
      </c>
      <c r="T4842" t="s">
        <v>117</v>
      </c>
    </row>
    <row r="4843" spans="1:22" x14ac:dyDescent="0.3">
      <c r="A4843" t="s">
        <v>7126</v>
      </c>
      <c r="B4843">
        <v>15</v>
      </c>
      <c r="C4843">
        <v>90</v>
      </c>
      <c r="E4843" t="s">
        <v>34</v>
      </c>
      <c r="F4843" t="s">
        <v>10006</v>
      </c>
      <c r="G4843" t="str">
        <f t="shared" si="76"/>
        <v>Royal Kill</v>
      </c>
      <c r="H4843" t="s">
        <v>10007</v>
      </c>
      <c r="I4843">
        <v>476</v>
      </c>
      <c r="J4843">
        <v>136</v>
      </c>
      <c r="K4843" t="s">
        <v>19</v>
      </c>
      <c r="L4843" t="s">
        <v>20</v>
      </c>
      <c r="O4843">
        <v>2015</v>
      </c>
      <c r="P4843">
        <v>3.2</v>
      </c>
      <c r="S4843" t="s">
        <v>26</v>
      </c>
      <c r="T4843" t="s">
        <v>122</v>
      </c>
    </row>
    <row r="4844" spans="1:22" x14ac:dyDescent="0.3">
      <c r="A4844" t="s">
        <v>10008</v>
      </c>
      <c r="B4844">
        <v>1</v>
      </c>
      <c r="C4844">
        <v>98</v>
      </c>
      <c r="E4844" t="s">
        <v>2548</v>
      </c>
      <c r="F4844" t="s">
        <v>10009</v>
      </c>
      <c r="G4844" t="str">
        <f t="shared" si="76"/>
        <v>Across the Universe</v>
      </c>
      <c r="H4844" t="s">
        <v>2550</v>
      </c>
      <c r="I4844">
        <v>91863</v>
      </c>
      <c r="J4844">
        <v>40</v>
      </c>
      <c r="K4844" t="s">
        <v>19</v>
      </c>
      <c r="L4844" t="s">
        <v>20</v>
      </c>
      <c r="O4844">
        <v>2007</v>
      </c>
      <c r="P4844">
        <v>7.4</v>
      </c>
      <c r="S4844" t="s">
        <v>60</v>
      </c>
      <c r="T4844" t="s">
        <v>69</v>
      </c>
      <c r="U4844" t="s">
        <v>90</v>
      </c>
      <c r="V4844" t="s">
        <v>106</v>
      </c>
    </row>
    <row r="4845" spans="1:22" x14ac:dyDescent="0.3">
      <c r="A4845" t="s">
        <v>10010</v>
      </c>
      <c r="B4845">
        <v>12</v>
      </c>
      <c r="C4845">
        <v>94</v>
      </c>
      <c r="E4845" t="s">
        <v>2679</v>
      </c>
      <c r="F4845" t="s">
        <v>4963</v>
      </c>
      <c r="G4845" t="str">
        <f t="shared" si="76"/>
        <v>The Looking Glass</v>
      </c>
      <c r="H4845" t="s">
        <v>10011</v>
      </c>
      <c r="I4845">
        <v>82</v>
      </c>
      <c r="J4845">
        <v>696</v>
      </c>
      <c r="K4845" t="s">
        <v>19</v>
      </c>
      <c r="L4845" t="s">
        <v>676</v>
      </c>
      <c r="O4845">
        <v>2007</v>
      </c>
      <c r="P4845">
        <v>6.6</v>
      </c>
      <c r="S4845" t="s">
        <v>60</v>
      </c>
      <c r="T4845" t="s">
        <v>85</v>
      </c>
    </row>
    <row r="4846" spans="1:22" x14ac:dyDescent="0.3">
      <c r="A4846" t="s">
        <v>10012</v>
      </c>
      <c r="B4846">
        <v>1</v>
      </c>
      <c r="C4846">
        <v>96</v>
      </c>
      <c r="E4846" t="s">
        <v>10013</v>
      </c>
      <c r="F4846" t="s">
        <v>10014</v>
      </c>
      <c r="G4846" t="str">
        <f t="shared" si="76"/>
        <v>Death Race 2000</v>
      </c>
      <c r="H4846" t="s">
        <v>10015</v>
      </c>
      <c r="I4846">
        <v>19875</v>
      </c>
      <c r="J4846">
        <v>21</v>
      </c>
      <c r="K4846" t="s">
        <v>19</v>
      </c>
      <c r="L4846" t="s">
        <v>20</v>
      </c>
      <c r="O4846">
        <v>1968</v>
      </c>
      <c r="P4846">
        <v>6.2</v>
      </c>
      <c r="S4846" t="s">
        <v>26</v>
      </c>
      <c r="T4846" t="s">
        <v>46</v>
      </c>
      <c r="U4846" t="s">
        <v>110</v>
      </c>
      <c r="V4846" t="s">
        <v>117</v>
      </c>
    </row>
    <row r="4847" spans="1:22" x14ac:dyDescent="0.3">
      <c r="A4847" t="s">
        <v>10016</v>
      </c>
      <c r="B4847">
        <v>6</v>
      </c>
      <c r="C4847">
        <v>100</v>
      </c>
      <c r="E4847" t="s">
        <v>122</v>
      </c>
      <c r="F4847" t="s">
        <v>7287</v>
      </c>
      <c r="G4847" t="str">
        <f t="shared" si="76"/>
        <v>Locker 13</v>
      </c>
      <c r="H4847" t="s">
        <v>10017</v>
      </c>
      <c r="I4847">
        <v>241</v>
      </c>
      <c r="J4847">
        <v>21</v>
      </c>
      <c r="K4847" t="s">
        <v>19</v>
      </c>
      <c r="L4847" t="s">
        <v>20</v>
      </c>
      <c r="O4847">
        <v>1964</v>
      </c>
      <c r="P4847">
        <v>4.8</v>
      </c>
      <c r="S4847" t="s">
        <v>122</v>
      </c>
    </row>
    <row r="4848" spans="1:22" x14ac:dyDescent="0.3">
      <c r="A4848" t="s">
        <v>6181</v>
      </c>
      <c r="B4848">
        <v>48</v>
      </c>
      <c r="C4848">
        <v>90</v>
      </c>
      <c r="E4848" t="s">
        <v>83</v>
      </c>
      <c r="F4848" t="s">
        <v>9359</v>
      </c>
      <c r="G4848" t="str">
        <f t="shared" si="76"/>
        <v>Midnight Cabaret</v>
      </c>
      <c r="H4848" t="s">
        <v>10018</v>
      </c>
      <c r="I4848">
        <v>47</v>
      </c>
      <c r="J4848">
        <v>64</v>
      </c>
      <c r="K4848" t="s">
        <v>19</v>
      </c>
      <c r="L4848" t="s">
        <v>20</v>
      </c>
      <c r="O4848">
        <v>2016</v>
      </c>
      <c r="P4848">
        <v>4.5</v>
      </c>
      <c r="S4848" t="s">
        <v>83</v>
      </c>
    </row>
    <row r="4849" spans="1:24" x14ac:dyDescent="0.3">
      <c r="A4849" t="s">
        <v>6181</v>
      </c>
      <c r="B4849">
        <v>2</v>
      </c>
      <c r="C4849">
        <v>90</v>
      </c>
      <c r="E4849" t="s">
        <v>657</v>
      </c>
      <c r="F4849" t="s">
        <v>10019</v>
      </c>
      <c r="G4849" t="str">
        <f t="shared" si="76"/>
        <v>Anderson's Cross</v>
      </c>
      <c r="H4849" t="s">
        <v>10020</v>
      </c>
      <c r="I4849">
        <v>95</v>
      </c>
      <c r="J4849">
        <v>150</v>
      </c>
      <c r="K4849" t="s">
        <v>19</v>
      </c>
      <c r="L4849" t="s">
        <v>20</v>
      </c>
      <c r="O4849">
        <v>2003</v>
      </c>
      <c r="P4849">
        <v>7.2</v>
      </c>
      <c r="S4849" t="s">
        <v>46</v>
      </c>
      <c r="T4849" t="s">
        <v>60</v>
      </c>
      <c r="U4849" t="s">
        <v>106</v>
      </c>
    </row>
    <row r="4850" spans="1:24" x14ac:dyDescent="0.3">
      <c r="A4850" t="s">
        <v>1125</v>
      </c>
      <c r="B4850">
        <v>17</v>
      </c>
      <c r="C4850">
        <v>76</v>
      </c>
      <c r="E4850" t="s">
        <v>1276</v>
      </c>
      <c r="F4850" t="s">
        <v>546</v>
      </c>
      <c r="G4850" t="str">
        <f t="shared" si="76"/>
        <v>Bizarre</v>
      </c>
      <c r="H4850" t="s">
        <v>10021</v>
      </c>
      <c r="I4850">
        <v>569</v>
      </c>
      <c r="J4850">
        <v>2</v>
      </c>
      <c r="K4850" t="s">
        <v>19</v>
      </c>
      <c r="L4850" t="s">
        <v>20</v>
      </c>
      <c r="O4850">
        <v>2006</v>
      </c>
      <c r="P4850">
        <v>4.3</v>
      </c>
      <c r="S4850" t="s">
        <v>60</v>
      </c>
      <c r="T4850" t="s">
        <v>90</v>
      </c>
      <c r="U4850" t="s">
        <v>106</v>
      </c>
    </row>
    <row r="4851" spans="1:24" x14ac:dyDescent="0.3">
      <c r="A4851" t="s">
        <v>9750</v>
      </c>
      <c r="B4851">
        <v>225</v>
      </c>
      <c r="C4851">
        <v>75</v>
      </c>
      <c r="E4851" t="s">
        <v>2224</v>
      </c>
      <c r="F4851" t="s">
        <v>10022</v>
      </c>
      <c r="G4851" t="str">
        <f t="shared" si="76"/>
        <v>Graduation Day</v>
      </c>
      <c r="H4851" t="s">
        <v>10023</v>
      </c>
      <c r="I4851">
        <v>1905</v>
      </c>
      <c r="J4851">
        <v>22</v>
      </c>
      <c r="K4851" t="s">
        <v>19</v>
      </c>
      <c r="L4851" t="s">
        <v>20</v>
      </c>
      <c r="O4851">
        <v>2015</v>
      </c>
      <c r="P4851">
        <v>4.5</v>
      </c>
      <c r="S4851" t="s">
        <v>83</v>
      </c>
      <c r="T4851" t="s">
        <v>92</v>
      </c>
    </row>
    <row r="4852" spans="1:24" x14ac:dyDescent="0.3">
      <c r="A4852" t="s">
        <v>6121</v>
      </c>
      <c r="B4852">
        <v>5</v>
      </c>
      <c r="C4852">
        <v>78</v>
      </c>
      <c r="E4852" t="s">
        <v>10024</v>
      </c>
      <c r="F4852" t="s">
        <v>10025</v>
      </c>
      <c r="G4852" t="str">
        <f t="shared" si="76"/>
        <v>Some Guy Who Kills People</v>
      </c>
      <c r="H4852" t="s">
        <v>10026</v>
      </c>
      <c r="I4852">
        <v>4550</v>
      </c>
      <c r="J4852">
        <v>11</v>
      </c>
      <c r="K4852" t="s">
        <v>19</v>
      </c>
      <c r="L4852" t="s">
        <v>20</v>
      </c>
      <c r="O4852">
        <v>1977</v>
      </c>
      <c r="P4852">
        <v>6.4</v>
      </c>
      <c r="S4852" t="s">
        <v>46</v>
      </c>
      <c r="T4852" t="s">
        <v>52</v>
      </c>
      <c r="U4852" t="s">
        <v>60</v>
      </c>
      <c r="V4852" t="s">
        <v>83</v>
      </c>
      <c r="W4852" t="s">
        <v>92</v>
      </c>
      <c r="X4852" t="s">
        <v>122</v>
      </c>
    </row>
    <row r="4853" spans="1:24" x14ac:dyDescent="0.3">
      <c r="A4853" t="s">
        <v>10027</v>
      </c>
      <c r="B4853">
        <v>22</v>
      </c>
      <c r="C4853">
        <v>90</v>
      </c>
      <c r="E4853" t="s">
        <v>2461</v>
      </c>
      <c r="F4853" t="s">
        <v>10028</v>
      </c>
      <c r="G4853" t="str">
        <f t="shared" si="76"/>
        <v>Compliance</v>
      </c>
      <c r="H4853" t="s">
        <v>10029</v>
      </c>
      <c r="I4853">
        <v>24668</v>
      </c>
      <c r="J4853">
        <v>87</v>
      </c>
      <c r="K4853" t="s">
        <v>19</v>
      </c>
      <c r="L4853" t="s">
        <v>20</v>
      </c>
      <c r="O4853">
        <v>1920</v>
      </c>
      <c r="P4853">
        <v>6.4</v>
      </c>
      <c r="S4853" t="s">
        <v>41</v>
      </c>
      <c r="T4853" t="s">
        <v>52</v>
      </c>
      <c r="U4853" t="s">
        <v>60</v>
      </c>
      <c r="V4853" t="s">
        <v>122</v>
      </c>
    </row>
    <row r="4854" spans="1:24" x14ac:dyDescent="0.3">
      <c r="A4854" t="s">
        <v>7841</v>
      </c>
      <c r="B4854">
        <v>38</v>
      </c>
      <c r="C4854">
        <v>96</v>
      </c>
      <c r="E4854" t="s">
        <v>657</v>
      </c>
      <c r="F4854" t="s">
        <v>10030</v>
      </c>
      <c r="G4854" t="str">
        <f t="shared" si="76"/>
        <v>Chasing Amy</v>
      </c>
      <c r="H4854" t="s">
        <v>10031</v>
      </c>
      <c r="I4854">
        <v>114070</v>
      </c>
      <c r="J4854">
        <v>59</v>
      </c>
      <c r="K4854" t="s">
        <v>19</v>
      </c>
      <c r="L4854" t="s">
        <v>20</v>
      </c>
      <c r="O4854">
        <v>1987</v>
      </c>
      <c r="P4854">
        <v>7.3</v>
      </c>
      <c r="S4854" t="s">
        <v>46</v>
      </c>
      <c r="T4854" t="s">
        <v>60</v>
      </c>
      <c r="U4854" t="s">
        <v>106</v>
      </c>
    </row>
    <row r="4855" spans="1:24" x14ac:dyDescent="0.3">
      <c r="A4855" t="s">
        <v>10032</v>
      </c>
      <c r="B4855">
        <v>21</v>
      </c>
      <c r="C4855">
        <v>92</v>
      </c>
      <c r="E4855" t="s">
        <v>657</v>
      </c>
      <c r="F4855" t="s">
        <v>2183</v>
      </c>
      <c r="G4855" t="str">
        <f t="shared" si="76"/>
        <v>Lovely &amp; Amazing</v>
      </c>
      <c r="H4855" t="s">
        <v>10033</v>
      </c>
      <c r="I4855">
        <v>6041</v>
      </c>
      <c r="J4855">
        <v>15</v>
      </c>
      <c r="K4855" t="s">
        <v>19</v>
      </c>
      <c r="L4855" t="s">
        <v>20</v>
      </c>
      <c r="O4855">
        <v>1998</v>
      </c>
      <c r="P4855">
        <v>6.9</v>
      </c>
      <c r="S4855" t="s">
        <v>46</v>
      </c>
      <c r="T4855" t="s">
        <v>60</v>
      </c>
      <c r="U4855" t="s">
        <v>106</v>
      </c>
    </row>
    <row r="4856" spans="1:24" x14ac:dyDescent="0.3">
      <c r="A4856" t="s">
        <v>2503</v>
      </c>
      <c r="B4856">
        <v>67</v>
      </c>
      <c r="C4856">
        <v>75</v>
      </c>
      <c r="E4856" t="s">
        <v>10034</v>
      </c>
      <c r="F4856" t="s">
        <v>10035</v>
      </c>
      <c r="G4856" t="str">
        <f t="shared" si="76"/>
        <v>Death Calls</v>
      </c>
      <c r="H4856" t="s">
        <v>10036</v>
      </c>
      <c r="I4856">
        <v>30</v>
      </c>
      <c r="J4856">
        <v>32</v>
      </c>
      <c r="K4856" t="s">
        <v>19</v>
      </c>
      <c r="L4856" t="s">
        <v>20</v>
      </c>
      <c r="O4856">
        <v>1979</v>
      </c>
      <c r="P4856">
        <v>4.3</v>
      </c>
      <c r="S4856" t="s">
        <v>26</v>
      </c>
      <c r="T4856" t="s">
        <v>32</v>
      </c>
      <c r="U4856" t="s">
        <v>92</v>
      </c>
      <c r="V4856" t="s">
        <v>106</v>
      </c>
      <c r="W4856" t="s">
        <v>122</v>
      </c>
    </row>
    <row r="4857" spans="1:24" x14ac:dyDescent="0.3">
      <c r="A4857" t="s">
        <v>10037</v>
      </c>
      <c r="B4857">
        <v>69</v>
      </c>
      <c r="C4857">
        <v>99</v>
      </c>
      <c r="E4857" t="s">
        <v>2104</v>
      </c>
      <c r="F4857" t="s">
        <v>10038</v>
      </c>
      <c r="G4857" t="str">
        <f t="shared" si="76"/>
        <v>Better Luck Tomorrow</v>
      </c>
      <c r="H4857" t="s">
        <v>10039</v>
      </c>
      <c r="I4857">
        <v>8000</v>
      </c>
      <c r="J4857">
        <v>120</v>
      </c>
      <c r="K4857" t="s">
        <v>19</v>
      </c>
      <c r="L4857" t="s">
        <v>149</v>
      </c>
      <c r="O4857">
        <v>2001</v>
      </c>
      <c r="P4857">
        <v>7.2</v>
      </c>
      <c r="S4857" t="s">
        <v>52</v>
      </c>
      <c r="T4857" t="s">
        <v>60</v>
      </c>
      <c r="U4857" t="s">
        <v>106</v>
      </c>
    </row>
    <row r="4858" spans="1:24" x14ac:dyDescent="0.3">
      <c r="A4858" t="s">
        <v>10040</v>
      </c>
      <c r="B4858">
        <v>208</v>
      </c>
      <c r="C4858">
        <v>58</v>
      </c>
      <c r="E4858" t="s">
        <v>657</v>
      </c>
      <c r="F4858" t="s">
        <v>6181</v>
      </c>
      <c r="G4858" t="str">
        <f t="shared" si="76"/>
        <v>The Incredibly True Adventure of Two Girls in Love</v>
      </c>
      <c r="H4858" t="s">
        <v>10041</v>
      </c>
      <c r="I4858">
        <v>3513</v>
      </c>
      <c r="J4858">
        <v>7</v>
      </c>
      <c r="K4858" t="s">
        <v>19</v>
      </c>
      <c r="L4858" t="s">
        <v>197</v>
      </c>
      <c r="O4858">
        <v>2014</v>
      </c>
      <c r="P4858">
        <v>6.5</v>
      </c>
      <c r="S4858" t="s">
        <v>46</v>
      </c>
      <c r="T4858" t="s">
        <v>60</v>
      </c>
      <c r="U4858" t="s">
        <v>106</v>
      </c>
    </row>
    <row r="4859" spans="1:24" x14ac:dyDescent="0.3">
      <c r="A4859" t="s">
        <v>769</v>
      </c>
      <c r="B4859">
        <v>77</v>
      </c>
      <c r="C4859">
        <v>86</v>
      </c>
      <c r="E4859" t="s">
        <v>1147</v>
      </c>
      <c r="F4859" t="s">
        <v>2272</v>
      </c>
      <c r="G4859" t="str">
        <f t="shared" si="76"/>
        <v>Chuck &amp; Buck</v>
      </c>
      <c r="H4859" t="s">
        <v>10042</v>
      </c>
      <c r="I4859">
        <v>4662</v>
      </c>
      <c r="J4859">
        <v>18</v>
      </c>
      <c r="K4859" t="s">
        <v>3111</v>
      </c>
      <c r="L4859" t="s">
        <v>20</v>
      </c>
      <c r="O4859">
        <v>2013</v>
      </c>
      <c r="P4859">
        <v>6.6</v>
      </c>
      <c r="S4859" t="s">
        <v>46</v>
      </c>
      <c r="T4859" t="s">
        <v>60</v>
      </c>
    </row>
    <row r="4860" spans="1:24" x14ac:dyDescent="0.3">
      <c r="A4860" t="s">
        <v>10043</v>
      </c>
      <c r="B4860">
        <v>122</v>
      </c>
      <c r="C4860">
        <v>92</v>
      </c>
      <c r="E4860" t="s">
        <v>657</v>
      </c>
      <c r="F4860" t="s">
        <v>10044</v>
      </c>
      <c r="G4860" t="str">
        <f t="shared" si="76"/>
        <v>American Desi</v>
      </c>
      <c r="H4860" t="s">
        <v>10045</v>
      </c>
      <c r="I4860">
        <v>1489</v>
      </c>
      <c r="J4860">
        <v>8</v>
      </c>
      <c r="K4860" t="s">
        <v>19</v>
      </c>
      <c r="L4860" t="s">
        <v>20</v>
      </c>
      <c r="O4860">
        <v>2012</v>
      </c>
      <c r="P4860">
        <v>6.7</v>
      </c>
      <c r="S4860" t="s">
        <v>46</v>
      </c>
      <c r="T4860" t="s">
        <v>60</v>
      </c>
      <c r="U4860" t="s">
        <v>106</v>
      </c>
    </row>
    <row r="4861" spans="1:24" x14ac:dyDescent="0.3">
      <c r="A4861" t="s">
        <v>10046</v>
      </c>
      <c r="B4861">
        <v>35</v>
      </c>
      <c r="C4861">
        <v>101</v>
      </c>
      <c r="E4861" t="s">
        <v>6512</v>
      </c>
      <c r="F4861" t="s">
        <v>10047</v>
      </c>
      <c r="G4861" t="str">
        <f t="shared" si="76"/>
        <v>Amidst the Devil's Wings</v>
      </c>
      <c r="H4861" t="s">
        <v>10048</v>
      </c>
      <c r="I4861">
        <v>28</v>
      </c>
      <c r="J4861">
        <v>215</v>
      </c>
      <c r="K4861" t="s">
        <v>19</v>
      </c>
      <c r="L4861" t="s">
        <v>20</v>
      </c>
      <c r="O4861">
        <v>2007</v>
      </c>
      <c r="P4861">
        <v>4.3</v>
      </c>
      <c r="S4861" t="s">
        <v>26</v>
      </c>
      <c r="T4861" t="s">
        <v>52</v>
      </c>
      <c r="U4861" t="s">
        <v>60</v>
      </c>
    </row>
    <row r="4862" spans="1:24" x14ac:dyDescent="0.3">
      <c r="A4862" t="s">
        <v>10049</v>
      </c>
      <c r="B4862">
        <v>15</v>
      </c>
      <c r="C4862">
        <v>81</v>
      </c>
      <c r="E4862" t="s">
        <v>2190</v>
      </c>
      <c r="F4862" t="s">
        <v>190</v>
      </c>
      <c r="G4862" t="str">
        <f t="shared" si="76"/>
        <v>Cube</v>
      </c>
      <c r="H4862" t="s">
        <v>10050</v>
      </c>
      <c r="I4862">
        <v>160511</v>
      </c>
      <c r="J4862">
        <v>10</v>
      </c>
      <c r="K4862" t="s">
        <v>19</v>
      </c>
      <c r="L4862" t="s">
        <v>20</v>
      </c>
      <c r="O4862">
        <v>1948</v>
      </c>
      <c r="P4862">
        <v>7.3</v>
      </c>
      <c r="S4862" t="s">
        <v>92</v>
      </c>
      <c r="T4862" t="s">
        <v>110</v>
      </c>
      <c r="U4862" t="s">
        <v>122</v>
      </c>
    </row>
    <row r="4863" spans="1:24" x14ac:dyDescent="0.3">
      <c r="A4863" t="s">
        <v>10051</v>
      </c>
      <c r="B4863">
        <v>25</v>
      </c>
      <c r="C4863">
        <v>93</v>
      </c>
      <c r="E4863" t="s">
        <v>776</v>
      </c>
      <c r="F4863" t="s">
        <v>10052</v>
      </c>
      <c r="G4863" t="str">
        <f t="shared" si="76"/>
        <v>Love and Other Catastrophes</v>
      </c>
      <c r="H4863" t="s">
        <v>10053</v>
      </c>
      <c r="I4863">
        <v>1727</v>
      </c>
      <c r="J4863">
        <v>18</v>
      </c>
      <c r="K4863" t="s">
        <v>19</v>
      </c>
      <c r="L4863" t="s">
        <v>31</v>
      </c>
      <c r="O4863">
        <v>2013</v>
      </c>
      <c r="P4863">
        <v>6.4</v>
      </c>
      <c r="S4863" t="s">
        <v>46</v>
      </c>
      <c r="T4863" t="s">
        <v>106</v>
      </c>
    </row>
    <row r="4864" spans="1:24" x14ac:dyDescent="0.3">
      <c r="A4864" t="s">
        <v>10054</v>
      </c>
      <c r="B4864">
        <v>37</v>
      </c>
      <c r="C4864">
        <v>95</v>
      </c>
      <c r="E4864" t="s">
        <v>10055</v>
      </c>
      <c r="F4864" t="s">
        <v>10056</v>
      </c>
      <c r="G4864" t="str">
        <f t="shared" si="76"/>
        <v>I Married a Strange Person!</v>
      </c>
      <c r="H4864" t="s">
        <v>10057</v>
      </c>
      <c r="I4864">
        <v>1428</v>
      </c>
      <c r="J4864">
        <v>1</v>
      </c>
      <c r="K4864" t="s">
        <v>19</v>
      </c>
      <c r="L4864" t="s">
        <v>20</v>
      </c>
      <c r="O4864">
        <v>1971</v>
      </c>
      <c r="P4864">
        <v>7</v>
      </c>
      <c r="S4864" t="s">
        <v>37</v>
      </c>
      <c r="T4864" t="s">
        <v>46</v>
      </c>
      <c r="U4864" t="s">
        <v>60</v>
      </c>
      <c r="V4864" t="s">
        <v>69</v>
      </c>
      <c r="W4864" t="s">
        <v>110</v>
      </c>
    </row>
    <row r="4865" spans="1:22" x14ac:dyDescent="0.3">
      <c r="A4865" t="s">
        <v>10058</v>
      </c>
      <c r="B4865">
        <v>76</v>
      </c>
      <c r="C4865">
        <v>107</v>
      </c>
      <c r="E4865" t="s">
        <v>882</v>
      </c>
      <c r="F4865" t="s">
        <v>10059</v>
      </c>
      <c r="G4865" t="str">
        <f t="shared" si="76"/>
        <v>November</v>
      </c>
      <c r="H4865" t="s">
        <v>10060</v>
      </c>
      <c r="I4865">
        <v>2787</v>
      </c>
      <c r="J4865">
        <v>28</v>
      </c>
      <c r="K4865" t="s">
        <v>19</v>
      </c>
      <c r="L4865" t="s">
        <v>20</v>
      </c>
      <c r="O4865">
        <v>2014</v>
      </c>
      <c r="P4865">
        <v>5.5</v>
      </c>
      <c r="S4865" t="s">
        <v>60</v>
      </c>
      <c r="T4865" t="s">
        <v>92</v>
      </c>
      <c r="U4865" t="s">
        <v>122</v>
      </c>
    </row>
    <row r="4866" spans="1:22" x14ac:dyDescent="0.3">
      <c r="A4866" t="s">
        <v>10061</v>
      </c>
      <c r="B4866">
        <v>12</v>
      </c>
      <c r="C4866">
        <v>98</v>
      </c>
      <c r="E4866" t="s">
        <v>127</v>
      </c>
      <c r="F4866" t="s">
        <v>10062</v>
      </c>
      <c r="G4866" t="str">
        <f t="shared" si="76"/>
        <v>Like Crazy</v>
      </c>
      <c r="H4866" t="s">
        <v>10063</v>
      </c>
      <c r="I4866">
        <v>46813</v>
      </c>
      <c r="J4866">
        <v>56</v>
      </c>
      <c r="K4866" t="s">
        <v>19</v>
      </c>
      <c r="L4866" t="s">
        <v>31</v>
      </c>
      <c r="O4866">
        <v>2009</v>
      </c>
      <c r="P4866">
        <v>6.7</v>
      </c>
      <c r="S4866" t="s">
        <v>60</v>
      </c>
      <c r="T4866" t="s">
        <v>106</v>
      </c>
    </row>
    <row r="4867" spans="1:22" x14ac:dyDescent="0.3">
      <c r="A4867" t="s">
        <v>10064</v>
      </c>
      <c r="B4867">
        <v>7</v>
      </c>
      <c r="C4867">
        <v>35</v>
      </c>
      <c r="E4867" t="s">
        <v>83</v>
      </c>
      <c r="F4867" t="s">
        <v>1049</v>
      </c>
      <c r="G4867" t="str">
        <f t="shared" ref="G4867:G4930" si="77">SUBSTITUTE(H4867,"Â ","")</f>
        <v>Teeth and Blood</v>
      </c>
      <c r="H4867" t="s">
        <v>10065</v>
      </c>
      <c r="I4867">
        <v>24</v>
      </c>
      <c r="J4867">
        <v>1</v>
      </c>
      <c r="K4867" t="s">
        <v>19</v>
      </c>
      <c r="L4867" t="s">
        <v>20</v>
      </c>
      <c r="O4867">
        <v>2004</v>
      </c>
      <c r="P4867">
        <v>4.3</v>
      </c>
      <c r="S4867" t="s">
        <v>83</v>
      </c>
    </row>
    <row r="4868" spans="1:22" x14ac:dyDescent="0.3">
      <c r="A4868" t="s">
        <v>10066</v>
      </c>
      <c r="B4868">
        <v>450</v>
      </c>
      <c r="C4868">
        <v>108</v>
      </c>
      <c r="E4868" t="s">
        <v>2767</v>
      </c>
      <c r="F4868" t="s">
        <v>10067</v>
      </c>
      <c r="G4868" t="str">
        <f t="shared" si="77"/>
        <v>Sugar Town</v>
      </c>
      <c r="H4868" t="s">
        <v>10068</v>
      </c>
      <c r="I4868">
        <v>708</v>
      </c>
      <c r="J4868">
        <v>2</v>
      </c>
      <c r="K4868" t="s">
        <v>19</v>
      </c>
      <c r="L4868" t="s">
        <v>20</v>
      </c>
      <c r="O4868">
        <v>1998</v>
      </c>
      <c r="P4868">
        <v>6.1</v>
      </c>
      <c r="S4868" t="s">
        <v>46</v>
      </c>
      <c r="T4868" t="s">
        <v>85</v>
      </c>
    </row>
    <row r="4869" spans="1:22" x14ac:dyDescent="0.3">
      <c r="A4869" t="s">
        <v>10069</v>
      </c>
      <c r="B4869">
        <v>60</v>
      </c>
      <c r="C4869">
        <v>66</v>
      </c>
      <c r="E4869" t="s">
        <v>1147</v>
      </c>
      <c r="F4869" t="s">
        <v>10070</v>
      </c>
      <c r="G4869" t="str">
        <f t="shared" si="77"/>
        <v>The Motel</v>
      </c>
      <c r="H4869" t="s">
        <v>10071</v>
      </c>
      <c r="I4869">
        <v>1227</v>
      </c>
      <c r="J4869">
        <v>45</v>
      </c>
      <c r="K4869" t="s">
        <v>19</v>
      </c>
      <c r="L4869" t="s">
        <v>31</v>
      </c>
      <c r="O4869">
        <v>1997</v>
      </c>
      <c r="P4869">
        <v>6.8</v>
      </c>
      <c r="S4869" t="s">
        <v>46</v>
      </c>
      <c r="T4869" t="s">
        <v>60</v>
      </c>
    </row>
    <row r="4870" spans="1:22" x14ac:dyDescent="0.3">
      <c r="A4870" t="s">
        <v>5403</v>
      </c>
      <c r="B4870">
        <v>4</v>
      </c>
      <c r="C4870">
        <v>95</v>
      </c>
      <c r="E4870" t="s">
        <v>1788</v>
      </c>
      <c r="F4870" t="s">
        <v>516</v>
      </c>
      <c r="G4870" t="str">
        <f t="shared" si="77"/>
        <v>The Canyons</v>
      </c>
      <c r="H4870" t="s">
        <v>10072</v>
      </c>
      <c r="I4870">
        <v>8511</v>
      </c>
      <c r="J4870">
        <v>1</v>
      </c>
      <c r="K4870" t="s">
        <v>19</v>
      </c>
      <c r="L4870" t="s">
        <v>20</v>
      </c>
      <c r="O4870">
        <v>1998</v>
      </c>
      <c r="P4870">
        <v>3.9</v>
      </c>
      <c r="S4870" t="s">
        <v>60</v>
      </c>
      <c r="T4870" t="s">
        <v>122</v>
      </c>
    </row>
    <row r="4871" spans="1:22" x14ac:dyDescent="0.3">
      <c r="A4871" t="s">
        <v>10073</v>
      </c>
      <c r="B4871">
        <v>42</v>
      </c>
      <c r="C4871">
        <v>99</v>
      </c>
      <c r="E4871" t="s">
        <v>890</v>
      </c>
      <c r="F4871" t="s">
        <v>10074</v>
      </c>
      <c r="G4871" t="str">
        <f t="shared" si="77"/>
        <v xml:space="preserve">Happy Valley            </v>
      </c>
      <c r="H4871" t="s">
        <v>10075</v>
      </c>
      <c r="I4871">
        <v>12848</v>
      </c>
      <c r="J4871">
        <v>2</v>
      </c>
      <c r="K4871" t="s">
        <v>19</v>
      </c>
      <c r="L4871" t="s">
        <v>20</v>
      </c>
      <c r="O4871">
        <v>2015</v>
      </c>
      <c r="P4871">
        <v>8.5</v>
      </c>
      <c r="S4871" t="s">
        <v>52</v>
      </c>
      <c r="T4871" t="s">
        <v>60</v>
      </c>
    </row>
    <row r="4872" spans="1:22" x14ac:dyDescent="0.3">
      <c r="A4872" t="s">
        <v>562</v>
      </c>
      <c r="B4872">
        <v>93</v>
      </c>
      <c r="C4872">
        <v>108</v>
      </c>
      <c r="E4872" t="s">
        <v>60</v>
      </c>
      <c r="F4872" t="s">
        <v>10076</v>
      </c>
      <c r="G4872" t="str">
        <f t="shared" si="77"/>
        <v>On the Outs</v>
      </c>
      <c r="H4872" t="s">
        <v>10077</v>
      </c>
      <c r="I4872">
        <v>603</v>
      </c>
      <c r="J4872">
        <v>145</v>
      </c>
      <c r="K4872" t="s">
        <v>19</v>
      </c>
      <c r="L4872" t="s">
        <v>149</v>
      </c>
      <c r="O4872">
        <v>2004</v>
      </c>
      <c r="P4872">
        <v>6.9</v>
      </c>
      <c r="S4872" t="s">
        <v>60</v>
      </c>
    </row>
    <row r="4873" spans="1:22" x14ac:dyDescent="0.3">
      <c r="A4873" t="s">
        <v>10078</v>
      </c>
      <c r="B4873">
        <v>1</v>
      </c>
      <c r="C4873">
        <v>90</v>
      </c>
      <c r="E4873" t="s">
        <v>1788</v>
      </c>
      <c r="F4873" t="s">
        <v>6243</v>
      </c>
      <c r="G4873" t="str">
        <f t="shared" si="77"/>
        <v>Shotgun Stories</v>
      </c>
      <c r="H4873" t="s">
        <v>10079</v>
      </c>
      <c r="I4873">
        <v>7148</v>
      </c>
      <c r="J4873">
        <v>4</v>
      </c>
      <c r="K4873" t="s">
        <v>19</v>
      </c>
      <c r="L4873" t="s">
        <v>20</v>
      </c>
      <c r="O4873">
        <v>2011</v>
      </c>
      <c r="P4873">
        <v>7.3</v>
      </c>
      <c r="S4873" t="s">
        <v>60</v>
      </c>
      <c r="T4873" t="s">
        <v>122</v>
      </c>
    </row>
    <row r="4874" spans="1:22" x14ac:dyDescent="0.3">
      <c r="A4874" t="s">
        <v>10080</v>
      </c>
      <c r="B4874">
        <v>16</v>
      </c>
      <c r="C4874">
        <v>151</v>
      </c>
      <c r="E4874" t="s">
        <v>417</v>
      </c>
      <c r="F4874" t="s">
        <v>10081</v>
      </c>
      <c r="G4874" t="str">
        <f t="shared" si="77"/>
        <v>Exam</v>
      </c>
      <c r="H4874" t="s">
        <v>10082</v>
      </c>
      <c r="I4874">
        <v>70076</v>
      </c>
      <c r="J4874">
        <v>6</v>
      </c>
      <c r="K4874" t="s">
        <v>19</v>
      </c>
      <c r="L4874" t="s">
        <v>20</v>
      </c>
      <c r="O4874">
        <v>2014</v>
      </c>
      <c r="P4874">
        <v>6.9</v>
      </c>
      <c r="S4874" t="s">
        <v>92</v>
      </c>
      <c r="T4874" t="s">
        <v>122</v>
      </c>
    </row>
    <row r="4875" spans="1:22" x14ac:dyDescent="0.3">
      <c r="A4875" t="s">
        <v>10083</v>
      </c>
      <c r="B4875">
        <v>54</v>
      </c>
      <c r="C4875">
        <v>83</v>
      </c>
      <c r="E4875" t="s">
        <v>110</v>
      </c>
      <c r="F4875" t="s">
        <v>10084</v>
      </c>
      <c r="G4875" t="str">
        <f t="shared" si="77"/>
        <v>The Sticky Fingers of Time</v>
      </c>
      <c r="H4875" t="s">
        <v>10085</v>
      </c>
      <c r="I4875">
        <v>336</v>
      </c>
      <c r="J4875">
        <v>73</v>
      </c>
      <c r="K4875" t="s">
        <v>19</v>
      </c>
      <c r="L4875" t="s">
        <v>20</v>
      </c>
      <c r="O4875">
        <v>1962</v>
      </c>
      <c r="P4875">
        <v>6.3</v>
      </c>
      <c r="S4875" t="s">
        <v>110</v>
      </c>
    </row>
    <row r="4876" spans="1:22" x14ac:dyDescent="0.3">
      <c r="A4876" t="s">
        <v>6349</v>
      </c>
      <c r="B4876">
        <v>38</v>
      </c>
      <c r="C4876">
        <v>108</v>
      </c>
      <c r="E4876" t="s">
        <v>7835</v>
      </c>
      <c r="F4876" t="s">
        <v>10086</v>
      </c>
      <c r="G4876" t="str">
        <f t="shared" si="77"/>
        <v>Sunday School Musical</v>
      </c>
      <c r="H4876" t="s">
        <v>10087</v>
      </c>
      <c r="I4876">
        <v>602</v>
      </c>
      <c r="J4876">
        <v>5</v>
      </c>
      <c r="K4876" t="s">
        <v>19</v>
      </c>
      <c r="L4876" t="s">
        <v>20</v>
      </c>
      <c r="O4876">
        <v>2014</v>
      </c>
      <c r="P4876">
        <v>2.5</v>
      </c>
      <c r="S4876" t="s">
        <v>60</v>
      </c>
      <c r="T4876" t="s">
        <v>90</v>
      </c>
    </row>
    <row r="4877" spans="1:22" x14ac:dyDescent="0.3">
      <c r="A4877" t="s">
        <v>10088</v>
      </c>
      <c r="B4877">
        <v>66</v>
      </c>
      <c r="C4877">
        <v>92</v>
      </c>
      <c r="E4877" t="s">
        <v>60</v>
      </c>
      <c r="F4877" t="s">
        <v>9685</v>
      </c>
      <c r="G4877" t="str">
        <f t="shared" si="77"/>
        <v>Rust</v>
      </c>
      <c r="H4877" t="s">
        <v>10089</v>
      </c>
      <c r="I4877">
        <v>300</v>
      </c>
      <c r="J4877">
        <v>88</v>
      </c>
      <c r="K4877" t="s">
        <v>19</v>
      </c>
      <c r="L4877" t="s">
        <v>20</v>
      </c>
      <c r="O4877">
        <v>2012</v>
      </c>
      <c r="P4877">
        <v>5.7</v>
      </c>
      <c r="S4877" t="s">
        <v>60</v>
      </c>
    </row>
    <row r="4878" spans="1:22" x14ac:dyDescent="0.3">
      <c r="A4878" t="s">
        <v>9546</v>
      </c>
      <c r="B4878">
        <v>11</v>
      </c>
      <c r="C4878">
        <v>105</v>
      </c>
      <c r="E4878" t="s">
        <v>10090</v>
      </c>
      <c r="F4878" t="s">
        <v>10091</v>
      </c>
      <c r="G4878" t="str">
        <f t="shared" si="77"/>
        <v>Ink</v>
      </c>
      <c r="H4878" t="s">
        <v>10092</v>
      </c>
      <c r="I4878">
        <v>18486</v>
      </c>
      <c r="J4878">
        <v>108</v>
      </c>
      <c r="K4878" t="s">
        <v>19</v>
      </c>
      <c r="L4878" t="s">
        <v>20</v>
      </c>
      <c r="O4878">
        <v>2011</v>
      </c>
      <c r="P4878">
        <v>7</v>
      </c>
      <c r="S4878" t="s">
        <v>26</v>
      </c>
      <c r="T4878" t="s">
        <v>60</v>
      </c>
      <c r="U4878" t="s">
        <v>69</v>
      </c>
      <c r="V4878" t="s">
        <v>110</v>
      </c>
    </row>
    <row r="4879" spans="1:22" x14ac:dyDescent="0.3">
      <c r="A4879" t="s">
        <v>10093</v>
      </c>
      <c r="B4879">
        <v>6</v>
      </c>
      <c r="C4879">
        <v>86</v>
      </c>
      <c r="E4879" t="s">
        <v>3076</v>
      </c>
      <c r="F4879" t="s">
        <v>10094</v>
      </c>
      <c r="G4879" t="str">
        <f t="shared" si="77"/>
        <v>The Christmas Bunny</v>
      </c>
      <c r="H4879" t="s">
        <v>10095</v>
      </c>
      <c r="I4879">
        <v>450</v>
      </c>
      <c r="J4879">
        <v>303</v>
      </c>
      <c r="K4879" t="s">
        <v>19</v>
      </c>
      <c r="L4879" t="s">
        <v>20</v>
      </c>
      <c r="O4879">
        <v>1995</v>
      </c>
      <c r="P4879">
        <v>6.2</v>
      </c>
      <c r="S4879" t="s">
        <v>60</v>
      </c>
      <c r="T4879" t="s">
        <v>65</v>
      </c>
    </row>
    <row r="4880" spans="1:22" x14ac:dyDescent="0.3">
      <c r="A4880" t="s">
        <v>10096</v>
      </c>
      <c r="B4880">
        <v>25</v>
      </c>
      <c r="C4880">
        <v>106</v>
      </c>
      <c r="E4880" t="s">
        <v>10097</v>
      </c>
      <c r="F4880" t="s">
        <v>2961</v>
      </c>
      <c r="G4880" t="str">
        <f t="shared" si="77"/>
        <v>Jesus People</v>
      </c>
      <c r="H4880" t="s">
        <v>10098</v>
      </c>
      <c r="I4880">
        <v>31</v>
      </c>
      <c r="J4880">
        <v>252</v>
      </c>
      <c r="K4880" t="s">
        <v>19</v>
      </c>
      <c r="L4880" t="s">
        <v>20</v>
      </c>
      <c r="O4880">
        <v>2013</v>
      </c>
      <c r="P4880">
        <v>6.9</v>
      </c>
      <c r="S4880" t="s">
        <v>46</v>
      </c>
      <c r="T4880" t="s">
        <v>115</v>
      </c>
    </row>
    <row r="4881" spans="1:23" x14ac:dyDescent="0.3">
      <c r="A4881" t="s">
        <v>10099</v>
      </c>
      <c r="B4881">
        <v>13</v>
      </c>
      <c r="C4881">
        <v>93</v>
      </c>
      <c r="E4881" t="s">
        <v>890</v>
      </c>
      <c r="F4881" t="s">
        <v>10100</v>
      </c>
      <c r="G4881" t="str">
        <f t="shared" si="77"/>
        <v>Butterfly</v>
      </c>
      <c r="H4881" t="s">
        <v>10101</v>
      </c>
      <c r="I4881">
        <v>870</v>
      </c>
      <c r="J4881">
        <v>235</v>
      </c>
      <c r="K4881" t="s">
        <v>19</v>
      </c>
      <c r="L4881" t="s">
        <v>20</v>
      </c>
      <c r="O4881">
        <v>1983</v>
      </c>
      <c r="P4881">
        <v>4.5</v>
      </c>
      <c r="S4881" t="s">
        <v>52</v>
      </c>
      <c r="T4881" t="s">
        <v>60</v>
      </c>
    </row>
    <row r="4882" spans="1:23" x14ac:dyDescent="0.3">
      <c r="A4882" t="s">
        <v>7409</v>
      </c>
      <c r="B4882">
        <v>18</v>
      </c>
      <c r="C4882">
        <v>80</v>
      </c>
      <c r="E4882" t="s">
        <v>39</v>
      </c>
      <c r="F4882" t="s">
        <v>4903</v>
      </c>
      <c r="G4882" t="str">
        <f t="shared" si="77"/>
        <v>UnDivided</v>
      </c>
      <c r="H4882" t="s">
        <v>10102</v>
      </c>
      <c r="I4882">
        <v>6</v>
      </c>
      <c r="J4882">
        <v>59</v>
      </c>
      <c r="K4882" t="s">
        <v>19</v>
      </c>
      <c r="L4882" t="s">
        <v>20</v>
      </c>
      <c r="O4882">
        <v>2010</v>
      </c>
      <c r="P4882">
        <v>7.8</v>
      </c>
      <c r="S4882" t="s">
        <v>39</v>
      </c>
    </row>
    <row r="4883" spans="1:23" x14ac:dyDescent="0.3">
      <c r="A4883" t="s">
        <v>7898</v>
      </c>
      <c r="B4883">
        <v>3</v>
      </c>
      <c r="C4883">
        <v>127</v>
      </c>
      <c r="E4883" t="s">
        <v>2403</v>
      </c>
      <c r="F4883" t="s">
        <v>10103</v>
      </c>
      <c r="G4883" t="str">
        <f t="shared" si="77"/>
        <v>The Frozen</v>
      </c>
      <c r="H4883" t="s">
        <v>10104</v>
      </c>
      <c r="I4883">
        <v>1488</v>
      </c>
      <c r="J4883">
        <v>13</v>
      </c>
      <c r="K4883" t="s">
        <v>19</v>
      </c>
      <c r="L4883" t="s">
        <v>20</v>
      </c>
      <c r="O4883">
        <v>2012</v>
      </c>
      <c r="P4883">
        <v>4.4000000000000004</v>
      </c>
      <c r="S4883" t="s">
        <v>83</v>
      </c>
      <c r="T4883" t="s">
        <v>122</v>
      </c>
    </row>
    <row r="4884" spans="1:23" x14ac:dyDescent="0.3">
      <c r="A4884" t="s">
        <v>10105</v>
      </c>
      <c r="B4884">
        <v>46</v>
      </c>
      <c r="C4884">
        <v>93</v>
      </c>
      <c r="E4884" t="s">
        <v>4590</v>
      </c>
      <c r="F4884" t="s">
        <v>7109</v>
      </c>
      <c r="G4884" t="str">
        <f t="shared" si="77"/>
        <v>The Love Letter</v>
      </c>
      <c r="H4884" t="s">
        <v>5625</v>
      </c>
      <c r="I4884">
        <v>1465</v>
      </c>
      <c r="J4884">
        <v>26</v>
      </c>
      <c r="K4884" t="s">
        <v>19</v>
      </c>
      <c r="L4884" t="s">
        <v>20</v>
      </c>
      <c r="O4884">
        <v>2006</v>
      </c>
      <c r="P4884">
        <v>7.4</v>
      </c>
      <c r="S4884" t="s">
        <v>69</v>
      </c>
      <c r="T4884" t="s">
        <v>106</v>
      </c>
    </row>
    <row r="4885" spans="1:23" x14ac:dyDescent="0.3">
      <c r="A4885" t="s">
        <v>10106</v>
      </c>
      <c r="B4885">
        <v>143</v>
      </c>
      <c r="C4885">
        <v>96</v>
      </c>
      <c r="E4885" t="s">
        <v>65</v>
      </c>
      <c r="F4885" t="s">
        <v>10107</v>
      </c>
      <c r="G4885" t="str">
        <f t="shared" si="77"/>
        <v>Horse Camp</v>
      </c>
      <c r="H4885" t="s">
        <v>10108</v>
      </c>
      <c r="I4885">
        <v>25</v>
      </c>
      <c r="J4885">
        <v>10</v>
      </c>
      <c r="K4885" t="s">
        <v>19</v>
      </c>
      <c r="L4885" t="s">
        <v>31</v>
      </c>
      <c r="O4885">
        <v>2015</v>
      </c>
      <c r="P4885">
        <v>6.6</v>
      </c>
      <c r="S4885" t="s">
        <v>65</v>
      </c>
    </row>
    <row r="4886" spans="1:23" x14ac:dyDescent="0.3">
      <c r="A4886" t="s">
        <v>9412</v>
      </c>
      <c r="B4886">
        <v>26</v>
      </c>
      <c r="C4886">
        <v>99</v>
      </c>
      <c r="E4886" t="s">
        <v>39</v>
      </c>
      <c r="F4886" t="s">
        <v>35</v>
      </c>
      <c r="G4886" t="str">
        <f t="shared" si="77"/>
        <v>Give Me Shelter</v>
      </c>
      <c r="H4886" t="s">
        <v>10109</v>
      </c>
      <c r="I4886">
        <v>37</v>
      </c>
      <c r="J4886">
        <v>18</v>
      </c>
      <c r="K4886" t="s">
        <v>19</v>
      </c>
      <c r="L4886" t="s">
        <v>20</v>
      </c>
      <c r="O4886">
        <v>2005</v>
      </c>
      <c r="P4886">
        <v>8</v>
      </c>
      <c r="S4886" t="s">
        <v>39</v>
      </c>
    </row>
    <row r="4887" spans="1:23" x14ac:dyDescent="0.3">
      <c r="A4887" t="s">
        <v>10110</v>
      </c>
      <c r="B4887">
        <v>5</v>
      </c>
      <c r="C4887">
        <v>66</v>
      </c>
      <c r="E4887" t="s">
        <v>2429</v>
      </c>
      <c r="F4887" t="s">
        <v>10111</v>
      </c>
      <c r="G4887" t="str">
        <f t="shared" si="77"/>
        <v>The Big Parade</v>
      </c>
      <c r="H4887" t="s">
        <v>10112</v>
      </c>
      <c r="I4887">
        <v>4849</v>
      </c>
      <c r="J4887">
        <v>14</v>
      </c>
      <c r="K4887" t="s">
        <v>19</v>
      </c>
      <c r="L4887" t="s">
        <v>20</v>
      </c>
      <c r="O4887">
        <v>2013</v>
      </c>
      <c r="P4887">
        <v>8.3000000000000007</v>
      </c>
      <c r="S4887" t="s">
        <v>60</v>
      </c>
      <c r="T4887" t="s">
        <v>106</v>
      </c>
      <c r="U4887" t="s">
        <v>126</v>
      </c>
    </row>
    <row r="4888" spans="1:23" x14ac:dyDescent="0.3">
      <c r="A4888" t="s">
        <v>10113</v>
      </c>
      <c r="B4888">
        <v>242</v>
      </c>
      <c r="C4888">
        <v>85</v>
      </c>
      <c r="E4888" t="s">
        <v>46</v>
      </c>
      <c r="F4888" t="s">
        <v>10114</v>
      </c>
      <c r="G4888" t="str">
        <f t="shared" si="77"/>
        <v>Little Big Top</v>
      </c>
      <c r="H4888" t="s">
        <v>10115</v>
      </c>
      <c r="I4888">
        <v>110</v>
      </c>
      <c r="J4888">
        <v>2</v>
      </c>
      <c r="K4888" t="s">
        <v>4190</v>
      </c>
      <c r="L4888" t="s">
        <v>20</v>
      </c>
      <c r="O4888">
        <v>2014</v>
      </c>
      <c r="P4888">
        <v>6.5</v>
      </c>
      <c r="S4888" t="s">
        <v>46</v>
      </c>
    </row>
    <row r="4889" spans="1:23" x14ac:dyDescent="0.3">
      <c r="A4889" t="s">
        <v>10116</v>
      </c>
      <c r="B4889">
        <v>48</v>
      </c>
      <c r="C4889">
        <v>101</v>
      </c>
      <c r="E4889" t="s">
        <v>2821</v>
      </c>
      <c r="F4889" t="s">
        <v>10117</v>
      </c>
      <c r="G4889" t="str">
        <f t="shared" si="77"/>
        <v>Along the Roadside</v>
      </c>
      <c r="H4889" t="s">
        <v>10118</v>
      </c>
      <c r="I4889">
        <v>330</v>
      </c>
      <c r="J4889">
        <v>274</v>
      </c>
      <c r="K4889" t="s">
        <v>19</v>
      </c>
      <c r="L4889" t="s">
        <v>20</v>
      </c>
      <c r="O4889">
        <v>2014</v>
      </c>
      <c r="P4889">
        <v>7.1</v>
      </c>
      <c r="S4889" t="s">
        <v>46</v>
      </c>
      <c r="T4889" t="s">
        <v>85</v>
      </c>
      <c r="U4889" t="s">
        <v>106</v>
      </c>
    </row>
    <row r="4890" spans="1:23" x14ac:dyDescent="0.3">
      <c r="A4890" t="s">
        <v>10119</v>
      </c>
      <c r="B4890">
        <v>38</v>
      </c>
      <c r="C4890">
        <v>97</v>
      </c>
      <c r="E4890" t="s">
        <v>3749</v>
      </c>
      <c r="F4890" t="s">
        <v>10120</v>
      </c>
      <c r="G4890" t="str">
        <f t="shared" si="77"/>
        <v>Bronson</v>
      </c>
      <c r="H4890" t="s">
        <v>10121</v>
      </c>
      <c r="I4890">
        <v>84817</v>
      </c>
      <c r="J4890">
        <v>112</v>
      </c>
      <c r="K4890" t="s">
        <v>19</v>
      </c>
      <c r="L4890" t="s">
        <v>20</v>
      </c>
      <c r="O4890">
        <v>2013</v>
      </c>
      <c r="P4890">
        <v>7.1</v>
      </c>
      <c r="S4890" t="s">
        <v>26</v>
      </c>
      <c r="T4890" t="s">
        <v>41</v>
      </c>
      <c r="U4890" t="s">
        <v>52</v>
      </c>
      <c r="V4890" t="s">
        <v>60</v>
      </c>
    </row>
    <row r="4891" spans="1:23" x14ac:dyDescent="0.3">
      <c r="A4891" t="s">
        <v>10122</v>
      </c>
      <c r="B4891">
        <v>91</v>
      </c>
      <c r="C4891">
        <v>119</v>
      </c>
      <c r="E4891" t="s">
        <v>10123</v>
      </c>
      <c r="F4891" t="s">
        <v>10124</v>
      </c>
      <c r="G4891" t="str">
        <f t="shared" si="77"/>
        <v>Western Religion</v>
      </c>
      <c r="H4891" t="s">
        <v>10125</v>
      </c>
      <c r="I4891">
        <v>146</v>
      </c>
      <c r="J4891">
        <v>1</v>
      </c>
      <c r="K4891" t="s">
        <v>19</v>
      </c>
      <c r="L4891" t="s">
        <v>20</v>
      </c>
      <c r="O4891">
        <v>2013</v>
      </c>
      <c r="P4891">
        <v>4</v>
      </c>
      <c r="S4891" t="s">
        <v>32</v>
      </c>
      <c r="T4891" t="s">
        <v>60</v>
      </c>
      <c r="U4891" t="s">
        <v>69</v>
      </c>
      <c r="V4891" t="s">
        <v>122</v>
      </c>
      <c r="W4891" t="s">
        <v>130</v>
      </c>
    </row>
    <row r="4892" spans="1:23" x14ac:dyDescent="0.3">
      <c r="A4892" t="s">
        <v>10126</v>
      </c>
      <c r="B4892">
        <v>232</v>
      </c>
      <c r="C4892">
        <v>103</v>
      </c>
      <c r="E4892" t="s">
        <v>39</v>
      </c>
      <c r="F4892" t="s">
        <v>2105</v>
      </c>
      <c r="G4892" t="str">
        <f t="shared" si="77"/>
        <v>Burn</v>
      </c>
      <c r="H4892" t="s">
        <v>10127</v>
      </c>
      <c r="I4892">
        <v>575</v>
      </c>
      <c r="J4892">
        <v>22</v>
      </c>
      <c r="K4892" t="s">
        <v>19</v>
      </c>
      <c r="L4892" t="s">
        <v>197</v>
      </c>
      <c r="O4892">
        <v>2000</v>
      </c>
      <c r="P4892">
        <v>7.5</v>
      </c>
      <c r="S4892" t="s">
        <v>39</v>
      </c>
    </row>
    <row r="4893" spans="1:23" x14ac:dyDescent="0.3">
      <c r="A4893" t="s">
        <v>10128</v>
      </c>
      <c r="B4893">
        <v>18</v>
      </c>
      <c r="C4893">
        <v>86</v>
      </c>
      <c r="E4893" t="s">
        <v>60</v>
      </c>
      <c r="F4893" t="s">
        <v>10129</v>
      </c>
      <c r="G4893" t="str">
        <f t="shared" si="77"/>
        <v>Urbania</v>
      </c>
      <c r="H4893" t="s">
        <v>10130</v>
      </c>
      <c r="I4893">
        <v>2742</v>
      </c>
      <c r="J4893">
        <v>40</v>
      </c>
      <c r="K4893" t="s">
        <v>3748</v>
      </c>
      <c r="L4893" t="s">
        <v>20</v>
      </c>
      <c r="O4893">
        <v>1999</v>
      </c>
      <c r="P4893">
        <v>7</v>
      </c>
      <c r="S4893" t="s">
        <v>60</v>
      </c>
    </row>
    <row r="4894" spans="1:23" x14ac:dyDescent="0.3">
      <c r="A4894" t="s">
        <v>10131</v>
      </c>
      <c r="B4894">
        <v>29</v>
      </c>
      <c r="C4894">
        <v>106</v>
      </c>
      <c r="E4894" t="s">
        <v>1147</v>
      </c>
      <c r="F4894" t="s">
        <v>248</v>
      </c>
      <c r="G4894" t="str">
        <f t="shared" si="77"/>
        <v>The Stewardesses</v>
      </c>
      <c r="H4894" t="s">
        <v>10132</v>
      </c>
      <c r="I4894">
        <v>161</v>
      </c>
      <c r="J4894">
        <v>1</v>
      </c>
      <c r="K4894" t="s">
        <v>19</v>
      </c>
      <c r="L4894" t="s">
        <v>3054</v>
      </c>
      <c r="O4894">
        <v>2014</v>
      </c>
      <c r="P4894">
        <v>4</v>
      </c>
      <c r="S4894" t="s">
        <v>46</v>
      </c>
      <c r="T4894" t="s">
        <v>60</v>
      </c>
    </row>
    <row r="4895" spans="1:23" x14ac:dyDescent="0.3">
      <c r="A4895" t="s">
        <v>10133</v>
      </c>
      <c r="B4895">
        <v>44</v>
      </c>
      <c r="C4895">
        <v>90</v>
      </c>
      <c r="E4895" t="s">
        <v>10134</v>
      </c>
      <c r="F4895" t="s">
        <v>1617</v>
      </c>
      <c r="G4895" t="str">
        <f t="shared" si="77"/>
        <v>The Beast from 20,000 Fathoms</v>
      </c>
      <c r="H4895" t="s">
        <v>10135</v>
      </c>
      <c r="I4895">
        <v>4812</v>
      </c>
      <c r="J4895">
        <v>4</v>
      </c>
      <c r="K4895" t="s">
        <v>19</v>
      </c>
      <c r="L4895" t="s">
        <v>20</v>
      </c>
      <c r="O4895">
        <v>2011</v>
      </c>
      <c r="P4895">
        <v>6.7</v>
      </c>
      <c r="S4895" t="s">
        <v>32</v>
      </c>
      <c r="T4895" t="s">
        <v>83</v>
      </c>
      <c r="U4895" t="s">
        <v>110</v>
      </c>
    </row>
    <row r="4896" spans="1:23" x14ac:dyDescent="0.3">
      <c r="A4896" t="s">
        <v>2314</v>
      </c>
      <c r="B4896">
        <v>2</v>
      </c>
      <c r="C4896">
        <v>95</v>
      </c>
      <c r="E4896" t="s">
        <v>7551</v>
      </c>
      <c r="F4896" t="s">
        <v>10136</v>
      </c>
      <c r="G4896" t="str">
        <f t="shared" si="77"/>
        <v>20,000 Leagues Under the Sea</v>
      </c>
      <c r="H4896" t="s">
        <v>7552</v>
      </c>
      <c r="I4896">
        <v>22124</v>
      </c>
      <c r="J4896">
        <v>49</v>
      </c>
      <c r="K4896" t="s">
        <v>19</v>
      </c>
      <c r="L4896" t="s">
        <v>20</v>
      </c>
      <c r="O4896">
        <v>1978</v>
      </c>
      <c r="P4896">
        <v>7.2</v>
      </c>
      <c r="S4896" t="s">
        <v>32</v>
      </c>
      <c r="T4896" t="s">
        <v>60</v>
      </c>
      <c r="U4896" t="s">
        <v>65</v>
      </c>
      <c r="V4896" t="s">
        <v>69</v>
      </c>
      <c r="W4896" t="s">
        <v>110</v>
      </c>
    </row>
    <row r="4897" spans="1:23" x14ac:dyDescent="0.3">
      <c r="A4897" t="s">
        <v>10137</v>
      </c>
      <c r="B4897">
        <v>277</v>
      </c>
      <c r="C4897">
        <v>94</v>
      </c>
      <c r="E4897" t="s">
        <v>135</v>
      </c>
      <c r="F4897" t="s">
        <v>10138</v>
      </c>
      <c r="G4897" t="str">
        <f t="shared" si="77"/>
        <v>Mad Max</v>
      </c>
      <c r="H4897" t="s">
        <v>10139</v>
      </c>
      <c r="I4897">
        <v>152232</v>
      </c>
      <c r="J4897">
        <v>51</v>
      </c>
      <c r="K4897" t="s">
        <v>19</v>
      </c>
      <c r="L4897" t="s">
        <v>20</v>
      </c>
      <c r="O4897">
        <v>2012</v>
      </c>
      <c r="P4897">
        <v>7</v>
      </c>
      <c r="S4897" t="s">
        <v>26</v>
      </c>
      <c r="T4897" t="s">
        <v>32</v>
      </c>
      <c r="U4897" t="s">
        <v>110</v>
      </c>
      <c r="V4897" t="s">
        <v>122</v>
      </c>
    </row>
    <row r="4898" spans="1:23" x14ac:dyDescent="0.3">
      <c r="A4898" t="s">
        <v>10140</v>
      </c>
      <c r="B4898">
        <v>43</v>
      </c>
      <c r="C4898">
        <v>84</v>
      </c>
      <c r="E4898" t="s">
        <v>1147</v>
      </c>
      <c r="F4898" t="s">
        <v>10141</v>
      </c>
      <c r="G4898" t="str">
        <f t="shared" si="77"/>
        <v>Swingers</v>
      </c>
      <c r="H4898" t="s">
        <v>10142</v>
      </c>
      <c r="I4898">
        <v>63951</v>
      </c>
      <c r="J4898">
        <v>638</v>
      </c>
      <c r="K4898" t="s">
        <v>19</v>
      </c>
      <c r="L4898" t="s">
        <v>20</v>
      </c>
      <c r="O4898">
        <v>2009</v>
      </c>
      <c r="P4898">
        <v>7.4</v>
      </c>
      <c r="S4898" t="s">
        <v>46</v>
      </c>
      <c r="T4898" t="s">
        <v>60</v>
      </c>
    </row>
    <row r="4899" spans="1:23" x14ac:dyDescent="0.3">
      <c r="A4899" t="s">
        <v>10143</v>
      </c>
      <c r="B4899">
        <v>5</v>
      </c>
      <c r="C4899">
        <v>89</v>
      </c>
      <c r="E4899" t="s">
        <v>4318</v>
      </c>
      <c r="F4899" t="s">
        <v>4518</v>
      </c>
      <c r="G4899" t="str">
        <f t="shared" si="77"/>
        <v>A Fistful of Dollars</v>
      </c>
      <c r="H4899" t="s">
        <v>10144</v>
      </c>
      <c r="I4899">
        <v>147566</v>
      </c>
      <c r="J4899">
        <v>10</v>
      </c>
      <c r="K4899" t="s">
        <v>19</v>
      </c>
      <c r="L4899" t="s">
        <v>378</v>
      </c>
      <c r="O4899">
        <v>2007</v>
      </c>
      <c r="P4899">
        <v>8</v>
      </c>
      <c r="S4899" t="s">
        <v>26</v>
      </c>
      <c r="T4899" t="s">
        <v>60</v>
      </c>
      <c r="U4899" t="s">
        <v>130</v>
      </c>
    </row>
    <row r="4900" spans="1:23" x14ac:dyDescent="0.3">
      <c r="A4900" t="s">
        <v>250</v>
      </c>
      <c r="B4900">
        <v>16</v>
      </c>
      <c r="C4900">
        <v>59</v>
      </c>
      <c r="E4900" t="s">
        <v>10145</v>
      </c>
      <c r="F4900" t="s">
        <v>10146</v>
      </c>
      <c r="G4900" t="str">
        <f t="shared" si="77"/>
        <v>She Done Him Wrong</v>
      </c>
      <c r="H4900" t="s">
        <v>10147</v>
      </c>
      <c r="I4900">
        <v>4152</v>
      </c>
      <c r="J4900">
        <v>32</v>
      </c>
      <c r="K4900" t="s">
        <v>19</v>
      </c>
      <c r="L4900" t="s">
        <v>20</v>
      </c>
      <c r="O4900">
        <v>2005</v>
      </c>
      <c r="P4900">
        <v>6.5</v>
      </c>
      <c r="S4900" t="s">
        <v>46</v>
      </c>
      <c r="T4900" t="s">
        <v>60</v>
      </c>
      <c r="U4900" t="s">
        <v>80</v>
      </c>
      <c r="V4900" t="s">
        <v>90</v>
      </c>
      <c r="W4900" t="s">
        <v>106</v>
      </c>
    </row>
    <row r="4901" spans="1:23" x14ac:dyDescent="0.3">
      <c r="A4901" t="s">
        <v>10148</v>
      </c>
      <c r="B4901">
        <v>18</v>
      </c>
      <c r="C4901">
        <v>126</v>
      </c>
      <c r="E4901" t="s">
        <v>39</v>
      </c>
      <c r="F4901" t="s">
        <v>10149</v>
      </c>
      <c r="G4901" t="str">
        <f t="shared" si="77"/>
        <v>Short Cut to Nirvana: Kumbh Mela</v>
      </c>
      <c r="H4901" t="s">
        <v>10150</v>
      </c>
      <c r="I4901">
        <v>131</v>
      </c>
      <c r="J4901">
        <v>10</v>
      </c>
      <c r="K4901" t="s">
        <v>19</v>
      </c>
      <c r="L4901" t="s">
        <v>20</v>
      </c>
      <c r="O4901">
        <v>2013</v>
      </c>
      <c r="P4901">
        <v>7.2</v>
      </c>
      <c r="S4901" t="s">
        <v>39</v>
      </c>
    </row>
    <row r="4902" spans="1:23" x14ac:dyDescent="0.3">
      <c r="A4902" t="s">
        <v>10151</v>
      </c>
      <c r="B4902">
        <v>40</v>
      </c>
      <c r="C4902">
        <v>86</v>
      </c>
      <c r="E4902" t="s">
        <v>60</v>
      </c>
      <c r="F4902" t="s">
        <v>10152</v>
      </c>
      <c r="G4902" t="str">
        <f t="shared" si="77"/>
        <v>The Grace Card</v>
      </c>
      <c r="H4902" t="s">
        <v>10153</v>
      </c>
      <c r="I4902">
        <v>2099</v>
      </c>
      <c r="J4902">
        <v>1</v>
      </c>
      <c r="K4902" t="s">
        <v>675</v>
      </c>
      <c r="L4902" t="s">
        <v>20</v>
      </c>
      <c r="O4902">
        <v>2009</v>
      </c>
      <c r="P4902">
        <v>6.4</v>
      </c>
      <c r="S4902" t="s">
        <v>60</v>
      </c>
    </row>
    <row r="4903" spans="1:23" x14ac:dyDescent="0.3">
      <c r="A4903" t="s">
        <v>10154</v>
      </c>
      <c r="B4903">
        <v>130</v>
      </c>
      <c r="C4903">
        <v>87</v>
      </c>
      <c r="E4903" t="s">
        <v>60</v>
      </c>
      <c r="F4903" t="s">
        <v>233</v>
      </c>
      <c r="G4903" t="str">
        <f t="shared" si="77"/>
        <v>Middle of Nowhere</v>
      </c>
      <c r="H4903" t="s">
        <v>10155</v>
      </c>
      <c r="I4903">
        <v>1034</v>
      </c>
      <c r="J4903">
        <v>1</v>
      </c>
      <c r="K4903" t="s">
        <v>6784</v>
      </c>
      <c r="L4903" t="s">
        <v>20</v>
      </c>
      <c r="O4903">
        <v>1994</v>
      </c>
      <c r="P4903">
        <v>6.5</v>
      </c>
      <c r="S4903" t="s">
        <v>60</v>
      </c>
    </row>
    <row r="4904" spans="1:23" x14ac:dyDescent="0.3">
      <c r="A4904" t="s">
        <v>10156</v>
      </c>
      <c r="B4904">
        <v>3</v>
      </c>
      <c r="C4904">
        <v>106</v>
      </c>
      <c r="E4904" t="s">
        <v>657</v>
      </c>
      <c r="F4904" t="s">
        <v>9915</v>
      </c>
      <c r="G4904" t="str">
        <f t="shared" si="77"/>
        <v>3</v>
      </c>
      <c r="H4904" t="s">
        <v>10157</v>
      </c>
      <c r="I4904">
        <v>4212</v>
      </c>
      <c r="J4904">
        <v>3</v>
      </c>
      <c r="K4904" t="s">
        <v>19</v>
      </c>
      <c r="L4904" t="s">
        <v>20</v>
      </c>
      <c r="O4904">
        <v>1971</v>
      </c>
      <c r="P4904">
        <v>6.8</v>
      </c>
      <c r="S4904" t="s">
        <v>46</v>
      </c>
      <c r="T4904" t="s">
        <v>60</v>
      </c>
      <c r="U4904" t="s">
        <v>106</v>
      </c>
    </row>
    <row r="4905" spans="1:23" x14ac:dyDescent="0.3">
      <c r="A4905" t="s">
        <v>10158</v>
      </c>
      <c r="B4905">
        <v>136</v>
      </c>
      <c r="C4905">
        <v>86</v>
      </c>
      <c r="E4905" t="s">
        <v>2679</v>
      </c>
      <c r="F4905" t="s">
        <v>10159</v>
      </c>
      <c r="G4905" t="str">
        <f t="shared" si="77"/>
        <v>The Business of Fancydancing</v>
      </c>
      <c r="H4905" t="s">
        <v>10160</v>
      </c>
      <c r="I4905">
        <v>460</v>
      </c>
      <c r="J4905">
        <v>130</v>
      </c>
      <c r="K4905" t="s">
        <v>19</v>
      </c>
      <c r="L4905" t="s">
        <v>20</v>
      </c>
      <c r="O4905">
        <v>2002</v>
      </c>
      <c r="P4905">
        <v>6.9</v>
      </c>
      <c r="S4905" t="s">
        <v>60</v>
      </c>
      <c r="T4905" t="s">
        <v>85</v>
      </c>
    </row>
    <row r="4906" spans="1:23" x14ac:dyDescent="0.3">
      <c r="A4906" t="s">
        <v>9387</v>
      </c>
      <c r="B4906">
        <v>12</v>
      </c>
      <c r="C4906">
        <v>89</v>
      </c>
      <c r="E4906" t="s">
        <v>9684</v>
      </c>
      <c r="F4906" t="s">
        <v>10161</v>
      </c>
      <c r="G4906" t="str">
        <f t="shared" si="77"/>
        <v>Call + Response</v>
      </c>
      <c r="H4906" t="s">
        <v>10162</v>
      </c>
      <c r="I4906">
        <v>48</v>
      </c>
      <c r="J4906">
        <v>68</v>
      </c>
      <c r="K4906" t="s">
        <v>19</v>
      </c>
      <c r="L4906" t="s">
        <v>20</v>
      </c>
      <c r="O4906">
        <v>1997</v>
      </c>
      <c r="P4906">
        <v>7.5</v>
      </c>
      <c r="S4906" t="s">
        <v>39</v>
      </c>
      <c r="T4906" t="s">
        <v>80</v>
      </c>
      <c r="U4906" t="s">
        <v>85</v>
      </c>
    </row>
    <row r="4907" spans="1:23" x14ac:dyDescent="0.3">
      <c r="A4907" t="s">
        <v>3024</v>
      </c>
      <c r="B4907">
        <v>171</v>
      </c>
      <c r="C4907">
        <v>105</v>
      </c>
      <c r="E4907" t="s">
        <v>977</v>
      </c>
      <c r="F4907" t="s">
        <v>8345</v>
      </c>
      <c r="G4907" t="str">
        <f t="shared" si="77"/>
        <v>Side Effects</v>
      </c>
      <c r="H4907" t="s">
        <v>3636</v>
      </c>
      <c r="I4907">
        <v>148334</v>
      </c>
      <c r="J4907">
        <v>26</v>
      </c>
      <c r="K4907" t="s">
        <v>19</v>
      </c>
      <c r="L4907" t="s">
        <v>20</v>
      </c>
      <c r="O4907">
        <v>2014</v>
      </c>
      <c r="P4907">
        <v>7.1</v>
      </c>
      <c r="S4907" t="s">
        <v>52</v>
      </c>
      <c r="T4907" t="s">
        <v>60</v>
      </c>
      <c r="U4907" t="s">
        <v>122</v>
      </c>
    </row>
    <row r="4908" spans="1:23" x14ac:dyDescent="0.3">
      <c r="A4908" t="s">
        <v>10163</v>
      </c>
      <c r="B4908">
        <v>8</v>
      </c>
      <c r="C4908">
        <v>93</v>
      </c>
      <c r="E4908" t="s">
        <v>2107</v>
      </c>
      <c r="F4908" t="s">
        <v>10164</v>
      </c>
      <c r="G4908" t="str">
        <f t="shared" si="77"/>
        <v>Malevolence</v>
      </c>
      <c r="H4908" t="s">
        <v>10165</v>
      </c>
      <c r="I4908">
        <v>2413</v>
      </c>
      <c r="J4908">
        <v>1</v>
      </c>
      <c r="K4908" t="s">
        <v>19</v>
      </c>
      <c r="L4908" t="s">
        <v>676</v>
      </c>
      <c r="O4908">
        <v>2002</v>
      </c>
      <c r="P4908">
        <v>5.0999999999999996</v>
      </c>
      <c r="S4908" t="s">
        <v>52</v>
      </c>
      <c r="T4908" t="s">
        <v>83</v>
      </c>
      <c r="U4908" t="s">
        <v>92</v>
      </c>
      <c r="V4908" t="s">
        <v>122</v>
      </c>
    </row>
    <row r="4909" spans="1:23" x14ac:dyDescent="0.3">
      <c r="A4909" t="s">
        <v>10156</v>
      </c>
      <c r="B4909">
        <v>8</v>
      </c>
      <c r="C4909">
        <v>94</v>
      </c>
      <c r="E4909" t="s">
        <v>1147</v>
      </c>
      <c r="F4909" t="s">
        <v>10166</v>
      </c>
      <c r="G4909" t="str">
        <f t="shared" si="77"/>
        <v>Shooting the Warwicks</v>
      </c>
      <c r="H4909" t="s">
        <v>10167</v>
      </c>
      <c r="I4909">
        <v>81</v>
      </c>
      <c r="J4909">
        <v>1</v>
      </c>
      <c r="K4909" t="s">
        <v>19</v>
      </c>
      <c r="L4909" t="s">
        <v>3314</v>
      </c>
      <c r="O4909">
        <v>2009</v>
      </c>
      <c r="P4909">
        <v>6.2</v>
      </c>
      <c r="S4909" t="s">
        <v>46</v>
      </c>
      <c r="T4909" t="s">
        <v>60</v>
      </c>
    </row>
    <row r="4910" spans="1:23" x14ac:dyDescent="0.3">
      <c r="A4910" t="s">
        <v>4271</v>
      </c>
      <c r="B4910">
        <v>284</v>
      </c>
      <c r="C4910">
        <v>89</v>
      </c>
      <c r="E4910" t="s">
        <v>1906</v>
      </c>
      <c r="F4910" t="s">
        <v>10168</v>
      </c>
      <c r="G4910" t="str">
        <f t="shared" si="77"/>
        <v>Super Hybrid</v>
      </c>
      <c r="H4910" t="s">
        <v>10169</v>
      </c>
      <c r="I4910">
        <v>1328</v>
      </c>
      <c r="J4910">
        <v>228</v>
      </c>
      <c r="K4910" t="s">
        <v>19</v>
      </c>
      <c r="L4910" t="s">
        <v>20</v>
      </c>
      <c r="O4910">
        <v>1991</v>
      </c>
      <c r="P4910">
        <v>3.9</v>
      </c>
      <c r="S4910" t="s">
        <v>83</v>
      </c>
      <c r="T4910" t="s">
        <v>110</v>
      </c>
      <c r="U4910" t="s">
        <v>122</v>
      </c>
    </row>
    <row r="4911" spans="1:23" x14ac:dyDescent="0.3">
      <c r="A4911" t="s">
        <v>260</v>
      </c>
      <c r="B4911">
        <v>36</v>
      </c>
      <c r="C4911">
        <v>97</v>
      </c>
      <c r="E4911" t="s">
        <v>6652</v>
      </c>
      <c r="F4911" t="s">
        <v>139</v>
      </c>
      <c r="G4911" t="str">
        <f t="shared" si="77"/>
        <v>Baghead</v>
      </c>
      <c r="H4911" t="s">
        <v>10170</v>
      </c>
      <c r="I4911">
        <v>3507</v>
      </c>
      <c r="J4911">
        <v>28</v>
      </c>
      <c r="K4911" t="s">
        <v>19</v>
      </c>
      <c r="L4911" t="s">
        <v>20</v>
      </c>
      <c r="O4911">
        <v>2015</v>
      </c>
      <c r="P4911">
        <v>6</v>
      </c>
      <c r="S4911" t="s">
        <v>46</v>
      </c>
      <c r="T4911" t="s">
        <v>60</v>
      </c>
      <c r="U4911" t="s">
        <v>83</v>
      </c>
      <c r="V4911" t="s">
        <v>106</v>
      </c>
    </row>
    <row r="4912" spans="1:23" x14ac:dyDescent="0.3">
      <c r="A4912" t="s">
        <v>10171</v>
      </c>
      <c r="B4912">
        <v>21</v>
      </c>
      <c r="C4912">
        <v>88</v>
      </c>
      <c r="E4912" t="s">
        <v>10172</v>
      </c>
      <c r="F4912" t="s">
        <v>10173</v>
      </c>
      <c r="G4912" t="str">
        <f t="shared" si="77"/>
        <v>Solitude</v>
      </c>
      <c r="H4912" t="s">
        <v>10174</v>
      </c>
      <c r="I4912">
        <v>78</v>
      </c>
      <c r="J4912">
        <v>50</v>
      </c>
      <c r="K4912" t="s">
        <v>9522</v>
      </c>
      <c r="L4912" t="s">
        <v>20</v>
      </c>
      <c r="O4912">
        <v>2013</v>
      </c>
      <c r="P4912">
        <v>6.8</v>
      </c>
      <c r="S4912" t="s">
        <v>46</v>
      </c>
      <c r="T4912" t="s">
        <v>83</v>
      </c>
      <c r="U4912" t="s">
        <v>92</v>
      </c>
      <c r="V4912" t="s">
        <v>122</v>
      </c>
    </row>
    <row r="4913" spans="1:23" x14ac:dyDescent="0.3">
      <c r="A4913" t="s">
        <v>1914</v>
      </c>
      <c r="B4913">
        <v>1</v>
      </c>
      <c r="C4913">
        <v>78</v>
      </c>
      <c r="E4913" t="s">
        <v>39</v>
      </c>
      <c r="F4913" t="s">
        <v>10175</v>
      </c>
      <c r="G4913" t="str">
        <f t="shared" si="77"/>
        <v>The Case of the Grinning Cat</v>
      </c>
      <c r="H4913" t="s">
        <v>10176</v>
      </c>
      <c r="I4913">
        <v>352</v>
      </c>
      <c r="J4913">
        <v>101</v>
      </c>
      <c r="K4913" t="s">
        <v>19</v>
      </c>
      <c r="L4913" t="s">
        <v>20</v>
      </c>
      <c r="O4913">
        <v>2003</v>
      </c>
      <c r="P4913">
        <v>7.4</v>
      </c>
      <c r="S4913" t="s">
        <v>39</v>
      </c>
    </row>
    <row r="4914" spans="1:23" x14ac:dyDescent="0.3">
      <c r="A4914" t="s">
        <v>3863</v>
      </c>
      <c r="B4914">
        <v>31</v>
      </c>
      <c r="C4914">
        <v>104</v>
      </c>
      <c r="E4914" t="s">
        <v>2311</v>
      </c>
      <c r="F4914" t="s">
        <v>1289</v>
      </c>
      <c r="G4914" t="str">
        <f t="shared" si="77"/>
        <v>Ordet</v>
      </c>
      <c r="H4914" t="s">
        <v>10177</v>
      </c>
      <c r="I4914">
        <v>9903</v>
      </c>
      <c r="J4914">
        <v>329</v>
      </c>
      <c r="K4914" t="s">
        <v>19</v>
      </c>
      <c r="L4914" t="s">
        <v>20</v>
      </c>
      <c r="O4914">
        <v>2015</v>
      </c>
      <c r="P4914">
        <v>8.1</v>
      </c>
      <c r="S4914" t="s">
        <v>60</v>
      </c>
      <c r="T4914" t="s">
        <v>69</v>
      </c>
    </row>
    <row r="4915" spans="1:23" x14ac:dyDescent="0.3">
      <c r="A4915" t="s">
        <v>10178</v>
      </c>
      <c r="B4915">
        <v>159</v>
      </c>
      <c r="C4915">
        <v>92</v>
      </c>
      <c r="E4915" t="s">
        <v>657</v>
      </c>
      <c r="F4915" t="s">
        <v>10179</v>
      </c>
      <c r="G4915" t="str">
        <f t="shared" si="77"/>
        <v>Good Dick</v>
      </c>
      <c r="H4915" t="s">
        <v>10180</v>
      </c>
      <c r="I4915">
        <v>6689</v>
      </c>
      <c r="J4915">
        <v>22</v>
      </c>
      <c r="K4915" t="s">
        <v>19</v>
      </c>
      <c r="L4915" t="s">
        <v>20</v>
      </c>
      <c r="O4915">
        <v>2011</v>
      </c>
      <c r="P4915">
        <v>6.5</v>
      </c>
      <c r="S4915" t="s">
        <v>46</v>
      </c>
      <c r="T4915" t="s">
        <v>60</v>
      </c>
      <c r="U4915" t="s">
        <v>106</v>
      </c>
    </row>
    <row r="4916" spans="1:23" x14ac:dyDescent="0.3">
      <c r="A4916" t="s">
        <v>10143</v>
      </c>
      <c r="B4916">
        <v>152</v>
      </c>
      <c r="C4916">
        <v>108</v>
      </c>
      <c r="E4916" t="s">
        <v>2378</v>
      </c>
      <c r="F4916" t="s">
        <v>10181</v>
      </c>
      <c r="G4916" t="str">
        <f t="shared" si="77"/>
        <v>The Man from Earth</v>
      </c>
      <c r="H4916" t="s">
        <v>10182</v>
      </c>
      <c r="I4916">
        <v>129799</v>
      </c>
      <c r="J4916">
        <v>9</v>
      </c>
      <c r="K4916" t="s">
        <v>9510</v>
      </c>
      <c r="L4916" t="s">
        <v>20</v>
      </c>
      <c r="O4916">
        <v>2005</v>
      </c>
      <c r="P4916">
        <v>8</v>
      </c>
      <c r="S4916" t="s">
        <v>60</v>
      </c>
      <c r="T4916" t="s">
        <v>106</v>
      </c>
      <c r="U4916" t="s">
        <v>110</v>
      </c>
    </row>
    <row r="4917" spans="1:23" x14ac:dyDescent="0.3">
      <c r="A4917" t="s">
        <v>7841</v>
      </c>
      <c r="B4917">
        <v>1</v>
      </c>
      <c r="C4917">
        <v>97</v>
      </c>
      <c r="E4917" t="s">
        <v>8723</v>
      </c>
      <c r="F4917" t="s">
        <v>10183</v>
      </c>
      <c r="G4917" t="str">
        <f t="shared" si="77"/>
        <v>The Trials of Darryl Hunt</v>
      </c>
      <c r="H4917" t="s">
        <v>10184</v>
      </c>
      <c r="I4917">
        <v>771</v>
      </c>
      <c r="J4917">
        <v>27</v>
      </c>
      <c r="K4917" t="s">
        <v>19</v>
      </c>
      <c r="L4917" t="s">
        <v>20</v>
      </c>
      <c r="O4917">
        <v>2014</v>
      </c>
      <c r="P4917">
        <v>7.7</v>
      </c>
      <c r="S4917" t="s">
        <v>52</v>
      </c>
      <c r="T4917" t="s">
        <v>39</v>
      </c>
    </row>
    <row r="4918" spans="1:23" x14ac:dyDescent="0.3">
      <c r="A4918" t="s">
        <v>10185</v>
      </c>
      <c r="B4918">
        <v>21</v>
      </c>
      <c r="C4918">
        <v>109</v>
      </c>
      <c r="E4918" t="s">
        <v>3076</v>
      </c>
      <c r="F4918" t="s">
        <v>2750</v>
      </c>
      <c r="G4918" t="str">
        <f t="shared" si="77"/>
        <v>An American Girl Holiday</v>
      </c>
      <c r="H4918" t="s">
        <v>10186</v>
      </c>
      <c r="I4918">
        <v>1338</v>
      </c>
      <c r="J4918">
        <v>1</v>
      </c>
      <c r="K4918" t="s">
        <v>19</v>
      </c>
      <c r="L4918" t="s">
        <v>5808</v>
      </c>
      <c r="O4918">
        <v>2009</v>
      </c>
      <c r="P4918">
        <v>7.2</v>
      </c>
      <c r="S4918" t="s">
        <v>60</v>
      </c>
      <c r="T4918" t="s">
        <v>65</v>
      </c>
    </row>
    <row r="4919" spans="1:23" x14ac:dyDescent="0.3">
      <c r="A4919" t="s">
        <v>10187</v>
      </c>
      <c r="B4919">
        <v>57</v>
      </c>
      <c r="C4919">
        <v>78</v>
      </c>
      <c r="E4919" t="s">
        <v>10188</v>
      </c>
      <c r="F4919" t="s">
        <v>10189</v>
      </c>
      <c r="G4919" t="str">
        <f t="shared" si="77"/>
        <v>Yesterday Was a Lie</v>
      </c>
      <c r="H4919" t="s">
        <v>10190</v>
      </c>
      <c r="I4919">
        <v>374</v>
      </c>
      <c r="J4919">
        <v>826</v>
      </c>
      <c r="K4919" t="s">
        <v>19</v>
      </c>
      <c r="L4919" t="s">
        <v>31</v>
      </c>
      <c r="O4919">
        <v>2011</v>
      </c>
      <c r="P4919">
        <v>5.4</v>
      </c>
      <c r="S4919" t="s">
        <v>60</v>
      </c>
      <c r="T4919" t="s">
        <v>85</v>
      </c>
      <c r="U4919" t="s">
        <v>92</v>
      </c>
      <c r="V4919" t="s">
        <v>106</v>
      </c>
      <c r="W4919" t="s">
        <v>110</v>
      </c>
    </row>
    <row r="4920" spans="1:23" x14ac:dyDescent="0.3">
      <c r="A4920" t="s">
        <v>6411</v>
      </c>
      <c r="B4920">
        <v>23</v>
      </c>
      <c r="C4920">
        <v>85</v>
      </c>
      <c r="E4920" t="s">
        <v>2386</v>
      </c>
      <c r="F4920" t="s">
        <v>8077</v>
      </c>
      <c r="G4920" t="str">
        <f t="shared" si="77"/>
        <v>Theresa Is a Mother</v>
      </c>
      <c r="H4920" t="s">
        <v>10191</v>
      </c>
      <c r="I4920">
        <v>37</v>
      </c>
      <c r="J4920">
        <v>126</v>
      </c>
      <c r="K4920" t="s">
        <v>19</v>
      </c>
      <c r="L4920" t="s">
        <v>20</v>
      </c>
      <c r="O4920">
        <v>1972</v>
      </c>
      <c r="P4920">
        <v>6.7</v>
      </c>
      <c r="S4920" t="s">
        <v>46</v>
      </c>
      <c r="T4920" t="s">
        <v>60</v>
      </c>
      <c r="U4920" t="s">
        <v>85</v>
      </c>
    </row>
    <row r="4921" spans="1:23" x14ac:dyDescent="0.3">
      <c r="A4921" t="s">
        <v>10192</v>
      </c>
      <c r="B4921">
        <v>88</v>
      </c>
      <c r="C4921">
        <v>88</v>
      </c>
      <c r="E4921" t="s">
        <v>1207</v>
      </c>
      <c r="F4921" t="s">
        <v>10193</v>
      </c>
      <c r="G4921" t="str">
        <f t="shared" si="77"/>
        <v>H.</v>
      </c>
      <c r="H4921" t="s">
        <v>10194</v>
      </c>
      <c r="I4921">
        <v>191</v>
      </c>
      <c r="J4921">
        <v>2</v>
      </c>
      <c r="K4921" t="s">
        <v>19</v>
      </c>
      <c r="L4921" t="s">
        <v>20</v>
      </c>
      <c r="O4921">
        <v>2004</v>
      </c>
      <c r="P4921">
        <v>6.3</v>
      </c>
      <c r="S4921" t="s">
        <v>60</v>
      </c>
      <c r="T4921" t="s">
        <v>110</v>
      </c>
      <c r="U4921" t="s">
        <v>122</v>
      </c>
    </row>
    <row r="4922" spans="1:23" x14ac:dyDescent="0.3">
      <c r="A4922" t="s">
        <v>10195</v>
      </c>
      <c r="B4922">
        <v>2</v>
      </c>
      <c r="C4922">
        <v>93</v>
      </c>
      <c r="E4922" t="s">
        <v>60</v>
      </c>
      <c r="F4922" t="s">
        <v>10196</v>
      </c>
      <c r="G4922" t="str">
        <f t="shared" si="77"/>
        <v>Archaeology of a Woman</v>
      </c>
      <c r="H4922" t="s">
        <v>10197</v>
      </c>
      <c r="I4922">
        <v>15</v>
      </c>
      <c r="J4922">
        <v>9</v>
      </c>
      <c r="K4922" t="s">
        <v>19</v>
      </c>
      <c r="L4922" t="s">
        <v>3782</v>
      </c>
      <c r="O4922">
        <v>2000</v>
      </c>
      <c r="P4922">
        <v>8.1</v>
      </c>
      <c r="S4922" t="s">
        <v>60</v>
      </c>
    </row>
    <row r="4923" spans="1:23" x14ac:dyDescent="0.3">
      <c r="A4923" t="s">
        <v>10198</v>
      </c>
      <c r="B4923">
        <v>193</v>
      </c>
      <c r="C4923">
        <v>86</v>
      </c>
      <c r="E4923" t="s">
        <v>3076</v>
      </c>
      <c r="F4923" t="s">
        <v>10199</v>
      </c>
      <c r="G4923" t="str">
        <f t="shared" si="77"/>
        <v>Children of Heaven</v>
      </c>
      <c r="H4923" t="s">
        <v>10200</v>
      </c>
      <c r="I4923">
        <v>27882</v>
      </c>
      <c r="J4923">
        <v>2</v>
      </c>
      <c r="K4923" t="s">
        <v>19</v>
      </c>
      <c r="L4923" t="s">
        <v>20</v>
      </c>
      <c r="O4923">
        <v>2007</v>
      </c>
      <c r="P4923">
        <v>8.5</v>
      </c>
      <c r="S4923" t="s">
        <v>60</v>
      </c>
      <c r="T4923" t="s">
        <v>65</v>
      </c>
    </row>
    <row r="4924" spans="1:23" x14ac:dyDescent="0.3">
      <c r="A4924" t="s">
        <v>5819</v>
      </c>
      <c r="B4924">
        <v>50</v>
      </c>
      <c r="C4924">
        <v>98</v>
      </c>
      <c r="E4924" t="s">
        <v>127</v>
      </c>
      <c r="F4924" t="s">
        <v>10201</v>
      </c>
      <c r="G4924" t="str">
        <f t="shared" si="77"/>
        <v>Weekend</v>
      </c>
      <c r="H4924" t="s">
        <v>10202</v>
      </c>
      <c r="I4924">
        <v>19846</v>
      </c>
      <c r="J4924">
        <v>133</v>
      </c>
      <c r="K4924" t="s">
        <v>19</v>
      </c>
      <c r="L4924" t="s">
        <v>20</v>
      </c>
      <c r="O4924">
        <v>1997</v>
      </c>
      <c r="P4924">
        <v>7.7</v>
      </c>
      <c r="S4924" t="s">
        <v>60</v>
      </c>
      <c r="T4924" t="s">
        <v>106</v>
      </c>
    </row>
    <row r="4925" spans="1:23" x14ac:dyDescent="0.3">
      <c r="A4925" t="s">
        <v>5837</v>
      </c>
      <c r="B4925">
        <v>61</v>
      </c>
      <c r="C4925">
        <v>88</v>
      </c>
      <c r="E4925" t="s">
        <v>776</v>
      </c>
      <c r="F4925" t="s">
        <v>2792</v>
      </c>
      <c r="G4925" t="str">
        <f t="shared" si="77"/>
        <v>She's Gotta Have It</v>
      </c>
      <c r="H4925" t="s">
        <v>10203</v>
      </c>
      <c r="I4925">
        <v>4769</v>
      </c>
      <c r="J4925">
        <v>106</v>
      </c>
      <c r="K4925" t="s">
        <v>19</v>
      </c>
      <c r="L4925" t="s">
        <v>20</v>
      </c>
      <c r="O4925">
        <v>2004</v>
      </c>
      <c r="P4925">
        <v>6.5</v>
      </c>
      <c r="S4925" t="s">
        <v>46</v>
      </c>
      <c r="T4925" t="s">
        <v>106</v>
      </c>
    </row>
    <row r="4926" spans="1:23" x14ac:dyDescent="0.3">
      <c r="A4926" t="s">
        <v>10204</v>
      </c>
      <c r="B4926">
        <v>1</v>
      </c>
      <c r="C4926">
        <v>25</v>
      </c>
      <c r="E4926" t="s">
        <v>39</v>
      </c>
      <c r="F4926" t="s">
        <v>4594</v>
      </c>
      <c r="G4926" t="str">
        <f t="shared" si="77"/>
        <v>Butterfly Girl</v>
      </c>
      <c r="H4926" t="s">
        <v>10205</v>
      </c>
      <c r="I4926">
        <v>27</v>
      </c>
      <c r="J4926">
        <v>3</v>
      </c>
      <c r="K4926" t="s">
        <v>19</v>
      </c>
      <c r="L4926" t="s">
        <v>20</v>
      </c>
      <c r="O4926">
        <v>2012</v>
      </c>
      <c r="P4926">
        <v>8.6999999999999993</v>
      </c>
      <c r="S4926" t="s">
        <v>39</v>
      </c>
    </row>
    <row r="4927" spans="1:23" x14ac:dyDescent="0.3">
      <c r="A4927" t="s">
        <v>10206</v>
      </c>
      <c r="B4927">
        <v>5</v>
      </c>
      <c r="C4927">
        <v>72</v>
      </c>
      <c r="E4927" t="s">
        <v>60</v>
      </c>
      <c r="F4927" t="s">
        <v>10207</v>
      </c>
      <c r="G4927" t="str">
        <f t="shared" si="77"/>
        <v>The World Is Mine</v>
      </c>
      <c r="H4927" t="s">
        <v>10208</v>
      </c>
      <c r="I4927">
        <v>354</v>
      </c>
      <c r="J4927">
        <v>69</v>
      </c>
      <c r="K4927" t="s">
        <v>19</v>
      </c>
      <c r="L4927" t="s">
        <v>20</v>
      </c>
      <c r="O4927">
        <v>1995</v>
      </c>
      <c r="P4927">
        <v>6.5</v>
      </c>
      <c r="S4927" t="s">
        <v>60</v>
      </c>
    </row>
    <row r="4928" spans="1:23" x14ac:dyDescent="0.3">
      <c r="A4928" t="s">
        <v>10209</v>
      </c>
      <c r="B4928">
        <v>14</v>
      </c>
      <c r="C4928">
        <v>66</v>
      </c>
      <c r="E4928" t="s">
        <v>2378</v>
      </c>
      <c r="F4928" t="s">
        <v>10210</v>
      </c>
      <c r="G4928" t="str">
        <f t="shared" si="77"/>
        <v>Another Earth</v>
      </c>
      <c r="H4928" t="s">
        <v>10211</v>
      </c>
      <c r="I4928">
        <v>71387</v>
      </c>
      <c r="J4928">
        <v>7</v>
      </c>
      <c r="K4928" t="s">
        <v>19</v>
      </c>
      <c r="L4928" t="s">
        <v>3429</v>
      </c>
      <c r="O4928">
        <v>2004</v>
      </c>
      <c r="P4928">
        <v>7</v>
      </c>
      <c r="S4928" t="s">
        <v>60</v>
      </c>
      <c r="T4928" t="s">
        <v>106</v>
      </c>
      <c r="U4928" t="s">
        <v>110</v>
      </c>
    </row>
    <row r="4929" spans="1:21" x14ac:dyDescent="0.3">
      <c r="A4929" t="s">
        <v>10212</v>
      </c>
      <c r="B4929">
        <v>5</v>
      </c>
      <c r="C4929">
        <v>80</v>
      </c>
      <c r="E4929" t="s">
        <v>122</v>
      </c>
      <c r="F4929" t="s">
        <v>10213</v>
      </c>
      <c r="G4929" t="str">
        <f t="shared" si="77"/>
        <v>The Calling</v>
      </c>
      <c r="H4929" t="s">
        <v>8604</v>
      </c>
      <c r="I4929">
        <v>6025</v>
      </c>
      <c r="J4929">
        <v>62</v>
      </c>
      <c r="K4929" t="s">
        <v>19</v>
      </c>
      <c r="L4929" t="s">
        <v>20</v>
      </c>
      <c r="O4929">
        <v>2005</v>
      </c>
      <c r="P4929">
        <v>5.8</v>
      </c>
      <c r="S4929" t="s">
        <v>122</v>
      </c>
    </row>
    <row r="4930" spans="1:21" x14ac:dyDescent="0.3">
      <c r="A4930" t="s">
        <v>10214</v>
      </c>
      <c r="B4930">
        <v>241</v>
      </c>
      <c r="C4930">
        <v>91</v>
      </c>
      <c r="E4930" t="s">
        <v>977</v>
      </c>
      <c r="F4930" t="s">
        <v>10215</v>
      </c>
      <c r="G4930" t="str">
        <f t="shared" si="77"/>
        <v>Sweet Sweetback's Baadasssss Song</v>
      </c>
      <c r="H4930" t="s">
        <v>10216</v>
      </c>
      <c r="I4930">
        <v>3340</v>
      </c>
      <c r="J4930">
        <v>46</v>
      </c>
      <c r="K4930" t="s">
        <v>19</v>
      </c>
      <c r="L4930" t="s">
        <v>20</v>
      </c>
      <c r="O4930">
        <v>1992</v>
      </c>
      <c r="P4930">
        <v>5.5</v>
      </c>
      <c r="S4930" t="s">
        <v>52</v>
      </c>
      <c r="T4930" t="s">
        <v>60</v>
      </c>
      <c r="U4930" t="s">
        <v>122</v>
      </c>
    </row>
    <row r="4931" spans="1:21" x14ac:dyDescent="0.3">
      <c r="A4931" t="s">
        <v>10217</v>
      </c>
      <c r="B4931">
        <v>16</v>
      </c>
      <c r="C4931">
        <v>93</v>
      </c>
      <c r="E4931" t="s">
        <v>60</v>
      </c>
      <c r="F4931" t="s">
        <v>10218</v>
      </c>
      <c r="G4931" t="str">
        <f t="shared" ref="G4931:G4994" si="78">SUBSTITUTE(H4931,"Â ","")</f>
        <v>Perfect Cowboy</v>
      </c>
      <c r="H4931" t="s">
        <v>10219</v>
      </c>
      <c r="I4931">
        <v>8</v>
      </c>
      <c r="J4931">
        <v>46</v>
      </c>
      <c r="K4931" t="s">
        <v>19</v>
      </c>
      <c r="L4931" t="s">
        <v>31</v>
      </c>
      <c r="O4931">
        <v>2005</v>
      </c>
      <c r="P4931">
        <v>7</v>
      </c>
      <c r="S4931" t="s">
        <v>60</v>
      </c>
    </row>
    <row r="4932" spans="1:21" x14ac:dyDescent="0.3">
      <c r="A4932" t="s">
        <v>10220</v>
      </c>
      <c r="B4932">
        <v>138</v>
      </c>
      <c r="C4932">
        <v>89</v>
      </c>
      <c r="E4932" t="s">
        <v>657</v>
      </c>
      <c r="F4932" t="s">
        <v>10221</v>
      </c>
      <c r="G4932" t="str">
        <f t="shared" si="78"/>
        <v>Tadpole</v>
      </c>
      <c r="H4932" t="s">
        <v>10222</v>
      </c>
      <c r="I4932">
        <v>5178</v>
      </c>
      <c r="J4932">
        <v>580</v>
      </c>
      <c r="K4932" t="s">
        <v>19</v>
      </c>
      <c r="L4932" t="s">
        <v>20</v>
      </c>
      <c r="O4932">
        <v>2011</v>
      </c>
      <c r="P4932">
        <v>6.3</v>
      </c>
      <c r="S4932" t="s">
        <v>46</v>
      </c>
      <c r="T4932" t="s">
        <v>60</v>
      </c>
      <c r="U4932" t="s">
        <v>106</v>
      </c>
    </row>
    <row r="4933" spans="1:21" x14ac:dyDescent="0.3">
      <c r="A4933" t="s">
        <v>10223</v>
      </c>
      <c r="B4933">
        <v>5</v>
      </c>
      <c r="C4933">
        <v>85</v>
      </c>
      <c r="E4933" t="s">
        <v>3370</v>
      </c>
      <c r="F4933" t="s">
        <v>10224</v>
      </c>
      <c r="G4933" t="str">
        <f t="shared" si="78"/>
        <v>Once</v>
      </c>
      <c r="H4933" t="s">
        <v>10225</v>
      </c>
      <c r="I4933">
        <v>90827</v>
      </c>
      <c r="J4933">
        <v>10</v>
      </c>
      <c r="K4933" t="s">
        <v>19</v>
      </c>
      <c r="L4933" t="s">
        <v>20</v>
      </c>
      <c r="O4933">
        <v>2013</v>
      </c>
      <c r="P4933">
        <v>7.9</v>
      </c>
      <c r="S4933" t="s">
        <v>60</v>
      </c>
      <c r="T4933" t="s">
        <v>85</v>
      </c>
      <c r="U4933" t="s">
        <v>106</v>
      </c>
    </row>
    <row r="4934" spans="1:21" x14ac:dyDescent="0.3">
      <c r="A4934" t="s">
        <v>2111</v>
      </c>
      <c r="B4934">
        <v>32</v>
      </c>
      <c r="C4934">
        <v>62</v>
      </c>
      <c r="E4934" t="s">
        <v>46</v>
      </c>
      <c r="F4934" t="s">
        <v>4650</v>
      </c>
      <c r="G4934" t="str">
        <f t="shared" si="78"/>
        <v>The Woman Chaser</v>
      </c>
      <c r="H4934" t="s">
        <v>10226</v>
      </c>
      <c r="I4934">
        <v>524</v>
      </c>
      <c r="J4934">
        <v>8</v>
      </c>
      <c r="K4934" t="s">
        <v>19</v>
      </c>
      <c r="L4934" t="s">
        <v>20</v>
      </c>
      <c r="O4934">
        <v>2013</v>
      </c>
      <c r="P4934">
        <v>7.3</v>
      </c>
      <c r="S4934" t="s">
        <v>46</v>
      </c>
    </row>
    <row r="4935" spans="1:21" x14ac:dyDescent="0.3">
      <c r="A4935" t="s">
        <v>10227</v>
      </c>
      <c r="B4935">
        <v>18</v>
      </c>
      <c r="C4935">
        <v>90</v>
      </c>
      <c r="E4935" t="s">
        <v>39</v>
      </c>
      <c r="F4935" t="s">
        <v>10228</v>
      </c>
      <c r="G4935" t="str">
        <f t="shared" si="78"/>
        <v>The Horse Boy</v>
      </c>
      <c r="H4935" t="s">
        <v>10229</v>
      </c>
      <c r="I4935">
        <v>586</v>
      </c>
      <c r="J4935">
        <v>5</v>
      </c>
      <c r="K4935" t="s">
        <v>19</v>
      </c>
      <c r="L4935" t="s">
        <v>20</v>
      </c>
      <c r="O4935">
        <v>2012</v>
      </c>
      <c r="P4935">
        <v>7.4</v>
      </c>
      <c r="S4935" t="s">
        <v>39</v>
      </c>
    </row>
    <row r="4936" spans="1:21" x14ac:dyDescent="0.3">
      <c r="A4936" t="s">
        <v>7898</v>
      </c>
      <c r="B4936">
        <v>193</v>
      </c>
      <c r="C4936">
        <v>90</v>
      </c>
      <c r="E4936" t="s">
        <v>83</v>
      </c>
      <c r="F4936" t="s">
        <v>10230</v>
      </c>
      <c r="G4936" t="str">
        <f t="shared" si="78"/>
        <v>When the Lights Went Out</v>
      </c>
      <c r="H4936" t="s">
        <v>10231</v>
      </c>
      <c r="I4936">
        <v>3813</v>
      </c>
      <c r="J4936">
        <v>382</v>
      </c>
      <c r="K4936" t="s">
        <v>6856</v>
      </c>
      <c r="L4936" t="s">
        <v>20</v>
      </c>
      <c r="O4936">
        <v>2004</v>
      </c>
      <c r="P4936">
        <v>5.4</v>
      </c>
      <c r="S4936" t="s">
        <v>83</v>
      </c>
    </row>
    <row r="4937" spans="1:21" x14ac:dyDescent="0.3">
      <c r="A4937" t="s">
        <v>10232</v>
      </c>
      <c r="B4937">
        <v>66</v>
      </c>
      <c r="C4937">
        <v>88</v>
      </c>
      <c r="E4937" t="s">
        <v>1451</v>
      </c>
      <c r="F4937" t="s">
        <v>10233</v>
      </c>
      <c r="G4937" t="str">
        <f t="shared" si="78"/>
        <v>Heroes of Dirt</v>
      </c>
      <c r="H4937" t="s">
        <v>10234</v>
      </c>
      <c r="I4937">
        <v>53</v>
      </c>
      <c r="J4937">
        <v>150</v>
      </c>
      <c r="K4937" t="s">
        <v>19</v>
      </c>
      <c r="L4937" t="s">
        <v>20</v>
      </c>
      <c r="P4937">
        <v>7.1</v>
      </c>
      <c r="S4937" t="s">
        <v>26</v>
      </c>
      <c r="T4937" t="s">
        <v>60</v>
      </c>
      <c r="U4937" t="s">
        <v>117</v>
      </c>
    </row>
    <row r="4938" spans="1:21" x14ac:dyDescent="0.3">
      <c r="A4938" t="s">
        <v>10235</v>
      </c>
      <c r="B4938">
        <v>65</v>
      </c>
      <c r="C4938">
        <v>88</v>
      </c>
      <c r="E4938" t="s">
        <v>2403</v>
      </c>
      <c r="F4938" t="s">
        <v>10236</v>
      </c>
      <c r="G4938" t="str">
        <f t="shared" si="78"/>
        <v>The Texas Chain Saw Massacre</v>
      </c>
      <c r="H4938" t="s">
        <v>6715</v>
      </c>
      <c r="I4938">
        <v>96411</v>
      </c>
      <c r="J4938">
        <v>535</v>
      </c>
      <c r="K4938" t="s">
        <v>19</v>
      </c>
      <c r="L4938" t="s">
        <v>20</v>
      </c>
      <c r="P4938">
        <v>7.5</v>
      </c>
      <c r="S4938" t="s">
        <v>83</v>
      </c>
      <c r="T4938" t="s">
        <v>122</v>
      </c>
    </row>
    <row r="4939" spans="1:21" x14ac:dyDescent="0.3">
      <c r="A4939" t="s">
        <v>10237</v>
      </c>
      <c r="B4939">
        <v>95</v>
      </c>
      <c r="C4939">
        <v>96</v>
      </c>
      <c r="E4939" t="s">
        <v>1325</v>
      </c>
      <c r="F4939" t="s">
        <v>4681</v>
      </c>
      <c r="G4939" t="str">
        <f t="shared" si="78"/>
        <v>A Charlie Brown Christmas</v>
      </c>
      <c r="H4939" t="s">
        <v>10238</v>
      </c>
      <c r="I4939">
        <v>21826</v>
      </c>
      <c r="J4939">
        <v>1</v>
      </c>
      <c r="K4939" t="s">
        <v>19</v>
      </c>
      <c r="L4939" t="s">
        <v>20</v>
      </c>
      <c r="P4939">
        <v>8.4</v>
      </c>
      <c r="S4939" t="s">
        <v>37</v>
      </c>
      <c r="T4939" t="s">
        <v>46</v>
      </c>
      <c r="U4939" t="s">
        <v>65</v>
      </c>
    </row>
    <row r="4940" spans="1:21" x14ac:dyDescent="0.3">
      <c r="A4940" t="s">
        <v>8427</v>
      </c>
      <c r="B4940">
        <v>13</v>
      </c>
      <c r="C4940">
        <v>94</v>
      </c>
      <c r="E4940" t="s">
        <v>10239</v>
      </c>
      <c r="F4940" t="s">
        <v>468</v>
      </c>
      <c r="G4940" t="str">
        <f t="shared" si="78"/>
        <v>Antarctic Edge: 70Â° South</v>
      </c>
      <c r="H4940" t="s">
        <v>10240</v>
      </c>
      <c r="I4940">
        <v>123</v>
      </c>
      <c r="J4940">
        <v>32</v>
      </c>
      <c r="K4940" t="s">
        <v>19</v>
      </c>
      <c r="L4940" t="s">
        <v>20</v>
      </c>
      <c r="P4940">
        <v>7</v>
      </c>
      <c r="S4940" t="s">
        <v>32</v>
      </c>
      <c r="T4940" t="s">
        <v>39</v>
      </c>
    </row>
    <row r="4941" spans="1:21" x14ac:dyDescent="0.3">
      <c r="B4941">
        <v>15</v>
      </c>
      <c r="C4941">
        <v>120</v>
      </c>
      <c r="E4941" t="s">
        <v>39</v>
      </c>
      <c r="F4941" t="s">
        <v>10241</v>
      </c>
      <c r="G4941" t="str">
        <f t="shared" si="78"/>
        <v>Aroused</v>
      </c>
      <c r="H4941" t="s">
        <v>10242</v>
      </c>
      <c r="I4941">
        <v>502</v>
      </c>
      <c r="J4941">
        <v>113</v>
      </c>
      <c r="K4941" t="s">
        <v>19</v>
      </c>
      <c r="L4941" t="s">
        <v>20</v>
      </c>
      <c r="P4941">
        <v>5.3</v>
      </c>
      <c r="S4941" t="s">
        <v>39</v>
      </c>
    </row>
    <row r="4942" spans="1:21" x14ac:dyDescent="0.3">
      <c r="B4942">
        <v>125</v>
      </c>
      <c r="C4942">
        <v>77</v>
      </c>
      <c r="E4942" t="s">
        <v>39</v>
      </c>
      <c r="F4942" t="s">
        <v>10243</v>
      </c>
      <c r="G4942" t="str">
        <f t="shared" si="78"/>
        <v>Top Spin</v>
      </c>
      <c r="H4942" t="s">
        <v>10244</v>
      </c>
      <c r="I4942">
        <v>260</v>
      </c>
      <c r="J4942">
        <v>10</v>
      </c>
      <c r="K4942" t="s">
        <v>19</v>
      </c>
      <c r="L4942" t="s">
        <v>10245</v>
      </c>
      <c r="P4942">
        <v>7.1</v>
      </c>
      <c r="S4942" t="s">
        <v>39</v>
      </c>
    </row>
    <row r="4943" spans="1:21" x14ac:dyDescent="0.3">
      <c r="B4943">
        <v>36</v>
      </c>
      <c r="C4943">
        <v>111</v>
      </c>
      <c r="E4943" t="s">
        <v>39</v>
      </c>
      <c r="F4943" t="s">
        <v>10246</v>
      </c>
      <c r="G4943" t="str">
        <f t="shared" si="78"/>
        <v>Roger &amp; Me</v>
      </c>
      <c r="H4943" t="s">
        <v>10247</v>
      </c>
      <c r="I4943">
        <v>22800</v>
      </c>
      <c r="J4943">
        <v>118</v>
      </c>
      <c r="K4943" t="s">
        <v>675</v>
      </c>
      <c r="L4943" t="s">
        <v>20</v>
      </c>
      <c r="P4943">
        <v>7.5</v>
      </c>
      <c r="S4943" t="s">
        <v>39</v>
      </c>
    </row>
    <row r="4944" spans="1:21" x14ac:dyDescent="0.3">
      <c r="B4944">
        <v>73</v>
      </c>
      <c r="C4944">
        <v>81</v>
      </c>
      <c r="E4944" t="s">
        <v>4175</v>
      </c>
      <c r="F4944" t="s">
        <v>10248</v>
      </c>
      <c r="G4944" t="str">
        <f t="shared" si="78"/>
        <v>Cat People</v>
      </c>
      <c r="H4944" t="s">
        <v>5986</v>
      </c>
      <c r="I4944">
        <v>14193</v>
      </c>
      <c r="J4944">
        <v>4</v>
      </c>
      <c r="K4944" t="s">
        <v>19</v>
      </c>
      <c r="L4944" t="s">
        <v>20</v>
      </c>
      <c r="P4944">
        <v>6.1</v>
      </c>
      <c r="S4944" t="s">
        <v>69</v>
      </c>
      <c r="T4944" t="s">
        <v>83</v>
      </c>
      <c r="U4944" t="s">
        <v>122</v>
      </c>
    </row>
    <row r="4945" spans="2:22" x14ac:dyDescent="0.3">
      <c r="B4945">
        <v>1</v>
      </c>
      <c r="C4945">
        <v>89</v>
      </c>
      <c r="E4945" t="s">
        <v>60</v>
      </c>
      <c r="F4945" t="s">
        <v>2037</v>
      </c>
      <c r="G4945" t="str">
        <f t="shared" si="78"/>
        <v>An American in Hollywood</v>
      </c>
      <c r="H4945" t="s">
        <v>10249</v>
      </c>
      <c r="I4945">
        <v>100</v>
      </c>
      <c r="J4945">
        <v>52</v>
      </c>
      <c r="K4945" t="s">
        <v>19</v>
      </c>
      <c r="L4945" t="s">
        <v>20</v>
      </c>
      <c r="P4945">
        <v>7.2</v>
      </c>
      <c r="S4945" t="s">
        <v>60</v>
      </c>
    </row>
    <row r="4946" spans="2:22" x14ac:dyDescent="0.3">
      <c r="B4946">
        <v>113</v>
      </c>
      <c r="C4946">
        <v>110</v>
      </c>
      <c r="E4946" t="s">
        <v>1011</v>
      </c>
      <c r="F4946" t="s">
        <v>2037</v>
      </c>
      <c r="G4946" t="str">
        <f t="shared" si="78"/>
        <v>Sound of My Voice</v>
      </c>
      <c r="H4946" t="s">
        <v>10250</v>
      </c>
      <c r="I4946">
        <v>15775</v>
      </c>
      <c r="J4946">
        <v>23</v>
      </c>
      <c r="K4946" t="s">
        <v>19</v>
      </c>
      <c r="L4946" t="s">
        <v>149</v>
      </c>
      <c r="P4946">
        <v>6.7</v>
      </c>
      <c r="S4946" t="s">
        <v>60</v>
      </c>
      <c r="T4946" t="s">
        <v>92</v>
      </c>
      <c r="U4946" t="s">
        <v>110</v>
      </c>
      <c r="V4946" t="s">
        <v>122</v>
      </c>
    </row>
    <row r="4947" spans="2:22" x14ac:dyDescent="0.3">
      <c r="B4947">
        <v>13</v>
      </c>
      <c r="C4947">
        <v>81</v>
      </c>
      <c r="E4947" t="s">
        <v>10251</v>
      </c>
      <c r="F4947" t="s">
        <v>7913</v>
      </c>
      <c r="G4947" t="str">
        <f t="shared" si="78"/>
        <v>The Brain That Sings</v>
      </c>
      <c r="H4947" t="s">
        <v>10252</v>
      </c>
      <c r="I4947">
        <v>18</v>
      </c>
      <c r="J4947">
        <v>44</v>
      </c>
      <c r="K4947" t="s">
        <v>19</v>
      </c>
      <c r="L4947" t="s">
        <v>149</v>
      </c>
      <c r="P4947">
        <v>8.1999999999999993</v>
      </c>
      <c r="S4947" t="s">
        <v>39</v>
      </c>
      <c r="T4947" t="s">
        <v>65</v>
      </c>
    </row>
    <row r="4948" spans="2:22" x14ac:dyDescent="0.3">
      <c r="B4948">
        <v>12</v>
      </c>
      <c r="C4948">
        <v>100</v>
      </c>
      <c r="E4948" t="s">
        <v>8750</v>
      </c>
      <c r="F4948" t="s">
        <v>10253</v>
      </c>
      <c r="G4948" t="str">
        <f t="shared" si="78"/>
        <v>The Blood of My Brother</v>
      </c>
      <c r="H4948" t="s">
        <v>10254</v>
      </c>
      <c r="I4948">
        <v>102</v>
      </c>
      <c r="J4948">
        <v>9</v>
      </c>
      <c r="K4948" t="s">
        <v>19</v>
      </c>
      <c r="L4948" t="s">
        <v>20</v>
      </c>
      <c r="P4948">
        <v>6.6</v>
      </c>
      <c r="S4948" t="s">
        <v>39</v>
      </c>
      <c r="T4948" t="s">
        <v>126</v>
      </c>
    </row>
    <row r="4949" spans="2:22" x14ac:dyDescent="0.3">
      <c r="B4949">
        <v>60</v>
      </c>
      <c r="C4949">
        <v>99</v>
      </c>
      <c r="E4949" t="s">
        <v>1147</v>
      </c>
      <c r="F4949" t="s">
        <v>10255</v>
      </c>
      <c r="G4949" t="str">
        <f t="shared" si="78"/>
        <v>Your Sister's Sister</v>
      </c>
      <c r="H4949" t="s">
        <v>10256</v>
      </c>
      <c r="I4949">
        <v>21618</v>
      </c>
      <c r="J4949">
        <v>1</v>
      </c>
      <c r="K4949" t="s">
        <v>19</v>
      </c>
      <c r="L4949" t="s">
        <v>676</v>
      </c>
      <c r="P4949">
        <v>6.7</v>
      </c>
      <c r="S4949" t="s">
        <v>46</v>
      </c>
      <c r="T4949" t="s">
        <v>60</v>
      </c>
    </row>
    <row r="4950" spans="2:22" x14ac:dyDescent="0.3">
      <c r="B4950">
        <v>10</v>
      </c>
      <c r="C4950">
        <v>90</v>
      </c>
      <c r="E4950" t="s">
        <v>106</v>
      </c>
      <c r="F4950" t="s">
        <v>10257</v>
      </c>
      <c r="G4950" t="str">
        <f t="shared" si="78"/>
        <v>Romantic Schemer</v>
      </c>
      <c r="H4950" t="s">
        <v>10258</v>
      </c>
      <c r="I4950">
        <v>172</v>
      </c>
      <c r="J4950">
        <v>19</v>
      </c>
      <c r="K4950" t="s">
        <v>19</v>
      </c>
      <c r="L4950" t="s">
        <v>20</v>
      </c>
      <c r="P4950">
        <v>5.0999999999999996</v>
      </c>
      <c r="S4950" t="s">
        <v>106</v>
      </c>
    </row>
    <row r="4951" spans="2:22" x14ac:dyDescent="0.3">
      <c r="B4951">
        <v>161</v>
      </c>
      <c r="C4951">
        <v>82</v>
      </c>
      <c r="E4951" t="s">
        <v>46</v>
      </c>
      <c r="F4951" t="s">
        <v>7841</v>
      </c>
      <c r="G4951" t="str">
        <f t="shared" si="78"/>
        <v>A Dog's Breakfast</v>
      </c>
      <c r="H4951" t="s">
        <v>10259</v>
      </c>
      <c r="I4951">
        <v>3262</v>
      </c>
      <c r="J4951">
        <v>1</v>
      </c>
      <c r="K4951" t="s">
        <v>19</v>
      </c>
      <c r="L4951" t="s">
        <v>20</v>
      </c>
      <c r="P4951">
        <v>7</v>
      </c>
      <c r="S4951" t="s">
        <v>46</v>
      </c>
    </row>
    <row r="4952" spans="2:22" x14ac:dyDescent="0.3">
      <c r="B4952">
        <v>7</v>
      </c>
      <c r="C4952">
        <v>88</v>
      </c>
      <c r="E4952" t="s">
        <v>46</v>
      </c>
      <c r="F4952" t="s">
        <v>10260</v>
      </c>
      <c r="G4952" t="str">
        <f t="shared" si="78"/>
        <v>A Dog's Breakfast</v>
      </c>
      <c r="H4952" t="s">
        <v>10259</v>
      </c>
      <c r="I4952">
        <v>3262</v>
      </c>
      <c r="J4952">
        <v>279</v>
      </c>
      <c r="K4952" t="s">
        <v>19</v>
      </c>
      <c r="L4952" t="s">
        <v>20</v>
      </c>
      <c r="P4952">
        <v>7</v>
      </c>
      <c r="S4952" t="s">
        <v>46</v>
      </c>
    </row>
    <row r="4953" spans="2:22" x14ac:dyDescent="0.3">
      <c r="B4953">
        <v>34</v>
      </c>
      <c r="C4953">
        <v>103</v>
      </c>
      <c r="E4953" t="s">
        <v>7912</v>
      </c>
      <c r="F4953" t="s">
        <v>10261</v>
      </c>
      <c r="G4953" t="str">
        <f t="shared" si="78"/>
        <v>Night of the Living Dead</v>
      </c>
      <c r="H4953" t="s">
        <v>7914</v>
      </c>
      <c r="I4953">
        <v>87978</v>
      </c>
      <c r="J4953">
        <v>13</v>
      </c>
      <c r="K4953" t="s">
        <v>19</v>
      </c>
      <c r="L4953" t="s">
        <v>20</v>
      </c>
      <c r="P4953">
        <v>8</v>
      </c>
      <c r="S4953" t="s">
        <v>60</v>
      </c>
      <c r="T4953" t="s">
        <v>83</v>
      </c>
      <c r="U4953" t="s">
        <v>92</v>
      </c>
    </row>
    <row r="4954" spans="2:22" x14ac:dyDescent="0.3">
      <c r="B4954">
        <v>75</v>
      </c>
      <c r="C4954">
        <v>80</v>
      </c>
      <c r="E4954" t="s">
        <v>60</v>
      </c>
      <c r="F4954" t="s">
        <v>10262</v>
      </c>
      <c r="G4954" t="str">
        <f t="shared" si="78"/>
        <v>Une Femme MariÃ©e</v>
      </c>
      <c r="H4954" t="s">
        <v>10263</v>
      </c>
      <c r="I4954">
        <v>1962</v>
      </c>
      <c r="J4954">
        <v>586</v>
      </c>
      <c r="K4954" t="s">
        <v>19</v>
      </c>
      <c r="L4954" t="s">
        <v>20</v>
      </c>
      <c r="P4954">
        <v>7.4</v>
      </c>
      <c r="S4954" t="s">
        <v>60</v>
      </c>
    </row>
    <row r="4955" spans="2:22" x14ac:dyDescent="0.3">
      <c r="B4955">
        <v>21</v>
      </c>
      <c r="C4955">
        <v>68</v>
      </c>
      <c r="E4955" t="s">
        <v>715</v>
      </c>
      <c r="F4955" t="s">
        <v>10040</v>
      </c>
      <c r="G4955" t="str">
        <f t="shared" si="78"/>
        <v>The Birth of a Nation</v>
      </c>
      <c r="H4955" t="s">
        <v>10264</v>
      </c>
      <c r="I4955">
        <v>1197</v>
      </c>
      <c r="J4955">
        <v>15</v>
      </c>
      <c r="K4955" t="s">
        <v>19</v>
      </c>
      <c r="L4955" t="s">
        <v>20</v>
      </c>
      <c r="P4955">
        <v>5.4</v>
      </c>
      <c r="S4955" t="s">
        <v>41</v>
      </c>
      <c r="T4955" t="s">
        <v>60</v>
      </c>
    </row>
    <row r="4956" spans="2:22" x14ac:dyDescent="0.3">
      <c r="B4956">
        <v>3</v>
      </c>
      <c r="C4956">
        <v>81</v>
      </c>
      <c r="E4956" t="s">
        <v>46</v>
      </c>
      <c r="F4956" t="s">
        <v>5540</v>
      </c>
      <c r="G4956" t="str">
        <f t="shared" si="78"/>
        <v>The Work and the Story</v>
      </c>
      <c r="H4956" t="s">
        <v>10265</v>
      </c>
      <c r="I4956">
        <v>98</v>
      </c>
      <c r="J4956">
        <v>83</v>
      </c>
      <c r="K4956" t="s">
        <v>19</v>
      </c>
      <c r="L4956" t="s">
        <v>20</v>
      </c>
      <c r="P4956">
        <v>5.7</v>
      </c>
      <c r="S4956" t="s">
        <v>46</v>
      </c>
    </row>
    <row r="4957" spans="2:22" x14ac:dyDescent="0.3">
      <c r="B4957">
        <v>2</v>
      </c>
      <c r="C4957">
        <v>106</v>
      </c>
      <c r="E4957" t="s">
        <v>1670</v>
      </c>
      <c r="F4957" t="s">
        <v>10266</v>
      </c>
      <c r="G4957" t="str">
        <f t="shared" si="78"/>
        <v>Facing the Giants</v>
      </c>
      <c r="H4957" t="s">
        <v>10267</v>
      </c>
      <c r="I4957">
        <v>12399</v>
      </c>
      <c r="J4957">
        <v>18</v>
      </c>
      <c r="K4957" t="s">
        <v>19</v>
      </c>
      <c r="L4957" t="s">
        <v>20</v>
      </c>
      <c r="P4957">
        <v>6.7</v>
      </c>
      <c r="S4957" t="s">
        <v>60</v>
      </c>
      <c r="T4957" t="s">
        <v>117</v>
      </c>
    </row>
    <row r="4958" spans="2:22" x14ac:dyDescent="0.3">
      <c r="B4958">
        <v>71</v>
      </c>
      <c r="C4958">
        <v>77</v>
      </c>
      <c r="E4958" t="s">
        <v>2403</v>
      </c>
      <c r="F4958" t="s">
        <v>10268</v>
      </c>
      <c r="G4958" t="str">
        <f t="shared" si="78"/>
        <v>The Gallows</v>
      </c>
      <c r="H4958" t="s">
        <v>10269</v>
      </c>
      <c r="I4958">
        <v>13521</v>
      </c>
      <c r="J4958">
        <v>404</v>
      </c>
      <c r="K4958" t="s">
        <v>19</v>
      </c>
      <c r="L4958" t="s">
        <v>20</v>
      </c>
      <c r="P4958">
        <v>4.2</v>
      </c>
      <c r="S4958" t="s">
        <v>83</v>
      </c>
      <c r="T4958" t="s">
        <v>122</v>
      </c>
    </row>
    <row r="4959" spans="2:22" x14ac:dyDescent="0.3">
      <c r="B4959">
        <v>7</v>
      </c>
      <c r="C4959">
        <v>114</v>
      </c>
      <c r="E4959" t="s">
        <v>6399</v>
      </c>
      <c r="F4959" t="s">
        <v>10270</v>
      </c>
      <c r="G4959" t="str">
        <f t="shared" si="78"/>
        <v>Eraserhead</v>
      </c>
      <c r="H4959" t="s">
        <v>10271</v>
      </c>
      <c r="I4959">
        <v>69831</v>
      </c>
      <c r="J4959">
        <v>22</v>
      </c>
      <c r="K4959" t="s">
        <v>19</v>
      </c>
      <c r="L4959" t="s">
        <v>20</v>
      </c>
      <c r="P4959">
        <v>7.4</v>
      </c>
      <c r="S4959" t="s">
        <v>69</v>
      </c>
      <c r="T4959" t="s">
        <v>83</v>
      </c>
      <c r="U4959" t="s">
        <v>110</v>
      </c>
    </row>
    <row r="4960" spans="2:22" x14ac:dyDescent="0.3">
      <c r="B4960">
        <v>61</v>
      </c>
      <c r="C4960">
        <v>80</v>
      </c>
      <c r="E4960" t="s">
        <v>890</v>
      </c>
      <c r="F4960" t="s">
        <v>9093</v>
      </c>
      <c r="G4960" t="str">
        <f t="shared" si="78"/>
        <v>Over the Hill to the Poorhouse</v>
      </c>
      <c r="H4960" t="s">
        <v>10272</v>
      </c>
      <c r="I4960">
        <v>5</v>
      </c>
      <c r="J4960">
        <v>23</v>
      </c>
      <c r="K4960" t="s">
        <v>19</v>
      </c>
      <c r="L4960" t="s">
        <v>20</v>
      </c>
      <c r="P4960">
        <v>4.8</v>
      </c>
      <c r="S4960" t="s">
        <v>52</v>
      </c>
      <c r="T4960" t="s">
        <v>60</v>
      </c>
    </row>
    <row r="4961" spans="2:23" x14ac:dyDescent="0.3">
      <c r="B4961">
        <v>3</v>
      </c>
      <c r="C4961">
        <v>84</v>
      </c>
      <c r="E4961" t="s">
        <v>46</v>
      </c>
      <c r="F4961" t="s">
        <v>10273</v>
      </c>
      <c r="G4961" t="str">
        <f t="shared" si="78"/>
        <v>Hollywood Shuffle</v>
      </c>
      <c r="H4961" t="s">
        <v>10274</v>
      </c>
      <c r="I4961">
        <v>2770</v>
      </c>
      <c r="J4961">
        <v>152</v>
      </c>
      <c r="K4961" t="s">
        <v>19</v>
      </c>
      <c r="L4961" t="s">
        <v>20</v>
      </c>
      <c r="P4961">
        <v>7</v>
      </c>
      <c r="S4961" t="s">
        <v>46</v>
      </c>
    </row>
    <row r="4962" spans="2:23" x14ac:dyDescent="0.3">
      <c r="B4962">
        <v>52</v>
      </c>
      <c r="C4962">
        <v>86</v>
      </c>
      <c r="E4962" t="s">
        <v>1147</v>
      </c>
      <c r="F4962" t="s">
        <v>6604</v>
      </c>
      <c r="G4962" t="str">
        <f t="shared" si="78"/>
        <v>The Mighty</v>
      </c>
      <c r="H4962" t="s">
        <v>10275</v>
      </c>
      <c r="I4962">
        <v>10499</v>
      </c>
      <c r="J4962">
        <v>8</v>
      </c>
      <c r="K4962" t="s">
        <v>19</v>
      </c>
      <c r="L4962" t="s">
        <v>149</v>
      </c>
      <c r="P4962">
        <v>7.3</v>
      </c>
      <c r="S4962" t="s">
        <v>46</v>
      </c>
      <c r="T4962" t="s">
        <v>60</v>
      </c>
    </row>
    <row r="4963" spans="2:23" x14ac:dyDescent="0.3">
      <c r="B4963">
        <v>53</v>
      </c>
      <c r="C4963">
        <v>87</v>
      </c>
      <c r="E4963" t="s">
        <v>3631</v>
      </c>
      <c r="F4963" t="s">
        <v>10276</v>
      </c>
      <c r="G4963" t="str">
        <f t="shared" si="78"/>
        <v>Penitentiary</v>
      </c>
      <c r="H4963" t="s">
        <v>10277</v>
      </c>
      <c r="I4963">
        <v>509</v>
      </c>
      <c r="J4963">
        <v>4</v>
      </c>
      <c r="K4963" t="s">
        <v>19</v>
      </c>
      <c r="L4963" t="s">
        <v>31</v>
      </c>
      <c r="P4963">
        <v>5.8</v>
      </c>
      <c r="S4963" t="s">
        <v>52</v>
      </c>
      <c r="T4963" t="s">
        <v>60</v>
      </c>
      <c r="U4963" t="s">
        <v>117</v>
      </c>
    </row>
    <row r="4964" spans="2:23" x14ac:dyDescent="0.3">
      <c r="B4964">
        <v>136</v>
      </c>
      <c r="C4964">
        <v>80</v>
      </c>
      <c r="E4964" t="s">
        <v>5410</v>
      </c>
      <c r="F4964" t="s">
        <v>10278</v>
      </c>
      <c r="G4964" t="str">
        <f t="shared" si="78"/>
        <v>The Lost Skeleton of Cadavra</v>
      </c>
      <c r="H4964" t="s">
        <v>10279</v>
      </c>
      <c r="I4964">
        <v>4117</v>
      </c>
      <c r="J4964">
        <v>136</v>
      </c>
      <c r="K4964" t="s">
        <v>19</v>
      </c>
      <c r="L4964" t="s">
        <v>20</v>
      </c>
      <c r="P4964">
        <v>7</v>
      </c>
      <c r="S4964" t="s">
        <v>46</v>
      </c>
      <c r="T4964" t="s">
        <v>83</v>
      </c>
      <c r="U4964" t="s">
        <v>110</v>
      </c>
    </row>
    <row r="4965" spans="2:23" x14ac:dyDescent="0.3">
      <c r="B4965">
        <v>8</v>
      </c>
      <c r="C4965">
        <v>100</v>
      </c>
      <c r="E4965" t="s">
        <v>65</v>
      </c>
      <c r="F4965" t="s">
        <v>7364</v>
      </c>
      <c r="G4965" t="str">
        <f t="shared" si="78"/>
        <v>Dude, Where's My Dog?!</v>
      </c>
      <c r="H4965" t="s">
        <v>10280</v>
      </c>
      <c r="I4965">
        <v>73</v>
      </c>
      <c r="J4965">
        <v>36</v>
      </c>
      <c r="K4965" t="s">
        <v>19</v>
      </c>
      <c r="L4965" t="s">
        <v>20</v>
      </c>
      <c r="P4965">
        <v>3.2</v>
      </c>
      <c r="S4965" t="s">
        <v>65</v>
      </c>
    </row>
    <row r="4966" spans="2:23" x14ac:dyDescent="0.3">
      <c r="B4966">
        <v>43</v>
      </c>
      <c r="C4966">
        <v>82</v>
      </c>
      <c r="E4966" t="s">
        <v>10281</v>
      </c>
      <c r="F4966" t="s">
        <v>10282</v>
      </c>
      <c r="G4966" t="str">
        <f t="shared" si="78"/>
        <v>Cheap Thrills</v>
      </c>
      <c r="H4966" t="s">
        <v>10283</v>
      </c>
      <c r="I4966">
        <v>12796</v>
      </c>
      <c r="J4966">
        <v>40</v>
      </c>
      <c r="K4966" t="s">
        <v>19</v>
      </c>
      <c r="L4966" t="s">
        <v>20</v>
      </c>
      <c r="P4966">
        <v>6.8</v>
      </c>
      <c r="S4966" t="s">
        <v>46</v>
      </c>
      <c r="T4966" t="s">
        <v>52</v>
      </c>
      <c r="U4966" t="s">
        <v>60</v>
      </c>
      <c r="V4966" t="s">
        <v>83</v>
      </c>
      <c r="W4966" t="s">
        <v>122</v>
      </c>
    </row>
    <row r="4967" spans="2:23" x14ac:dyDescent="0.3">
      <c r="B4967">
        <v>80</v>
      </c>
      <c r="C4967">
        <v>82</v>
      </c>
      <c r="E4967" t="s">
        <v>39</v>
      </c>
      <c r="F4967" t="s">
        <v>4316</v>
      </c>
      <c r="G4967" t="str">
        <f t="shared" si="78"/>
        <v>Indie Game: The Movie</v>
      </c>
      <c r="H4967" t="s">
        <v>10284</v>
      </c>
      <c r="I4967">
        <v>16701</v>
      </c>
      <c r="J4967">
        <v>9</v>
      </c>
      <c r="K4967" t="s">
        <v>19</v>
      </c>
      <c r="L4967" t="s">
        <v>20</v>
      </c>
      <c r="P4967">
        <v>7.7</v>
      </c>
      <c r="S4967" t="s">
        <v>39</v>
      </c>
    </row>
    <row r="4968" spans="2:23" x14ac:dyDescent="0.3">
      <c r="B4968">
        <v>233</v>
      </c>
      <c r="C4968">
        <v>70</v>
      </c>
      <c r="E4968" t="s">
        <v>122</v>
      </c>
      <c r="F4968" t="s">
        <v>7410</v>
      </c>
      <c r="G4968" t="str">
        <f t="shared" si="78"/>
        <v>Closure</v>
      </c>
      <c r="H4968" t="s">
        <v>10285</v>
      </c>
      <c r="I4968">
        <v>5747</v>
      </c>
      <c r="J4968">
        <v>35</v>
      </c>
      <c r="K4968" t="s">
        <v>19</v>
      </c>
      <c r="L4968" t="s">
        <v>20</v>
      </c>
      <c r="P4968">
        <v>5.6</v>
      </c>
      <c r="S4968" t="s">
        <v>122</v>
      </c>
    </row>
    <row r="4969" spans="2:23" x14ac:dyDescent="0.3">
      <c r="B4969">
        <v>28</v>
      </c>
      <c r="C4969">
        <v>75</v>
      </c>
      <c r="E4969" t="s">
        <v>890</v>
      </c>
      <c r="F4969" t="s">
        <v>2436</v>
      </c>
      <c r="G4969" t="str">
        <f t="shared" si="78"/>
        <v>Open Secret</v>
      </c>
      <c r="H4969" t="s">
        <v>10286</v>
      </c>
      <c r="I4969">
        <v>67</v>
      </c>
      <c r="J4969">
        <v>5</v>
      </c>
      <c r="K4969" t="s">
        <v>19</v>
      </c>
      <c r="L4969" t="s">
        <v>20</v>
      </c>
      <c r="P4969">
        <v>7.1</v>
      </c>
      <c r="S4969" t="s">
        <v>52</v>
      </c>
      <c r="T4969" t="s">
        <v>60</v>
      </c>
    </row>
    <row r="4970" spans="2:23" x14ac:dyDescent="0.3">
      <c r="B4970">
        <v>58</v>
      </c>
      <c r="C4970">
        <v>87</v>
      </c>
      <c r="E4970" t="s">
        <v>645</v>
      </c>
      <c r="F4970" t="s">
        <v>10287</v>
      </c>
      <c r="G4970" t="str">
        <f t="shared" si="78"/>
        <v>Echo Dr.</v>
      </c>
      <c r="H4970" t="s">
        <v>10288</v>
      </c>
      <c r="I4970">
        <v>101</v>
      </c>
      <c r="J4970">
        <v>3</v>
      </c>
      <c r="K4970" t="s">
        <v>19</v>
      </c>
      <c r="L4970" t="s">
        <v>20</v>
      </c>
      <c r="P4970">
        <v>3.6</v>
      </c>
      <c r="S4970" t="s">
        <v>26</v>
      </c>
      <c r="T4970" t="s">
        <v>60</v>
      </c>
      <c r="U4970" t="s">
        <v>110</v>
      </c>
      <c r="V4970" t="s">
        <v>122</v>
      </c>
    </row>
    <row r="4971" spans="2:23" x14ac:dyDescent="0.3">
      <c r="B4971">
        <v>61</v>
      </c>
      <c r="C4971">
        <v>87</v>
      </c>
      <c r="E4971" t="s">
        <v>2926</v>
      </c>
      <c r="F4971" t="s">
        <v>1159</v>
      </c>
      <c r="G4971" t="str">
        <f t="shared" si="78"/>
        <v>The Night Visitor</v>
      </c>
      <c r="H4971" t="s">
        <v>10289</v>
      </c>
      <c r="I4971">
        <v>544</v>
      </c>
      <c r="J4971">
        <v>1</v>
      </c>
      <c r="K4971" t="s">
        <v>19</v>
      </c>
      <c r="L4971" t="s">
        <v>20</v>
      </c>
      <c r="P4971">
        <v>6.8</v>
      </c>
      <c r="S4971" t="s">
        <v>52</v>
      </c>
      <c r="T4971" t="s">
        <v>83</v>
      </c>
      <c r="U4971" t="s">
        <v>122</v>
      </c>
    </row>
    <row r="4972" spans="2:23" x14ac:dyDescent="0.3">
      <c r="B4972">
        <v>1</v>
      </c>
      <c r="C4972">
        <v>98</v>
      </c>
      <c r="E4972" t="s">
        <v>9334</v>
      </c>
      <c r="F4972" t="s">
        <v>10290</v>
      </c>
      <c r="G4972" t="str">
        <f t="shared" si="78"/>
        <v>The Past is a Grotesque Animal</v>
      </c>
      <c r="H4972" t="s">
        <v>10291</v>
      </c>
      <c r="I4972">
        <v>80</v>
      </c>
      <c r="J4972">
        <v>99</v>
      </c>
      <c r="K4972" t="s">
        <v>19</v>
      </c>
      <c r="L4972" t="s">
        <v>20</v>
      </c>
      <c r="P4972">
        <v>7.6</v>
      </c>
      <c r="S4972" t="s">
        <v>41</v>
      </c>
      <c r="T4972" t="s">
        <v>39</v>
      </c>
      <c r="U4972" t="s">
        <v>85</v>
      </c>
    </row>
    <row r="4973" spans="2:23" x14ac:dyDescent="0.3">
      <c r="B4973">
        <v>5</v>
      </c>
      <c r="C4973">
        <v>83</v>
      </c>
      <c r="E4973" t="s">
        <v>2926</v>
      </c>
      <c r="F4973" t="s">
        <v>10292</v>
      </c>
      <c r="G4973" t="str">
        <f t="shared" si="78"/>
        <v>The Last House on the Left</v>
      </c>
      <c r="H4973" t="s">
        <v>5500</v>
      </c>
      <c r="I4973">
        <v>67824</v>
      </c>
      <c r="J4973">
        <v>10</v>
      </c>
      <c r="K4973" t="s">
        <v>19</v>
      </c>
      <c r="L4973" t="s">
        <v>20</v>
      </c>
      <c r="P4973">
        <v>6.6</v>
      </c>
      <c r="S4973" t="s">
        <v>52</v>
      </c>
      <c r="T4973" t="s">
        <v>83</v>
      </c>
      <c r="U4973" t="s">
        <v>122</v>
      </c>
    </row>
    <row r="4974" spans="2:23" x14ac:dyDescent="0.3">
      <c r="B4974">
        <v>43</v>
      </c>
      <c r="C4974">
        <v>99</v>
      </c>
      <c r="E4974" t="s">
        <v>39</v>
      </c>
      <c r="F4974" t="s">
        <v>1917</v>
      </c>
      <c r="G4974" t="str">
        <f t="shared" si="78"/>
        <v>Peace, Propaganda &amp; the Promised Land</v>
      </c>
      <c r="H4974" t="s">
        <v>10293</v>
      </c>
      <c r="I4974">
        <v>496</v>
      </c>
      <c r="J4974">
        <v>180</v>
      </c>
      <c r="K4974" t="s">
        <v>19</v>
      </c>
      <c r="L4974" t="s">
        <v>20</v>
      </c>
      <c r="P4974">
        <v>8.3000000000000007</v>
      </c>
      <c r="S4974" t="s">
        <v>39</v>
      </c>
    </row>
    <row r="4975" spans="2:23" x14ac:dyDescent="0.3">
      <c r="B4975">
        <v>51</v>
      </c>
      <c r="C4975">
        <v>98</v>
      </c>
      <c r="E4975" t="s">
        <v>882</v>
      </c>
      <c r="F4975" t="s">
        <v>1118</v>
      </c>
      <c r="G4975" t="str">
        <f t="shared" si="78"/>
        <v>Pi</v>
      </c>
      <c r="H4975" t="s">
        <v>10294</v>
      </c>
      <c r="I4975">
        <v>142619</v>
      </c>
      <c r="J4975">
        <v>2</v>
      </c>
      <c r="K4975" t="s">
        <v>19</v>
      </c>
      <c r="L4975" t="s">
        <v>20</v>
      </c>
      <c r="P4975">
        <v>7.5</v>
      </c>
      <c r="S4975" t="s">
        <v>60</v>
      </c>
      <c r="T4975" t="s">
        <v>92</v>
      </c>
      <c r="U4975" t="s">
        <v>122</v>
      </c>
    </row>
    <row r="4976" spans="2:23" x14ac:dyDescent="0.3">
      <c r="B4976">
        <v>6</v>
      </c>
      <c r="C4976">
        <v>93</v>
      </c>
      <c r="E4976" t="s">
        <v>776</v>
      </c>
      <c r="F4976" t="s">
        <v>10295</v>
      </c>
      <c r="G4976" t="str">
        <f t="shared" si="78"/>
        <v>I Love You, Don't Touch Me!</v>
      </c>
      <c r="H4976" t="s">
        <v>10296</v>
      </c>
      <c r="I4976">
        <v>405</v>
      </c>
      <c r="J4976">
        <v>7</v>
      </c>
      <c r="K4976" t="s">
        <v>6221</v>
      </c>
      <c r="L4976" t="s">
        <v>20</v>
      </c>
      <c r="P4976">
        <v>5.4</v>
      </c>
      <c r="S4976" t="s">
        <v>46</v>
      </c>
      <c r="T4976" t="s">
        <v>106</v>
      </c>
    </row>
    <row r="4977" spans="2:21" x14ac:dyDescent="0.3">
      <c r="B4977">
        <v>22</v>
      </c>
      <c r="C4977">
        <v>111</v>
      </c>
      <c r="E4977" t="s">
        <v>3105</v>
      </c>
      <c r="F4977" t="s">
        <v>10297</v>
      </c>
      <c r="G4977" t="str">
        <f t="shared" si="78"/>
        <v>20 Dates</v>
      </c>
      <c r="H4977" t="s">
        <v>10298</v>
      </c>
      <c r="I4977">
        <v>1622</v>
      </c>
      <c r="J4977">
        <v>4</v>
      </c>
      <c r="K4977" t="s">
        <v>19</v>
      </c>
      <c r="L4977" t="s">
        <v>20</v>
      </c>
      <c r="P4977">
        <v>5.3</v>
      </c>
      <c r="S4977" t="s">
        <v>41</v>
      </c>
      <c r="T4977" t="s">
        <v>46</v>
      </c>
      <c r="U4977" t="s">
        <v>106</v>
      </c>
    </row>
    <row r="4978" spans="2:21" x14ac:dyDescent="0.3">
      <c r="B4978">
        <v>42</v>
      </c>
      <c r="C4978">
        <v>47</v>
      </c>
      <c r="E4978" t="s">
        <v>1261</v>
      </c>
      <c r="F4978" t="s">
        <v>9412</v>
      </c>
      <c r="G4978" t="str">
        <f t="shared" si="78"/>
        <v>Queen Crab</v>
      </c>
      <c r="H4978" t="s">
        <v>10299</v>
      </c>
      <c r="I4978">
        <v>48</v>
      </c>
      <c r="J4978">
        <v>76</v>
      </c>
      <c r="K4978" t="s">
        <v>19</v>
      </c>
      <c r="L4978" t="s">
        <v>20</v>
      </c>
      <c r="P4978">
        <v>4.5</v>
      </c>
      <c r="S4978" t="s">
        <v>26</v>
      </c>
      <c r="T4978" t="s">
        <v>110</v>
      </c>
      <c r="U4978" t="s">
        <v>122</v>
      </c>
    </row>
    <row r="4979" spans="2:21" x14ac:dyDescent="0.3">
      <c r="B4979">
        <v>73</v>
      </c>
      <c r="C4979">
        <v>92</v>
      </c>
      <c r="E4979" t="s">
        <v>10300</v>
      </c>
      <c r="F4979" t="s">
        <v>10301</v>
      </c>
      <c r="G4979" t="str">
        <f t="shared" si="78"/>
        <v>Super Size Me</v>
      </c>
      <c r="H4979" t="s">
        <v>10302</v>
      </c>
      <c r="I4979">
        <v>85028</v>
      </c>
      <c r="J4979">
        <v>26</v>
      </c>
      <c r="K4979" t="s">
        <v>19</v>
      </c>
      <c r="L4979" t="s">
        <v>20</v>
      </c>
      <c r="P4979">
        <v>7.3</v>
      </c>
      <c r="S4979" t="s">
        <v>46</v>
      </c>
      <c r="T4979" t="s">
        <v>39</v>
      </c>
      <c r="U4979" t="s">
        <v>60</v>
      </c>
    </row>
    <row r="4980" spans="2:21" x14ac:dyDescent="0.3">
      <c r="B4980">
        <v>81</v>
      </c>
      <c r="C4980">
        <v>97</v>
      </c>
      <c r="E4980" t="s">
        <v>46</v>
      </c>
      <c r="F4980" t="s">
        <v>10303</v>
      </c>
      <c r="G4980" t="str">
        <f t="shared" si="78"/>
        <v>The FP</v>
      </c>
      <c r="H4980" t="s">
        <v>10304</v>
      </c>
      <c r="I4980">
        <v>1389</v>
      </c>
      <c r="J4980">
        <v>2</v>
      </c>
      <c r="K4980" t="s">
        <v>19</v>
      </c>
      <c r="L4980" t="s">
        <v>20</v>
      </c>
      <c r="P4980">
        <v>5.6</v>
      </c>
      <c r="S4980" t="s">
        <v>46</v>
      </c>
    </row>
    <row r="4981" spans="2:21" x14ac:dyDescent="0.3">
      <c r="B4981">
        <v>64</v>
      </c>
      <c r="C4981">
        <v>81</v>
      </c>
      <c r="E4981" t="s">
        <v>1147</v>
      </c>
      <c r="F4981" t="s">
        <v>10305</v>
      </c>
      <c r="G4981" t="str">
        <f t="shared" si="78"/>
        <v>Happy Christmas</v>
      </c>
      <c r="H4981" t="s">
        <v>10306</v>
      </c>
      <c r="I4981">
        <v>5507</v>
      </c>
      <c r="J4981">
        <v>6</v>
      </c>
      <c r="K4981" t="s">
        <v>19</v>
      </c>
      <c r="L4981" t="s">
        <v>20</v>
      </c>
      <c r="P4981">
        <v>5.6</v>
      </c>
      <c r="S4981" t="s">
        <v>46</v>
      </c>
      <c r="T4981" t="s">
        <v>60</v>
      </c>
    </row>
    <row r="4982" spans="2:21" x14ac:dyDescent="0.3">
      <c r="B4982">
        <v>12</v>
      </c>
      <c r="C4982">
        <v>83</v>
      </c>
      <c r="E4982" t="s">
        <v>4373</v>
      </c>
      <c r="F4982" t="s">
        <v>10307</v>
      </c>
      <c r="G4982" t="str">
        <f t="shared" si="78"/>
        <v>The Brain That Wouldn't Die</v>
      </c>
      <c r="H4982" t="s">
        <v>10308</v>
      </c>
      <c r="I4982">
        <v>4752</v>
      </c>
      <c r="J4982">
        <v>113</v>
      </c>
      <c r="K4982" t="s">
        <v>19</v>
      </c>
      <c r="L4982" t="s">
        <v>149</v>
      </c>
      <c r="P4982">
        <v>4.0999999999999996</v>
      </c>
      <c r="S4982" t="s">
        <v>83</v>
      </c>
      <c r="T4982" t="s">
        <v>110</v>
      </c>
    </row>
    <row r="4983" spans="2:21" x14ac:dyDescent="0.3">
      <c r="B4983">
        <v>78</v>
      </c>
      <c r="C4983">
        <v>96</v>
      </c>
      <c r="E4983" t="s">
        <v>60</v>
      </c>
      <c r="F4983" t="s">
        <v>9412</v>
      </c>
      <c r="G4983" t="str">
        <f t="shared" si="78"/>
        <v>Tiger Orange</v>
      </c>
      <c r="H4983" t="s">
        <v>10309</v>
      </c>
      <c r="I4983">
        <v>683</v>
      </c>
      <c r="J4983">
        <v>5</v>
      </c>
      <c r="K4983" t="s">
        <v>19</v>
      </c>
      <c r="L4983" t="s">
        <v>7223</v>
      </c>
      <c r="P4983">
        <v>6.8</v>
      </c>
      <c r="S4983" t="s">
        <v>60</v>
      </c>
    </row>
    <row r="4984" spans="2:21" x14ac:dyDescent="0.3">
      <c r="B4984">
        <v>13</v>
      </c>
      <c r="C4984">
        <v>90</v>
      </c>
      <c r="E4984" t="s">
        <v>46</v>
      </c>
      <c r="F4984" t="s">
        <v>1271</v>
      </c>
      <c r="G4984" t="str">
        <f t="shared" si="78"/>
        <v>Supporting Characters</v>
      </c>
      <c r="H4984" t="s">
        <v>10310</v>
      </c>
      <c r="I4984">
        <v>760</v>
      </c>
      <c r="J4984">
        <v>10</v>
      </c>
      <c r="K4984" t="s">
        <v>19</v>
      </c>
      <c r="L4984" t="s">
        <v>20</v>
      </c>
      <c r="P4984">
        <v>6.3</v>
      </c>
      <c r="S4984" t="s">
        <v>46</v>
      </c>
    </row>
    <row r="4985" spans="2:21" x14ac:dyDescent="0.3">
      <c r="B4985">
        <v>10</v>
      </c>
      <c r="C4985">
        <v>90</v>
      </c>
      <c r="E4985" t="s">
        <v>7912</v>
      </c>
      <c r="F4985" t="s">
        <v>6243</v>
      </c>
      <c r="G4985" t="str">
        <f t="shared" si="78"/>
        <v>Absentia</v>
      </c>
      <c r="H4985" t="s">
        <v>10311</v>
      </c>
      <c r="I4985">
        <v>13065</v>
      </c>
      <c r="J4985">
        <v>9</v>
      </c>
      <c r="K4985" t="s">
        <v>19</v>
      </c>
      <c r="L4985" t="s">
        <v>20</v>
      </c>
      <c r="P4985">
        <v>5.8</v>
      </c>
      <c r="S4985" t="s">
        <v>60</v>
      </c>
      <c r="T4985" t="s">
        <v>83</v>
      </c>
      <c r="U4985" t="s">
        <v>92</v>
      </c>
    </row>
    <row r="4986" spans="2:21" x14ac:dyDescent="0.3">
      <c r="B4986">
        <v>143</v>
      </c>
      <c r="C4986">
        <v>95</v>
      </c>
      <c r="E4986" t="s">
        <v>657</v>
      </c>
      <c r="F4986" t="s">
        <v>10312</v>
      </c>
      <c r="G4986" t="str">
        <f t="shared" si="78"/>
        <v>The Brothers McMullen</v>
      </c>
      <c r="H4986" t="s">
        <v>10313</v>
      </c>
      <c r="I4986">
        <v>6375</v>
      </c>
      <c r="J4986">
        <v>23</v>
      </c>
      <c r="K4986" t="s">
        <v>19</v>
      </c>
      <c r="L4986" t="s">
        <v>20</v>
      </c>
      <c r="P4986">
        <v>6.6</v>
      </c>
      <c r="S4986" t="s">
        <v>46</v>
      </c>
      <c r="T4986" t="s">
        <v>60</v>
      </c>
      <c r="U4986" t="s">
        <v>106</v>
      </c>
    </row>
    <row r="4987" spans="2:21" x14ac:dyDescent="0.3">
      <c r="B4987">
        <v>35</v>
      </c>
      <c r="C4987">
        <v>83</v>
      </c>
      <c r="E4987" t="s">
        <v>977</v>
      </c>
      <c r="F4987" t="s">
        <v>10314</v>
      </c>
      <c r="G4987" t="str">
        <f t="shared" si="78"/>
        <v>The Dirties</v>
      </c>
      <c r="H4987" t="s">
        <v>10315</v>
      </c>
      <c r="I4987">
        <v>3885</v>
      </c>
      <c r="J4987">
        <v>2</v>
      </c>
      <c r="K4987" t="s">
        <v>19</v>
      </c>
      <c r="L4987" t="s">
        <v>20</v>
      </c>
      <c r="P4987">
        <v>6.7</v>
      </c>
      <c r="S4987" t="s">
        <v>52</v>
      </c>
      <c r="T4987" t="s">
        <v>60</v>
      </c>
      <c r="U4987" t="s">
        <v>122</v>
      </c>
    </row>
    <row r="4988" spans="2:21" x14ac:dyDescent="0.3">
      <c r="B4988">
        <v>56</v>
      </c>
      <c r="C4988">
        <v>117</v>
      </c>
      <c r="E4988" t="s">
        <v>657</v>
      </c>
      <c r="F4988" t="s">
        <v>3374</v>
      </c>
      <c r="G4988" t="str">
        <f t="shared" si="78"/>
        <v>Gabriela</v>
      </c>
      <c r="H4988" t="s">
        <v>10316</v>
      </c>
      <c r="I4988">
        <v>712</v>
      </c>
      <c r="J4988">
        <v>22</v>
      </c>
      <c r="K4988" t="s">
        <v>19</v>
      </c>
      <c r="L4988" t="s">
        <v>20</v>
      </c>
      <c r="P4988">
        <v>6.4</v>
      </c>
      <c r="S4988" t="s">
        <v>46</v>
      </c>
      <c r="T4988" t="s">
        <v>60</v>
      </c>
      <c r="U4988" t="s">
        <v>106</v>
      </c>
    </row>
    <row r="4989" spans="2:21" x14ac:dyDescent="0.3">
      <c r="B4989">
        <v>14</v>
      </c>
      <c r="C4989">
        <v>75</v>
      </c>
      <c r="E4989" t="s">
        <v>657</v>
      </c>
      <c r="F4989" t="s">
        <v>10317</v>
      </c>
      <c r="G4989" t="str">
        <f t="shared" si="78"/>
        <v>Tiny Furniture</v>
      </c>
      <c r="H4989" t="s">
        <v>10318</v>
      </c>
      <c r="I4989">
        <v>11816</v>
      </c>
      <c r="J4989">
        <v>615</v>
      </c>
      <c r="K4989" t="s">
        <v>19</v>
      </c>
      <c r="L4989" t="s">
        <v>20</v>
      </c>
      <c r="P4989">
        <v>6.3</v>
      </c>
      <c r="S4989" t="s">
        <v>46</v>
      </c>
      <c r="T4989" t="s">
        <v>60</v>
      </c>
      <c r="U4989" t="s">
        <v>106</v>
      </c>
    </row>
    <row r="4990" spans="2:21" x14ac:dyDescent="0.3">
      <c r="B4990">
        <v>1</v>
      </c>
      <c r="C4990">
        <v>79</v>
      </c>
      <c r="E4990" t="s">
        <v>10319</v>
      </c>
      <c r="F4990" t="s">
        <v>10320</v>
      </c>
      <c r="G4990" t="str">
        <f t="shared" si="78"/>
        <v>Hayride</v>
      </c>
      <c r="H4990" t="s">
        <v>10321</v>
      </c>
      <c r="I4990">
        <v>485</v>
      </c>
      <c r="J4990">
        <v>16</v>
      </c>
      <c r="K4990" t="s">
        <v>19</v>
      </c>
      <c r="L4990" t="s">
        <v>20</v>
      </c>
      <c r="P4990">
        <v>3.4</v>
      </c>
      <c r="S4990" t="s">
        <v>52</v>
      </c>
      <c r="T4990" t="s">
        <v>60</v>
      </c>
      <c r="U4990" t="s">
        <v>83</v>
      </c>
    </row>
    <row r="4991" spans="2:21" x14ac:dyDescent="0.3">
      <c r="B4991">
        <v>43</v>
      </c>
      <c r="C4991">
        <v>78</v>
      </c>
      <c r="E4991" t="s">
        <v>1147</v>
      </c>
      <c r="F4991" t="s">
        <v>4981</v>
      </c>
      <c r="G4991" t="str">
        <f t="shared" si="78"/>
        <v>The Naked Ape</v>
      </c>
      <c r="H4991" t="s">
        <v>10322</v>
      </c>
      <c r="I4991">
        <v>128</v>
      </c>
      <c r="J4991">
        <v>61</v>
      </c>
      <c r="K4991" t="s">
        <v>19</v>
      </c>
      <c r="L4991" t="s">
        <v>20</v>
      </c>
      <c r="P4991">
        <v>4.7</v>
      </c>
      <c r="S4991" t="s">
        <v>46</v>
      </c>
      <c r="T4991" t="s">
        <v>60</v>
      </c>
    </row>
    <row r="4992" spans="2:21" x14ac:dyDescent="0.3">
      <c r="B4992">
        <v>13</v>
      </c>
      <c r="C4992">
        <v>109</v>
      </c>
      <c r="E4992" t="s">
        <v>39</v>
      </c>
      <c r="F4992" t="s">
        <v>10323</v>
      </c>
      <c r="G4992" t="str">
        <f t="shared" si="78"/>
        <v>Counting</v>
      </c>
      <c r="H4992" t="s">
        <v>10324</v>
      </c>
      <c r="I4992">
        <v>61</v>
      </c>
      <c r="J4992">
        <v>197</v>
      </c>
      <c r="K4992" t="s">
        <v>19</v>
      </c>
      <c r="L4992" t="s">
        <v>20</v>
      </c>
      <c r="P4992">
        <v>6</v>
      </c>
      <c r="S4992" t="s">
        <v>39</v>
      </c>
    </row>
    <row r="4993" spans="2:22" x14ac:dyDescent="0.3">
      <c r="B4993">
        <v>14</v>
      </c>
      <c r="C4993">
        <v>89</v>
      </c>
      <c r="E4993" t="s">
        <v>1198</v>
      </c>
      <c r="F4993" t="s">
        <v>8660</v>
      </c>
      <c r="G4993" t="str">
        <f t="shared" si="78"/>
        <v>The Call of Cthulhu</v>
      </c>
      <c r="H4993" t="s">
        <v>10325</v>
      </c>
      <c r="I4993">
        <v>6261</v>
      </c>
      <c r="J4993">
        <v>212</v>
      </c>
      <c r="K4993" t="s">
        <v>19</v>
      </c>
      <c r="L4993" t="s">
        <v>20</v>
      </c>
      <c r="P4993">
        <v>7.3</v>
      </c>
      <c r="S4993" t="s">
        <v>69</v>
      </c>
      <c r="T4993" t="s">
        <v>83</v>
      </c>
      <c r="U4993" t="s">
        <v>92</v>
      </c>
      <c r="V4993" t="s">
        <v>122</v>
      </c>
    </row>
    <row r="4994" spans="2:22" x14ac:dyDescent="0.3">
      <c r="B4994">
        <v>43</v>
      </c>
      <c r="C4994">
        <v>93</v>
      </c>
      <c r="E4994" t="s">
        <v>39</v>
      </c>
      <c r="F4994" t="s">
        <v>1991</v>
      </c>
      <c r="G4994" t="str">
        <f t="shared" si="78"/>
        <v>Bending Steel</v>
      </c>
      <c r="H4994" t="s">
        <v>10326</v>
      </c>
      <c r="I4994">
        <v>53</v>
      </c>
      <c r="J4994">
        <v>21</v>
      </c>
      <c r="K4994" t="s">
        <v>19</v>
      </c>
      <c r="L4994" t="s">
        <v>20</v>
      </c>
      <c r="P4994">
        <v>7.9</v>
      </c>
      <c r="S4994" t="s">
        <v>39</v>
      </c>
    </row>
    <row r="4995" spans="2:22" x14ac:dyDescent="0.3">
      <c r="C4995">
        <v>102</v>
      </c>
      <c r="E4995" t="s">
        <v>1322</v>
      </c>
      <c r="F4995" t="s">
        <v>10327</v>
      </c>
      <c r="G4995" t="str">
        <f t="shared" ref="G4995:G5044" si="79">SUBSTITUTE(H4995,"Â ","")</f>
        <v>The Signal</v>
      </c>
      <c r="H4995" t="s">
        <v>10328</v>
      </c>
      <c r="I4995">
        <v>48236</v>
      </c>
      <c r="J4995">
        <v>129</v>
      </c>
      <c r="K4995" t="s">
        <v>19</v>
      </c>
      <c r="L4995" t="s">
        <v>20</v>
      </c>
      <c r="P4995">
        <v>6.1</v>
      </c>
      <c r="S4995" t="s">
        <v>110</v>
      </c>
      <c r="T4995" t="s">
        <v>122</v>
      </c>
    </row>
    <row r="4996" spans="2:22" x14ac:dyDescent="0.3">
      <c r="C4996">
        <v>65</v>
      </c>
      <c r="E4996" t="s">
        <v>9902</v>
      </c>
      <c r="F4996" t="s">
        <v>10329</v>
      </c>
      <c r="G4996" t="str">
        <f t="shared" si="79"/>
        <v>The Image Revolution</v>
      </c>
      <c r="H4996" t="s">
        <v>10330</v>
      </c>
      <c r="I4996">
        <v>66</v>
      </c>
      <c r="J4996">
        <v>80</v>
      </c>
      <c r="K4996" t="s">
        <v>19</v>
      </c>
      <c r="L4996" t="s">
        <v>20</v>
      </c>
      <c r="P4996">
        <v>7.4</v>
      </c>
      <c r="S4996" t="s">
        <v>41</v>
      </c>
      <c r="T4996" t="s">
        <v>39</v>
      </c>
    </row>
    <row r="4997" spans="2:22" x14ac:dyDescent="0.3">
      <c r="C4997">
        <v>85</v>
      </c>
      <c r="E4997" t="s">
        <v>60</v>
      </c>
      <c r="F4997" t="s">
        <v>10331</v>
      </c>
      <c r="G4997" t="str">
        <f t="shared" si="79"/>
        <v>This Is Martin Bonner</v>
      </c>
      <c r="H4997" t="s">
        <v>10332</v>
      </c>
      <c r="I4997">
        <v>733</v>
      </c>
      <c r="J4997">
        <v>2</v>
      </c>
      <c r="K4997" t="s">
        <v>19</v>
      </c>
      <c r="L4997" t="s">
        <v>20</v>
      </c>
      <c r="P4997">
        <v>6.6</v>
      </c>
      <c r="S4997" t="s">
        <v>60</v>
      </c>
    </row>
    <row r="4998" spans="2:22" x14ac:dyDescent="0.3">
      <c r="C4998">
        <v>97</v>
      </c>
      <c r="E4998" t="s">
        <v>46</v>
      </c>
      <c r="F4998" t="s">
        <v>4288</v>
      </c>
      <c r="G4998" t="str">
        <f t="shared" si="79"/>
        <v>A True Story</v>
      </c>
      <c r="H4998" t="s">
        <v>10333</v>
      </c>
      <c r="I4998">
        <v>181</v>
      </c>
      <c r="J4998">
        <v>3</v>
      </c>
      <c r="K4998" t="s">
        <v>19</v>
      </c>
      <c r="L4998" t="s">
        <v>20</v>
      </c>
      <c r="P4998">
        <v>5.5</v>
      </c>
      <c r="S4998" t="s">
        <v>46</v>
      </c>
    </row>
    <row r="4999" spans="2:22" x14ac:dyDescent="0.3">
      <c r="C4999">
        <v>109</v>
      </c>
      <c r="E4999" t="s">
        <v>60</v>
      </c>
      <c r="F4999" t="s">
        <v>10334</v>
      </c>
      <c r="G4999" t="str">
        <f t="shared" si="79"/>
        <v>George Washington</v>
      </c>
      <c r="H4999" t="s">
        <v>10335</v>
      </c>
      <c r="I4999">
        <v>6246</v>
      </c>
      <c r="J4999">
        <v>49</v>
      </c>
      <c r="K4999" t="s">
        <v>19</v>
      </c>
      <c r="L4999" t="s">
        <v>20</v>
      </c>
      <c r="P4999">
        <v>7.5</v>
      </c>
      <c r="S4999" t="s">
        <v>60</v>
      </c>
    </row>
    <row r="5000" spans="2:22" x14ac:dyDescent="0.3">
      <c r="C5000">
        <v>79</v>
      </c>
      <c r="E5000" t="s">
        <v>776</v>
      </c>
      <c r="F5000" t="s">
        <v>10156</v>
      </c>
      <c r="G5000" t="str">
        <f t="shared" si="79"/>
        <v>Smiling Fish &amp; Goat on Fire</v>
      </c>
      <c r="H5000" t="s">
        <v>10336</v>
      </c>
      <c r="I5000">
        <v>2631</v>
      </c>
      <c r="J5000">
        <v>33</v>
      </c>
      <c r="K5000" t="s">
        <v>19</v>
      </c>
      <c r="L5000" t="s">
        <v>20</v>
      </c>
      <c r="P5000">
        <v>7.6</v>
      </c>
      <c r="S5000" t="s">
        <v>46</v>
      </c>
      <c r="T5000" t="s">
        <v>106</v>
      </c>
    </row>
    <row r="5001" spans="2:22" x14ac:dyDescent="0.3">
      <c r="C5001">
        <v>80</v>
      </c>
      <c r="E5001" t="s">
        <v>1207</v>
      </c>
      <c r="F5001" t="s">
        <v>10337</v>
      </c>
      <c r="G5001" t="str">
        <f t="shared" si="79"/>
        <v>Dawn of the Crescent Moon</v>
      </c>
      <c r="H5001" t="s">
        <v>10338</v>
      </c>
      <c r="I5001">
        <v>34</v>
      </c>
      <c r="J5001">
        <v>8</v>
      </c>
      <c r="K5001" t="s">
        <v>19</v>
      </c>
      <c r="L5001" t="s">
        <v>20</v>
      </c>
      <c r="P5001">
        <v>5</v>
      </c>
      <c r="S5001" t="s">
        <v>60</v>
      </c>
      <c r="T5001" t="s">
        <v>110</v>
      </c>
      <c r="U5001" t="s">
        <v>122</v>
      </c>
    </row>
    <row r="5002" spans="2:22" x14ac:dyDescent="0.3">
      <c r="C5002">
        <v>100</v>
      </c>
      <c r="E5002" t="s">
        <v>83</v>
      </c>
      <c r="F5002" t="s">
        <v>1693</v>
      </c>
      <c r="G5002" t="str">
        <f t="shared" si="79"/>
        <v>Raymond Did It</v>
      </c>
      <c r="H5002" t="s">
        <v>10339</v>
      </c>
      <c r="I5002">
        <v>192</v>
      </c>
      <c r="J5002">
        <v>71</v>
      </c>
      <c r="K5002" t="s">
        <v>19</v>
      </c>
      <c r="L5002" t="s">
        <v>20</v>
      </c>
      <c r="P5002">
        <v>3.2</v>
      </c>
      <c r="S5002" t="s">
        <v>83</v>
      </c>
    </row>
    <row r="5003" spans="2:22" x14ac:dyDescent="0.3">
      <c r="C5003">
        <v>90</v>
      </c>
      <c r="E5003" t="s">
        <v>1784</v>
      </c>
      <c r="F5003" t="s">
        <v>5862</v>
      </c>
      <c r="G5003" t="str">
        <f t="shared" si="79"/>
        <v>The Last Waltz</v>
      </c>
      <c r="H5003" t="s">
        <v>10340</v>
      </c>
      <c r="I5003">
        <v>12611</v>
      </c>
      <c r="J5003">
        <v>1</v>
      </c>
      <c r="K5003" t="s">
        <v>19</v>
      </c>
      <c r="L5003" t="s">
        <v>20</v>
      </c>
      <c r="P5003">
        <v>8.1999999999999993</v>
      </c>
      <c r="S5003" t="s">
        <v>39</v>
      </c>
      <c r="T5003" t="s">
        <v>85</v>
      </c>
    </row>
    <row r="5004" spans="2:22" x14ac:dyDescent="0.3">
      <c r="C5004">
        <v>90</v>
      </c>
      <c r="E5004" t="s">
        <v>2403</v>
      </c>
      <c r="F5004" t="s">
        <v>10341</v>
      </c>
      <c r="G5004" t="str">
        <f t="shared" si="79"/>
        <v>Run, Hide, Die</v>
      </c>
      <c r="H5004" t="s">
        <v>10342</v>
      </c>
      <c r="I5004">
        <v>106</v>
      </c>
      <c r="J5004">
        <v>8</v>
      </c>
      <c r="K5004" t="s">
        <v>19</v>
      </c>
      <c r="L5004" t="s">
        <v>31</v>
      </c>
      <c r="P5004">
        <v>3.7</v>
      </c>
      <c r="S5004" t="s">
        <v>83</v>
      </c>
      <c r="T5004" t="s">
        <v>122</v>
      </c>
    </row>
    <row r="5005" spans="2:22" x14ac:dyDescent="0.3">
      <c r="C5005">
        <v>120</v>
      </c>
      <c r="E5005" t="s">
        <v>60</v>
      </c>
      <c r="F5005" t="s">
        <v>10156</v>
      </c>
      <c r="G5005" t="str">
        <f t="shared" si="79"/>
        <v>The Exploding Girl</v>
      </c>
      <c r="H5005" t="s">
        <v>10343</v>
      </c>
      <c r="I5005">
        <v>1516</v>
      </c>
      <c r="J5005">
        <v>35</v>
      </c>
      <c r="K5005" t="s">
        <v>19</v>
      </c>
      <c r="L5005" t="s">
        <v>20</v>
      </c>
      <c r="P5005">
        <v>6.3</v>
      </c>
      <c r="S5005" t="s">
        <v>60</v>
      </c>
    </row>
    <row r="5006" spans="2:22" x14ac:dyDescent="0.3">
      <c r="C5006">
        <v>91</v>
      </c>
      <c r="E5006" t="s">
        <v>130</v>
      </c>
      <c r="F5006" t="s">
        <v>10344</v>
      </c>
      <c r="G5006" t="str">
        <f t="shared" si="79"/>
        <v>The Legend of God's Gun</v>
      </c>
      <c r="H5006" t="s">
        <v>10345</v>
      </c>
      <c r="I5006">
        <v>143</v>
      </c>
      <c r="J5006">
        <v>183</v>
      </c>
      <c r="K5006" t="s">
        <v>19</v>
      </c>
      <c r="L5006" t="s">
        <v>20</v>
      </c>
      <c r="P5006">
        <v>4.0999999999999996</v>
      </c>
      <c r="S5006" t="s">
        <v>130</v>
      </c>
    </row>
    <row r="5007" spans="2:22" x14ac:dyDescent="0.3">
      <c r="C5007">
        <v>143</v>
      </c>
      <c r="E5007" t="s">
        <v>46</v>
      </c>
      <c r="F5007" t="s">
        <v>3296</v>
      </c>
      <c r="G5007" t="str">
        <f t="shared" si="79"/>
        <v>Mutual Appreciation</v>
      </c>
      <c r="H5007" t="s">
        <v>10346</v>
      </c>
      <c r="I5007">
        <v>1578</v>
      </c>
      <c r="J5007">
        <v>39</v>
      </c>
      <c r="K5007" t="s">
        <v>19</v>
      </c>
      <c r="L5007" t="s">
        <v>20</v>
      </c>
      <c r="P5007">
        <v>6.9</v>
      </c>
      <c r="S5007" t="s">
        <v>46</v>
      </c>
    </row>
    <row r="5008" spans="2:22" x14ac:dyDescent="0.3">
      <c r="C5008">
        <v>85</v>
      </c>
      <c r="E5008" t="s">
        <v>83</v>
      </c>
      <c r="F5008" t="s">
        <v>10347</v>
      </c>
      <c r="G5008" t="str">
        <f t="shared" si="79"/>
        <v>Her Cry: La Llorona Investigation</v>
      </c>
      <c r="H5008" t="s">
        <v>10348</v>
      </c>
      <c r="I5008">
        <v>23</v>
      </c>
      <c r="J5008">
        <v>26</v>
      </c>
      <c r="K5008" t="s">
        <v>19</v>
      </c>
      <c r="L5008" t="s">
        <v>149</v>
      </c>
      <c r="P5008">
        <v>5.4</v>
      </c>
      <c r="S5008" t="s">
        <v>83</v>
      </c>
    </row>
    <row r="5009" spans="3:22" x14ac:dyDescent="0.3">
      <c r="C5009">
        <v>60</v>
      </c>
      <c r="E5009" t="s">
        <v>3939</v>
      </c>
      <c r="F5009" t="s">
        <v>499</v>
      </c>
      <c r="G5009" t="str">
        <f t="shared" si="79"/>
        <v>Down Terrace</v>
      </c>
      <c r="H5009" t="s">
        <v>10349</v>
      </c>
      <c r="I5009">
        <v>2646</v>
      </c>
      <c r="J5009">
        <v>1</v>
      </c>
      <c r="K5009" t="s">
        <v>19</v>
      </c>
      <c r="L5009" t="s">
        <v>20</v>
      </c>
      <c r="P5009">
        <v>6.5</v>
      </c>
      <c r="S5009" t="s">
        <v>46</v>
      </c>
      <c r="T5009" t="s">
        <v>52</v>
      </c>
      <c r="U5009" t="s">
        <v>60</v>
      </c>
    </row>
    <row r="5010" spans="3:22" x14ac:dyDescent="0.3">
      <c r="C5010">
        <v>88</v>
      </c>
      <c r="E5010" t="s">
        <v>46</v>
      </c>
      <c r="F5010" t="s">
        <v>10350</v>
      </c>
      <c r="G5010" t="str">
        <f t="shared" si="79"/>
        <v>Clerks</v>
      </c>
      <c r="H5010" t="s">
        <v>10351</v>
      </c>
      <c r="I5010">
        <v>181749</v>
      </c>
      <c r="J5010">
        <v>50</v>
      </c>
      <c r="K5010" t="s">
        <v>19</v>
      </c>
      <c r="L5010" t="s">
        <v>20</v>
      </c>
      <c r="P5010">
        <v>7.8</v>
      </c>
      <c r="S5010" t="s">
        <v>46</v>
      </c>
    </row>
    <row r="5011" spans="3:22" x14ac:dyDescent="0.3">
      <c r="C5011">
        <v>78</v>
      </c>
      <c r="E5011" t="s">
        <v>2311</v>
      </c>
      <c r="F5011" t="s">
        <v>10352</v>
      </c>
      <c r="G5011" t="str">
        <f t="shared" si="79"/>
        <v>Pink Narcissus</v>
      </c>
      <c r="H5011" t="s">
        <v>10353</v>
      </c>
      <c r="I5011">
        <v>803</v>
      </c>
      <c r="J5011">
        <v>3</v>
      </c>
      <c r="K5011" t="s">
        <v>19</v>
      </c>
      <c r="L5011" t="s">
        <v>149</v>
      </c>
      <c r="P5011">
        <v>6.7</v>
      </c>
      <c r="S5011" t="s">
        <v>60</v>
      </c>
      <c r="T5011" t="s">
        <v>69</v>
      </c>
    </row>
    <row r="5012" spans="3:22" x14ac:dyDescent="0.3">
      <c r="C5012">
        <v>108</v>
      </c>
      <c r="E5012" t="s">
        <v>1147</v>
      </c>
      <c r="F5012" t="s">
        <v>10354</v>
      </c>
      <c r="G5012" t="str">
        <f t="shared" si="79"/>
        <v>Funny Ha Ha</v>
      </c>
      <c r="H5012" t="s">
        <v>10355</v>
      </c>
      <c r="I5012">
        <v>1894</v>
      </c>
      <c r="J5012">
        <v>8</v>
      </c>
      <c r="K5012" t="s">
        <v>10356</v>
      </c>
      <c r="L5012" t="s">
        <v>20</v>
      </c>
      <c r="P5012">
        <v>6.4</v>
      </c>
      <c r="S5012" t="s">
        <v>46</v>
      </c>
      <c r="T5012" t="s">
        <v>60</v>
      </c>
    </row>
    <row r="5013" spans="3:22" x14ac:dyDescent="0.3">
      <c r="C5013">
        <v>110</v>
      </c>
      <c r="E5013" t="s">
        <v>1147</v>
      </c>
      <c r="F5013" t="s">
        <v>10357</v>
      </c>
      <c r="G5013" t="str">
        <f t="shared" si="79"/>
        <v>In the Company of Men</v>
      </c>
      <c r="H5013" t="s">
        <v>10358</v>
      </c>
      <c r="I5013">
        <v>11550</v>
      </c>
      <c r="J5013">
        <v>14</v>
      </c>
      <c r="K5013" t="s">
        <v>19</v>
      </c>
      <c r="L5013" t="s">
        <v>20</v>
      </c>
      <c r="P5013">
        <v>7.3</v>
      </c>
      <c r="S5013" t="s">
        <v>46</v>
      </c>
      <c r="T5013" t="s">
        <v>60</v>
      </c>
    </row>
    <row r="5014" spans="3:22" x14ac:dyDescent="0.3">
      <c r="C5014">
        <v>90</v>
      </c>
      <c r="E5014" t="s">
        <v>239</v>
      </c>
      <c r="F5014" t="s">
        <v>10359</v>
      </c>
      <c r="G5014" t="str">
        <f t="shared" si="79"/>
        <v>Sabotage</v>
      </c>
      <c r="H5014" t="s">
        <v>3297</v>
      </c>
      <c r="I5014">
        <v>47502</v>
      </c>
      <c r="J5014">
        <v>371</v>
      </c>
      <c r="K5014" t="s">
        <v>19</v>
      </c>
      <c r="L5014" t="s">
        <v>20</v>
      </c>
      <c r="P5014">
        <v>5.7</v>
      </c>
      <c r="S5014" t="s">
        <v>26</v>
      </c>
      <c r="T5014" t="s">
        <v>52</v>
      </c>
      <c r="U5014" t="s">
        <v>60</v>
      </c>
      <c r="V5014" t="s">
        <v>122</v>
      </c>
    </row>
    <row r="5015" spans="3:22" x14ac:dyDescent="0.3">
      <c r="C5015">
        <v>83</v>
      </c>
      <c r="E5015" t="s">
        <v>3076</v>
      </c>
      <c r="F5015" t="s">
        <v>10360</v>
      </c>
      <c r="G5015" t="str">
        <f t="shared" si="79"/>
        <v>Manito</v>
      </c>
      <c r="H5015" t="s">
        <v>10361</v>
      </c>
      <c r="I5015">
        <v>493</v>
      </c>
      <c r="J5015">
        <v>35</v>
      </c>
      <c r="K5015" t="s">
        <v>19</v>
      </c>
      <c r="L5015" t="s">
        <v>20</v>
      </c>
      <c r="P5015">
        <v>7</v>
      </c>
      <c r="S5015" t="s">
        <v>60</v>
      </c>
      <c r="T5015" t="s">
        <v>65</v>
      </c>
    </row>
    <row r="5016" spans="3:22" x14ac:dyDescent="0.3">
      <c r="C5016">
        <v>111</v>
      </c>
      <c r="E5016" t="s">
        <v>184</v>
      </c>
      <c r="F5016" t="s">
        <v>10246</v>
      </c>
      <c r="G5016" t="str">
        <f t="shared" si="79"/>
        <v>Rampage</v>
      </c>
      <c r="H5016" t="s">
        <v>10362</v>
      </c>
      <c r="I5016">
        <v>15091</v>
      </c>
      <c r="J5016">
        <v>130</v>
      </c>
      <c r="K5016" t="s">
        <v>675</v>
      </c>
      <c r="L5016" t="s">
        <v>20</v>
      </c>
      <c r="P5016">
        <v>6.3</v>
      </c>
      <c r="S5016" t="s">
        <v>26</v>
      </c>
      <c r="T5016" t="s">
        <v>52</v>
      </c>
      <c r="U5016" t="s">
        <v>122</v>
      </c>
    </row>
    <row r="5017" spans="3:22" x14ac:dyDescent="0.3">
      <c r="C5017">
        <v>84</v>
      </c>
      <c r="E5017" t="s">
        <v>1147</v>
      </c>
      <c r="F5017" t="s">
        <v>10363</v>
      </c>
      <c r="G5017" t="str">
        <f t="shared" si="79"/>
        <v>Slacker</v>
      </c>
      <c r="H5017" t="s">
        <v>10364</v>
      </c>
      <c r="I5017">
        <v>15103</v>
      </c>
      <c r="J5017">
        <v>1</v>
      </c>
      <c r="K5017" t="s">
        <v>9522</v>
      </c>
      <c r="L5017" t="s">
        <v>20</v>
      </c>
      <c r="P5017">
        <v>7.1</v>
      </c>
      <c r="S5017" t="s">
        <v>46</v>
      </c>
      <c r="T5017" t="s">
        <v>60</v>
      </c>
    </row>
    <row r="5018" spans="3:22" x14ac:dyDescent="0.3">
      <c r="C5018">
        <v>82</v>
      </c>
      <c r="E5018" t="s">
        <v>977</v>
      </c>
      <c r="F5018" t="s">
        <v>10365</v>
      </c>
      <c r="G5018" t="str">
        <f t="shared" si="79"/>
        <v>Dutch Kills</v>
      </c>
      <c r="H5018" t="s">
        <v>10366</v>
      </c>
      <c r="I5018">
        <v>57</v>
      </c>
      <c r="J5018">
        <v>14</v>
      </c>
      <c r="K5018" t="s">
        <v>19</v>
      </c>
      <c r="L5018" t="s">
        <v>20</v>
      </c>
      <c r="P5018">
        <v>4.8</v>
      </c>
      <c r="S5018" t="s">
        <v>52</v>
      </c>
      <c r="T5018" t="s">
        <v>60</v>
      </c>
      <c r="U5018" t="s">
        <v>122</v>
      </c>
    </row>
    <row r="5019" spans="3:22" x14ac:dyDescent="0.3">
      <c r="C5019">
        <v>98</v>
      </c>
      <c r="E5019" t="s">
        <v>776</v>
      </c>
      <c r="F5019" t="s">
        <v>10367</v>
      </c>
      <c r="G5019" t="str">
        <f t="shared" si="79"/>
        <v>Dry Spell</v>
      </c>
      <c r="H5019" t="s">
        <v>10368</v>
      </c>
      <c r="I5019">
        <v>114</v>
      </c>
      <c r="J5019">
        <v>6</v>
      </c>
      <c r="K5019" t="s">
        <v>336</v>
      </c>
      <c r="L5019" t="s">
        <v>10369</v>
      </c>
      <c r="P5019">
        <v>3.3</v>
      </c>
      <c r="S5019" t="s">
        <v>46</v>
      </c>
      <c r="T5019" t="s">
        <v>106</v>
      </c>
    </row>
    <row r="5020" spans="3:22" x14ac:dyDescent="0.3">
      <c r="C5020">
        <v>77</v>
      </c>
      <c r="E5020" t="s">
        <v>60</v>
      </c>
      <c r="F5020" t="s">
        <v>10370</v>
      </c>
      <c r="G5020" t="str">
        <f t="shared" si="79"/>
        <v>Flywheel</v>
      </c>
      <c r="H5020" t="s">
        <v>10371</v>
      </c>
      <c r="I5020">
        <v>2986</v>
      </c>
      <c r="J5020">
        <v>359</v>
      </c>
      <c r="K5020" t="s">
        <v>19</v>
      </c>
      <c r="L5020" t="s">
        <v>20</v>
      </c>
      <c r="P5020">
        <v>6.9</v>
      </c>
      <c r="S5020" t="s">
        <v>60</v>
      </c>
    </row>
    <row r="5021" spans="3:22" x14ac:dyDescent="0.3">
      <c r="C5021">
        <v>80</v>
      </c>
      <c r="E5021" t="s">
        <v>1347</v>
      </c>
      <c r="F5021" t="s">
        <v>10372</v>
      </c>
      <c r="G5021" t="str">
        <f t="shared" si="79"/>
        <v>Exeter</v>
      </c>
      <c r="H5021" t="s">
        <v>10373</v>
      </c>
      <c r="I5021">
        <v>3836</v>
      </c>
      <c r="J5021">
        <v>3</v>
      </c>
      <c r="K5021" t="s">
        <v>19</v>
      </c>
      <c r="L5021" t="s">
        <v>20</v>
      </c>
      <c r="P5021">
        <v>4.5999999999999996</v>
      </c>
      <c r="S5021" t="s">
        <v>83</v>
      </c>
      <c r="T5021" t="s">
        <v>92</v>
      </c>
      <c r="U5021" t="s">
        <v>122</v>
      </c>
    </row>
    <row r="5022" spans="3:22" x14ac:dyDescent="0.3">
      <c r="C5022">
        <v>81</v>
      </c>
      <c r="E5022" t="s">
        <v>1933</v>
      </c>
      <c r="F5022" t="s">
        <v>10374</v>
      </c>
      <c r="G5022" t="str">
        <f t="shared" si="79"/>
        <v>The Ridges</v>
      </c>
      <c r="H5022" t="s">
        <v>10375</v>
      </c>
      <c r="I5022">
        <v>125</v>
      </c>
      <c r="J5022">
        <v>9</v>
      </c>
      <c r="K5022" t="s">
        <v>19</v>
      </c>
      <c r="L5022" t="s">
        <v>20</v>
      </c>
      <c r="P5022">
        <v>3</v>
      </c>
      <c r="S5022" t="s">
        <v>60</v>
      </c>
      <c r="T5022" t="s">
        <v>83</v>
      </c>
      <c r="U5022" t="s">
        <v>122</v>
      </c>
    </row>
    <row r="5023" spans="3:22" x14ac:dyDescent="0.3">
      <c r="C5023">
        <v>84</v>
      </c>
      <c r="E5023" t="s">
        <v>657</v>
      </c>
      <c r="F5023" t="s">
        <v>10376</v>
      </c>
      <c r="G5023" t="str">
        <f t="shared" si="79"/>
        <v>The Puffy Chair</v>
      </c>
      <c r="H5023" t="s">
        <v>10377</v>
      </c>
      <c r="I5023">
        <v>4067</v>
      </c>
      <c r="J5023">
        <v>84</v>
      </c>
      <c r="K5023" t="s">
        <v>19</v>
      </c>
      <c r="L5023" t="s">
        <v>676</v>
      </c>
      <c r="P5023">
        <v>6.6</v>
      </c>
      <c r="S5023" t="s">
        <v>46</v>
      </c>
      <c r="T5023" t="s">
        <v>60</v>
      </c>
      <c r="U5023" t="s">
        <v>106</v>
      </c>
    </row>
    <row r="5024" spans="3:22" x14ac:dyDescent="0.3">
      <c r="C5024">
        <v>95</v>
      </c>
      <c r="E5024" t="s">
        <v>60</v>
      </c>
      <c r="F5024" t="s">
        <v>10378</v>
      </c>
      <c r="G5024" t="str">
        <f t="shared" si="79"/>
        <v>Stories of Our Lives</v>
      </c>
      <c r="H5024" t="s">
        <v>10379</v>
      </c>
      <c r="I5024">
        <v>70</v>
      </c>
      <c r="K5024" t="s">
        <v>19</v>
      </c>
      <c r="L5024" t="s">
        <v>5808</v>
      </c>
      <c r="P5024">
        <v>7.4</v>
      </c>
      <c r="S5024" t="s">
        <v>60</v>
      </c>
    </row>
    <row r="5025" spans="3:23" x14ac:dyDescent="0.3">
      <c r="C5025">
        <v>87</v>
      </c>
      <c r="E5025" t="s">
        <v>106</v>
      </c>
      <c r="F5025" t="s">
        <v>10380</v>
      </c>
      <c r="G5025" t="str">
        <f t="shared" si="79"/>
        <v>Breaking Upwards</v>
      </c>
      <c r="H5025" t="s">
        <v>10381</v>
      </c>
      <c r="I5025">
        <v>1194</v>
      </c>
      <c r="K5025" t="s">
        <v>1243</v>
      </c>
      <c r="L5025" t="s">
        <v>3429</v>
      </c>
      <c r="P5025">
        <v>6.2</v>
      </c>
      <c r="S5025" t="s">
        <v>106</v>
      </c>
    </row>
    <row r="5026" spans="3:23" x14ac:dyDescent="0.3">
      <c r="C5026">
        <v>43</v>
      </c>
      <c r="E5026" t="s">
        <v>1322</v>
      </c>
      <c r="F5026" t="s">
        <v>10382</v>
      </c>
      <c r="G5026" t="str">
        <f t="shared" si="79"/>
        <v>All Superheroes Must Die</v>
      </c>
      <c r="H5026" t="s">
        <v>10383</v>
      </c>
      <c r="I5026">
        <v>1771</v>
      </c>
      <c r="K5026" t="s">
        <v>19</v>
      </c>
      <c r="L5026" t="s">
        <v>337</v>
      </c>
      <c r="P5026">
        <v>4</v>
      </c>
      <c r="S5026" t="s">
        <v>110</v>
      </c>
      <c r="T5026" t="s">
        <v>122</v>
      </c>
    </row>
    <row r="5027" spans="3:23" x14ac:dyDescent="0.3">
      <c r="C5027">
        <v>76</v>
      </c>
      <c r="E5027" t="s">
        <v>10384</v>
      </c>
      <c r="F5027" t="s">
        <v>1829</v>
      </c>
      <c r="G5027" t="str">
        <f t="shared" si="79"/>
        <v>Pink Flamingos</v>
      </c>
      <c r="H5027" t="s">
        <v>10385</v>
      </c>
      <c r="I5027">
        <v>16792</v>
      </c>
      <c r="K5027" t="s">
        <v>19</v>
      </c>
      <c r="L5027" t="s">
        <v>20</v>
      </c>
      <c r="P5027">
        <v>6.1</v>
      </c>
      <c r="S5027" t="s">
        <v>46</v>
      </c>
      <c r="T5027" t="s">
        <v>52</v>
      </c>
      <c r="U5027" t="s">
        <v>83</v>
      </c>
    </row>
    <row r="5028" spans="3:23" x14ac:dyDescent="0.3">
      <c r="C5028">
        <v>100</v>
      </c>
      <c r="E5028" t="s">
        <v>3370</v>
      </c>
      <c r="F5028" t="s">
        <v>10220</v>
      </c>
      <c r="G5028" t="str">
        <f t="shared" si="79"/>
        <v>Clean</v>
      </c>
      <c r="H5028" t="s">
        <v>10386</v>
      </c>
      <c r="I5028">
        <v>3924</v>
      </c>
      <c r="K5028" t="s">
        <v>19</v>
      </c>
      <c r="L5028" t="s">
        <v>20</v>
      </c>
      <c r="P5028">
        <v>6.9</v>
      </c>
      <c r="S5028" t="s">
        <v>60</v>
      </c>
      <c r="T5028" t="s">
        <v>85</v>
      </c>
      <c r="U5028" t="s">
        <v>106</v>
      </c>
    </row>
    <row r="5029" spans="3:23" x14ac:dyDescent="0.3">
      <c r="C5029">
        <v>90</v>
      </c>
      <c r="E5029" t="s">
        <v>60</v>
      </c>
      <c r="F5029" t="s">
        <v>10387</v>
      </c>
      <c r="G5029" t="str">
        <f t="shared" si="79"/>
        <v>The Circle</v>
      </c>
      <c r="H5029" t="s">
        <v>10388</v>
      </c>
      <c r="I5029">
        <v>4555</v>
      </c>
      <c r="K5029" t="s">
        <v>19</v>
      </c>
      <c r="L5029" t="s">
        <v>20</v>
      </c>
      <c r="P5029">
        <v>7.5</v>
      </c>
      <c r="S5029" t="s">
        <v>60</v>
      </c>
    </row>
    <row r="5030" spans="3:23" x14ac:dyDescent="0.3">
      <c r="E5030" t="s">
        <v>83</v>
      </c>
      <c r="F5030" t="s">
        <v>10389</v>
      </c>
      <c r="G5030" t="str">
        <f t="shared" si="79"/>
        <v>Tin Can Man</v>
      </c>
      <c r="H5030" t="s">
        <v>10390</v>
      </c>
      <c r="I5030">
        <v>57</v>
      </c>
      <c r="K5030" t="s">
        <v>19</v>
      </c>
      <c r="L5030" t="s">
        <v>20</v>
      </c>
      <c r="P5030">
        <v>6.7</v>
      </c>
      <c r="S5030" t="s">
        <v>83</v>
      </c>
    </row>
    <row r="5031" spans="3:23" x14ac:dyDescent="0.3">
      <c r="E5031" t="s">
        <v>2107</v>
      </c>
      <c r="F5031" t="s">
        <v>10391</v>
      </c>
      <c r="G5031" t="str">
        <f t="shared" si="79"/>
        <v>The Cure</v>
      </c>
      <c r="H5031" t="s">
        <v>10392</v>
      </c>
      <c r="I5031">
        <v>6318</v>
      </c>
      <c r="K5031" t="s">
        <v>19</v>
      </c>
      <c r="L5031" t="s">
        <v>10393</v>
      </c>
      <c r="P5031">
        <v>7.4</v>
      </c>
      <c r="S5031" t="s">
        <v>52</v>
      </c>
      <c r="T5031" t="s">
        <v>83</v>
      </c>
      <c r="U5031" t="s">
        <v>92</v>
      </c>
      <c r="V5031" t="s">
        <v>122</v>
      </c>
    </row>
    <row r="5032" spans="3:23" x14ac:dyDescent="0.3">
      <c r="E5032" t="s">
        <v>60</v>
      </c>
      <c r="F5032" t="s">
        <v>10394</v>
      </c>
      <c r="G5032" t="str">
        <f t="shared" si="79"/>
        <v>On the Downlow</v>
      </c>
      <c r="H5032" t="s">
        <v>10395</v>
      </c>
      <c r="I5032">
        <v>156</v>
      </c>
      <c r="K5032" t="s">
        <v>19</v>
      </c>
      <c r="L5032" t="s">
        <v>20</v>
      </c>
      <c r="P5032">
        <v>6.1</v>
      </c>
      <c r="S5032" t="s">
        <v>60</v>
      </c>
    </row>
    <row r="5033" spans="3:23" x14ac:dyDescent="0.3">
      <c r="E5033" t="s">
        <v>5504</v>
      </c>
      <c r="F5033" t="s">
        <v>8067</v>
      </c>
      <c r="G5033" t="str">
        <f t="shared" si="79"/>
        <v>Sanctuary; Quite a Conundrum</v>
      </c>
      <c r="H5033" t="s">
        <v>10396</v>
      </c>
      <c r="I5033">
        <v>133</v>
      </c>
      <c r="L5033" t="s">
        <v>20</v>
      </c>
      <c r="P5033">
        <v>5.4</v>
      </c>
      <c r="S5033" t="s">
        <v>46</v>
      </c>
      <c r="T5033" t="s">
        <v>83</v>
      </c>
      <c r="U5033" t="s">
        <v>122</v>
      </c>
    </row>
    <row r="5034" spans="3:23" x14ac:dyDescent="0.3">
      <c r="E5034" t="s">
        <v>890</v>
      </c>
      <c r="F5034" t="s">
        <v>10397</v>
      </c>
      <c r="G5034" t="str">
        <f t="shared" si="79"/>
        <v>Bang</v>
      </c>
      <c r="H5034" t="s">
        <v>10398</v>
      </c>
      <c r="I5034">
        <v>438</v>
      </c>
      <c r="L5034" t="s">
        <v>20</v>
      </c>
      <c r="P5034">
        <v>6.4</v>
      </c>
      <c r="S5034" t="s">
        <v>52</v>
      </c>
      <c r="T5034" t="s">
        <v>60</v>
      </c>
    </row>
    <row r="5035" spans="3:23" x14ac:dyDescent="0.3">
      <c r="E5035" t="s">
        <v>1207</v>
      </c>
      <c r="F5035" t="s">
        <v>10399</v>
      </c>
      <c r="G5035" t="str">
        <f t="shared" si="79"/>
        <v>Primer</v>
      </c>
      <c r="H5035" t="s">
        <v>10400</v>
      </c>
      <c r="I5035">
        <v>72639</v>
      </c>
      <c r="L5035" t="s">
        <v>149</v>
      </c>
      <c r="P5035">
        <v>7</v>
      </c>
      <c r="S5035" t="s">
        <v>60</v>
      </c>
      <c r="T5035" t="s">
        <v>110</v>
      </c>
      <c r="U5035" t="s">
        <v>122</v>
      </c>
    </row>
    <row r="5036" spans="3:23" x14ac:dyDescent="0.3">
      <c r="E5036" t="s">
        <v>122</v>
      </c>
      <c r="F5036" t="s">
        <v>5095</v>
      </c>
      <c r="G5036" t="str">
        <f t="shared" si="79"/>
        <v>Cavite</v>
      </c>
      <c r="H5036" t="s">
        <v>10401</v>
      </c>
      <c r="I5036">
        <v>589</v>
      </c>
      <c r="L5036" t="s">
        <v>20</v>
      </c>
      <c r="P5036">
        <v>6.3</v>
      </c>
      <c r="S5036" t="s">
        <v>122</v>
      </c>
    </row>
    <row r="5037" spans="3:23" x14ac:dyDescent="0.3">
      <c r="E5037" t="s">
        <v>2516</v>
      </c>
      <c r="F5037" t="s">
        <v>10402</v>
      </c>
      <c r="G5037" t="str">
        <f t="shared" si="79"/>
        <v>El Mariachi</v>
      </c>
      <c r="H5037" t="s">
        <v>10403</v>
      </c>
      <c r="I5037">
        <v>52055</v>
      </c>
      <c r="L5037" t="s">
        <v>20</v>
      </c>
      <c r="P5037">
        <v>6.9</v>
      </c>
      <c r="S5037" t="s">
        <v>26</v>
      </c>
      <c r="T5037" t="s">
        <v>52</v>
      </c>
      <c r="U5037" t="s">
        <v>60</v>
      </c>
      <c r="V5037" t="s">
        <v>106</v>
      </c>
      <c r="W5037" t="s">
        <v>122</v>
      </c>
    </row>
    <row r="5038" spans="3:23" x14ac:dyDescent="0.3">
      <c r="E5038" t="s">
        <v>890</v>
      </c>
      <c r="G5038" t="str">
        <f t="shared" si="79"/>
        <v>The Mongol King</v>
      </c>
      <c r="H5038" t="s">
        <v>10404</v>
      </c>
      <c r="I5038">
        <v>36</v>
      </c>
      <c r="L5038" t="s">
        <v>20</v>
      </c>
      <c r="P5038">
        <v>7.8</v>
      </c>
      <c r="S5038" t="s">
        <v>52</v>
      </c>
      <c r="T5038" t="s">
        <v>60</v>
      </c>
    </row>
    <row r="5039" spans="3:23" x14ac:dyDescent="0.3">
      <c r="E5039" t="s">
        <v>1147</v>
      </c>
      <c r="G5039" t="str">
        <f t="shared" si="79"/>
        <v>Newlyweds</v>
      </c>
      <c r="H5039" t="s">
        <v>10405</v>
      </c>
      <c r="I5039">
        <v>1338</v>
      </c>
      <c r="L5039" t="s">
        <v>20</v>
      </c>
      <c r="P5039">
        <v>6.4</v>
      </c>
      <c r="S5039" t="s">
        <v>46</v>
      </c>
      <c r="T5039" t="s">
        <v>60</v>
      </c>
    </row>
    <row r="5040" spans="3:23" x14ac:dyDescent="0.3">
      <c r="E5040" t="s">
        <v>1147</v>
      </c>
      <c r="G5040" t="str">
        <f t="shared" si="79"/>
        <v>Signed Sealed Delivered</v>
      </c>
      <c r="H5040" t="s">
        <v>10406</v>
      </c>
      <c r="I5040">
        <v>629</v>
      </c>
      <c r="P5040">
        <v>7.7</v>
      </c>
      <c r="S5040" t="s">
        <v>46</v>
      </c>
      <c r="T5040" t="s">
        <v>60</v>
      </c>
    </row>
    <row r="5041" spans="5:22" x14ac:dyDescent="0.3">
      <c r="E5041" t="s">
        <v>984</v>
      </c>
      <c r="G5041" t="str">
        <f t="shared" si="79"/>
        <v xml:space="preserve">The Following            </v>
      </c>
      <c r="H5041" t="s">
        <v>10407</v>
      </c>
      <c r="I5041">
        <v>73839</v>
      </c>
      <c r="P5041">
        <v>7.5</v>
      </c>
      <c r="S5041" t="s">
        <v>52</v>
      </c>
      <c r="T5041" t="s">
        <v>60</v>
      </c>
      <c r="U5041" t="s">
        <v>92</v>
      </c>
      <c r="V5041" t="s">
        <v>122</v>
      </c>
    </row>
    <row r="5042" spans="5:22" x14ac:dyDescent="0.3">
      <c r="E5042" t="s">
        <v>1933</v>
      </c>
      <c r="G5042" t="str">
        <f t="shared" si="79"/>
        <v>A Plague So Pleasant</v>
      </c>
      <c r="H5042" t="s">
        <v>10408</v>
      </c>
      <c r="I5042">
        <v>38</v>
      </c>
      <c r="P5042">
        <v>6.3</v>
      </c>
      <c r="S5042" t="s">
        <v>60</v>
      </c>
      <c r="T5042" t="s">
        <v>83</v>
      </c>
      <c r="U5042" t="s">
        <v>122</v>
      </c>
    </row>
    <row r="5043" spans="5:22" x14ac:dyDescent="0.3">
      <c r="E5043" t="s">
        <v>657</v>
      </c>
      <c r="G5043" t="str">
        <f t="shared" si="79"/>
        <v>Shanghai Calling</v>
      </c>
      <c r="H5043" t="s">
        <v>10409</v>
      </c>
      <c r="I5043">
        <v>1255</v>
      </c>
      <c r="P5043">
        <v>6.3</v>
      </c>
      <c r="S5043" t="s">
        <v>46</v>
      </c>
      <c r="T5043" t="s">
        <v>60</v>
      </c>
      <c r="U5043" t="s">
        <v>106</v>
      </c>
    </row>
    <row r="5044" spans="5:22" x14ac:dyDescent="0.3">
      <c r="E5044" t="s">
        <v>39</v>
      </c>
      <c r="G5044" t="str">
        <f t="shared" si="79"/>
        <v>My Date with Drew</v>
      </c>
      <c r="H5044" t="s">
        <v>10410</v>
      </c>
      <c r="I5044">
        <v>4285</v>
      </c>
      <c r="P5044">
        <v>6.6</v>
      </c>
      <c r="S5044" t="s">
        <v>39</v>
      </c>
    </row>
  </sheetData>
  <autoFilter ref="A1:Z5044" xr:uid="{1CA67E2E-6199-4552-A0BC-FC6D40C7D384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47D39-4EF5-4037-B364-A1A7ACE4CABC}">
  <dimension ref="A3:F22"/>
  <sheetViews>
    <sheetView topLeftCell="A2" workbookViewId="0">
      <selection activeCell="M20" sqref="M20"/>
    </sheetView>
  </sheetViews>
  <sheetFormatPr defaultRowHeight="14.4" x14ac:dyDescent="0.3"/>
  <cols>
    <col min="1" max="1" width="12.5546875" bestFit="1" customWidth="1"/>
    <col min="2" max="2" width="17.44140625" bestFit="1" customWidth="1"/>
    <col min="5" max="5" width="22.109375" customWidth="1"/>
    <col min="6" max="6" width="10.6640625" customWidth="1"/>
  </cols>
  <sheetData>
    <row r="3" spans="1:6" x14ac:dyDescent="0.3">
      <c r="A3" s="1" t="s">
        <v>10414</v>
      </c>
      <c r="B3" t="s">
        <v>10416</v>
      </c>
    </row>
    <row r="4" spans="1:6" x14ac:dyDescent="0.3">
      <c r="A4" s="2" t="s">
        <v>26</v>
      </c>
      <c r="B4">
        <v>1153</v>
      </c>
    </row>
    <row r="5" spans="1:6" x14ac:dyDescent="0.3">
      <c r="A5" s="2" t="s">
        <v>32</v>
      </c>
      <c r="B5">
        <v>923</v>
      </c>
    </row>
    <row r="6" spans="1:6" x14ac:dyDescent="0.3">
      <c r="A6" s="2" t="s">
        <v>37</v>
      </c>
      <c r="B6">
        <v>242</v>
      </c>
      <c r="E6" t="s">
        <v>10424</v>
      </c>
      <c r="F6" t="s">
        <v>10423</v>
      </c>
    </row>
    <row r="7" spans="1:6" x14ac:dyDescent="0.3">
      <c r="A7" s="2" t="s">
        <v>41</v>
      </c>
      <c r="B7">
        <v>293</v>
      </c>
      <c r="E7" t="s">
        <v>10417</v>
      </c>
      <c r="F7">
        <f>MEDIAN(B4:B21)</f>
        <v>587.5</v>
      </c>
    </row>
    <row r="8" spans="1:6" x14ac:dyDescent="0.3">
      <c r="A8" s="2" t="s">
        <v>46</v>
      </c>
      <c r="B8">
        <v>1872</v>
      </c>
      <c r="E8" t="s">
        <v>10418</v>
      </c>
      <c r="F8">
        <f>MAX(B4:B21)</f>
        <v>2594</v>
      </c>
    </row>
    <row r="9" spans="1:6" x14ac:dyDescent="0.3">
      <c r="A9" s="2" t="s">
        <v>52</v>
      </c>
      <c r="B9">
        <v>889</v>
      </c>
      <c r="E9" t="s">
        <v>10419</v>
      </c>
      <c r="F9">
        <f>MIN(B4:B21)</f>
        <v>97</v>
      </c>
    </row>
    <row r="10" spans="1:6" x14ac:dyDescent="0.3">
      <c r="A10" s="2" t="s">
        <v>39</v>
      </c>
      <c r="B10">
        <v>121</v>
      </c>
      <c r="E10" t="s">
        <v>10420</v>
      </c>
      <c r="F10" t="str">
        <f>_xlfn.IFNA(MODE(B4:B21),"Not Found")</f>
        <v>Not Found</v>
      </c>
    </row>
    <row r="11" spans="1:6" x14ac:dyDescent="0.3">
      <c r="A11" s="2" t="s">
        <v>60</v>
      </c>
      <c r="B11">
        <v>2594</v>
      </c>
      <c r="E11" t="s">
        <v>10421</v>
      </c>
      <c r="F11">
        <f>_xlfn.STDEV.P(B4:B21)</f>
        <v>643.74106250538</v>
      </c>
    </row>
    <row r="12" spans="1:6" x14ac:dyDescent="0.3">
      <c r="A12" s="2" t="s">
        <v>65</v>
      </c>
      <c r="B12">
        <v>546</v>
      </c>
      <c r="E12" t="s">
        <v>10422</v>
      </c>
      <c r="F12">
        <f>_xlfn.VAR.P(B4:B21)</f>
        <v>414402.55555555556</v>
      </c>
    </row>
    <row r="13" spans="1:6" x14ac:dyDescent="0.3">
      <c r="A13" s="2" t="s">
        <v>69</v>
      </c>
      <c r="B13">
        <v>610</v>
      </c>
    </row>
    <row r="14" spans="1:6" x14ac:dyDescent="0.3">
      <c r="A14" s="2" t="s">
        <v>83</v>
      </c>
      <c r="B14">
        <v>565</v>
      </c>
    </row>
    <row r="15" spans="1:6" x14ac:dyDescent="0.3">
      <c r="A15" s="2" t="s">
        <v>85</v>
      </c>
      <c r="B15">
        <v>214</v>
      </c>
    </row>
    <row r="16" spans="1:6" x14ac:dyDescent="0.3">
      <c r="A16" s="2" t="s">
        <v>92</v>
      </c>
      <c r="B16">
        <v>500</v>
      </c>
    </row>
    <row r="17" spans="1:2" x14ac:dyDescent="0.3">
      <c r="A17" s="2" t="s">
        <v>106</v>
      </c>
      <c r="B17">
        <v>1106</v>
      </c>
    </row>
    <row r="18" spans="1:2" x14ac:dyDescent="0.3">
      <c r="A18" s="2" t="s">
        <v>110</v>
      </c>
      <c r="B18">
        <v>616</v>
      </c>
    </row>
    <row r="19" spans="1:2" x14ac:dyDescent="0.3">
      <c r="A19" s="2" t="s">
        <v>122</v>
      </c>
      <c r="B19">
        <v>1408</v>
      </c>
    </row>
    <row r="20" spans="1:2" x14ac:dyDescent="0.3">
      <c r="A20" s="2" t="s">
        <v>126</v>
      </c>
      <c r="B20">
        <v>213</v>
      </c>
    </row>
    <row r="21" spans="1:2" x14ac:dyDescent="0.3">
      <c r="A21" s="2" t="s">
        <v>130</v>
      </c>
      <c r="B21">
        <v>97</v>
      </c>
    </row>
    <row r="22" spans="1:2" x14ac:dyDescent="0.3">
      <c r="A22" s="2" t="s">
        <v>10415</v>
      </c>
      <c r="B22">
        <v>13962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F0E40-A98D-49D6-B006-0CA43507B460}">
  <dimension ref="A1:F5029"/>
  <sheetViews>
    <sheetView workbookViewId="0">
      <selection activeCell="N6" sqref="N6"/>
    </sheetView>
  </sheetViews>
  <sheetFormatPr defaultRowHeight="14.4" x14ac:dyDescent="0.3"/>
  <cols>
    <col min="2" max="2" width="12.44140625" customWidth="1"/>
    <col min="5" max="5" width="20.44140625" customWidth="1"/>
    <col min="6" max="6" width="9.5546875" bestFit="1" customWidth="1"/>
  </cols>
  <sheetData>
    <row r="1" spans="1:6" x14ac:dyDescent="0.3">
      <c r="A1" t="s">
        <v>2</v>
      </c>
      <c r="B1" t="s">
        <v>14</v>
      </c>
    </row>
    <row r="2" spans="1:6" x14ac:dyDescent="0.3">
      <c r="A2">
        <v>178</v>
      </c>
      <c r="B2">
        <v>7.9</v>
      </c>
    </row>
    <row r="3" spans="1:6" x14ac:dyDescent="0.3">
      <c r="A3">
        <v>169</v>
      </c>
      <c r="B3">
        <v>7.1</v>
      </c>
      <c r="E3" t="s">
        <v>10425</v>
      </c>
      <c r="F3" s="4">
        <f>AVERAGE(A2:A5029)</f>
        <v>107.2010739856802</v>
      </c>
    </row>
    <row r="4" spans="1:6" x14ac:dyDescent="0.3">
      <c r="A4">
        <v>148</v>
      </c>
      <c r="B4">
        <v>6.8</v>
      </c>
      <c r="E4" t="s">
        <v>10417</v>
      </c>
      <c r="F4">
        <f>MEDIAN(A2:A5029)</f>
        <v>103</v>
      </c>
    </row>
    <row r="5" spans="1:6" x14ac:dyDescent="0.3">
      <c r="A5">
        <v>164</v>
      </c>
      <c r="B5">
        <v>8.5</v>
      </c>
      <c r="E5" t="s">
        <v>10421</v>
      </c>
      <c r="F5" s="3">
        <f>_xlfn.STDEV.P(A2:A5029)</f>
        <v>25.194934972130731</v>
      </c>
    </row>
    <row r="6" spans="1:6" x14ac:dyDescent="0.3">
      <c r="A6">
        <v>132</v>
      </c>
      <c r="B6">
        <v>7.1</v>
      </c>
    </row>
    <row r="7" spans="1:6" x14ac:dyDescent="0.3">
      <c r="A7">
        <v>156</v>
      </c>
      <c r="B7">
        <v>6.6</v>
      </c>
    </row>
    <row r="8" spans="1:6" x14ac:dyDescent="0.3">
      <c r="A8">
        <v>100</v>
      </c>
      <c r="B8">
        <v>6.2</v>
      </c>
    </row>
    <row r="9" spans="1:6" x14ac:dyDescent="0.3">
      <c r="A9">
        <v>141</v>
      </c>
      <c r="B9">
        <v>7.8</v>
      </c>
    </row>
    <row r="10" spans="1:6" x14ac:dyDescent="0.3">
      <c r="A10">
        <v>153</v>
      </c>
      <c r="B10">
        <v>7.5</v>
      </c>
    </row>
    <row r="11" spans="1:6" x14ac:dyDescent="0.3">
      <c r="A11">
        <v>183</v>
      </c>
      <c r="B11">
        <v>7.5</v>
      </c>
    </row>
    <row r="12" spans="1:6" x14ac:dyDescent="0.3">
      <c r="A12">
        <v>169</v>
      </c>
      <c r="B12">
        <v>6.9</v>
      </c>
    </row>
    <row r="13" spans="1:6" x14ac:dyDescent="0.3">
      <c r="A13">
        <v>106</v>
      </c>
      <c r="B13">
        <v>6.1</v>
      </c>
    </row>
    <row r="14" spans="1:6" x14ac:dyDescent="0.3">
      <c r="A14">
        <v>151</v>
      </c>
      <c r="B14">
        <v>6.7</v>
      </c>
    </row>
    <row r="15" spans="1:6" x14ac:dyDescent="0.3">
      <c r="A15">
        <v>150</v>
      </c>
      <c r="B15">
        <v>7.3</v>
      </c>
    </row>
    <row r="16" spans="1:6" x14ac:dyDescent="0.3">
      <c r="A16">
        <v>143</v>
      </c>
      <c r="B16">
        <v>6.5</v>
      </c>
    </row>
    <row r="17" spans="1:2" x14ac:dyDescent="0.3">
      <c r="A17">
        <v>150</v>
      </c>
      <c r="B17">
        <v>7.2</v>
      </c>
    </row>
    <row r="18" spans="1:2" x14ac:dyDescent="0.3">
      <c r="A18">
        <v>173</v>
      </c>
      <c r="B18">
        <v>6.6</v>
      </c>
    </row>
    <row r="19" spans="1:2" x14ac:dyDescent="0.3">
      <c r="A19">
        <v>136</v>
      </c>
      <c r="B19">
        <v>8.1</v>
      </c>
    </row>
    <row r="20" spans="1:2" x14ac:dyDescent="0.3">
      <c r="A20">
        <v>106</v>
      </c>
      <c r="B20">
        <v>6.7</v>
      </c>
    </row>
    <row r="21" spans="1:2" x14ac:dyDescent="0.3">
      <c r="A21">
        <v>164</v>
      </c>
      <c r="B21">
        <v>6.8</v>
      </c>
    </row>
    <row r="22" spans="1:2" x14ac:dyDescent="0.3">
      <c r="A22">
        <v>153</v>
      </c>
      <c r="B22">
        <v>7.5</v>
      </c>
    </row>
    <row r="23" spans="1:2" x14ac:dyDescent="0.3">
      <c r="A23">
        <v>156</v>
      </c>
      <c r="B23">
        <v>7</v>
      </c>
    </row>
    <row r="24" spans="1:2" x14ac:dyDescent="0.3">
      <c r="A24">
        <v>186</v>
      </c>
      <c r="B24">
        <v>6.7</v>
      </c>
    </row>
    <row r="25" spans="1:2" x14ac:dyDescent="0.3">
      <c r="A25">
        <v>113</v>
      </c>
      <c r="B25">
        <v>7.9</v>
      </c>
    </row>
    <row r="26" spans="1:2" x14ac:dyDescent="0.3">
      <c r="A26">
        <v>201</v>
      </c>
      <c r="B26">
        <v>6.1</v>
      </c>
    </row>
    <row r="27" spans="1:2" x14ac:dyDescent="0.3">
      <c r="A27">
        <v>194</v>
      </c>
      <c r="B27">
        <v>7.2</v>
      </c>
    </row>
    <row r="28" spans="1:2" x14ac:dyDescent="0.3">
      <c r="A28">
        <v>147</v>
      </c>
      <c r="B28">
        <v>7.7</v>
      </c>
    </row>
    <row r="29" spans="1:2" x14ac:dyDescent="0.3">
      <c r="A29">
        <v>131</v>
      </c>
      <c r="B29">
        <v>8.1999999999999993</v>
      </c>
    </row>
    <row r="30" spans="1:2" x14ac:dyDescent="0.3">
      <c r="A30">
        <v>124</v>
      </c>
      <c r="B30">
        <v>5.9</v>
      </c>
    </row>
    <row r="31" spans="1:2" x14ac:dyDescent="0.3">
      <c r="A31">
        <v>143</v>
      </c>
      <c r="B31">
        <v>7</v>
      </c>
    </row>
    <row r="32" spans="1:2" x14ac:dyDescent="0.3">
      <c r="A32">
        <v>135</v>
      </c>
      <c r="B32">
        <v>7.8</v>
      </c>
    </row>
    <row r="33" spans="1:2" x14ac:dyDescent="0.3">
      <c r="A33">
        <v>195</v>
      </c>
      <c r="B33">
        <v>7.3</v>
      </c>
    </row>
    <row r="34" spans="1:2" x14ac:dyDescent="0.3">
      <c r="A34">
        <v>108</v>
      </c>
      <c r="B34">
        <v>7.2</v>
      </c>
    </row>
    <row r="35" spans="1:2" x14ac:dyDescent="0.3">
      <c r="A35">
        <v>104</v>
      </c>
      <c r="B35">
        <v>6.5</v>
      </c>
    </row>
    <row r="36" spans="1:2" x14ac:dyDescent="0.3">
      <c r="A36">
        <v>104</v>
      </c>
      <c r="B36">
        <v>6.8</v>
      </c>
    </row>
    <row r="37" spans="1:2" x14ac:dyDescent="0.3">
      <c r="A37">
        <v>150</v>
      </c>
      <c r="B37">
        <v>7.3</v>
      </c>
    </row>
    <row r="38" spans="1:2" x14ac:dyDescent="0.3">
      <c r="A38">
        <v>165</v>
      </c>
      <c r="B38">
        <v>6</v>
      </c>
    </row>
    <row r="39" spans="1:2" x14ac:dyDescent="0.3">
      <c r="A39">
        <v>130</v>
      </c>
      <c r="B39">
        <v>5.7</v>
      </c>
    </row>
    <row r="40" spans="1:2" x14ac:dyDescent="0.3">
      <c r="A40">
        <v>142</v>
      </c>
      <c r="B40">
        <v>6.4</v>
      </c>
    </row>
    <row r="41" spans="1:2" x14ac:dyDescent="0.3">
      <c r="A41">
        <v>125</v>
      </c>
      <c r="B41">
        <v>6.7</v>
      </c>
    </row>
    <row r="42" spans="1:2" x14ac:dyDescent="0.3">
      <c r="A42">
        <v>106</v>
      </c>
      <c r="B42">
        <v>6.8</v>
      </c>
    </row>
    <row r="43" spans="1:2" x14ac:dyDescent="0.3">
      <c r="A43">
        <v>123</v>
      </c>
      <c r="B43">
        <v>6.3</v>
      </c>
    </row>
    <row r="44" spans="1:2" x14ac:dyDescent="0.3">
      <c r="A44">
        <v>103</v>
      </c>
      <c r="B44">
        <v>5.6</v>
      </c>
    </row>
    <row r="45" spans="1:2" x14ac:dyDescent="0.3">
      <c r="A45">
        <v>118</v>
      </c>
      <c r="B45">
        <v>8.3000000000000007</v>
      </c>
    </row>
    <row r="46" spans="1:2" x14ac:dyDescent="0.3">
      <c r="A46">
        <v>140</v>
      </c>
      <c r="B46">
        <v>6.6</v>
      </c>
    </row>
    <row r="47" spans="1:2" x14ac:dyDescent="0.3">
      <c r="A47">
        <v>123</v>
      </c>
      <c r="B47">
        <v>7.2</v>
      </c>
    </row>
    <row r="48" spans="1:2" x14ac:dyDescent="0.3">
      <c r="A48">
        <v>149</v>
      </c>
      <c r="B48">
        <v>7</v>
      </c>
    </row>
    <row r="49" spans="1:2" x14ac:dyDescent="0.3">
      <c r="A49">
        <v>132</v>
      </c>
      <c r="B49">
        <v>8</v>
      </c>
    </row>
    <row r="50" spans="1:2" x14ac:dyDescent="0.3">
      <c r="A50">
        <v>114</v>
      </c>
      <c r="B50">
        <v>7.8</v>
      </c>
    </row>
    <row r="51" spans="1:2" x14ac:dyDescent="0.3">
      <c r="A51">
        <v>143</v>
      </c>
      <c r="B51">
        <v>6.3</v>
      </c>
    </row>
    <row r="52" spans="1:2" x14ac:dyDescent="0.3">
      <c r="A52">
        <v>116</v>
      </c>
      <c r="B52">
        <v>7.3</v>
      </c>
    </row>
    <row r="53" spans="1:2" x14ac:dyDescent="0.3">
      <c r="A53">
        <v>131</v>
      </c>
      <c r="B53">
        <v>6.6</v>
      </c>
    </row>
    <row r="54" spans="1:2" x14ac:dyDescent="0.3">
      <c r="A54">
        <v>154</v>
      </c>
      <c r="B54">
        <v>7</v>
      </c>
    </row>
    <row r="55" spans="1:2" x14ac:dyDescent="0.3">
      <c r="A55">
        <v>122</v>
      </c>
      <c r="B55">
        <v>6.3</v>
      </c>
    </row>
    <row r="56" spans="1:2" x14ac:dyDescent="0.3">
      <c r="A56">
        <v>93</v>
      </c>
      <c r="B56">
        <v>6.2</v>
      </c>
    </row>
    <row r="57" spans="1:2" x14ac:dyDescent="0.3">
      <c r="A57">
        <v>93</v>
      </c>
      <c r="B57">
        <v>6.8</v>
      </c>
    </row>
    <row r="58" spans="1:2" x14ac:dyDescent="0.3">
      <c r="A58">
        <v>122</v>
      </c>
      <c r="B58">
        <v>7.2</v>
      </c>
    </row>
    <row r="59" spans="1:2" x14ac:dyDescent="0.3">
      <c r="A59">
        <v>98</v>
      </c>
      <c r="B59">
        <v>7.5</v>
      </c>
    </row>
    <row r="60" spans="1:2" x14ac:dyDescent="0.3">
      <c r="A60">
        <v>91</v>
      </c>
      <c r="B60">
        <v>8.4</v>
      </c>
    </row>
    <row r="61" spans="1:2" x14ac:dyDescent="0.3">
      <c r="A61">
        <v>158</v>
      </c>
      <c r="B61">
        <v>6.2</v>
      </c>
    </row>
    <row r="62" spans="1:2" x14ac:dyDescent="0.3">
      <c r="A62">
        <v>96</v>
      </c>
      <c r="B62">
        <v>5.8</v>
      </c>
    </row>
    <row r="63" spans="1:2" x14ac:dyDescent="0.3">
      <c r="A63">
        <v>127</v>
      </c>
      <c r="B63">
        <v>6.8</v>
      </c>
    </row>
    <row r="64" spans="1:2" x14ac:dyDescent="0.3">
      <c r="A64">
        <v>110</v>
      </c>
      <c r="B64">
        <v>5.4</v>
      </c>
    </row>
    <row r="65" spans="1:2" x14ac:dyDescent="0.3">
      <c r="A65">
        <v>150</v>
      </c>
      <c r="B65">
        <v>6.6</v>
      </c>
    </row>
    <row r="66" spans="1:2" x14ac:dyDescent="0.3">
      <c r="A66">
        <v>144</v>
      </c>
      <c r="B66">
        <v>6.9</v>
      </c>
    </row>
    <row r="67" spans="1:2" x14ac:dyDescent="0.3">
      <c r="A67">
        <v>152</v>
      </c>
      <c r="B67">
        <v>7.3</v>
      </c>
    </row>
    <row r="68" spans="1:2" x14ac:dyDescent="0.3">
      <c r="A68">
        <v>96</v>
      </c>
      <c r="B68">
        <v>9</v>
      </c>
    </row>
    <row r="69" spans="1:2" x14ac:dyDescent="0.3">
      <c r="A69">
        <v>94</v>
      </c>
      <c r="B69">
        <v>8.3000000000000007</v>
      </c>
    </row>
    <row r="70" spans="1:2" x14ac:dyDescent="0.3">
      <c r="A70">
        <v>126</v>
      </c>
      <c r="B70">
        <v>6.5</v>
      </c>
    </row>
    <row r="71" spans="1:2" x14ac:dyDescent="0.3">
      <c r="A71">
        <v>126</v>
      </c>
      <c r="B71">
        <v>7.9</v>
      </c>
    </row>
    <row r="72" spans="1:2" x14ac:dyDescent="0.3">
      <c r="A72">
        <v>106</v>
      </c>
      <c r="B72">
        <v>7.5</v>
      </c>
    </row>
    <row r="73" spans="1:2" x14ac:dyDescent="0.3">
      <c r="A73">
        <v>112</v>
      </c>
      <c r="B73">
        <v>4.8</v>
      </c>
    </row>
    <row r="74" spans="1:2" x14ac:dyDescent="0.3">
      <c r="A74">
        <v>123</v>
      </c>
      <c r="B74">
        <v>5.2</v>
      </c>
    </row>
    <row r="75" spans="1:2" x14ac:dyDescent="0.3">
      <c r="A75">
        <v>96</v>
      </c>
      <c r="B75">
        <v>6.9</v>
      </c>
    </row>
    <row r="76" spans="1:2" x14ac:dyDescent="0.3">
      <c r="A76">
        <v>113</v>
      </c>
      <c r="B76">
        <v>5.4</v>
      </c>
    </row>
    <row r="77" spans="1:2" x14ac:dyDescent="0.3">
      <c r="A77">
        <v>176</v>
      </c>
      <c r="B77">
        <v>7.9</v>
      </c>
    </row>
    <row r="78" spans="1:2" x14ac:dyDescent="0.3">
      <c r="A78">
        <v>118</v>
      </c>
      <c r="B78">
        <v>6.1</v>
      </c>
    </row>
    <row r="79" spans="1:2" x14ac:dyDescent="0.3">
      <c r="A79">
        <v>95</v>
      </c>
      <c r="B79">
        <v>5.8</v>
      </c>
    </row>
    <row r="80" spans="1:2" x14ac:dyDescent="0.3">
      <c r="A80">
        <v>106</v>
      </c>
      <c r="B80">
        <v>8.3000000000000007</v>
      </c>
    </row>
    <row r="81" spans="1:2" x14ac:dyDescent="0.3">
      <c r="A81">
        <v>124</v>
      </c>
      <c r="B81">
        <v>7.8</v>
      </c>
    </row>
    <row r="82" spans="1:2" x14ac:dyDescent="0.3">
      <c r="A82">
        <v>132</v>
      </c>
      <c r="B82">
        <v>7</v>
      </c>
    </row>
    <row r="83" spans="1:2" x14ac:dyDescent="0.3">
      <c r="A83">
        <v>97</v>
      </c>
      <c r="B83">
        <v>6.1</v>
      </c>
    </row>
    <row r="84" spans="1:2" x14ac:dyDescent="0.3">
      <c r="A84">
        <v>130</v>
      </c>
      <c r="B84">
        <v>7</v>
      </c>
    </row>
    <row r="85" spans="1:2" x14ac:dyDescent="0.3">
      <c r="A85">
        <v>109</v>
      </c>
      <c r="B85">
        <v>7.6</v>
      </c>
    </row>
    <row r="86" spans="1:2" x14ac:dyDescent="0.3">
      <c r="A86">
        <v>128</v>
      </c>
      <c r="B86">
        <v>4.5</v>
      </c>
    </row>
    <row r="87" spans="1:2" x14ac:dyDescent="0.3">
      <c r="A87">
        <v>136</v>
      </c>
      <c r="B87">
        <v>6.3</v>
      </c>
    </row>
    <row r="88" spans="1:2" x14ac:dyDescent="0.3">
      <c r="A88">
        <v>93</v>
      </c>
      <c r="B88">
        <v>7.8</v>
      </c>
    </row>
    <row r="89" spans="1:2" x14ac:dyDescent="0.3">
      <c r="A89">
        <v>130</v>
      </c>
      <c r="B89">
        <v>6.4</v>
      </c>
    </row>
    <row r="90" spans="1:2" x14ac:dyDescent="0.3">
      <c r="A90">
        <v>102</v>
      </c>
      <c r="B90">
        <v>6.5</v>
      </c>
    </row>
    <row r="91" spans="1:2" x14ac:dyDescent="0.3">
      <c r="A91">
        <v>101</v>
      </c>
      <c r="B91">
        <v>7.9</v>
      </c>
    </row>
    <row r="92" spans="1:2" x14ac:dyDescent="0.3">
      <c r="A92">
        <v>100</v>
      </c>
      <c r="B92">
        <v>7.8</v>
      </c>
    </row>
    <row r="93" spans="1:2" x14ac:dyDescent="0.3">
      <c r="A93">
        <v>120</v>
      </c>
      <c r="B93">
        <v>6.6</v>
      </c>
    </row>
    <row r="94" spans="1:2" x14ac:dyDescent="0.3">
      <c r="A94">
        <v>98</v>
      </c>
      <c r="B94">
        <v>5.5</v>
      </c>
    </row>
    <row r="95" spans="1:2" x14ac:dyDescent="0.3">
      <c r="A95">
        <v>109</v>
      </c>
      <c r="B95">
        <v>8.1999999999999993</v>
      </c>
    </row>
    <row r="96" spans="1:2" x14ac:dyDescent="0.3">
      <c r="A96">
        <v>121</v>
      </c>
      <c r="B96">
        <v>6.4</v>
      </c>
    </row>
    <row r="97" spans="1:2" x14ac:dyDescent="0.3">
      <c r="A97">
        <v>169</v>
      </c>
      <c r="B97">
        <v>8.1</v>
      </c>
    </row>
    <row r="98" spans="1:2" x14ac:dyDescent="0.3">
      <c r="A98">
        <v>148</v>
      </c>
      <c r="B98">
        <v>8.6</v>
      </c>
    </row>
    <row r="99" spans="1:2" x14ac:dyDescent="0.3">
      <c r="A99">
        <v>120</v>
      </c>
      <c r="B99">
        <v>8.8000000000000007</v>
      </c>
    </row>
    <row r="100" spans="1:2" x14ac:dyDescent="0.3">
      <c r="A100">
        <v>182</v>
      </c>
      <c r="B100">
        <v>8.1999999999999993</v>
      </c>
    </row>
    <row r="101" spans="1:2" x14ac:dyDescent="0.3">
      <c r="A101">
        <v>106</v>
      </c>
      <c r="B101">
        <v>7.9</v>
      </c>
    </row>
    <row r="102" spans="1:2" x14ac:dyDescent="0.3">
      <c r="A102">
        <v>166</v>
      </c>
      <c r="B102">
        <v>6.7</v>
      </c>
    </row>
    <row r="103" spans="1:2" x14ac:dyDescent="0.3">
      <c r="A103">
        <v>132</v>
      </c>
      <c r="B103">
        <v>7.8</v>
      </c>
    </row>
    <row r="104" spans="1:2" x14ac:dyDescent="0.3">
      <c r="A104">
        <v>137</v>
      </c>
      <c r="B104">
        <v>7.8</v>
      </c>
    </row>
    <row r="105" spans="1:2" x14ac:dyDescent="0.3">
      <c r="A105">
        <v>109</v>
      </c>
      <c r="B105">
        <v>6.6</v>
      </c>
    </row>
    <row r="106" spans="1:2" x14ac:dyDescent="0.3">
      <c r="A106">
        <v>98</v>
      </c>
      <c r="B106">
        <v>6.1</v>
      </c>
    </row>
    <row r="107" spans="1:2" x14ac:dyDescent="0.3">
      <c r="A107">
        <v>113</v>
      </c>
      <c r="B107">
        <v>5.6</v>
      </c>
    </row>
    <row r="108" spans="1:2" x14ac:dyDescent="0.3">
      <c r="A108">
        <v>93</v>
      </c>
      <c r="B108">
        <v>6.4</v>
      </c>
    </row>
    <row r="109" spans="1:2" x14ac:dyDescent="0.3">
      <c r="A109">
        <v>123</v>
      </c>
      <c r="B109">
        <v>6.1</v>
      </c>
    </row>
    <row r="110" spans="1:2" x14ac:dyDescent="0.3">
      <c r="A110">
        <v>126</v>
      </c>
      <c r="B110">
        <v>7.3</v>
      </c>
    </row>
    <row r="111" spans="1:2" x14ac:dyDescent="0.3">
      <c r="A111">
        <v>113</v>
      </c>
      <c r="B111">
        <v>6.6</v>
      </c>
    </row>
    <row r="112" spans="1:2" x14ac:dyDescent="0.3">
      <c r="A112">
        <v>184</v>
      </c>
      <c r="B112">
        <v>6.3</v>
      </c>
    </row>
    <row r="113" spans="1:2" x14ac:dyDescent="0.3">
      <c r="A113">
        <v>144</v>
      </c>
      <c r="B113">
        <v>6.1</v>
      </c>
    </row>
    <row r="114" spans="1:2" x14ac:dyDescent="0.3">
      <c r="A114">
        <v>206</v>
      </c>
      <c r="B114">
        <v>7.1</v>
      </c>
    </row>
    <row r="115" spans="1:2" x14ac:dyDescent="0.3">
      <c r="A115">
        <v>138</v>
      </c>
      <c r="B115">
        <v>5.5</v>
      </c>
    </row>
    <row r="116" spans="1:2" x14ac:dyDescent="0.3">
      <c r="A116">
        <v>157</v>
      </c>
      <c r="B116">
        <v>7.5</v>
      </c>
    </row>
    <row r="117" spans="1:2" x14ac:dyDescent="0.3">
      <c r="A117">
        <v>102</v>
      </c>
      <c r="B117">
        <v>7.6</v>
      </c>
    </row>
    <row r="118" spans="1:2" x14ac:dyDescent="0.3">
      <c r="A118">
        <v>104</v>
      </c>
      <c r="B118">
        <v>6.4</v>
      </c>
    </row>
    <row r="119" spans="1:2" x14ac:dyDescent="0.3">
      <c r="A119">
        <v>115</v>
      </c>
      <c r="B119">
        <v>7.2</v>
      </c>
    </row>
    <row r="120" spans="1:2" x14ac:dyDescent="0.3">
      <c r="A120">
        <v>111</v>
      </c>
      <c r="B120">
        <v>6.7</v>
      </c>
    </row>
    <row r="121" spans="1:2" x14ac:dyDescent="0.3">
      <c r="A121">
        <v>128</v>
      </c>
      <c r="B121">
        <v>8</v>
      </c>
    </row>
    <row r="122" spans="1:2" x14ac:dyDescent="0.3">
      <c r="A122">
        <v>89</v>
      </c>
      <c r="B122">
        <v>8.3000000000000007</v>
      </c>
    </row>
    <row r="123" spans="1:2" x14ac:dyDescent="0.3">
      <c r="A123">
        <v>105</v>
      </c>
      <c r="B123">
        <v>6.7</v>
      </c>
    </row>
    <row r="124" spans="1:2" x14ac:dyDescent="0.3">
      <c r="A124">
        <v>119</v>
      </c>
      <c r="B124">
        <v>5.9</v>
      </c>
    </row>
    <row r="125" spans="1:2" x14ac:dyDescent="0.3">
      <c r="A125">
        <v>129</v>
      </c>
      <c r="B125">
        <v>6.7</v>
      </c>
    </row>
    <row r="126" spans="1:2" x14ac:dyDescent="0.3">
      <c r="A126">
        <v>102</v>
      </c>
      <c r="B126">
        <v>6.7</v>
      </c>
    </row>
    <row r="127" spans="1:2" x14ac:dyDescent="0.3">
      <c r="A127">
        <v>138</v>
      </c>
      <c r="B127">
        <v>7.6</v>
      </c>
    </row>
    <row r="128" spans="1:2" x14ac:dyDescent="0.3">
      <c r="A128">
        <v>112</v>
      </c>
      <c r="B128">
        <v>7.2</v>
      </c>
    </row>
    <row r="129" spans="1:2" x14ac:dyDescent="0.3">
      <c r="A129">
        <v>120</v>
      </c>
      <c r="B129">
        <v>7.1</v>
      </c>
    </row>
    <row r="130" spans="1:2" x14ac:dyDescent="0.3">
      <c r="A130">
        <v>146</v>
      </c>
      <c r="B130">
        <v>8.1</v>
      </c>
    </row>
    <row r="131" spans="1:2" x14ac:dyDescent="0.3">
      <c r="A131">
        <v>115</v>
      </c>
      <c r="B131">
        <v>6.7</v>
      </c>
    </row>
    <row r="132" spans="1:2" x14ac:dyDescent="0.3">
      <c r="A132">
        <v>96</v>
      </c>
      <c r="B132">
        <v>7</v>
      </c>
    </row>
    <row r="133" spans="1:2" x14ac:dyDescent="0.3">
      <c r="A133">
        <v>88</v>
      </c>
      <c r="B133">
        <v>6.9</v>
      </c>
    </row>
    <row r="134" spans="1:2" x14ac:dyDescent="0.3">
      <c r="A134">
        <v>99</v>
      </c>
      <c r="B134">
        <v>5.0999999999999996</v>
      </c>
    </row>
    <row r="135" spans="1:2" x14ac:dyDescent="0.3">
      <c r="A135">
        <v>113</v>
      </c>
      <c r="B135">
        <v>5.8</v>
      </c>
    </row>
    <row r="136" spans="1:2" x14ac:dyDescent="0.3">
      <c r="A136">
        <v>131</v>
      </c>
      <c r="B136">
        <v>6.2</v>
      </c>
    </row>
    <row r="137" spans="1:2" x14ac:dyDescent="0.3">
      <c r="A137">
        <v>119</v>
      </c>
      <c r="B137">
        <v>7.4</v>
      </c>
    </row>
    <row r="138" spans="1:2" x14ac:dyDescent="0.3">
      <c r="A138">
        <v>110</v>
      </c>
      <c r="B138">
        <v>5.8</v>
      </c>
    </row>
    <row r="139" spans="1:2" x14ac:dyDescent="0.3">
      <c r="A139">
        <v>91</v>
      </c>
      <c r="B139">
        <v>6.6</v>
      </c>
    </row>
    <row r="140" spans="1:2" x14ac:dyDescent="0.3">
      <c r="A140">
        <v>90</v>
      </c>
      <c r="B140">
        <v>6.2</v>
      </c>
    </row>
    <row r="141" spans="1:2" x14ac:dyDescent="0.3">
      <c r="A141">
        <v>103</v>
      </c>
      <c r="B141">
        <v>7.3</v>
      </c>
    </row>
    <row r="142" spans="1:2" x14ac:dyDescent="0.3">
      <c r="A142">
        <v>124</v>
      </c>
      <c r="B142">
        <v>4.2</v>
      </c>
    </row>
    <row r="143" spans="1:2" x14ac:dyDescent="0.3">
      <c r="A143">
        <v>131</v>
      </c>
      <c r="B143">
        <v>6.9</v>
      </c>
    </row>
    <row r="144" spans="1:2" x14ac:dyDescent="0.3">
      <c r="A144">
        <v>88</v>
      </c>
      <c r="B144">
        <v>6.4</v>
      </c>
    </row>
    <row r="145" spans="1:2" x14ac:dyDescent="0.3">
      <c r="A145">
        <v>85</v>
      </c>
      <c r="B145">
        <v>5.4</v>
      </c>
    </row>
    <row r="146" spans="1:2" x14ac:dyDescent="0.3">
      <c r="A146">
        <v>111</v>
      </c>
      <c r="B146">
        <v>6.7</v>
      </c>
    </row>
    <row r="147" spans="1:2" x14ac:dyDescent="0.3">
      <c r="A147">
        <v>92</v>
      </c>
      <c r="B147">
        <v>5.8</v>
      </c>
    </row>
    <row r="148" spans="1:2" x14ac:dyDescent="0.3">
      <c r="A148">
        <v>196</v>
      </c>
      <c r="B148">
        <v>6.9</v>
      </c>
    </row>
    <row r="149" spans="1:2" x14ac:dyDescent="0.3">
      <c r="A149">
        <v>93</v>
      </c>
      <c r="B149">
        <v>7.2</v>
      </c>
    </row>
    <row r="150" spans="1:2" x14ac:dyDescent="0.3">
      <c r="A150">
        <v>133</v>
      </c>
      <c r="B150">
        <v>6.9</v>
      </c>
    </row>
    <row r="151" spans="1:2" x14ac:dyDescent="0.3">
      <c r="A151">
        <v>116</v>
      </c>
      <c r="B151">
        <v>6.1</v>
      </c>
    </row>
    <row r="152" spans="1:2" x14ac:dyDescent="0.3">
      <c r="A152">
        <v>153</v>
      </c>
      <c r="B152">
        <v>5.5</v>
      </c>
    </row>
    <row r="153" spans="1:2" x14ac:dyDescent="0.3">
      <c r="A153">
        <v>88</v>
      </c>
      <c r="B153">
        <v>6.6</v>
      </c>
    </row>
    <row r="154" spans="1:2" x14ac:dyDescent="0.3">
      <c r="A154">
        <v>115</v>
      </c>
      <c r="B154">
        <v>6.1</v>
      </c>
    </row>
    <row r="155" spans="1:2" x14ac:dyDescent="0.3">
      <c r="A155">
        <v>95</v>
      </c>
      <c r="B155">
        <v>6.3</v>
      </c>
    </row>
    <row r="156" spans="1:2" x14ac:dyDescent="0.3">
      <c r="A156">
        <v>133</v>
      </c>
      <c r="B156">
        <v>7.2</v>
      </c>
    </row>
    <row r="157" spans="1:2" x14ac:dyDescent="0.3">
      <c r="A157">
        <v>97</v>
      </c>
      <c r="B157">
        <v>7.4</v>
      </c>
    </row>
    <row r="158" spans="1:2" x14ac:dyDescent="0.3">
      <c r="A158">
        <v>90</v>
      </c>
      <c r="B158">
        <v>7.3</v>
      </c>
    </row>
    <row r="159" spans="1:2" x14ac:dyDescent="0.3">
      <c r="A159">
        <v>154</v>
      </c>
      <c r="B159">
        <v>6.1</v>
      </c>
    </row>
    <row r="160" spans="1:2" x14ac:dyDescent="0.3">
      <c r="A160">
        <v>150</v>
      </c>
      <c r="B160">
        <v>7.7</v>
      </c>
    </row>
    <row r="161" spans="1:2" x14ac:dyDescent="0.3">
      <c r="A161">
        <v>127</v>
      </c>
      <c r="B161">
        <v>6.1</v>
      </c>
    </row>
    <row r="162" spans="1:2" x14ac:dyDescent="0.3">
      <c r="A162">
        <v>121</v>
      </c>
      <c r="B162">
        <v>8</v>
      </c>
    </row>
    <row r="163" spans="1:2" x14ac:dyDescent="0.3">
      <c r="A163">
        <v>102</v>
      </c>
      <c r="B163">
        <v>7.3</v>
      </c>
    </row>
    <row r="164" spans="1:2" x14ac:dyDescent="0.3">
      <c r="A164">
        <v>126</v>
      </c>
      <c r="B164">
        <v>7.9</v>
      </c>
    </row>
    <row r="165" spans="1:2" x14ac:dyDescent="0.3">
      <c r="A165">
        <v>121</v>
      </c>
      <c r="B165">
        <v>5.5</v>
      </c>
    </row>
    <row r="166" spans="1:2" x14ac:dyDescent="0.3">
      <c r="A166">
        <v>215</v>
      </c>
      <c r="B166">
        <v>5</v>
      </c>
    </row>
    <row r="167" spans="1:2" x14ac:dyDescent="0.3">
      <c r="A167">
        <v>127</v>
      </c>
      <c r="B167">
        <v>7.7</v>
      </c>
    </row>
    <row r="168" spans="1:2" x14ac:dyDescent="0.3">
      <c r="A168">
        <v>138</v>
      </c>
      <c r="B168">
        <v>6.6</v>
      </c>
    </row>
    <row r="169" spans="1:2" x14ac:dyDescent="0.3">
      <c r="A169">
        <v>122</v>
      </c>
      <c r="B169">
        <v>5.7</v>
      </c>
    </row>
    <row r="170" spans="1:2" x14ac:dyDescent="0.3">
      <c r="A170">
        <v>124</v>
      </c>
      <c r="B170">
        <v>5.8</v>
      </c>
    </row>
    <row r="171" spans="1:2" x14ac:dyDescent="0.3">
      <c r="A171">
        <v>106</v>
      </c>
      <c r="B171">
        <v>6</v>
      </c>
    </row>
    <row r="172" spans="1:2" x14ac:dyDescent="0.3">
      <c r="A172">
        <v>124</v>
      </c>
      <c r="B172">
        <v>6.4</v>
      </c>
    </row>
    <row r="173" spans="1:2" x14ac:dyDescent="0.3">
      <c r="A173">
        <v>128</v>
      </c>
      <c r="B173">
        <v>6.9</v>
      </c>
    </row>
    <row r="174" spans="1:2" x14ac:dyDescent="0.3">
      <c r="A174">
        <v>138</v>
      </c>
      <c r="B174">
        <v>6.4</v>
      </c>
    </row>
    <row r="175" spans="1:2" x14ac:dyDescent="0.3">
      <c r="A175">
        <v>115</v>
      </c>
      <c r="B175">
        <v>7.4</v>
      </c>
    </row>
    <row r="176" spans="1:2" x14ac:dyDescent="0.3">
      <c r="A176">
        <v>100</v>
      </c>
      <c r="B176">
        <v>5.5</v>
      </c>
    </row>
    <row r="177" spans="1:2" x14ac:dyDescent="0.3">
      <c r="A177">
        <v>135</v>
      </c>
      <c r="B177">
        <v>5.9</v>
      </c>
    </row>
    <row r="178" spans="1:2" x14ac:dyDescent="0.3">
      <c r="A178">
        <v>60</v>
      </c>
      <c r="B178">
        <v>6.8</v>
      </c>
    </row>
    <row r="179" spans="1:2" x14ac:dyDescent="0.3">
      <c r="A179">
        <v>117</v>
      </c>
      <c r="B179">
        <v>7.5</v>
      </c>
    </row>
    <row r="180" spans="1:2" x14ac:dyDescent="0.3">
      <c r="A180">
        <v>156</v>
      </c>
      <c r="B180">
        <v>6.8</v>
      </c>
    </row>
    <row r="181" spans="1:2" x14ac:dyDescent="0.3">
      <c r="A181">
        <v>96</v>
      </c>
      <c r="B181">
        <v>8.1</v>
      </c>
    </row>
    <row r="182" spans="1:2" x14ac:dyDescent="0.3">
      <c r="A182">
        <v>107</v>
      </c>
      <c r="B182">
        <v>6.5</v>
      </c>
    </row>
    <row r="183" spans="1:2" x14ac:dyDescent="0.3">
      <c r="A183">
        <v>92</v>
      </c>
      <c r="B183">
        <v>7.2</v>
      </c>
    </row>
    <row r="184" spans="1:2" x14ac:dyDescent="0.3">
      <c r="A184">
        <v>115</v>
      </c>
      <c r="B184">
        <v>6.7</v>
      </c>
    </row>
    <row r="185" spans="1:2" x14ac:dyDescent="0.3">
      <c r="A185">
        <v>92</v>
      </c>
      <c r="B185">
        <v>8.1</v>
      </c>
    </row>
    <row r="186" spans="1:2" x14ac:dyDescent="0.3">
      <c r="A186">
        <v>117</v>
      </c>
      <c r="B186">
        <v>7.6</v>
      </c>
    </row>
    <row r="187" spans="1:2" x14ac:dyDescent="0.3">
      <c r="A187">
        <v>146</v>
      </c>
      <c r="B187">
        <v>7.4</v>
      </c>
    </row>
    <row r="188" spans="1:2" x14ac:dyDescent="0.3">
      <c r="A188">
        <v>115</v>
      </c>
      <c r="B188">
        <v>7.6</v>
      </c>
    </row>
    <row r="189" spans="1:2" x14ac:dyDescent="0.3">
      <c r="A189">
        <v>94</v>
      </c>
      <c r="B189">
        <v>5.5</v>
      </c>
    </row>
    <row r="190" spans="1:2" x14ac:dyDescent="0.3">
      <c r="A190">
        <v>116</v>
      </c>
      <c r="B190">
        <v>6.7</v>
      </c>
    </row>
    <row r="191" spans="1:2" x14ac:dyDescent="0.3">
      <c r="A191">
        <v>147</v>
      </c>
      <c r="B191">
        <v>6.5</v>
      </c>
    </row>
    <row r="192" spans="1:2" x14ac:dyDescent="0.3">
      <c r="A192">
        <v>90</v>
      </c>
      <c r="B192">
        <v>6.6</v>
      </c>
    </row>
    <row r="193" spans="1:2" x14ac:dyDescent="0.3">
      <c r="A193">
        <v>101</v>
      </c>
      <c r="B193">
        <v>6.7</v>
      </c>
    </row>
    <row r="194" spans="1:2" x14ac:dyDescent="0.3">
      <c r="A194">
        <v>138</v>
      </c>
      <c r="B194">
        <v>6.4</v>
      </c>
    </row>
    <row r="195" spans="1:2" x14ac:dyDescent="0.3">
      <c r="A195">
        <v>107</v>
      </c>
      <c r="B195">
        <v>5.8</v>
      </c>
    </row>
    <row r="196" spans="1:2" x14ac:dyDescent="0.3">
      <c r="A196">
        <v>142</v>
      </c>
      <c r="B196">
        <v>7.4</v>
      </c>
    </row>
    <row r="197" spans="1:2" x14ac:dyDescent="0.3">
      <c r="A197">
        <v>165</v>
      </c>
      <c r="B197">
        <v>7.8</v>
      </c>
    </row>
    <row r="198" spans="1:2" x14ac:dyDescent="0.3">
      <c r="A198">
        <v>100</v>
      </c>
      <c r="B198">
        <v>6.6</v>
      </c>
    </row>
    <row r="199" spans="1:2" x14ac:dyDescent="0.3">
      <c r="A199">
        <v>82</v>
      </c>
      <c r="B199">
        <v>4.9000000000000004</v>
      </c>
    </row>
    <row r="200" spans="1:2" x14ac:dyDescent="0.3">
      <c r="A200">
        <v>98</v>
      </c>
      <c r="B200">
        <v>6.5</v>
      </c>
    </row>
    <row r="201" spans="1:2" x14ac:dyDescent="0.3">
      <c r="A201">
        <v>95</v>
      </c>
      <c r="B201">
        <v>7.5</v>
      </c>
    </row>
    <row r="202" spans="1:2" x14ac:dyDescent="0.3">
      <c r="A202">
        <v>159</v>
      </c>
      <c r="B202">
        <v>6.2</v>
      </c>
    </row>
    <row r="203" spans="1:2" x14ac:dyDescent="0.3">
      <c r="A203">
        <v>96</v>
      </c>
      <c r="B203">
        <v>7.3</v>
      </c>
    </row>
    <row r="204" spans="1:2" x14ac:dyDescent="0.3">
      <c r="A204">
        <v>120</v>
      </c>
      <c r="B204">
        <v>7.5</v>
      </c>
    </row>
    <row r="205" spans="1:2" x14ac:dyDescent="0.3">
      <c r="A205">
        <v>143</v>
      </c>
      <c r="B205">
        <v>5.6</v>
      </c>
    </row>
    <row r="206" spans="1:2" x14ac:dyDescent="0.3">
      <c r="A206">
        <v>123</v>
      </c>
      <c r="B206">
        <v>8.1999999999999993</v>
      </c>
    </row>
    <row r="207" spans="1:2" x14ac:dyDescent="0.3">
      <c r="A207">
        <v>174</v>
      </c>
      <c r="B207">
        <v>8.1</v>
      </c>
    </row>
    <row r="208" spans="1:2" x14ac:dyDescent="0.3">
      <c r="A208">
        <v>101</v>
      </c>
      <c r="B208">
        <v>6.4</v>
      </c>
    </row>
    <row r="209" spans="1:2" x14ac:dyDescent="0.3">
      <c r="A209">
        <v>134</v>
      </c>
      <c r="B209">
        <v>6.7</v>
      </c>
    </row>
    <row r="210" spans="1:2" x14ac:dyDescent="0.3">
      <c r="A210">
        <v>132</v>
      </c>
      <c r="B210">
        <v>6.6</v>
      </c>
    </row>
    <row r="211" spans="1:2" x14ac:dyDescent="0.3">
      <c r="A211">
        <v>129</v>
      </c>
      <c r="B211">
        <v>6.4</v>
      </c>
    </row>
    <row r="212" spans="1:2" x14ac:dyDescent="0.3">
      <c r="A212">
        <v>106</v>
      </c>
      <c r="B212">
        <v>7.5</v>
      </c>
    </row>
    <row r="213" spans="1:2" x14ac:dyDescent="0.3">
      <c r="A213">
        <v>113</v>
      </c>
      <c r="B213">
        <v>7.3</v>
      </c>
    </row>
    <row r="214" spans="1:2" x14ac:dyDescent="0.3">
      <c r="A214">
        <v>102</v>
      </c>
      <c r="B214">
        <v>7.5</v>
      </c>
    </row>
    <row r="215" spans="1:2" x14ac:dyDescent="0.3">
      <c r="A215">
        <v>135</v>
      </c>
      <c r="B215">
        <v>5.8</v>
      </c>
    </row>
    <row r="216" spans="1:2" x14ac:dyDescent="0.3">
      <c r="A216">
        <v>125</v>
      </c>
      <c r="B216">
        <v>7.5</v>
      </c>
    </row>
    <row r="217" spans="1:2" x14ac:dyDescent="0.3">
      <c r="A217">
        <v>110</v>
      </c>
      <c r="B217">
        <v>6.6</v>
      </c>
    </row>
    <row r="218" spans="1:2" x14ac:dyDescent="0.3">
      <c r="A218">
        <v>124</v>
      </c>
      <c r="B218">
        <v>6.7</v>
      </c>
    </row>
    <row r="219" spans="1:2" x14ac:dyDescent="0.3">
      <c r="A219">
        <v>123</v>
      </c>
      <c r="B219">
        <v>3.7</v>
      </c>
    </row>
    <row r="220" spans="1:2" x14ac:dyDescent="0.3">
      <c r="A220">
        <v>130</v>
      </c>
      <c r="B220">
        <v>6</v>
      </c>
    </row>
    <row r="221" spans="1:2" x14ac:dyDescent="0.3">
      <c r="A221">
        <v>92</v>
      </c>
      <c r="B221">
        <v>6.4</v>
      </c>
    </row>
    <row r="222" spans="1:2" x14ac:dyDescent="0.3">
      <c r="A222">
        <v>127</v>
      </c>
      <c r="B222">
        <v>6.1</v>
      </c>
    </row>
    <row r="223" spans="1:2" x14ac:dyDescent="0.3">
      <c r="A223">
        <v>123</v>
      </c>
      <c r="B223">
        <v>6.4</v>
      </c>
    </row>
    <row r="224" spans="1:2" x14ac:dyDescent="0.3">
      <c r="A224">
        <v>123</v>
      </c>
      <c r="B224">
        <v>5.6</v>
      </c>
    </row>
    <row r="225" spans="1:2" x14ac:dyDescent="0.3">
      <c r="A225">
        <v>107</v>
      </c>
      <c r="B225">
        <v>8</v>
      </c>
    </row>
    <row r="226" spans="1:2" x14ac:dyDescent="0.3">
      <c r="A226">
        <v>124</v>
      </c>
      <c r="B226">
        <v>5.2</v>
      </c>
    </row>
    <row r="227" spans="1:2" x14ac:dyDescent="0.3">
      <c r="A227">
        <v>77</v>
      </c>
      <c r="B227">
        <v>7.1</v>
      </c>
    </row>
    <row r="228" spans="1:2" x14ac:dyDescent="0.3">
      <c r="A228">
        <v>109</v>
      </c>
      <c r="B228">
        <v>4.8</v>
      </c>
    </row>
    <row r="229" spans="1:2" x14ac:dyDescent="0.3">
      <c r="A229">
        <v>134</v>
      </c>
      <c r="B229">
        <v>7</v>
      </c>
    </row>
    <row r="230" spans="1:2" x14ac:dyDescent="0.3">
      <c r="A230">
        <v>117</v>
      </c>
      <c r="B230">
        <v>5.4</v>
      </c>
    </row>
    <row r="231" spans="1:2" x14ac:dyDescent="0.3">
      <c r="A231">
        <v>135</v>
      </c>
      <c r="B231">
        <v>6.6</v>
      </c>
    </row>
    <row r="232" spans="1:2" x14ac:dyDescent="0.3">
      <c r="A232">
        <v>121</v>
      </c>
      <c r="B232">
        <v>6.7</v>
      </c>
    </row>
    <row r="233" spans="1:2" x14ac:dyDescent="0.3">
      <c r="A233">
        <v>117</v>
      </c>
      <c r="B233">
        <v>6.2</v>
      </c>
    </row>
    <row r="234" spans="1:2" x14ac:dyDescent="0.3">
      <c r="A234">
        <v>124</v>
      </c>
      <c r="B234">
        <v>6.1</v>
      </c>
    </row>
    <row r="235" spans="1:2" x14ac:dyDescent="0.3">
      <c r="A235">
        <v>140</v>
      </c>
      <c r="B235">
        <v>5.3</v>
      </c>
    </row>
    <row r="236" spans="1:2" x14ac:dyDescent="0.3">
      <c r="A236">
        <v>142</v>
      </c>
      <c r="B236">
        <v>6.3</v>
      </c>
    </row>
    <row r="237" spans="1:2" x14ac:dyDescent="0.3">
      <c r="A237">
        <v>92</v>
      </c>
      <c r="B237">
        <v>7</v>
      </c>
    </row>
    <row r="238" spans="1:2" x14ac:dyDescent="0.3">
      <c r="A238">
        <v>138</v>
      </c>
      <c r="B238">
        <v>7.6</v>
      </c>
    </row>
    <row r="239" spans="1:2" x14ac:dyDescent="0.3">
      <c r="A239">
        <v>136</v>
      </c>
      <c r="B239">
        <v>6.7</v>
      </c>
    </row>
    <row r="240" spans="1:2" x14ac:dyDescent="0.3">
      <c r="A240">
        <v>98</v>
      </c>
      <c r="B240">
        <v>8.1</v>
      </c>
    </row>
    <row r="241" spans="1:2" x14ac:dyDescent="0.3">
      <c r="A241">
        <v>116</v>
      </c>
      <c r="B241">
        <v>6.7</v>
      </c>
    </row>
    <row r="242" spans="1:2" x14ac:dyDescent="0.3">
      <c r="A242">
        <v>153</v>
      </c>
      <c r="B242">
        <v>6.5</v>
      </c>
    </row>
    <row r="243" spans="1:2" x14ac:dyDescent="0.3">
      <c r="A243">
        <v>120</v>
      </c>
      <c r="B243">
        <v>7.3</v>
      </c>
    </row>
    <row r="244" spans="1:2" x14ac:dyDescent="0.3">
      <c r="A244">
        <v>101</v>
      </c>
      <c r="B244">
        <v>5.0999999999999996</v>
      </c>
    </row>
    <row r="245" spans="1:2" x14ac:dyDescent="0.3">
      <c r="A245">
        <v>91</v>
      </c>
      <c r="B245">
        <v>6</v>
      </c>
    </row>
    <row r="246" spans="1:2" x14ac:dyDescent="0.3">
      <c r="A246">
        <v>108</v>
      </c>
      <c r="B246">
        <v>6.1</v>
      </c>
    </row>
    <row r="247" spans="1:2" x14ac:dyDescent="0.3">
      <c r="A247">
        <v>112</v>
      </c>
      <c r="B247">
        <v>5.9</v>
      </c>
    </row>
    <row r="248" spans="1:2" x14ac:dyDescent="0.3">
      <c r="A248">
        <v>100</v>
      </c>
      <c r="B248">
        <v>7.8</v>
      </c>
    </row>
    <row r="249" spans="1:2" x14ac:dyDescent="0.3">
      <c r="A249">
        <v>108</v>
      </c>
      <c r="B249">
        <v>5.8</v>
      </c>
    </row>
    <row r="250" spans="1:2" x14ac:dyDescent="0.3">
      <c r="A250">
        <v>114</v>
      </c>
      <c r="B250">
        <v>6.3</v>
      </c>
    </row>
    <row r="251" spans="1:2" x14ac:dyDescent="0.3">
      <c r="A251">
        <v>119</v>
      </c>
      <c r="B251">
        <v>4.3</v>
      </c>
    </row>
    <row r="252" spans="1:2" x14ac:dyDescent="0.3">
      <c r="A252">
        <v>142</v>
      </c>
      <c r="B252">
        <v>6.4</v>
      </c>
    </row>
    <row r="253" spans="1:2" x14ac:dyDescent="0.3">
      <c r="A253">
        <v>125</v>
      </c>
      <c r="B253">
        <v>6.1</v>
      </c>
    </row>
    <row r="254" spans="1:2" x14ac:dyDescent="0.3">
      <c r="A254">
        <v>126</v>
      </c>
      <c r="B254">
        <v>6.5</v>
      </c>
    </row>
    <row r="255" spans="1:2" x14ac:dyDescent="0.3">
      <c r="A255">
        <v>119</v>
      </c>
      <c r="B255">
        <v>7.1</v>
      </c>
    </row>
    <row r="256" spans="1:2" x14ac:dyDescent="0.3">
      <c r="A256">
        <v>170</v>
      </c>
      <c r="B256">
        <v>6.4</v>
      </c>
    </row>
    <row r="257" spans="1:2" x14ac:dyDescent="0.3">
      <c r="A257">
        <v>85</v>
      </c>
      <c r="B257">
        <v>6.5</v>
      </c>
    </row>
    <row r="258" spans="1:2" x14ac:dyDescent="0.3">
      <c r="A258">
        <v>119</v>
      </c>
      <c r="B258">
        <v>6.3</v>
      </c>
    </row>
    <row r="259" spans="1:2" x14ac:dyDescent="0.3">
      <c r="A259">
        <v>60</v>
      </c>
      <c r="B259">
        <v>7.5</v>
      </c>
    </row>
    <row r="260" spans="1:2" x14ac:dyDescent="0.3">
      <c r="A260">
        <v>102</v>
      </c>
      <c r="B260">
        <v>4.9000000000000004</v>
      </c>
    </row>
    <row r="261" spans="1:2" x14ac:dyDescent="0.3">
      <c r="A261">
        <v>103</v>
      </c>
      <c r="B261">
        <v>5.8</v>
      </c>
    </row>
    <row r="262" spans="1:2" x14ac:dyDescent="0.3">
      <c r="A262">
        <v>76</v>
      </c>
      <c r="B262">
        <v>7.6</v>
      </c>
    </row>
    <row r="263" spans="1:2" x14ac:dyDescent="0.3">
      <c r="A263">
        <v>120</v>
      </c>
      <c r="B263">
        <v>6.2</v>
      </c>
    </row>
    <row r="264" spans="1:2" x14ac:dyDescent="0.3">
      <c r="A264">
        <v>127</v>
      </c>
      <c r="B264">
        <v>5.5</v>
      </c>
    </row>
    <row r="265" spans="1:2" x14ac:dyDescent="0.3">
      <c r="A265">
        <v>105</v>
      </c>
      <c r="B265">
        <v>5.4</v>
      </c>
    </row>
    <row r="266" spans="1:2" x14ac:dyDescent="0.3">
      <c r="A266">
        <v>121</v>
      </c>
      <c r="B266">
        <v>5.8</v>
      </c>
    </row>
    <row r="267" spans="1:2" x14ac:dyDescent="0.3">
      <c r="A267">
        <v>114</v>
      </c>
      <c r="B267">
        <v>7.1</v>
      </c>
    </row>
    <row r="268" spans="1:2" x14ac:dyDescent="0.3">
      <c r="A268">
        <v>129</v>
      </c>
      <c r="B268">
        <v>5.4</v>
      </c>
    </row>
    <row r="269" spans="1:2" x14ac:dyDescent="0.3">
      <c r="A269">
        <v>171</v>
      </c>
      <c r="B269">
        <v>3.7</v>
      </c>
    </row>
    <row r="270" spans="1:2" x14ac:dyDescent="0.3">
      <c r="A270">
        <v>120</v>
      </c>
      <c r="B270">
        <v>6.7</v>
      </c>
    </row>
    <row r="271" spans="1:2" x14ac:dyDescent="0.3">
      <c r="A271">
        <v>165</v>
      </c>
      <c r="B271">
        <v>7.2</v>
      </c>
    </row>
    <row r="272" spans="1:2" x14ac:dyDescent="0.3">
      <c r="A272">
        <v>82</v>
      </c>
      <c r="B272">
        <v>8.8000000000000007</v>
      </c>
    </row>
    <row r="273" spans="1:2" x14ac:dyDescent="0.3">
      <c r="A273">
        <v>115</v>
      </c>
      <c r="B273">
        <v>5.8</v>
      </c>
    </row>
    <row r="274" spans="1:2" x14ac:dyDescent="0.3">
      <c r="A274">
        <v>194</v>
      </c>
      <c r="B274">
        <v>6.8</v>
      </c>
    </row>
    <row r="275" spans="1:2" x14ac:dyDescent="0.3">
      <c r="A275">
        <v>84</v>
      </c>
      <c r="B275">
        <v>3.8</v>
      </c>
    </row>
    <row r="276" spans="1:2" x14ac:dyDescent="0.3">
      <c r="A276">
        <v>97</v>
      </c>
      <c r="B276">
        <v>7.1</v>
      </c>
    </row>
    <row r="277" spans="1:2" x14ac:dyDescent="0.3">
      <c r="A277">
        <v>151</v>
      </c>
      <c r="B277">
        <v>7.2</v>
      </c>
    </row>
    <row r="278" spans="1:2" x14ac:dyDescent="0.3">
      <c r="A278">
        <v>22</v>
      </c>
      <c r="B278">
        <v>5.9</v>
      </c>
    </row>
    <row r="279" spans="1:2" x14ac:dyDescent="0.3">
      <c r="A279">
        <v>136</v>
      </c>
      <c r="B279">
        <v>7.1</v>
      </c>
    </row>
    <row r="280" spans="1:2" x14ac:dyDescent="0.3">
      <c r="A280">
        <v>104</v>
      </c>
      <c r="B280">
        <v>8.1</v>
      </c>
    </row>
    <row r="281" spans="1:2" x14ac:dyDescent="0.3">
      <c r="A281">
        <v>127</v>
      </c>
      <c r="B281">
        <v>7.2</v>
      </c>
    </row>
    <row r="282" spans="1:2" x14ac:dyDescent="0.3">
      <c r="A282">
        <v>171</v>
      </c>
      <c r="B282">
        <v>6.9</v>
      </c>
    </row>
    <row r="283" spans="1:2" x14ac:dyDescent="0.3">
      <c r="A283">
        <v>145</v>
      </c>
      <c r="B283">
        <v>4.4000000000000004</v>
      </c>
    </row>
    <row r="284" spans="1:2" x14ac:dyDescent="0.3">
      <c r="A284">
        <v>174</v>
      </c>
      <c r="B284">
        <v>6.5</v>
      </c>
    </row>
    <row r="285" spans="1:2" x14ac:dyDescent="0.3">
      <c r="A285">
        <v>144</v>
      </c>
      <c r="B285">
        <v>8.5</v>
      </c>
    </row>
    <row r="286" spans="1:2" x14ac:dyDescent="0.3">
      <c r="A286">
        <v>119</v>
      </c>
      <c r="B286">
        <v>7.7</v>
      </c>
    </row>
    <row r="287" spans="1:2" x14ac:dyDescent="0.3">
      <c r="A287">
        <v>153</v>
      </c>
      <c r="B287">
        <v>7.4</v>
      </c>
    </row>
    <row r="288" spans="1:2" x14ac:dyDescent="0.3">
      <c r="A288">
        <v>140</v>
      </c>
      <c r="B288">
        <v>8</v>
      </c>
    </row>
    <row r="289" spans="1:2" x14ac:dyDescent="0.3">
      <c r="A289">
        <v>176</v>
      </c>
      <c r="B289">
        <v>5.7</v>
      </c>
    </row>
    <row r="290" spans="1:2" x14ac:dyDescent="0.3">
      <c r="A290">
        <v>141</v>
      </c>
      <c r="B290">
        <v>8.5</v>
      </c>
    </row>
    <row r="291" spans="1:2" x14ac:dyDescent="0.3">
      <c r="A291">
        <v>106</v>
      </c>
      <c r="B291">
        <v>7</v>
      </c>
    </row>
    <row r="292" spans="1:2" x14ac:dyDescent="0.3">
      <c r="A292">
        <v>98</v>
      </c>
      <c r="B292">
        <v>7.8</v>
      </c>
    </row>
    <row r="293" spans="1:2" x14ac:dyDescent="0.3">
      <c r="A293">
        <v>116</v>
      </c>
      <c r="B293">
        <v>7.2</v>
      </c>
    </row>
    <row r="294" spans="1:2" x14ac:dyDescent="0.3">
      <c r="A294">
        <v>115</v>
      </c>
      <c r="B294">
        <v>6.4</v>
      </c>
    </row>
    <row r="295" spans="1:2" x14ac:dyDescent="0.3">
      <c r="A295">
        <v>165</v>
      </c>
      <c r="B295">
        <v>5.5</v>
      </c>
    </row>
    <row r="296" spans="1:2" x14ac:dyDescent="0.3">
      <c r="A296">
        <v>91</v>
      </c>
      <c r="B296">
        <v>6.7</v>
      </c>
    </row>
    <row r="297" spans="1:2" x14ac:dyDescent="0.3">
      <c r="A297">
        <v>78</v>
      </c>
      <c r="B297">
        <v>6.1</v>
      </c>
    </row>
    <row r="298" spans="1:2" x14ac:dyDescent="0.3">
      <c r="A298">
        <v>103</v>
      </c>
      <c r="B298">
        <v>8.5</v>
      </c>
    </row>
    <row r="299" spans="1:2" x14ac:dyDescent="0.3">
      <c r="A299">
        <v>131</v>
      </c>
      <c r="B299">
        <v>6.9</v>
      </c>
    </row>
    <row r="300" spans="1:2" x14ac:dyDescent="0.3">
      <c r="A300">
        <v>104</v>
      </c>
      <c r="B300">
        <v>7.3</v>
      </c>
    </row>
    <row r="301" spans="1:2" x14ac:dyDescent="0.3">
      <c r="A301">
        <v>101</v>
      </c>
      <c r="B301">
        <v>6.7</v>
      </c>
    </row>
    <row r="302" spans="1:2" x14ac:dyDescent="0.3">
      <c r="A302">
        <v>111</v>
      </c>
      <c r="B302">
        <v>6.9</v>
      </c>
    </row>
    <row r="303" spans="1:2" x14ac:dyDescent="0.3">
      <c r="A303">
        <v>102</v>
      </c>
      <c r="B303">
        <v>5.0999999999999996</v>
      </c>
    </row>
    <row r="304" spans="1:2" x14ac:dyDescent="0.3">
      <c r="A304">
        <v>103</v>
      </c>
      <c r="B304">
        <v>6.8</v>
      </c>
    </row>
    <row r="305" spans="1:2" x14ac:dyDescent="0.3">
      <c r="A305">
        <v>121</v>
      </c>
      <c r="B305">
        <v>5.8</v>
      </c>
    </row>
    <row r="306" spans="1:2" x14ac:dyDescent="0.3">
      <c r="A306">
        <v>143</v>
      </c>
      <c r="B306">
        <v>6.7</v>
      </c>
    </row>
    <row r="307" spans="1:2" x14ac:dyDescent="0.3">
      <c r="A307">
        <v>240</v>
      </c>
      <c r="B307">
        <v>6</v>
      </c>
    </row>
    <row r="308" spans="1:2" x14ac:dyDescent="0.3">
      <c r="A308">
        <v>121</v>
      </c>
      <c r="B308">
        <v>5.7</v>
      </c>
    </row>
    <row r="309" spans="1:2" x14ac:dyDescent="0.3">
      <c r="A309">
        <v>129</v>
      </c>
      <c r="B309">
        <v>8</v>
      </c>
    </row>
    <row r="310" spans="1:2" x14ac:dyDescent="0.3">
      <c r="A310">
        <v>172</v>
      </c>
      <c r="B310">
        <v>8.1999999999999993</v>
      </c>
    </row>
    <row r="311" spans="1:2" x14ac:dyDescent="0.3">
      <c r="A311">
        <v>101</v>
      </c>
      <c r="B311">
        <v>5.4</v>
      </c>
    </row>
    <row r="312" spans="1:2" x14ac:dyDescent="0.3">
      <c r="A312">
        <v>87</v>
      </c>
      <c r="B312">
        <v>7.2</v>
      </c>
    </row>
    <row r="313" spans="1:2" x14ac:dyDescent="0.3">
      <c r="A313">
        <v>101</v>
      </c>
      <c r="B313">
        <v>7.5</v>
      </c>
    </row>
    <row r="314" spans="1:2" x14ac:dyDescent="0.3">
      <c r="A314">
        <v>95</v>
      </c>
      <c r="B314">
        <v>7</v>
      </c>
    </row>
    <row r="315" spans="1:2" x14ac:dyDescent="0.3">
      <c r="A315">
        <v>102</v>
      </c>
      <c r="B315">
        <v>3.3</v>
      </c>
    </row>
    <row r="316" spans="1:2" x14ac:dyDescent="0.3">
      <c r="A316">
        <v>131</v>
      </c>
      <c r="B316">
        <v>6</v>
      </c>
    </row>
    <row r="317" spans="1:2" x14ac:dyDescent="0.3">
      <c r="A317">
        <v>114</v>
      </c>
      <c r="B317">
        <v>7.1</v>
      </c>
    </row>
    <row r="318" spans="1:2" x14ac:dyDescent="0.3">
      <c r="A318">
        <v>94</v>
      </c>
      <c r="B318">
        <v>5.4</v>
      </c>
    </row>
    <row r="319" spans="1:2" x14ac:dyDescent="0.3">
      <c r="A319">
        <v>122</v>
      </c>
      <c r="B319">
        <v>6.1</v>
      </c>
    </row>
    <row r="320" spans="1:2" x14ac:dyDescent="0.3">
      <c r="A320">
        <v>95</v>
      </c>
      <c r="B320">
        <v>5.3</v>
      </c>
    </row>
    <row r="321" spans="1:2" x14ac:dyDescent="0.3">
      <c r="A321">
        <v>115</v>
      </c>
      <c r="B321">
        <v>2.2000000000000002</v>
      </c>
    </row>
    <row r="322" spans="1:2" x14ac:dyDescent="0.3">
      <c r="A322">
        <v>88</v>
      </c>
      <c r="B322">
        <v>7</v>
      </c>
    </row>
    <row r="323" spans="1:2" x14ac:dyDescent="0.3">
      <c r="A323">
        <v>110</v>
      </c>
      <c r="B323">
        <v>3.8</v>
      </c>
    </row>
    <row r="324" spans="1:2" x14ac:dyDescent="0.3">
      <c r="A324">
        <v>130</v>
      </c>
      <c r="B324">
        <v>6.9</v>
      </c>
    </row>
    <row r="325" spans="1:2" x14ac:dyDescent="0.3">
      <c r="A325">
        <v>216</v>
      </c>
      <c r="B325">
        <v>7.2</v>
      </c>
    </row>
    <row r="326" spans="1:2" x14ac:dyDescent="0.3">
      <c r="A326">
        <v>146</v>
      </c>
      <c r="B326">
        <v>7.3</v>
      </c>
    </row>
    <row r="327" spans="1:2" x14ac:dyDescent="0.3">
      <c r="A327">
        <v>85</v>
      </c>
      <c r="B327">
        <v>6.3</v>
      </c>
    </row>
    <row r="328" spans="1:2" x14ac:dyDescent="0.3">
      <c r="A328">
        <v>93</v>
      </c>
      <c r="B328">
        <v>7.5</v>
      </c>
    </row>
    <row r="329" spans="1:2" x14ac:dyDescent="0.3">
      <c r="A329">
        <v>152</v>
      </c>
      <c r="B329">
        <v>7.6</v>
      </c>
    </row>
    <row r="330" spans="1:2" x14ac:dyDescent="0.3">
      <c r="A330">
        <v>85</v>
      </c>
      <c r="B330">
        <v>6.8</v>
      </c>
    </row>
    <row r="331" spans="1:2" x14ac:dyDescent="0.3">
      <c r="A331">
        <v>126</v>
      </c>
      <c r="B331">
        <v>5.2</v>
      </c>
    </row>
    <row r="332" spans="1:2" x14ac:dyDescent="0.3">
      <c r="A332">
        <v>146</v>
      </c>
      <c r="B332">
        <v>7.7</v>
      </c>
    </row>
    <row r="333" spans="1:2" x14ac:dyDescent="0.3">
      <c r="A333">
        <v>89</v>
      </c>
      <c r="B333">
        <v>6.2</v>
      </c>
    </row>
    <row r="334" spans="1:2" x14ac:dyDescent="0.3">
      <c r="A334">
        <v>88</v>
      </c>
      <c r="B334">
        <v>7.7</v>
      </c>
    </row>
    <row r="335" spans="1:2" x14ac:dyDescent="0.3">
      <c r="A335">
        <v>105</v>
      </c>
      <c r="B335">
        <v>4.3</v>
      </c>
    </row>
    <row r="336" spans="1:2" x14ac:dyDescent="0.3">
      <c r="A336">
        <v>135</v>
      </c>
      <c r="B336">
        <v>6.9</v>
      </c>
    </row>
    <row r="337" spans="1:2" x14ac:dyDescent="0.3">
      <c r="A337">
        <v>100</v>
      </c>
      <c r="B337">
        <v>6.6</v>
      </c>
    </row>
    <row r="338" spans="1:2" x14ac:dyDescent="0.3">
      <c r="A338">
        <v>192</v>
      </c>
      <c r="B338">
        <v>7</v>
      </c>
    </row>
    <row r="339" spans="1:2" x14ac:dyDescent="0.3">
      <c r="A339">
        <v>172</v>
      </c>
      <c r="B339">
        <v>6.7</v>
      </c>
    </row>
    <row r="340" spans="1:2" x14ac:dyDescent="0.3">
      <c r="A340">
        <v>102</v>
      </c>
      <c r="B340">
        <v>8.1999999999999993</v>
      </c>
    </row>
    <row r="341" spans="1:2" x14ac:dyDescent="0.3">
      <c r="A341">
        <v>100</v>
      </c>
      <c r="B341">
        <v>8.9</v>
      </c>
    </row>
    <row r="342" spans="1:2" x14ac:dyDescent="0.3">
      <c r="A342">
        <v>119</v>
      </c>
      <c r="B342">
        <v>8.6999999999999993</v>
      </c>
    </row>
    <row r="343" spans="1:2" x14ac:dyDescent="0.3">
      <c r="A343">
        <v>92</v>
      </c>
      <c r="B343">
        <v>5.5</v>
      </c>
    </row>
    <row r="344" spans="1:2" x14ac:dyDescent="0.3">
      <c r="A344">
        <v>105</v>
      </c>
      <c r="B344">
        <v>5.7</v>
      </c>
    </row>
    <row r="345" spans="1:2" x14ac:dyDescent="0.3">
      <c r="A345">
        <v>107</v>
      </c>
      <c r="B345">
        <v>6.3</v>
      </c>
    </row>
    <row r="346" spans="1:2" x14ac:dyDescent="0.3">
      <c r="A346">
        <v>101</v>
      </c>
      <c r="B346">
        <v>5.9</v>
      </c>
    </row>
    <row r="347" spans="1:2" x14ac:dyDescent="0.3">
      <c r="A347">
        <v>137</v>
      </c>
      <c r="B347">
        <v>7.6</v>
      </c>
    </row>
    <row r="348" spans="1:2" x14ac:dyDescent="0.3">
      <c r="A348">
        <v>115</v>
      </c>
      <c r="B348">
        <v>6.6</v>
      </c>
    </row>
    <row r="349" spans="1:2" x14ac:dyDescent="0.3">
      <c r="A349">
        <v>124</v>
      </c>
      <c r="B349">
        <v>5.3</v>
      </c>
    </row>
    <row r="350" spans="1:2" x14ac:dyDescent="0.3">
      <c r="A350">
        <v>118</v>
      </c>
      <c r="B350">
        <v>6</v>
      </c>
    </row>
    <row r="351" spans="1:2" x14ac:dyDescent="0.3">
      <c r="A351">
        <v>98</v>
      </c>
      <c r="B351">
        <v>8</v>
      </c>
    </row>
    <row r="352" spans="1:2" x14ac:dyDescent="0.3">
      <c r="A352">
        <v>82</v>
      </c>
      <c r="B352">
        <v>5.6</v>
      </c>
    </row>
    <row r="353" spans="1:2" x14ac:dyDescent="0.3">
      <c r="A353">
        <v>98</v>
      </c>
      <c r="B353">
        <v>5.9</v>
      </c>
    </row>
    <row r="354" spans="1:2" x14ac:dyDescent="0.3">
      <c r="A354">
        <v>90</v>
      </c>
      <c r="B354">
        <v>7.3</v>
      </c>
    </row>
    <row r="355" spans="1:2" x14ac:dyDescent="0.3">
      <c r="A355">
        <v>130</v>
      </c>
      <c r="B355">
        <v>7.9</v>
      </c>
    </row>
    <row r="356" spans="1:2" x14ac:dyDescent="0.3">
      <c r="A356">
        <v>90</v>
      </c>
      <c r="B356">
        <v>6.8</v>
      </c>
    </row>
    <row r="357" spans="1:2" x14ac:dyDescent="0.3">
      <c r="A357">
        <v>94</v>
      </c>
      <c r="B357">
        <v>6.6</v>
      </c>
    </row>
    <row r="358" spans="1:2" x14ac:dyDescent="0.3">
      <c r="A358">
        <v>114</v>
      </c>
      <c r="B358">
        <v>6.6</v>
      </c>
    </row>
    <row r="359" spans="1:2" x14ac:dyDescent="0.3">
      <c r="A359">
        <v>94</v>
      </c>
      <c r="B359">
        <v>7</v>
      </c>
    </row>
    <row r="360" spans="1:2" x14ac:dyDescent="0.3">
      <c r="A360">
        <v>151</v>
      </c>
      <c r="B360">
        <v>7</v>
      </c>
    </row>
    <row r="361" spans="1:2" x14ac:dyDescent="0.3">
      <c r="A361">
        <v>88</v>
      </c>
      <c r="B361">
        <v>7.3</v>
      </c>
    </row>
    <row r="362" spans="1:2" x14ac:dyDescent="0.3">
      <c r="A362">
        <v>121</v>
      </c>
      <c r="B362">
        <v>5.5</v>
      </c>
    </row>
    <row r="363" spans="1:2" x14ac:dyDescent="0.3">
      <c r="A363">
        <v>158</v>
      </c>
      <c r="B363">
        <v>8.5</v>
      </c>
    </row>
    <row r="364" spans="1:2" x14ac:dyDescent="0.3">
      <c r="A364">
        <v>128</v>
      </c>
      <c r="B364">
        <v>7.5</v>
      </c>
    </row>
    <row r="365" spans="1:2" x14ac:dyDescent="0.3">
      <c r="A365">
        <v>128</v>
      </c>
      <c r="B365">
        <v>7</v>
      </c>
    </row>
    <row r="366" spans="1:2" x14ac:dyDescent="0.3">
      <c r="A366">
        <v>141</v>
      </c>
      <c r="B366">
        <v>7.8</v>
      </c>
    </row>
    <row r="367" spans="1:2" x14ac:dyDescent="0.3">
      <c r="A367">
        <v>95</v>
      </c>
      <c r="B367">
        <v>7.6</v>
      </c>
    </row>
    <row r="368" spans="1:2" x14ac:dyDescent="0.3">
      <c r="A368">
        <v>92</v>
      </c>
      <c r="B368">
        <v>7.6</v>
      </c>
    </row>
    <row r="369" spans="1:2" x14ac:dyDescent="0.3">
      <c r="A369">
        <v>121</v>
      </c>
      <c r="B369">
        <v>6.1</v>
      </c>
    </row>
    <row r="370" spans="1:2" x14ac:dyDescent="0.3">
      <c r="A370">
        <v>113</v>
      </c>
      <c r="B370">
        <v>6.8</v>
      </c>
    </row>
    <row r="371" spans="1:2" x14ac:dyDescent="0.3">
      <c r="A371">
        <v>106</v>
      </c>
      <c r="B371">
        <v>5</v>
      </c>
    </row>
    <row r="372" spans="1:2" x14ac:dyDescent="0.3">
      <c r="A372">
        <v>146</v>
      </c>
      <c r="B372">
        <v>7.1</v>
      </c>
    </row>
    <row r="373" spans="1:2" x14ac:dyDescent="0.3">
      <c r="A373">
        <v>88</v>
      </c>
      <c r="B373">
        <v>5.5</v>
      </c>
    </row>
    <row r="374" spans="1:2" x14ac:dyDescent="0.3">
      <c r="A374">
        <v>150</v>
      </c>
      <c r="B374">
        <v>5.6</v>
      </c>
    </row>
    <row r="375" spans="1:2" x14ac:dyDescent="0.3">
      <c r="A375">
        <v>119</v>
      </c>
      <c r="B375">
        <v>7.1</v>
      </c>
    </row>
    <row r="376" spans="1:2" x14ac:dyDescent="0.3">
      <c r="A376">
        <v>128</v>
      </c>
      <c r="B376">
        <v>4.9000000000000004</v>
      </c>
    </row>
    <row r="377" spans="1:2" x14ac:dyDescent="0.3">
      <c r="A377">
        <v>106</v>
      </c>
      <c r="B377">
        <v>7.4</v>
      </c>
    </row>
    <row r="378" spans="1:2" x14ac:dyDescent="0.3">
      <c r="A378">
        <v>117</v>
      </c>
      <c r="B378">
        <v>5.7</v>
      </c>
    </row>
    <row r="379" spans="1:2" x14ac:dyDescent="0.3">
      <c r="A379">
        <v>129</v>
      </c>
      <c r="B379">
        <v>6.4</v>
      </c>
    </row>
    <row r="380" spans="1:2" x14ac:dyDescent="0.3">
      <c r="A380">
        <v>116</v>
      </c>
      <c r="B380">
        <v>5.9</v>
      </c>
    </row>
    <row r="381" spans="1:2" x14ac:dyDescent="0.3">
      <c r="A381">
        <v>114</v>
      </c>
      <c r="B381">
        <v>5.5</v>
      </c>
    </row>
    <row r="382" spans="1:2" x14ac:dyDescent="0.3">
      <c r="A382">
        <v>114</v>
      </c>
      <c r="B382">
        <v>6.9</v>
      </c>
    </row>
    <row r="383" spans="1:2" x14ac:dyDescent="0.3">
      <c r="A383">
        <v>96</v>
      </c>
      <c r="B383">
        <v>6.2</v>
      </c>
    </row>
    <row r="384" spans="1:2" x14ac:dyDescent="0.3">
      <c r="A384">
        <v>132</v>
      </c>
      <c r="B384">
        <v>7</v>
      </c>
    </row>
    <row r="385" spans="1:2" x14ac:dyDescent="0.3">
      <c r="A385">
        <v>104</v>
      </c>
      <c r="B385">
        <v>5.6</v>
      </c>
    </row>
    <row r="386" spans="1:2" x14ac:dyDescent="0.3">
      <c r="A386">
        <v>111</v>
      </c>
      <c r="B386">
        <v>7</v>
      </c>
    </row>
    <row r="387" spans="1:2" x14ac:dyDescent="0.3">
      <c r="A387">
        <v>138</v>
      </c>
      <c r="B387">
        <v>6.8</v>
      </c>
    </row>
    <row r="388" spans="1:2" x14ac:dyDescent="0.3">
      <c r="A388">
        <v>100</v>
      </c>
      <c r="B388">
        <v>5.4</v>
      </c>
    </row>
    <row r="389" spans="1:2" x14ac:dyDescent="0.3">
      <c r="A389">
        <v>129</v>
      </c>
      <c r="B389">
        <v>6.1</v>
      </c>
    </row>
    <row r="390" spans="1:2" x14ac:dyDescent="0.3">
      <c r="A390">
        <v>144</v>
      </c>
      <c r="B390">
        <v>6.7</v>
      </c>
    </row>
    <row r="391" spans="1:2" x14ac:dyDescent="0.3">
      <c r="A391">
        <v>110</v>
      </c>
      <c r="B391">
        <v>4.3</v>
      </c>
    </row>
    <row r="392" spans="1:2" x14ac:dyDescent="0.3">
      <c r="A392">
        <v>140</v>
      </c>
      <c r="B392">
        <v>6.9</v>
      </c>
    </row>
    <row r="393" spans="1:2" x14ac:dyDescent="0.3">
      <c r="A393">
        <v>113</v>
      </c>
      <c r="B393">
        <v>8</v>
      </c>
    </row>
    <row r="394" spans="1:2" x14ac:dyDescent="0.3">
      <c r="A394">
        <v>106</v>
      </c>
      <c r="B394">
        <v>4.4000000000000004</v>
      </c>
    </row>
    <row r="395" spans="1:2" x14ac:dyDescent="0.3">
      <c r="A395">
        <v>143</v>
      </c>
      <c r="B395">
        <v>7.3</v>
      </c>
    </row>
    <row r="396" spans="1:2" x14ac:dyDescent="0.3">
      <c r="A396">
        <v>108</v>
      </c>
      <c r="B396">
        <v>6.3</v>
      </c>
    </row>
    <row r="397" spans="1:2" x14ac:dyDescent="0.3">
      <c r="A397">
        <v>108</v>
      </c>
      <c r="B397">
        <v>6.7</v>
      </c>
    </row>
    <row r="398" spans="1:2" x14ac:dyDescent="0.3">
      <c r="A398">
        <v>124</v>
      </c>
      <c r="B398">
        <v>7.7</v>
      </c>
    </row>
    <row r="399" spans="1:2" x14ac:dyDescent="0.3">
      <c r="A399">
        <v>116</v>
      </c>
      <c r="B399">
        <v>6.5</v>
      </c>
    </row>
    <row r="400" spans="1:2" x14ac:dyDescent="0.3">
      <c r="A400">
        <v>110</v>
      </c>
      <c r="B400">
        <v>7.8</v>
      </c>
    </row>
    <row r="401" spans="1:2" x14ac:dyDescent="0.3">
      <c r="A401">
        <v>91</v>
      </c>
      <c r="B401">
        <v>6.4</v>
      </c>
    </row>
    <row r="402" spans="1:2" x14ac:dyDescent="0.3">
      <c r="A402">
        <v>107</v>
      </c>
      <c r="B402">
        <v>7.8</v>
      </c>
    </row>
    <row r="403" spans="1:2" x14ac:dyDescent="0.3">
      <c r="A403">
        <v>44</v>
      </c>
      <c r="B403">
        <v>5.8</v>
      </c>
    </row>
    <row r="404" spans="1:2" x14ac:dyDescent="0.3">
      <c r="A404">
        <v>115</v>
      </c>
      <c r="B404">
        <v>7.1</v>
      </c>
    </row>
    <row r="405" spans="1:2" x14ac:dyDescent="0.3">
      <c r="A405">
        <v>100</v>
      </c>
      <c r="B405">
        <v>7.1</v>
      </c>
    </row>
    <row r="406" spans="1:2" x14ac:dyDescent="0.3">
      <c r="A406">
        <v>104</v>
      </c>
      <c r="B406">
        <v>8.6</v>
      </c>
    </row>
    <row r="407" spans="1:2" x14ac:dyDescent="0.3">
      <c r="A407">
        <v>138</v>
      </c>
      <c r="B407">
        <v>6.8</v>
      </c>
    </row>
    <row r="408" spans="1:2" x14ac:dyDescent="0.3">
      <c r="A408">
        <v>140</v>
      </c>
      <c r="B408">
        <v>4.8</v>
      </c>
    </row>
    <row r="409" spans="1:2" x14ac:dyDescent="0.3">
      <c r="A409">
        <v>120</v>
      </c>
      <c r="B409">
        <v>6.2</v>
      </c>
    </row>
    <row r="410" spans="1:2" x14ac:dyDescent="0.3">
      <c r="A410">
        <v>122</v>
      </c>
      <c r="B410">
        <v>6.9</v>
      </c>
    </row>
    <row r="411" spans="1:2" x14ac:dyDescent="0.3">
      <c r="A411">
        <v>83</v>
      </c>
      <c r="B411">
        <v>7.3</v>
      </c>
    </row>
    <row r="412" spans="1:2" x14ac:dyDescent="0.3">
      <c r="A412">
        <v>139</v>
      </c>
      <c r="B412">
        <v>6.6</v>
      </c>
    </row>
    <row r="413" spans="1:2" x14ac:dyDescent="0.3">
      <c r="A413">
        <v>131</v>
      </c>
      <c r="B413">
        <v>6.9</v>
      </c>
    </row>
    <row r="414" spans="1:2" x14ac:dyDescent="0.3">
      <c r="A414">
        <v>104</v>
      </c>
      <c r="B414">
        <v>6.2</v>
      </c>
    </row>
    <row r="415" spans="1:2" x14ac:dyDescent="0.3">
      <c r="A415">
        <v>130</v>
      </c>
      <c r="B415">
        <v>6.7</v>
      </c>
    </row>
    <row r="416" spans="1:2" x14ac:dyDescent="0.3">
      <c r="A416">
        <v>145</v>
      </c>
      <c r="B416">
        <v>7.6</v>
      </c>
    </row>
    <row r="417" spans="1:2" x14ac:dyDescent="0.3">
      <c r="A417">
        <v>104</v>
      </c>
      <c r="B417">
        <v>6.7</v>
      </c>
    </row>
    <row r="418" spans="1:2" x14ac:dyDescent="0.3">
      <c r="A418">
        <v>97</v>
      </c>
      <c r="B418">
        <v>6.2</v>
      </c>
    </row>
    <row r="419" spans="1:2" x14ac:dyDescent="0.3">
      <c r="A419">
        <v>178</v>
      </c>
      <c r="B419">
        <v>7.3</v>
      </c>
    </row>
    <row r="420" spans="1:2" x14ac:dyDescent="0.3">
      <c r="A420">
        <v>108</v>
      </c>
      <c r="B420">
        <v>6</v>
      </c>
    </row>
    <row r="421" spans="1:2" x14ac:dyDescent="0.3">
      <c r="A421">
        <v>123</v>
      </c>
      <c r="B421">
        <v>7.1</v>
      </c>
    </row>
    <row r="422" spans="1:2" x14ac:dyDescent="0.3">
      <c r="A422">
        <v>106</v>
      </c>
      <c r="B422">
        <v>7.1</v>
      </c>
    </row>
    <row r="423" spans="1:2" x14ac:dyDescent="0.3">
      <c r="A423">
        <v>112</v>
      </c>
      <c r="B423">
        <v>5.5</v>
      </c>
    </row>
    <row r="424" spans="1:2" x14ac:dyDescent="0.3">
      <c r="A424">
        <v>135</v>
      </c>
      <c r="B424">
        <v>7.8</v>
      </c>
    </row>
    <row r="425" spans="1:2" x14ac:dyDescent="0.3">
      <c r="A425">
        <v>109</v>
      </c>
      <c r="B425">
        <v>5.6</v>
      </c>
    </row>
    <row r="426" spans="1:2" x14ac:dyDescent="0.3">
      <c r="A426">
        <v>86</v>
      </c>
      <c r="B426">
        <v>7.5</v>
      </c>
    </row>
    <row r="427" spans="1:2" x14ac:dyDescent="0.3">
      <c r="A427">
        <v>95</v>
      </c>
      <c r="B427">
        <v>5.4</v>
      </c>
    </row>
    <row r="428" spans="1:2" x14ac:dyDescent="0.3">
      <c r="A428">
        <v>107</v>
      </c>
      <c r="B428">
        <v>4.3</v>
      </c>
    </row>
    <row r="429" spans="1:2" x14ac:dyDescent="0.3">
      <c r="A429">
        <v>130</v>
      </c>
      <c r="B429">
        <v>4.9000000000000004</v>
      </c>
    </row>
    <row r="430" spans="1:2" x14ac:dyDescent="0.3">
      <c r="A430">
        <v>82</v>
      </c>
      <c r="B430">
        <v>7.1</v>
      </c>
    </row>
    <row r="431" spans="1:2" x14ac:dyDescent="0.3">
      <c r="A431">
        <v>88</v>
      </c>
      <c r="B431">
        <v>6.4</v>
      </c>
    </row>
    <row r="432" spans="1:2" x14ac:dyDescent="0.3">
      <c r="A432">
        <v>120</v>
      </c>
      <c r="B432">
        <v>6.9</v>
      </c>
    </row>
    <row r="433" spans="1:2" x14ac:dyDescent="0.3">
      <c r="A433">
        <v>162</v>
      </c>
      <c r="B433">
        <v>4.3</v>
      </c>
    </row>
    <row r="434" spans="1:2" x14ac:dyDescent="0.3">
      <c r="A434">
        <v>123</v>
      </c>
      <c r="B434">
        <v>6.1</v>
      </c>
    </row>
    <row r="435" spans="1:2" x14ac:dyDescent="0.3">
      <c r="A435">
        <v>101</v>
      </c>
      <c r="B435">
        <v>7</v>
      </c>
    </row>
    <row r="436" spans="1:2" x14ac:dyDescent="0.3">
      <c r="A436">
        <v>113</v>
      </c>
      <c r="B436">
        <v>7.7</v>
      </c>
    </row>
    <row r="437" spans="1:2" x14ac:dyDescent="0.3">
      <c r="A437">
        <v>110</v>
      </c>
      <c r="B437">
        <v>5.9</v>
      </c>
    </row>
    <row r="438" spans="1:2" x14ac:dyDescent="0.3">
      <c r="A438">
        <v>142</v>
      </c>
      <c r="B438">
        <v>6.7</v>
      </c>
    </row>
    <row r="439" spans="1:2" x14ac:dyDescent="0.3">
      <c r="A439">
        <v>102</v>
      </c>
      <c r="B439">
        <v>6.5</v>
      </c>
    </row>
    <row r="440" spans="1:2" x14ac:dyDescent="0.3">
      <c r="A440">
        <v>126</v>
      </c>
      <c r="B440">
        <v>7.1</v>
      </c>
    </row>
    <row r="441" spans="1:2" x14ac:dyDescent="0.3">
      <c r="A441">
        <v>83</v>
      </c>
      <c r="B441">
        <v>7.3</v>
      </c>
    </row>
    <row r="442" spans="1:2" x14ac:dyDescent="0.3">
      <c r="A442">
        <v>85</v>
      </c>
      <c r="B442">
        <v>6.5</v>
      </c>
    </row>
    <row r="443" spans="1:2" x14ac:dyDescent="0.3">
      <c r="A443">
        <v>97</v>
      </c>
      <c r="B443">
        <v>7</v>
      </c>
    </row>
    <row r="444" spans="1:2" x14ac:dyDescent="0.3">
      <c r="A444">
        <v>120</v>
      </c>
      <c r="B444">
        <v>6.8</v>
      </c>
    </row>
    <row r="445" spans="1:2" x14ac:dyDescent="0.3">
      <c r="A445">
        <v>116</v>
      </c>
      <c r="B445">
        <v>7.2</v>
      </c>
    </row>
    <row r="446" spans="1:2" x14ac:dyDescent="0.3">
      <c r="A446">
        <v>113</v>
      </c>
      <c r="B446">
        <v>6.4</v>
      </c>
    </row>
    <row r="447" spans="1:2" x14ac:dyDescent="0.3">
      <c r="A447">
        <v>87</v>
      </c>
      <c r="B447">
        <v>6.1</v>
      </c>
    </row>
    <row r="448" spans="1:2" x14ac:dyDescent="0.3">
      <c r="A448">
        <v>101</v>
      </c>
      <c r="B448">
        <v>6.7</v>
      </c>
    </row>
    <row r="449" spans="1:2" x14ac:dyDescent="0.3">
      <c r="A449">
        <v>110</v>
      </c>
      <c r="B449">
        <v>6.4</v>
      </c>
    </row>
    <row r="450" spans="1:2" x14ac:dyDescent="0.3">
      <c r="A450">
        <v>128</v>
      </c>
      <c r="B450">
        <v>4.4000000000000004</v>
      </c>
    </row>
    <row r="451" spans="1:2" x14ac:dyDescent="0.3">
      <c r="A451">
        <v>138</v>
      </c>
      <c r="B451">
        <v>5.4</v>
      </c>
    </row>
    <row r="452" spans="1:2" x14ac:dyDescent="0.3">
      <c r="A452">
        <v>88</v>
      </c>
      <c r="B452">
        <v>6.5</v>
      </c>
    </row>
    <row r="453" spans="1:2" x14ac:dyDescent="0.3">
      <c r="A453">
        <v>91</v>
      </c>
      <c r="B453">
        <v>6.7</v>
      </c>
    </row>
    <row r="454" spans="1:2" x14ac:dyDescent="0.3">
      <c r="A454">
        <v>138</v>
      </c>
      <c r="B454">
        <v>8.1</v>
      </c>
    </row>
    <row r="455" spans="1:2" x14ac:dyDescent="0.3">
      <c r="A455">
        <v>99</v>
      </c>
      <c r="B455">
        <v>5.6</v>
      </c>
    </row>
    <row r="456" spans="1:2" x14ac:dyDescent="0.3">
      <c r="A456">
        <v>117</v>
      </c>
      <c r="B456">
        <v>6.3</v>
      </c>
    </row>
    <row r="457" spans="1:2" x14ac:dyDescent="0.3">
      <c r="A457">
        <v>117</v>
      </c>
      <c r="B457">
        <v>7.3</v>
      </c>
    </row>
    <row r="458" spans="1:2" x14ac:dyDescent="0.3">
      <c r="A458">
        <v>54</v>
      </c>
      <c r="B458">
        <v>6.1</v>
      </c>
    </row>
    <row r="459" spans="1:2" x14ac:dyDescent="0.3">
      <c r="A459">
        <v>123</v>
      </c>
      <c r="B459">
        <v>7.7</v>
      </c>
    </row>
    <row r="460" spans="1:2" x14ac:dyDescent="0.3">
      <c r="A460">
        <v>118</v>
      </c>
      <c r="B460">
        <v>6.4</v>
      </c>
    </row>
    <row r="461" spans="1:2" x14ac:dyDescent="0.3">
      <c r="A461">
        <v>154</v>
      </c>
      <c r="B461">
        <v>8.8000000000000007</v>
      </c>
    </row>
    <row r="462" spans="1:2" x14ac:dyDescent="0.3">
      <c r="A462">
        <v>118</v>
      </c>
      <c r="B462">
        <v>6.8</v>
      </c>
    </row>
    <row r="463" spans="1:2" x14ac:dyDescent="0.3">
      <c r="A463">
        <v>90</v>
      </c>
      <c r="B463">
        <v>6.6</v>
      </c>
    </row>
    <row r="464" spans="1:2" x14ac:dyDescent="0.3">
      <c r="A464">
        <v>113</v>
      </c>
      <c r="B464">
        <v>7.2</v>
      </c>
    </row>
    <row r="465" spans="1:2" x14ac:dyDescent="0.3">
      <c r="A465">
        <v>88</v>
      </c>
      <c r="B465">
        <v>6.9</v>
      </c>
    </row>
    <row r="466" spans="1:2" x14ac:dyDescent="0.3">
      <c r="A466">
        <v>93</v>
      </c>
      <c r="B466">
        <v>5.2</v>
      </c>
    </row>
    <row r="467" spans="1:2" x14ac:dyDescent="0.3">
      <c r="A467">
        <v>104</v>
      </c>
      <c r="B467">
        <v>4.9000000000000004</v>
      </c>
    </row>
    <row r="468" spans="1:2" x14ac:dyDescent="0.3">
      <c r="A468">
        <v>135</v>
      </c>
      <c r="B468">
        <v>6.3</v>
      </c>
    </row>
    <row r="469" spans="1:2" x14ac:dyDescent="0.3">
      <c r="A469">
        <v>134</v>
      </c>
      <c r="B469">
        <v>5.6</v>
      </c>
    </row>
    <row r="470" spans="1:2" x14ac:dyDescent="0.3">
      <c r="A470">
        <v>98</v>
      </c>
      <c r="B470">
        <v>5.5</v>
      </c>
    </row>
    <row r="471" spans="1:2" x14ac:dyDescent="0.3">
      <c r="A471">
        <v>80</v>
      </c>
      <c r="B471">
        <v>6.7</v>
      </c>
    </row>
    <row r="472" spans="1:2" x14ac:dyDescent="0.3">
      <c r="A472">
        <v>83</v>
      </c>
      <c r="B472">
        <v>7.6</v>
      </c>
    </row>
    <row r="473" spans="1:2" x14ac:dyDescent="0.3">
      <c r="A473">
        <v>102</v>
      </c>
      <c r="B473">
        <v>5.7</v>
      </c>
    </row>
    <row r="474" spans="1:2" x14ac:dyDescent="0.3">
      <c r="A474">
        <v>130</v>
      </c>
      <c r="B474">
        <v>4.5999999999999996</v>
      </c>
    </row>
    <row r="475" spans="1:2" x14ac:dyDescent="0.3">
      <c r="A475">
        <v>129</v>
      </c>
      <c r="B475">
        <v>7</v>
      </c>
    </row>
    <row r="476" spans="1:2" x14ac:dyDescent="0.3">
      <c r="A476">
        <v>117</v>
      </c>
      <c r="B476">
        <v>5.2</v>
      </c>
    </row>
    <row r="477" spans="1:2" x14ac:dyDescent="0.3">
      <c r="A477">
        <v>89</v>
      </c>
      <c r="B477">
        <v>5.0999999999999996</v>
      </c>
    </row>
    <row r="478" spans="1:2" x14ac:dyDescent="0.3">
      <c r="A478">
        <v>25</v>
      </c>
      <c r="B478">
        <v>6.6</v>
      </c>
    </row>
    <row r="479" spans="1:2" x14ac:dyDescent="0.3">
      <c r="A479">
        <v>74</v>
      </c>
      <c r="B479">
        <v>7</v>
      </c>
    </row>
    <row r="480" spans="1:2" x14ac:dyDescent="0.3">
      <c r="A480">
        <v>96</v>
      </c>
      <c r="B480">
        <v>6.7</v>
      </c>
    </row>
    <row r="481" spans="1:2" x14ac:dyDescent="0.3">
      <c r="A481">
        <v>114</v>
      </c>
      <c r="B481">
        <v>7.6</v>
      </c>
    </row>
    <row r="482" spans="1:2" x14ac:dyDescent="0.3">
      <c r="A482">
        <v>99</v>
      </c>
      <c r="B482">
        <v>7.3</v>
      </c>
    </row>
    <row r="483" spans="1:2" x14ac:dyDescent="0.3">
      <c r="A483">
        <v>129</v>
      </c>
      <c r="B483">
        <v>5.9</v>
      </c>
    </row>
    <row r="484" spans="1:2" x14ac:dyDescent="0.3">
      <c r="A484">
        <v>113</v>
      </c>
      <c r="B484">
        <v>5.6</v>
      </c>
    </row>
    <row r="485" spans="1:2" x14ac:dyDescent="0.3">
      <c r="A485">
        <v>90</v>
      </c>
      <c r="B485">
        <v>6.5</v>
      </c>
    </row>
    <row r="486" spans="1:2" x14ac:dyDescent="0.3">
      <c r="A486">
        <v>118</v>
      </c>
      <c r="B486">
        <v>5.9</v>
      </c>
    </row>
    <row r="487" spans="1:2" x14ac:dyDescent="0.3">
      <c r="A487">
        <v>106</v>
      </c>
      <c r="B487">
        <v>7</v>
      </c>
    </row>
    <row r="488" spans="1:2" x14ac:dyDescent="0.3">
      <c r="A488">
        <v>81</v>
      </c>
      <c r="B488">
        <v>5.3</v>
      </c>
    </row>
    <row r="489" spans="1:2" x14ac:dyDescent="0.3">
      <c r="A489">
        <v>117</v>
      </c>
      <c r="B489">
        <v>5.9</v>
      </c>
    </row>
    <row r="490" spans="1:2" x14ac:dyDescent="0.3">
      <c r="A490">
        <v>89</v>
      </c>
      <c r="B490">
        <v>6.3</v>
      </c>
    </row>
    <row r="491" spans="1:2" x14ac:dyDescent="0.3">
      <c r="A491">
        <v>145</v>
      </c>
      <c r="B491">
        <v>6.4</v>
      </c>
    </row>
    <row r="492" spans="1:2" x14ac:dyDescent="0.3">
      <c r="A492">
        <v>114</v>
      </c>
      <c r="B492">
        <v>6.9</v>
      </c>
    </row>
    <row r="493" spans="1:2" x14ac:dyDescent="0.3">
      <c r="A493">
        <v>87</v>
      </c>
      <c r="B493">
        <v>6.3</v>
      </c>
    </row>
    <row r="494" spans="1:2" x14ac:dyDescent="0.3">
      <c r="A494">
        <v>119</v>
      </c>
      <c r="B494">
        <v>7.3</v>
      </c>
    </row>
    <row r="495" spans="1:2" x14ac:dyDescent="0.3">
      <c r="A495">
        <v>91</v>
      </c>
      <c r="B495">
        <v>5.8</v>
      </c>
    </row>
    <row r="496" spans="1:2" x14ac:dyDescent="0.3">
      <c r="A496">
        <v>118</v>
      </c>
      <c r="B496">
        <v>5.2</v>
      </c>
    </row>
    <row r="497" spans="1:2" x14ac:dyDescent="0.3">
      <c r="A497">
        <v>116</v>
      </c>
      <c r="B497">
        <v>2.4</v>
      </c>
    </row>
    <row r="498" spans="1:2" x14ac:dyDescent="0.3">
      <c r="A498">
        <v>177</v>
      </c>
      <c r="B498">
        <v>5.7</v>
      </c>
    </row>
    <row r="499" spans="1:2" x14ac:dyDescent="0.3">
      <c r="A499">
        <v>97</v>
      </c>
      <c r="B499">
        <v>5.8</v>
      </c>
    </row>
    <row r="500" spans="1:2" x14ac:dyDescent="0.3">
      <c r="A500">
        <v>106</v>
      </c>
      <c r="B500">
        <v>5.6</v>
      </c>
    </row>
    <row r="501" spans="1:2" x14ac:dyDescent="0.3">
      <c r="A501">
        <v>106</v>
      </c>
      <c r="B501">
        <v>6</v>
      </c>
    </row>
    <row r="502" spans="1:2" x14ac:dyDescent="0.3">
      <c r="A502">
        <v>94</v>
      </c>
      <c r="B502">
        <v>5.8</v>
      </c>
    </row>
    <row r="503" spans="1:2" x14ac:dyDescent="0.3">
      <c r="A503">
        <v>104</v>
      </c>
      <c r="B503">
        <v>6</v>
      </c>
    </row>
    <row r="504" spans="1:2" x14ac:dyDescent="0.3">
      <c r="A504">
        <v>102</v>
      </c>
      <c r="B504">
        <v>5.7</v>
      </c>
    </row>
    <row r="505" spans="1:2" x14ac:dyDescent="0.3">
      <c r="A505">
        <v>105</v>
      </c>
      <c r="B505">
        <v>6</v>
      </c>
    </row>
    <row r="506" spans="1:2" x14ac:dyDescent="0.3">
      <c r="A506">
        <v>89</v>
      </c>
      <c r="B506">
        <v>7.8</v>
      </c>
    </row>
    <row r="507" spans="1:2" x14ac:dyDescent="0.3">
      <c r="A507">
        <v>135</v>
      </c>
      <c r="B507">
        <v>4.2</v>
      </c>
    </row>
    <row r="508" spans="1:2" x14ac:dyDescent="0.3">
      <c r="A508">
        <v>73</v>
      </c>
      <c r="B508">
        <v>5.6</v>
      </c>
    </row>
    <row r="509" spans="1:2" x14ac:dyDescent="0.3">
      <c r="A509">
        <v>94</v>
      </c>
      <c r="B509">
        <v>4.4000000000000004</v>
      </c>
    </row>
    <row r="510" spans="1:2" x14ac:dyDescent="0.3">
      <c r="A510">
        <v>95</v>
      </c>
      <c r="B510">
        <v>8.1999999999999993</v>
      </c>
    </row>
    <row r="511" spans="1:2" x14ac:dyDescent="0.3">
      <c r="A511">
        <v>124</v>
      </c>
      <c r="B511">
        <v>8.5</v>
      </c>
    </row>
    <row r="512" spans="1:2" x14ac:dyDescent="0.3">
      <c r="A512">
        <v>136</v>
      </c>
      <c r="B512">
        <v>5.8</v>
      </c>
    </row>
    <row r="513" spans="1:2" x14ac:dyDescent="0.3">
      <c r="A513">
        <v>91</v>
      </c>
      <c r="B513">
        <v>6.5</v>
      </c>
    </row>
    <row r="514" spans="1:2" x14ac:dyDescent="0.3">
      <c r="A514">
        <v>107</v>
      </c>
      <c r="B514">
        <v>7.2</v>
      </c>
    </row>
    <row r="515" spans="1:2" x14ac:dyDescent="0.3">
      <c r="A515">
        <v>108</v>
      </c>
      <c r="B515">
        <v>6.7</v>
      </c>
    </row>
    <row r="516" spans="1:2" x14ac:dyDescent="0.3">
      <c r="A516">
        <v>99</v>
      </c>
      <c r="B516">
        <v>3.4</v>
      </c>
    </row>
    <row r="517" spans="1:2" x14ac:dyDescent="0.3">
      <c r="A517">
        <v>92</v>
      </c>
      <c r="B517">
        <v>5.9</v>
      </c>
    </row>
    <row r="518" spans="1:2" x14ac:dyDescent="0.3">
      <c r="A518">
        <v>87</v>
      </c>
      <c r="B518">
        <v>7.8</v>
      </c>
    </row>
    <row r="519" spans="1:2" x14ac:dyDescent="0.3">
      <c r="A519">
        <v>110</v>
      </c>
      <c r="B519">
        <v>5.9</v>
      </c>
    </row>
    <row r="520" spans="1:2" x14ac:dyDescent="0.3">
      <c r="A520">
        <v>98</v>
      </c>
      <c r="B520">
        <v>4.0999999999999996</v>
      </c>
    </row>
    <row r="521" spans="1:2" x14ac:dyDescent="0.3">
      <c r="A521">
        <v>154</v>
      </c>
      <c r="B521">
        <v>6.8</v>
      </c>
    </row>
    <row r="522" spans="1:2" x14ac:dyDescent="0.3">
      <c r="A522">
        <v>129</v>
      </c>
      <c r="B522">
        <v>5.8</v>
      </c>
    </row>
    <row r="523" spans="1:2" x14ac:dyDescent="0.3">
      <c r="A523">
        <v>86</v>
      </c>
      <c r="B523">
        <v>7.5</v>
      </c>
    </row>
    <row r="524" spans="1:2" x14ac:dyDescent="0.3">
      <c r="A524">
        <v>109</v>
      </c>
      <c r="B524">
        <v>6.9</v>
      </c>
    </row>
    <row r="525" spans="1:2" x14ac:dyDescent="0.3">
      <c r="A525">
        <v>104</v>
      </c>
      <c r="B525">
        <v>6.5</v>
      </c>
    </row>
    <row r="526" spans="1:2" x14ac:dyDescent="0.3">
      <c r="A526">
        <v>110</v>
      </c>
      <c r="B526">
        <v>6.9</v>
      </c>
    </row>
    <row r="527" spans="1:2" x14ac:dyDescent="0.3">
      <c r="A527">
        <v>136</v>
      </c>
      <c r="B527">
        <v>7.9</v>
      </c>
    </row>
    <row r="528" spans="1:2" x14ac:dyDescent="0.3">
      <c r="A528">
        <v>115</v>
      </c>
      <c r="B528">
        <v>7.4</v>
      </c>
    </row>
    <row r="529" spans="1:2" x14ac:dyDescent="0.3">
      <c r="A529">
        <v>99</v>
      </c>
      <c r="B529">
        <v>6.7</v>
      </c>
    </row>
    <row r="530" spans="1:2" x14ac:dyDescent="0.3">
      <c r="A530">
        <v>117</v>
      </c>
      <c r="B530">
        <v>7.4</v>
      </c>
    </row>
    <row r="531" spans="1:2" x14ac:dyDescent="0.3">
      <c r="A531">
        <v>125</v>
      </c>
      <c r="B531">
        <v>6.9</v>
      </c>
    </row>
    <row r="532" spans="1:2" x14ac:dyDescent="0.3">
      <c r="A532">
        <v>110</v>
      </c>
      <c r="B532">
        <v>6.8</v>
      </c>
    </row>
    <row r="533" spans="1:2" x14ac:dyDescent="0.3">
      <c r="A533">
        <v>125</v>
      </c>
      <c r="B533">
        <v>6.7</v>
      </c>
    </row>
    <row r="534" spans="1:2" x14ac:dyDescent="0.3">
      <c r="A534">
        <v>102</v>
      </c>
      <c r="B534">
        <v>5.0999999999999996</v>
      </c>
    </row>
    <row r="535" spans="1:2" x14ac:dyDescent="0.3">
      <c r="A535">
        <v>128</v>
      </c>
      <c r="B535">
        <v>4.0999999999999996</v>
      </c>
    </row>
    <row r="536" spans="1:2" x14ac:dyDescent="0.3">
      <c r="A536">
        <v>43</v>
      </c>
      <c r="B536">
        <v>7.3</v>
      </c>
    </row>
    <row r="537" spans="1:2" x14ac:dyDescent="0.3">
      <c r="A537">
        <v>100</v>
      </c>
      <c r="B537">
        <v>6</v>
      </c>
    </row>
    <row r="538" spans="1:2" x14ac:dyDescent="0.3">
      <c r="A538">
        <v>124</v>
      </c>
      <c r="B538">
        <v>7.3</v>
      </c>
    </row>
    <row r="539" spans="1:2" x14ac:dyDescent="0.3">
      <c r="A539">
        <v>102</v>
      </c>
      <c r="B539">
        <v>7.5</v>
      </c>
    </row>
    <row r="540" spans="1:2" x14ac:dyDescent="0.3">
      <c r="A540">
        <v>90</v>
      </c>
      <c r="B540">
        <v>5.4</v>
      </c>
    </row>
    <row r="541" spans="1:2" x14ac:dyDescent="0.3">
      <c r="A541">
        <v>130</v>
      </c>
      <c r="B541">
        <v>5.9</v>
      </c>
    </row>
    <row r="542" spans="1:2" x14ac:dyDescent="0.3">
      <c r="A542">
        <v>45</v>
      </c>
      <c r="B542">
        <v>7.1</v>
      </c>
    </row>
    <row r="543" spans="1:2" x14ac:dyDescent="0.3">
      <c r="A543">
        <v>118</v>
      </c>
      <c r="B543">
        <v>6</v>
      </c>
    </row>
    <row r="544" spans="1:2" x14ac:dyDescent="0.3">
      <c r="A544">
        <v>163</v>
      </c>
      <c r="B544">
        <v>6.5</v>
      </c>
    </row>
    <row r="545" spans="1:2" x14ac:dyDescent="0.3">
      <c r="A545">
        <v>142</v>
      </c>
      <c r="B545">
        <v>8.3000000000000007</v>
      </c>
    </row>
    <row r="546" spans="1:2" x14ac:dyDescent="0.3">
      <c r="A546">
        <v>100</v>
      </c>
      <c r="B546">
        <v>5.7</v>
      </c>
    </row>
    <row r="547" spans="1:2" x14ac:dyDescent="0.3">
      <c r="A547">
        <v>116</v>
      </c>
      <c r="B547">
        <v>7.6</v>
      </c>
    </row>
    <row r="548" spans="1:2" x14ac:dyDescent="0.3">
      <c r="A548">
        <v>131</v>
      </c>
      <c r="B548">
        <v>6.6</v>
      </c>
    </row>
    <row r="549" spans="1:2" x14ac:dyDescent="0.3">
      <c r="A549">
        <v>91</v>
      </c>
      <c r="B549">
        <v>5.4</v>
      </c>
    </row>
    <row r="550" spans="1:2" x14ac:dyDescent="0.3">
      <c r="A550">
        <v>123</v>
      </c>
      <c r="B550">
        <v>7.3</v>
      </c>
    </row>
    <row r="551" spans="1:2" x14ac:dyDescent="0.3">
      <c r="A551">
        <v>134</v>
      </c>
      <c r="B551">
        <v>6.5</v>
      </c>
    </row>
    <row r="552" spans="1:2" x14ac:dyDescent="0.3">
      <c r="A552">
        <v>148</v>
      </c>
      <c r="B552">
        <v>6.6</v>
      </c>
    </row>
    <row r="553" spans="1:2" x14ac:dyDescent="0.3">
      <c r="A553">
        <v>110</v>
      </c>
      <c r="B553">
        <v>6.6</v>
      </c>
    </row>
    <row r="554" spans="1:2" x14ac:dyDescent="0.3">
      <c r="A554">
        <v>113</v>
      </c>
      <c r="B554">
        <v>5.9</v>
      </c>
    </row>
    <row r="555" spans="1:2" x14ac:dyDescent="0.3">
      <c r="A555">
        <v>94</v>
      </c>
      <c r="B555">
        <v>6.7</v>
      </c>
    </row>
    <row r="556" spans="1:2" x14ac:dyDescent="0.3">
      <c r="A556">
        <v>116</v>
      </c>
      <c r="B556">
        <v>6.1</v>
      </c>
    </row>
    <row r="557" spans="1:2" x14ac:dyDescent="0.3">
      <c r="A557">
        <v>99</v>
      </c>
      <c r="B557">
        <v>6.6</v>
      </c>
    </row>
    <row r="558" spans="1:2" x14ac:dyDescent="0.3">
      <c r="A558">
        <v>84</v>
      </c>
      <c r="B558">
        <v>6.6</v>
      </c>
    </row>
    <row r="559" spans="1:2" x14ac:dyDescent="0.3">
      <c r="A559">
        <v>93</v>
      </c>
      <c r="B559">
        <v>5.3</v>
      </c>
    </row>
    <row r="560" spans="1:2" x14ac:dyDescent="0.3">
      <c r="A560">
        <v>113</v>
      </c>
      <c r="B560">
        <v>6</v>
      </c>
    </row>
    <row r="561" spans="1:2" x14ac:dyDescent="0.3">
      <c r="A561">
        <v>106</v>
      </c>
      <c r="B561">
        <v>6</v>
      </c>
    </row>
    <row r="562" spans="1:2" x14ac:dyDescent="0.3">
      <c r="A562">
        <v>91</v>
      </c>
      <c r="B562">
        <v>4.7</v>
      </c>
    </row>
    <row r="563" spans="1:2" x14ac:dyDescent="0.3">
      <c r="A563">
        <v>128</v>
      </c>
      <c r="B563">
        <v>6.1</v>
      </c>
    </row>
    <row r="564" spans="1:2" x14ac:dyDescent="0.3">
      <c r="A564">
        <v>98</v>
      </c>
      <c r="B564">
        <v>7.2</v>
      </c>
    </row>
    <row r="565" spans="1:2" x14ac:dyDescent="0.3">
      <c r="A565">
        <v>134</v>
      </c>
      <c r="B565">
        <v>6.4</v>
      </c>
    </row>
    <row r="566" spans="1:2" x14ac:dyDescent="0.3">
      <c r="A566">
        <v>97</v>
      </c>
      <c r="B566">
        <v>6.1</v>
      </c>
    </row>
    <row r="567" spans="1:2" x14ac:dyDescent="0.3">
      <c r="A567">
        <v>112</v>
      </c>
      <c r="B567">
        <v>5.9</v>
      </c>
    </row>
    <row r="568" spans="1:2" x14ac:dyDescent="0.3">
      <c r="A568">
        <v>153</v>
      </c>
      <c r="B568">
        <v>6</v>
      </c>
    </row>
    <row r="569" spans="1:2" x14ac:dyDescent="0.3">
      <c r="A569">
        <v>110</v>
      </c>
      <c r="B569">
        <v>6.3</v>
      </c>
    </row>
    <row r="570" spans="1:2" x14ac:dyDescent="0.3">
      <c r="A570">
        <v>122</v>
      </c>
      <c r="B570">
        <v>5.6</v>
      </c>
    </row>
    <row r="571" spans="1:2" x14ac:dyDescent="0.3">
      <c r="A571">
        <v>87</v>
      </c>
      <c r="B571">
        <v>6.4</v>
      </c>
    </row>
    <row r="572" spans="1:2" x14ac:dyDescent="0.3">
      <c r="A572">
        <v>178</v>
      </c>
      <c r="B572">
        <v>7.1</v>
      </c>
    </row>
    <row r="573" spans="1:2" x14ac:dyDescent="0.3">
      <c r="A573">
        <v>125</v>
      </c>
      <c r="B573">
        <v>6.6</v>
      </c>
    </row>
    <row r="574" spans="1:2" x14ac:dyDescent="0.3">
      <c r="A574">
        <v>87</v>
      </c>
      <c r="B574">
        <v>4.5999999999999996</v>
      </c>
    </row>
    <row r="575" spans="1:2" x14ac:dyDescent="0.3">
      <c r="A575">
        <v>152</v>
      </c>
      <c r="B575">
        <v>8.4</v>
      </c>
    </row>
    <row r="576" spans="1:2" x14ac:dyDescent="0.3">
      <c r="A576">
        <v>116</v>
      </c>
      <c r="B576">
        <v>7.1</v>
      </c>
    </row>
    <row r="577" spans="1:2" x14ac:dyDescent="0.3">
      <c r="A577">
        <v>109</v>
      </c>
      <c r="B577">
        <v>7.4</v>
      </c>
    </row>
    <row r="578" spans="1:2" x14ac:dyDescent="0.3">
      <c r="A578">
        <v>108</v>
      </c>
      <c r="B578">
        <v>6.9</v>
      </c>
    </row>
    <row r="579" spans="1:2" x14ac:dyDescent="0.3">
      <c r="A579">
        <v>85</v>
      </c>
      <c r="B579">
        <v>4.5</v>
      </c>
    </row>
    <row r="580" spans="1:2" x14ac:dyDescent="0.3">
      <c r="A580">
        <v>106</v>
      </c>
      <c r="B580">
        <v>7.1</v>
      </c>
    </row>
    <row r="581" spans="1:2" x14ac:dyDescent="0.3">
      <c r="A581">
        <v>93</v>
      </c>
      <c r="B581">
        <v>6.5</v>
      </c>
    </row>
    <row r="582" spans="1:2" x14ac:dyDescent="0.3">
      <c r="A582">
        <v>117</v>
      </c>
      <c r="B582">
        <v>5.3</v>
      </c>
    </row>
    <row r="583" spans="1:2" x14ac:dyDescent="0.3">
      <c r="A583">
        <v>116</v>
      </c>
      <c r="B583">
        <v>6.7</v>
      </c>
    </row>
    <row r="584" spans="1:2" x14ac:dyDescent="0.3">
      <c r="A584">
        <v>132</v>
      </c>
      <c r="B584">
        <v>7.2</v>
      </c>
    </row>
    <row r="585" spans="1:2" x14ac:dyDescent="0.3">
      <c r="A585">
        <v>92</v>
      </c>
      <c r="B585">
        <v>7.2</v>
      </c>
    </row>
    <row r="586" spans="1:2" x14ac:dyDescent="0.3">
      <c r="A586">
        <v>139</v>
      </c>
      <c r="B586">
        <v>5.5</v>
      </c>
    </row>
    <row r="587" spans="1:2" x14ac:dyDescent="0.3">
      <c r="A587">
        <v>153</v>
      </c>
      <c r="B587">
        <v>5.8</v>
      </c>
    </row>
    <row r="588" spans="1:2" x14ac:dyDescent="0.3">
      <c r="A588">
        <v>142</v>
      </c>
      <c r="B588">
        <v>6</v>
      </c>
    </row>
    <row r="589" spans="1:2" x14ac:dyDescent="0.3">
      <c r="A589">
        <v>101</v>
      </c>
      <c r="B589">
        <v>6.6</v>
      </c>
    </row>
    <row r="590" spans="1:2" x14ac:dyDescent="0.3">
      <c r="A590">
        <v>124</v>
      </c>
      <c r="B590">
        <v>8.3000000000000007</v>
      </c>
    </row>
    <row r="591" spans="1:2" x14ac:dyDescent="0.3">
      <c r="A591">
        <v>117</v>
      </c>
      <c r="B591">
        <v>6.7</v>
      </c>
    </row>
    <row r="592" spans="1:2" x14ac:dyDescent="0.3">
      <c r="A592">
        <v>45</v>
      </c>
      <c r="B592">
        <v>6</v>
      </c>
    </row>
    <row r="593" spans="1:2" x14ac:dyDescent="0.3">
      <c r="A593">
        <v>141</v>
      </c>
      <c r="B593">
        <v>7.1</v>
      </c>
    </row>
    <row r="594" spans="1:2" x14ac:dyDescent="0.3">
      <c r="A594">
        <v>110</v>
      </c>
      <c r="B594">
        <v>6</v>
      </c>
    </row>
    <row r="595" spans="1:2" x14ac:dyDescent="0.3">
      <c r="A595">
        <v>109</v>
      </c>
      <c r="B595">
        <v>7.5</v>
      </c>
    </row>
    <row r="596" spans="1:2" x14ac:dyDescent="0.3">
      <c r="A596">
        <v>88</v>
      </c>
      <c r="B596">
        <v>6.9</v>
      </c>
    </row>
    <row r="597" spans="1:2" x14ac:dyDescent="0.3">
      <c r="A597">
        <v>124</v>
      </c>
      <c r="B597">
        <v>5.6</v>
      </c>
    </row>
    <row r="598" spans="1:2" x14ac:dyDescent="0.3">
      <c r="A598">
        <v>119</v>
      </c>
      <c r="B598">
        <v>5.6</v>
      </c>
    </row>
    <row r="599" spans="1:2" x14ac:dyDescent="0.3">
      <c r="A599">
        <v>103</v>
      </c>
      <c r="B599">
        <v>4.5</v>
      </c>
    </row>
    <row r="600" spans="1:2" x14ac:dyDescent="0.3">
      <c r="A600">
        <v>116</v>
      </c>
      <c r="B600">
        <v>7.1</v>
      </c>
    </row>
    <row r="601" spans="1:2" x14ac:dyDescent="0.3">
      <c r="A601">
        <v>125</v>
      </c>
      <c r="B601">
        <v>6.5</v>
      </c>
    </row>
    <row r="602" spans="1:2" x14ac:dyDescent="0.3">
      <c r="A602">
        <v>125</v>
      </c>
      <c r="B602">
        <v>6.4</v>
      </c>
    </row>
    <row r="603" spans="1:2" x14ac:dyDescent="0.3">
      <c r="A603">
        <v>146</v>
      </c>
      <c r="B603">
        <v>5.8</v>
      </c>
    </row>
    <row r="604" spans="1:2" x14ac:dyDescent="0.3">
      <c r="A604">
        <v>118</v>
      </c>
      <c r="B604">
        <v>8</v>
      </c>
    </row>
    <row r="605" spans="1:2" x14ac:dyDescent="0.3">
      <c r="A605">
        <v>171</v>
      </c>
      <c r="B605">
        <v>6.2</v>
      </c>
    </row>
    <row r="606" spans="1:2" x14ac:dyDescent="0.3">
      <c r="A606">
        <v>136</v>
      </c>
      <c r="B606">
        <v>7.2</v>
      </c>
    </row>
    <row r="607" spans="1:2" x14ac:dyDescent="0.3">
      <c r="A607">
        <v>92</v>
      </c>
      <c r="B607">
        <v>6.1</v>
      </c>
    </row>
    <row r="608" spans="1:2" x14ac:dyDescent="0.3">
      <c r="A608">
        <v>116</v>
      </c>
      <c r="B608">
        <v>7.6</v>
      </c>
    </row>
    <row r="609" spans="1:2" x14ac:dyDescent="0.3">
      <c r="A609">
        <v>127</v>
      </c>
      <c r="B609">
        <v>6.3</v>
      </c>
    </row>
    <row r="610" spans="1:2" x14ac:dyDescent="0.3">
      <c r="A610">
        <v>136</v>
      </c>
      <c r="B610">
        <v>6.3</v>
      </c>
    </row>
    <row r="611" spans="1:2" x14ac:dyDescent="0.3">
      <c r="A611">
        <v>111</v>
      </c>
      <c r="B611">
        <v>6.3</v>
      </c>
    </row>
    <row r="612" spans="1:2" x14ac:dyDescent="0.3">
      <c r="A612">
        <v>116</v>
      </c>
      <c r="B612">
        <v>7.7</v>
      </c>
    </row>
    <row r="613" spans="1:2" x14ac:dyDescent="0.3">
      <c r="A613">
        <v>113</v>
      </c>
      <c r="B613">
        <v>7</v>
      </c>
    </row>
    <row r="614" spans="1:2" x14ac:dyDescent="0.3">
      <c r="A614">
        <v>97</v>
      </c>
      <c r="B614">
        <v>5.3</v>
      </c>
    </row>
    <row r="615" spans="1:2" x14ac:dyDescent="0.3">
      <c r="A615">
        <v>88</v>
      </c>
      <c r="B615">
        <v>5.6</v>
      </c>
    </row>
    <row r="616" spans="1:2" x14ac:dyDescent="0.3">
      <c r="A616">
        <v>136</v>
      </c>
      <c r="B616">
        <v>5.2</v>
      </c>
    </row>
    <row r="617" spans="1:2" x14ac:dyDescent="0.3">
      <c r="A617">
        <v>125</v>
      </c>
      <c r="B617">
        <v>5.4</v>
      </c>
    </row>
    <row r="618" spans="1:2" x14ac:dyDescent="0.3">
      <c r="A618">
        <v>116</v>
      </c>
      <c r="B618">
        <v>6.4</v>
      </c>
    </row>
    <row r="619" spans="1:2" x14ac:dyDescent="0.3">
      <c r="A619">
        <v>98</v>
      </c>
      <c r="B619">
        <v>5.9</v>
      </c>
    </row>
    <row r="620" spans="1:2" x14ac:dyDescent="0.3">
      <c r="A620">
        <v>91</v>
      </c>
      <c r="B620">
        <v>6.3</v>
      </c>
    </row>
    <row r="621" spans="1:2" x14ac:dyDescent="0.3">
      <c r="A621">
        <v>97</v>
      </c>
      <c r="B621">
        <v>6.5</v>
      </c>
    </row>
    <row r="622" spans="1:2" x14ac:dyDescent="0.3">
      <c r="A622">
        <v>95</v>
      </c>
      <c r="B622">
        <v>3</v>
      </c>
    </row>
    <row r="623" spans="1:2" x14ac:dyDescent="0.3">
      <c r="A623">
        <v>88</v>
      </c>
      <c r="B623">
        <v>3.6</v>
      </c>
    </row>
    <row r="624" spans="1:2" x14ac:dyDescent="0.3">
      <c r="A624">
        <v>133</v>
      </c>
      <c r="B624">
        <v>5.8</v>
      </c>
    </row>
    <row r="625" spans="1:2" x14ac:dyDescent="0.3">
      <c r="A625">
        <v>106</v>
      </c>
      <c r="B625">
        <v>6.2</v>
      </c>
    </row>
    <row r="626" spans="1:2" x14ac:dyDescent="0.3">
      <c r="A626">
        <v>116</v>
      </c>
      <c r="B626">
        <v>5.6</v>
      </c>
    </row>
    <row r="627" spans="1:2" x14ac:dyDescent="0.3">
      <c r="A627">
        <v>115</v>
      </c>
      <c r="B627">
        <v>5.4</v>
      </c>
    </row>
    <row r="628" spans="1:2" x14ac:dyDescent="0.3">
      <c r="A628">
        <v>99</v>
      </c>
      <c r="B628">
        <v>6.1</v>
      </c>
    </row>
    <row r="629" spans="1:2" x14ac:dyDescent="0.3">
      <c r="A629">
        <v>124</v>
      </c>
      <c r="B629">
        <v>4.2</v>
      </c>
    </row>
    <row r="630" spans="1:2" x14ac:dyDescent="0.3">
      <c r="A630">
        <v>124</v>
      </c>
      <c r="B630">
        <v>6.7</v>
      </c>
    </row>
    <row r="631" spans="1:2" x14ac:dyDescent="0.3">
      <c r="A631">
        <v>124</v>
      </c>
      <c r="B631">
        <v>4.2</v>
      </c>
    </row>
    <row r="632" spans="1:2" x14ac:dyDescent="0.3">
      <c r="A632">
        <v>87</v>
      </c>
      <c r="B632">
        <v>6.4</v>
      </c>
    </row>
    <row r="633" spans="1:2" x14ac:dyDescent="0.3">
      <c r="A633">
        <v>105</v>
      </c>
      <c r="B633">
        <v>4.9000000000000004</v>
      </c>
    </row>
    <row r="634" spans="1:2" x14ac:dyDescent="0.3">
      <c r="A634">
        <v>125</v>
      </c>
      <c r="B634">
        <v>6.8</v>
      </c>
    </row>
    <row r="635" spans="1:2" x14ac:dyDescent="0.3">
      <c r="A635">
        <v>141</v>
      </c>
      <c r="B635">
        <v>7.7</v>
      </c>
    </row>
    <row r="636" spans="1:2" x14ac:dyDescent="0.3">
      <c r="A636">
        <v>121</v>
      </c>
      <c r="B636">
        <v>5.6</v>
      </c>
    </row>
    <row r="637" spans="1:2" x14ac:dyDescent="0.3">
      <c r="A637">
        <v>111</v>
      </c>
      <c r="B637">
        <v>6.4</v>
      </c>
    </row>
    <row r="638" spans="1:2" x14ac:dyDescent="0.3">
      <c r="A638">
        <v>157</v>
      </c>
      <c r="B638">
        <v>7.2</v>
      </c>
    </row>
    <row r="639" spans="1:2" x14ac:dyDescent="0.3">
      <c r="A639">
        <v>117</v>
      </c>
      <c r="B639">
        <v>6</v>
      </c>
    </row>
    <row r="640" spans="1:2" x14ac:dyDescent="0.3">
      <c r="A640">
        <v>128</v>
      </c>
      <c r="B640">
        <v>5.9</v>
      </c>
    </row>
    <row r="641" spans="1:2" x14ac:dyDescent="0.3">
      <c r="A641">
        <v>114</v>
      </c>
      <c r="B641">
        <v>7.9</v>
      </c>
    </row>
    <row r="642" spans="1:2" x14ac:dyDescent="0.3">
      <c r="A642">
        <v>105</v>
      </c>
      <c r="B642">
        <v>6.8</v>
      </c>
    </row>
    <row r="643" spans="1:2" x14ac:dyDescent="0.3">
      <c r="A643">
        <v>113</v>
      </c>
      <c r="B643">
        <v>7.1</v>
      </c>
    </row>
    <row r="644" spans="1:2" x14ac:dyDescent="0.3">
      <c r="A644">
        <v>30</v>
      </c>
      <c r="B644">
        <v>5.9</v>
      </c>
    </row>
    <row r="645" spans="1:2" x14ac:dyDescent="0.3">
      <c r="A645">
        <v>121</v>
      </c>
      <c r="B645">
        <v>5.9</v>
      </c>
    </row>
    <row r="646" spans="1:2" x14ac:dyDescent="0.3">
      <c r="A646">
        <v>102</v>
      </c>
      <c r="B646">
        <v>6.2</v>
      </c>
    </row>
    <row r="647" spans="1:2" x14ac:dyDescent="0.3">
      <c r="A647">
        <v>169</v>
      </c>
      <c r="B647">
        <v>7.4</v>
      </c>
    </row>
    <row r="648" spans="1:2" x14ac:dyDescent="0.3">
      <c r="A648">
        <v>132</v>
      </c>
      <c r="B648">
        <v>7</v>
      </c>
    </row>
    <row r="649" spans="1:2" x14ac:dyDescent="0.3">
      <c r="A649">
        <v>127</v>
      </c>
      <c r="B649">
        <v>5.4</v>
      </c>
    </row>
    <row r="650" spans="1:2" x14ac:dyDescent="0.3">
      <c r="A650">
        <v>103</v>
      </c>
      <c r="B650">
        <v>8.6</v>
      </c>
    </row>
    <row r="651" spans="1:2" x14ac:dyDescent="0.3">
      <c r="A651">
        <v>136</v>
      </c>
      <c r="B651">
        <v>6.5</v>
      </c>
    </row>
    <row r="652" spans="1:2" x14ac:dyDescent="0.3">
      <c r="A652">
        <v>150</v>
      </c>
      <c r="B652">
        <v>6.4</v>
      </c>
    </row>
    <row r="653" spans="1:2" x14ac:dyDescent="0.3">
      <c r="A653">
        <v>136</v>
      </c>
      <c r="B653">
        <v>7.6</v>
      </c>
    </row>
    <row r="654" spans="1:2" x14ac:dyDescent="0.3">
      <c r="A654">
        <v>140</v>
      </c>
      <c r="B654">
        <v>5.5</v>
      </c>
    </row>
    <row r="655" spans="1:2" x14ac:dyDescent="0.3">
      <c r="A655">
        <v>113</v>
      </c>
      <c r="B655">
        <v>7.4</v>
      </c>
    </row>
    <row r="656" spans="1:2" x14ac:dyDescent="0.3">
      <c r="A656">
        <v>104</v>
      </c>
      <c r="B656">
        <v>8.6999999999999993</v>
      </c>
    </row>
    <row r="657" spans="1:2" x14ac:dyDescent="0.3">
      <c r="A657">
        <v>158</v>
      </c>
      <c r="B657">
        <v>7.6</v>
      </c>
    </row>
    <row r="658" spans="1:2" x14ac:dyDescent="0.3">
      <c r="A658">
        <v>119</v>
      </c>
      <c r="B658">
        <v>7.5</v>
      </c>
    </row>
    <row r="659" spans="1:2" x14ac:dyDescent="0.3">
      <c r="A659">
        <v>106</v>
      </c>
      <c r="B659">
        <v>5.5</v>
      </c>
    </row>
    <row r="660" spans="1:2" x14ac:dyDescent="0.3">
      <c r="A660">
        <v>136</v>
      </c>
      <c r="B660">
        <v>7.6</v>
      </c>
    </row>
    <row r="661" spans="1:2" x14ac:dyDescent="0.3">
      <c r="A661">
        <v>95</v>
      </c>
      <c r="B661">
        <v>6.5</v>
      </c>
    </row>
    <row r="662" spans="1:2" x14ac:dyDescent="0.3">
      <c r="A662">
        <v>137</v>
      </c>
      <c r="B662">
        <v>6.9</v>
      </c>
    </row>
    <row r="663" spans="1:2" x14ac:dyDescent="0.3">
      <c r="A663">
        <v>130</v>
      </c>
      <c r="B663">
        <v>6.7</v>
      </c>
    </row>
    <row r="664" spans="1:2" x14ac:dyDescent="0.3">
      <c r="A664">
        <v>124</v>
      </c>
      <c r="B664">
        <v>6.6</v>
      </c>
    </row>
    <row r="665" spans="1:2" x14ac:dyDescent="0.3">
      <c r="A665">
        <v>108</v>
      </c>
      <c r="B665">
        <v>7.2</v>
      </c>
    </row>
    <row r="666" spans="1:2" x14ac:dyDescent="0.3">
      <c r="A666">
        <v>104</v>
      </c>
      <c r="B666">
        <v>6.4</v>
      </c>
    </row>
    <row r="667" spans="1:2" x14ac:dyDescent="0.3">
      <c r="A667">
        <v>129</v>
      </c>
      <c r="B667">
        <v>6.4</v>
      </c>
    </row>
    <row r="668" spans="1:2" x14ac:dyDescent="0.3">
      <c r="A668">
        <v>117</v>
      </c>
      <c r="B668">
        <v>6</v>
      </c>
    </row>
    <row r="669" spans="1:2" x14ac:dyDescent="0.3">
      <c r="A669">
        <v>99</v>
      </c>
      <c r="B669">
        <v>6.1</v>
      </c>
    </row>
    <row r="670" spans="1:2" x14ac:dyDescent="0.3">
      <c r="A670">
        <v>159</v>
      </c>
      <c r="B670">
        <v>6</v>
      </c>
    </row>
    <row r="671" spans="1:2" x14ac:dyDescent="0.3">
      <c r="A671">
        <v>118</v>
      </c>
      <c r="B671">
        <v>6.4</v>
      </c>
    </row>
    <row r="672" spans="1:2" x14ac:dyDescent="0.3">
      <c r="A672">
        <v>105</v>
      </c>
      <c r="B672">
        <v>6.4</v>
      </c>
    </row>
    <row r="673" spans="1:2" x14ac:dyDescent="0.3">
      <c r="A673">
        <v>103</v>
      </c>
      <c r="B673">
        <v>7.3</v>
      </c>
    </row>
    <row r="674" spans="1:2" x14ac:dyDescent="0.3">
      <c r="A674">
        <v>122</v>
      </c>
      <c r="B674">
        <v>5.2</v>
      </c>
    </row>
    <row r="675" spans="1:2" x14ac:dyDescent="0.3">
      <c r="A675">
        <v>114</v>
      </c>
      <c r="B675">
        <v>6.6</v>
      </c>
    </row>
    <row r="676" spans="1:2" x14ac:dyDescent="0.3">
      <c r="A676">
        <v>143</v>
      </c>
      <c r="B676">
        <v>6.3</v>
      </c>
    </row>
    <row r="677" spans="1:2" x14ac:dyDescent="0.3">
      <c r="A677">
        <v>96</v>
      </c>
      <c r="B677">
        <v>5.9</v>
      </c>
    </row>
    <row r="678" spans="1:2" x14ac:dyDescent="0.3">
      <c r="A678">
        <v>111</v>
      </c>
      <c r="B678">
        <v>6.4</v>
      </c>
    </row>
    <row r="679" spans="1:2" x14ac:dyDescent="0.3">
      <c r="A679">
        <v>121</v>
      </c>
      <c r="B679">
        <v>6.7</v>
      </c>
    </row>
    <row r="680" spans="1:2" x14ac:dyDescent="0.3">
      <c r="A680">
        <v>135</v>
      </c>
      <c r="B680">
        <v>5.4</v>
      </c>
    </row>
    <row r="681" spans="1:2" x14ac:dyDescent="0.3">
      <c r="A681">
        <v>101</v>
      </c>
      <c r="B681">
        <v>6.4</v>
      </c>
    </row>
    <row r="682" spans="1:2" x14ac:dyDescent="0.3">
      <c r="A682">
        <v>151</v>
      </c>
      <c r="B682">
        <v>6.7</v>
      </c>
    </row>
    <row r="683" spans="1:2" x14ac:dyDescent="0.3">
      <c r="A683">
        <v>131</v>
      </c>
      <c r="B683">
        <v>6.2</v>
      </c>
    </row>
    <row r="684" spans="1:2" x14ac:dyDescent="0.3">
      <c r="A684">
        <v>60</v>
      </c>
      <c r="B684">
        <v>6.1</v>
      </c>
    </row>
    <row r="685" spans="1:2" x14ac:dyDescent="0.3">
      <c r="A685">
        <v>100</v>
      </c>
      <c r="B685">
        <v>8.8000000000000007</v>
      </c>
    </row>
    <row r="686" spans="1:2" x14ac:dyDescent="0.3">
      <c r="A686">
        <v>105</v>
      </c>
      <c r="B686">
        <v>7.1</v>
      </c>
    </row>
    <row r="687" spans="1:2" x14ac:dyDescent="0.3">
      <c r="A687">
        <v>92</v>
      </c>
      <c r="B687">
        <v>8.1</v>
      </c>
    </row>
    <row r="688" spans="1:2" x14ac:dyDescent="0.3">
      <c r="A688">
        <v>130</v>
      </c>
      <c r="B688">
        <v>5.7</v>
      </c>
    </row>
    <row r="689" spans="1:2" x14ac:dyDescent="0.3">
      <c r="A689">
        <v>100</v>
      </c>
      <c r="B689">
        <v>5</v>
      </c>
    </row>
    <row r="690" spans="1:2" x14ac:dyDescent="0.3">
      <c r="A690">
        <v>102</v>
      </c>
      <c r="B690">
        <v>5.0999999999999996</v>
      </c>
    </row>
    <row r="691" spans="1:2" x14ac:dyDescent="0.3">
      <c r="A691">
        <v>133</v>
      </c>
      <c r="B691">
        <v>6.9</v>
      </c>
    </row>
    <row r="692" spans="1:2" x14ac:dyDescent="0.3">
      <c r="A692">
        <v>121</v>
      </c>
      <c r="B692">
        <v>4.8</v>
      </c>
    </row>
    <row r="693" spans="1:2" x14ac:dyDescent="0.3">
      <c r="A693">
        <v>147</v>
      </c>
      <c r="B693">
        <v>6.5</v>
      </c>
    </row>
    <row r="694" spans="1:2" x14ac:dyDescent="0.3">
      <c r="A694">
        <v>94</v>
      </c>
      <c r="B694">
        <v>5.0999999999999996</v>
      </c>
    </row>
    <row r="695" spans="1:2" x14ac:dyDescent="0.3">
      <c r="A695">
        <v>94</v>
      </c>
      <c r="B695">
        <v>7.1</v>
      </c>
    </row>
    <row r="696" spans="1:2" x14ac:dyDescent="0.3">
      <c r="A696">
        <v>127</v>
      </c>
      <c r="B696">
        <v>7.5</v>
      </c>
    </row>
    <row r="697" spans="1:2" x14ac:dyDescent="0.3">
      <c r="A697">
        <v>212</v>
      </c>
      <c r="B697">
        <v>6.2</v>
      </c>
    </row>
    <row r="698" spans="1:2" x14ac:dyDescent="0.3">
      <c r="A698">
        <v>141</v>
      </c>
      <c r="B698">
        <v>6.3</v>
      </c>
    </row>
    <row r="699" spans="1:2" x14ac:dyDescent="0.3">
      <c r="A699">
        <v>103</v>
      </c>
      <c r="B699">
        <v>8.1</v>
      </c>
    </row>
    <row r="700" spans="1:2" x14ac:dyDescent="0.3">
      <c r="A700">
        <v>98</v>
      </c>
      <c r="B700">
        <v>6.6</v>
      </c>
    </row>
    <row r="701" spans="1:2" x14ac:dyDescent="0.3">
      <c r="A701">
        <v>116</v>
      </c>
      <c r="B701">
        <v>6.9</v>
      </c>
    </row>
    <row r="702" spans="1:2" x14ac:dyDescent="0.3">
      <c r="A702">
        <v>114</v>
      </c>
      <c r="B702">
        <v>6.1</v>
      </c>
    </row>
    <row r="703" spans="1:2" x14ac:dyDescent="0.3">
      <c r="A703">
        <v>87</v>
      </c>
      <c r="B703">
        <v>4.3</v>
      </c>
    </row>
    <row r="704" spans="1:2" x14ac:dyDescent="0.3">
      <c r="A704">
        <v>125</v>
      </c>
      <c r="B704">
        <v>6.6</v>
      </c>
    </row>
    <row r="705" spans="1:2" x14ac:dyDescent="0.3">
      <c r="A705">
        <v>187</v>
      </c>
      <c r="B705">
        <v>6.8</v>
      </c>
    </row>
    <row r="706" spans="1:2" x14ac:dyDescent="0.3">
      <c r="A706">
        <v>93</v>
      </c>
      <c r="B706">
        <v>3.8</v>
      </c>
    </row>
    <row r="707" spans="1:2" x14ac:dyDescent="0.3">
      <c r="A707">
        <v>95</v>
      </c>
      <c r="B707">
        <v>5.9</v>
      </c>
    </row>
    <row r="708" spans="1:2" x14ac:dyDescent="0.3">
      <c r="A708">
        <v>117</v>
      </c>
      <c r="B708">
        <v>7.9</v>
      </c>
    </row>
    <row r="709" spans="1:2" x14ac:dyDescent="0.3">
      <c r="A709">
        <v>106</v>
      </c>
      <c r="B709">
        <v>6.3</v>
      </c>
    </row>
    <row r="710" spans="1:2" x14ac:dyDescent="0.3">
      <c r="A710">
        <v>115</v>
      </c>
      <c r="B710">
        <v>5.5</v>
      </c>
    </row>
    <row r="711" spans="1:2" x14ac:dyDescent="0.3">
      <c r="A711">
        <v>189</v>
      </c>
      <c r="B711">
        <v>7.7</v>
      </c>
    </row>
    <row r="712" spans="1:2" x14ac:dyDescent="0.3">
      <c r="A712">
        <v>100</v>
      </c>
      <c r="B712">
        <v>6.3</v>
      </c>
    </row>
    <row r="713" spans="1:2" x14ac:dyDescent="0.3">
      <c r="A713">
        <v>81</v>
      </c>
      <c r="B713">
        <v>7.1</v>
      </c>
    </row>
    <row r="714" spans="1:2" x14ac:dyDescent="0.3">
      <c r="A714">
        <v>149</v>
      </c>
      <c r="B714">
        <v>8.5</v>
      </c>
    </row>
    <row r="715" spans="1:2" x14ac:dyDescent="0.3">
      <c r="A715">
        <v>119</v>
      </c>
      <c r="B715">
        <v>5.9</v>
      </c>
    </row>
    <row r="716" spans="1:2" x14ac:dyDescent="0.3">
      <c r="A716">
        <v>130</v>
      </c>
      <c r="B716">
        <v>5.8</v>
      </c>
    </row>
    <row r="717" spans="1:2" x14ac:dyDescent="0.3">
      <c r="A717">
        <v>116</v>
      </c>
      <c r="B717">
        <v>8.1</v>
      </c>
    </row>
    <row r="718" spans="1:2" x14ac:dyDescent="0.3">
      <c r="A718">
        <v>103</v>
      </c>
      <c r="B718">
        <v>7.9</v>
      </c>
    </row>
    <row r="719" spans="1:2" x14ac:dyDescent="0.3">
      <c r="A719">
        <v>99</v>
      </c>
      <c r="B719">
        <v>7.2</v>
      </c>
    </row>
    <row r="720" spans="1:2" x14ac:dyDescent="0.3">
      <c r="A720">
        <v>92</v>
      </c>
      <c r="B720">
        <v>6.3</v>
      </c>
    </row>
    <row r="721" spans="1:2" x14ac:dyDescent="0.3">
      <c r="A721">
        <v>109</v>
      </c>
      <c r="B721">
        <v>8.1</v>
      </c>
    </row>
    <row r="722" spans="1:2" x14ac:dyDescent="0.3">
      <c r="A722">
        <v>87</v>
      </c>
      <c r="B722">
        <v>7</v>
      </c>
    </row>
    <row r="723" spans="1:2" x14ac:dyDescent="0.3">
      <c r="A723">
        <v>111</v>
      </c>
      <c r="B723">
        <v>5.5</v>
      </c>
    </row>
    <row r="724" spans="1:2" x14ac:dyDescent="0.3">
      <c r="A724">
        <v>101</v>
      </c>
      <c r="B724">
        <v>6.7</v>
      </c>
    </row>
    <row r="725" spans="1:2" x14ac:dyDescent="0.3">
      <c r="A725">
        <v>83</v>
      </c>
      <c r="B725">
        <v>5.2</v>
      </c>
    </row>
    <row r="726" spans="1:2" x14ac:dyDescent="0.3">
      <c r="A726">
        <v>113</v>
      </c>
      <c r="B726">
        <v>7</v>
      </c>
    </row>
    <row r="727" spans="1:2" x14ac:dyDescent="0.3">
      <c r="A727">
        <v>107</v>
      </c>
      <c r="B727">
        <v>6.1</v>
      </c>
    </row>
    <row r="728" spans="1:2" x14ac:dyDescent="0.3">
      <c r="A728">
        <v>94</v>
      </c>
      <c r="B728">
        <v>6.6</v>
      </c>
    </row>
    <row r="729" spans="1:2" x14ac:dyDescent="0.3">
      <c r="A729">
        <v>132</v>
      </c>
      <c r="B729">
        <v>5.5</v>
      </c>
    </row>
    <row r="730" spans="1:2" x14ac:dyDescent="0.3">
      <c r="A730">
        <v>140</v>
      </c>
      <c r="B730">
        <v>5.9</v>
      </c>
    </row>
    <row r="731" spans="1:2" x14ac:dyDescent="0.3">
      <c r="A731">
        <v>125</v>
      </c>
      <c r="B731">
        <v>5.4</v>
      </c>
    </row>
    <row r="732" spans="1:2" x14ac:dyDescent="0.3">
      <c r="A732">
        <v>111</v>
      </c>
      <c r="B732">
        <v>6.4</v>
      </c>
    </row>
    <row r="733" spans="1:2" x14ac:dyDescent="0.3">
      <c r="A733">
        <v>156</v>
      </c>
      <c r="B733">
        <v>5.7</v>
      </c>
    </row>
    <row r="734" spans="1:2" x14ac:dyDescent="0.3">
      <c r="A734">
        <v>170</v>
      </c>
      <c r="B734">
        <v>6.7</v>
      </c>
    </row>
    <row r="735" spans="1:2" x14ac:dyDescent="0.3">
      <c r="A735">
        <v>120</v>
      </c>
      <c r="B735">
        <v>7.1</v>
      </c>
    </row>
    <row r="736" spans="1:2" x14ac:dyDescent="0.3">
      <c r="A736">
        <v>100</v>
      </c>
      <c r="B736">
        <v>6.8</v>
      </c>
    </row>
    <row r="737" spans="1:2" x14ac:dyDescent="0.3">
      <c r="A737">
        <v>115</v>
      </c>
      <c r="B737">
        <v>6.5</v>
      </c>
    </row>
    <row r="738" spans="1:2" x14ac:dyDescent="0.3">
      <c r="A738">
        <v>130</v>
      </c>
      <c r="B738">
        <v>7.6</v>
      </c>
    </row>
    <row r="739" spans="1:2" x14ac:dyDescent="0.3">
      <c r="A739">
        <v>105</v>
      </c>
      <c r="B739">
        <v>5.5</v>
      </c>
    </row>
    <row r="740" spans="1:2" x14ac:dyDescent="0.3">
      <c r="A740">
        <v>111</v>
      </c>
      <c r="B740">
        <v>6.5</v>
      </c>
    </row>
    <row r="741" spans="1:2" x14ac:dyDescent="0.3">
      <c r="A741">
        <v>106</v>
      </c>
      <c r="B741">
        <v>7</v>
      </c>
    </row>
    <row r="742" spans="1:2" x14ac:dyDescent="0.3">
      <c r="A742">
        <v>89</v>
      </c>
      <c r="B742">
        <v>5.8</v>
      </c>
    </row>
    <row r="743" spans="1:2" x14ac:dyDescent="0.3">
      <c r="A743">
        <v>100</v>
      </c>
      <c r="B743">
        <v>7.3</v>
      </c>
    </row>
    <row r="744" spans="1:2" x14ac:dyDescent="0.3">
      <c r="A744">
        <v>91</v>
      </c>
      <c r="B744">
        <v>6.6</v>
      </c>
    </row>
    <row r="745" spans="1:2" x14ac:dyDescent="0.3">
      <c r="A745">
        <v>146</v>
      </c>
      <c r="B745">
        <v>4.4000000000000004</v>
      </c>
    </row>
    <row r="746" spans="1:2" x14ac:dyDescent="0.3">
      <c r="A746">
        <v>98</v>
      </c>
      <c r="B746">
        <v>7.7</v>
      </c>
    </row>
    <row r="747" spans="1:2" x14ac:dyDescent="0.3">
      <c r="A747">
        <v>101</v>
      </c>
      <c r="B747">
        <v>5</v>
      </c>
    </row>
    <row r="748" spans="1:2" x14ac:dyDescent="0.3">
      <c r="A748">
        <v>94</v>
      </c>
      <c r="B748">
        <v>7.7</v>
      </c>
    </row>
    <row r="749" spans="1:2" x14ac:dyDescent="0.3">
      <c r="A749">
        <v>132</v>
      </c>
      <c r="B749">
        <v>4.4000000000000004</v>
      </c>
    </row>
    <row r="750" spans="1:2" x14ac:dyDescent="0.3">
      <c r="A750">
        <v>115</v>
      </c>
      <c r="B750">
        <v>6.1</v>
      </c>
    </row>
    <row r="751" spans="1:2" x14ac:dyDescent="0.3">
      <c r="A751">
        <v>92</v>
      </c>
      <c r="B751">
        <v>5.4</v>
      </c>
    </row>
    <row r="752" spans="1:2" x14ac:dyDescent="0.3">
      <c r="A752">
        <v>124</v>
      </c>
      <c r="B752">
        <v>6.8</v>
      </c>
    </row>
    <row r="753" spans="1:2" x14ac:dyDescent="0.3">
      <c r="A753">
        <v>119</v>
      </c>
      <c r="B753">
        <v>6.5</v>
      </c>
    </row>
    <row r="754" spans="1:2" x14ac:dyDescent="0.3">
      <c r="A754">
        <v>124</v>
      </c>
      <c r="B754">
        <v>7</v>
      </c>
    </row>
    <row r="755" spans="1:2" x14ac:dyDescent="0.3">
      <c r="A755">
        <v>93</v>
      </c>
      <c r="B755">
        <v>6.3</v>
      </c>
    </row>
    <row r="756" spans="1:2" x14ac:dyDescent="0.3">
      <c r="A756">
        <v>22</v>
      </c>
      <c r="B756">
        <v>6.3</v>
      </c>
    </row>
    <row r="757" spans="1:2" x14ac:dyDescent="0.3">
      <c r="A757">
        <v>98</v>
      </c>
      <c r="B757">
        <v>6.1</v>
      </c>
    </row>
    <row r="758" spans="1:2" x14ac:dyDescent="0.3">
      <c r="A758">
        <v>92</v>
      </c>
      <c r="B758">
        <v>6.1</v>
      </c>
    </row>
    <row r="759" spans="1:2" x14ac:dyDescent="0.3">
      <c r="A759">
        <v>105</v>
      </c>
      <c r="B759">
        <v>7.3</v>
      </c>
    </row>
    <row r="760" spans="1:2" x14ac:dyDescent="0.3">
      <c r="A760">
        <v>124</v>
      </c>
      <c r="B760">
        <v>5.3</v>
      </c>
    </row>
    <row r="761" spans="1:2" x14ac:dyDescent="0.3">
      <c r="A761">
        <v>99</v>
      </c>
      <c r="B761">
        <v>5.4</v>
      </c>
    </row>
    <row r="762" spans="1:2" x14ac:dyDescent="0.3">
      <c r="A762">
        <v>116</v>
      </c>
      <c r="B762">
        <v>6.2</v>
      </c>
    </row>
    <row r="763" spans="1:2" x14ac:dyDescent="0.3">
      <c r="A763">
        <v>124</v>
      </c>
      <c r="B763">
        <v>6.6</v>
      </c>
    </row>
    <row r="764" spans="1:2" x14ac:dyDescent="0.3">
      <c r="A764">
        <v>96</v>
      </c>
      <c r="B764">
        <v>5.9</v>
      </c>
    </row>
    <row r="765" spans="1:2" x14ac:dyDescent="0.3">
      <c r="A765">
        <v>104</v>
      </c>
      <c r="B765">
        <v>6.3</v>
      </c>
    </row>
    <row r="766" spans="1:2" x14ac:dyDescent="0.3">
      <c r="A766">
        <v>100</v>
      </c>
      <c r="B766">
        <v>7.2</v>
      </c>
    </row>
    <row r="767" spans="1:2" x14ac:dyDescent="0.3">
      <c r="A767">
        <v>115</v>
      </c>
      <c r="B767">
        <v>6.8</v>
      </c>
    </row>
    <row r="768" spans="1:2" x14ac:dyDescent="0.3">
      <c r="A768">
        <v>101</v>
      </c>
      <c r="B768">
        <v>6.1</v>
      </c>
    </row>
    <row r="769" spans="1:2" x14ac:dyDescent="0.3">
      <c r="A769">
        <v>113</v>
      </c>
      <c r="B769">
        <v>7.8</v>
      </c>
    </row>
    <row r="770" spans="1:2" x14ac:dyDescent="0.3">
      <c r="A770">
        <v>100</v>
      </c>
      <c r="B770">
        <v>5</v>
      </c>
    </row>
    <row r="771" spans="1:2" x14ac:dyDescent="0.3">
      <c r="A771">
        <v>134</v>
      </c>
      <c r="B771">
        <v>6.2</v>
      </c>
    </row>
    <row r="772" spans="1:2" x14ac:dyDescent="0.3">
      <c r="A772">
        <v>127</v>
      </c>
      <c r="B772">
        <v>6.7</v>
      </c>
    </row>
    <row r="773" spans="1:2" x14ac:dyDescent="0.3">
      <c r="A773">
        <v>125</v>
      </c>
      <c r="B773">
        <v>4.9000000000000004</v>
      </c>
    </row>
    <row r="774" spans="1:2" x14ac:dyDescent="0.3">
      <c r="A774">
        <v>94</v>
      </c>
      <c r="B774">
        <v>7.4</v>
      </c>
    </row>
    <row r="775" spans="1:2" x14ac:dyDescent="0.3">
      <c r="A775">
        <v>107</v>
      </c>
      <c r="B775">
        <v>7.1</v>
      </c>
    </row>
    <row r="776" spans="1:2" x14ac:dyDescent="0.3">
      <c r="A776">
        <v>91</v>
      </c>
      <c r="B776">
        <v>6.2</v>
      </c>
    </row>
    <row r="777" spans="1:2" x14ac:dyDescent="0.3">
      <c r="A777">
        <v>116</v>
      </c>
      <c r="B777">
        <v>4.9000000000000004</v>
      </c>
    </row>
    <row r="778" spans="1:2" x14ac:dyDescent="0.3">
      <c r="A778">
        <v>100</v>
      </c>
      <c r="B778">
        <v>6.1</v>
      </c>
    </row>
    <row r="779" spans="1:2" x14ac:dyDescent="0.3">
      <c r="A779">
        <v>111</v>
      </c>
      <c r="B779">
        <v>6.1</v>
      </c>
    </row>
    <row r="780" spans="1:2" x14ac:dyDescent="0.3">
      <c r="A780">
        <v>117</v>
      </c>
      <c r="B780">
        <v>6.4</v>
      </c>
    </row>
    <row r="781" spans="1:2" x14ac:dyDescent="0.3">
      <c r="A781">
        <v>110</v>
      </c>
      <c r="B781">
        <v>6.3</v>
      </c>
    </row>
    <row r="782" spans="1:2" x14ac:dyDescent="0.3">
      <c r="A782">
        <v>96</v>
      </c>
      <c r="B782">
        <v>6.8</v>
      </c>
    </row>
    <row r="783" spans="1:2" x14ac:dyDescent="0.3">
      <c r="A783">
        <v>101</v>
      </c>
      <c r="B783">
        <v>6.6</v>
      </c>
    </row>
    <row r="784" spans="1:2" x14ac:dyDescent="0.3">
      <c r="A784">
        <v>111</v>
      </c>
      <c r="B784">
        <v>5.7</v>
      </c>
    </row>
    <row r="785" spans="1:2" x14ac:dyDescent="0.3">
      <c r="A785">
        <v>117</v>
      </c>
      <c r="B785">
        <v>5.9</v>
      </c>
    </row>
    <row r="786" spans="1:2" x14ac:dyDescent="0.3">
      <c r="A786">
        <v>126</v>
      </c>
      <c r="B786">
        <v>6</v>
      </c>
    </row>
    <row r="787" spans="1:2" x14ac:dyDescent="0.3">
      <c r="A787">
        <v>152</v>
      </c>
      <c r="B787">
        <v>6.1</v>
      </c>
    </row>
    <row r="788" spans="1:2" x14ac:dyDescent="0.3">
      <c r="A788">
        <v>86</v>
      </c>
      <c r="B788">
        <v>6.7</v>
      </c>
    </row>
    <row r="789" spans="1:2" x14ac:dyDescent="0.3">
      <c r="A789">
        <v>101</v>
      </c>
      <c r="B789">
        <v>6.7</v>
      </c>
    </row>
    <row r="790" spans="1:2" x14ac:dyDescent="0.3">
      <c r="A790">
        <v>87</v>
      </c>
      <c r="B790">
        <v>7.9</v>
      </c>
    </row>
    <row r="791" spans="1:2" x14ac:dyDescent="0.3">
      <c r="A791">
        <v>85</v>
      </c>
      <c r="B791">
        <v>5</v>
      </c>
    </row>
    <row r="792" spans="1:2" x14ac:dyDescent="0.3">
      <c r="A792">
        <v>130</v>
      </c>
      <c r="B792">
        <v>4.3</v>
      </c>
    </row>
    <row r="793" spans="1:2" x14ac:dyDescent="0.3">
      <c r="A793">
        <v>173</v>
      </c>
      <c r="B793">
        <v>5.7</v>
      </c>
    </row>
    <row r="794" spans="1:2" x14ac:dyDescent="0.3">
      <c r="A794">
        <v>104</v>
      </c>
      <c r="B794">
        <v>6.7</v>
      </c>
    </row>
    <row r="795" spans="1:2" x14ac:dyDescent="0.3">
      <c r="A795">
        <v>121</v>
      </c>
      <c r="B795">
        <v>6.7</v>
      </c>
    </row>
    <row r="796" spans="1:2" x14ac:dyDescent="0.3">
      <c r="A796">
        <v>140</v>
      </c>
      <c r="B796">
        <v>8.1</v>
      </c>
    </row>
    <row r="797" spans="1:2" x14ac:dyDescent="0.3">
      <c r="A797">
        <v>131</v>
      </c>
      <c r="B797">
        <v>6.1</v>
      </c>
    </row>
    <row r="798" spans="1:2" x14ac:dyDescent="0.3">
      <c r="A798">
        <v>91</v>
      </c>
      <c r="B798">
        <v>5.6</v>
      </c>
    </row>
    <row r="799" spans="1:2" x14ac:dyDescent="0.3">
      <c r="A799">
        <v>118</v>
      </c>
      <c r="B799">
        <v>6.6</v>
      </c>
    </row>
    <row r="800" spans="1:2" x14ac:dyDescent="0.3">
      <c r="A800">
        <v>130</v>
      </c>
      <c r="B800">
        <v>6.9</v>
      </c>
    </row>
    <row r="801" spans="1:2" x14ac:dyDescent="0.3">
      <c r="A801">
        <v>90</v>
      </c>
      <c r="B801">
        <v>4.8</v>
      </c>
    </row>
    <row r="802" spans="1:2" x14ac:dyDescent="0.3">
      <c r="A802">
        <v>103</v>
      </c>
      <c r="B802">
        <v>6.2</v>
      </c>
    </row>
    <row r="803" spans="1:2" x14ac:dyDescent="0.3">
      <c r="A803">
        <v>122</v>
      </c>
      <c r="B803">
        <v>6</v>
      </c>
    </row>
    <row r="804" spans="1:2" x14ac:dyDescent="0.3">
      <c r="A804">
        <v>106</v>
      </c>
      <c r="B804">
        <v>4.9000000000000004</v>
      </c>
    </row>
    <row r="805" spans="1:2" x14ac:dyDescent="0.3">
      <c r="A805">
        <v>103</v>
      </c>
      <c r="B805">
        <v>5.6</v>
      </c>
    </row>
    <row r="806" spans="1:2" x14ac:dyDescent="0.3">
      <c r="A806">
        <v>107</v>
      </c>
      <c r="B806">
        <v>6.1</v>
      </c>
    </row>
    <row r="807" spans="1:2" x14ac:dyDescent="0.3">
      <c r="A807">
        <v>156</v>
      </c>
      <c r="B807">
        <v>6.1</v>
      </c>
    </row>
    <row r="808" spans="1:2" x14ac:dyDescent="0.3">
      <c r="A808">
        <v>127</v>
      </c>
      <c r="B808">
        <v>4.8</v>
      </c>
    </row>
    <row r="809" spans="1:2" x14ac:dyDescent="0.3">
      <c r="A809">
        <v>119</v>
      </c>
      <c r="B809">
        <v>5.5</v>
      </c>
    </row>
    <row r="810" spans="1:2" x14ac:dyDescent="0.3">
      <c r="A810">
        <v>132</v>
      </c>
      <c r="B810">
        <v>3.8</v>
      </c>
    </row>
    <row r="811" spans="1:2" x14ac:dyDescent="0.3">
      <c r="A811">
        <v>108</v>
      </c>
      <c r="B811">
        <v>6.5</v>
      </c>
    </row>
    <row r="812" spans="1:2" x14ac:dyDescent="0.3">
      <c r="A812">
        <v>114</v>
      </c>
      <c r="B812">
        <v>6</v>
      </c>
    </row>
    <row r="813" spans="1:2" x14ac:dyDescent="0.3">
      <c r="A813">
        <v>133</v>
      </c>
      <c r="B813">
        <v>6.7</v>
      </c>
    </row>
    <row r="814" spans="1:2" x14ac:dyDescent="0.3">
      <c r="A814">
        <v>103</v>
      </c>
      <c r="B814">
        <v>8.1</v>
      </c>
    </row>
    <row r="815" spans="1:2" x14ac:dyDescent="0.3">
      <c r="A815">
        <v>22</v>
      </c>
      <c r="B815">
        <v>4.9000000000000004</v>
      </c>
    </row>
    <row r="816" spans="1:2" x14ac:dyDescent="0.3">
      <c r="A816">
        <v>95</v>
      </c>
      <c r="B816">
        <v>7.3</v>
      </c>
    </row>
    <row r="817" spans="1:2" x14ac:dyDescent="0.3">
      <c r="A817">
        <v>90</v>
      </c>
      <c r="B817">
        <v>6.4</v>
      </c>
    </row>
    <row r="818" spans="1:2" x14ac:dyDescent="0.3">
      <c r="A818">
        <v>87</v>
      </c>
      <c r="B818">
        <v>6.6</v>
      </c>
    </row>
    <row r="819" spans="1:2" x14ac:dyDescent="0.3">
      <c r="A819">
        <v>114</v>
      </c>
      <c r="B819">
        <v>6.7</v>
      </c>
    </row>
    <row r="820" spans="1:2" x14ac:dyDescent="0.3">
      <c r="A820">
        <v>119</v>
      </c>
      <c r="B820">
        <v>3.6</v>
      </c>
    </row>
    <row r="821" spans="1:2" x14ac:dyDescent="0.3">
      <c r="A821">
        <v>103</v>
      </c>
      <c r="B821">
        <v>5.7</v>
      </c>
    </row>
    <row r="822" spans="1:2" x14ac:dyDescent="0.3">
      <c r="A822">
        <v>125</v>
      </c>
      <c r="B822">
        <v>6</v>
      </c>
    </row>
    <row r="823" spans="1:2" x14ac:dyDescent="0.3">
      <c r="A823">
        <v>97</v>
      </c>
      <c r="B823">
        <v>4.9000000000000004</v>
      </c>
    </row>
    <row r="824" spans="1:2" x14ac:dyDescent="0.3">
      <c r="A824">
        <v>125</v>
      </c>
      <c r="B824">
        <v>4.7</v>
      </c>
    </row>
    <row r="825" spans="1:2" x14ac:dyDescent="0.3">
      <c r="A825">
        <v>30</v>
      </c>
      <c r="B825">
        <v>6.3</v>
      </c>
    </row>
    <row r="826" spans="1:2" x14ac:dyDescent="0.3">
      <c r="A826">
        <v>136</v>
      </c>
      <c r="B826">
        <v>5.9</v>
      </c>
    </row>
    <row r="827" spans="1:2" x14ac:dyDescent="0.3">
      <c r="A827">
        <v>116</v>
      </c>
      <c r="B827">
        <v>5.9</v>
      </c>
    </row>
    <row r="828" spans="1:2" x14ac:dyDescent="0.3">
      <c r="A828">
        <v>103</v>
      </c>
      <c r="B828">
        <v>7</v>
      </c>
    </row>
    <row r="829" spans="1:2" x14ac:dyDescent="0.3">
      <c r="A829">
        <v>97</v>
      </c>
      <c r="B829">
        <v>7.5</v>
      </c>
    </row>
    <row r="830" spans="1:2" x14ac:dyDescent="0.3">
      <c r="A830">
        <v>96</v>
      </c>
      <c r="B830">
        <v>5.6</v>
      </c>
    </row>
    <row r="831" spans="1:2" x14ac:dyDescent="0.3">
      <c r="A831">
        <v>131</v>
      </c>
      <c r="B831">
        <v>6.4</v>
      </c>
    </row>
    <row r="832" spans="1:2" x14ac:dyDescent="0.3">
      <c r="A832">
        <v>22</v>
      </c>
      <c r="B832">
        <v>6.3</v>
      </c>
    </row>
    <row r="833" spans="1:2" x14ac:dyDescent="0.3">
      <c r="A833">
        <v>95</v>
      </c>
      <c r="B833">
        <v>4.3</v>
      </c>
    </row>
    <row r="834" spans="1:2" x14ac:dyDescent="0.3">
      <c r="A834">
        <v>86</v>
      </c>
      <c r="B834">
        <v>5.9</v>
      </c>
    </row>
    <row r="835" spans="1:2" x14ac:dyDescent="0.3">
      <c r="A835">
        <v>142</v>
      </c>
      <c r="B835">
        <v>6.7</v>
      </c>
    </row>
    <row r="836" spans="1:2" x14ac:dyDescent="0.3">
      <c r="A836">
        <v>92</v>
      </c>
      <c r="B836">
        <v>5.5</v>
      </c>
    </row>
    <row r="837" spans="1:2" x14ac:dyDescent="0.3">
      <c r="A837">
        <v>108</v>
      </c>
      <c r="B837">
        <v>6.2</v>
      </c>
    </row>
    <row r="838" spans="1:2" x14ac:dyDescent="0.3">
      <c r="A838">
        <v>84</v>
      </c>
      <c r="B838">
        <v>8.8000000000000007</v>
      </c>
    </row>
    <row r="839" spans="1:2" x14ac:dyDescent="0.3">
      <c r="A839">
        <v>188</v>
      </c>
      <c r="B839">
        <v>5.2</v>
      </c>
    </row>
    <row r="840" spans="1:2" x14ac:dyDescent="0.3">
      <c r="A840">
        <v>95</v>
      </c>
      <c r="B840">
        <v>7</v>
      </c>
    </row>
    <row r="841" spans="1:2" x14ac:dyDescent="0.3">
      <c r="A841">
        <v>118</v>
      </c>
      <c r="B841">
        <v>6.6</v>
      </c>
    </row>
    <row r="842" spans="1:2" x14ac:dyDescent="0.3">
      <c r="A842">
        <v>92</v>
      </c>
      <c r="B842">
        <v>7.3</v>
      </c>
    </row>
    <row r="843" spans="1:2" x14ac:dyDescent="0.3">
      <c r="A843">
        <v>74</v>
      </c>
      <c r="B843">
        <v>5.6</v>
      </c>
    </row>
    <row r="844" spans="1:2" x14ac:dyDescent="0.3">
      <c r="A844">
        <v>134</v>
      </c>
      <c r="B844">
        <v>6.6</v>
      </c>
    </row>
    <row r="845" spans="1:2" x14ac:dyDescent="0.3">
      <c r="A845">
        <v>101</v>
      </c>
      <c r="B845">
        <v>5.4</v>
      </c>
    </row>
    <row r="846" spans="1:2" x14ac:dyDescent="0.3">
      <c r="A846">
        <v>100</v>
      </c>
      <c r="B846">
        <v>6.3</v>
      </c>
    </row>
    <row r="847" spans="1:2" x14ac:dyDescent="0.3">
      <c r="A847">
        <v>132</v>
      </c>
      <c r="B847">
        <v>7.9</v>
      </c>
    </row>
    <row r="848" spans="1:2" x14ac:dyDescent="0.3">
      <c r="A848">
        <v>105</v>
      </c>
      <c r="B848">
        <v>6.3</v>
      </c>
    </row>
    <row r="849" spans="1:2" x14ac:dyDescent="0.3">
      <c r="A849">
        <v>123</v>
      </c>
      <c r="B849">
        <v>6</v>
      </c>
    </row>
    <row r="850" spans="1:2" x14ac:dyDescent="0.3">
      <c r="A850">
        <v>117</v>
      </c>
      <c r="B850">
        <v>7.2</v>
      </c>
    </row>
    <row r="851" spans="1:2" x14ac:dyDescent="0.3">
      <c r="A851">
        <v>98</v>
      </c>
      <c r="B851">
        <v>5.0999999999999996</v>
      </c>
    </row>
    <row r="852" spans="1:2" x14ac:dyDescent="0.3">
      <c r="A852">
        <v>128</v>
      </c>
      <c r="B852">
        <v>7.3</v>
      </c>
    </row>
    <row r="853" spans="1:2" x14ac:dyDescent="0.3">
      <c r="A853">
        <v>114</v>
      </c>
      <c r="B853">
        <v>8</v>
      </c>
    </row>
    <row r="854" spans="1:2" x14ac:dyDescent="0.3">
      <c r="A854">
        <v>111</v>
      </c>
      <c r="B854">
        <v>6.2</v>
      </c>
    </row>
    <row r="855" spans="1:2" x14ac:dyDescent="0.3">
      <c r="A855">
        <v>85</v>
      </c>
      <c r="B855">
        <v>6</v>
      </c>
    </row>
    <row r="856" spans="1:2" x14ac:dyDescent="0.3">
      <c r="A856">
        <v>44</v>
      </c>
      <c r="B856">
        <v>6.7</v>
      </c>
    </row>
    <row r="857" spans="1:2" x14ac:dyDescent="0.3">
      <c r="A857">
        <v>137</v>
      </c>
      <c r="B857">
        <v>8.1</v>
      </c>
    </row>
    <row r="858" spans="1:2" x14ac:dyDescent="0.3">
      <c r="A858">
        <v>97</v>
      </c>
      <c r="B858">
        <v>6.4</v>
      </c>
    </row>
    <row r="859" spans="1:2" x14ac:dyDescent="0.3">
      <c r="A859">
        <v>104</v>
      </c>
      <c r="B859">
        <v>8.4</v>
      </c>
    </row>
    <row r="860" spans="1:2" x14ac:dyDescent="0.3">
      <c r="A860">
        <v>110</v>
      </c>
      <c r="B860">
        <v>8</v>
      </c>
    </row>
    <row r="861" spans="1:2" x14ac:dyDescent="0.3">
      <c r="A861">
        <v>133</v>
      </c>
      <c r="B861">
        <v>6.3</v>
      </c>
    </row>
    <row r="862" spans="1:2" x14ac:dyDescent="0.3">
      <c r="A862">
        <v>94</v>
      </c>
      <c r="B862">
        <v>6.4</v>
      </c>
    </row>
    <row r="863" spans="1:2" x14ac:dyDescent="0.3">
      <c r="A863">
        <v>104</v>
      </c>
      <c r="B863">
        <v>6.6</v>
      </c>
    </row>
    <row r="864" spans="1:2" x14ac:dyDescent="0.3">
      <c r="A864">
        <v>91</v>
      </c>
      <c r="B864">
        <v>6.4</v>
      </c>
    </row>
    <row r="865" spans="1:2" x14ac:dyDescent="0.3">
      <c r="A865">
        <v>145</v>
      </c>
      <c r="B865">
        <v>6</v>
      </c>
    </row>
    <row r="866" spans="1:2" x14ac:dyDescent="0.3">
      <c r="A866">
        <v>135</v>
      </c>
      <c r="B866">
        <v>6.6</v>
      </c>
    </row>
    <row r="867" spans="1:2" x14ac:dyDescent="0.3">
      <c r="A867">
        <v>122</v>
      </c>
      <c r="B867">
        <v>5.9</v>
      </c>
    </row>
    <row r="868" spans="1:2" x14ac:dyDescent="0.3">
      <c r="A868">
        <v>110</v>
      </c>
      <c r="B868">
        <v>6.4</v>
      </c>
    </row>
    <row r="869" spans="1:2" x14ac:dyDescent="0.3">
      <c r="A869">
        <v>95</v>
      </c>
      <c r="B869">
        <v>6.3</v>
      </c>
    </row>
    <row r="870" spans="1:2" x14ac:dyDescent="0.3">
      <c r="A870">
        <v>102</v>
      </c>
      <c r="B870">
        <v>7.3</v>
      </c>
    </row>
    <row r="871" spans="1:2" x14ac:dyDescent="0.3">
      <c r="A871">
        <v>94</v>
      </c>
      <c r="B871">
        <v>6.8</v>
      </c>
    </row>
    <row r="872" spans="1:2" x14ac:dyDescent="0.3">
      <c r="A872">
        <v>126</v>
      </c>
      <c r="B872">
        <v>7.2</v>
      </c>
    </row>
    <row r="873" spans="1:2" x14ac:dyDescent="0.3">
      <c r="A873">
        <v>118</v>
      </c>
      <c r="B873">
        <v>5.7</v>
      </c>
    </row>
    <row r="874" spans="1:2" x14ac:dyDescent="0.3">
      <c r="A874">
        <v>99</v>
      </c>
      <c r="B874">
        <v>6</v>
      </c>
    </row>
    <row r="875" spans="1:2" x14ac:dyDescent="0.3">
      <c r="A875">
        <v>88</v>
      </c>
      <c r="B875">
        <v>6.5</v>
      </c>
    </row>
    <row r="876" spans="1:2" x14ac:dyDescent="0.3">
      <c r="A876">
        <v>141</v>
      </c>
      <c r="B876">
        <v>5.8</v>
      </c>
    </row>
    <row r="877" spans="1:2" x14ac:dyDescent="0.3">
      <c r="A877">
        <v>107</v>
      </c>
      <c r="B877">
        <v>5.8</v>
      </c>
    </row>
    <row r="878" spans="1:2" x14ac:dyDescent="0.3">
      <c r="A878">
        <v>116</v>
      </c>
      <c r="B878">
        <v>6.7</v>
      </c>
    </row>
    <row r="879" spans="1:2" x14ac:dyDescent="0.3">
      <c r="A879">
        <v>143</v>
      </c>
      <c r="B879">
        <v>7.8</v>
      </c>
    </row>
    <row r="880" spans="1:2" x14ac:dyDescent="0.3">
      <c r="A880">
        <v>114</v>
      </c>
      <c r="B880">
        <v>5.6</v>
      </c>
    </row>
    <row r="881" spans="1:2" x14ac:dyDescent="0.3">
      <c r="A881">
        <v>93</v>
      </c>
      <c r="B881">
        <v>5.8</v>
      </c>
    </row>
    <row r="882" spans="1:2" x14ac:dyDescent="0.3">
      <c r="A882">
        <v>280</v>
      </c>
      <c r="B882">
        <v>7.4</v>
      </c>
    </row>
    <row r="883" spans="1:2" x14ac:dyDescent="0.3">
      <c r="A883">
        <v>100</v>
      </c>
      <c r="B883">
        <v>6.9</v>
      </c>
    </row>
    <row r="884" spans="1:2" x14ac:dyDescent="0.3">
      <c r="A884">
        <v>107</v>
      </c>
      <c r="B884">
        <v>5.5</v>
      </c>
    </row>
    <row r="885" spans="1:2" x14ac:dyDescent="0.3">
      <c r="A885">
        <v>119</v>
      </c>
      <c r="B885">
        <v>6.3</v>
      </c>
    </row>
    <row r="886" spans="1:2" x14ac:dyDescent="0.3">
      <c r="A886">
        <v>95</v>
      </c>
      <c r="B886">
        <v>4.7</v>
      </c>
    </row>
    <row r="887" spans="1:2" x14ac:dyDescent="0.3">
      <c r="A887">
        <v>119</v>
      </c>
      <c r="B887">
        <v>5.6</v>
      </c>
    </row>
    <row r="888" spans="1:2" x14ac:dyDescent="0.3">
      <c r="A888">
        <v>133</v>
      </c>
      <c r="B888">
        <v>6.4</v>
      </c>
    </row>
    <row r="889" spans="1:2" x14ac:dyDescent="0.3">
      <c r="A889">
        <v>152</v>
      </c>
      <c r="B889">
        <v>4.2</v>
      </c>
    </row>
    <row r="890" spans="1:2" x14ac:dyDescent="0.3">
      <c r="A890">
        <v>96</v>
      </c>
      <c r="B890">
        <v>6.4</v>
      </c>
    </row>
    <row r="891" spans="1:2" x14ac:dyDescent="0.3">
      <c r="A891">
        <v>117</v>
      </c>
      <c r="B891">
        <v>7.7</v>
      </c>
    </row>
    <row r="892" spans="1:2" x14ac:dyDescent="0.3">
      <c r="A892">
        <v>123</v>
      </c>
      <c r="B892">
        <v>7.7</v>
      </c>
    </row>
    <row r="893" spans="1:2" x14ac:dyDescent="0.3">
      <c r="A893">
        <v>92</v>
      </c>
      <c r="B893">
        <v>5.3</v>
      </c>
    </row>
    <row r="894" spans="1:2" x14ac:dyDescent="0.3">
      <c r="A894">
        <v>170</v>
      </c>
      <c r="B894">
        <v>6.7</v>
      </c>
    </row>
    <row r="895" spans="1:2" x14ac:dyDescent="0.3">
      <c r="A895">
        <v>123</v>
      </c>
      <c r="B895">
        <v>7.7</v>
      </c>
    </row>
    <row r="896" spans="1:2" x14ac:dyDescent="0.3">
      <c r="A896">
        <v>110</v>
      </c>
      <c r="B896">
        <v>5.7</v>
      </c>
    </row>
    <row r="897" spans="1:2" x14ac:dyDescent="0.3">
      <c r="A897">
        <v>116</v>
      </c>
      <c r="B897">
        <v>7.6</v>
      </c>
    </row>
    <row r="898" spans="1:2" x14ac:dyDescent="0.3">
      <c r="A898">
        <v>121</v>
      </c>
      <c r="B898">
        <v>6.4</v>
      </c>
    </row>
    <row r="899" spans="1:2" x14ac:dyDescent="0.3">
      <c r="A899">
        <v>128</v>
      </c>
      <c r="B899">
        <v>5.6</v>
      </c>
    </row>
    <row r="900" spans="1:2" x14ac:dyDescent="0.3">
      <c r="A900">
        <v>99</v>
      </c>
      <c r="B900">
        <v>6.8</v>
      </c>
    </row>
    <row r="901" spans="1:2" x14ac:dyDescent="0.3">
      <c r="A901">
        <v>94</v>
      </c>
      <c r="B901">
        <v>2.4</v>
      </c>
    </row>
    <row r="902" spans="1:2" x14ac:dyDescent="0.3">
      <c r="A902">
        <v>127</v>
      </c>
      <c r="B902">
        <v>6.2</v>
      </c>
    </row>
    <row r="903" spans="1:2" x14ac:dyDescent="0.3">
      <c r="A903">
        <v>89</v>
      </c>
      <c r="B903">
        <v>5.9</v>
      </c>
    </row>
    <row r="904" spans="1:2" x14ac:dyDescent="0.3">
      <c r="A904">
        <v>123</v>
      </c>
      <c r="B904">
        <v>7.1</v>
      </c>
    </row>
    <row r="905" spans="1:2" x14ac:dyDescent="0.3">
      <c r="A905">
        <v>135</v>
      </c>
      <c r="B905">
        <v>7.6</v>
      </c>
    </row>
    <row r="906" spans="1:2" x14ac:dyDescent="0.3">
      <c r="A906">
        <v>118</v>
      </c>
      <c r="B906">
        <v>5.5</v>
      </c>
    </row>
    <row r="907" spans="1:2" x14ac:dyDescent="0.3">
      <c r="A907">
        <v>189</v>
      </c>
      <c r="B907">
        <v>7</v>
      </c>
    </row>
    <row r="908" spans="1:2" x14ac:dyDescent="0.3">
      <c r="A908">
        <v>172</v>
      </c>
      <c r="B908">
        <v>7.1</v>
      </c>
    </row>
    <row r="909" spans="1:2" x14ac:dyDescent="0.3">
      <c r="A909">
        <v>124</v>
      </c>
      <c r="B909">
        <v>7.4</v>
      </c>
    </row>
    <row r="910" spans="1:2" x14ac:dyDescent="0.3">
      <c r="A910">
        <v>141</v>
      </c>
      <c r="B910">
        <v>7.6</v>
      </c>
    </row>
    <row r="911" spans="1:2" x14ac:dyDescent="0.3">
      <c r="A911">
        <v>157</v>
      </c>
      <c r="B911">
        <v>5.9</v>
      </c>
    </row>
    <row r="912" spans="1:2" x14ac:dyDescent="0.3">
      <c r="A912">
        <v>106</v>
      </c>
      <c r="B912">
        <v>5.9</v>
      </c>
    </row>
    <row r="913" spans="1:2" x14ac:dyDescent="0.3">
      <c r="A913">
        <v>108</v>
      </c>
      <c r="B913">
        <v>8</v>
      </c>
    </row>
    <row r="914" spans="1:2" x14ac:dyDescent="0.3">
      <c r="A914">
        <v>125</v>
      </c>
      <c r="B914">
        <v>7.4</v>
      </c>
    </row>
    <row r="915" spans="1:2" x14ac:dyDescent="0.3">
      <c r="A915">
        <v>107</v>
      </c>
      <c r="B915">
        <v>5.8</v>
      </c>
    </row>
    <row r="916" spans="1:2" x14ac:dyDescent="0.3">
      <c r="A916">
        <v>215</v>
      </c>
      <c r="B916">
        <v>6.3</v>
      </c>
    </row>
    <row r="917" spans="1:2" x14ac:dyDescent="0.3">
      <c r="A917">
        <v>118</v>
      </c>
      <c r="B917">
        <v>5.7</v>
      </c>
    </row>
    <row r="918" spans="1:2" x14ac:dyDescent="0.3">
      <c r="A918">
        <v>118</v>
      </c>
      <c r="B918">
        <v>5.0999999999999996</v>
      </c>
    </row>
    <row r="919" spans="1:2" x14ac:dyDescent="0.3">
      <c r="A919">
        <v>178</v>
      </c>
      <c r="B919">
        <v>7.6</v>
      </c>
    </row>
    <row r="920" spans="1:2" x14ac:dyDescent="0.3">
      <c r="A920">
        <v>92</v>
      </c>
      <c r="B920">
        <v>6.4</v>
      </c>
    </row>
    <row r="921" spans="1:2" x14ac:dyDescent="0.3">
      <c r="A921">
        <v>104</v>
      </c>
      <c r="B921">
        <v>7.4</v>
      </c>
    </row>
    <row r="922" spans="1:2" x14ac:dyDescent="0.3">
      <c r="A922">
        <v>116</v>
      </c>
      <c r="B922">
        <v>8.1999999999999993</v>
      </c>
    </row>
    <row r="923" spans="1:2" x14ac:dyDescent="0.3">
      <c r="A923">
        <v>90</v>
      </c>
      <c r="B923">
        <v>6.5</v>
      </c>
    </row>
    <row r="924" spans="1:2" x14ac:dyDescent="0.3">
      <c r="A924">
        <v>93</v>
      </c>
      <c r="B924">
        <v>5.5</v>
      </c>
    </row>
    <row r="925" spans="1:2" x14ac:dyDescent="0.3">
      <c r="A925">
        <v>130</v>
      </c>
      <c r="B925">
        <v>6.5</v>
      </c>
    </row>
    <row r="926" spans="1:2" x14ac:dyDescent="0.3">
      <c r="A926">
        <v>90</v>
      </c>
      <c r="B926">
        <v>5.6</v>
      </c>
    </row>
    <row r="927" spans="1:2" x14ac:dyDescent="0.3">
      <c r="A927">
        <v>106</v>
      </c>
      <c r="B927">
        <v>4.9000000000000004</v>
      </c>
    </row>
    <row r="928" spans="1:2" x14ac:dyDescent="0.3">
      <c r="A928">
        <v>155</v>
      </c>
      <c r="B928">
        <v>4.5999999999999996</v>
      </c>
    </row>
    <row r="929" spans="1:2" x14ac:dyDescent="0.3">
      <c r="A929">
        <v>139</v>
      </c>
      <c r="B929">
        <v>7.9</v>
      </c>
    </row>
    <row r="930" spans="1:2" x14ac:dyDescent="0.3">
      <c r="A930">
        <v>112</v>
      </c>
      <c r="B930">
        <v>7.1</v>
      </c>
    </row>
    <row r="931" spans="1:2" x14ac:dyDescent="0.3">
      <c r="A931">
        <v>139</v>
      </c>
      <c r="B931">
        <v>6.9</v>
      </c>
    </row>
    <row r="932" spans="1:2" x14ac:dyDescent="0.3">
      <c r="A932">
        <v>115</v>
      </c>
      <c r="B932">
        <v>7.3</v>
      </c>
    </row>
    <row r="933" spans="1:2" x14ac:dyDescent="0.3">
      <c r="A933">
        <v>143</v>
      </c>
      <c r="B933">
        <v>7</v>
      </c>
    </row>
    <row r="934" spans="1:2" x14ac:dyDescent="0.3">
      <c r="A934">
        <v>96</v>
      </c>
      <c r="B934">
        <v>7.7</v>
      </c>
    </row>
    <row r="935" spans="1:2" x14ac:dyDescent="0.3">
      <c r="A935">
        <v>112</v>
      </c>
      <c r="B935">
        <v>6.7</v>
      </c>
    </row>
    <row r="936" spans="1:2" x14ac:dyDescent="0.3">
      <c r="A936">
        <v>131</v>
      </c>
      <c r="B936">
        <v>6.3</v>
      </c>
    </row>
    <row r="937" spans="1:2" x14ac:dyDescent="0.3">
      <c r="A937">
        <v>116</v>
      </c>
      <c r="B937">
        <v>5.8</v>
      </c>
    </row>
    <row r="938" spans="1:2" x14ac:dyDescent="0.3">
      <c r="A938">
        <v>112</v>
      </c>
      <c r="B938">
        <v>7.1</v>
      </c>
    </row>
    <row r="939" spans="1:2" x14ac:dyDescent="0.3">
      <c r="A939">
        <v>123</v>
      </c>
      <c r="B939">
        <v>7.3</v>
      </c>
    </row>
    <row r="940" spans="1:2" x14ac:dyDescent="0.3">
      <c r="A940">
        <v>104</v>
      </c>
      <c r="B940">
        <v>6.4</v>
      </c>
    </row>
    <row r="941" spans="1:2" x14ac:dyDescent="0.3">
      <c r="A941">
        <v>107</v>
      </c>
      <c r="B941">
        <v>7.1</v>
      </c>
    </row>
    <row r="942" spans="1:2" x14ac:dyDescent="0.3">
      <c r="A942">
        <v>124</v>
      </c>
      <c r="B942">
        <v>7.6</v>
      </c>
    </row>
    <row r="943" spans="1:2" x14ac:dyDescent="0.3">
      <c r="A943">
        <v>96</v>
      </c>
      <c r="B943">
        <v>6.8</v>
      </c>
    </row>
    <row r="944" spans="1:2" x14ac:dyDescent="0.3">
      <c r="A944">
        <v>125</v>
      </c>
      <c r="B944">
        <v>6.6</v>
      </c>
    </row>
    <row r="945" spans="1:2" x14ac:dyDescent="0.3">
      <c r="A945">
        <v>129</v>
      </c>
      <c r="B945">
        <v>6.7</v>
      </c>
    </row>
    <row r="946" spans="1:2" x14ac:dyDescent="0.3">
      <c r="A946">
        <v>90</v>
      </c>
      <c r="B946">
        <v>6.1</v>
      </c>
    </row>
    <row r="947" spans="1:2" x14ac:dyDescent="0.3">
      <c r="A947">
        <v>109</v>
      </c>
      <c r="B947">
        <v>6</v>
      </c>
    </row>
    <row r="948" spans="1:2" x14ac:dyDescent="0.3">
      <c r="A948">
        <v>124</v>
      </c>
      <c r="B948">
        <v>7.6</v>
      </c>
    </row>
    <row r="949" spans="1:2" x14ac:dyDescent="0.3">
      <c r="A949">
        <v>121</v>
      </c>
      <c r="B949">
        <v>7.1</v>
      </c>
    </row>
    <row r="950" spans="1:2" x14ac:dyDescent="0.3">
      <c r="A950">
        <v>95</v>
      </c>
      <c r="B950">
        <v>5</v>
      </c>
    </row>
    <row r="951" spans="1:2" x14ac:dyDescent="0.3">
      <c r="A951">
        <v>128</v>
      </c>
      <c r="B951">
        <v>7.1</v>
      </c>
    </row>
    <row r="952" spans="1:2" x14ac:dyDescent="0.3">
      <c r="A952">
        <v>118</v>
      </c>
      <c r="B952">
        <v>6.2</v>
      </c>
    </row>
    <row r="953" spans="1:2" x14ac:dyDescent="0.3">
      <c r="A953">
        <v>80</v>
      </c>
      <c r="B953">
        <v>5.6</v>
      </c>
    </row>
    <row r="954" spans="1:2" x14ac:dyDescent="0.3">
      <c r="A954">
        <v>99</v>
      </c>
      <c r="B954">
        <v>5.4</v>
      </c>
    </row>
    <row r="955" spans="1:2" x14ac:dyDescent="0.3">
      <c r="A955">
        <v>133</v>
      </c>
      <c r="B955">
        <v>7.4</v>
      </c>
    </row>
    <row r="956" spans="1:2" x14ac:dyDescent="0.3">
      <c r="A956">
        <v>127</v>
      </c>
      <c r="B956">
        <v>5</v>
      </c>
    </row>
    <row r="957" spans="1:2" x14ac:dyDescent="0.3">
      <c r="A957">
        <v>106</v>
      </c>
      <c r="B957">
        <v>5.2</v>
      </c>
    </row>
    <row r="958" spans="1:2" x14ac:dyDescent="0.3">
      <c r="A958">
        <v>98</v>
      </c>
      <c r="B958">
        <v>7.6</v>
      </c>
    </row>
    <row r="959" spans="1:2" x14ac:dyDescent="0.3">
      <c r="A959">
        <v>132</v>
      </c>
      <c r="B959">
        <v>6.6</v>
      </c>
    </row>
    <row r="960" spans="1:2" x14ac:dyDescent="0.3">
      <c r="A960">
        <v>114</v>
      </c>
      <c r="B960">
        <v>7</v>
      </c>
    </row>
    <row r="961" spans="1:2" x14ac:dyDescent="0.3">
      <c r="A961">
        <v>45</v>
      </c>
      <c r="B961">
        <v>5.7</v>
      </c>
    </row>
    <row r="962" spans="1:2" x14ac:dyDescent="0.3">
      <c r="A962">
        <v>78</v>
      </c>
      <c r="B962">
        <v>8.1999999999999993</v>
      </c>
    </row>
    <row r="963" spans="1:2" x14ac:dyDescent="0.3">
      <c r="A963">
        <v>101</v>
      </c>
      <c r="B963">
        <v>6.2</v>
      </c>
    </row>
    <row r="964" spans="1:2" x14ac:dyDescent="0.3">
      <c r="A964">
        <v>113</v>
      </c>
      <c r="B964">
        <v>7.9</v>
      </c>
    </row>
    <row r="965" spans="1:2" x14ac:dyDescent="0.3">
      <c r="A965">
        <v>98</v>
      </c>
      <c r="B965">
        <v>6.6</v>
      </c>
    </row>
    <row r="966" spans="1:2" x14ac:dyDescent="0.3">
      <c r="A966">
        <v>124</v>
      </c>
      <c r="B966">
        <v>4.7</v>
      </c>
    </row>
    <row r="967" spans="1:2" x14ac:dyDescent="0.3">
      <c r="A967">
        <v>109</v>
      </c>
      <c r="B967">
        <v>6.3</v>
      </c>
    </row>
    <row r="968" spans="1:2" x14ac:dyDescent="0.3">
      <c r="A968">
        <v>128</v>
      </c>
      <c r="B968">
        <v>6.1</v>
      </c>
    </row>
    <row r="969" spans="1:2" x14ac:dyDescent="0.3">
      <c r="A969">
        <v>144</v>
      </c>
      <c r="B969">
        <v>6.7</v>
      </c>
    </row>
    <row r="970" spans="1:2" x14ac:dyDescent="0.3">
      <c r="A970">
        <v>95</v>
      </c>
      <c r="B970">
        <v>6.1</v>
      </c>
    </row>
    <row r="971" spans="1:2" x14ac:dyDescent="0.3">
      <c r="A971">
        <v>105</v>
      </c>
      <c r="B971">
        <v>7</v>
      </c>
    </row>
    <row r="972" spans="1:2" x14ac:dyDescent="0.3">
      <c r="A972">
        <v>121</v>
      </c>
      <c r="B972">
        <v>7.4</v>
      </c>
    </row>
    <row r="973" spans="1:2" x14ac:dyDescent="0.3">
      <c r="A973">
        <v>125</v>
      </c>
      <c r="B973">
        <v>7.3</v>
      </c>
    </row>
    <row r="974" spans="1:2" x14ac:dyDescent="0.3">
      <c r="A974">
        <v>129</v>
      </c>
      <c r="B974">
        <v>5.8</v>
      </c>
    </row>
    <row r="975" spans="1:2" x14ac:dyDescent="0.3">
      <c r="A975">
        <v>132</v>
      </c>
      <c r="B975">
        <v>6.7</v>
      </c>
    </row>
    <row r="976" spans="1:2" x14ac:dyDescent="0.3">
      <c r="A976">
        <v>118</v>
      </c>
      <c r="B976">
        <v>5.8</v>
      </c>
    </row>
    <row r="977" spans="1:2" x14ac:dyDescent="0.3">
      <c r="A977">
        <v>113</v>
      </c>
      <c r="B977">
        <v>7.8</v>
      </c>
    </row>
    <row r="978" spans="1:2" x14ac:dyDescent="0.3">
      <c r="A978">
        <v>140</v>
      </c>
      <c r="B978">
        <v>6.6</v>
      </c>
    </row>
    <row r="979" spans="1:2" x14ac:dyDescent="0.3">
      <c r="A979">
        <v>89</v>
      </c>
      <c r="B979">
        <v>6.5</v>
      </c>
    </row>
    <row r="980" spans="1:2" x14ac:dyDescent="0.3">
      <c r="A980">
        <v>104</v>
      </c>
      <c r="B980">
        <v>6.7</v>
      </c>
    </row>
    <row r="981" spans="1:2" x14ac:dyDescent="0.3">
      <c r="A981">
        <v>106</v>
      </c>
      <c r="B981">
        <v>7.3</v>
      </c>
    </row>
    <row r="982" spans="1:2" x14ac:dyDescent="0.3">
      <c r="A982">
        <v>141</v>
      </c>
      <c r="B982">
        <v>5.8</v>
      </c>
    </row>
    <row r="983" spans="1:2" x14ac:dyDescent="0.3">
      <c r="A983">
        <v>124</v>
      </c>
      <c r="B983">
        <v>5.5</v>
      </c>
    </row>
    <row r="984" spans="1:2" x14ac:dyDescent="0.3">
      <c r="A984">
        <v>98</v>
      </c>
      <c r="B984">
        <v>6.3</v>
      </c>
    </row>
    <row r="985" spans="1:2" x14ac:dyDescent="0.3">
      <c r="A985">
        <v>108</v>
      </c>
      <c r="B985">
        <v>7.4</v>
      </c>
    </row>
    <row r="986" spans="1:2" x14ac:dyDescent="0.3">
      <c r="A986">
        <v>114</v>
      </c>
      <c r="B986">
        <v>5.9</v>
      </c>
    </row>
    <row r="987" spans="1:2" x14ac:dyDescent="0.3">
      <c r="A987">
        <v>101</v>
      </c>
      <c r="B987">
        <v>6.2</v>
      </c>
    </row>
    <row r="988" spans="1:2" x14ac:dyDescent="0.3">
      <c r="A988">
        <v>93</v>
      </c>
      <c r="B988">
        <v>5.9</v>
      </c>
    </row>
    <row r="989" spans="1:2" x14ac:dyDescent="0.3">
      <c r="A989">
        <v>119</v>
      </c>
      <c r="B989">
        <v>6.5</v>
      </c>
    </row>
    <row r="990" spans="1:2" x14ac:dyDescent="0.3">
      <c r="A990">
        <v>119</v>
      </c>
      <c r="B990">
        <v>4.4000000000000004</v>
      </c>
    </row>
    <row r="991" spans="1:2" x14ac:dyDescent="0.3">
      <c r="A991">
        <v>99</v>
      </c>
      <c r="B991">
        <v>3.5</v>
      </c>
    </row>
    <row r="992" spans="1:2" x14ac:dyDescent="0.3">
      <c r="A992">
        <v>137</v>
      </c>
      <c r="B992">
        <v>6.6</v>
      </c>
    </row>
    <row r="993" spans="1:2" x14ac:dyDescent="0.3">
      <c r="A993">
        <v>105</v>
      </c>
      <c r="B993">
        <v>6</v>
      </c>
    </row>
    <row r="994" spans="1:2" x14ac:dyDescent="0.3">
      <c r="A994">
        <v>117</v>
      </c>
      <c r="B994">
        <v>6.4</v>
      </c>
    </row>
    <row r="995" spans="1:2" x14ac:dyDescent="0.3">
      <c r="A995">
        <v>87</v>
      </c>
      <c r="B995">
        <v>6.5</v>
      </c>
    </row>
    <row r="996" spans="1:2" x14ac:dyDescent="0.3">
      <c r="A996">
        <v>129</v>
      </c>
      <c r="B996">
        <v>7.8</v>
      </c>
    </row>
    <row r="997" spans="1:2" x14ac:dyDescent="0.3">
      <c r="A997">
        <v>115</v>
      </c>
      <c r="B997">
        <v>4.3</v>
      </c>
    </row>
    <row r="998" spans="1:2" x14ac:dyDescent="0.3">
      <c r="A998">
        <v>132</v>
      </c>
      <c r="B998">
        <v>4.2</v>
      </c>
    </row>
    <row r="999" spans="1:2" x14ac:dyDescent="0.3">
      <c r="A999">
        <v>131</v>
      </c>
      <c r="B999">
        <v>6.5</v>
      </c>
    </row>
    <row r="1000" spans="1:2" x14ac:dyDescent="0.3">
      <c r="A1000">
        <v>95</v>
      </c>
      <c r="B1000">
        <v>6.1</v>
      </c>
    </row>
    <row r="1001" spans="1:2" x14ac:dyDescent="0.3">
      <c r="A1001">
        <v>125</v>
      </c>
      <c r="B1001">
        <v>6.3</v>
      </c>
    </row>
    <row r="1002" spans="1:2" x14ac:dyDescent="0.3">
      <c r="A1002">
        <v>98</v>
      </c>
      <c r="B1002">
        <v>6.2</v>
      </c>
    </row>
    <row r="1003" spans="1:2" x14ac:dyDescent="0.3">
      <c r="A1003">
        <v>110</v>
      </c>
      <c r="B1003">
        <v>5.9</v>
      </c>
    </row>
    <row r="1004" spans="1:2" x14ac:dyDescent="0.3">
      <c r="A1004">
        <v>118</v>
      </c>
      <c r="B1004">
        <v>5.9</v>
      </c>
    </row>
    <row r="1005" spans="1:2" x14ac:dyDescent="0.3">
      <c r="A1005">
        <v>101</v>
      </c>
      <c r="B1005">
        <v>6.5</v>
      </c>
    </row>
    <row r="1006" spans="1:2" x14ac:dyDescent="0.3">
      <c r="A1006">
        <v>60</v>
      </c>
      <c r="B1006">
        <v>6.4</v>
      </c>
    </row>
    <row r="1007" spans="1:2" x14ac:dyDescent="0.3">
      <c r="A1007">
        <v>90</v>
      </c>
      <c r="B1007">
        <v>6.5</v>
      </c>
    </row>
    <row r="1008" spans="1:2" x14ac:dyDescent="0.3">
      <c r="A1008">
        <v>119</v>
      </c>
      <c r="B1008">
        <v>5.7</v>
      </c>
    </row>
    <row r="1009" spans="1:2" x14ac:dyDescent="0.3">
      <c r="A1009">
        <v>139</v>
      </c>
      <c r="B1009">
        <v>7.5</v>
      </c>
    </row>
    <row r="1010" spans="1:2" x14ac:dyDescent="0.3">
      <c r="A1010">
        <v>130</v>
      </c>
      <c r="B1010">
        <v>8</v>
      </c>
    </row>
    <row r="1011" spans="1:2" x14ac:dyDescent="0.3">
      <c r="A1011">
        <v>100</v>
      </c>
      <c r="B1011">
        <v>7.3</v>
      </c>
    </row>
    <row r="1012" spans="1:2" x14ac:dyDescent="0.3">
      <c r="A1012">
        <v>114</v>
      </c>
      <c r="B1012">
        <v>6.7</v>
      </c>
    </row>
    <row r="1013" spans="1:2" x14ac:dyDescent="0.3">
      <c r="A1013">
        <v>96</v>
      </c>
      <c r="B1013">
        <v>7.5</v>
      </c>
    </row>
    <row r="1014" spans="1:2" x14ac:dyDescent="0.3">
      <c r="A1014">
        <v>110</v>
      </c>
      <c r="B1014">
        <v>5.4</v>
      </c>
    </row>
    <row r="1015" spans="1:2" x14ac:dyDescent="0.3">
      <c r="A1015">
        <v>158</v>
      </c>
      <c r="B1015">
        <v>6.6</v>
      </c>
    </row>
    <row r="1016" spans="1:2" x14ac:dyDescent="0.3">
      <c r="A1016">
        <v>102</v>
      </c>
      <c r="B1016">
        <v>7.7</v>
      </c>
    </row>
    <row r="1017" spans="1:2" x14ac:dyDescent="0.3">
      <c r="A1017">
        <v>84</v>
      </c>
      <c r="B1017">
        <v>5.8</v>
      </c>
    </row>
    <row r="1018" spans="1:2" x14ac:dyDescent="0.3">
      <c r="A1018">
        <v>115</v>
      </c>
      <c r="B1018">
        <v>6.4</v>
      </c>
    </row>
    <row r="1019" spans="1:2" x14ac:dyDescent="0.3">
      <c r="A1019">
        <v>99</v>
      </c>
      <c r="B1019">
        <v>5.6</v>
      </c>
    </row>
    <row r="1020" spans="1:2" x14ac:dyDescent="0.3">
      <c r="A1020">
        <v>135</v>
      </c>
      <c r="B1020">
        <v>6</v>
      </c>
    </row>
    <row r="1021" spans="1:2" x14ac:dyDescent="0.3">
      <c r="A1021">
        <v>108</v>
      </c>
      <c r="B1021">
        <v>6.2</v>
      </c>
    </row>
    <row r="1022" spans="1:2" x14ac:dyDescent="0.3">
      <c r="A1022">
        <v>43</v>
      </c>
      <c r="B1022">
        <v>5.9</v>
      </c>
    </row>
    <row r="1023" spans="1:2" x14ac:dyDescent="0.3">
      <c r="A1023">
        <v>127</v>
      </c>
      <c r="B1023">
        <v>5.0999999999999996</v>
      </c>
    </row>
    <row r="1024" spans="1:2" x14ac:dyDescent="0.3">
      <c r="A1024">
        <v>107</v>
      </c>
      <c r="B1024">
        <v>6.8</v>
      </c>
    </row>
    <row r="1025" spans="1:2" x14ac:dyDescent="0.3">
      <c r="A1025">
        <v>95</v>
      </c>
      <c r="B1025">
        <v>7</v>
      </c>
    </row>
    <row r="1026" spans="1:2" x14ac:dyDescent="0.3">
      <c r="A1026">
        <v>124</v>
      </c>
      <c r="B1026">
        <v>6</v>
      </c>
    </row>
    <row r="1027" spans="1:2" x14ac:dyDescent="0.3">
      <c r="A1027">
        <v>109</v>
      </c>
      <c r="B1027">
        <v>5.0999999999999996</v>
      </c>
    </row>
    <row r="1028" spans="1:2" x14ac:dyDescent="0.3">
      <c r="A1028">
        <v>102</v>
      </c>
      <c r="B1028">
        <v>5.8</v>
      </c>
    </row>
    <row r="1029" spans="1:2" x14ac:dyDescent="0.3">
      <c r="A1029">
        <v>88</v>
      </c>
      <c r="B1029">
        <v>6.2</v>
      </c>
    </row>
    <row r="1030" spans="1:2" x14ac:dyDescent="0.3">
      <c r="A1030">
        <v>87</v>
      </c>
      <c r="B1030">
        <v>6.4</v>
      </c>
    </row>
    <row r="1031" spans="1:2" x14ac:dyDescent="0.3">
      <c r="A1031">
        <v>104</v>
      </c>
      <c r="B1031">
        <v>4.8</v>
      </c>
    </row>
    <row r="1032" spans="1:2" x14ac:dyDescent="0.3">
      <c r="A1032">
        <v>96</v>
      </c>
      <c r="B1032">
        <v>4.9000000000000004</v>
      </c>
    </row>
    <row r="1033" spans="1:2" x14ac:dyDescent="0.3">
      <c r="A1033">
        <v>85</v>
      </c>
      <c r="B1033">
        <v>5.6</v>
      </c>
    </row>
    <row r="1034" spans="1:2" x14ac:dyDescent="0.3">
      <c r="A1034">
        <v>64</v>
      </c>
      <c r="B1034">
        <v>5.5</v>
      </c>
    </row>
    <row r="1035" spans="1:2" x14ac:dyDescent="0.3">
      <c r="A1035">
        <v>104</v>
      </c>
      <c r="B1035">
        <v>3.7</v>
      </c>
    </row>
    <row r="1036" spans="1:2" x14ac:dyDescent="0.3">
      <c r="A1036">
        <v>135</v>
      </c>
      <c r="B1036">
        <v>5.9</v>
      </c>
    </row>
    <row r="1037" spans="1:2" x14ac:dyDescent="0.3">
      <c r="A1037">
        <v>190</v>
      </c>
      <c r="B1037">
        <v>8.5</v>
      </c>
    </row>
    <row r="1038" spans="1:2" x14ac:dyDescent="0.3">
      <c r="A1038">
        <v>127</v>
      </c>
      <c r="B1038">
        <v>6.3</v>
      </c>
    </row>
    <row r="1039" spans="1:2" x14ac:dyDescent="0.3">
      <c r="A1039">
        <v>129</v>
      </c>
      <c r="B1039">
        <v>7.4</v>
      </c>
    </row>
    <row r="1040" spans="1:2" x14ac:dyDescent="0.3">
      <c r="A1040">
        <v>120</v>
      </c>
      <c r="B1040">
        <v>7.6</v>
      </c>
    </row>
    <row r="1041" spans="1:2" x14ac:dyDescent="0.3">
      <c r="A1041">
        <v>118</v>
      </c>
      <c r="B1041">
        <v>8.3000000000000007</v>
      </c>
    </row>
    <row r="1042" spans="1:2" x14ac:dyDescent="0.3">
      <c r="A1042">
        <v>112</v>
      </c>
      <c r="B1042">
        <v>6.6</v>
      </c>
    </row>
    <row r="1043" spans="1:2" x14ac:dyDescent="0.3">
      <c r="A1043">
        <v>89</v>
      </c>
      <c r="B1043">
        <v>6.9</v>
      </c>
    </row>
    <row r="1044" spans="1:2" x14ac:dyDescent="0.3">
      <c r="A1044">
        <v>114</v>
      </c>
      <c r="B1044">
        <v>6.7</v>
      </c>
    </row>
    <row r="1045" spans="1:2" x14ac:dyDescent="0.3">
      <c r="A1045">
        <v>137</v>
      </c>
      <c r="B1045">
        <v>6.8</v>
      </c>
    </row>
    <row r="1046" spans="1:2" x14ac:dyDescent="0.3">
      <c r="A1046">
        <v>112</v>
      </c>
      <c r="B1046">
        <v>4.5999999999999996</v>
      </c>
    </row>
    <row r="1047" spans="1:2" x14ac:dyDescent="0.3">
      <c r="A1047">
        <v>120</v>
      </c>
      <c r="B1047">
        <v>7.1</v>
      </c>
    </row>
    <row r="1048" spans="1:2" x14ac:dyDescent="0.3">
      <c r="A1048">
        <v>123</v>
      </c>
      <c r="B1048">
        <v>6.4</v>
      </c>
    </row>
    <row r="1049" spans="1:2" x14ac:dyDescent="0.3">
      <c r="A1049">
        <v>93</v>
      </c>
      <c r="B1049">
        <v>6.4</v>
      </c>
    </row>
    <row r="1050" spans="1:2" x14ac:dyDescent="0.3">
      <c r="A1050">
        <v>123</v>
      </c>
      <c r="B1050">
        <v>7.4</v>
      </c>
    </row>
    <row r="1051" spans="1:2" x14ac:dyDescent="0.3">
      <c r="A1051">
        <v>122</v>
      </c>
      <c r="B1051">
        <v>6.4</v>
      </c>
    </row>
    <row r="1052" spans="1:2" x14ac:dyDescent="0.3">
      <c r="A1052">
        <v>115</v>
      </c>
      <c r="B1052">
        <v>6</v>
      </c>
    </row>
    <row r="1053" spans="1:2" x14ac:dyDescent="0.3">
      <c r="A1053">
        <v>123</v>
      </c>
      <c r="B1053">
        <v>6.5</v>
      </c>
    </row>
    <row r="1054" spans="1:2" x14ac:dyDescent="0.3">
      <c r="A1054">
        <v>96</v>
      </c>
      <c r="B1054">
        <v>7.8</v>
      </c>
    </row>
    <row r="1055" spans="1:2" x14ac:dyDescent="0.3">
      <c r="A1055">
        <v>110</v>
      </c>
      <c r="B1055">
        <v>6</v>
      </c>
    </row>
    <row r="1056" spans="1:2" x14ac:dyDescent="0.3">
      <c r="A1056">
        <v>105</v>
      </c>
      <c r="B1056">
        <v>7</v>
      </c>
    </row>
    <row r="1057" spans="1:2" x14ac:dyDescent="0.3">
      <c r="A1057">
        <v>113</v>
      </c>
      <c r="B1057">
        <v>6</v>
      </c>
    </row>
    <row r="1058" spans="1:2" x14ac:dyDescent="0.3">
      <c r="A1058">
        <v>132</v>
      </c>
      <c r="B1058">
        <v>7.8</v>
      </c>
    </row>
    <row r="1059" spans="1:2" x14ac:dyDescent="0.3">
      <c r="A1059">
        <v>93</v>
      </c>
      <c r="B1059">
        <v>6.1</v>
      </c>
    </row>
    <row r="1060" spans="1:2" x14ac:dyDescent="0.3">
      <c r="A1060">
        <v>115</v>
      </c>
      <c r="B1060">
        <v>6.8</v>
      </c>
    </row>
    <row r="1061" spans="1:2" x14ac:dyDescent="0.3">
      <c r="A1061">
        <v>75</v>
      </c>
      <c r="B1061">
        <v>6.4</v>
      </c>
    </row>
    <row r="1062" spans="1:2" x14ac:dyDescent="0.3">
      <c r="A1062">
        <v>108</v>
      </c>
      <c r="B1062">
        <v>7.7</v>
      </c>
    </row>
    <row r="1063" spans="1:2" x14ac:dyDescent="0.3">
      <c r="A1063">
        <v>105</v>
      </c>
      <c r="B1063">
        <v>8.1</v>
      </c>
    </row>
    <row r="1064" spans="1:2" x14ac:dyDescent="0.3">
      <c r="A1064">
        <v>102</v>
      </c>
      <c r="B1064">
        <v>4.5</v>
      </c>
    </row>
    <row r="1065" spans="1:2" x14ac:dyDescent="0.3">
      <c r="A1065">
        <v>118</v>
      </c>
      <c r="B1065">
        <v>5.8</v>
      </c>
    </row>
    <row r="1066" spans="1:2" x14ac:dyDescent="0.3">
      <c r="A1066">
        <v>111</v>
      </c>
      <c r="B1066">
        <v>6.3</v>
      </c>
    </row>
    <row r="1067" spans="1:2" x14ac:dyDescent="0.3">
      <c r="A1067">
        <v>81</v>
      </c>
      <c r="B1067">
        <v>5.7</v>
      </c>
    </row>
    <row r="1068" spans="1:2" x14ac:dyDescent="0.3">
      <c r="A1068">
        <v>116</v>
      </c>
      <c r="B1068">
        <v>7.2</v>
      </c>
    </row>
    <row r="1069" spans="1:2" x14ac:dyDescent="0.3">
      <c r="A1069">
        <v>86</v>
      </c>
      <c r="B1069">
        <v>7.6</v>
      </c>
    </row>
    <row r="1070" spans="1:2" x14ac:dyDescent="0.3">
      <c r="A1070">
        <v>127</v>
      </c>
      <c r="B1070">
        <v>4.7</v>
      </c>
    </row>
    <row r="1071" spans="1:2" x14ac:dyDescent="0.3">
      <c r="A1071">
        <v>140</v>
      </c>
      <c r="B1071">
        <v>6.6</v>
      </c>
    </row>
    <row r="1072" spans="1:2" x14ac:dyDescent="0.3">
      <c r="A1072">
        <v>91</v>
      </c>
      <c r="B1072">
        <v>6.8</v>
      </c>
    </row>
    <row r="1073" spans="1:2" x14ac:dyDescent="0.3">
      <c r="A1073">
        <v>98</v>
      </c>
      <c r="B1073">
        <v>7.3</v>
      </c>
    </row>
    <row r="1074" spans="1:2" x14ac:dyDescent="0.3">
      <c r="A1074">
        <v>84</v>
      </c>
      <c r="B1074">
        <v>2.7</v>
      </c>
    </row>
    <row r="1075" spans="1:2" x14ac:dyDescent="0.3">
      <c r="A1075">
        <v>109</v>
      </c>
      <c r="B1075">
        <v>4.8</v>
      </c>
    </row>
    <row r="1076" spans="1:2" x14ac:dyDescent="0.3">
      <c r="A1076">
        <v>93</v>
      </c>
      <c r="B1076">
        <v>6.3</v>
      </c>
    </row>
    <row r="1077" spans="1:2" x14ac:dyDescent="0.3">
      <c r="A1077">
        <v>113</v>
      </c>
      <c r="B1077">
        <v>5.5</v>
      </c>
    </row>
    <row r="1078" spans="1:2" x14ac:dyDescent="0.3">
      <c r="A1078">
        <v>141</v>
      </c>
      <c r="B1078">
        <v>6.2</v>
      </c>
    </row>
    <row r="1079" spans="1:2" x14ac:dyDescent="0.3">
      <c r="A1079">
        <v>119</v>
      </c>
      <c r="B1079">
        <v>5.8</v>
      </c>
    </row>
    <row r="1080" spans="1:2" x14ac:dyDescent="0.3">
      <c r="A1080">
        <v>97</v>
      </c>
      <c r="B1080">
        <v>5.7</v>
      </c>
    </row>
    <row r="1081" spans="1:2" x14ac:dyDescent="0.3">
      <c r="A1081">
        <v>117</v>
      </c>
      <c r="B1081">
        <v>6.5</v>
      </c>
    </row>
    <row r="1082" spans="1:2" x14ac:dyDescent="0.3">
      <c r="A1082">
        <v>101</v>
      </c>
      <c r="B1082">
        <v>6.7</v>
      </c>
    </row>
    <row r="1083" spans="1:2" x14ac:dyDescent="0.3">
      <c r="A1083">
        <v>153</v>
      </c>
      <c r="B1083">
        <v>7.4</v>
      </c>
    </row>
    <row r="1084" spans="1:2" x14ac:dyDescent="0.3">
      <c r="A1084">
        <v>122</v>
      </c>
      <c r="B1084">
        <v>6.9</v>
      </c>
    </row>
    <row r="1085" spans="1:2" x14ac:dyDescent="0.3">
      <c r="A1085">
        <v>102</v>
      </c>
      <c r="B1085">
        <v>5.5</v>
      </c>
    </row>
    <row r="1086" spans="1:2" x14ac:dyDescent="0.3">
      <c r="A1086">
        <v>83</v>
      </c>
      <c r="B1086">
        <v>8.1</v>
      </c>
    </row>
    <row r="1087" spans="1:2" x14ac:dyDescent="0.3">
      <c r="A1087">
        <v>103</v>
      </c>
      <c r="B1087">
        <v>7.7</v>
      </c>
    </row>
    <row r="1088" spans="1:2" x14ac:dyDescent="0.3">
      <c r="A1088">
        <v>110</v>
      </c>
      <c r="B1088">
        <v>7.3</v>
      </c>
    </row>
    <row r="1089" spans="1:2" x14ac:dyDescent="0.3">
      <c r="A1089">
        <v>136</v>
      </c>
      <c r="B1089">
        <v>5.2</v>
      </c>
    </row>
    <row r="1090" spans="1:2" x14ac:dyDescent="0.3">
      <c r="A1090">
        <v>91</v>
      </c>
      <c r="B1090">
        <v>7.1</v>
      </c>
    </row>
    <row r="1091" spans="1:2" x14ac:dyDescent="0.3">
      <c r="A1091">
        <v>89</v>
      </c>
      <c r="B1091">
        <v>7.1</v>
      </c>
    </row>
    <row r="1092" spans="1:2" x14ac:dyDescent="0.3">
      <c r="A1092">
        <v>107</v>
      </c>
      <c r="B1092">
        <v>7.2</v>
      </c>
    </row>
    <row r="1093" spans="1:2" x14ac:dyDescent="0.3">
      <c r="A1093">
        <v>129</v>
      </c>
      <c r="B1093">
        <v>6.5</v>
      </c>
    </row>
    <row r="1094" spans="1:2" x14ac:dyDescent="0.3">
      <c r="A1094">
        <v>95</v>
      </c>
      <c r="B1094">
        <v>4.5999999999999996</v>
      </c>
    </row>
    <row r="1095" spans="1:2" x14ac:dyDescent="0.3">
      <c r="A1095">
        <v>122</v>
      </c>
      <c r="B1095">
        <v>5.6</v>
      </c>
    </row>
    <row r="1096" spans="1:2" x14ac:dyDescent="0.3">
      <c r="A1096">
        <v>110</v>
      </c>
      <c r="B1096">
        <v>7.7</v>
      </c>
    </row>
    <row r="1097" spans="1:2" x14ac:dyDescent="0.3">
      <c r="A1097">
        <v>135</v>
      </c>
      <c r="B1097">
        <v>7.2</v>
      </c>
    </row>
    <row r="1098" spans="1:2" x14ac:dyDescent="0.3">
      <c r="A1098">
        <v>111</v>
      </c>
      <c r="B1098">
        <v>6.8</v>
      </c>
    </row>
    <row r="1099" spans="1:2" x14ac:dyDescent="0.3">
      <c r="A1099">
        <v>95</v>
      </c>
      <c r="B1099">
        <v>5.4</v>
      </c>
    </row>
    <row r="1100" spans="1:2" x14ac:dyDescent="0.3">
      <c r="A1100">
        <v>109</v>
      </c>
      <c r="B1100">
        <v>6.3</v>
      </c>
    </row>
    <row r="1101" spans="1:2" x14ac:dyDescent="0.3">
      <c r="A1101">
        <v>93</v>
      </c>
      <c r="B1101">
        <v>7.2</v>
      </c>
    </row>
    <row r="1102" spans="1:2" x14ac:dyDescent="0.3">
      <c r="A1102">
        <v>94</v>
      </c>
      <c r="B1102">
        <v>5.6</v>
      </c>
    </row>
    <row r="1103" spans="1:2" x14ac:dyDescent="0.3">
      <c r="A1103">
        <v>117</v>
      </c>
      <c r="B1103">
        <v>6.8</v>
      </c>
    </row>
    <row r="1104" spans="1:2" x14ac:dyDescent="0.3">
      <c r="A1104">
        <v>112</v>
      </c>
      <c r="B1104">
        <v>4.3</v>
      </c>
    </row>
    <row r="1105" spans="1:2" x14ac:dyDescent="0.3">
      <c r="A1105">
        <v>111</v>
      </c>
      <c r="B1105">
        <v>6.3</v>
      </c>
    </row>
    <row r="1106" spans="1:2" x14ac:dyDescent="0.3">
      <c r="A1106">
        <v>96</v>
      </c>
      <c r="B1106">
        <v>6.5</v>
      </c>
    </row>
    <row r="1107" spans="1:2" x14ac:dyDescent="0.3">
      <c r="A1107">
        <v>141</v>
      </c>
      <c r="B1107">
        <v>6.4</v>
      </c>
    </row>
    <row r="1108" spans="1:2" x14ac:dyDescent="0.3">
      <c r="A1108">
        <v>94</v>
      </c>
      <c r="B1108">
        <v>6.3</v>
      </c>
    </row>
    <row r="1109" spans="1:2" x14ac:dyDescent="0.3">
      <c r="A1109">
        <v>87</v>
      </c>
      <c r="B1109">
        <v>5.9</v>
      </c>
    </row>
    <row r="1110" spans="1:2" x14ac:dyDescent="0.3">
      <c r="A1110">
        <v>88</v>
      </c>
      <c r="B1110">
        <v>6.5</v>
      </c>
    </row>
    <row r="1111" spans="1:2" x14ac:dyDescent="0.3">
      <c r="A1111">
        <v>177</v>
      </c>
      <c r="B1111">
        <v>6.5</v>
      </c>
    </row>
    <row r="1112" spans="1:2" x14ac:dyDescent="0.3">
      <c r="A1112">
        <v>133</v>
      </c>
      <c r="B1112">
        <v>6.1</v>
      </c>
    </row>
    <row r="1113" spans="1:2" x14ac:dyDescent="0.3">
      <c r="A1113">
        <v>119</v>
      </c>
      <c r="B1113">
        <v>5.9</v>
      </c>
    </row>
    <row r="1114" spans="1:2" x14ac:dyDescent="0.3">
      <c r="A1114">
        <v>102</v>
      </c>
      <c r="B1114">
        <v>6.6</v>
      </c>
    </row>
    <row r="1115" spans="1:2" x14ac:dyDescent="0.3">
      <c r="A1115">
        <v>101</v>
      </c>
      <c r="B1115">
        <v>7.4</v>
      </c>
    </row>
    <row r="1116" spans="1:2" x14ac:dyDescent="0.3">
      <c r="A1116">
        <v>91</v>
      </c>
      <c r="B1116">
        <v>7.3</v>
      </c>
    </row>
    <row r="1117" spans="1:2" x14ac:dyDescent="0.3">
      <c r="A1117">
        <v>117</v>
      </c>
      <c r="B1117">
        <v>6.6</v>
      </c>
    </row>
    <row r="1118" spans="1:2" x14ac:dyDescent="0.3">
      <c r="A1118">
        <v>86</v>
      </c>
      <c r="B1118">
        <v>5.6</v>
      </c>
    </row>
    <row r="1119" spans="1:2" x14ac:dyDescent="0.3">
      <c r="A1119">
        <v>124</v>
      </c>
      <c r="B1119">
        <v>5.3</v>
      </c>
    </row>
    <row r="1120" spans="1:2" x14ac:dyDescent="0.3">
      <c r="A1120">
        <v>134</v>
      </c>
      <c r="B1120">
        <v>6</v>
      </c>
    </row>
    <row r="1121" spans="1:2" x14ac:dyDescent="0.3">
      <c r="A1121">
        <v>95</v>
      </c>
      <c r="B1121">
        <v>5.4</v>
      </c>
    </row>
    <row r="1122" spans="1:2" x14ac:dyDescent="0.3">
      <c r="A1122">
        <v>100</v>
      </c>
      <c r="B1122">
        <v>6.8</v>
      </c>
    </row>
    <row r="1123" spans="1:2" x14ac:dyDescent="0.3">
      <c r="A1123">
        <v>220</v>
      </c>
      <c r="B1123">
        <v>6.4</v>
      </c>
    </row>
    <row r="1124" spans="1:2" x14ac:dyDescent="0.3">
      <c r="A1124">
        <v>212</v>
      </c>
      <c r="B1124">
        <v>7.1</v>
      </c>
    </row>
    <row r="1125" spans="1:2" x14ac:dyDescent="0.3">
      <c r="A1125">
        <v>128</v>
      </c>
      <c r="B1125">
        <v>4.9000000000000004</v>
      </c>
    </row>
    <row r="1126" spans="1:2" x14ac:dyDescent="0.3">
      <c r="A1126">
        <v>106</v>
      </c>
      <c r="B1126">
        <v>5.8</v>
      </c>
    </row>
    <row r="1127" spans="1:2" x14ac:dyDescent="0.3">
      <c r="A1127">
        <v>160</v>
      </c>
      <c r="B1127">
        <v>7.1</v>
      </c>
    </row>
    <row r="1128" spans="1:2" x14ac:dyDescent="0.3">
      <c r="A1128">
        <v>114</v>
      </c>
      <c r="B1128">
        <v>7.2</v>
      </c>
    </row>
    <row r="1129" spans="1:2" x14ac:dyDescent="0.3">
      <c r="A1129">
        <v>99</v>
      </c>
      <c r="B1129">
        <v>6</v>
      </c>
    </row>
    <row r="1130" spans="1:2" x14ac:dyDescent="0.3">
      <c r="A1130">
        <v>74</v>
      </c>
      <c r="B1130">
        <v>6</v>
      </c>
    </row>
    <row r="1131" spans="1:2" x14ac:dyDescent="0.3">
      <c r="A1131">
        <v>139</v>
      </c>
      <c r="B1131">
        <v>7</v>
      </c>
    </row>
    <row r="1132" spans="1:2" x14ac:dyDescent="0.3">
      <c r="A1132">
        <v>52</v>
      </c>
      <c r="B1132">
        <v>5.4</v>
      </c>
    </row>
    <row r="1133" spans="1:2" x14ac:dyDescent="0.3">
      <c r="A1133">
        <v>103</v>
      </c>
      <c r="B1133">
        <v>6.5</v>
      </c>
    </row>
    <row r="1134" spans="1:2" x14ac:dyDescent="0.3">
      <c r="A1134">
        <v>101</v>
      </c>
      <c r="B1134">
        <v>6.4</v>
      </c>
    </row>
    <row r="1135" spans="1:2" x14ac:dyDescent="0.3">
      <c r="A1135">
        <v>91</v>
      </c>
      <c r="B1135">
        <v>8.3000000000000007</v>
      </c>
    </row>
    <row r="1136" spans="1:2" x14ac:dyDescent="0.3">
      <c r="A1136">
        <v>130</v>
      </c>
      <c r="B1136">
        <v>4.9000000000000004</v>
      </c>
    </row>
    <row r="1137" spans="1:2" x14ac:dyDescent="0.3">
      <c r="A1137">
        <v>130</v>
      </c>
      <c r="B1137">
        <v>6.3</v>
      </c>
    </row>
    <row r="1138" spans="1:2" x14ac:dyDescent="0.3">
      <c r="A1138">
        <v>110</v>
      </c>
      <c r="B1138">
        <v>1.7</v>
      </c>
    </row>
    <row r="1139" spans="1:2" x14ac:dyDescent="0.3">
      <c r="A1139">
        <v>147</v>
      </c>
      <c r="B1139">
        <v>7.7</v>
      </c>
    </row>
    <row r="1140" spans="1:2" x14ac:dyDescent="0.3">
      <c r="A1140">
        <v>96</v>
      </c>
      <c r="B1140">
        <v>7.8</v>
      </c>
    </row>
    <row r="1141" spans="1:2" x14ac:dyDescent="0.3">
      <c r="A1141">
        <v>118</v>
      </c>
      <c r="B1141">
        <v>5.5</v>
      </c>
    </row>
    <row r="1142" spans="1:2" x14ac:dyDescent="0.3">
      <c r="A1142">
        <v>88</v>
      </c>
      <c r="B1142">
        <v>7.5</v>
      </c>
    </row>
    <row r="1143" spans="1:2" x14ac:dyDescent="0.3">
      <c r="A1143">
        <v>325</v>
      </c>
      <c r="B1143">
        <v>6.4</v>
      </c>
    </row>
    <row r="1144" spans="1:2" x14ac:dyDescent="0.3">
      <c r="A1144">
        <v>102</v>
      </c>
      <c r="B1144">
        <v>5.6</v>
      </c>
    </row>
    <row r="1145" spans="1:2" x14ac:dyDescent="0.3">
      <c r="A1145">
        <v>110</v>
      </c>
      <c r="B1145">
        <v>7.5</v>
      </c>
    </row>
    <row r="1146" spans="1:2" x14ac:dyDescent="0.3">
      <c r="A1146">
        <v>136</v>
      </c>
      <c r="B1146">
        <v>6.8</v>
      </c>
    </row>
    <row r="1147" spans="1:2" x14ac:dyDescent="0.3">
      <c r="A1147">
        <v>103</v>
      </c>
      <c r="B1147">
        <v>6.8</v>
      </c>
    </row>
    <row r="1148" spans="1:2" x14ac:dyDescent="0.3">
      <c r="A1148">
        <v>103</v>
      </c>
      <c r="B1148">
        <v>6</v>
      </c>
    </row>
    <row r="1149" spans="1:2" x14ac:dyDescent="0.3">
      <c r="A1149">
        <v>90</v>
      </c>
      <c r="B1149">
        <v>7.3</v>
      </c>
    </row>
    <row r="1150" spans="1:2" x14ac:dyDescent="0.3">
      <c r="A1150">
        <v>154</v>
      </c>
      <c r="B1150">
        <v>6</v>
      </c>
    </row>
    <row r="1151" spans="1:2" x14ac:dyDescent="0.3">
      <c r="A1151">
        <v>99</v>
      </c>
      <c r="B1151">
        <v>7</v>
      </c>
    </row>
    <row r="1152" spans="1:2" x14ac:dyDescent="0.3">
      <c r="A1152">
        <v>93</v>
      </c>
      <c r="B1152">
        <v>5.0999999999999996</v>
      </c>
    </row>
    <row r="1153" spans="1:2" x14ac:dyDescent="0.3">
      <c r="A1153">
        <v>109</v>
      </c>
      <c r="B1153">
        <v>6.8</v>
      </c>
    </row>
    <row r="1154" spans="1:2" x14ac:dyDescent="0.3">
      <c r="A1154">
        <v>124</v>
      </c>
      <c r="B1154">
        <v>6.5</v>
      </c>
    </row>
    <row r="1155" spans="1:2" x14ac:dyDescent="0.3">
      <c r="A1155">
        <v>84</v>
      </c>
      <c r="B1155">
        <v>6.6</v>
      </c>
    </row>
    <row r="1156" spans="1:2" x14ac:dyDescent="0.3">
      <c r="A1156">
        <v>90</v>
      </c>
      <c r="B1156">
        <v>7.2</v>
      </c>
    </row>
    <row r="1157" spans="1:2" x14ac:dyDescent="0.3">
      <c r="A1157">
        <v>117</v>
      </c>
      <c r="B1157">
        <v>7</v>
      </c>
    </row>
    <row r="1158" spans="1:2" x14ac:dyDescent="0.3">
      <c r="A1158">
        <v>123</v>
      </c>
      <c r="B1158">
        <v>7</v>
      </c>
    </row>
    <row r="1159" spans="1:2" x14ac:dyDescent="0.3">
      <c r="A1159">
        <v>251</v>
      </c>
      <c r="B1159">
        <v>5.9</v>
      </c>
    </row>
    <row r="1160" spans="1:2" x14ac:dyDescent="0.3">
      <c r="A1160">
        <v>105</v>
      </c>
      <c r="B1160">
        <v>5.4</v>
      </c>
    </row>
    <row r="1161" spans="1:2" x14ac:dyDescent="0.3">
      <c r="A1161">
        <v>115</v>
      </c>
      <c r="B1161">
        <v>6.6</v>
      </c>
    </row>
    <row r="1162" spans="1:2" x14ac:dyDescent="0.3">
      <c r="A1162">
        <v>122</v>
      </c>
      <c r="B1162">
        <v>7</v>
      </c>
    </row>
    <row r="1163" spans="1:2" x14ac:dyDescent="0.3">
      <c r="A1163">
        <v>119</v>
      </c>
      <c r="B1163">
        <v>6.5</v>
      </c>
    </row>
    <row r="1164" spans="1:2" x14ac:dyDescent="0.3">
      <c r="A1164">
        <v>81</v>
      </c>
      <c r="B1164">
        <v>6.3</v>
      </c>
    </row>
    <row r="1165" spans="1:2" x14ac:dyDescent="0.3">
      <c r="A1165">
        <v>133</v>
      </c>
      <c r="B1165">
        <v>6.5</v>
      </c>
    </row>
    <row r="1166" spans="1:2" x14ac:dyDescent="0.3">
      <c r="A1166">
        <v>100</v>
      </c>
      <c r="B1166">
        <v>6.5</v>
      </c>
    </row>
    <row r="1167" spans="1:2" x14ac:dyDescent="0.3">
      <c r="A1167">
        <v>120</v>
      </c>
      <c r="B1167">
        <v>5.8</v>
      </c>
    </row>
    <row r="1168" spans="1:2" x14ac:dyDescent="0.3">
      <c r="A1168">
        <v>104</v>
      </c>
      <c r="B1168">
        <v>6.6</v>
      </c>
    </row>
    <row r="1169" spans="1:2" x14ac:dyDescent="0.3">
      <c r="A1169">
        <v>122</v>
      </c>
      <c r="B1169">
        <v>5.4</v>
      </c>
    </row>
    <row r="1170" spans="1:2" x14ac:dyDescent="0.3">
      <c r="A1170">
        <v>80</v>
      </c>
      <c r="B1170">
        <v>6.1</v>
      </c>
    </row>
    <row r="1171" spans="1:2" x14ac:dyDescent="0.3">
      <c r="A1171">
        <v>91</v>
      </c>
      <c r="B1171">
        <v>4</v>
      </c>
    </row>
    <row r="1172" spans="1:2" x14ac:dyDescent="0.3">
      <c r="A1172">
        <v>112</v>
      </c>
      <c r="B1172">
        <v>7.6</v>
      </c>
    </row>
    <row r="1173" spans="1:2" x14ac:dyDescent="0.3">
      <c r="A1173">
        <v>100</v>
      </c>
      <c r="B1173">
        <v>7.9</v>
      </c>
    </row>
    <row r="1174" spans="1:2" x14ac:dyDescent="0.3">
      <c r="A1174">
        <v>30</v>
      </c>
      <c r="B1174">
        <v>5.3</v>
      </c>
    </row>
    <row r="1175" spans="1:2" x14ac:dyDescent="0.3">
      <c r="A1175">
        <v>105</v>
      </c>
      <c r="B1175">
        <v>6.6</v>
      </c>
    </row>
    <row r="1176" spans="1:2" x14ac:dyDescent="0.3">
      <c r="A1176">
        <v>110</v>
      </c>
      <c r="B1176">
        <v>6.3</v>
      </c>
    </row>
    <row r="1177" spans="1:2" x14ac:dyDescent="0.3">
      <c r="A1177">
        <v>101</v>
      </c>
      <c r="B1177">
        <v>7.5</v>
      </c>
    </row>
    <row r="1178" spans="1:2" x14ac:dyDescent="0.3">
      <c r="A1178">
        <v>144</v>
      </c>
      <c r="B1178">
        <v>7.2</v>
      </c>
    </row>
    <row r="1179" spans="1:2" x14ac:dyDescent="0.3">
      <c r="A1179">
        <v>108</v>
      </c>
      <c r="B1179">
        <v>7</v>
      </c>
    </row>
    <row r="1180" spans="1:2" x14ac:dyDescent="0.3">
      <c r="A1180">
        <v>107</v>
      </c>
      <c r="B1180">
        <v>4.9000000000000004</v>
      </c>
    </row>
    <row r="1181" spans="1:2" x14ac:dyDescent="0.3">
      <c r="A1181">
        <v>102</v>
      </c>
      <c r="B1181">
        <v>6.9</v>
      </c>
    </row>
    <row r="1182" spans="1:2" x14ac:dyDescent="0.3">
      <c r="A1182">
        <v>100</v>
      </c>
      <c r="B1182">
        <v>5.2</v>
      </c>
    </row>
    <row r="1183" spans="1:2" x14ac:dyDescent="0.3">
      <c r="A1183">
        <v>126</v>
      </c>
      <c r="B1183">
        <v>8.1</v>
      </c>
    </row>
    <row r="1184" spans="1:2" x14ac:dyDescent="0.3">
      <c r="A1184">
        <v>138</v>
      </c>
      <c r="B1184">
        <v>6.6</v>
      </c>
    </row>
    <row r="1185" spans="1:2" x14ac:dyDescent="0.3">
      <c r="A1185">
        <v>108</v>
      </c>
      <c r="B1185">
        <v>6.2</v>
      </c>
    </row>
    <row r="1186" spans="1:2" x14ac:dyDescent="0.3">
      <c r="A1186">
        <v>105</v>
      </c>
      <c r="B1186">
        <v>7.2</v>
      </c>
    </row>
    <row r="1187" spans="1:2" x14ac:dyDescent="0.3">
      <c r="A1187">
        <v>108</v>
      </c>
      <c r="B1187">
        <v>7.3</v>
      </c>
    </row>
    <row r="1188" spans="1:2" x14ac:dyDescent="0.3">
      <c r="A1188">
        <v>89</v>
      </c>
      <c r="B1188">
        <v>6.7</v>
      </c>
    </row>
    <row r="1189" spans="1:2" x14ac:dyDescent="0.3">
      <c r="A1189">
        <v>129</v>
      </c>
      <c r="B1189">
        <v>6.4</v>
      </c>
    </row>
    <row r="1190" spans="1:2" x14ac:dyDescent="0.3">
      <c r="A1190">
        <v>84</v>
      </c>
      <c r="B1190">
        <v>7.8</v>
      </c>
    </row>
    <row r="1191" spans="1:2" x14ac:dyDescent="0.3">
      <c r="A1191">
        <v>149</v>
      </c>
      <c r="B1191">
        <v>6.4</v>
      </c>
    </row>
    <row r="1192" spans="1:2" x14ac:dyDescent="0.3">
      <c r="A1192">
        <v>94</v>
      </c>
      <c r="B1192">
        <v>4.0999999999999996</v>
      </c>
    </row>
    <row r="1193" spans="1:2" x14ac:dyDescent="0.3">
      <c r="A1193">
        <v>121</v>
      </c>
      <c r="B1193">
        <v>4.0999999999999996</v>
      </c>
    </row>
    <row r="1194" spans="1:2" x14ac:dyDescent="0.3">
      <c r="A1194">
        <v>128</v>
      </c>
      <c r="B1194">
        <v>7.4</v>
      </c>
    </row>
    <row r="1195" spans="1:2" x14ac:dyDescent="0.3">
      <c r="A1195">
        <v>134</v>
      </c>
      <c r="B1195">
        <v>5.8</v>
      </c>
    </row>
    <row r="1196" spans="1:2" x14ac:dyDescent="0.3">
      <c r="A1196">
        <v>120</v>
      </c>
      <c r="B1196">
        <v>7.6</v>
      </c>
    </row>
    <row r="1197" spans="1:2" x14ac:dyDescent="0.3">
      <c r="A1197">
        <v>129</v>
      </c>
      <c r="B1197">
        <v>7.2</v>
      </c>
    </row>
    <row r="1198" spans="1:2" x14ac:dyDescent="0.3">
      <c r="A1198">
        <v>89</v>
      </c>
      <c r="B1198">
        <v>7.8</v>
      </c>
    </row>
    <row r="1199" spans="1:2" x14ac:dyDescent="0.3">
      <c r="A1199">
        <v>116</v>
      </c>
      <c r="B1199">
        <v>7.7</v>
      </c>
    </row>
    <row r="1200" spans="1:2" x14ac:dyDescent="0.3">
      <c r="A1200">
        <v>118</v>
      </c>
      <c r="B1200">
        <v>6.4</v>
      </c>
    </row>
    <row r="1201" spans="1:2" x14ac:dyDescent="0.3">
      <c r="A1201">
        <v>107</v>
      </c>
      <c r="B1201">
        <v>5.0999999999999996</v>
      </c>
    </row>
    <row r="1202" spans="1:2" x14ac:dyDescent="0.3">
      <c r="A1202">
        <v>155</v>
      </c>
      <c r="B1202">
        <v>5.5</v>
      </c>
    </row>
    <row r="1203" spans="1:2" x14ac:dyDescent="0.3">
      <c r="A1203">
        <v>123</v>
      </c>
      <c r="B1203">
        <v>7.4</v>
      </c>
    </row>
    <row r="1204" spans="1:2" x14ac:dyDescent="0.3">
      <c r="A1204">
        <v>128</v>
      </c>
      <c r="B1204">
        <v>6</v>
      </c>
    </row>
    <row r="1205" spans="1:2" x14ac:dyDescent="0.3">
      <c r="A1205">
        <v>139</v>
      </c>
      <c r="B1205">
        <v>7.5</v>
      </c>
    </row>
    <row r="1206" spans="1:2" x14ac:dyDescent="0.3">
      <c r="A1206">
        <v>109</v>
      </c>
      <c r="B1206">
        <v>7</v>
      </c>
    </row>
    <row r="1207" spans="1:2" x14ac:dyDescent="0.3">
      <c r="A1207">
        <v>120</v>
      </c>
      <c r="B1207">
        <v>7.5</v>
      </c>
    </row>
    <row r="1208" spans="1:2" x14ac:dyDescent="0.3">
      <c r="A1208">
        <v>121</v>
      </c>
      <c r="B1208">
        <v>7.3</v>
      </c>
    </row>
    <row r="1209" spans="1:2" x14ac:dyDescent="0.3">
      <c r="A1209">
        <v>102</v>
      </c>
      <c r="B1209">
        <v>5.7</v>
      </c>
    </row>
    <row r="1210" spans="1:2" x14ac:dyDescent="0.3">
      <c r="A1210">
        <v>117</v>
      </c>
      <c r="B1210">
        <v>7.3</v>
      </c>
    </row>
    <row r="1211" spans="1:2" x14ac:dyDescent="0.3">
      <c r="A1211">
        <v>178</v>
      </c>
      <c r="B1211">
        <v>7.2</v>
      </c>
    </row>
    <row r="1212" spans="1:2" x14ac:dyDescent="0.3">
      <c r="A1212">
        <v>147</v>
      </c>
      <c r="B1212">
        <v>5.9</v>
      </c>
    </row>
    <row r="1213" spans="1:2" x14ac:dyDescent="0.3">
      <c r="A1213">
        <v>90</v>
      </c>
      <c r="B1213">
        <v>7.8</v>
      </c>
    </row>
    <row r="1214" spans="1:2" x14ac:dyDescent="0.3">
      <c r="A1214">
        <v>105</v>
      </c>
      <c r="B1214">
        <v>7.7</v>
      </c>
    </row>
    <row r="1215" spans="1:2" x14ac:dyDescent="0.3">
      <c r="A1215">
        <v>114</v>
      </c>
      <c r="B1215">
        <v>8.1</v>
      </c>
    </row>
    <row r="1216" spans="1:2" x14ac:dyDescent="0.3">
      <c r="A1216">
        <v>206</v>
      </c>
      <c r="B1216">
        <v>6.6</v>
      </c>
    </row>
    <row r="1217" spans="1:2" x14ac:dyDescent="0.3">
      <c r="A1217">
        <v>99</v>
      </c>
      <c r="B1217">
        <v>7.1</v>
      </c>
    </row>
    <row r="1218" spans="1:2" x14ac:dyDescent="0.3">
      <c r="A1218">
        <v>123</v>
      </c>
      <c r="B1218">
        <v>5.9</v>
      </c>
    </row>
    <row r="1219" spans="1:2" x14ac:dyDescent="0.3">
      <c r="A1219">
        <v>137</v>
      </c>
      <c r="B1219">
        <v>8</v>
      </c>
    </row>
    <row r="1220" spans="1:2" x14ac:dyDescent="0.3">
      <c r="A1220">
        <v>102</v>
      </c>
      <c r="B1220">
        <v>4.5999999999999996</v>
      </c>
    </row>
    <row r="1221" spans="1:2" x14ac:dyDescent="0.3">
      <c r="A1221">
        <v>109</v>
      </c>
      <c r="B1221">
        <v>6.1</v>
      </c>
    </row>
    <row r="1222" spans="1:2" x14ac:dyDescent="0.3">
      <c r="A1222">
        <v>82</v>
      </c>
      <c r="B1222">
        <v>7.2</v>
      </c>
    </row>
    <row r="1223" spans="1:2" x14ac:dyDescent="0.3">
      <c r="A1223">
        <v>142</v>
      </c>
      <c r="B1223">
        <v>6.4</v>
      </c>
    </row>
    <row r="1224" spans="1:2" x14ac:dyDescent="0.3">
      <c r="A1224">
        <v>106</v>
      </c>
      <c r="B1224">
        <v>6</v>
      </c>
    </row>
    <row r="1225" spans="1:2" x14ac:dyDescent="0.3">
      <c r="A1225">
        <v>114</v>
      </c>
      <c r="B1225">
        <v>5.2</v>
      </c>
    </row>
    <row r="1226" spans="1:2" x14ac:dyDescent="0.3">
      <c r="A1226">
        <v>106</v>
      </c>
      <c r="B1226">
        <v>7.6</v>
      </c>
    </row>
    <row r="1227" spans="1:2" x14ac:dyDescent="0.3">
      <c r="A1227">
        <v>108</v>
      </c>
      <c r="B1227">
        <v>6.4</v>
      </c>
    </row>
    <row r="1228" spans="1:2" x14ac:dyDescent="0.3">
      <c r="A1228">
        <v>98</v>
      </c>
      <c r="B1228">
        <v>6.4</v>
      </c>
    </row>
    <row r="1229" spans="1:2" x14ac:dyDescent="0.3">
      <c r="A1229">
        <v>131</v>
      </c>
      <c r="B1229">
        <v>6.1</v>
      </c>
    </row>
    <row r="1230" spans="1:2" x14ac:dyDescent="0.3">
      <c r="A1230">
        <v>118</v>
      </c>
      <c r="B1230">
        <v>6.1</v>
      </c>
    </row>
    <row r="1231" spans="1:2" x14ac:dyDescent="0.3">
      <c r="A1231">
        <v>113</v>
      </c>
      <c r="B1231">
        <v>5.2</v>
      </c>
    </row>
    <row r="1232" spans="1:2" x14ac:dyDescent="0.3">
      <c r="A1232">
        <v>130</v>
      </c>
      <c r="B1232">
        <v>7.7</v>
      </c>
    </row>
    <row r="1233" spans="1:2" x14ac:dyDescent="0.3">
      <c r="A1233">
        <v>116</v>
      </c>
      <c r="B1233">
        <v>7.3</v>
      </c>
    </row>
    <row r="1234" spans="1:2" x14ac:dyDescent="0.3">
      <c r="A1234">
        <v>89</v>
      </c>
      <c r="B1234">
        <v>6.9</v>
      </c>
    </row>
    <row r="1235" spans="1:2" x14ac:dyDescent="0.3">
      <c r="A1235">
        <v>139</v>
      </c>
      <c r="B1235">
        <v>8.5</v>
      </c>
    </row>
    <row r="1236" spans="1:2" x14ac:dyDescent="0.3">
      <c r="A1236">
        <v>130</v>
      </c>
      <c r="B1236">
        <v>6.3</v>
      </c>
    </row>
    <row r="1237" spans="1:2" x14ac:dyDescent="0.3">
      <c r="A1237">
        <v>107</v>
      </c>
      <c r="B1237">
        <v>5.9</v>
      </c>
    </row>
    <row r="1238" spans="1:2" x14ac:dyDescent="0.3">
      <c r="A1238">
        <v>116</v>
      </c>
      <c r="B1238">
        <v>7.8</v>
      </c>
    </row>
    <row r="1239" spans="1:2" x14ac:dyDescent="0.3">
      <c r="A1239">
        <v>96</v>
      </c>
      <c r="B1239">
        <v>6.7</v>
      </c>
    </row>
    <row r="1240" spans="1:2" x14ac:dyDescent="0.3">
      <c r="A1240">
        <v>99</v>
      </c>
      <c r="B1240">
        <v>6.4</v>
      </c>
    </row>
    <row r="1241" spans="1:2" x14ac:dyDescent="0.3">
      <c r="A1241">
        <v>104</v>
      </c>
      <c r="B1241">
        <v>5.9</v>
      </c>
    </row>
    <row r="1242" spans="1:2" x14ac:dyDescent="0.3">
      <c r="A1242">
        <v>105</v>
      </c>
      <c r="B1242">
        <v>6.6</v>
      </c>
    </row>
    <row r="1243" spans="1:2" x14ac:dyDescent="0.3">
      <c r="A1243">
        <v>101</v>
      </c>
      <c r="B1243">
        <v>6.8</v>
      </c>
    </row>
    <row r="1244" spans="1:2" x14ac:dyDescent="0.3">
      <c r="A1244">
        <v>134</v>
      </c>
      <c r="B1244">
        <v>6.5</v>
      </c>
    </row>
    <row r="1245" spans="1:2" x14ac:dyDescent="0.3">
      <c r="A1245">
        <v>135</v>
      </c>
      <c r="B1245">
        <v>6.6</v>
      </c>
    </row>
    <row r="1246" spans="1:2" x14ac:dyDescent="0.3">
      <c r="A1246">
        <v>98</v>
      </c>
      <c r="B1246">
        <v>5.8</v>
      </c>
    </row>
    <row r="1247" spans="1:2" x14ac:dyDescent="0.3">
      <c r="A1247">
        <v>155</v>
      </c>
      <c r="B1247">
        <v>6.9</v>
      </c>
    </row>
    <row r="1248" spans="1:2" x14ac:dyDescent="0.3">
      <c r="A1248">
        <v>106</v>
      </c>
      <c r="B1248">
        <v>7.1</v>
      </c>
    </row>
    <row r="1249" spans="1:2" x14ac:dyDescent="0.3">
      <c r="A1249">
        <v>102</v>
      </c>
      <c r="B1249">
        <v>5.8</v>
      </c>
    </row>
    <row r="1250" spans="1:2" x14ac:dyDescent="0.3">
      <c r="A1250">
        <v>95</v>
      </c>
      <c r="B1250">
        <v>7.2</v>
      </c>
    </row>
    <row r="1251" spans="1:2" x14ac:dyDescent="0.3">
      <c r="A1251">
        <v>103</v>
      </c>
      <c r="B1251">
        <v>6</v>
      </c>
    </row>
    <row r="1252" spans="1:2" x14ac:dyDescent="0.3">
      <c r="A1252">
        <v>95</v>
      </c>
      <c r="B1252">
        <v>4.7</v>
      </c>
    </row>
    <row r="1253" spans="1:2" x14ac:dyDescent="0.3">
      <c r="A1253">
        <v>109</v>
      </c>
      <c r="B1253">
        <v>5.2</v>
      </c>
    </row>
    <row r="1254" spans="1:2" x14ac:dyDescent="0.3">
      <c r="A1254">
        <v>95</v>
      </c>
      <c r="B1254">
        <v>5.5</v>
      </c>
    </row>
    <row r="1255" spans="1:2" x14ac:dyDescent="0.3">
      <c r="A1255">
        <v>111</v>
      </c>
      <c r="B1255">
        <v>6.5</v>
      </c>
    </row>
    <row r="1256" spans="1:2" x14ac:dyDescent="0.3">
      <c r="A1256">
        <v>123</v>
      </c>
      <c r="B1256">
        <v>7</v>
      </c>
    </row>
    <row r="1257" spans="1:2" x14ac:dyDescent="0.3">
      <c r="A1257">
        <v>140</v>
      </c>
      <c r="B1257">
        <v>5.8</v>
      </c>
    </row>
    <row r="1258" spans="1:2" x14ac:dyDescent="0.3">
      <c r="A1258">
        <v>94</v>
      </c>
      <c r="B1258">
        <v>6.2</v>
      </c>
    </row>
    <row r="1259" spans="1:2" x14ac:dyDescent="0.3">
      <c r="A1259">
        <v>94</v>
      </c>
      <c r="B1259">
        <v>6.5</v>
      </c>
    </row>
    <row r="1260" spans="1:2" x14ac:dyDescent="0.3">
      <c r="A1260">
        <v>92</v>
      </c>
      <c r="B1260">
        <v>7.2</v>
      </c>
    </row>
    <row r="1261" spans="1:2" x14ac:dyDescent="0.3">
      <c r="A1261">
        <v>102</v>
      </c>
      <c r="B1261">
        <v>5.0999999999999996</v>
      </c>
    </row>
    <row r="1262" spans="1:2" x14ac:dyDescent="0.3">
      <c r="A1262">
        <v>123</v>
      </c>
      <c r="B1262">
        <v>4.7</v>
      </c>
    </row>
    <row r="1263" spans="1:2" x14ac:dyDescent="0.3">
      <c r="A1263">
        <v>104</v>
      </c>
      <c r="B1263">
        <v>5.9</v>
      </c>
    </row>
    <row r="1264" spans="1:2" x14ac:dyDescent="0.3">
      <c r="A1264">
        <v>30</v>
      </c>
      <c r="B1264">
        <v>5.8</v>
      </c>
    </row>
    <row r="1265" spans="1:2" x14ac:dyDescent="0.3">
      <c r="A1265">
        <v>102</v>
      </c>
      <c r="B1265">
        <v>7.2</v>
      </c>
    </row>
    <row r="1266" spans="1:2" x14ac:dyDescent="0.3">
      <c r="A1266">
        <v>136</v>
      </c>
      <c r="B1266">
        <v>6.2</v>
      </c>
    </row>
    <row r="1267" spans="1:2" x14ac:dyDescent="0.3">
      <c r="A1267">
        <v>93</v>
      </c>
      <c r="B1267">
        <v>7.4</v>
      </c>
    </row>
    <row r="1268" spans="1:2" x14ac:dyDescent="0.3">
      <c r="A1268">
        <v>129</v>
      </c>
      <c r="B1268">
        <v>5.7</v>
      </c>
    </row>
    <row r="1269" spans="1:2" x14ac:dyDescent="0.3">
      <c r="A1269">
        <v>107</v>
      </c>
      <c r="B1269">
        <v>6.1</v>
      </c>
    </row>
    <row r="1270" spans="1:2" x14ac:dyDescent="0.3">
      <c r="A1270">
        <v>117</v>
      </c>
      <c r="B1270">
        <v>6</v>
      </c>
    </row>
    <row r="1271" spans="1:2" x14ac:dyDescent="0.3">
      <c r="A1271">
        <v>116</v>
      </c>
      <c r="B1271">
        <v>6.9</v>
      </c>
    </row>
    <row r="1272" spans="1:2" x14ac:dyDescent="0.3">
      <c r="A1272">
        <v>135</v>
      </c>
      <c r="B1272">
        <v>6.5</v>
      </c>
    </row>
    <row r="1273" spans="1:2" x14ac:dyDescent="0.3">
      <c r="A1273">
        <v>107</v>
      </c>
      <c r="B1273">
        <v>5</v>
      </c>
    </row>
    <row r="1274" spans="1:2" x14ac:dyDescent="0.3">
      <c r="A1274">
        <v>90</v>
      </c>
      <c r="B1274">
        <v>5.7</v>
      </c>
    </row>
    <row r="1275" spans="1:2" x14ac:dyDescent="0.3">
      <c r="A1275">
        <v>99</v>
      </c>
      <c r="B1275">
        <v>7</v>
      </c>
    </row>
    <row r="1276" spans="1:2" x14ac:dyDescent="0.3">
      <c r="A1276">
        <v>104</v>
      </c>
      <c r="B1276">
        <v>5.0999999999999996</v>
      </c>
    </row>
    <row r="1277" spans="1:2" x14ac:dyDescent="0.3">
      <c r="A1277">
        <v>115</v>
      </c>
      <c r="B1277">
        <v>5.3</v>
      </c>
    </row>
    <row r="1278" spans="1:2" x14ac:dyDescent="0.3">
      <c r="A1278">
        <v>119</v>
      </c>
      <c r="B1278">
        <v>4.4000000000000004</v>
      </c>
    </row>
    <row r="1279" spans="1:2" x14ac:dyDescent="0.3">
      <c r="A1279">
        <v>99</v>
      </c>
      <c r="B1279">
        <v>4.7</v>
      </c>
    </row>
    <row r="1280" spans="1:2" x14ac:dyDescent="0.3">
      <c r="A1280">
        <v>112</v>
      </c>
      <c r="B1280">
        <v>6.7</v>
      </c>
    </row>
    <row r="1281" spans="1:2" x14ac:dyDescent="0.3">
      <c r="A1281">
        <v>128</v>
      </c>
      <c r="B1281">
        <v>6.7</v>
      </c>
    </row>
    <row r="1282" spans="1:2" x14ac:dyDescent="0.3">
      <c r="A1282">
        <v>112</v>
      </c>
      <c r="B1282">
        <v>5.7</v>
      </c>
    </row>
    <row r="1283" spans="1:2" x14ac:dyDescent="0.3">
      <c r="A1283">
        <v>86</v>
      </c>
      <c r="B1283">
        <v>7.4</v>
      </c>
    </row>
    <row r="1284" spans="1:2" x14ac:dyDescent="0.3">
      <c r="A1284">
        <v>108</v>
      </c>
      <c r="B1284">
        <v>6.1</v>
      </c>
    </row>
    <row r="1285" spans="1:2" x14ac:dyDescent="0.3">
      <c r="A1285">
        <v>128</v>
      </c>
      <c r="B1285">
        <v>6.4</v>
      </c>
    </row>
    <row r="1286" spans="1:2" x14ac:dyDescent="0.3">
      <c r="A1286">
        <v>84</v>
      </c>
      <c r="B1286">
        <v>6.2</v>
      </c>
    </row>
    <row r="1287" spans="1:2" x14ac:dyDescent="0.3">
      <c r="A1287">
        <v>111</v>
      </c>
      <c r="B1287">
        <v>6.2</v>
      </c>
    </row>
    <row r="1288" spans="1:2" x14ac:dyDescent="0.3">
      <c r="A1288">
        <v>131</v>
      </c>
      <c r="B1288">
        <v>5.9</v>
      </c>
    </row>
    <row r="1289" spans="1:2" x14ac:dyDescent="0.3">
      <c r="A1289">
        <v>123</v>
      </c>
      <c r="B1289">
        <v>4</v>
      </c>
    </row>
    <row r="1290" spans="1:2" x14ac:dyDescent="0.3">
      <c r="A1290">
        <v>101</v>
      </c>
      <c r="B1290">
        <v>6.2</v>
      </c>
    </row>
    <row r="1291" spans="1:2" x14ac:dyDescent="0.3">
      <c r="A1291">
        <v>102</v>
      </c>
      <c r="B1291">
        <v>4.5999999999999996</v>
      </c>
    </row>
    <row r="1292" spans="1:2" x14ac:dyDescent="0.3">
      <c r="A1292">
        <v>114</v>
      </c>
      <c r="B1292">
        <v>6.4</v>
      </c>
    </row>
    <row r="1293" spans="1:2" x14ac:dyDescent="0.3">
      <c r="A1293">
        <v>107</v>
      </c>
      <c r="B1293">
        <v>5.9</v>
      </c>
    </row>
    <row r="1294" spans="1:2" x14ac:dyDescent="0.3">
      <c r="A1294">
        <v>87</v>
      </c>
      <c r="B1294">
        <v>5.0999999999999996</v>
      </c>
    </row>
    <row r="1295" spans="1:2" x14ac:dyDescent="0.3">
      <c r="A1295">
        <v>103</v>
      </c>
      <c r="B1295">
        <v>7.6</v>
      </c>
    </row>
    <row r="1296" spans="1:2" x14ac:dyDescent="0.3">
      <c r="A1296">
        <v>99</v>
      </c>
      <c r="B1296">
        <v>4.2</v>
      </c>
    </row>
    <row r="1297" spans="1:2" x14ac:dyDescent="0.3">
      <c r="A1297">
        <v>122</v>
      </c>
      <c r="B1297">
        <v>7.8</v>
      </c>
    </row>
    <row r="1298" spans="1:2" x14ac:dyDescent="0.3">
      <c r="A1298">
        <v>91</v>
      </c>
      <c r="B1298">
        <v>5.8</v>
      </c>
    </row>
    <row r="1299" spans="1:2" x14ac:dyDescent="0.3">
      <c r="A1299">
        <v>103</v>
      </c>
      <c r="B1299">
        <v>5.9</v>
      </c>
    </row>
    <row r="1300" spans="1:2" x14ac:dyDescent="0.3">
      <c r="A1300">
        <v>107</v>
      </c>
      <c r="B1300">
        <v>8.4</v>
      </c>
    </row>
    <row r="1301" spans="1:2" x14ac:dyDescent="0.3">
      <c r="A1301">
        <v>106</v>
      </c>
      <c r="B1301">
        <v>4.8</v>
      </c>
    </row>
    <row r="1302" spans="1:2" x14ac:dyDescent="0.3">
      <c r="A1302">
        <v>101</v>
      </c>
      <c r="B1302">
        <v>6.2</v>
      </c>
    </row>
    <row r="1303" spans="1:2" x14ac:dyDescent="0.3">
      <c r="A1303">
        <v>109</v>
      </c>
      <c r="B1303">
        <v>6.5</v>
      </c>
    </row>
    <row r="1304" spans="1:2" x14ac:dyDescent="0.3">
      <c r="A1304">
        <v>110</v>
      </c>
      <c r="B1304">
        <v>6.3</v>
      </c>
    </row>
    <row r="1305" spans="1:2" x14ac:dyDescent="0.3">
      <c r="A1305">
        <v>89</v>
      </c>
      <c r="B1305">
        <v>3.3</v>
      </c>
    </row>
    <row r="1306" spans="1:2" x14ac:dyDescent="0.3">
      <c r="A1306">
        <v>100</v>
      </c>
      <c r="B1306">
        <v>5.9</v>
      </c>
    </row>
    <row r="1307" spans="1:2" x14ac:dyDescent="0.3">
      <c r="A1307">
        <v>119</v>
      </c>
      <c r="B1307">
        <v>6</v>
      </c>
    </row>
    <row r="1308" spans="1:2" x14ac:dyDescent="0.3">
      <c r="A1308">
        <v>83</v>
      </c>
      <c r="B1308">
        <v>5.8</v>
      </c>
    </row>
    <row r="1309" spans="1:2" x14ac:dyDescent="0.3">
      <c r="A1309">
        <v>108</v>
      </c>
      <c r="B1309">
        <v>6.5</v>
      </c>
    </row>
    <row r="1310" spans="1:2" x14ac:dyDescent="0.3">
      <c r="A1310">
        <v>102</v>
      </c>
      <c r="B1310">
        <v>4.7</v>
      </c>
    </row>
    <row r="1311" spans="1:2" x14ac:dyDescent="0.3">
      <c r="A1311">
        <v>93</v>
      </c>
      <c r="B1311">
        <v>4.0999999999999996</v>
      </c>
    </row>
    <row r="1312" spans="1:2" x14ac:dyDescent="0.3">
      <c r="A1312">
        <v>84</v>
      </c>
      <c r="B1312">
        <v>6.8</v>
      </c>
    </row>
    <row r="1313" spans="1:2" x14ac:dyDescent="0.3">
      <c r="A1313">
        <v>107</v>
      </c>
      <c r="B1313">
        <v>6.2</v>
      </c>
    </row>
    <row r="1314" spans="1:2" x14ac:dyDescent="0.3">
      <c r="A1314">
        <v>91</v>
      </c>
      <c r="B1314">
        <v>4.5</v>
      </c>
    </row>
    <row r="1315" spans="1:2" x14ac:dyDescent="0.3">
      <c r="A1315">
        <v>94</v>
      </c>
      <c r="B1315">
        <v>5.8</v>
      </c>
    </row>
    <row r="1316" spans="1:2" x14ac:dyDescent="0.3">
      <c r="A1316">
        <v>115</v>
      </c>
      <c r="B1316">
        <v>7.3</v>
      </c>
    </row>
    <row r="1317" spans="1:2" x14ac:dyDescent="0.3">
      <c r="A1317">
        <v>93</v>
      </c>
      <c r="B1317">
        <v>5.9</v>
      </c>
    </row>
    <row r="1318" spans="1:2" x14ac:dyDescent="0.3">
      <c r="A1318">
        <v>105</v>
      </c>
      <c r="B1318">
        <v>4.4000000000000004</v>
      </c>
    </row>
    <row r="1319" spans="1:2" x14ac:dyDescent="0.3">
      <c r="A1319">
        <v>107</v>
      </c>
      <c r="B1319">
        <v>5.8</v>
      </c>
    </row>
    <row r="1320" spans="1:2" x14ac:dyDescent="0.3">
      <c r="A1320">
        <v>101</v>
      </c>
      <c r="B1320">
        <v>5.0999999999999996</v>
      </c>
    </row>
    <row r="1321" spans="1:2" x14ac:dyDescent="0.3">
      <c r="A1321">
        <v>111</v>
      </c>
      <c r="B1321">
        <v>6.9</v>
      </c>
    </row>
    <row r="1322" spans="1:2" x14ac:dyDescent="0.3">
      <c r="A1322">
        <v>113</v>
      </c>
      <c r="B1322">
        <v>6.2</v>
      </c>
    </row>
    <row r="1323" spans="1:2" x14ac:dyDescent="0.3">
      <c r="A1323">
        <v>112</v>
      </c>
      <c r="B1323">
        <v>6.9</v>
      </c>
    </row>
    <row r="1324" spans="1:2" x14ac:dyDescent="0.3">
      <c r="A1324">
        <v>126</v>
      </c>
      <c r="B1324">
        <v>7.3</v>
      </c>
    </row>
    <row r="1325" spans="1:2" x14ac:dyDescent="0.3">
      <c r="A1325">
        <v>90</v>
      </c>
      <c r="B1325">
        <v>7.1</v>
      </c>
    </row>
    <row r="1326" spans="1:2" x14ac:dyDescent="0.3">
      <c r="A1326">
        <v>93</v>
      </c>
      <c r="B1326">
        <v>6</v>
      </c>
    </row>
    <row r="1327" spans="1:2" x14ac:dyDescent="0.3">
      <c r="A1327">
        <v>98</v>
      </c>
      <c r="B1327">
        <v>7</v>
      </c>
    </row>
    <row r="1328" spans="1:2" x14ac:dyDescent="0.3">
      <c r="A1328">
        <v>159</v>
      </c>
      <c r="B1328">
        <v>6.8</v>
      </c>
    </row>
    <row r="1329" spans="1:2" x14ac:dyDescent="0.3">
      <c r="A1329">
        <v>107</v>
      </c>
      <c r="B1329">
        <v>5.7</v>
      </c>
    </row>
    <row r="1330" spans="1:2" x14ac:dyDescent="0.3">
      <c r="A1330">
        <v>102</v>
      </c>
      <c r="B1330">
        <v>7.6</v>
      </c>
    </row>
    <row r="1331" spans="1:2" x14ac:dyDescent="0.3">
      <c r="A1331">
        <v>106</v>
      </c>
      <c r="B1331">
        <v>8.4</v>
      </c>
    </row>
    <row r="1332" spans="1:2" x14ac:dyDescent="0.3">
      <c r="A1332">
        <v>87</v>
      </c>
      <c r="B1332">
        <v>7.1</v>
      </c>
    </row>
    <row r="1333" spans="1:2" x14ac:dyDescent="0.3">
      <c r="A1333">
        <v>119</v>
      </c>
      <c r="B1333">
        <v>5.6</v>
      </c>
    </row>
    <row r="1334" spans="1:2" x14ac:dyDescent="0.3">
      <c r="A1334">
        <v>110</v>
      </c>
      <c r="B1334">
        <v>6.7</v>
      </c>
    </row>
    <row r="1335" spans="1:2" x14ac:dyDescent="0.3">
      <c r="A1335">
        <v>125</v>
      </c>
      <c r="B1335">
        <v>7</v>
      </c>
    </row>
    <row r="1336" spans="1:2" x14ac:dyDescent="0.3">
      <c r="A1336">
        <v>113</v>
      </c>
      <c r="B1336">
        <v>8</v>
      </c>
    </row>
    <row r="1337" spans="1:2" x14ac:dyDescent="0.3">
      <c r="A1337">
        <v>150</v>
      </c>
      <c r="B1337">
        <v>5.3</v>
      </c>
    </row>
    <row r="1338" spans="1:2" x14ac:dyDescent="0.3">
      <c r="A1338">
        <v>108</v>
      </c>
      <c r="B1338">
        <v>4.9000000000000004</v>
      </c>
    </row>
    <row r="1339" spans="1:2" x14ac:dyDescent="0.3">
      <c r="A1339">
        <v>96</v>
      </c>
      <c r="B1339">
        <v>6.4</v>
      </c>
    </row>
    <row r="1340" spans="1:2" x14ac:dyDescent="0.3">
      <c r="A1340">
        <v>93</v>
      </c>
      <c r="B1340">
        <v>7.4</v>
      </c>
    </row>
    <row r="1341" spans="1:2" x14ac:dyDescent="0.3">
      <c r="A1341">
        <v>100</v>
      </c>
      <c r="B1341">
        <v>6.1</v>
      </c>
    </row>
    <row r="1342" spans="1:2" x14ac:dyDescent="0.3">
      <c r="A1342">
        <v>118</v>
      </c>
      <c r="B1342">
        <v>6.5</v>
      </c>
    </row>
    <row r="1343" spans="1:2" x14ac:dyDescent="0.3">
      <c r="A1343">
        <v>122</v>
      </c>
      <c r="B1343">
        <v>5.7</v>
      </c>
    </row>
    <row r="1344" spans="1:2" x14ac:dyDescent="0.3">
      <c r="A1344">
        <v>120</v>
      </c>
      <c r="B1344">
        <v>5.0999999999999996</v>
      </c>
    </row>
    <row r="1345" spans="1:2" x14ac:dyDescent="0.3">
      <c r="A1345">
        <v>60</v>
      </c>
      <c r="B1345">
        <v>6.6</v>
      </c>
    </row>
    <row r="1346" spans="1:2" x14ac:dyDescent="0.3">
      <c r="A1346">
        <v>88</v>
      </c>
      <c r="B1346">
        <v>6.5</v>
      </c>
    </row>
    <row r="1347" spans="1:2" x14ac:dyDescent="0.3">
      <c r="A1347">
        <v>146</v>
      </c>
      <c r="B1347">
        <v>6.9</v>
      </c>
    </row>
    <row r="1348" spans="1:2" x14ac:dyDescent="0.3">
      <c r="A1348">
        <v>115</v>
      </c>
      <c r="B1348">
        <v>7.8</v>
      </c>
    </row>
    <row r="1349" spans="1:2" x14ac:dyDescent="0.3">
      <c r="A1349">
        <v>123</v>
      </c>
      <c r="B1349">
        <v>6.4</v>
      </c>
    </row>
    <row r="1350" spans="1:2" x14ac:dyDescent="0.3">
      <c r="A1350">
        <v>94</v>
      </c>
      <c r="B1350">
        <v>7.6</v>
      </c>
    </row>
    <row r="1351" spans="1:2" x14ac:dyDescent="0.3">
      <c r="A1351">
        <v>102</v>
      </c>
      <c r="B1351">
        <v>5.6</v>
      </c>
    </row>
    <row r="1352" spans="1:2" x14ac:dyDescent="0.3">
      <c r="A1352">
        <v>98</v>
      </c>
      <c r="B1352">
        <v>6.2</v>
      </c>
    </row>
    <row r="1353" spans="1:2" x14ac:dyDescent="0.3">
      <c r="A1353">
        <v>133</v>
      </c>
      <c r="B1353">
        <v>4.4000000000000004</v>
      </c>
    </row>
    <row r="1354" spans="1:2" x14ac:dyDescent="0.3">
      <c r="A1354">
        <v>118</v>
      </c>
      <c r="B1354">
        <v>5.6</v>
      </c>
    </row>
    <row r="1355" spans="1:2" x14ac:dyDescent="0.3">
      <c r="A1355">
        <v>105</v>
      </c>
      <c r="B1355">
        <v>5.5</v>
      </c>
    </row>
    <row r="1356" spans="1:2" x14ac:dyDescent="0.3">
      <c r="A1356">
        <v>109</v>
      </c>
      <c r="B1356">
        <v>6.7</v>
      </c>
    </row>
    <row r="1357" spans="1:2" x14ac:dyDescent="0.3">
      <c r="A1357">
        <v>129</v>
      </c>
      <c r="B1357">
        <v>6.1</v>
      </c>
    </row>
    <row r="1358" spans="1:2" x14ac:dyDescent="0.3">
      <c r="A1358">
        <v>109</v>
      </c>
      <c r="B1358">
        <v>6.2</v>
      </c>
    </row>
    <row r="1359" spans="1:2" x14ac:dyDescent="0.3">
      <c r="A1359">
        <v>127</v>
      </c>
      <c r="B1359">
        <v>7.3</v>
      </c>
    </row>
    <row r="1360" spans="1:2" x14ac:dyDescent="0.3">
      <c r="A1360">
        <v>118</v>
      </c>
      <c r="B1360">
        <v>6.6</v>
      </c>
    </row>
    <row r="1361" spans="1:2" x14ac:dyDescent="0.3">
      <c r="A1361">
        <v>110</v>
      </c>
      <c r="B1361">
        <v>8.1999999999999993</v>
      </c>
    </row>
    <row r="1362" spans="1:2" x14ac:dyDescent="0.3">
      <c r="A1362">
        <v>90</v>
      </c>
      <c r="B1362">
        <v>6.4</v>
      </c>
    </row>
    <row r="1363" spans="1:2" x14ac:dyDescent="0.3">
      <c r="A1363">
        <v>144</v>
      </c>
      <c r="B1363">
        <v>6.4</v>
      </c>
    </row>
    <row r="1364" spans="1:2" x14ac:dyDescent="0.3">
      <c r="A1364">
        <v>97</v>
      </c>
      <c r="B1364">
        <v>5.2</v>
      </c>
    </row>
    <row r="1365" spans="1:2" x14ac:dyDescent="0.3">
      <c r="A1365">
        <v>130</v>
      </c>
      <c r="B1365">
        <v>6.5</v>
      </c>
    </row>
    <row r="1366" spans="1:2" x14ac:dyDescent="0.3">
      <c r="A1366">
        <v>112</v>
      </c>
      <c r="B1366">
        <v>7.1</v>
      </c>
    </row>
    <row r="1367" spans="1:2" x14ac:dyDescent="0.3">
      <c r="A1367">
        <v>133</v>
      </c>
      <c r="B1367">
        <v>4.8</v>
      </c>
    </row>
    <row r="1368" spans="1:2" x14ac:dyDescent="0.3">
      <c r="A1368">
        <v>150</v>
      </c>
      <c r="B1368">
        <v>7.3</v>
      </c>
    </row>
    <row r="1369" spans="1:2" x14ac:dyDescent="0.3">
      <c r="A1369">
        <v>110</v>
      </c>
      <c r="B1369">
        <v>5.2</v>
      </c>
    </row>
    <row r="1370" spans="1:2" x14ac:dyDescent="0.3">
      <c r="A1370">
        <v>96</v>
      </c>
      <c r="B1370">
        <v>7.7</v>
      </c>
    </row>
    <row r="1371" spans="1:2" x14ac:dyDescent="0.3">
      <c r="A1371">
        <v>96</v>
      </c>
      <c r="B1371">
        <v>7.6</v>
      </c>
    </row>
    <row r="1372" spans="1:2" x14ac:dyDescent="0.3">
      <c r="A1372">
        <v>123</v>
      </c>
      <c r="B1372">
        <v>5.7</v>
      </c>
    </row>
    <row r="1373" spans="1:2" x14ac:dyDescent="0.3">
      <c r="A1373">
        <v>188</v>
      </c>
      <c r="B1373">
        <v>7</v>
      </c>
    </row>
    <row r="1374" spans="1:2" x14ac:dyDescent="0.3">
      <c r="A1374">
        <v>107</v>
      </c>
      <c r="B1374">
        <v>6</v>
      </c>
    </row>
    <row r="1375" spans="1:2" x14ac:dyDescent="0.3">
      <c r="A1375">
        <v>110</v>
      </c>
      <c r="B1375">
        <v>8.1</v>
      </c>
    </row>
    <row r="1376" spans="1:2" x14ac:dyDescent="0.3">
      <c r="A1376">
        <v>113</v>
      </c>
      <c r="B1376">
        <v>8</v>
      </c>
    </row>
    <row r="1377" spans="1:2" x14ac:dyDescent="0.3">
      <c r="A1377">
        <v>122</v>
      </c>
      <c r="B1377">
        <v>5.6</v>
      </c>
    </row>
    <row r="1378" spans="1:2" x14ac:dyDescent="0.3">
      <c r="A1378">
        <v>116</v>
      </c>
      <c r="B1378">
        <v>6.1</v>
      </c>
    </row>
    <row r="1379" spans="1:2" x14ac:dyDescent="0.3">
      <c r="A1379">
        <v>93</v>
      </c>
      <c r="B1379">
        <v>6.9</v>
      </c>
    </row>
    <row r="1380" spans="1:2" x14ac:dyDescent="0.3">
      <c r="A1380">
        <v>118</v>
      </c>
      <c r="B1380">
        <v>5.2</v>
      </c>
    </row>
    <row r="1381" spans="1:2" x14ac:dyDescent="0.3">
      <c r="A1381">
        <v>115</v>
      </c>
      <c r="B1381">
        <v>7</v>
      </c>
    </row>
    <row r="1382" spans="1:2" x14ac:dyDescent="0.3">
      <c r="A1382">
        <v>93</v>
      </c>
      <c r="B1382">
        <v>6.3</v>
      </c>
    </row>
    <row r="1383" spans="1:2" x14ac:dyDescent="0.3">
      <c r="A1383">
        <v>121</v>
      </c>
      <c r="B1383">
        <v>7</v>
      </c>
    </row>
    <row r="1384" spans="1:2" x14ac:dyDescent="0.3">
      <c r="A1384">
        <v>101</v>
      </c>
      <c r="B1384">
        <v>5.3</v>
      </c>
    </row>
    <row r="1385" spans="1:2" x14ac:dyDescent="0.3">
      <c r="A1385">
        <v>107</v>
      </c>
      <c r="B1385">
        <v>6.9</v>
      </c>
    </row>
    <row r="1386" spans="1:2" x14ac:dyDescent="0.3">
      <c r="A1386">
        <v>124</v>
      </c>
      <c r="B1386">
        <v>6.2</v>
      </c>
    </row>
    <row r="1387" spans="1:2" x14ac:dyDescent="0.3">
      <c r="A1387">
        <v>109</v>
      </c>
      <c r="B1387">
        <v>6.4</v>
      </c>
    </row>
    <row r="1388" spans="1:2" x14ac:dyDescent="0.3">
      <c r="A1388">
        <v>105</v>
      </c>
      <c r="B1388">
        <v>6.4</v>
      </c>
    </row>
    <row r="1389" spans="1:2" x14ac:dyDescent="0.3">
      <c r="A1389">
        <v>130</v>
      </c>
      <c r="B1389">
        <v>5.7</v>
      </c>
    </row>
    <row r="1390" spans="1:2" x14ac:dyDescent="0.3">
      <c r="A1390">
        <v>127</v>
      </c>
      <c r="B1390">
        <v>6.1</v>
      </c>
    </row>
    <row r="1391" spans="1:2" x14ac:dyDescent="0.3">
      <c r="A1391">
        <v>114</v>
      </c>
      <c r="B1391">
        <v>5.4</v>
      </c>
    </row>
    <row r="1392" spans="1:2" x14ac:dyDescent="0.3">
      <c r="A1392">
        <v>106</v>
      </c>
      <c r="B1392">
        <v>6.7</v>
      </c>
    </row>
    <row r="1393" spans="1:2" x14ac:dyDescent="0.3">
      <c r="A1393">
        <v>95</v>
      </c>
      <c r="B1393">
        <v>6.8</v>
      </c>
    </row>
    <row r="1394" spans="1:2" x14ac:dyDescent="0.3">
      <c r="A1394">
        <v>81</v>
      </c>
      <c r="B1394">
        <v>6</v>
      </c>
    </row>
    <row r="1395" spans="1:2" x14ac:dyDescent="0.3">
      <c r="A1395">
        <v>95</v>
      </c>
      <c r="B1395">
        <v>7.8</v>
      </c>
    </row>
    <row r="1396" spans="1:2" x14ac:dyDescent="0.3">
      <c r="A1396">
        <v>108</v>
      </c>
      <c r="B1396">
        <v>5.3</v>
      </c>
    </row>
    <row r="1397" spans="1:2" x14ac:dyDescent="0.3">
      <c r="A1397">
        <v>105</v>
      </c>
      <c r="B1397">
        <v>4.5</v>
      </c>
    </row>
    <row r="1398" spans="1:2" x14ac:dyDescent="0.3">
      <c r="A1398">
        <v>95</v>
      </c>
      <c r="B1398">
        <v>5.4</v>
      </c>
    </row>
    <row r="1399" spans="1:2" x14ac:dyDescent="0.3">
      <c r="A1399">
        <v>126</v>
      </c>
      <c r="B1399">
        <v>7.8</v>
      </c>
    </row>
    <row r="1400" spans="1:2" x14ac:dyDescent="0.3">
      <c r="A1400">
        <v>102</v>
      </c>
      <c r="B1400">
        <v>7.2</v>
      </c>
    </row>
    <row r="1401" spans="1:2" x14ac:dyDescent="0.3">
      <c r="A1401">
        <v>121</v>
      </c>
      <c r="B1401">
        <v>6.6</v>
      </c>
    </row>
    <row r="1402" spans="1:2" x14ac:dyDescent="0.3">
      <c r="A1402">
        <v>129</v>
      </c>
      <c r="B1402">
        <v>7.6</v>
      </c>
    </row>
    <row r="1403" spans="1:2" x14ac:dyDescent="0.3">
      <c r="A1403">
        <v>43</v>
      </c>
      <c r="B1403">
        <v>5.9</v>
      </c>
    </row>
    <row r="1404" spans="1:2" x14ac:dyDescent="0.3">
      <c r="A1404">
        <v>88</v>
      </c>
      <c r="B1404">
        <v>6.7</v>
      </c>
    </row>
    <row r="1405" spans="1:2" x14ac:dyDescent="0.3">
      <c r="A1405">
        <v>106</v>
      </c>
      <c r="B1405">
        <v>7.7</v>
      </c>
    </row>
    <row r="1406" spans="1:2" x14ac:dyDescent="0.3">
      <c r="A1406">
        <v>110</v>
      </c>
      <c r="B1406">
        <v>5.8</v>
      </c>
    </row>
    <row r="1407" spans="1:2" x14ac:dyDescent="0.3">
      <c r="A1407">
        <v>109</v>
      </c>
      <c r="B1407">
        <v>5.4</v>
      </c>
    </row>
    <row r="1408" spans="1:2" x14ac:dyDescent="0.3">
      <c r="A1408">
        <v>143</v>
      </c>
      <c r="B1408">
        <v>6.9</v>
      </c>
    </row>
    <row r="1409" spans="1:2" x14ac:dyDescent="0.3">
      <c r="A1409">
        <v>120</v>
      </c>
      <c r="B1409">
        <v>7.7</v>
      </c>
    </row>
    <row r="1410" spans="1:2" x14ac:dyDescent="0.3">
      <c r="A1410">
        <v>128</v>
      </c>
      <c r="B1410">
        <v>6.8</v>
      </c>
    </row>
    <row r="1411" spans="1:2" x14ac:dyDescent="0.3">
      <c r="A1411">
        <v>123</v>
      </c>
      <c r="B1411">
        <v>6.4</v>
      </c>
    </row>
    <row r="1412" spans="1:2" x14ac:dyDescent="0.3">
      <c r="A1412">
        <v>129</v>
      </c>
      <c r="B1412">
        <v>5.7</v>
      </c>
    </row>
    <row r="1413" spans="1:2" x14ac:dyDescent="0.3">
      <c r="A1413">
        <v>105</v>
      </c>
      <c r="B1413">
        <v>7.3</v>
      </c>
    </row>
    <row r="1414" spans="1:2" x14ac:dyDescent="0.3">
      <c r="A1414">
        <v>162</v>
      </c>
      <c r="B1414">
        <v>6.8</v>
      </c>
    </row>
    <row r="1415" spans="1:2" x14ac:dyDescent="0.3">
      <c r="A1415">
        <v>138</v>
      </c>
      <c r="B1415">
        <v>6.3</v>
      </c>
    </row>
    <row r="1416" spans="1:2" x14ac:dyDescent="0.3">
      <c r="A1416">
        <v>100</v>
      </c>
      <c r="B1416">
        <v>5.9</v>
      </c>
    </row>
    <row r="1417" spans="1:2" x14ac:dyDescent="0.3">
      <c r="A1417">
        <v>90</v>
      </c>
      <c r="B1417">
        <v>7.4</v>
      </c>
    </row>
    <row r="1418" spans="1:2" x14ac:dyDescent="0.3">
      <c r="A1418">
        <v>108</v>
      </c>
      <c r="B1418">
        <v>8.3000000000000007</v>
      </c>
    </row>
    <row r="1419" spans="1:2" x14ac:dyDescent="0.3">
      <c r="A1419">
        <v>101</v>
      </c>
      <c r="B1419">
        <v>6.2</v>
      </c>
    </row>
    <row r="1420" spans="1:2" x14ac:dyDescent="0.3">
      <c r="A1420">
        <v>109</v>
      </c>
      <c r="B1420">
        <v>6.3</v>
      </c>
    </row>
    <row r="1421" spans="1:2" x14ac:dyDescent="0.3">
      <c r="A1421">
        <v>132</v>
      </c>
      <c r="B1421">
        <v>5.8</v>
      </c>
    </row>
    <row r="1422" spans="1:2" x14ac:dyDescent="0.3">
      <c r="A1422">
        <v>123</v>
      </c>
      <c r="B1422">
        <v>7.5</v>
      </c>
    </row>
    <row r="1423" spans="1:2" x14ac:dyDescent="0.3">
      <c r="A1423">
        <v>87</v>
      </c>
      <c r="B1423">
        <v>6.3</v>
      </c>
    </row>
    <row r="1424" spans="1:2" x14ac:dyDescent="0.3">
      <c r="A1424">
        <v>109</v>
      </c>
      <c r="B1424">
        <v>6.4</v>
      </c>
    </row>
    <row r="1425" spans="1:2" x14ac:dyDescent="0.3">
      <c r="A1425">
        <v>109</v>
      </c>
      <c r="B1425">
        <v>7.2</v>
      </c>
    </row>
    <row r="1426" spans="1:2" x14ac:dyDescent="0.3">
      <c r="A1426">
        <v>92</v>
      </c>
      <c r="B1426">
        <v>6.3</v>
      </c>
    </row>
    <row r="1427" spans="1:2" x14ac:dyDescent="0.3">
      <c r="A1427">
        <v>125</v>
      </c>
      <c r="B1427">
        <v>6.9</v>
      </c>
    </row>
    <row r="1428" spans="1:2" x14ac:dyDescent="0.3">
      <c r="A1428">
        <v>202</v>
      </c>
      <c r="B1428">
        <v>6.6</v>
      </c>
    </row>
    <row r="1429" spans="1:2" x14ac:dyDescent="0.3">
      <c r="A1429">
        <v>134</v>
      </c>
      <c r="B1429">
        <v>6</v>
      </c>
    </row>
    <row r="1430" spans="1:2" x14ac:dyDescent="0.3">
      <c r="A1430">
        <v>88</v>
      </c>
      <c r="B1430">
        <v>7.5</v>
      </c>
    </row>
    <row r="1431" spans="1:2" x14ac:dyDescent="0.3">
      <c r="A1431">
        <v>92</v>
      </c>
      <c r="B1431">
        <v>7.7</v>
      </c>
    </row>
    <row r="1432" spans="1:2" x14ac:dyDescent="0.3">
      <c r="A1432">
        <v>91</v>
      </c>
      <c r="B1432">
        <v>6.2</v>
      </c>
    </row>
    <row r="1433" spans="1:2" x14ac:dyDescent="0.3">
      <c r="A1433">
        <v>75</v>
      </c>
      <c r="B1433">
        <v>5.4</v>
      </c>
    </row>
    <row r="1434" spans="1:2" x14ac:dyDescent="0.3">
      <c r="A1434">
        <v>98</v>
      </c>
      <c r="B1434">
        <v>6.6</v>
      </c>
    </row>
    <row r="1435" spans="1:2" x14ac:dyDescent="0.3">
      <c r="A1435">
        <v>147</v>
      </c>
      <c r="B1435">
        <v>5.3</v>
      </c>
    </row>
    <row r="1436" spans="1:2" x14ac:dyDescent="0.3">
      <c r="A1436">
        <v>100</v>
      </c>
      <c r="B1436">
        <v>5.6</v>
      </c>
    </row>
    <row r="1437" spans="1:2" x14ac:dyDescent="0.3">
      <c r="A1437">
        <v>120</v>
      </c>
      <c r="B1437">
        <v>5.9</v>
      </c>
    </row>
    <row r="1438" spans="1:2" x14ac:dyDescent="0.3">
      <c r="A1438">
        <v>104</v>
      </c>
      <c r="B1438">
        <v>7.8</v>
      </c>
    </row>
    <row r="1439" spans="1:2" x14ac:dyDescent="0.3">
      <c r="A1439">
        <v>103</v>
      </c>
      <c r="B1439">
        <v>6.7</v>
      </c>
    </row>
    <row r="1440" spans="1:2" x14ac:dyDescent="0.3">
      <c r="A1440">
        <v>109</v>
      </c>
      <c r="B1440">
        <v>7.4</v>
      </c>
    </row>
    <row r="1441" spans="1:2" x14ac:dyDescent="0.3">
      <c r="A1441">
        <v>104</v>
      </c>
      <c r="B1441">
        <v>6.2</v>
      </c>
    </row>
    <row r="1442" spans="1:2" x14ac:dyDescent="0.3">
      <c r="A1442">
        <v>112</v>
      </c>
      <c r="B1442">
        <v>5.4</v>
      </c>
    </row>
    <row r="1443" spans="1:2" x14ac:dyDescent="0.3">
      <c r="A1443">
        <v>60</v>
      </c>
      <c r="B1443">
        <v>6.7</v>
      </c>
    </row>
    <row r="1444" spans="1:2" x14ac:dyDescent="0.3">
      <c r="A1444">
        <v>95</v>
      </c>
      <c r="B1444">
        <v>5.3</v>
      </c>
    </row>
    <row r="1445" spans="1:2" x14ac:dyDescent="0.3">
      <c r="A1445">
        <v>102</v>
      </c>
      <c r="B1445">
        <v>5.9</v>
      </c>
    </row>
    <row r="1446" spans="1:2" x14ac:dyDescent="0.3">
      <c r="A1446">
        <v>102</v>
      </c>
      <c r="B1446">
        <v>7</v>
      </c>
    </row>
    <row r="1447" spans="1:2" x14ac:dyDescent="0.3">
      <c r="A1447">
        <v>150</v>
      </c>
      <c r="B1447">
        <v>4.8</v>
      </c>
    </row>
    <row r="1448" spans="1:2" x14ac:dyDescent="0.3">
      <c r="A1448">
        <v>122</v>
      </c>
      <c r="B1448">
        <v>7.3</v>
      </c>
    </row>
    <row r="1449" spans="1:2" x14ac:dyDescent="0.3">
      <c r="A1449">
        <v>101</v>
      </c>
      <c r="B1449">
        <v>3.8</v>
      </c>
    </row>
    <row r="1450" spans="1:2" x14ac:dyDescent="0.3">
      <c r="A1450">
        <v>108</v>
      </c>
      <c r="B1450">
        <v>8.5</v>
      </c>
    </row>
    <row r="1451" spans="1:2" x14ac:dyDescent="0.3">
      <c r="A1451">
        <v>98</v>
      </c>
      <c r="B1451">
        <v>6.8</v>
      </c>
    </row>
    <row r="1452" spans="1:2" x14ac:dyDescent="0.3">
      <c r="A1452">
        <v>137</v>
      </c>
      <c r="B1452">
        <v>6.8</v>
      </c>
    </row>
    <row r="1453" spans="1:2" x14ac:dyDescent="0.3">
      <c r="A1453">
        <v>112</v>
      </c>
      <c r="B1453">
        <v>5.3</v>
      </c>
    </row>
    <row r="1454" spans="1:2" x14ac:dyDescent="0.3">
      <c r="A1454">
        <v>101</v>
      </c>
      <c r="B1454">
        <v>7.3</v>
      </c>
    </row>
    <row r="1455" spans="1:2" x14ac:dyDescent="0.3">
      <c r="A1455">
        <v>103</v>
      </c>
      <c r="B1455">
        <v>6.6</v>
      </c>
    </row>
    <row r="1456" spans="1:2" x14ac:dyDescent="0.3">
      <c r="A1456">
        <v>101</v>
      </c>
      <c r="B1456">
        <v>6.2</v>
      </c>
    </row>
    <row r="1457" spans="1:2" x14ac:dyDescent="0.3">
      <c r="A1457">
        <v>112</v>
      </c>
      <c r="B1457">
        <v>5.2</v>
      </c>
    </row>
    <row r="1458" spans="1:2" x14ac:dyDescent="0.3">
      <c r="A1458">
        <v>111</v>
      </c>
      <c r="B1458">
        <v>6.2</v>
      </c>
    </row>
    <row r="1459" spans="1:2" x14ac:dyDescent="0.3">
      <c r="A1459">
        <v>102</v>
      </c>
      <c r="B1459">
        <v>6.2</v>
      </c>
    </row>
    <row r="1460" spans="1:2" x14ac:dyDescent="0.3">
      <c r="A1460">
        <v>101</v>
      </c>
      <c r="B1460">
        <v>6.6</v>
      </c>
    </row>
    <row r="1461" spans="1:2" x14ac:dyDescent="0.3">
      <c r="A1461">
        <v>155</v>
      </c>
      <c r="B1461">
        <v>6.4</v>
      </c>
    </row>
    <row r="1462" spans="1:2" x14ac:dyDescent="0.3">
      <c r="A1462">
        <v>93</v>
      </c>
      <c r="B1462">
        <v>6.2</v>
      </c>
    </row>
    <row r="1463" spans="1:2" x14ac:dyDescent="0.3">
      <c r="A1463">
        <v>109</v>
      </c>
      <c r="B1463">
        <v>5.0999999999999996</v>
      </c>
    </row>
    <row r="1464" spans="1:2" x14ac:dyDescent="0.3">
      <c r="A1464">
        <v>140</v>
      </c>
      <c r="B1464">
        <v>6.6</v>
      </c>
    </row>
    <row r="1465" spans="1:2" x14ac:dyDescent="0.3">
      <c r="A1465">
        <v>108</v>
      </c>
      <c r="B1465">
        <v>6.1</v>
      </c>
    </row>
    <row r="1466" spans="1:2" x14ac:dyDescent="0.3">
      <c r="A1466">
        <v>96</v>
      </c>
      <c r="B1466">
        <v>6.1</v>
      </c>
    </row>
    <row r="1467" spans="1:2" x14ac:dyDescent="0.3">
      <c r="A1467">
        <v>123</v>
      </c>
      <c r="B1467">
        <v>6.6</v>
      </c>
    </row>
    <row r="1468" spans="1:2" x14ac:dyDescent="0.3">
      <c r="A1468">
        <v>106</v>
      </c>
      <c r="B1468">
        <v>5.9</v>
      </c>
    </row>
    <row r="1469" spans="1:2" x14ac:dyDescent="0.3">
      <c r="A1469">
        <v>76</v>
      </c>
      <c r="B1469">
        <v>6.3</v>
      </c>
    </row>
    <row r="1470" spans="1:2" x14ac:dyDescent="0.3">
      <c r="A1470">
        <v>107</v>
      </c>
      <c r="B1470">
        <v>7.1</v>
      </c>
    </row>
    <row r="1471" spans="1:2" x14ac:dyDescent="0.3">
      <c r="A1471">
        <v>82</v>
      </c>
      <c r="B1471">
        <v>5</v>
      </c>
    </row>
    <row r="1472" spans="1:2" x14ac:dyDescent="0.3">
      <c r="A1472">
        <v>109</v>
      </c>
      <c r="B1472">
        <v>5.6</v>
      </c>
    </row>
    <row r="1473" spans="1:2" x14ac:dyDescent="0.3">
      <c r="A1473">
        <v>99</v>
      </c>
      <c r="B1473">
        <v>7.4</v>
      </c>
    </row>
    <row r="1474" spans="1:2" x14ac:dyDescent="0.3">
      <c r="A1474">
        <v>91</v>
      </c>
      <c r="B1474">
        <v>4.5</v>
      </c>
    </row>
    <row r="1475" spans="1:2" x14ac:dyDescent="0.3">
      <c r="A1475">
        <v>87</v>
      </c>
      <c r="B1475">
        <v>6.2</v>
      </c>
    </row>
    <row r="1476" spans="1:2" x14ac:dyDescent="0.3">
      <c r="A1476">
        <v>125</v>
      </c>
      <c r="B1476">
        <v>5</v>
      </c>
    </row>
    <row r="1477" spans="1:2" x14ac:dyDescent="0.3">
      <c r="A1477">
        <v>118</v>
      </c>
      <c r="B1477">
        <v>6.5</v>
      </c>
    </row>
    <row r="1478" spans="1:2" x14ac:dyDescent="0.3">
      <c r="A1478">
        <v>98</v>
      </c>
      <c r="B1478">
        <v>5.0999999999999996</v>
      </c>
    </row>
    <row r="1479" spans="1:2" x14ac:dyDescent="0.3">
      <c r="A1479">
        <v>92</v>
      </c>
      <c r="B1479">
        <v>6.5</v>
      </c>
    </row>
    <row r="1480" spans="1:2" x14ac:dyDescent="0.3">
      <c r="A1480">
        <v>93</v>
      </c>
      <c r="B1480">
        <v>6.2</v>
      </c>
    </row>
    <row r="1481" spans="1:2" x14ac:dyDescent="0.3">
      <c r="A1481">
        <v>116</v>
      </c>
      <c r="B1481">
        <v>6.3</v>
      </c>
    </row>
    <row r="1482" spans="1:2" x14ac:dyDescent="0.3">
      <c r="A1482">
        <v>92</v>
      </c>
      <c r="B1482">
        <v>3.8</v>
      </c>
    </row>
    <row r="1483" spans="1:2" x14ac:dyDescent="0.3">
      <c r="A1483">
        <v>115</v>
      </c>
      <c r="B1483">
        <v>5.2</v>
      </c>
    </row>
    <row r="1484" spans="1:2" x14ac:dyDescent="0.3">
      <c r="A1484">
        <v>120</v>
      </c>
      <c r="B1484">
        <v>6</v>
      </c>
    </row>
    <row r="1485" spans="1:2" x14ac:dyDescent="0.3">
      <c r="A1485">
        <v>111</v>
      </c>
      <c r="B1485">
        <v>6.2</v>
      </c>
    </row>
    <row r="1486" spans="1:2" x14ac:dyDescent="0.3">
      <c r="A1486">
        <v>94</v>
      </c>
      <c r="B1486">
        <v>5.7</v>
      </c>
    </row>
    <row r="1487" spans="1:2" x14ac:dyDescent="0.3">
      <c r="A1487">
        <v>100</v>
      </c>
      <c r="B1487">
        <v>6.7</v>
      </c>
    </row>
    <row r="1488" spans="1:2" x14ac:dyDescent="0.3">
      <c r="A1488">
        <v>101</v>
      </c>
      <c r="B1488">
        <v>6.8</v>
      </c>
    </row>
    <row r="1489" spans="1:2" x14ac:dyDescent="0.3">
      <c r="A1489">
        <v>139</v>
      </c>
      <c r="B1489">
        <v>6</v>
      </c>
    </row>
    <row r="1490" spans="1:2" x14ac:dyDescent="0.3">
      <c r="A1490">
        <v>91</v>
      </c>
      <c r="B1490">
        <v>7.3</v>
      </c>
    </row>
    <row r="1491" spans="1:2" x14ac:dyDescent="0.3">
      <c r="A1491">
        <v>109</v>
      </c>
      <c r="B1491">
        <v>5.5</v>
      </c>
    </row>
    <row r="1492" spans="1:2" x14ac:dyDescent="0.3">
      <c r="A1492">
        <v>102</v>
      </c>
      <c r="B1492">
        <v>6.7</v>
      </c>
    </row>
    <row r="1493" spans="1:2" x14ac:dyDescent="0.3">
      <c r="A1493">
        <v>103</v>
      </c>
      <c r="B1493">
        <v>4.8</v>
      </c>
    </row>
    <row r="1494" spans="1:2" x14ac:dyDescent="0.3">
      <c r="A1494">
        <v>83</v>
      </c>
      <c r="B1494">
        <v>5.7</v>
      </c>
    </row>
    <row r="1495" spans="1:2" x14ac:dyDescent="0.3">
      <c r="A1495">
        <v>123</v>
      </c>
      <c r="B1495">
        <v>5.0999999999999996</v>
      </c>
    </row>
    <row r="1496" spans="1:2" x14ac:dyDescent="0.3">
      <c r="A1496">
        <v>101</v>
      </c>
      <c r="B1496">
        <v>6</v>
      </c>
    </row>
    <row r="1497" spans="1:2" x14ac:dyDescent="0.3">
      <c r="A1497">
        <v>117</v>
      </c>
      <c r="B1497">
        <v>4.2</v>
      </c>
    </row>
    <row r="1498" spans="1:2" x14ac:dyDescent="0.3">
      <c r="A1498">
        <v>60</v>
      </c>
      <c r="B1498">
        <v>7.4</v>
      </c>
    </row>
    <row r="1499" spans="1:2" x14ac:dyDescent="0.3">
      <c r="A1499">
        <v>114</v>
      </c>
      <c r="B1499">
        <v>4.5999999999999996</v>
      </c>
    </row>
    <row r="1500" spans="1:2" x14ac:dyDescent="0.3">
      <c r="A1500">
        <v>330</v>
      </c>
      <c r="B1500">
        <v>6.9</v>
      </c>
    </row>
    <row r="1501" spans="1:2" x14ac:dyDescent="0.3">
      <c r="A1501">
        <v>121</v>
      </c>
      <c r="B1501">
        <v>8.6</v>
      </c>
    </row>
    <row r="1502" spans="1:2" x14ac:dyDescent="0.3">
      <c r="A1502">
        <v>114</v>
      </c>
      <c r="B1502">
        <v>6.9</v>
      </c>
    </row>
    <row r="1503" spans="1:2" x14ac:dyDescent="0.3">
      <c r="A1503">
        <v>156</v>
      </c>
      <c r="B1503">
        <v>8</v>
      </c>
    </row>
    <row r="1504" spans="1:2" x14ac:dyDescent="0.3">
      <c r="A1504">
        <v>135</v>
      </c>
      <c r="B1504">
        <v>6.4</v>
      </c>
    </row>
    <row r="1505" spans="1:2" x14ac:dyDescent="0.3">
      <c r="A1505">
        <v>148</v>
      </c>
      <c r="B1505">
        <v>6.3</v>
      </c>
    </row>
    <row r="1506" spans="1:2" x14ac:dyDescent="0.3">
      <c r="A1506">
        <v>148</v>
      </c>
      <c r="B1506">
        <v>8.4</v>
      </c>
    </row>
    <row r="1507" spans="1:2" x14ac:dyDescent="0.3">
      <c r="A1507">
        <v>109</v>
      </c>
      <c r="B1507">
        <v>7.1</v>
      </c>
    </row>
    <row r="1508" spans="1:2" x14ac:dyDescent="0.3">
      <c r="A1508">
        <v>93</v>
      </c>
      <c r="B1508">
        <v>6.8</v>
      </c>
    </row>
    <row r="1509" spans="1:2" x14ac:dyDescent="0.3">
      <c r="A1509">
        <v>113</v>
      </c>
      <c r="B1509">
        <v>7.5</v>
      </c>
    </row>
    <row r="1510" spans="1:2" x14ac:dyDescent="0.3">
      <c r="A1510">
        <v>91</v>
      </c>
      <c r="B1510">
        <v>4.5</v>
      </c>
    </row>
    <row r="1511" spans="1:2" x14ac:dyDescent="0.3">
      <c r="A1511">
        <v>139</v>
      </c>
      <c r="B1511">
        <v>5.7</v>
      </c>
    </row>
    <row r="1512" spans="1:2" x14ac:dyDescent="0.3">
      <c r="A1512">
        <v>96</v>
      </c>
      <c r="B1512">
        <v>7.2</v>
      </c>
    </row>
    <row r="1513" spans="1:2" x14ac:dyDescent="0.3">
      <c r="A1513">
        <v>102</v>
      </c>
      <c r="B1513">
        <v>6.8</v>
      </c>
    </row>
    <row r="1514" spans="1:2" x14ac:dyDescent="0.3">
      <c r="A1514">
        <v>96</v>
      </c>
      <c r="B1514">
        <v>5.4</v>
      </c>
    </row>
    <row r="1515" spans="1:2" x14ac:dyDescent="0.3">
      <c r="A1515">
        <v>101</v>
      </c>
      <c r="B1515">
        <v>7.2</v>
      </c>
    </row>
    <row r="1516" spans="1:2" x14ac:dyDescent="0.3">
      <c r="A1516">
        <v>128</v>
      </c>
      <c r="B1516">
        <v>7.3</v>
      </c>
    </row>
    <row r="1517" spans="1:2" x14ac:dyDescent="0.3">
      <c r="A1517">
        <v>109</v>
      </c>
      <c r="B1517">
        <v>5.2</v>
      </c>
    </row>
    <row r="1518" spans="1:2" x14ac:dyDescent="0.3">
      <c r="A1518">
        <v>114</v>
      </c>
      <c r="B1518">
        <v>5.5</v>
      </c>
    </row>
    <row r="1519" spans="1:2" x14ac:dyDescent="0.3">
      <c r="A1519">
        <v>105</v>
      </c>
      <c r="B1519">
        <v>7.7</v>
      </c>
    </row>
    <row r="1520" spans="1:2" x14ac:dyDescent="0.3">
      <c r="A1520">
        <v>141</v>
      </c>
      <c r="B1520">
        <v>7.1</v>
      </c>
    </row>
    <row r="1521" spans="1:2" x14ac:dyDescent="0.3">
      <c r="A1521">
        <v>195</v>
      </c>
      <c r="B1521">
        <v>5.3</v>
      </c>
    </row>
    <row r="1522" spans="1:2" x14ac:dyDescent="0.3">
      <c r="A1522">
        <v>138</v>
      </c>
      <c r="B1522">
        <v>5.6</v>
      </c>
    </row>
    <row r="1523" spans="1:2" x14ac:dyDescent="0.3">
      <c r="A1523">
        <v>101</v>
      </c>
      <c r="B1523">
        <v>5.7</v>
      </c>
    </row>
    <row r="1524" spans="1:2" x14ac:dyDescent="0.3">
      <c r="A1524">
        <v>99</v>
      </c>
      <c r="B1524">
        <v>7.1</v>
      </c>
    </row>
    <row r="1525" spans="1:2" x14ac:dyDescent="0.3">
      <c r="A1525">
        <v>85</v>
      </c>
      <c r="B1525">
        <v>7.5</v>
      </c>
    </row>
    <row r="1526" spans="1:2" x14ac:dyDescent="0.3">
      <c r="A1526">
        <v>89</v>
      </c>
      <c r="B1526">
        <v>7.6</v>
      </c>
    </row>
    <row r="1527" spans="1:2" x14ac:dyDescent="0.3">
      <c r="A1527">
        <v>99</v>
      </c>
      <c r="B1527">
        <v>5.5</v>
      </c>
    </row>
    <row r="1528" spans="1:2" x14ac:dyDescent="0.3">
      <c r="A1528">
        <v>105</v>
      </c>
      <c r="B1528">
        <v>5.0999999999999996</v>
      </c>
    </row>
    <row r="1529" spans="1:2" x14ac:dyDescent="0.3">
      <c r="A1529">
        <v>97</v>
      </c>
      <c r="B1529">
        <v>6.3</v>
      </c>
    </row>
    <row r="1530" spans="1:2" x14ac:dyDescent="0.3">
      <c r="A1530">
        <v>140</v>
      </c>
      <c r="B1530">
        <v>4.9000000000000004</v>
      </c>
    </row>
    <row r="1531" spans="1:2" x14ac:dyDescent="0.3">
      <c r="A1531">
        <v>118</v>
      </c>
      <c r="B1531">
        <v>6.5</v>
      </c>
    </row>
    <row r="1532" spans="1:2" x14ac:dyDescent="0.3">
      <c r="A1532">
        <v>94</v>
      </c>
      <c r="B1532">
        <v>5.6</v>
      </c>
    </row>
    <row r="1533" spans="1:2" x14ac:dyDescent="0.3">
      <c r="A1533">
        <v>124</v>
      </c>
      <c r="B1533">
        <v>5.3</v>
      </c>
    </row>
    <row r="1534" spans="1:2" x14ac:dyDescent="0.3">
      <c r="A1534">
        <v>134</v>
      </c>
      <c r="B1534">
        <v>6.5</v>
      </c>
    </row>
    <row r="1535" spans="1:2" x14ac:dyDescent="0.3">
      <c r="A1535">
        <v>113</v>
      </c>
      <c r="B1535">
        <v>6.8</v>
      </c>
    </row>
    <row r="1536" spans="1:2" x14ac:dyDescent="0.3">
      <c r="A1536">
        <v>124</v>
      </c>
      <c r="B1536">
        <v>6.5</v>
      </c>
    </row>
    <row r="1537" spans="1:2" x14ac:dyDescent="0.3">
      <c r="A1537">
        <v>98</v>
      </c>
      <c r="B1537">
        <v>6</v>
      </c>
    </row>
    <row r="1538" spans="1:2" x14ac:dyDescent="0.3">
      <c r="A1538">
        <v>97</v>
      </c>
      <c r="B1538">
        <v>8.4</v>
      </c>
    </row>
    <row r="1539" spans="1:2" x14ac:dyDescent="0.3">
      <c r="A1539">
        <v>123</v>
      </c>
      <c r="B1539">
        <v>6</v>
      </c>
    </row>
    <row r="1540" spans="1:2" x14ac:dyDescent="0.3">
      <c r="A1540">
        <v>99</v>
      </c>
      <c r="B1540">
        <v>7.6</v>
      </c>
    </row>
    <row r="1541" spans="1:2" x14ac:dyDescent="0.3">
      <c r="A1541">
        <v>101</v>
      </c>
      <c r="B1541">
        <v>5.6</v>
      </c>
    </row>
    <row r="1542" spans="1:2" x14ac:dyDescent="0.3">
      <c r="A1542">
        <v>92</v>
      </c>
      <c r="B1542">
        <v>6.9</v>
      </c>
    </row>
    <row r="1543" spans="1:2" x14ac:dyDescent="0.3">
      <c r="A1543">
        <v>131</v>
      </c>
      <c r="B1543">
        <v>6.4</v>
      </c>
    </row>
    <row r="1544" spans="1:2" x14ac:dyDescent="0.3">
      <c r="A1544">
        <v>107</v>
      </c>
      <c r="B1544">
        <v>5.0999999999999996</v>
      </c>
    </row>
    <row r="1545" spans="1:2" x14ac:dyDescent="0.3">
      <c r="A1545">
        <v>103</v>
      </c>
      <c r="B1545">
        <v>7</v>
      </c>
    </row>
    <row r="1546" spans="1:2" x14ac:dyDescent="0.3">
      <c r="A1546">
        <v>129</v>
      </c>
      <c r="B1546">
        <v>5.7</v>
      </c>
    </row>
    <row r="1547" spans="1:2" x14ac:dyDescent="0.3">
      <c r="A1547">
        <v>107</v>
      </c>
      <c r="B1547">
        <v>6.8</v>
      </c>
    </row>
    <row r="1548" spans="1:2" x14ac:dyDescent="0.3">
      <c r="A1548">
        <v>89</v>
      </c>
      <c r="B1548">
        <v>6.7</v>
      </c>
    </row>
    <row r="1549" spans="1:2" x14ac:dyDescent="0.3">
      <c r="A1549">
        <v>113</v>
      </c>
      <c r="B1549">
        <v>6.2</v>
      </c>
    </row>
    <row r="1550" spans="1:2" x14ac:dyDescent="0.3">
      <c r="A1550">
        <v>93</v>
      </c>
      <c r="B1550">
        <v>7.2</v>
      </c>
    </row>
    <row r="1551" spans="1:2" x14ac:dyDescent="0.3">
      <c r="A1551">
        <v>120</v>
      </c>
      <c r="B1551">
        <v>6.2</v>
      </c>
    </row>
    <row r="1552" spans="1:2" x14ac:dyDescent="0.3">
      <c r="A1552">
        <v>98</v>
      </c>
      <c r="B1552">
        <v>5.6</v>
      </c>
    </row>
    <row r="1553" spans="1:2" x14ac:dyDescent="0.3">
      <c r="A1553">
        <v>105</v>
      </c>
      <c r="B1553">
        <v>4.4000000000000004</v>
      </c>
    </row>
    <row r="1554" spans="1:2" x14ac:dyDescent="0.3">
      <c r="A1554">
        <v>142</v>
      </c>
      <c r="B1554">
        <v>7.5</v>
      </c>
    </row>
    <row r="1555" spans="1:2" x14ac:dyDescent="0.3">
      <c r="A1555">
        <v>98</v>
      </c>
      <c r="B1555">
        <v>7.1</v>
      </c>
    </row>
    <row r="1556" spans="1:2" x14ac:dyDescent="0.3">
      <c r="A1556">
        <v>96</v>
      </c>
      <c r="B1556">
        <v>6.4</v>
      </c>
    </row>
    <row r="1557" spans="1:2" x14ac:dyDescent="0.3">
      <c r="A1557">
        <v>87</v>
      </c>
      <c r="B1557">
        <v>7.1</v>
      </c>
    </row>
    <row r="1558" spans="1:2" x14ac:dyDescent="0.3">
      <c r="A1558">
        <v>107</v>
      </c>
      <c r="B1558">
        <v>5.9</v>
      </c>
    </row>
    <row r="1559" spans="1:2" x14ac:dyDescent="0.3">
      <c r="A1559">
        <v>90</v>
      </c>
      <c r="B1559">
        <v>6.9</v>
      </c>
    </row>
    <row r="1560" spans="1:2" x14ac:dyDescent="0.3">
      <c r="A1560">
        <v>121</v>
      </c>
      <c r="B1560">
        <v>7.5</v>
      </c>
    </row>
    <row r="1561" spans="1:2" x14ac:dyDescent="0.3">
      <c r="A1561">
        <v>119</v>
      </c>
      <c r="B1561">
        <v>6.3</v>
      </c>
    </row>
    <row r="1562" spans="1:2" x14ac:dyDescent="0.3">
      <c r="A1562">
        <v>107</v>
      </c>
      <c r="B1562">
        <v>6.4</v>
      </c>
    </row>
    <row r="1563" spans="1:2" x14ac:dyDescent="0.3">
      <c r="A1563">
        <v>110</v>
      </c>
      <c r="B1563">
        <v>5.9</v>
      </c>
    </row>
    <row r="1564" spans="1:2" x14ac:dyDescent="0.3">
      <c r="A1564">
        <v>100</v>
      </c>
      <c r="B1564">
        <v>6.8</v>
      </c>
    </row>
    <row r="1565" spans="1:2" x14ac:dyDescent="0.3">
      <c r="A1565">
        <v>75</v>
      </c>
      <c r="B1565">
        <v>6.3</v>
      </c>
    </row>
    <row r="1566" spans="1:2" x14ac:dyDescent="0.3">
      <c r="A1566">
        <v>132</v>
      </c>
      <c r="B1566">
        <v>3.6</v>
      </c>
    </row>
    <row r="1567" spans="1:2" x14ac:dyDescent="0.3">
      <c r="A1567">
        <v>105</v>
      </c>
      <c r="B1567">
        <v>5.3</v>
      </c>
    </row>
    <row r="1568" spans="1:2" x14ac:dyDescent="0.3">
      <c r="A1568">
        <v>93</v>
      </c>
      <c r="B1568">
        <v>5.9</v>
      </c>
    </row>
    <row r="1569" spans="1:2" x14ac:dyDescent="0.3">
      <c r="A1569">
        <v>289</v>
      </c>
      <c r="B1569">
        <v>6.9</v>
      </c>
    </row>
    <row r="1570" spans="1:2" x14ac:dyDescent="0.3">
      <c r="A1570">
        <v>102</v>
      </c>
      <c r="B1570">
        <v>6.9</v>
      </c>
    </row>
    <row r="1571" spans="1:2" x14ac:dyDescent="0.3">
      <c r="A1571">
        <v>143</v>
      </c>
      <c r="B1571">
        <v>6.1</v>
      </c>
    </row>
    <row r="1572" spans="1:2" x14ac:dyDescent="0.3">
      <c r="A1572">
        <v>113</v>
      </c>
      <c r="B1572">
        <v>5.7</v>
      </c>
    </row>
    <row r="1573" spans="1:2" x14ac:dyDescent="0.3">
      <c r="A1573">
        <v>161</v>
      </c>
      <c r="B1573">
        <v>8.5</v>
      </c>
    </row>
    <row r="1574" spans="1:2" x14ac:dyDescent="0.3">
      <c r="A1574">
        <v>138</v>
      </c>
      <c r="B1574">
        <v>6.3</v>
      </c>
    </row>
    <row r="1575" spans="1:2" x14ac:dyDescent="0.3">
      <c r="A1575">
        <v>126</v>
      </c>
      <c r="B1575">
        <v>7.3</v>
      </c>
    </row>
    <row r="1576" spans="1:2" x14ac:dyDescent="0.3">
      <c r="A1576">
        <v>99</v>
      </c>
      <c r="B1576">
        <v>6.3</v>
      </c>
    </row>
    <row r="1577" spans="1:2" x14ac:dyDescent="0.3">
      <c r="A1577">
        <v>101</v>
      </c>
      <c r="B1577">
        <v>7.2</v>
      </c>
    </row>
    <row r="1578" spans="1:2" x14ac:dyDescent="0.3">
      <c r="A1578">
        <v>103</v>
      </c>
      <c r="B1578">
        <v>7.3</v>
      </c>
    </row>
    <row r="1579" spans="1:2" x14ac:dyDescent="0.3">
      <c r="A1579">
        <v>118</v>
      </c>
      <c r="B1579">
        <v>6.3</v>
      </c>
    </row>
    <row r="1580" spans="1:2" x14ac:dyDescent="0.3">
      <c r="A1580">
        <v>116</v>
      </c>
      <c r="B1580">
        <v>8.1</v>
      </c>
    </row>
    <row r="1581" spans="1:2" x14ac:dyDescent="0.3">
      <c r="A1581">
        <v>99</v>
      </c>
      <c r="B1581">
        <v>6.9</v>
      </c>
    </row>
    <row r="1582" spans="1:2" x14ac:dyDescent="0.3">
      <c r="A1582">
        <v>105</v>
      </c>
      <c r="B1582">
        <v>6.3</v>
      </c>
    </row>
    <row r="1583" spans="1:2" x14ac:dyDescent="0.3">
      <c r="A1583">
        <v>113</v>
      </c>
      <c r="B1583">
        <v>7.3</v>
      </c>
    </row>
    <row r="1584" spans="1:2" x14ac:dyDescent="0.3">
      <c r="A1584">
        <v>93</v>
      </c>
      <c r="B1584">
        <v>5.5</v>
      </c>
    </row>
    <row r="1585" spans="1:2" x14ac:dyDescent="0.3">
      <c r="A1585">
        <v>108</v>
      </c>
      <c r="B1585">
        <v>6.1</v>
      </c>
    </row>
    <row r="1586" spans="1:2" x14ac:dyDescent="0.3">
      <c r="A1586">
        <v>74</v>
      </c>
      <c r="B1586">
        <v>6.9</v>
      </c>
    </row>
    <row r="1587" spans="1:2" x14ac:dyDescent="0.3">
      <c r="A1587">
        <v>116</v>
      </c>
      <c r="B1587">
        <v>7.2</v>
      </c>
    </row>
    <row r="1588" spans="1:2" x14ac:dyDescent="0.3">
      <c r="A1588">
        <v>104</v>
      </c>
      <c r="B1588">
        <v>6.4</v>
      </c>
    </row>
    <row r="1589" spans="1:2" x14ac:dyDescent="0.3">
      <c r="A1589">
        <v>106</v>
      </c>
      <c r="B1589">
        <v>6.4</v>
      </c>
    </row>
    <row r="1590" spans="1:2" x14ac:dyDescent="0.3">
      <c r="A1590">
        <v>120</v>
      </c>
      <c r="B1590">
        <v>8.3000000000000007</v>
      </c>
    </row>
    <row r="1591" spans="1:2" x14ac:dyDescent="0.3">
      <c r="A1591">
        <v>135</v>
      </c>
      <c r="B1591">
        <v>7.2</v>
      </c>
    </row>
    <row r="1592" spans="1:2" x14ac:dyDescent="0.3">
      <c r="A1592">
        <v>132</v>
      </c>
      <c r="B1592">
        <v>6.8</v>
      </c>
    </row>
    <row r="1593" spans="1:2" x14ac:dyDescent="0.3">
      <c r="A1593">
        <v>92</v>
      </c>
      <c r="B1593">
        <v>6.5</v>
      </c>
    </row>
    <row r="1594" spans="1:2" x14ac:dyDescent="0.3">
      <c r="A1594">
        <v>99</v>
      </c>
      <c r="B1594">
        <v>7.8</v>
      </c>
    </row>
    <row r="1595" spans="1:2" x14ac:dyDescent="0.3">
      <c r="A1595">
        <v>90</v>
      </c>
      <c r="B1595">
        <v>7.6</v>
      </c>
    </row>
    <row r="1596" spans="1:2" x14ac:dyDescent="0.3">
      <c r="A1596">
        <v>111</v>
      </c>
      <c r="B1596">
        <v>7.2</v>
      </c>
    </row>
    <row r="1597" spans="1:2" x14ac:dyDescent="0.3">
      <c r="A1597">
        <v>103</v>
      </c>
      <c r="B1597">
        <v>6.7</v>
      </c>
    </row>
    <row r="1598" spans="1:2" x14ac:dyDescent="0.3">
      <c r="A1598">
        <v>127</v>
      </c>
      <c r="B1598">
        <v>6.8</v>
      </c>
    </row>
    <row r="1599" spans="1:2" x14ac:dyDescent="0.3">
      <c r="A1599">
        <v>112</v>
      </c>
      <c r="B1599">
        <v>6.3</v>
      </c>
    </row>
    <row r="1600" spans="1:2" x14ac:dyDescent="0.3">
      <c r="A1600">
        <v>87</v>
      </c>
      <c r="B1600">
        <v>6.2</v>
      </c>
    </row>
    <row r="1601" spans="1:2" x14ac:dyDescent="0.3">
      <c r="A1601">
        <v>138</v>
      </c>
      <c r="B1601">
        <v>6.2</v>
      </c>
    </row>
    <row r="1602" spans="1:2" x14ac:dyDescent="0.3">
      <c r="A1602">
        <v>132</v>
      </c>
      <c r="B1602">
        <v>8.6</v>
      </c>
    </row>
    <row r="1603" spans="1:2" x14ac:dyDescent="0.3">
      <c r="A1603">
        <v>103</v>
      </c>
      <c r="B1603">
        <v>8</v>
      </c>
    </row>
    <row r="1604" spans="1:2" x14ac:dyDescent="0.3">
      <c r="A1604">
        <v>123</v>
      </c>
      <c r="B1604">
        <v>7</v>
      </c>
    </row>
    <row r="1605" spans="1:2" x14ac:dyDescent="0.3">
      <c r="A1605">
        <v>111</v>
      </c>
      <c r="B1605">
        <v>8</v>
      </c>
    </row>
    <row r="1606" spans="1:2" x14ac:dyDescent="0.3">
      <c r="A1606">
        <v>102</v>
      </c>
      <c r="B1606">
        <v>8.1</v>
      </c>
    </row>
    <row r="1607" spans="1:2" x14ac:dyDescent="0.3">
      <c r="A1607">
        <v>78</v>
      </c>
      <c r="B1607">
        <v>6.7</v>
      </c>
    </row>
    <row r="1608" spans="1:2" x14ac:dyDescent="0.3">
      <c r="A1608">
        <v>132</v>
      </c>
      <c r="B1608">
        <v>7.9</v>
      </c>
    </row>
    <row r="1609" spans="1:2" x14ac:dyDescent="0.3">
      <c r="A1609">
        <v>133</v>
      </c>
      <c r="B1609">
        <v>6.1</v>
      </c>
    </row>
    <row r="1610" spans="1:2" x14ac:dyDescent="0.3">
      <c r="A1610">
        <v>108</v>
      </c>
      <c r="B1610">
        <v>4.2</v>
      </c>
    </row>
    <row r="1611" spans="1:2" x14ac:dyDescent="0.3">
      <c r="A1611">
        <v>125</v>
      </c>
      <c r="B1611">
        <v>6.1</v>
      </c>
    </row>
    <row r="1612" spans="1:2" x14ac:dyDescent="0.3">
      <c r="A1612">
        <v>98</v>
      </c>
      <c r="B1612">
        <v>6.6</v>
      </c>
    </row>
    <row r="1613" spans="1:2" x14ac:dyDescent="0.3">
      <c r="A1613">
        <v>119</v>
      </c>
      <c r="B1613">
        <v>7.5</v>
      </c>
    </row>
    <row r="1614" spans="1:2" x14ac:dyDescent="0.3">
      <c r="A1614">
        <v>87</v>
      </c>
      <c r="B1614">
        <v>7.4</v>
      </c>
    </row>
    <row r="1615" spans="1:2" x14ac:dyDescent="0.3">
      <c r="A1615">
        <v>91</v>
      </c>
      <c r="B1615">
        <v>7.2</v>
      </c>
    </row>
    <row r="1616" spans="1:2" x14ac:dyDescent="0.3">
      <c r="A1616">
        <v>100</v>
      </c>
      <c r="B1616">
        <v>6.9</v>
      </c>
    </row>
    <row r="1617" spans="1:2" x14ac:dyDescent="0.3">
      <c r="A1617">
        <v>118</v>
      </c>
      <c r="B1617">
        <v>7.4</v>
      </c>
    </row>
    <row r="1618" spans="1:2" x14ac:dyDescent="0.3">
      <c r="A1618">
        <v>44</v>
      </c>
      <c r="B1618">
        <v>5.4</v>
      </c>
    </row>
    <row r="1619" spans="1:2" x14ac:dyDescent="0.3">
      <c r="A1619">
        <v>109</v>
      </c>
      <c r="B1619">
        <v>6.8</v>
      </c>
    </row>
    <row r="1620" spans="1:2" x14ac:dyDescent="0.3">
      <c r="A1620">
        <v>99</v>
      </c>
      <c r="B1620">
        <v>6.3</v>
      </c>
    </row>
    <row r="1621" spans="1:2" x14ac:dyDescent="0.3">
      <c r="A1621">
        <v>114</v>
      </c>
      <c r="B1621">
        <v>7.2</v>
      </c>
    </row>
    <row r="1622" spans="1:2" x14ac:dyDescent="0.3">
      <c r="A1622">
        <v>89</v>
      </c>
      <c r="B1622">
        <v>8.6999999999999993</v>
      </c>
    </row>
    <row r="1623" spans="1:2" x14ac:dyDescent="0.3">
      <c r="A1623">
        <v>95</v>
      </c>
      <c r="B1623">
        <v>6.9</v>
      </c>
    </row>
    <row r="1624" spans="1:2" x14ac:dyDescent="0.3">
      <c r="A1624">
        <v>98</v>
      </c>
      <c r="B1624">
        <v>6</v>
      </c>
    </row>
    <row r="1625" spans="1:2" x14ac:dyDescent="0.3">
      <c r="A1625">
        <v>94</v>
      </c>
      <c r="B1625">
        <v>5.9</v>
      </c>
    </row>
    <row r="1626" spans="1:2" x14ac:dyDescent="0.3">
      <c r="A1626">
        <v>85</v>
      </c>
      <c r="B1626">
        <v>5.4</v>
      </c>
    </row>
    <row r="1627" spans="1:2" x14ac:dyDescent="0.3">
      <c r="A1627">
        <v>124</v>
      </c>
      <c r="B1627">
        <v>5.9</v>
      </c>
    </row>
    <row r="1628" spans="1:2" x14ac:dyDescent="0.3">
      <c r="A1628">
        <v>131</v>
      </c>
      <c r="B1628">
        <v>6.1</v>
      </c>
    </row>
    <row r="1629" spans="1:2" x14ac:dyDescent="0.3">
      <c r="A1629">
        <v>107</v>
      </c>
      <c r="B1629">
        <v>7.7</v>
      </c>
    </row>
    <row r="1630" spans="1:2" x14ac:dyDescent="0.3">
      <c r="A1630">
        <v>99</v>
      </c>
      <c r="B1630">
        <v>5.8</v>
      </c>
    </row>
    <row r="1631" spans="1:2" x14ac:dyDescent="0.3">
      <c r="A1631">
        <v>83</v>
      </c>
      <c r="B1631">
        <v>7.6</v>
      </c>
    </row>
    <row r="1632" spans="1:2" x14ac:dyDescent="0.3">
      <c r="A1632">
        <v>131</v>
      </c>
      <c r="B1632">
        <v>6.1</v>
      </c>
    </row>
    <row r="1633" spans="1:2" x14ac:dyDescent="0.3">
      <c r="A1633">
        <v>85</v>
      </c>
      <c r="B1633">
        <v>5.4</v>
      </c>
    </row>
    <row r="1634" spans="1:2" x14ac:dyDescent="0.3">
      <c r="A1634">
        <v>126</v>
      </c>
      <c r="B1634">
        <v>5.0999999999999996</v>
      </c>
    </row>
    <row r="1635" spans="1:2" x14ac:dyDescent="0.3">
      <c r="A1635">
        <v>102</v>
      </c>
      <c r="B1635">
        <v>6.4</v>
      </c>
    </row>
    <row r="1636" spans="1:2" x14ac:dyDescent="0.3">
      <c r="A1636">
        <v>123</v>
      </c>
      <c r="B1636">
        <v>6.3</v>
      </c>
    </row>
    <row r="1637" spans="1:2" x14ac:dyDescent="0.3">
      <c r="A1637">
        <v>105</v>
      </c>
      <c r="B1637">
        <v>7.5</v>
      </c>
    </row>
    <row r="1638" spans="1:2" x14ac:dyDescent="0.3">
      <c r="A1638">
        <v>125</v>
      </c>
      <c r="B1638">
        <v>7.1</v>
      </c>
    </row>
    <row r="1639" spans="1:2" x14ac:dyDescent="0.3">
      <c r="A1639">
        <v>92</v>
      </c>
      <c r="B1639">
        <v>5.2</v>
      </c>
    </row>
    <row r="1640" spans="1:2" x14ac:dyDescent="0.3">
      <c r="A1640">
        <v>77</v>
      </c>
      <c r="B1640">
        <v>7.8</v>
      </c>
    </row>
    <row r="1641" spans="1:2" x14ac:dyDescent="0.3">
      <c r="A1641">
        <v>118</v>
      </c>
      <c r="B1641">
        <v>6.5</v>
      </c>
    </row>
    <row r="1642" spans="1:2" x14ac:dyDescent="0.3">
      <c r="A1642">
        <v>121</v>
      </c>
      <c r="B1642">
        <v>6.6</v>
      </c>
    </row>
    <row r="1643" spans="1:2" x14ac:dyDescent="0.3">
      <c r="A1643">
        <v>124</v>
      </c>
      <c r="B1643">
        <v>5.0999999999999996</v>
      </c>
    </row>
    <row r="1644" spans="1:2" x14ac:dyDescent="0.3">
      <c r="A1644">
        <v>99</v>
      </c>
      <c r="B1644">
        <v>7.4</v>
      </c>
    </row>
    <row r="1645" spans="1:2" x14ac:dyDescent="0.3">
      <c r="A1645">
        <v>112</v>
      </c>
      <c r="B1645">
        <v>7.2</v>
      </c>
    </row>
    <row r="1646" spans="1:2" x14ac:dyDescent="0.3">
      <c r="A1646">
        <v>111</v>
      </c>
      <c r="B1646">
        <v>7.6</v>
      </c>
    </row>
    <row r="1647" spans="1:2" x14ac:dyDescent="0.3">
      <c r="A1647">
        <v>107</v>
      </c>
      <c r="B1647">
        <v>7.5</v>
      </c>
    </row>
    <row r="1648" spans="1:2" x14ac:dyDescent="0.3">
      <c r="A1648">
        <v>104</v>
      </c>
      <c r="B1648">
        <v>6.6</v>
      </c>
    </row>
    <row r="1649" spans="1:2" x14ac:dyDescent="0.3">
      <c r="A1649">
        <v>113</v>
      </c>
      <c r="B1649">
        <v>7.2</v>
      </c>
    </row>
    <row r="1650" spans="1:2" x14ac:dyDescent="0.3">
      <c r="A1650">
        <v>113</v>
      </c>
      <c r="B1650">
        <v>7.6</v>
      </c>
    </row>
    <row r="1651" spans="1:2" x14ac:dyDescent="0.3">
      <c r="A1651">
        <v>95</v>
      </c>
      <c r="B1651">
        <v>6.2</v>
      </c>
    </row>
    <row r="1652" spans="1:2" x14ac:dyDescent="0.3">
      <c r="A1652">
        <v>86</v>
      </c>
      <c r="B1652">
        <v>5.6</v>
      </c>
    </row>
    <row r="1653" spans="1:2" x14ac:dyDescent="0.3">
      <c r="A1653">
        <v>126</v>
      </c>
      <c r="B1653">
        <v>7.6</v>
      </c>
    </row>
    <row r="1654" spans="1:2" x14ac:dyDescent="0.3">
      <c r="A1654">
        <v>101</v>
      </c>
      <c r="B1654">
        <v>6.6</v>
      </c>
    </row>
    <row r="1655" spans="1:2" x14ac:dyDescent="0.3">
      <c r="A1655">
        <v>102</v>
      </c>
      <c r="B1655">
        <v>7</v>
      </c>
    </row>
    <row r="1656" spans="1:2" x14ac:dyDescent="0.3">
      <c r="A1656">
        <v>111</v>
      </c>
      <c r="B1656">
        <v>2.7</v>
      </c>
    </row>
    <row r="1657" spans="1:2" x14ac:dyDescent="0.3">
      <c r="A1657">
        <v>60</v>
      </c>
      <c r="B1657">
        <v>7.6</v>
      </c>
    </row>
    <row r="1658" spans="1:2" x14ac:dyDescent="0.3">
      <c r="A1658">
        <v>95</v>
      </c>
      <c r="B1658">
        <v>6.6</v>
      </c>
    </row>
    <row r="1659" spans="1:2" x14ac:dyDescent="0.3">
      <c r="A1659">
        <v>98</v>
      </c>
      <c r="B1659">
        <v>6.9</v>
      </c>
    </row>
    <row r="1660" spans="1:2" x14ac:dyDescent="0.3">
      <c r="A1660">
        <v>100</v>
      </c>
      <c r="B1660">
        <v>6.8</v>
      </c>
    </row>
    <row r="1661" spans="1:2" x14ac:dyDescent="0.3">
      <c r="A1661">
        <v>118</v>
      </c>
      <c r="B1661">
        <v>7.5</v>
      </c>
    </row>
    <row r="1662" spans="1:2" x14ac:dyDescent="0.3">
      <c r="A1662">
        <v>28</v>
      </c>
      <c r="B1662">
        <v>3.7</v>
      </c>
    </row>
    <row r="1663" spans="1:2" x14ac:dyDescent="0.3">
      <c r="A1663">
        <v>125</v>
      </c>
      <c r="B1663">
        <v>6.1</v>
      </c>
    </row>
    <row r="1664" spans="1:2" x14ac:dyDescent="0.3">
      <c r="A1664">
        <v>94</v>
      </c>
      <c r="B1664">
        <v>5.9</v>
      </c>
    </row>
    <row r="1665" spans="1:2" x14ac:dyDescent="0.3">
      <c r="A1665">
        <v>79</v>
      </c>
      <c r="B1665">
        <v>6.7</v>
      </c>
    </row>
    <row r="1666" spans="1:2" x14ac:dyDescent="0.3">
      <c r="A1666">
        <v>106</v>
      </c>
      <c r="B1666">
        <v>8.5</v>
      </c>
    </row>
    <row r="1667" spans="1:2" x14ac:dyDescent="0.3">
      <c r="A1667">
        <v>111</v>
      </c>
      <c r="B1667">
        <v>6.9</v>
      </c>
    </row>
    <row r="1668" spans="1:2" x14ac:dyDescent="0.3">
      <c r="A1668">
        <v>63</v>
      </c>
      <c r="B1668">
        <v>5.5</v>
      </c>
    </row>
    <row r="1669" spans="1:2" x14ac:dyDescent="0.3">
      <c r="A1669">
        <v>85</v>
      </c>
      <c r="B1669">
        <v>7.1</v>
      </c>
    </row>
    <row r="1670" spans="1:2" x14ac:dyDescent="0.3">
      <c r="A1670">
        <v>108</v>
      </c>
      <c r="B1670">
        <v>7.1</v>
      </c>
    </row>
    <row r="1671" spans="1:2" x14ac:dyDescent="0.3">
      <c r="A1671">
        <v>139</v>
      </c>
      <c r="B1671">
        <v>5.9</v>
      </c>
    </row>
    <row r="1672" spans="1:2" x14ac:dyDescent="0.3">
      <c r="A1672">
        <v>127</v>
      </c>
      <c r="B1672">
        <v>7.3</v>
      </c>
    </row>
    <row r="1673" spans="1:2" x14ac:dyDescent="0.3">
      <c r="A1673">
        <v>106</v>
      </c>
      <c r="B1673">
        <v>3.4</v>
      </c>
    </row>
    <row r="1674" spans="1:2" x14ac:dyDescent="0.3">
      <c r="A1674">
        <v>95</v>
      </c>
      <c r="B1674">
        <v>6.8</v>
      </c>
    </row>
    <row r="1675" spans="1:2" x14ac:dyDescent="0.3">
      <c r="A1675">
        <v>118</v>
      </c>
      <c r="B1675">
        <v>6.9</v>
      </c>
    </row>
    <row r="1676" spans="1:2" x14ac:dyDescent="0.3">
      <c r="A1676">
        <v>108</v>
      </c>
      <c r="B1676">
        <v>7</v>
      </c>
    </row>
    <row r="1677" spans="1:2" x14ac:dyDescent="0.3">
      <c r="A1677">
        <v>105</v>
      </c>
      <c r="B1677">
        <v>5.5</v>
      </c>
    </row>
    <row r="1678" spans="1:2" x14ac:dyDescent="0.3">
      <c r="A1678">
        <v>131</v>
      </c>
      <c r="B1678">
        <v>5.0999999999999996</v>
      </c>
    </row>
    <row r="1679" spans="1:2" x14ac:dyDescent="0.3">
      <c r="A1679">
        <v>104</v>
      </c>
      <c r="B1679">
        <v>6.2</v>
      </c>
    </row>
    <row r="1680" spans="1:2" x14ac:dyDescent="0.3">
      <c r="A1680">
        <v>133</v>
      </c>
      <c r="B1680">
        <v>5.9</v>
      </c>
    </row>
    <row r="1681" spans="1:2" x14ac:dyDescent="0.3">
      <c r="A1681">
        <v>94</v>
      </c>
      <c r="B1681">
        <v>5.2</v>
      </c>
    </row>
    <row r="1682" spans="1:2" x14ac:dyDescent="0.3">
      <c r="A1682">
        <v>109</v>
      </c>
      <c r="B1682">
        <v>6.2</v>
      </c>
    </row>
    <row r="1683" spans="1:2" x14ac:dyDescent="0.3">
      <c r="A1683">
        <v>96</v>
      </c>
      <c r="B1683">
        <v>5.5</v>
      </c>
    </row>
    <row r="1684" spans="1:2" x14ac:dyDescent="0.3">
      <c r="A1684">
        <v>105</v>
      </c>
      <c r="B1684">
        <v>7.4</v>
      </c>
    </row>
    <row r="1685" spans="1:2" x14ac:dyDescent="0.3">
      <c r="A1685">
        <v>99</v>
      </c>
      <c r="B1685">
        <v>4.4000000000000004</v>
      </c>
    </row>
    <row r="1686" spans="1:2" x14ac:dyDescent="0.3">
      <c r="A1686">
        <v>112</v>
      </c>
      <c r="B1686">
        <v>6.3</v>
      </c>
    </row>
    <row r="1687" spans="1:2" x14ac:dyDescent="0.3">
      <c r="A1687">
        <v>108</v>
      </c>
      <c r="B1687">
        <v>6.1</v>
      </c>
    </row>
    <row r="1688" spans="1:2" x14ac:dyDescent="0.3">
      <c r="A1688">
        <v>126</v>
      </c>
      <c r="B1688">
        <v>5.3</v>
      </c>
    </row>
    <row r="1689" spans="1:2" x14ac:dyDescent="0.3">
      <c r="A1689">
        <v>98</v>
      </c>
      <c r="B1689">
        <v>5.4</v>
      </c>
    </row>
    <row r="1690" spans="1:2" x14ac:dyDescent="0.3">
      <c r="A1690">
        <v>104</v>
      </c>
      <c r="B1690">
        <v>6.7</v>
      </c>
    </row>
    <row r="1691" spans="1:2" x14ac:dyDescent="0.3">
      <c r="A1691">
        <v>110</v>
      </c>
      <c r="B1691">
        <v>5.9</v>
      </c>
    </row>
    <row r="1692" spans="1:2" x14ac:dyDescent="0.3">
      <c r="A1692">
        <v>130</v>
      </c>
      <c r="B1692">
        <v>7.3</v>
      </c>
    </row>
    <row r="1693" spans="1:2" x14ac:dyDescent="0.3">
      <c r="A1693">
        <v>93</v>
      </c>
      <c r="B1693">
        <v>5.5</v>
      </c>
    </row>
    <row r="1694" spans="1:2" x14ac:dyDescent="0.3">
      <c r="A1694">
        <v>96</v>
      </c>
      <c r="B1694">
        <v>5.8</v>
      </c>
    </row>
    <row r="1695" spans="1:2" x14ac:dyDescent="0.3">
      <c r="A1695">
        <v>114</v>
      </c>
      <c r="B1695">
        <v>4.5999999999999996</v>
      </c>
    </row>
    <row r="1696" spans="1:2" x14ac:dyDescent="0.3">
      <c r="A1696">
        <v>106</v>
      </c>
      <c r="B1696">
        <v>6.7</v>
      </c>
    </row>
    <row r="1697" spans="1:2" x14ac:dyDescent="0.3">
      <c r="A1697">
        <v>150</v>
      </c>
      <c r="B1697">
        <v>5.0999999999999996</v>
      </c>
    </row>
    <row r="1698" spans="1:2" x14ac:dyDescent="0.3">
      <c r="A1698">
        <v>100</v>
      </c>
      <c r="B1698">
        <v>5.6</v>
      </c>
    </row>
    <row r="1699" spans="1:2" x14ac:dyDescent="0.3">
      <c r="A1699">
        <v>100</v>
      </c>
      <c r="B1699">
        <v>7</v>
      </c>
    </row>
    <row r="1700" spans="1:2" x14ac:dyDescent="0.3">
      <c r="A1700">
        <v>100</v>
      </c>
      <c r="B1700">
        <v>6.4</v>
      </c>
    </row>
    <row r="1701" spans="1:2" x14ac:dyDescent="0.3">
      <c r="A1701">
        <v>107</v>
      </c>
      <c r="B1701">
        <v>6.7</v>
      </c>
    </row>
    <row r="1702" spans="1:2" x14ac:dyDescent="0.3">
      <c r="A1702">
        <v>102</v>
      </c>
      <c r="B1702">
        <v>4.0999999999999996</v>
      </c>
    </row>
    <row r="1703" spans="1:2" x14ac:dyDescent="0.3">
      <c r="A1703">
        <v>101</v>
      </c>
      <c r="B1703">
        <v>5.5</v>
      </c>
    </row>
    <row r="1704" spans="1:2" x14ac:dyDescent="0.3">
      <c r="A1704">
        <v>86</v>
      </c>
      <c r="B1704">
        <v>2.7</v>
      </c>
    </row>
    <row r="1705" spans="1:2" x14ac:dyDescent="0.3">
      <c r="A1705">
        <v>108</v>
      </c>
      <c r="B1705">
        <v>6.4</v>
      </c>
    </row>
    <row r="1706" spans="1:2" x14ac:dyDescent="0.3">
      <c r="A1706">
        <v>123</v>
      </c>
      <c r="B1706">
        <v>4.8</v>
      </c>
    </row>
    <row r="1707" spans="1:2" x14ac:dyDescent="0.3">
      <c r="A1707">
        <v>134</v>
      </c>
      <c r="B1707">
        <v>6.1</v>
      </c>
    </row>
    <row r="1708" spans="1:2" x14ac:dyDescent="0.3">
      <c r="A1708">
        <v>511</v>
      </c>
      <c r="B1708">
        <v>4.8</v>
      </c>
    </row>
    <row r="1709" spans="1:2" x14ac:dyDescent="0.3">
      <c r="A1709">
        <v>88</v>
      </c>
      <c r="B1709">
        <v>7</v>
      </c>
    </row>
    <row r="1710" spans="1:2" x14ac:dyDescent="0.3">
      <c r="A1710">
        <v>109</v>
      </c>
      <c r="B1710">
        <v>6.8</v>
      </c>
    </row>
    <row r="1711" spans="1:2" x14ac:dyDescent="0.3">
      <c r="A1711">
        <v>122</v>
      </c>
      <c r="B1711">
        <v>7.3</v>
      </c>
    </row>
    <row r="1712" spans="1:2" x14ac:dyDescent="0.3">
      <c r="A1712">
        <v>251</v>
      </c>
      <c r="B1712">
        <v>8.1999999999999993</v>
      </c>
    </row>
    <row r="1713" spans="1:2" x14ac:dyDescent="0.3">
      <c r="A1713">
        <v>118</v>
      </c>
      <c r="B1713">
        <v>5.6</v>
      </c>
    </row>
    <row r="1714" spans="1:2" x14ac:dyDescent="0.3">
      <c r="A1714">
        <v>131</v>
      </c>
      <c r="B1714">
        <v>6.1</v>
      </c>
    </row>
    <row r="1715" spans="1:2" x14ac:dyDescent="0.3">
      <c r="A1715">
        <v>109</v>
      </c>
      <c r="B1715">
        <v>7.9</v>
      </c>
    </row>
    <row r="1716" spans="1:2" x14ac:dyDescent="0.3">
      <c r="A1716">
        <v>80</v>
      </c>
      <c r="B1716">
        <v>8.4</v>
      </c>
    </row>
    <row r="1717" spans="1:2" x14ac:dyDescent="0.3">
      <c r="A1717">
        <v>88</v>
      </c>
      <c r="B1717">
        <v>6.5</v>
      </c>
    </row>
    <row r="1718" spans="1:2" x14ac:dyDescent="0.3">
      <c r="A1718">
        <v>103</v>
      </c>
      <c r="B1718">
        <v>7.1</v>
      </c>
    </row>
    <row r="1719" spans="1:2" x14ac:dyDescent="0.3">
      <c r="A1719">
        <v>87</v>
      </c>
      <c r="B1719">
        <v>6.6</v>
      </c>
    </row>
    <row r="1720" spans="1:2" x14ac:dyDescent="0.3">
      <c r="A1720">
        <v>160</v>
      </c>
      <c r="B1720">
        <v>4</v>
      </c>
    </row>
    <row r="1721" spans="1:2" x14ac:dyDescent="0.3">
      <c r="A1721">
        <v>121</v>
      </c>
      <c r="B1721">
        <v>7</v>
      </c>
    </row>
    <row r="1722" spans="1:2" x14ac:dyDescent="0.3">
      <c r="A1722">
        <v>91</v>
      </c>
      <c r="B1722">
        <v>5.6</v>
      </c>
    </row>
    <row r="1723" spans="1:2" x14ac:dyDescent="0.3">
      <c r="A1723">
        <v>92</v>
      </c>
      <c r="B1723">
        <v>4.8</v>
      </c>
    </row>
    <row r="1724" spans="1:2" x14ac:dyDescent="0.3">
      <c r="A1724">
        <v>129</v>
      </c>
      <c r="B1724">
        <v>7.5</v>
      </c>
    </row>
    <row r="1725" spans="1:2" x14ac:dyDescent="0.3">
      <c r="A1725">
        <v>93</v>
      </c>
      <c r="B1725">
        <v>6</v>
      </c>
    </row>
    <row r="1726" spans="1:2" x14ac:dyDescent="0.3">
      <c r="A1726">
        <v>118</v>
      </c>
      <c r="B1726">
        <v>7.2</v>
      </c>
    </row>
    <row r="1727" spans="1:2" x14ac:dyDescent="0.3">
      <c r="A1727">
        <v>110</v>
      </c>
      <c r="B1727">
        <v>5.6</v>
      </c>
    </row>
    <row r="1728" spans="1:2" x14ac:dyDescent="0.3">
      <c r="A1728">
        <v>103</v>
      </c>
      <c r="B1728">
        <v>6.8</v>
      </c>
    </row>
    <row r="1729" spans="1:2" x14ac:dyDescent="0.3">
      <c r="A1729">
        <v>85</v>
      </c>
      <c r="B1729">
        <v>4.9000000000000004</v>
      </c>
    </row>
    <row r="1730" spans="1:2" x14ac:dyDescent="0.3">
      <c r="A1730">
        <v>110</v>
      </c>
      <c r="B1730">
        <v>7.1</v>
      </c>
    </row>
    <row r="1731" spans="1:2" x14ac:dyDescent="0.3">
      <c r="A1731">
        <v>89</v>
      </c>
      <c r="B1731">
        <v>2</v>
      </c>
    </row>
    <row r="1732" spans="1:2" x14ac:dyDescent="0.3">
      <c r="A1732">
        <v>115</v>
      </c>
      <c r="B1732">
        <v>5.7</v>
      </c>
    </row>
    <row r="1733" spans="1:2" x14ac:dyDescent="0.3">
      <c r="A1733">
        <v>153</v>
      </c>
      <c r="B1733">
        <v>4.0999999999999996</v>
      </c>
    </row>
    <row r="1734" spans="1:2" x14ac:dyDescent="0.3">
      <c r="A1734">
        <v>42</v>
      </c>
      <c r="B1734">
        <v>6.7</v>
      </c>
    </row>
    <row r="1735" spans="1:2" x14ac:dyDescent="0.3">
      <c r="A1735">
        <v>128</v>
      </c>
      <c r="B1735">
        <v>7.5</v>
      </c>
    </row>
    <row r="1736" spans="1:2" x14ac:dyDescent="0.3">
      <c r="A1736">
        <v>89</v>
      </c>
      <c r="B1736">
        <v>6.5</v>
      </c>
    </row>
    <row r="1737" spans="1:2" x14ac:dyDescent="0.3">
      <c r="A1737">
        <v>122</v>
      </c>
      <c r="B1737">
        <v>7.9</v>
      </c>
    </row>
    <row r="1738" spans="1:2" x14ac:dyDescent="0.3">
      <c r="A1738">
        <v>113</v>
      </c>
      <c r="B1738">
        <v>7.6</v>
      </c>
    </row>
    <row r="1739" spans="1:2" x14ac:dyDescent="0.3">
      <c r="A1739">
        <v>99</v>
      </c>
      <c r="B1739">
        <v>6.4</v>
      </c>
    </row>
    <row r="1740" spans="1:2" x14ac:dyDescent="0.3">
      <c r="A1740">
        <v>99</v>
      </c>
      <c r="B1740">
        <v>5.8</v>
      </c>
    </row>
    <row r="1741" spans="1:2" x14ac:dyDescent="0.3">
      <c r="A1741">
        <v>147</v>
      </c>
      <c r="B1741">
        <v>7.7</v>
      </c>
    </row>
    <row r="1742" spans="1:2" x14ac:dyDescent="0.3">
      <c r="A1742">
        <v>112</v>
      </c>
      <c r="B1742">
        <v>7.1</v>
      </c>
    </row>
    <row r="1743" spans="1:2" x14ac:dyDescent="0.3">
      <c r="A1743">
        <v>88</v>
      </c>
      <c r="B1743">
        <v>5.3</v>
      </c>
    </row>
    <row r="1744" spans="1:2" x14ac:dyDescent="0.3">
      <c r="A1744">
        <v>94</v>
      </c>
      <c r="B1744">
        <v>5.3</v>
      </c>
    </row>
    <row r="1745" spans="1:2" x14ac:dyDescent="0.3">
      <c r="A1745">
        <v>90</v>
      </c>
      <c r="B1745">
        <v>7.5</v>
      </c>
    </row>
    <row r="1746" spans="1:2" x14ac:dyDescent="0.3">
      <c r="A1746">
        <v>167</v>
      </c>
      <c r="B1746">
        <v>6.9</v>
      </c>
    </row>
    <row r="1747" spans="1:2" x14ac:dyDescent="0.3">
      <c r="A1747">
        <v>118</v>
      </c>
      <c r="B1747">
        <v>4.9000000000000004</v>
      </c>
    </row>
    <row r="1748" spans="1:2" x14ac:dyDescent="0.3">
      <c r="A1748">
        <v>83</v>
      </c>
      <c r="B1748">
        <v>7.1</v>
      </c>
    </row>
    <row r="1749" spans="1:2" x14ac:dyDescent="0.3">
      <c r="A1749">
        <v>104</v>
      </c>
      <c r="B1749">
        <v>8</v>
      </c>
    </row>
    <row r="1750" spans="1:2" x14ac:dyDescent="0.3">
      <c r="A1750">
        <v>110</v>
      </c>
      <c r="B1750">
        <v>7.9</v>
      </c>
    </row>
    <row r="1751" spans="1:2" x14ac:dyDescent="0.3">
      <c r="A1751">
        <v>102</v>
      </c>
      <c r="B1751">
        <v>7.6</v>
      </c>
    </row>
    <row r="1752" spans="1:2" x14ac:dyDescent="0.3">
      <c r="A1752">
        <v>131</v>
      </c>
      <c r="B1752">
        <v>5.9</v>
      </c>
    </row>
    <row r="1753" spans="1:2" x14ac:dyDescent="0.3">
      <c r="A1753">
        <v>101</v>
      </c>
      <c r="B1753">
        <v>6.3</v>
      </c>
    </row>
    <row r="1754" spans="1:2" x14ac:dyDescent="0.3">
      <c r="A1754">
        <v>130</v>
      </c>
      <c r="B1754">
        <v>7.1</v>
      </c>
    </row>
    <row r="1755" spans="1:2" x14ac:dyDescent="0.3">
      <c r="A1755">
        <v>120</v>
      </c>
      <c r="B1755">
        <v>6.4</v>
      </c>
    </row>
    <row r="1756" spans="1:2" x14ac:dyDescent="0.3">
      <c r="A1756">
        <v>135</v>
      </c>
      <c r="B1756">
        <v>8.1999999999999993</v>
      </c>
    </row>
    <row r="1757" spans="1:2" x14ac:dyDescent="0.3">
      <c r="A1757">
        <v>110</v>
      </c>
      <c r="B1757">
        <v>6.9</v>
      </c>
    </row>
    <row r="1758" spans="1:2" x14ac:dyDescent="0.3">
      <c r="A1758">
        <v>103</v>
      </c>
      <c r="B1758">
        <v>7.8</v>
      </c>
    </row>
    <row r="1759" spans="1:2" x14ac:dyDescent="0.3">
      <c r="A1759">
        <v>115</v>
      </c>
      <c r="B1759">
        <v>6.7</v>
      </c>
    </row>
    <row r="1760" spans="1:2" x14ac:dyDescent="0.3">
      <c r="A1760">
        <v>110</v>
      </c>
      <c r="B1760">
        <v>7.5</v>
      </c>
    </row>
    <row r="1761" spans="1:2" x14ac:dyDescent="0.3">
      <c r="A1761">
        <v>91</v>
      </c>
      <c r="B1761">
        <v>7.4</v>
      </c>
    </row>
    <row r="1762" spans="1:2" x14ac:dyDescent="0.3">
      <c r="A1762">
        <v>105</v>
      </c>
      <c r="B1762">
        <v>5.2</v>
      </c>
    </row>
    <row r="1763" spans="1:2" x14ac:dyDescent="0.3">
      <c r="A1763">
        <v>127</v>
      </c>
      <c r="B1763">
        <v>6.5</v>
      </c>
    </row>
    <row r="1764" spans="1:2" x14ac:dyDescent="0.3">
      <c r="A1764">
        <v>82</v>
      </c>
      <c r="B1764">
        <v>7.6</v>
      </c>
    </row>
    <row r="1765" spans="1:2" x14ac:dyDescent="0.3">
      <c r="A1765">
        <v>99</v>
      </c>
      <c r="B1765">
        <v>7.3</v>
      </c>
    </row>
    <row r="1766" spans="1:2" x14ac:dyDescent="0.3">
      <c r="A1766">
        <v>90</v>
      </c>
      <c r="B1766">
        <v>6.6</v>
      </c>
    </row>
    <row r="1767" spans="1:2" x14ac:dyDescent="0.3">
      <c r="A1767">
        <v>115</v>
      </c>
      <c r="B1767">
        <v>6.8</v>
      </c>
    </row>
    <row r="1768" spans="1:2" x14ac:dyDescent="0.3">
      <c r="A1768">
        <v>96</v>
      </c>
      <c r="B1768">
        <v>6.9</v>
      </c>
    </row>
    <row r="1769" spans="1:2" x14ac:dyDescent="0.3">
      <c r="A1769">
        <v>104</v>
      </c>
      <c r="B1769">
        <v>5.8</v>
      </c>
    </row>
    <row r="1770" spans="1:2" x14ac:dyDescent="0.3">
      <c r="A1770">
        <v>117</v>
      </c>
      <c r="B1770">
        <v>6.6</v>
      </c>
    </row>
    <row r="1771" spans="1:2" x14ac:dyDescent="0.3">
      <c r="A1771">
        <v>83</v>
      </c>
      <c r="B1771">
        <v>6.7</v>
      </c>
    </row>
    <row r="1772" spans="1:2" x14ac:dyDescent="0.3">
      <c r="A1772">
        <v>99</v>
      </c>
      <c r="B1772">
        <v>6.7</v>
      </c>
    </row>
    <row r="1773" spans="1:2" x14ac:dyDescent="0.3">
      <c r="A1773">
        <v>81</v>
      </c>
      <c r="B1773">
        <v>6.3</v>
      </c>
    </row>
    <row r="1774" spans="1:2" x14ac:dyDescent="0.3">
      <c r="A1774">
        <v>135</v>
      </c>
      <c r="B1774">
        <v>7.7</v>
      </c>
    </row>
    <row r="1775" spans="1:2" x14ac:dyDescent="0.3">
      <c r="A1775">
        <v>117</v>
      </c>
      <c r="B1775">
        <v>6.1</v>
      </c>
    </row>
    <row r="1776" spans="1:2" x14ac:dyDescent="0.3">
      <c r="A1776">
        <v>139</v>
      </c>
      <c r="B1776">
        <v>4.9000000000000004</v>
      </c>
    </row>
    <row r="1777" spans="1:2" x14ac:dyDescent="0.3">
      <c r="A1777">
        <v>123</v>
      </c>
      <c r="B1777">
        <v>6.2</v>
      </c>
    </row>
    <row r="1778" spans="1:2" x14ac:dyDescent="0.3">
      <c r="A1778">
        <v>117</v>
      </c>
      <c r="B1778">
        <v>7.8</v>
      </c>
    </row>
    <row r="1779" spans="1:2" x14ac:dyDescent="0.3">
      <c r="A1779">
        <v>97</v>
      </c>
      <c r="B1779">
        <v>8.1999999999999993</v>
      </c>
    </row>
    <row r="1780" spans="1:2" x14ac:dyDescent="0.3">
      <c r="A1780">
        <v>81</v>
      </c>
      <c r="B1780">
        <v>6.9</v>
      </c>
    </row>
    <row r="1781" spans="1:2" x14ac:dyDescent="0.3">
      <c r="A1781">
        <v>103</v>
      </c>
      <c r="B1781">
        <v>6.2</v>
      </c>
    </row>
    <row r="1782" spans="1:2" x14ac:dyDescent="0.3">
      <c r="A1782">
        <v>119</v>
      </c>
      <c r="B1782">
        <v>6.9</v>
      </c>
    </row>
    <row r="1783" spans="1:2" x14ac:dyDescent="0.3">
      <c r="A1783">
        <v>94</v>
      </c>
      <c r="B1783">
        <v>4.8</v>
      </c>
    </row>
    <row r="1784" spans="1:2" x14ac:dyDescent="0.3">
      <c r="A1784">
        <v>89</v>
      </c>
      <c r="B1784">
        <v>8</v>
      </c>
    </row>
    <row r="1785" spans="1:2" x14ac:dyDescent="0.3">
      <c r="A1785">
        <v>98</v>
      </c>
      <c r="B1785">
        <v>5.3</v>
      </c>
    </row>
    <row r="1786" spans="1:2" x14ac:dyDescent="0.3">
      <c r="A1786">
        <v>107</v>
      </c>
      <c r="B1786">
        <v>6.7</v>
      </c>
    </row>
    <row r="1787" spans="1:2" x14ac:dyDescent="0.3">
      <c r="A1787">
        <v>108</v>
      </c>
      <c r="B1787">
        <v>5.4</v>
      </c>
    </row>
    <row r="1788" spans="1:2" x14ac:dyDescent="0.3">
      <c r="A1788">
        <v>134</v>
      </c>
      <c r="B1788">
        <v>5.4</v>
      </c>
    </row>
    <row r="1789" spans="1:2" x14ac:dyDescent="0.3">
      <c r="A1789">
        <v>110</v>
      </c>
      <c r="B1789">
        <v>4.9000000000000004</v>
      </c>
    </row>
    <row r="1790" spans="1:2" x14ac:dyDescent="0.3">
      <c r="A1790">
        <v>103</v>
      </c>
      <c r="B1790">
        <v>6.1</v>
      </c>
    </row>
    <row r="1791" spans="1:2" x14ac:dyDescent="0.3">
      <c r="A1791">
        <v>145</v>
      </c>
      <c r="B1791">
        <v>5.8</v>
      </c>
    </row>
    <row r="1792" spans="1:2" x14ac:dyDescent="0.3">
      <c r="A1792">
        <v>100</v>
      </c>
      <c r="B1792">
        <v>7</v>
      </c>
    </row>
    <row r="1793" spans="1:2" x14ac:dyDescent="0.3">
      <c r="A1793">
        <v>131</v>
      </c>
      <c r="B1793">
        <v>6.5</v>
      </c>
    </row>
    <row r="1794" spans="1:2" x14ac:dyDescent="0.3">
      <c r="A1794">
        <v>133</v>
      </c>
      <c r="B1794">
        <v>6.6</v>
      </c>
    </row>
    <row r="1795" spans="1:2" x14ac:dyDescent="0.3">
      <c r="A1795">
        <v>109</v>
      </c>
      <c r="B1795">
        <v>6.1</v>
      </c>
    </row>
    <row r="1796" spans="1:2" x14ac:dyDescent="0.3">
      <c r="A1796">
        <v>114</v>
      </c>
      <c r="B1796">
        <v>5.7</v>
      </c>
    </row>
    <row r="1797" spans="1:2" x14ac:dyDescent="0.3">
      <c r="A1797">
        <v>164</v>
      </c>
      <c r="B1797">
        <v>6.6</v>
      </c>
    </row>
    <row r="1798" spans="1:2" x14ac:dyDescent="0.3">
      <c r="A1798">
        <v>92</v>
      </c>
      <c r="B1798">
        <v>7</v>
      </c>
    </row>
    <row r="1799" spans="1:2" x14ac:dyDescent="0.3">
      <c r="A1799">
        <v>122</v>
      </c>
      <c r="B1799">
        <v>7.4</v>
      </c>
    </row>
    <row r="1800" spans="1:2" x14ac:dyDescent="0.3">
      <c r="A1800">
        <v>42</v>
      </c>
      <c r="B1800">
        <v>5.3</v>
      </c>
    </row>
    <row r="1801" spans="1:2" x14ac:dyDescent="0.3">
      <c r="A1801">
        <v>110</v>
      </c>
      <c r="B1801">
        <v>7.4</v>
      </c>
    </row>
    <row r="1802" spans="1:2" x14ac:dyDescent="0.3">
      <c r="A1802">
        <v>116</v>
      </c>
      <c r="B1802">
        <v>7.4</v>
      </c>
    </row>
    <row r="1803" spans="1:2" x14ac:dyDescent="0.3">
      <c r="A1803">
        <v>106</v>
      </c>
      <c r="B1803">
        <v>6.8</v>
      </c>
    </row>
    <row r="1804" spans="1:2" x14ac:dyDescent="0.3">
      <c r="A1804">
        <v>115</v>
      </c>
      <c r="B1804">
        <v>7.9</v>
      </c>
    </row>
    <row r="1805" spans="1:2" x14ac:dyDescent="0.3">
      <c r="A1805">
        <v>148</v>
      </c>
      <c r="B1805">
        <v>7.2</v>
      </c>
    </row>
    <row r="1806" spans="1:2" x14ac:dyDescent="0.3">
      <c r="A1806">
        <v>119</v>
      </c>
      <c r="B1806">
        <v>6</v>
      </c>
    </row>
    <row r="1807" spans="1:2" x14ac:dyDescent="0.3">
      <c r="A1807">
        <v>118</v>
      </c>
      <c r="B1807">
        <v>7.8</v>
      </c>
    </row>
    <row r="1808" spans="1:2" x14ac:dyDescent="0.3">
      <c r="A1808">
        <v>101</v>
      </c>
      <c r="B1808">
        <v>6.6</v>
      </c>
    </row>
    <row r="1809" spans="1:2" x14ac:dyDescent="0.3">
      <c r="A1809">
        <v>82</v>
      </c>
      <c r="B1809">
        <v>7.9</v>
      </c>
    </row>
    <row r="1810" spans="1:2" x14ac:dyDescent="0.3">
      <c r="A1810">
        <v>110</v>
      </c>
      <c r="B1810">
        <v>6.2</v>
      </c>
    </row>
    <row r="1811" spans="1:2" x14ac:dyDescent="0.3">
      <c r="A1811">
        <v>193</v>
      </c>
      <c r="B1811">
        <v>5.7</v>
      </c>
    </row>
    <row r="1812" spans="1:2" x14ac:dyDescent="0.3">
      <c r="A1812">
        <v>130</v>
      </c>
      <c r="B1812">
        <v>7.1</v>
      </c>
    </row>
    <row r="1813" spans="1:2" x14ac:dyDescent="0.3">
      <c r="A1813">
        <v>94</v>
      </c>
      <c r="B1813">
        <v>5.6</v>
      </c>
    </row>
    <row r="1814" spans="1:2" x14ac:dyDescent="0.3">
      <c r="A1814">
        <v>111</v>
      </c>
      <c r="B1814">
        <v>7.8</v>
      </c>
    </row>
    <row r="1815" spans="1:2" x14ac:dyDescent="0.3">
      <c r="A1815">
        <v>110</v>
      </c>
      <c r="B1815">
        <v>7.9</v>
      </c>
    </row>
    <row r="1816" spans="1:2" x14ac:dyDescent="0.3">
      <c r="A1816">
        <v>30</v>
      </c>
      <c r="B1816">
        <v>6.9</v>
      </c>
    </row>
    <row r="1817" spans="1:2" x14ac:dyDescent="0.3">
      <c r="A1817">
        <v>109</v>
      </c>
      <c r="B1817">
        <v>7.4</v>
      </c>
    </row>
    <row r="1818" spans="1:2" x14ac:dyDescent="0.3">
      <c r="A1818">
        <v>123</v>
      </c>
      <c r="B1818">
        <v>7.7</v>
      </c>
    </row>
    <row r="1819" spans="1:2" x14ac:dyDescent="0.3">
      <c r="A1819">
        <v>109</v>
      </c>
      <c r="B1819">
        <v>6.9</v>
      </c>
    </row>
    <row r="1820" spans="1:2" x14ac:dyDescent="0.3">
      <c r="A1820">
        <v>99</v>
      </c>
      <c r="B1820">
        <v>8.6999999999999993</v>
      </c>
    </row>
    <row r="1821" spans="1:2" x14ac:dyDescent="0.3">
      <c r="A1821">
        <v>106</v>
      </c>
      <c r="B1821">
        <v>6.7</v>
      </c>
    </row>
    <row r="1822" spans="1:2" x14ac:dyDescent="0.3">
      <c r="A1822">
        <v>89</v>
      </c>
      <c r="B1822">
        <v>6</v>
      </c>
    </row>
    <row r="1823" spans="1:2" x14ac:dyDescent="0.3">
      <c r="A1823">
        <v>98</v>
      </c>
      <c r="B1823">
        <v>6.2</v>
      </c>
    </row>
    <row r="1824" spans="1:2" x14ac:dyDescent="0.3">
      <c r="A1824">
        <v>93</v>
      </c>
      <c r="B1824">
        <v>5.9</v>
      </c>
    </row>
    <row r="1825" spans="1:2" x14ac:dyDescent="0.3">
      <c r="A1825">
        <v>112</v>
      </c>
      <c r="B1825">
        <v>6.8</v>
      </c>
    </row>
    <row r="1826" spans="1:2" x14ac:dyDescent="0.3">
      <c r="A1826">
        <v>101</v>
      </c>
      <c r="B1826">
        <v>3.6</v>
      </c>
    </row>
    <row r="1827" spans="1:2" x14ac:dyDescent="0.3">
      <c r="A1827">
        <v>104</v>
      </c>
      <c r="B1827">
        <v>6.7</v>
      </c>
    </row>
    <row r="1828" spans="1:2" x14ac:dyDescent="0.3">
      <c r="A1828">
        <v>120</v>
      </c>
      <c r="B1828">
        <v>6.3</v>
      </c>
    </row>
    <row r="1829" spans="1:2" x14ac:dyDescent="0.3">
      <c r="A1829">
        <v>135</v>
      </c>
      <c r="B1829">
        <v>6.4</v>
      </c>
    </row>
    <row r="1830" spans="1:2" x14ac:dyDescent="0.3">
      <c r="A1830">
        <v>91</v>
      </c>
      <c r="B1830">
        <v>6.4</v>
      </c>
    </row>
    <row r="1831" spans="1:2" x14ac:dyDescent="0.3">
      <c r="A1831">
        <v>97</v>
      </c>
      <c r="B1831">
        <v>5.7</v>
      </c>
    </row>
    <row r="1832" spans="1:2" x14ac:dyDescent="0.3">
      <c r="A1832">
        <v>133</v>
      </c>
      <c r="B1832">
        <v>6.2</v>
      </c>
    </row>
    <row r="1833" spans="1:2" x14ac:dyDescent="0.3">
      <c r="A1833">
        <v>123</v>
      </c>
      <c r="B1833">
        <v>6.6</v>
      </c>
    </row>
    <row r="1834" spans="1:2" x14ac:dyDescent="0.3">
      <c r="A1834">
        <v>114</v>
      </c>
      <c r="B1834">
        <v>5.2</v>
      </c>
    </row>
    <row r="1835" spans="1:2" x14ac:dyDescent="0.3">
      <c r="A1835">
        <v>111</v>
      </c>
      <c r="B1835">
        <v>6.1</v>
      </c>
    </row>
    <row r="1836" spans="1:2" x14ac:dyDescent="0.3">
      <c r="A1836">
        <v>117</v>
      </c>
      <c r="B1836">
        <v>7.1</v>
      </c>
    </row>
    <row r="1837" spans="1:2" x14ac:dyDescent="0.3">
      <c r="A1837">
        <v>121</v>
      </c>
      <c r="B1837">
        <v>7.2</v>
      </c>
    </row>
    <row r="1838" spans="1:2" x14ac:dyDescent="0.3">
      <c r="A1838">
        <v>139</v>
      </c>
      <c r="B1838">
        <v>6.5</v>
      </c>
    </row>
    <row r="1839" spans="1:2" x14ac:dyDescent="0.3">
      <c r="A1839">
        <v>115</v>
      </c>
      <c r="B1839">
        <v>6</v>
      </c>
    </row>
    <row r="1840" spans="1:2" x14ac:dyDescent="0.3">
      <c r="A1840">
        <v>22</v>
      </c>
      <c r="B1840">
        <v>7</v>
      </c>
    </row>
    <row r="1841" spans="1:2" x14ac:dyDescent="0.3">
      <c r="A1841">
        <v>175</v>
      </c>
      <c r="B1841">
        <v>7</v>
      </c>
    </row>
    <row r="1842" spans="1:2" x14ac:dyDescent="0.3">
      <c r="A1842">
        <v>85</v>
      </c>
      <c r="B1842">
        <v>7.5</v>
      </c>
    </row>
    <row r="1843" spans="1:2" x14ac:dyDescent="0.3">
      <c r="A1843">
        <v>90</v>
      </c>
      <c r="B1843">
        <v>6.6</v>
      </c>
    </row>
    <row r="1844" spans="1:2" x14ac:dyDescent="0.3">
      <c r="A1844">
        <v>107</v>
      </c>
      <c r="B1844">
        <v>8.8000000000000007</v>
      </c>
    </row>
    <row r="1845" spans="1:2" x14ac:dyDescent="0.3">
      <c r="A1845">
        <v>100</v>
      </c>
      <c r="B1845">
        <v>7.4</v>
      </c>
    </row>
    <row r="1846" spans="1:2" x14ac:dyDescent="0.3">
      <c r="A1846">
        <v>129</v>
      </c>
      <c r="B1846">
        <v>6.5</v>
      </c>
    </row>
    <row r="1847" spans="1:2" x14ac:dyDescent="0.3">
      <c r="A1847">
        <v>109</v>
      </c>
      <c r="B1847">
        <v>6.2</v>
      </c>
    </row>
    <row r="1848" spans="1:2" x14ac:dyDescent="0.3">
      <c r="A1848">
        <v>94</v>
      </c>
      <c r="B1848">
        <v>7.8</v>
      </c>
    </row>
    <row r="1849" spans="1:2" x14ac:dyDescent="0.3">
      <c r="A1849">
        <v>133</v>
      </c>
      <c r="B1849">
        <v>5.2</v>
      </c>
    </row>
    <row r="1850" spans="1:2" x14ac:dyDescent="0.3">
      <c r="A1850">
        <v>105</v>
      </c>
      <c r="B1850">
        <v>6.5</v>
      </c>
    </row>
    <row r="1851" spans="1:2" x14ac:dyDescent="0.3">
      <c r="A1851">
        <v>100</v>
      </c>
      <c r="B1851">
        <v>6.5</v>
      </c>
    </row>
    <row r="1852" spans="1:2" x14ac:dyDescent="0.3">
      <c r="A1852">
        <v>113</v>
      </c>
      <c r="B1852">
        <v>5.2</v>
      </c>
    </row>
    <row r="1853" spans="1:2" x14ac:dyDescent="0.3">
      <c r="A1853">
        <v>118</v>
      </c>
      <c r="B1853">
        <v>7.2</v>
      </c>
    </row>
    <row r="1854" spans="1:2" x14ac:dyDescent="0.3">
      <c r="A1854">
        <v>110</v>
      </c>
      <c r="B1854">
        <v>7.1</v>
      </c>
    </row>
    <row r="1855" spans="1:2" x14ac:dyDescent="0.3">
      <c r="A1855">
        <v>110</v>
      </c>
      <c r="B1855">
        <v>4.5</v>
      </c>
    </row>
    <row r="1856" spans="1:2" x14ac:dyDescent="0.3">
      <c r="A1856">
        <v>99</v>
      </c>
      <c r="B1856">
        <v>5.7</v>
      </c>
    </row>
    <row r="1857" spans="1:2" x14ac:dyDescent="0.3">
      <c r="A1857">
        <v>101</v>
      </c>
      <c r="B1857">
        <v>6</v>
      </c>
    </row>
    <row r="1858" spans="1:2" x14ac:dyDescent="0.3">
      <c r="A1858">
        <v>100</v>
      </c>
      <c r="B1858">
        <v>6.4</v>
      </c>
    </row>
    <row r="1859" spans="1:2" x14ac:dyDescent="0.3">
      <c r="A1859">
        <v>103</v>
      </c>
      <c r="B1859">
        <v>5.2</v>
      </c>
    </row>
    <row r="1860" spans="1:2" x14ac:dyDescent="0.3">
      <c r="A1860">
        <v>100</v>
      </c>
      <c r="B1860">
        <v>4.3</v>
      </c>
    </row>
    <row r="1861" spans="1:2" x14ac:dyDescent="0.3">
      <c r="A1861">
        <v>95</v>
      </c>
      <c r="B1861">
        <v>6.1</v>
      </c>
    </row>
    <row r="1862" spans="1:2" x14ac:dyDescent="0.3">
      <c r="A1862">
        <v>117</v>
      </c>
      <c r="B1862">
        <v>6.3</v>
      </c>
    </row>
    <row r="1863" spans="1:2" x14ac:dyDescent="0.3">
      <c r="A1863">
        <v>129</v>
      </c>
      <c r="B1863">
        <v>6.8</v>
      </c>
    </row>
    <row r="1864" spans="1:2" x14ac:dyDescent="0.3">
      <c r="A1864">
        <v>120</v>
      </c>
      <c r="B1864">
        <v>4</v>
      </c>
    </row>
    <row r="1865" spans="1:2" x14ac:dyDescent="0.3">
      <c r="A1865">
        <v>125</v>
      </c>
      <c r="B1865">
        <v>5.2</v>
      </c>
    </row>
    <row r="1866" spans="1:2" x14ac:dyDescent="0.3">
      <c r="A1866">
        <v>133</v>
      </c>
      <c r="B1866">
        <v>6.5</v>
      </c>
    </row>
    <row r="1867" spans="1:2" x14ac:dyDescent="0.3">
      <c r="A1867">
        <v>116</v>
      </c>
      <c r="B1867">
        <v>7.5</v>
      </c>
    </row>
    <row r="1868" spans="1:2" x14ac:dyDescent="0.3">
      <c r="A1868">
        <v>129</v>
      </c>
      <c r="B1868">
        <v>7.1</v>
      </c>
    </row>
    <row r="1869" spans="1:2" x14ac:dyDescent="0.3">
      <c r="A1869">
        <v>93</v>
      </c>
      <c r="B1869">
        <v>6.9</v>
      </c>
    </row>
    <row r="1870" spans="1:2" x14ac:dyDescent="0.3">
      <c r="A1870">
        <v>118</v>
      </c>
      <c r="B1870">
        <v>8</v>
      </c>
    </row>
    <row r="1871" spans="1:2" x14ac:dyDescent="0.3">
      <c r="A1871">
        <v>129</v>
      </c>
      <c r="B1871">
        <v>8.1999999999999993</v>
      </c>
    </row>
    <row r="1872" spans="1:2" x14ac:dyDescent="0.3">
      <c r="A1872">
        <v>185</v>
      </c>
      <c r="B1872">
        <v>6.4</v>
      </c>
    </row>
    <row r="1873" spans="1:2" x14ac:dyDescent="0.3">
      <c r="A1873">
        <v>146</v>
      </c>
      <c r="B1873">
        <v>7.9</v>
      </c>
    </row>
    <row r="1874" spans="1:2" x14ac:dyDescent="0.3">
      <c r="A1874">
        <v>128</v>
      </c>
      <c r="B1874">
        <v>6.7</v>
      </c>
    </row>
    <row r="1875" spans="1:2" x14ac:dyDescent="0.3">
      <c r="A1875">
        <v>93</v>
      </c>
      <c r="B1875">
        <v>6.1</v>
      </c>
    </row>
    <row r="1876" spans="1:2" x14ac:dyDescent="0.3">
      <c r="A1876">
        <v>107</v>
      </c>
      <c r="B1876">
        <v>8.9</v>
      </c>
    </row>
    <row r="1877" spans="1:2" x14ac:dyDescent="0.3">
      <c r="A1877">
        <v>97</v>
      </c>
      <c r="B1877">
        <v>8.1</v>
      </c>
    </row>
    <row r="1878" spans="1:2" x14ac:dyDescent="0.3">
      <c r="A1878">
        <v>101</v>
      </c>
      <c r="B1878">
        <v>6.2</v>
      </c>
    </row>
    <row r="1879" spans="1:2" x14ac:dyDescent="0.3">
      <c r="A1879">
        <v>82</v>
      </c>
      <c r="B1879">
        <v>4.9000000000000004</v>
      </c>
    </row>
    <row r="1880" spans="1:2" x14ac:dyDescent="0.3">
      <c r="A1880">
        <v>85</v>
      </c>
      <c r="B1880">
        <v>5.4</v>
      </c>
    </row>
    <row r="1881" spans="1:2" x14ac:dyDescent="0.3">
      <c r="A1881">
        <v>88</v>
      </c>
      <c r="B1881">
        <v>5.8</v>
      </c>
    </row>
    <row r="1882" spans="1:2" x14ac:dyDescent="0.3">
      <c r="A1882">
        <v>119</v>
      </c>
      <c r="B1882">
        <v>4.7</v>
      </c>
    </row>
    <row r="1883" spans="1:2" x14ac:dyDescent="0.3">
      <c r="A1883">
        <v>122</v>
      </c>
      <c r="B1883">
        <v>6</v>
      </c>
    </row>
    <row r="1884" spans="1:2" x14ac:dyDescent="0.3">
      <c r="A1884">
        <v>99</v>
      </c>
      <c r="B1884">
        <v>7</v>
      </c>
    </row>
    <row r="1885" spans="1:2" x14ac:dyDescent="0.3">
      <c r="A1885">
        <v>97</v>
      </c>
      <c r="B1885">
        <v>6</v>
      </c>
    </row>
    <row r="1886" spans="1:2" x14ac:dyDescent="0.3">
      <c r="A1886">
        <v>121</v>
      </c>
      <c r="B1886">
        <v>7.9</v>
      </c>
    </row>
    <row r="1887" spans="1:2" x14ac:dyDescent="0.3">
      <c r="A1887">
        <v>95</v>
      </c>
      <c r="B1887">
        <v>8.1</v>
      </c>
    </row>
    <row r="1888" spans="1:2" x14ac:dyDescent="0.3">
      <c r="A1888">
        <v>105</v>
      </c>
      <c r="B1888">
        <v>6.2</v>
      </c>
    </row>
    <row r="1889" spans="1:2" x14ac:dyDescent="0.3">
      <c r="A1889">
        <v>108</v>
      </c>
      <c r="B1889">
        <v>6.7</v>
      </c>
    </row>
    <row r="1890" spans="1:2" x14ac:dyDescent="0.3">
      <c r="A1890">
        <v>134</v>
      </c>
      <c r="B1890">
        <v>7.3</v>
      </c>
    </row>
    <row r="1891" spans="1:2" x14ac:dyDescent="0.3">
      <c r="A1891">
        <v>115</v>
      </c>
      <c r="B1891">
        <v>4.5999999999999996</v>
      </c>
    </row>
    <row r="1892" spans="1:2" x14ac:dyDescent="0.3">
      <c r="A1892">
        <v>107</v>
      </c>
      <c r="B1892">
        <v>6.1</v>
      </c>
    </row>
    <row r="1893" spans="1:2" x14ac:dyDescent="0.3">
      <c r="A1893">
        <v>86</v>
      </c>
      <c r="B1893">
        <v>6.2</v>
      </c>
    </row>
    <row r="1894" spans="1:2" x14ac:dyDescent="0.3">
      <c r="A1894">
        <v>101</v>
      </c>
      <c r="B1894">
        <v>7.8</v>
      </c>
    </row>
    <row r="1895" spans="1:2" x14ac:dyDescent="0.3">
      <c r="A1895">
        <v>96</v>
      </c>
      <c r="B1895">
        <v>6.1</v>
      </c>
    </row>
    <row r="1896" spans="1:2" x14ac:dyDescent="0.3">
      <c r="A1896">
        <v>101</v>
      </c>
      <c r="B1896">
        <v>7.6</v>
      </c>
    </row>
    <row r="1897" spans="1:2" x14ac:dyDescent="0.3">
      <c r="A1897">
        <v>100</v>
      </c>
      <c r="B1897">
        <v>5.8</v>
      </c>
    </row>
    <row r="1898" spans="1:2" x14ac:dyDescent="0.3">
      <c r="A1898">
        <v>117</v>
      </c>
      <c r="B1898">
        <v>6.5</v>
      </c>
    </row>
    <row r="1899" spans="1:2" x14ac:dyDescent="0.3">
      <c r="A1899">
        <v>101</v>
      </c>
      <c r="B1899">
        <v>7.2</v>
      </c>
    </row>
    <row r="1900" spans="1:2" x14ac:dyDescent="0.3">
      <c r="A1900">
        <v>98</v>
      </c>
      <c r="B1900">
        <v>7.8</v>
      </c>
    </row>
    <row r="1901" spans="1:2" x14ac:dyDescent="0.3">
      <c r="A1901">
        <v>146</v>
      </c>
      <c r="B1901">
        <v>4.7</v>
      </c>
    </row>
    <row r="1902" spans="1:2" x14ac:dyDescent="0.3">
      <c r="A1902">
        <v>102</v>
      </c>
      <c r="B1902">
        <v>6.8</v>
      </c>
    </row>
    <row r="1903" spans="1:2" x14ac:dyDescent="0.3">
      <c r="A1903">
        <v>97</v>
      </c>
      <c r="B1903">
        <v>5.9</v>
      </c>
    </row>
    <row r="1904" spans="1:2" x14ac:dyDescent="0.3">
      <c r="A1904">
        <v>142</v>
      </c>
      <c r="B1904">
        <v>7.2</v>
      </c>
    </row>
    <row r="1905" spans="1:2" x14ac:dyDescent="0.3">
      <c r="A1905">
        <v>98</v>
      </c>
      <c r="B1905">
        <v>8.6999999999999993</v>
      </c>
    </row>
    <row r="1906" spans="1:2" x14ac:dyDescent="0.3">
      <c r="A1906">
        <v>219</v>
      </c>
      <c r="B1906">
        <v>5</v>
      </c>
    </row>
    <row r="1907" spans="1:2" x14ac:dyDescent="0.3">
      <c r="A1907">
        <v>109</v>
      </c>
      <c r="B1907">
        <v>6.6</v>
      </c>
    </row>
    <row r="1908" spans="1:2" x14ac:dyDescent="0.3">
      <c r="A1908">
        <v>97</v>
      </c>
      <c r="B1908">
        <v>8.3000000000000007</v>
      </c>
    </row>
    <row r="1909" spans="1:2" x14ac:dyDescent="0.3">
      <c r="A1909">
        <v>158</v>
      </c>
      <c r="B1909">
        <v>6.7</v>
      </c>
    </row>
    <row r="1910" spans="1:2" x14ac:dyDescent="0.3">
      <c r="A1910">
        <v>85</v>
      </c>
      <c r="B1910">
        <v>7.8</v>
      </c>
    </row>
    <row r="1911" spans="1:2" x14ac:dyDescent="0.3">
      <c r="A1911">
        <v>80</v>
      </c>
      <c r="B1911">
        <v>6.5</v>
      </c>
    </row>
    <row r="1912" spans="1:2" x14ac:dyDescent="0.3">
      <c r="A1912">
        <v>86</v>
      </c>
      <c r="B1912">
        <v>6.1</v>
      </c>
    </row>
    <row r="1913" spans="1:2" x14ac:dyDescent="0.3">
      <c r="A1913">
        <v>119</v>
      </c>
      <c r="B1913">
        <v>8.1</v>
      </c>
    </row>
    <row r="1914" spans="1:2" x14ac:dyDescent="0.3">
      <c r="A1914">
        <v>98</v>
      </c>
      <c r="B1914">
        <v>5.2</v>
      </c>
    </row>
    <row r="1915" spans="1:2" x14ac:dyDescent="0.3">
      <c r="A1915">
        <v>97</v>
      </c>
      <c r="B1915">
        <v>5.6</v>
      </c>
    </row>
    <row r="1916" spans="1:2" x14ac:dyDescent="0.3">
      <c r="A1916">
        <v>105</v>
      </c>
      <c r="B1916">
        <v>5.8</v>
      </c>
    </row>
    <row r="1917" spans="1:2" x14ac:dyDescent="0.3">
      <c r="A1917">
        <v>124</v>
      </c>
      <c r="B1917">
        <v>6.6</v>
      </c>
    </row>
    <row r="1918" spans="1:2" x14ac:dyDescent="0.3">
      <c r="A1918">
        <v>97</v>
      </c>
      <c r="B1918">
        <v>6.6</v>
      </c>
    </row>
    <row r="1919" spans="1:2" x14ac:dyDescent="0.3">
      <c r="A1919">
        <v>105</v>
      </c>
      <c r="B1919">
        <v>5.5</v>
      </c>
    </row>
    <row r="1920" spans="1:2" x14ac:dyDescent="0.3">
      <c r="A1920">
        <v>104</v>
      </c>
      <c r="B1920">
        <v>5.5</v>
      </c>
    </row>
    <row r="1921" spans="1:2" x14ac:dyDescent="0.3">
      <c r="A1921">
        <v>101</v>
      </c>
      <c r="B1921">
        <v>7</v>
      </c>
    </row>
    <row r="1922" spans="1:2" x14ac:dyDescent="0.3">
      <c r="A1922">
        <v>101</v>
      </c>
      <c r="B1922">
        <v>6.5</v>
      </c>
    </row>
    <row r="1923" spans="1:2" x14ac:dyDescent="0.3">
      <c r="A1923">
        <v>114</v>
      </c>
      <c r="B1923">
        <v>5.8</v>
      </c>
    </row>
    <row r="1924" spans="1:2" x14ac:dyDescent="0.3">
      <c r="A1924">
        <v>105</v>
      </c>
      <c r="B1924">
        <v>5.6</v>
      </c>
    </row>
    <row r="1925" spans="1:2" x14ac:dyDescent="0.3">
      <c r="A1925">
        <v>90</v>
      </c>
      <c r="B1925">
        <v>5.6</v>
      </c>
    </row>
    <row r="1926" spans="1:2" x14ac:dyDescent="0.3">
      <c r="A1926">
        <v>97</v>
      </c>
      <c r="B1926">
        <v>5.8</v>
      </c>
    </row>
    <row r="1927" spans="1:2" x14ac:dyDescent="0.3">
      <c r="A1927">
        <v>144</v>
      </c>
      <c r="B1927">
        <v>7.6</v>
      </c>
    </row>
    <row r="1928" spans="1:2" x14ac:dyDescent="0.3">
      <c r="A1928">
        <v>114</v>
      </c>
      <c r="B1928">
        <v>6.4</v>
      </c>
    </row>
    <row r="1929" spans="1:2" x14ac:dyDescent="0.3">
      <c r="A1929">
        <v>124</v>
      </c>
      <c r="B1929">
        <v>6.3</v>
      </c>
    </row>
    <row r="1930" spans="1:2" x14ac:dyDescent="0.3">
      <c r="A1930">
        <v>89</v>
      </c>
      <c r="B1930">
        <v>4.5999999999999996</v>
      </c>
    </row>
    <row r="1931" spans="1:2" x14ac:dyDescent="0.3">
      <c r="A1931">
        <v>160</v>
      </c>
      <c r="B1931">
        <v>6.5</v>
      </c>
    </row>
    <row r="1932" spans="1:2" x14ac:dyDescent="0.3">
      <c r="A1932">
        <v>93</v>
      </c>
      <c r="B1932">
        <v>7.5</v>
      </c>
    </row>
    <row r="1933" spans="1:2" x14ac:dyDescent="0.3">
      <c r="A1933">
        <v>87</v>
      </c>
      <c r="B1933">
        <v>7.5</v>
      </c>
    </row>
    <row r="1934" spans="1:2" x14ac:dyDescent="0.3">
      <c r="A1934">
        <v>88</v>
      </c>
      <c r="B1934">
        <v>5.3</v>
      </c>
    </row>
    <row r="1935" spans="1:2" x14ac:dyDescent="0.3">
      <c r="A1935">
        <v>142</v>
      </c>
      <c r="B1935">
        <v>7.5</v>
      </c>
    </row>
    <row r="1936" spans="1:2" x14ac:dyDescent="0.3">
      <c r="A1936">
        <v>92</v>
      </c>
      <c r="B1936">
        <v>3.3</v>
      </c>
    </row>
    <row r="1937" spans="1:2" x14ac:dyDescent="0.3">
      <c r="A1937">
        <v>117</v>
      </c>
      <c r="B1937">
        <v>5.7</v>
      </c>
    </row>
    <row r="1938" spans="1:2" x14ac:dyDescent="0.3">
      <c r="A1938">
        <v>111</v>
      </c>
      <c r="B1938">
        <v>3.5</v>
      </c>
    </row>
    <row r="1939" spans="1:2" x14ac:dyDescent="0.3">
      <c r="A1939">
        <v>121</v>
      </c>
      <c r="B1939">
        <v>9.3000000000000007</v>
      </c>
    </row>
    <row r="1940" spans="1:2" x14ac:dyDescent="0.3">
      <c r="A1940">
        <v>98</v>
      </c>
      <c r="B1940">
        <v>4.8</v>
      </c>
    </row>
    <row r="1941" spans="1:2" x14ac:dyDescent="0.3">
      <c r="A1941">
        <v>107</v>
      </c>
      <c r="B1941">
        <v>6.9</v>
      </c>
    </row>
    <row r="1942" spans="1:2" x14ac:dyDescent="0.3">
      <c r="A1942">
        <v>106</v>
      </c>
      <c r="B1942">
        <v>6</v>
      </c>
    </row>
    <row r="1943" spans="1:2" x14ac:dyDescent="0.3">
      <c r="A1943">
        <v>136</v>
      </c>
      <c r="B1943">
        <v>7.3</v>
      </c>
    </row>
    <row r="1944" spans="1:2" x14ac:dyDescent="0.3">
      <c r="A1944">
        <v>97</v>
      </c>
      <c r="B1944">
        <v>6</v>
      </c>
    </row>
    <row r="1945" spans="1:2" x14ac:dyDescent="0.3">
      <c r="A1945">
        <v>7</v>
      </c>
      <c r="B1945">
        <v>6.6</v>
      </c>
    </row>
    <row r="1946" spans="1:2" x14ac:dyDescent="0.3">
      <c r="A1946">
        <v>108</v>
      </c>
      <c r="B1946">
        <v>7.5</v>
      </c>
    </row>
    <row r="1947" spans="1:2" x14ac:dyDescent="0.3">
      <c r="A1947">
        <v>97</v>
      </c>
      <c r="B1947">
        <v>6.9</v>
      </c>
    </row>
    <row r="1948" spans="1:2" x14ac:dyDescent="0.3">
      <c r="A1948">
        <v>99</v>
      </c>
      <c r="B1948">
        <v>6.8</v>
      </c>
    </row>
    <row r="1949" spans="1:2" x14ac:dyDescent="0.3">
      <c r="A1949">
        <v>103</v>
      </c>
      <c r="B1949">
        <v>8.3000000000000007</v>
      </c>
    </row>
    <row r="1950" spans="1:2" x14ac:dyDescent="0.3">
      <c r="A1950">
        <v>95</v>
      </c>
      <c r="B1950">
        <v>6.3</v>
      </c>
    </row>
    <row r="1951" spans="1:2" x14ac:dyDescent="0.3">
      <c r="A1951">
        <v>93</v>
      </c>
      <c r="B1951">
        <v>6.4</v>
      </c>
    </row>
    <row r="1952" spans="1:2" x14ac:dyDescent="0.3">
      <c r="A1952">
        <v>98</v>
      </c>
      <c r="B1952">
        <v>5.6</v>
      </c>
    </row>
    <row r="1953" spans="1:2" x14ac:dyDescent="0.3">
      <c r="A1953">
        <v>90</v>
      </c>
      <c r="B1953">
        <v>6.3</v>
      </c>
    </row>
    <row r="1954" spans="1:2" x14ac:dyDescent="0.3">
      <c r="A1954">
        <v>107</v>
      </c>
      <c r="B1954">
        <v>7.3</v>
      </c>
    </row>
    <row r="1955" spans="1:2" x14ac:dyDescent="0.3">
      <c r="A1955">
        <v>90</v>
      </c>
      <c r="B1955">
        <v>6.6</v>
      </c>
    </row>
    <row r="1956" spans="1:2" x14ac:dyDescent="0.3">
      <c r="A1956">
        <v>120</v>
      </c>
      <c r="B1956">
        <v>4.5999999999999996</v>
      </c>
    </row>
    <row r="1957" spans="1:2" x14ac:dyDescent="0.3">
      <c r="A1957">
        <v>115</v>
      </c>
      <c r="B1957">
        <v>5.0999999999999996</v>
      </c>
    </row>
    <row r="1958" spans="1:2" x14ac:dyDescent="0.3">
      <c r="A1958">
        <v>93</v>
      </c>
      <c r="B1958">
        <v>5.6</v>
      </c>
    </row>
    <row r="1959" spans="1:2" x14ac:dyDescent="0.3">
      <c r="A1959">
        <v>99</v>
      </c>
      <c r="B1959">
        <v>5.3</v>
      </c>
    </row>
    <row r="1960" spans="1:2" x14ac:dyDescent="0.3">
      <c r="A1960">
        <v>107</v>
      </c>
      <c r="B1960">
        <v>7.5</v>
      </c>
    </row>
    <row r="1961" spans="1:2" x14ac:dyDescent="0.3">
      <c r="A1961">
        <v>110</v>
      </c>
      <c r="B1961">
        <v>5.6</v>
      </c>
    </row>
    <row r="1962" spans="1:2" x14ac:dyDescent="0.3">
      <c r="A1962">
        <v>101</v>
      </c>
      <c r="B1962">
        <v>5.9</v>
      </c>
    </row>
    <row r="1963" spans="1:2" x14ac:dyDescent="0.3">
      <c r="A1963">
        <v>85</v>
      </c>
      <c r="B1963">
        <v>4.7</v>
      </c>
    </row>
    <row r="1964" spans="1:2" x14ac:dyDescent="0.3">
      <c r="A1964">
        <v>132</v>
      </c>
      <c r="B1964">
        <v>4.8</v>
      </c>
    </row>
    <row r="1965" spans="1:2" x14ac:dyDescent="0.3">
      <c r="A1965">
        <v>88</v>
      </c>
      <c r="B1965">
        <v>6.8</v>
      </c>
    </row>
    <row r="1966" spans="1:2" x14ac:dyDescent="0.3">
      <c r="A1966">
        <v>90</v>
      </c>
      <c r="B1966">
        <v>5.4</v>
      </c>
    </row>
    <row r="1967" spans="1:2" x14ac:dyDescent="0.3">
      <c r="A1967">
        <v>145</v>
      </c>
      <c r="B1967">
        <v>5.0999999999999996</v>
      </c>
    </row>
    <row r="1968" spans="1:2" x14ac:dyDescent="0.3">
      <c r="A1968">
        <v>110</v>
      </c>
      <c r="B1968">
        <v>7</v>
      </c>
    </row>
    <row r="1969" spans="1:2" x14ac:dyDescent="0.3">
      <c r="A1969">
        <v>101</v>
      </c>
      <c r="B1969">
        <v>6.7</v>
      </c>
    </row>
    <row r="1970" spans="1:2" x14ac:dyDescent="0.3">
      <c r="A1970">
        <v>30</v>
      </c>
      <c r="B1970">
        <v>4</v>
      </c>
    </row>
    <row r="1971" spans="1:2" x14ac:dyDescent="0.3">
      <c r="A1971">
        <v>122</v>
      </c>
      <c r="B1971">
        <v>7.3</v>
      </c>
    </row>
    <row r="1972" spans="1:2" x14ac:dyDescent="0.3">
      <c r="A1972">
        <v>107</v>
      </c>
      <c r="B1972">
        <v>6.8</v>
      </c>
    </row>
    <row r="1973" spans="1:2" x14ac:dyDescent="0.3">
      <c r="A1973">
        <v>127</v>
      </c>
      <c r="B1973">
        <v>6.1</v>
      </c>
    </row>
    <row r="1974" spans="1:2" x14ac:dyDescent="0.3">
      <c r="A1974">
        <v>99</v>
      </c>
      <c r="B1974">
        <v>7.2</v>
      </c>
    </row>
    <row r="1975" spans="1:2" x14ac:dyDescent="0.3">
      <c r="A1975">
        <v>104</v>
      </c>
      <c r="B1975">
        <v>7</v>
      </c>
    </row>
    <row r="1976" spans="1:2" x14ac:dyDescent="0.3">
      <c r="A1976">
        <v>140</v>
      </c>
      <c r="B1976">
        <v>7.1</v>
      </c>
    </row>
    <row r="1977" spans="1:2" x14ac:dyDescent="0.3">
      <c r="A1977">
        <v>133</v>
      </c>
      <c r="B1977">
        <v>6.9</v>
      </c>
    </row>
    <row r="1978" spans="1:2" x14ac:dyDescent="0.3">
      <c r="A1978">
        <v>271</v>
      </c>
      <c r="B1978">
        <v>7.3</v>
      </c>
    </row>
    <row r="1979" spans="1:2" x14ac:dyDescent="0.3">
      <c r="A1979">
        <v>112</v>
      </c>
      <c r="B1979">
        <v>6.3</v>
      </c>
    </row>
    <row r="1980" spans="1:2" x14ac:dyDescent="0.3">
      <c r="A1980">
        <v>99</v>
      </c>
      <c r="B1980">
        <v>8.1999999999999993</v>
      </c>
    </row>
    <row r="1981" spans="1:2" x14ac:dyDescent="0.3">
      <c r="A1981">
        <v>100</v>
      </c>
      <c r="B1981">
        <v>7.1</v>
      </c>
    </row>
    <row r="1982" spans="1:2" x14ac:dyDescent="0.3">
      <c r="A1982">
        <v>92</v>
      </c>
      <c r="B1982">
        <v>7.7</v>
      </c>
    </row>
    <row r="1983" spans="1:2" x14ac:dyDescent="0.3">
      <c r="A1983">
        <v>105</v>
      </c>
      <c r="B1983">
        <v>6.5</v>
      </c>
    </row>
    <row r="1984" spans="1:2" x14ac:dyDescent="0.3">
      <c r="A1984">
        <v>110</v>
      </c>
      <c r="B1984">
        <v>4.9000000000000004</v>
      </c>
    </row>
    <row r="1985" spans="1:2" x14ac:dyDescent="0.3">
      <c r="A1985">
        <v>116</v>
      </c>
      <c r="B1985">
        <v>6.4</v>
      </c>
    </row>
    <row r="1986" spans="1:2" x14ac:dyDescent="0.3">
      <c r="A1986">
        <v>88</v>
      </c>
      <c r="B1986">
        <v>5.9</v>
      </c>
    </row>
    <row r="1987" spans="1:2" x14ac:dyDescent="0.3">
      <c r="A1987">
        <v>111</v>
      </c>
      <c r="B1987">
        <v>6.2</v>
      </c>
    </row>
    <row r="1988" spans="1:2" x14ac:dyDescent="0.3">
      <c r="A1988">
        <v>117</v>
      </c>
      <c r="B1988">
        <v>5.8</v>
      </c>
    </row>
    <row r="1989" spans="1:2" x14ac:dyDescent="0.3">
      <c r="A1989">
        <v>95</v>
      </c>
      <c r="B1989">
        <v>6.7</v>
      </c>
    </row>
    <row r="1990" spans="1:2" x14ac:dyDescent="0.3">
      <c r="A1990">
        <v>95</v>
      </c>
      <c r="B1990">
        <v>5.9</v>
      </c>
    </row>
    <row r="1991" spans="1:2" x14ac:dyDescent="0.3">
      <c r="A1991">
        <v>127</v>
      </c>
      <c r="B1991">
        <v>7.3</v>
      </c>
    </row>
    <row r="1992" spans="1:2" x14ac:dyDescent="0.3">
      <c r="A1992">
        <v>105</v>
      </c>
      <c r="B1992">
        <v>4.8</v>
      </c>
    </row>
    <row r="1993" spans="1:2" x14ac:dyDescent="0.3">
      <c r="A1993">
        <v>104</v>
      </c>
      <c r="B1993">
        <v>4.0999999999999996</v>
      </c>
    </row>
    <row r="1994" spans="1:2" x14ac:dyDescent="0.3">
      <c r="A1994">
        <v>95</v>
      </c>
      <c r="B1994">
        <v>4.9000000000000004</v>
      </c>
    </row>
    <row r="1995" spans="1:2" x14ac:dyDescent="0.3">
      <c r="A1995">
        <v>121</v>
      </c>
      <c r="B1995">
        <v>7.9</v>
      </c>
    </row>
    <row r="1996" spans="1:2" x14ac:dyDescent="0.3">
      <c r="A1996">
        <v>92</v>
      </c>
      <c r="B1996">
        <v>5.6</v>
      </c>
    </row>
    <row r="1997" spans="1:2" x14ac:dyDescent="0.3">
      <c r="A1997">
        <v>80</v>
      </c>
      <c r="B1997">
        <v>5.2</v>
      </c>
    </row>
    <row r="1998" spans="1:2" x14ac:dyDescent="0.3">
      <c r="A1998">
        <v>107</v>
      </c>
      <c r="B1998">
        <v>4.0999999999999996</v>
      </c>
    </row>
    <row r="1999" spans="1:2" x14ac:dyDescent="0.3">
      <c r="A1999">
        <v>91</v>
      </c>
      <c r="B1999">
        <v>6.6</v>
      </c>
    </row>
    <row r="2000" spans="1:2" x14ac:dyDescent="0.3">
      <c r="A2000">
        <v>117</v>
      </c>
      <c r="B2000">
        <v>2.9</v>
      </c>
    </row>
    <row r="2001" spans="1:2" x14ac:dyDescent="0.3">
      <c r="A2001">
        <v>107</v>
      </c>
      <c r="B2001">
        <v>7.2</v>
      </c>
    </row>
    <row r="2002" spans="1:2" x14ac:dyDescent="0.3">
      <c r="A2002">
        <v>131</v>
      </c>
      <c r="B2002">
        <v>6.5</v>
      </c>
    </row>
    <row r="2003" spans="1:2" x14ac:dyDescent="0.3">
      <c r="A2003">
        <v>122</v>
      </c>
      <c r="B2003">
        <v>6.8</v>
      </c>
    </row>
    <row r="2004" spans="1:2" x14ac:dyDescent="0.3">
      <c r="A2004">
        <v>88</v>
      </c>
      <c r="B2004">
        <v>7.2</v>
      </c>
    </row>
    <row r="2005" spans="1:2" x14ac:dyDescent="0.3">
      <c r="A2005">
        <v>134</v>
      </c>
      <c r="B2005">
        <v>6.8</v>
      </c>
    </row>
    <row r="2006" spans="1:2" x14ac:dyDescent="0.3">
      <c r="A2006">
        <v>117</v>
      </c>
      <c r="B2006">
        <v>7.8</v>
      </c>
    </row>
    <row r="2007" spans="1:2" x14ac:dyDescent="0.3">
      <c r="A2007">
        <v>80</v>
      </c>
      <c r="B2007">
        <v>6.7</v>
      </c>
    </row>
    <row r="2008" spans="1:2" x14ac:dyDescent="0.3">
      <c r="A2008">
        <v>85</v>
      </c>
      <c r="B2008">
        <v>6.1</v>
      </c>
    </row>
    <row r="2009" spans="1:2" x14ac:dyDescent="0.3">
      <c r="A2009">
        <v>138</v>
      </c>
      <c r="B2009">
        <v>7.1</v>
      </c>
    </row>
    <row r="2010" spans="1:2" x14ac:dyDescent="0.3">
      <c r="A2010">
        <v>121</v>
      </c>
      <c r="B2010">
        <v>5.7</v>
      </c>
    </row>
    <row r="2011" spans="1:2" x14ac:dyDescent="0.3">
      <c r="A2011">
        <v>134</v>
      </c>
      <c r="B2011">
        <v>2.9</v>
      </c>
    </row>
    <row r="2012" spans="1:2" x14ac:dyDescent="0.3">
      <c r="A2012">
        <v>100</v>
      </c>
      <c r="B2012">
        <v>5.2</v>
      </c>
    </row>
    <row r="2013" spans="1:2" x14ac:dyDescent="0.3">
      <c r="A2013">
        <v>100</v>
      </c>
      <c r="B2013">
        <v>5.3</v>
      </c>
    </row>
    <row r="2014" spans="1:2" x14ac:dyDescent="0.3">
      <c r="A2014">
        <v>119</v>
      </c>
      <c r="B2014">
        <v>6.2</v>
      </c>
    </row>
    <row r="2015" spans="1:2" x14ac:dyDescent="0.3">
      <c r="A2015">
        <v>137</v>
      </c>
      <c r="B2015">
        <v>7.3</v>
      </c>
    </row>
    <row r="2016" spans="1:2" x14ac:dyDescent="0.3">
      <c r="A2016">
        <v>119</v>
      </c>
      <c r="B2016">
        <v>6.5</v>
      </c>
    </row>
    <row r="2017" spans="1:2" x14ac:dyDescent="0.3">
      <c r="A2017">
        <v>139</v>
      </c>
      <c r="B2017">
        <v>4.0999999999999996</v>
      </c>
    </row>
    <row r="2018" spans="1:2" x14ac:dyDescent="0.3">
      <c r="A2018">
        <v>114</v>
      </c>
      <c r="B2018">
        <v>7.7</v>
      </c>
    </row>
    <row r="2019" spans="1:2" x14ac:dyDescent="0.3">
      <c r="A2019">
        <v>120</v>
      </c>
      <c r="B2019">
        <v>6.1</v>
      </c>
    </row>
    <row r="2020" spans="1:2" x14ac:dyDescent="0.3">
      <c r="A2020">
        <v>98</v>
      </c>
      <c r="B2020">
        <v>7.3</v>
      </c>
    </row>
    <row r="2021" spans="1:2" x14ac:dyDescent="0.3">
      <c r="A2021">
        <v>106</v>
      </c>
      <c r="B2021">
        <v>7.2</v>
      </c>
    </row>
    <row r="2022" spans="1:2" x14ac:dyDescent="0.3">
      <c r="A2022">
        <v>98</v>
      </c>
      <c r="B2022">
        <v>5.3</v>
      </c>
    </row>
    <row r="2023" spans="1:2" x14ac:dyDescent="0.3">
      <c r="A2023">
        <v>107</v>
      </c>
      <c r="B2023">
        <v>6.1</v>
      </c>
    </row>
    <row r="2024" spans="1:2" x14ac:dyDescent="0.3">
      <c r="A2024">
        <v>88</v>
      </c>
      <c r="B2024">
        <v>5.8</v>
      </c>
    </row>
    <row r="2025" spans="1:2" x14ac:dyDescent="0.3">
      <c r="A2025">
        <v>137</v>
      </c>
      <c r="B2025">
        <v>5.7</v>
      </c>
    </row>
    <row r="2026" spans="1:2" x14ac:dyDescent="0.3">
      <c r="A2026">
        <v>100</v>
      </c>
      <c r="B2026">
        <v>6.7</v>
      </c>
    </row>
    <row r="2027" spans="1:2" x14ac:dyDescent="0.3">
      <c r="A2027">
        <v>115</v>
      </c>
      <c r="B2027">
        <v>6.5</v>
      </c>
    </row>
    <row r="2028" spans="1:2" x14ac:dyDescent="0.3">
      <c r="A2028">
        <v>101</v>
      </c>
      <c r="B2028">
        <v>7.2</v>
      </c>
    </row>
    <row r="2029" spans="1:2" x14ac:dyDescent="0.3">
      <c r="A2029">
        <v>110</v>
      </c>
      <c r="B2029">
        <v>7.6</v>
      </c>
    </row>
    <row r="2030" spans="1:2" x14ac:dyDescent="0.3">
      <c r="A2030">
        <v>94</v>
      </c>
      <c r="B2030">
        <v>4.5999999999999996</v>
      </c>
    </row>
    <row r="2031" spans="1:2" x14ac:dyDescent="0.3">
      <c r="A2031">
        <v>88</v>
      </c>
      <c r="B2031">
        <v>6.9</v>
      </c>
    </row>
    <row r="2032" spans="1:2" x14ac:dyDescent="0.3">
      <c r="A2032">
        <v>127</v>
      </c>
      <c r="B2032">
        <v>6.6</v>
      </c>
    </row>
    <row r="2033" spans="1:2" x14ac:dyDescent="0.3">
      <c r="A2033">
        <v>95</v>
      </c>
      <c r="B2033">
        <v>6.3</v>
      </c>
    </row>
    <row r="2034" spans="1:2" x14ac:dyDescent="0.3">
      <c r="A2034">
        <v>87</v>
      </c>
      <c r="B2034">
        <v>6.2</v>
      </c>
    </row>
    <row r="2035" spans="1:2" x14ac:dyDescent="0.3">
      <c r="A2035">
        <v>118</v>
      </c>
      <c r="B2035">
        <v>5.3</v>
      </c>
    </row>
    <row r="2036" spans="1:2" x14ac:dyDescent="0.3">
      <c r="A2036">
        <v>107</v>
      </c>
      <c r="B2036">
        <v>7.3</v>
      </c>
    </row>
    <row r="2037" spans="1:2" x14ac:dyDescent="0.3">
      <c r="A2037">
        <v>124</v>
      </c>
      <c r="B2037">
        <v>5.6</v>
      </c>
    </row>
    <row r="2038" spans="1:2" x14ac:dyDescent="0.3">
      <c r="A2038">
        <v>89</v>
      </c>
      <c r="B2038">
        <v>6.2</v>
      </c>
    </row>
    <row r="2039" spans="1:2" x14ac:dyDescent="0.3">
      <c r="A2039">
        <v>88</v>
      </c>
      <c r="B2039">
        <v>5.2</v>
      </c>
    </row>
    <row r="2040" spans="1:2" x14ac:dyDescent="0.3">
      <c r="A2040">
        <v>118</v>
      </c>
      <c r="B2040">
        <v>5.3</v>
      </c>
    </row>
    <row r="2041" spans="1:2" x14ac:dyDescent="0.3">
      <c r="A2041">
        <v>93</v>
      </c>
      <c r="B2041">
        <v>5.4</v>
      </c>
    </row>
    <row r="2042" spans="1:2" x14ac:dyDescent="0.3">
      <c r="A2042">
        <v>80</v>
      </c>
      <c r="B2042">
        <v>4.9000000000000004</v>
      </c>
    </row>
    <row r="2043" spans="1:2" x14ac:dyDescent="0.3">
      <c r="A2043">
        <v>120</v>
      </c>
      <c r="B2043">
        <v>5.5</v>
      </c>
    </row>
    <row r="2044" spans="1:2" x14ac:dyDescent="0.3">
      <c r="A2044">
        <v>98</v>
      </c>
      <c r="B2044">
        <v>6.7</v>
      </c>
    </row>
    <row r="2045" spans="1:2" x14ac:dyDescent="0.3">
      <c r="A2045">
        <v>119</v>
      </c>
      <c r="B2045">
        <v>3.9</v>
      </c>
    </row>
    <row r="2046" spans="1:2" x14ac:dyDescent="0.3">
      <c r="A2046">
        <v>88</v>
      </c>
      <c r="B2046">
        <v>7.2</v>
      </c>
    </row>
    <row r="2047" spans="1:2" x14ac:dyDescent="0.3">
      <c r="A2047">
        <v>201</v>
      </c>
      <c r="B2047">
        <v>5.0999999999999996</v>
      </c>
    </row>
    <row r="2048" spans="1:2" x14ac:dyDescent="0.3">
      <c r="A2048">
        <v>90</v>
      </c>
      <c r="B2048">
        <v>6.5</v>
      </c>
    </row>
    <row r="2049" spans="1:2" x14ac:dyDescent="0.3">
      <c r="A2049">
        <v>127</v>
      </c>
      <c r="B2049">
        <v>8.1999999999999993</v>
      </c>
    </row>
    <row r="2050" spans="1:2" x14ac:dyDescent="0.3">
      <c r="A2050">
        <v>119</v>
      </c>
      <c r="B2050">
        <v>7.7</v>
      </c>
    </row>
    <row r="2051" spans="1:2" x14ac:dyDescent="0.3">
      <c r="A2051">
        <v>85</v>
      </c>
      <c r="B2051">
        <v>7.2</v>
      </c>
    </row>
    <row r="2052" spans="1:2" x14ac:dyDescent="0.3">
      <c r="A2052">
        <v>98</v>
      </c>
      <c r="B2052">
        <v>6.1</v>
      </c>
    </row>
    <row r="2053" spans="1:2" x14ac:dyDescent="0.3">
      <c r="A2053">
        <v>101</v>
      </c>
      <c r="B2053">
        <v>8.8000000000000007</v>
      </c>
    </row>
    <row r="2054" spans="1:2" x14ac:dyDescent="0.3">
      <c r="A2054">
        <v>112</v>
      </c>
      <c r="B2054">
        <v>6.8</v>
      </c>
    </row>
    <row r="2055" spans="1:2" x14ac:dyDescent="0.3">
      <c r="A2055">
        <v>97</v>
      </c>
      <c r="B2055">
        <v>6.8</v>
      </c>
    </row>
    <row r="2056" spans="1:2" x14ac:dyDescent="0.3">
      <c r="A2056">
        <v>126</v>
      </c>
      <c r="B2056">
        <v>6.7</v>
      </c>
    </row>
    <row r="2057" spans="1:2" x14ac:dyDescent="0.3">
      <c r="A2057">
        <v>106</v>
      </c>
      <c r="B2057">
        <v>7.1</v>
      </c>
    </row>
    <row r="2058" spans="1:2" x14ac:dyDescent="0.3">
      <c r="A2058">
        <v>97</v>
      </c>
      <c r="B2058">
        <v>7.1</v>
      </c>
    </row>
    <row r="2059" spans="1:2" x14ac:dyDescent="0.3">
      <c r="A2059">
        <v>100</v>
      </c>
      <c r="B2059">
        <v>6.1</v>
      </c>
    </row>
    <row r="2060" spans="1:2" x14ac:dyDescent="0.3">
      <c r="A2060">
        <v>114</v>
      </c>
      <c r="B2060">
        <v>8</v>
      </c>
    </row>
    <row r="2061" spans="1:2" x14ac:dyDescent="0.3">
      <c r="A2061">
        <v>101</v>
      </c>
      <c r="B2061">
        <v>7.5</v>
      </c>
    </row>
    <row r="2062" spans="1:2" x14ac:dyDescent="0.3">
      <c r="A2062">
        <v>88</v>
      </c>
      <c r="B2062">
        <v>6.6</v>
      </c>
    </row>
    <row r="2063" spans="1:2" x14ac:dyDescent="0.3">
      <c r="A2063">
        <v>93</v>
      </c>
      <c r="B2063">
        <v>5.4</v>
      </c>
    </row>
    <row r="2064" spans="1:2" x14ac:dyDescent="0.3">
      <c r="A2064">
        <v>92</v>
      </c>
      <c r="B2064">
        <v>6.1</v>
      </c>
    </row>
    <row r="2065" spans="1:2" x14ac:dyDescent="0.3">
      <c r="A2065">
        <v>98</v>
      </c>
      <c r="B2065">
        <v>6.1</v>
      </c>
    </row>
    <row r="2066" spans="1:2" x14ac:dyDescent="0.3">
      <c r="A2066">
        <v>94</v>
      </c>
      <c r="B2066">
        <v>5.6</v>
      </c>
    </row>
    <row r="2067" spans="1:2" x14ac:dyDescent="0.3">
      <c r="A2067">
        <v>102</v>
      </c>
      <c r="B2067">
        <v>5.8</v>
      </c>
    </row>
    <row r="2068" spans="1:2" x14ac:dyDescent="0.3">
      <c r="A2068">
        <v>98</v>
      </c>
      <c r="B2068">
        <v>2.8</v>
      </c>
    </row>
    <row r="2069" spans="1:2" x14ac:dyDescent="0.3">
      <c r="A2069">
        <v>121</v>
      </c>
      <c r="B2069">
        <v>6.7</v>
      </c>
    </row>
    <row r="2070" spans="1:2" x14ac:dyDescent="0.3">
      <c r="A2070">
        <v>111</v>
      </c>
      <c r="B2070">
        <v>5.0999999999999996</v>
      </c>
    </row>
    <row r="2071" spans="1:2" x14ac:dyDescent="0.3">
      <c r="A2071">
        <v>90</v>
      </c>
      <c r="B2071">
        <v>7.2</v>
      </c>
    </row>
    <row r="2072" spans="1:2" x14ac:dyDescent="0.3">
      <c r="A2072">
        <v>100</v>
      </c>
      <c r="B2072">
        <v>6</v>
      </c>
    </row>
    <row r="2073" spans="1:2" x14ac:dyDescent="0.3">
      <c r="A2073">
        <v>50</v>
      </c>
      <c r="B2073">
        <v>7.2</v>
      </c>
    </row>
    <row r="2074" spans="1:2" x14ac:dyDescent="0.3">
      <c r="A2074">
        <v>141</v>
      </c>
      <c r="B2074">
        <v>6.7</v>
      </c>
    </row>
    <row r="2075" spans="1:2" x14ac:dyDescent="0.3">
      <c r="A2075">
        <v>139</v>
      </c>
      <c r="B2075">
        <v>6.3</v>
      </c>
    </row>
    <row r="2076" spans="1:2" x14ac:dyDescent="0.3">
      <c r="A2076">
        <v>114</v>
      </c>
      <c r="B2076">
        <v>6.2</v>
      </c>
    </row>
    <row r="2077" spans="1:2" x14ac:dyDescent="0.3">
      <c r="A2077">
        <v>96</v>
      </c>
      <c r="B2077">
        <v>6.8</v>
      </c>
    </row>
    <row r="2078" spans="1:2" x14ac:dyDescent="0.3">
      <c r="A2078">
        <v>111</v>
      </c>
      <c r="B2078">
        <v>6.2</v>
      </c>
    </row>
    <row r="2079" spans="1:2" x14ac:dyDescent="0.3">
      <c r="A2079">
        <v>127</v>
      </c>
      <c r="B2079">
        <v>6.9</v>
      </c>
    </row>
    <row r="2080" spans="1:2" x14ac:dyDescent="0.3">
      <c r="A2080">
        <v>107</v>
      </c>
      <c r="B2080">
        <v>6.8</v>
      </c>
    </row>
    <row r="2081" spans="1:2" x14ac:dyDescent="0.3">
      <c r="A2081">
        <v>97</v>
      </c>
      <c r="B2081">
        <v>7.1</v>
      </c>
    </row>
    <row r="2082" spans="1:2" x14ac:dyDescent="0.3">
      <c r="A2082">
        <v>127</v>
      </c>
      <c r="B2082">
        <v>7.1</v>
      </c>
    </row>
    <row r="2083" spans="1:2" x14ac:dyDescent="0.3">
      <c r="A2083">
        <v>110</v>
      </c>
      <c r="B2083">
        <v>7</v>
      </c>
    </row>
    <row r="2084" spans="1:2" x14ac:dyDescent="0.3">
      <c r="A2084">
        <v>135</v>
      </c>
      <c r="B2084">
        <v>7.1</v>
      </c>
    </row>
    <row r="2085" spans="1:2" x14ac:dyDescent="0.3">
      <c r="A2085">
        <v>84</v>
      </c>
      <c r="B2085">
        <v>6.4</v>
      </c>
    </row>
    <row r="2086" spans="1:2" x14ac:dyDescent="0.3">
      <c r="A2086">
        <v>240</v>
      </c>
      <c r="B2086">
        <v>7</v>
      </c>
    </row>
    <row r="2087" spans="1:2" x14ac:dyDescent="0.3">
      <c r="A2087">
        <v>122</v>
      </c>
      <c r="B2087">
        <v>6.2</v>
      </c>
    </row>
    <row r="2088" spans="1:2" x14ac:dyDescent="0.3">
      <c r="A2088">
        <v>114</v>
      </c>
      <c r="B2088">
        <v>7.5</v>
      </c>
    </row>
    <row r="2089" spans="1:2" x14ac:dyDescent="0.3">
      <c r="A2089">
        <v>132</v>
      </c>
      <c r="B2089">
        <v>4.8</v>
      </c>
    </row>
    <row r="2090" spans="1:2" x14ac:dyDescent="0.3">
      <c r="A2090">
        <v>170</v>
      </c>
      <c r="B2090">
        <v>8.1</v>
      </c>
    </row>
    <row r="2091" spans="1:2" x14ac:dyDescent="0.3">
      <c r="A2091">
        <v>133</v>
      </c>
      <c r="B2091">
        <v>7.3</v>
      </c>
    </row>
    <row r="2092" spans="1:2" x14ac:dyDescent="0.3">
      <c r="A2092">
        <v>112</v>
      </c>
      <c r="B2092">
        <v>5.8</v>
      </c>
    </row>
    <row r="2093" spans="1:2" x14ac:dyDescent="0.3">
      <c r="A2093">
        <v>108</v>
      </c>
      <c r="B2093">
        <v>7.6</v>
      </c>
    </row>
    <row r="2094" spans="1:2" x14ac:dyDescent="0.3">
      <c r="A2094">
        <v>115</v>
      </c>
      <c r="B2094">
        <v>5.6</v>
      </c>
    </row>
    <row r="2095" spans="1:2" x14ac:dyDescent="0.3">
      <c r="A2095">
        <v>83</v>
      </c>
      <c r="B2095">
        <v>7</v>
      </c>
    </row>
    <row r="2096" spans="1:2" x14ac:dyDescent="0.3">
      <c r="A2096">
        <v>105</v>
      </c>
      <c r="B2096">
        <v>6.6</v>
      </c>
    </row>
    <row r="2097" spans="1:2" x14ac:dyDescent="0.3">
      <c r="A2097">
        <v>110</v>
      </c>
      <c r="B2097">
        <v>6.5</v>
      </c>
    </row>
    <row r="2098" spans="1:2" x14ac:dyDescent="0.3">
      <c r="A2098">
        <v>108</v>
      </c>
      <c r="B2098">
        <v>7.4</v>
      </c>
    </row>
    <row r="2099" spans="1:2" x14ac:dyDescent="0.3">
      <c r="A2099">
        <v>96</v>
      </c>
      <c r="B2099">
        <v>4.5999999999999996</v>
      </c>
    </row>
    <row r="2100" spans="1:2" x14ac:dyDescent="0.3">
      <c r="A2100">
        <v>94</v>
      </c>
      <c r="B2100">
        <v>6.4</v>
      </c>
    </row>
    <row r="2101" spans="1:2" x14ac:dyDescent="0.3">
      <c r="A2101">
        <v>142</v>
      </c>
      <c r="B2101">
        <v>6</v>
      </c>
    </row>
    <row r="2102" spans="1:2" x14ac:dyDescent="0.3">
      <c r="A2102">
        <v>104</v>
      </c>
      <c r="B2102">
        <v>6.4</v>
      </c>
    </row>
    <row r="2103" spans="1:2" x14ac:dyDescent="0.3">
      <c r="A2103">
        <v>136</v>
      </c>
      <c r="B2103">
        <v>5.9</v>
      </c>
    </row>
    <row r="2104" spans="1:2" x14ac:dyDescent="0.3">
      <c r="A2104">
        <v>106</v>
      </c>
      <c r="B2104">
        <v>6.4</v>
      </c>
    </row>
    <row r="2105" spans="1:2" x14ac:dyDescent="0.3">
      <c r="A2105">
        <v>106</v>
      </c>
      <c r="B2105">
        <v>6.6</v>
      </c>
    </row>
    <row r="2106" spans="1:2" x14ac:dyDescent="0.3">
      <c r="A2106">
        <v>98</v>
      </c>
      <c r="B2106">
        <v>6.9</v>
      </c>
    </row>
    <row r="2107" spans="1:2" x14ac:dyDescent="0.3">
      <c r="A2107">
        <v>100</v>
      </c>
      <c r="B2107">
        <v>6.9</v>
      </c>
    </row>
    <row r="2108" spans="1:2" x14ac:dyDescent="0.3">
      <c r="A2108">
        <v>95</v>
      </c>
      <c r="B2108">
        <v>5.8</v>
      </c>
    </row>
    <row r="2109" spans="1:2" x14ac:dyDescent="0.3">
      <c r="A2109">
        <v>107</v>
      </c>
      <c r="B2109">
        <v>6.4</v>
      </c>
    </row>
    <row r="2110" spans="1:2" x14ac:dyDescent="0.3">
      <c r="A2110">
        <v>104</v>
      </c>
      <c r="B2110">
        <v>5.3</v>
      </c>
    </row>
    <row r="2111" spans="1:2" x14ac:dyDescent="0.3">
      <c r="A2111">
        <v>104</v>
      </c>
      <c r="B2111">
        <v>6.5</v>
      </c>
    </row>
    <row r="2112" spans="1:2" x14ac:dyDescent="0.3">
      <c r="A2112">
        <v>143</v>
      </c>
      <c r="B2112">
        <v>5.7</v>
      </c>
    </row>
    <row r="2113" spans="1:2" x14ac:dyDescent="0.3">
      <c r="A2113">
        <v>77</v>
      </c>
      <c r="B2113">
        <v>6.7</v>
      </c>
    </row>
    <row r="2114" spans="1:2" x14ac:dyDescent="0.3">
      <c r="A2114">
        <v>96</v>
      </c>
      <c r="B2114">
        <v>3.9</v>
      </c>
    </row>
    <row r="2115" spans="1:2" x14ac:dyDescent="0.3">
      <c r="A2115">
        <v>114</v>
      </c>
      <c r="B2115">
        <v>4.0999999999999996</v>
      </c>
    </row>
    <row r="2116" spans="1:2" x14ac:dyDescent="0.3">
      <c r="A2116">
        <v>145</v>
      </c>
      <c r="B2116">
        <v>6.2</v>
      </c>
    </row>
    <row r="2117" spans="1:2" x14ac:dyDescent="0.3">
      <c r="A2117">
        <v>116</v>
      </c>
      <c r="B2117">
        <v>3.8</v>
      </c>
    </row>
    <row r="2118" spans="1:2" x14ac:dyDescent="0.3">
      <c r="A2118">
        <v>100</v>
      </c>
      <c r="B2118">
        <v>5.0999999999999996</v>
      </c>
    </row>
    <row r="2119" spans="1:2" x14ac:dyDescent="0.3">
      <c r="A2119">
        <v>104</v>
      </c>
      <c r="B2119">
        <v>6.4</v>
      </c>
    </row>
    <row r="2120" spans="1:2" x14ac:dyDescent="0.3">
      <c r="A2120">
        <v>92</v>
      </c>
      <c r="B2120">
        <v>7.8</v>
      </c>
    </row>
    <row r="2121" spans="1:2" x14ac:dyDescent="0.3">
      <c r="A2121">
        <v>92</v>
      </c>
      <c r="B2121">
        <v>7.8</v>
      </c>
    </row>
    <row r="2122" spans="1:2" x14ac:dyDescent="0.3">
      <c r="A2122">
        <v>105</v>
      </c>
      <c r="B2122">
        <v>6.1</v>
      </c>
    </row>
    <row r="2123" spans="1:2" x14ac:dyDescent="0.3">
      <c r="A2123">
        <v>120</v>
      </c>
      <c r="B2123">
        <v>5.8</v>
      </c>
    </row>
    <row r="2124" spans="1:2" x14ac:dyDescent="0.3">
      <c r="A2124">
        <v>116</v>
      </c>
      <c r="B2124">
        <v>6.3</v>
      </c>
    </row>
    <row r="2125" spans="1:2" x14ac:dyDescent="0.3">
      <c r="A2125">
        <v>119</v>
      </c>
      <c r="B2125">
        <v>7.7</v>
      </c>
    </row>
    <row r="2126" spans="1:2" x14ac:dyDescent="0.3">
      <c r="A2126">
        <v>101</v>
      </c>
      <c r="B2126">
        <v>5.4</v>
      </c>
    </row>
    <row r="2127" spans="1:2" x14ac:dyDescent="0.3">
      <c r="A2127">
        <v>117</v>
      </c>
      <c r="B2127">
        <v>7.3</v>
      </c>
    </row>
    <row r="2128" spans="1:2" x14ac:dyDescent="0.3">
      <c r="A2128">
        <v>106</v>
      </c>
      <c r="B2128">
        <v>6.8</v>
      </c>
    </row>
    <row r="2129" spans="1:2" x14ac:dyDescent="0.3">
      <c r="A2129">
        <v>112</v>
      </c>
      <c r="B2129">
        <v>7.3</v>
      </c>
    </row>
    <row r="2130" spans="1:2" x14ac:dyDescent="0.3">
      <c r="A2130">
        <v>136</v>
      </c>
      <c r="B2130">
        <v>6.5</v>
      </c>
    </row>
    <row r="2131" spans="1:2" x14ac:dyDescent="0.3">
      <c r="A2131">
        <v>81</v>
      </c>
      <c r="B2131">
        <v>7.2</v>
      </c>
    </row>
    <row r="2132" spans="1:2" x14ac:dyDescent="0.3">
      <c r="A2132">
        <v>87</v>
      </c>
      <c r="B2132">
        <v>6.7</v>
      </c>
    </row>
    <row r="2133" spans="1:2" x14ac:dyDescent="0.3">
      <c r="A2133">
        <v>96</v>
      </c>
      <c r="B2133">
        <v>6.3</v>
      </c>
    </row>
    <row r="2134" spans="1:2" x14ac:dyDescent="0.3">
      <c r="A2134">
        <v>106</v>
      </c>
      <c r="B2134">
        <v>5.9</v>
      </c>
    </row>
    <row r="2135" spans="1:2" x14ac:dyDescent="0.3">
      <c r="A2135">
        <v>122</v>
      </c>
      <c r="B2135">
        <v>7.8</v>
      </c>
    </row>
    <row r="2136" spans="1:2" x14ac:dyDescent="0.3">
      <c r="A2136">
        <v>123</v>
      </c>
      <c r="B2136">
        <v>7.4</v>
      </c>
    </row>
    <row r="2137" spans="1:2" x14ac:dyDescent="0.3">
      <c r="A2137">
        <v>133</v>
      </c>
      <c r="B2137">
        <v>4.8</v>
      </c>
    </row>
    <row r="2138" spans="1:2" x14ac:dyDescent="0.3">
      <c r="A2138">
        <v>92</v>
      </c>
      <c r="B2138">
        <v>6.3</v>
      </c>
    </row>
    <row r="2139" spans="1:2" x14ac:dyDescent="0.3">
      <c r="A2139">
        <v>110</v>
      </c>
      <c r="B2139">
        <v>7.8</v>
      </c>
    </row>
    <row r="2140" spans="1:2" x14ac:dyDescent="0.3">
      <c r="A2140">
        <v>104</v>
      </c>
      <c r="B2140">
        <v>7.5</v>
      </c>
    </row>
    <row r="2141" spans="1:2" x14ac:dyDescent="0.3">
      <c r="A2141">
        <v>60</v>
      </c>
      <c r="B2141">
        <v>6</v>
      </c>
    </row>
    <row r="2142" spans="1:2" x14ac:dyDescent="0.3">
      <c r="A2142">
        <v>98</v>
      </c>
      <c r="B2142">
        <v>6.8</v>
      </c>
    </row>
    <row r="2143" spans="1:2" x14ac:dyDescent="0.3">
      <c r="A2143">
        <v>120</v>
      </c>
      <c r="B2143">
        <v>6.6</v>
      </c>
    </row>
    <row r="2144" spans="1:2" x14ac:dyDescent="0.3">
      <c r="A2144">
        <v>112</v>
      </c>
      <c r="B2144">
        <v>4.5999999999999996</v>
      </c>
    </row>
    <row r="2145" spans="1:2" x14ac:dyDescent="0.3">
      <c r="A2145">
        <v>127</v>
      </c>
      <c r="B2145">
        <v>2.9</v>
      </c>
    </row>
    <row r="2146" spans="1:2" x14ac:dyDescent="0.3">
      <c r="A2146">
        <v>102</v>
      </c>
      <c r="B2146">
        <v>7.1</v>
      </c>
    </row>
    <row r="2147" spans="1:2" x14ac:dyDescent="0.3">
      <c r="A2147">
        <v>91</v>
      </c>
      <c r="B2147">
        <v>6.1</v>
      </c>
    </row>
    <row r="2148" spans="1:2" x14ac:dyDescent="0.3">
      <c r="A2148">
        <v>114</v>
      </c>
      <c r="B2148">
        <v>6.7</v>
      </c>
    </row>
    <row r="2149" spans="1:2" x14ac:dyDescent="0.3">
      <c r="A2149">
        <v>115</v>
      </c>
      <c r="B2149">
        <v>7.1</v>
      </c>
    </row>
    <row r="2150" spans="1:2" x14ac:dyDescent="0.3">
      <c r="A2150">
        <v>115</v>
      </c>
      <c r="B2150">
        <v>5.8</v>
      </c>
    </row>
    <row r="2151" spans="1:2" x14ac:dyDescent="0.3">
      <c r="A2151">
        <v>120</v>
      </c>
      <c r="B2151">
        <v>6.7</v>
      </c>
    </row>
    <row r="2152" spans="1:2" x14ac:dyDescent="0.3">
      <c r="A2152">
        <v>135</v>
      </c>
      <c r="B2152">
        <v>5.8</v>
      </c>
    </row>
    <row r="2153" spans="1:2" x14ac:dyDescent="0.3">
      <c r="A2153">
        <v>90</v>
      </c>
      <c r="B2153">
        <v>6.8</v>
      </c>
    </row>
    <row r="2154" spans="1:2" x14ac:dyDescent="0.3">
      <c r="A2154">
        <v>100</v>
      </c>
      <c r="B2154">
        <v>8.5</v>
      </c>
    </row>
    <row r="2155" spans="1:2" x14ac:dyDescent="0.3">
      <c r="A2155">
        <v>105</v>
      </c>
      <c r="B2155">
        <v>6.6</v>
      </c>
    </row>
    <row r="2156" spans="1:2" x14ac:dyDescent="0.3">
      <c r="A2156">
        <v>138</v>
      </c>
      <c r="B2156">
        <v>7.7</v>
      </c>
    </row>
    <row r="2157" spans="1:2" x14ac:dyDescent="0.3">
      <c r="A2157">
        <v>94</v>
      </c>
      <c r="B2157">
        <v>4.7</v>
      </c>
    </row>
    <row r="2158" spans="1:2" x14ac:dyDescent="0.3">
      <c r="A2158">
        <v>101</v>
      </c>
      <c r="B2158">
        <v>6.4</v>
      </c>
    </row>
    <row r="2159" spans="1:2" x14ac:dyDescent="0.3">
      <c r="A2159">
        <v>131</v>
      </c>
      <c r="B2159">
        <v>5.5</v>
      </c>
    </row>
    <row r="2160" spans="1:2" x14ac:dyDescent="0.3">
      <c r="A2160">
        <v>91</v>
      </c>
      <c r="B2160">
        <v>8.6</v>
      </c>
    </row>
    <row r="2161" spans="1:2" x14ac:dyDescent="0.3">
      <c r="A2161">
        <v>112</v>
      </c>
      <c r="B2161">
        <v>7</v>
      </c>
    </row>
    <row r="2162" spans="1:2" x14ac:dyDescent="0.3">
      <c r="A2162">
        <v>95</v>
      </c>
      <c r="B2162">
        <v>7.1</v>
      </c>
    </row>
    <row r="2163" spans="1:2" x14ac:dyDescent="0.3">
      <c r="A2163">
        <v>100</v>
      </c>
      <c r="B2163">
        <v>5.7</v>
      </c>
    </row>
    <row r="2164" spans="1:2" x14ac:dyDescent="0.3">
      <c r="A2164">
        <v>105</v>
      </c>
      <c r="B2164">
        <v>3.7</v>
      </c>
    </row>
    <row r="2165" spans="1:2" x14ac:dyDescent="0.3">
      <c r="A2165">
        <v>108</v>
      </c>
      <c r="B2165">
        <v>7.5</v>
      </c>
    </row>
    <row r="2166" spans="1:2" x14ac:dyDescent="0.3">
      <c r="A2166">
        <v>101</v>
      </c>
      <c r="B2166">
        <v>4.5999999999999996</v>
      </c>
    </row>
    <row r="2167" spans="1:2" x14ac:dyDescent="0.3">
      <c r="A2167">
        <v>114</v>
      </c>
      <c r="B2167">
        <v>4.9000000000000004</v>
      </c>
    </row>
    <row r="2168" spans="1:2" x14ac:dyDescent="0.3">
      <c r="A2168">
        <v>109</v>
      </c>
      <c r="B2168">
        <v>6.9</v>
      </c>
    </row>
    <row r="2169" spans="1:2" x14ac:dyDescent="0.3">
      <c r="A2169">
        <v>115</v>
      </c>
      <c r="B2169">
        <v>7.1</v>
      </c>
    </row>
    <row r="2170" spans="1:2" x14ac:dyDescent="0.3">
      <c r="A2170">
        <v>117</v>
      </c>
      <c r="B2170">
        <v>5.8</v>
      </c>
    </row>
    <row r="2171" spans="1:2" x14ac:dyDescent="0.3">
      <c r="A2171">
        <v>107</v>
      </c>
      <c r="B2171">
        <v>7</v>
      </c>
    </row>
    <row r="2172" spans="1:2" x14ac:dyDescent="0.3">
      <c r="A2172">
        <v>134</v>
      </c>
      <c r="B2172">
        <v>5.4</v>
      </c>
    </row>
    <row r="2173" spans="1:2" x14ac:dyDescent="0.3">
      <c r="A2173">
        <v>118</v>
      </c>
      <c r="B2173">
        <v>7.3</v>
      </c>
    </row>
    <row r="2174" spans="1:2" x14ac:dyDescent="0.3">
      <c r="A2174">
        <v>121</v>
      </c>
      <c r="B2174">
        <v>7.1</v>
      </c>
    </row>
    <row r="2175" spans="1:2" x14ac:dyDescent="0.3">
      <c r="A2175">
        <v>105</v>
      </c>
      <c r="B2175">
        <v>5.8</v>
      </c>
    </row>
    <row r="2176" spans="1:2" x14ac:dyDescent="0.3">
      <c r="A2176">
        <v>110</v>
      </c>
      <c r="B2176">
        <v>8.1</v>
      </c>
    </row>
    <row r="2177" spans="1:2" x14ac:dyDescent="0.3">
      <c r="A2177">
        <v>114</v>
      </c>
      <c r="B2177">
        <v>5.7</v>
      </c>
    </row>
    <row r="2178" spans="1:2" x14ac:dyDescent="0.3">
      <c r="A2178">
        <v>104</v>
      </c>
      <c r="B2178">
        <v>4.4000000000000004</v>
      </c>
    </row>
    <row r="2179" spans="1:2" x14ac:dyDescent="0.3">
      <c r="A2179">
        <v>100</v>
      </c>
      <c r="B2179">
        <v>7.9</v>
      </c>
    </row>
    <row r="2180" spans="1:2" x14ac:dyDescent="0.3">
      <c r="A2180">
        <v>85</v>
      </c>
      <c r="B2180">
        <v>7.6</v>
      </c>
    </row>
    <row r="2181" spans="1:2" x14ac:dyDescent="0.3">
      <c r="A2181">
        <v>72</v>
      </c>
      <c r="B2181">
        <v>4.8</v>
      </c>
    </row>
    <row r="2182" spans="1:2" x14ac:dyDescent="0.3">
      <c r="A2182">
        <v>128</v>
      </c>
      <c r="B2182">
        <v>7.8</v>
      </c>
    </row>
    <row r="2183" spans="1:2" x14ac:dyDescent="0.3">
      <c r="A2183">
        <v>72</v>
      </c>
      <c r="B2183">
        <v>6.7</v>
      </c>
    </row>
    <row r="2184" spans="1:2" x14ac:dyDescent="0.3">
      <c r="A2184">
        <v>89</v>
      </c>
      <c r="B2184">
        <v>2.7</v>
      </c>
    </row>
    <row r="2185" spans="1:2" x14ac:dyDescent="0.3">
      <c r="A2185">
        <v>96</v>
      </c>
      <c r="B2185">
        <v>5.8</v>
      </c>
    </row>
    <row r="2186" spans="1:2" x14ac:dyDescent="0.3">
      <c r="A2186">
        <v>77</v>
      </c>
      <c r="B2186">
        <v>7.5</v>
      </c>
    </row>
    <row r="2187" spans="1:2" x14ac:dyDescent="0.3">
      <c r="A2187">
        <v>123</v>
      </c>
      <c r="B2187">
        <v>5.4</v>
      </c>
    </row>
    <row r="2188" spans="1:2" x14ac:dyDescent="0.3">
      <c r="A2188">
        <v>111</v>
      </c>
      <c r="B2188">
        <v>4.0999999999999996</v>
      </c>
    </row>
    <row r="2189" spans="1:2" x14ac:dyDescent="0.3">
      <c r="A2189">
        <v>30</v>
      </c>
      <c r="B2189">
        <v>5.9</v>
      </c>
    </row>
    <row r="2190" spans="1:2" x14ac:dyDescent="0.3">
      <c r="A2190">
        <v>93</v>
      </c>
      <c r="B2190">
        <v>6.3</v>
      </c>
    </row>
    <row r="2191" spans="1:2" x14ac:dyDescent="0.3">
      <c r="A2191">
        <v>129</v>
      </c>
      <c r="B2191">
        <v>7</v>
      </c>
    </row>
    <row r="2192" spans="1:2" x14ac:dyDescent="0.3">
      <c r="A2192">
        <v>128</v>
      </c>
      <c r="B2192">
        <v>6.8</v>
      </c>
    </row>
    <row r="2193" spans="1:2" x14ac:dyDescent="0.3">
      <c r="A2193">
        <v>110</v>
      </c>
      <c r="B2193">
        <v>3.5</v>
      </c>
    </row>
    <row r="2194" spans="1:2" x14ac:dyDescent="0.3">
      <c r="A2194">
        <v>137</v>
      </c>
      <c r="B2194">
        <v>2.2999999999999998</v>
      </c>
    </row>
    <row r="2195" spans="1:2" x14ac:dyDescent="0.3">
      <c r="A2195">
        <v>124</v>
      </c>
      <c r="B2195">
        <v>6.9</v>
      </c>
    </row>
    <row r="2196" spans="1:2" x14ac:dyDescent="0.3">
      <c r="A2196">
        <v>93</v>
      </c>
      <c r="B2196">
        <v>8.1</v>
      </c>
    </row>
    <row r="2197" spans="1:2" x14ac:dyDescent="0.3">
      <c r="A2197">
        <v>115</v>
      </c>
      <c r="B2197">
        <v>6.1</v>
      </c>
    </row>
    <row r="2198" spans="1:2" x14ac:dyDescent="0.3">
      <c r="A2198">
        <v>98</v>
      </c>
      <c r="B2198">
        <v>5</v>
      </c>
    </row>
    <row r="2199" spans="1:2" x14ac:dyDescent="0.3">
      <c r="A2199">
        <v>105</v>
      </c>
      <c r="B2199">
        <v>5.5</v>
      </c>
    </row>
    <row r="2200" spans="1:2" x14ac:dyDescent="0.3">
      <c r="A2200">
        <v>127</v>
      </c>
      <c r="B2200">
        <v>6.2</v>
      </c>
    </row>
    <row r="2201" spans="1:2" x14ac:dyDescent="0.3">
      <c r="A2201">
        <v>82</v>
      </c>
      <c r="B2201">
        <v>6.2</v>
      </c>
    </row>
    <row r="2202" spans="1:2" x14ac:dyDescent="0.3">
      <c r="A2202">
        <v>143</v>
      </c>
      <c r="B2202">
        <v>5.9</v>
      </c>
    </row>
    <row r="2203" spans="1:2" x14ac:dyDescent="0.3">
      <c r="A2203">
        <v>103</v>
      </c>
      <c r="B2203">
        <v>6.3</v>
      </c>
    </row>
    <row r="2204" spans="1:2" x14ac:dyDescent="0.3">
      <c r="A2204">
        <v>104</v>
      </c>
      <c r="B2204">
        <v>6.7</v>
      </c>
    </row>
    <row r="2205" spans="1:2" x14ac:dyDescent="0.3">
      <c r="A2205">
        <v>98</v>
      </c>
      <c r="B2205">
        <v>3.5</v>
      </c>
    </row>
    <row r="2206" spans="1:2" x14ac:dyDescent="0.3">
      <c r="A2206">
        <v>92</v>
      </c>
      <c r="B2206">
        <v>7.5</v>
      </c>
    </row>
    <row r="2207" spans="1:2" x14ac:dyDescent="0.3">
      <c r="A2207">
        <v>123</v>
      </c>
      <c r="B2207">
        <v>6.6</v>
      </c>
    </row>
    <row r="2208" spans="1:2" x14ac:dyDescent="0.3">
      <c r="A2208">
        <v>88</v>
      </c>
      <c r="B2208">
        <v>7.5</v>
      </c>
    </row>
    <row r="2209" spans="1:2" x14ac:dyDescent="0.3">
      <c r="A2209">
        <v>158</v>
      </c>
      <c r="B2209">
        <v>7.2</v>
      </c>
    </row>
    <row r="2210" spans="1:2" x14ac:dyDescent="0.3">
      <c r="A2210">
        <v>128</v>
      </c>
      <c r="B2210">
        <v>4.8</v>
      </c>
    </row>
    <row r="2211" spans="1:2" x14ac:dyDescent="0.3">
      <c r="A2211">
        <v>107</v>
      </c>
      <c r="B2211">
        <v>6.6</v>
      </c>
    </row>
    <row r="2212" spans="1:2" x14ac:dyDescent="0.3">
      <c r="A2212">
        <v>91</v>
      </c>
      <c r="B2212">
        <v>3.5</v>
      </c>
    </row>
    <row r="2213" spans="1:2" x14ac:dyDescent="0.3">
      <c r="A2213">
        <v>90</v>
      </c>
      <c r="B2213">
        <v>6.7</v>
      </c>
    </row>
    <row r="2214" spans="1:2" x14ac:dyDescent="0.3">
      <c r="A2214">
        <v>115</v>
      </c>
      <c r="B2214">
        <v>7.6</v>
      </c>
    </row>
    <row r="2215" spans="1:2" x14ac:dyDescent="0.3">
      <c r="A2215">
        <v>101</v>
      </c>
      <c r="B2215">
        <v>6.3</v>
      </c>
    </row>
    <row r="2216" spans="1:2" x14ac:dyDescent="0.3">
      <c r="A2216">
        <v>113</v>
      </c>
      <c r="B2216">
        <v>5.5</v>
      </c>
    </row>
    <row r="2217" spans="1:2" x14ac:dyDescent="0.3">
      <c r="A2217">
        <v>113</v>
      </c>
      <c r="B2217">
        <v>6.3</v>
      </c>
    </row>
    <row r="2218" spans="1:2" x14ac:dyDescent="0.3">
      <c r="A2218">
        <v>87</v>
      </c>
      <c r="B2218">
        <v>6.5</v>
      </c>
    </row>
    <row r="2219" spans="1:2" x14ac:dyDescent="0.3">
      <c r="A2219">
        <v>101</v>
      </c>
      <c r="B2219">
        <v>5.6</v>
      </c>
    </row>
    <row r="2220" spans="1:2" x14ac:dyDescent="0.3">
      <c r="A2220">
        <v>111</v>
      </c>
      <c r="B2220">
        <v>6.9</v>
      </c>
    </row>
    <row r="2221" spans="1:2" x14ac:dyDescent="0.3">
      <c r="A2221">
        <v>108</v>
      </c>
      <c r="B2221">
        <v>7.6</v>
      </c>
    </row>
    <row r="2222" spans="1:2" x14ac:dyDescent="0.3">
      <c r="A2222">
        <v>105</v>
      </c>
      <c r="B2222">
        <v>3.9</v>
      </c>
    </row>
    <row r="2223" spans="1:2" x14ac:dyDescent="0.3">
      <c r="A2223">
        <v>109</v>
      </c>
      <c r="B2223">
        <v>6.1</v>
      </c>
    </row>
    <row r="2224" spans="1:2" x14ac:dyDescent="0.3">
      <c r="A2224">
        <v>109</v>
      </c>
      <c r="B2224">
        <v>7.3</v>
      </c>
    </row>
    <row r="2225" spans="1:2" x14ac:dyDescent="0.3">
      <c r="A2225">
        <v>99</v>
      </c>
      <c r="B2225">
        <v>8.3000000000000007</v>
      </c>
    </row>
    <row r="2226" spans="1:2" x14ac:dyDescent="0.3">
      <c r="A2226">
        <v>98</v>
      </c>
      <c r="B2226">
        <v>5.8</v>
      </c>
    </row>
    <row r="2227" spans="1:2" x14ac:dyDescent="0.3">
      <c r="A2227">
        <v>104</v>
      </c>
      <c r="B2227">
        <v>6.8</v>
      </c>
    </row>
    <row r="2228" spans="1:2" x14ac:dyDescent="0.3">
      <c r="A2228">
        <v>109</v>
      </c>
      <c r="B2228">
        <v>7</v>
      </c>
    </row>
    <row r="2229" spans="1:2" x14ac:dyDescent="0.3">
      <c r="A2229">
        <v>75</v>
      </c>
      <c r="B2229">
        <v>5.9</v>
      </c>
    </row>
    <row r="2230" spans="1:2" x14ac:dyDescent="0.3">
      <c r="A2230">
        <v>119</v>
      </c>
      <c r="B2230">
        <v>6.5</v>
      </c>
    </row>
    <row r="2231" spans="1:2" x14ac:dyDescent="0.3">
      <c r="A2231">
        <v>90</v>
      </c>
      <c r="B2231">
        <v>6.4</v>
      </c>
    </row>
    <row r="2232" spans="1:2" x14ac:dyDescent="0.3">
      <c r="A2232">
        <v>97</v>
      </c>
      <c r="B2232">
        <v>5.8</v>
      </c>
    </row>
    <row r="2233" spans="1:2" x14ac:dyDescent="0.3">
      <c r="A2233">
        <v>103</v>
      </c>
      <c r="B2233">
        <v>5.0999999999999996</v>
      </c>
    </row>
    <row r="2234" spans="1:2" x14ac:dyDescent="0.3">
      <c r="A2234">
        <v>89</v>
      </c>
      <c r="B2234">
        <v>6.8</v>
      </c>
    </row>
    <row r="2235" spans="1:2" x14ac:dyDescent="0.3">
      <c r="A2235">
        <v>106</v>
      </c>
      <c r="B2235">
        <v>5.3</v>
      </c>
    </row>
    <row r="2236" spans="1:2" x14ac:dyDescent="0.3">
      <c r="A2236">
        <v>96</v>
      </c>
      <c r="B2236">
        <v>5.3</v>
      </c>
    </row>
    <row r="2237" spans="1:2" x14ac:dyDescent="0.3">
      <c r="A2237">
        <v>115</v>
      </c>
      <c r="B2237">
        <v>6.4</v>
      </c>
    </row>
    <row r="2238" spans="1:2" x14ac:dyDescent="0.3">
      <c r="A2238">
        <v>104</v>
      </c>
      <c r="B2238">
        <v>4.9000000000000004</v>
      </c>
    </row>
    <row r="2239" spans="1:2" x14ac:dyDescent="0.3">
      <c r="A2239">
        <v>24</v>
      </c>
      <c r="B2239">
        <v>6.8</v>
      </c>
    </row>
    <row r="2240" spans="1:2" x14ac:dyDescent="0.3">
      <c r="A2240">
        <v>108</v>
      </c>
      <c r="B2240">
        <v>7.1</v>
      </c>
    </row>
    <row r="2241" spans="1:2" x14ac:dyDescent="0.3">
      <c r="A2241">
        <v>112</v>
      </c>
      <c r="B2241">
        <v>6.8</v>
      </c>
    </row>
    <row r="2242" spans="1:2" x14ac:dyDescent="0.3">
      <c r="A2242">
        <v>104</v>
      </c>
      <c r="B2242">
        <v>6.1</v>
      </c>
    </row>
    <row r="2243" spans="1:2" x14ac:dyDescent="0.3">
      <c r="A2243">
        <v>113</v>
      </c>
      <c r="B2243">
        <v>7</v>
      </c>
    </row>
    <row r="2244" spans="1:2" x14ac:dyDescent="0.3">
      <c r="A2244">
        <v>98</v>
      </c>
      <c r="B2244">
        <v>8.5</v>
      </c>
    </row>
    <row r="2245" spans="1:2" x14ac:dyDescent="0.3">
      <c r="A2245">
        <v>121</v>
      </c>
      <c r="B2245">
        <v>5.9</v>
      </c>
    </row>
    <row r="2246" spans="1:2" x14ac:dyDescent="0.3">
      <c r="A2246">
        <v>114</v>
      </c>
      <c r="B2246">
        <v>6.3</v>
      </c>
    </row>
    <row r="2247" spans="1:2" x14ac:dyDescent="0.3">
      <c r="A2247">
        <v>124</v>
      </c>
      <c r="B2247">
        <v>5.9</v>
      </c>
    </row>
    <row r="2248" spans="1:2" x14ac:dyDescent="0.3">
      <c r="A2248">
        <v>148</v>
      </c>
      <c r="B2248">
        <v>5.4</v>
      </c>
    </row>
    <row r="2249" spans="1:2" x14ac:dyDescent="0.3">
      <c r="A2249">
        <v>108</v>
      </c>
      <c r="B2249">
        <v>7</v>
      </c>
    </row>
    <row r="2250" spans="1:2" x14ac:dyDescent="0.3">
      <c r="A2250">
        <v>95</v>
      </c>
      <c r="B2250">
        <v>6.9</v>
      </c>
    </row>
    <row r="2251" spans="1:2" x14ac:dyDescent="0.3">
      <c r="A2251">
        <v>108</v>
      </c>
      <c r="B2251">
        <v>7.5</v>
      </c>
    </row>
    <row r="2252" spans="1:2" x14ac:dyDescent="0.3">
      <c r="A2252">
        <v>68</v>
      </c>
      <c r="B2252">
        <v>8.1999999999999993</v>
      </c>
    </row>
    <row r="2253" spans="1:2" x14ac:dyDescent="0.3">
      <c r="A2253">
        <v>103</v>
      </c>
      <c r="B2253">
        <v>5.9</v>
      </c>
    </row>
    <row r="2254" spans="1:2" x14ac:dyDescent="0.3">
      <c r="A2254">
        <v>99</v>
      </c>
      <c r="B2254">
        <v>5</v>
      </c>
    </row>
    <row r="2255" spans="1:2" x14ac:dyDescent="0.3">
      <c r="A2255">
        <v>30</v>
      </c>
      <c r="B2255">
        <v>7.3</v>
      </c>
    </row>
    <row r="2256" spans="1:2" x14ac:dyDescent="0.3">
      <c r="A2256">
        <v>88</v>
      </c>
      <c r="B2256">
        <v>6.4</v>
      </c>
    </row>
    <row r="2257" spans="1:2" x14ac:dyDescent="0.3">
      <c r="A2257">
        <v>128</v>
      </c>
      <c r="B2257">
        <v>6.6</v>
      </c>
    </row>
    <row r="2258" spans="1:2" x14ac:dyDescent="0.3">
      <c r="A2258">
        <v>124</v>
      </c>
      <c r="B2258">
        <v>7.8</v>
      </c>
    </row>
    <row r="2259" spans="1:2" x14ac:dyDescent="0.3">
      <c r="A2259">
        <v>84</v>
      </c>
      <c r="B2259">
        <v>6.7</v>
      </c>
    </row>
    <row r="2260" spans="1:2" x14ac:dyDescent="0.3">
      <c r="A2260">
        <v>122</v>
      </c>
      <c r="B2260">
        <v>4</v>
      </c>
    </row>
    <row r="2261" spans="1:2" x14ac:dyDescent="0.3">
      <c r="A2261">
        <v>101</v>
      </c>
      <c r="B2261">
        <v>7.6</v>
      </c>
    </row>
    <row r="2262" spans="1:2" x14ac:dyDescent="0.3">
      <c r="A2262">
        <v>98</v>
      </c>
      <c r="B2262">
        <v>7.7</v>
      </c>
    </row>
    <row r="2263" spans="1:2" x14ac:dyDescent="0.3">
      <c r="A2263">
        <v>105</v>
      </c>
      <c r="B2263">
        <v>5.8</v>
      </c>
    </row>
    <row r="2264" spans="1:2" x14ac:dyDescent="0.3">
      <c r="A2264">
        <v>225</v>
      </c>
      <c r="B2264">
        <v>5.2</v>
      </c>
    </row>
    <row r="2265" spans="1:2" x14ac:dyDescent="0.3">
      <c r="A2265">
        <v>111</v>
      </c>
      <c r="B2265">
        <v>5.6</v>
      </c>
    </row>
    <row r="2266" spans="1:2" x14ac:dyDescent="0.3">
      <c r="A2266">
        <v>88</v>
      </c>
      <c r="B2266">
        <v>5.3</v>
      </c>
    </row>
    <row r="2267" spans="1:2" x14ac:dyDescent="0.3">
      <c r="A2267">
        <v>88</v>
      </c>
      <c r="B2267">
        <v>7.4</v>
      </c>
    </row>
    <row r="2268" spans="1:2" x14ac:dyDescent="0.3">
      <c r="A2268">
        <v>94</v>
      </c>
      <c r="B2268">
        <v>6.6</v>
      </c>
    </row>
    <row r="2269" spans="1:2" x14ac:dyDescent="0.3">
      <c r="A2269">
        <v>117</v>
      </c>
      <c r="B2269">
        <v>6.2</v>
      </c>
    </row>
    <row r="2270" spans="1:2" x14ac:dyDescent="0.3">
      <c r="A2270">
        <v>95</v>
      </c>
      <c r="B2270">
        <v>1.9</v>
      </c>
    </row>
    <row r="2271" spans="1:2" x14ac:dyDescent="0.3">
      <c r="A2271">
        <v>99</v>
      </c>
      <c r="B2271">
        <v>5.7</v>
      </c>
    </row>
    <row r="2272" spans="1:2" x14ac:dyDescent="0.3">
      <c r="A2272">
        <v>96</v>
      </c>
      <c r="B2272">
        <v>6.6</v>
      </c>
    </row>
    <row r="2273" spans="1:2" x14ac:dyDescent="0.3">
      <c r="A2273">
        <v>98</v>
      </c>
      <c r="B2273">
        <v>6</v>
      </c>
    </row>
    <row r="2274" spans="1:2" x14ac:dyDescent="0.3">
      <c r="A2274">
        <v>123</v>
      </c>
      <c r="B2274">
        <v>6.1</v>
      </c>
    </row>
    <row r="2275" spans="1:2" x14ac:dyDescent="0.3">
      <c r="A2275">
        <v>101</v>
      </c>
      <c r="B2275">
        <v>4.8</v>
      </c>
    </row>
    <row r="2276" spans="1:2" x14ac:dyDescent="0.3">
      <c r="A2276">
        <v>102</v>
      </c>
      <c r="B2276">
        <v>6.2</v>
      </c>
    </row>
    <row r="2277" spans="1:2" x14ac:dyDescent="0.3">
      <c r="A2277">
        <v>94</v>
      </c>
      <c r="B2277">
        <v>7.5</v>
      </c>
    </row>
    <row r="2278" spans="1:2" x14ac:dyDescent="0.3">
      <c r="A2278">
        <v>102</v>
      </c>
      <c r="B2278">
        <v>6.3</v>
      </c>
    </row>
    <row r="2279" spans="1:2" x14ac:dyDescent="0.3">
      <c r="A2279">
        <v>108</v>
      </c>
      <c r="B2279">
        <v>7.1</v>
      </c>
    </row>
    <row r="2280" spans="1:2" x14ac:dyDescent="0.3">
      <c r="A2280">
        <v>116</v>
      </c>
      <c r="B2280">
        <v>6.6</v>
      </c>
    </row>
    <row r="2281" spans="1:2" x14ac:dyDescent="0.3">
      <c r="A2281">
        <v>93</v>
      </c>
      <c r="B2281">
        <v>6.1</v>
      </c>
    </row>
    <row r="2282" spans="1:2" x14ac:dyDescent="0.3">
      <c r="A2282">
        <v>102</v>
      </c>
      <c r="B2282">
        <v>6.7</v>
      </c>
    </row>
    <row r="2283" spans="1:2" x14ac:dyDescent="0.3">
      <c r="A2283">
        <v>103</v>
      </c>
      <c r="B2283">
        <v>5.6</v>
      </c>
    </row>
    <row r="2284" spans="1:2" x14ac:dyDescent="0.3">
      <c r="A2284">
        <v>115</v>
      </c>
      <c r="B2284">
        <v>7.2</v>
      </c>
    </row>
    <row r="2285" spans="1:2" x14ac:dyDescent="0.3">
      <c r="A2285">
        <v>96</v>
      </c>
      <c r="B2285">
        <v>4.3</v>
      </c>
    </row>
    <row r="2286" spans="1:2" x14ac:dyDescent="0.3">
      <c r="A2286">
        <v>98</v>
      </c>
      <c r="B2286">
        <v>6.4</v>
      </c>
    </row>
    <row r="2287" spans="1:2" x14ac:dyDescent="0.3">
      <c r="A2287">
        <v>101</v>
      </c>
      <c r="B2287">
        <v>7.1</v>
      </c>
    </row>
    <row r="2288" spans="1:2" x14ac:dyDescent="0.3">
      <c r="A2288">
        <v>106</v>
      </c>
      <c r="B2288">
        <v>6.3</v>
      </c>
    </row>
    <row r="2289" spans="1:2" x14ac:dyDescent="0.3">
      <c r="A2289">
        <v>101</v>
      </c>
      <c r="B2289">
        <v>7.4</v>
      </c>
    </row>
    <row r="2290" spans="1:2" x14ac:dyDescent="0.3">
      <c r="A2290">
        <v>87</v>
      </c>
      <c r="B2290">
        <v>6.1</v>
      </c>
    </row>
    <row r="2291" spans="1:2" x14ac:dyDescent="0.3">
      <c r="A2291">
        <v>111</v>
      </c>
      <c r="B2291">
        <v>6.6</v>
      </c>
    </row>
    <row r="2292" spans="1:2" x14ac:dyDescent="0.3">
      <c r="A2292">
        <v>99</v>
      </c>
      <c r="B2292">
        <v>6</v>
      </c>
    </row>
    <row r="2293" spans="1:2" x14ac:dyDescent="0.3">
      <c r="A2293">
        <v>88</v>
      </c>
      <c r="B2293">
        <v>6.8</v>
      </c>
    </row>
    <row r="2294" spans="1:2" x14ac:dyDescent="0.3">
      <c r="A2294">
        <v>83</v>
      </c>
      <c r="B2294">
        <v>7.4</v>
      </c>
    </row>
    <row r="2295" spans="1:2" x14ac:dyDescent="0.3">
      <c r="A2295">
        <v>91</v>
      </c>
      <c r="B2295">
        <v>6.8</v>
      </c>
    </row>
    <row r="2296" spans="1:2" x14ac:dyDescent="0.3">
      <c r="A2296">
        <v>108</v>
      </c>
      <c r="B2296">
        <v>7.2</v>
      </c>
    </row>
    <row r="2297" spans="1:2" x14ac:dyDescent="0.3">
      <c r="A2297">
        <v>154</v>
      </c>
      <c r="B2297">
        <v>1.9</v>
      </c>
    </row>
    <row r="2298" spans="1:2" x14ac:dyDescent="0.3">
      <c r="A2298">
        <v>148</v>
      </c>
      <c r="B2298">
        <v>5.5</v>
      </c>
    </row>
    <row r="2299" spans="1:2" x14ac:dyDescent="0.3">
      <c r="A2299">
        <v>77</v>
      </c>
      <c r="B2299">
        <v>4.5</v>
      </c>
    </row>
    <row r="2300" spans="1:2" x14ac:dyDescent="0.3">
      <c r="A2300">
        <v>110</v>
      </c>
      <c r="B2300">
        <v>6.3</v>
      </c>
    </row>
    <row r="2301" spans="1:2" x14ac:dyDescent="0.3">
      <c r="A2301">
        <v>42</v>
      </c>
      <c r="B2301">
        <v>7</v>
      </c>
    </row>
    <row r="2302" spans="1:2" x14ac:dyDescent="0.3">
      <c r="A2302">
        <v>83</v>
      </c>
      <c r="B2302">
        <v>6.7</v>
      </c>
    </row>
    <row r="2303" spans="1:2" x14ac:dyDescent="0.3">
      <c r="A2303">
        <v>107</v>
      </c>
      <c r="B2303">
        <v>2.8</v>
      </c>
    </row>
    <row r="2304" spans="1:2" x14ac:dyDescent="0.3">
      <c r="A2304">
        <v>100</v>
      </c>
      <c r="B2304">
        <v>5</v>
      </c>
    </row>
    <row r="2305" spans="1:2" x14ac:dyDescent="0.3">
      <c r="A2305">
        <v>87</v>
      </c>
      <c r="B2305">
        <v>7.5</v>
      </c>
    </row>
    <row r="2306" spans="1:2" x14ac:dyDescent="0.3">
      <c r="A2306">
        <v>154</v>
      </c>
      <c r="B2306">
        <v>4.3</v>
      </c>
    </row>
    <row r="2307" spans="1:2" x14ac:dyDescent="0.3">
      <c r="A2307">
        <v>106</v>
      </c>
      <c r="B2307">
        <v>5.6</v>
      </c>
    </row>
    <row r="2308" spans="1:2" x14ac:dyDescent="0.3">
      <c r="A2308">
        <v>99</v>
      </c>
      <c r="B2308">
        <v>6.2</v>
      </c>
    </row>
    <row r="2309" spans="1:2" x14ac:dyDescent="0.3">
      <c r="A2309">
        <v>100</v>
      </c>
      <c r="B2309">
        <v>5.3</v>
      </c>
    </row>
    <row r="2310" spans="1:2" x14ac:dyDescent="0.3">
      <c r="A2310">
        <v>116</v>
      </c>
      <c r="B2310">
        <v>7.4</v>
      </c>
    </row>
    <row r="2311" spans="1:2" x14ac:dyDescent="0.3">
      <c r="A2311">
        <v>94</v>
      </c>
      <c r="B2311">
        <v>7.4</v>
      </c>
    </row>
    <row r="2312" spans="1:2" x14ac:dyDescent="0.3">
      <c r="A2312">
        <v>111</v>
      </c>
      <c r="B2312">
        <v>6.5</v>
      </c>
    </row>
    <row r="2313" spans="1:2" x14ac:dyDescent="0.3">
      <c r="A2313">
        <v>100</v>
      </c>
      <c r="B2313">
        <v>7.1</v>
      </c>
    </row>
    <row r="2314" spans="1:2" x14ac:dyDescent="0.3">
      <c r="A2314">
        <v>125</v>
      </c>
      <c r="B2314">
        <v>7.2</v>
      </c>
    </row>
    <row r="2315" spans="1:2" x14ac:dyDescent="0.3">
      <c r="A2315">
        <v>114</v>
      </c>
      <c r="B2315">
        <v>2.2999999999999998</v>
      </c>
    </row>
    <row r="2316" spans="1:2" x14ac:dyDescent="0.3">
      <c r="A2316">
        <v>119</v>
      </c>
      <c r="B2316">
        <v>6.4</v>
      </c>
    </row>
    <row r="2317" spans="1:2" x14ac:dyDescent="0.3">
      <c r="A2317">
        <v>135</v>
      </c>
      <c r="B2317">
        <v>6.1</v>
      </c>
    </row>
    <row r="2318" spans="1:2" x14ac:dyDescent="0.3">
      <c r="A2318">
        <v>93</v>
      </c>
      <c r="B2318">
        <v>7</v>
      </c>
    </row>
    <row r="2319" spans="1:2" x14ac:dyDescent="0.3">
      <c r="A2319">
        <v>114</v>
      </c>
      <c r="B2319">
        <v>6.5</v>
      </c>
    </row>
    <row r="2320" spans="1:2" x14ac:dyDescent="0.3">
      <c r="A2320">
        <v>124</v>
      </c>
      <c r="B2320">
        <v>7</v>
      </c>
    </row>
    <row r="2321" spans="1:2" x14ac:dyDescent="0.3">
      <c r="A2321">
        <v>134</v>
      </c>
      <c r="B2321">
        <v>7</v>
      </c>
    </row>
    <row r="2322" spans="1:2" x14ac:dyDescent="0.3">
      <c r="A2322">
        <v>114</v>
      </c>
      <c r="B2322">
        <v>4.9000000000000004</v>
      </c>
    </row>
    <row r="2323" spans="1:2" x14ac:dyDescent="0.3">
      <c r="A2323">
        <v>124</v>
      </c>
      <c r="B2323">
        <v>6.9</v>
      </c>
    </row>
    <row r="2324" spans="1:2" x14ac:dyDescent="0.3">
      <c r="A2324">
        <v>104</v>
      </c>
      <c r="B2324">
        <v>7.5</v>
      </c>
    </row>
    <row r="2325" spans="1:2" x14ac:dyDescent="0.3">
      <c r="A2325">
        <v>118</v>
      </c>
      <c r="B2325">
        <v>8.4</v>
      </c>
    </row>
    <row r="2326" spans="1:2" x14ac:dyDescent="0.3">
      <c r="A2326">
        <v>80</v>
      </c>
      <c r="B2326">
        <v>6.9</v>
      </c>
    </row>
    <row r="2327" spans="1:2" x14ac:dyDescent="0.3">
      <c r="A2327">
        <v>107</v>
      </c>
      <c r="B2327">
        <v>4.5</v>
      </c>
    </row>
    <row r="2328" spans="1:2" x14ac:dyDescent="0.3">
      <c r="A2328">
        <v>125</v>
      </c>
      <c r="B2328">
        <v>7.4</v>
      </c>
    </row>
    <row r="2329" spans="1:2" x14ac:dyDescent="0.3">
      <c r="A2329">
        <v>115</v>
      </c>
      <c r="B2329">
        <v>7</v>
      </c>
    </row>
    <row r="2330" spans="1:2" x14ac:dyDescent="0.3">
      <c r="A2330">
        <v>88</v>
      </c>
      <c r="B2330">
        <v>2.8</v>
      </c>
    </row>
    <row r="2331" spans="1:2" x14ac:dyDescent="0.3">
      <c r="A2331">
        <v>122</v>
      </c>
      <c r="B2331">
        <v>7.5</v>
      </c>
    </row>
    <row r="2332" spans="1:2" x14ac:dyDescent="0.3">
      <c r="A2332">
        <v>103</v>
      </c>
      <c r="B2332">
        <v>7.1</v>
      </c>
    </row>
    <row r="2333" spans="1:2" x14ac:dyDescent="0.3">
      <c r="A2333">
        <v>101</v>
      </c>
      <c r="B2333">
        <v>6.4</v>
      </c>
    </row>
    <row r="2334" spans="1:2" x14ac:dyDescent="0.3">
      <c r="A2334">
        <v>101</v>
      </c>
      <c r="B2334">
        <v>6.7</v>
      </c>
    </row>
    <row r="2335" spans="1:2" x14ac:dyDescent="0.3">
      <c r="A2335">
        <v>107</v>
      </c>
      <c r="B2335">
        <v>5.3</v>
      </c>
    </row>
    <row r="2336" spans="1:2" x14ac:dyDescent="0.3">
      <c r="A2336">
        <v>86</v>
      </c>
      <c r="B2336">
        <v>6.9</v>
      </c>
    </row>
    <row r="2337" spans="1:2" x14ac:dyDescent="0.3">
      <c r="A2337">
        <v>118</v>
      </c>
      <c r="B2337">
        <v>6.2</v>
      </c>
    </row>
    <row r="2338" spans="1:2" x14ac:dyDescent="0.3">
      <c r="A2338">
        <v>107</v>
      </c>
      <c r="B2338">
        <v>6.3</v>
      </c>
    </row>
    <row r="2339" spans="1:2" x14ac:dyDescent="0.3">
      <c r="A2339">
        <v>100</v>
      </c>
      <c r="B2339">
        <v>6.4</v>
      </c>
    </row>
    <row r="2340" spans="1:2" x14ac:dyDescent="0.3">
      <c r="A2340">
        <v>30</v>
      </c>
      <c r="B2340">
        <v>6.5</v>
      </c>
    </row>
    <row r="2341" spans="1:2" x14ac:dyDescent="0.3">
      <c r="A2341">
        <v>110</v>
      </c>
      <c r="B2341">
        <v>6</v>
      </c>
    </row>
    <row r="2342" spans="1:2" x14ac:dyDescent="0.3">
      <c r="A2342">
        <v>106</v>
      </c>
      <c r="B2342">
        <v>5.0999999999999996</v>
      </c>
    </row>
    <row r="2343" spans="1:2" x14ac:dyDescent="0.3">
      <c r="A2343">
        <v>7</v>
      </c>
      <c r="B2343">
        <v>5.5</v>
      </c>
    </row>
    <row r="2344" spans="1:2" x14ac:dyDescent="0.3">
      <c r="A2344">
        <v>102</v>
      </c>
      <c r="B2344">
        <v>7.2</v>
      </c>
    </row>
    <row r="2345" spans="1:2" x14ac:dyDescent="0.3">
      <c r="A2345">
        <v>98</v>
      </c>
      <c r="B2345">
        <v>5.4</v>
      </c>
    </row>
    <row r="2346" spans="1:2" x14ac:dyDescent="0.3">
      <c r="A2346">
        <v>83</v>
      </c>
      <c r="B2346">
        <v>5.7</v>
      </c>
    </row>
    <row r="2347" spans="1:2" x14ac:dyDescent="0.3">
      <c r="A2347">
        <v>153</v>
      </c>
      <c r="B2347">
        <v>5.2</v>
      </c>
    </row>
    <row r="2348" spans="1:2" x14ac:dyDescent="0.3">
      <c r="A2348">
        <v>98</v>
      </c>
      <c r="B2348">
        <v>6.2</v>
      </c>
    </row>
    <row r="2349" spans="1:2" x14ac:dyDescent="0.3">
      <c r="A2349">
        <v>105</v>
      </c>
      <c r="B2349">
        <v>6.7</v>
      </c>
    </row>
    <row r="2350" spans="1:2" x14ac:dyDescent="0.3">
      <c r="A2350">
        <v>96</v>
      </c>
      <c r="B2350">
        <v>5.8</v>
      </c>
    </row>
    <row r="2351" spans="1:2" x14ac:dyDescent="0.3">
      <c r="A2351">
        <v>105</v>
      </c>
      <c r="B2351">
        <v>7</v>
      </c>
    </row>
    <row r="2352" spans="1:2" x14ac:dyDescent="0.3">
      <c r="A2352">
        <v>125</v>
      </c>
      <c r="B2352">
        <v>4.8</v>
      </c>
    </row>
    <row r="2353" spans="1:2" x14ac:dyDescent="0.3">
      <c r="A2353">
        <v>184</v>
      </c>
      <c r="B2353">
        <v>7.2</v>
      </c>
    </row>
    <row r="2354" spans="1:2" x14ac:dyDescent="0.3">
      <c r="A2354">
        <v>236</v>
      </c>
      <c r="B2354">
        <v>5.6</v>
      </c>
    </row>
    <row r="2355" spans="1:2" x14ac:dyDescent="0.3">
      <c r="A2355">
        <v>97</v>
      </c>
      <c r="B2355">
        <v>6.4</v>
      </c>
    </row>
    <row r="2356" spans="1:2" x14ac:dyDescent="0.3">
      <c r="A2356">
        <v>113</v>
      </c>
      <c r="B2356">
        <v>7.5</v>
      </c>
    </row>
    <row r="2357" spans="1:2" x14ac:dyDescent="0.3">
      <c r="A2357">
        <v>95</v>
      </c>
      <c r="B2357">
        <v>7.4</v>
      </c>
    </row>
    <row r="2358" spans="1:2" x14ac:dyDescent="0.3">
      <c r="A2358">
        <v>103</v>
      </c>
      <c r="B2358">
        <v>8</v>
      </c>
    </row>
    <row r="2359" spans="1:2" x14ac:dyDescent="0.3">
      <c r="A2359">
        <v>91</v>
      </c>
      <c r="B2359">
        <v>5.7</v>
      </c>
    </row>
    <row r="2360" spans="1:2" x14ac:dyDescent="0.3">
      <c r="A2360">
        <v>146</v>
      </c>
      <c r="B2360">
        <v>6.8</v>
      </c>
    </row>
    <row r="2361" spans="1:2" x14ac:dyDescent="0.3">
      <c r="A2361">
        <v>116</v>
      </c>
      <c r="B2361">
        <v>5.9</v>
      </c>
    </row>
    <row r="2362" spans="1:2" x14ac:dyDescent="0.3">
      <c r="A2362">
        <v>93</v>
      </c>
      <c r="B2362">
        <v>7.2</v>
      </c>
    </row>
    <row r="2363" spans="1:2" x14ac:dyDescent="0.3">
      <c r="A2363">
        <v>113</v>
      </c>
      <c r="B2363">
        <v>5.5</v>
      </c>
    </row>
    <row r="2364" spans="1:2" x14ac:dyDescent="0.3">
      <c r="A2364">
        <v>90</v>
      </c>
      <c r="B2364">
        <v>8.4</v>
      </c>
    </row>
    <row r="2365" spans="1:2" x14ac:dyDescent="0.3">
      <c r="A2365">
        <v>101</v>
      </c>
      <c r="B2365">
        <v>8.5</v>
      </c>
    </row>
    <row r="2366" spans="1:2" x14ac:dyDescent="0.3">
      <c r="A2366">
        <v>95</v>
      </c>
      <c r="B2366">
        <v>5.6</v>
      </c>
    </row>
    <row r="2367" spans="1:2" x14ac:dyDescent="0.3">
      <c r="A2367">
        <v>109</v>
      </c>
      <c r="B2367">
        <v>4.0999999999999996</v>
      </c>
    </row>
    <row r="2368" spans="1:2" x14ac:dyDescent="0.3">
      <c r="A2368">
        <v>43</v>
      </c>
      <c r="B2368">
        <v>5</v>
      </c>
    </row>
    <row r="2369" spans="1:2" x14ac:dyDescent="0.3">
      <c r="A2369">
        <v>85</v>
      </c>
      <c r="B2369">
        <v>6.1</v>
      </c>
    </row>
    <row r="2370" spans="1:2" x14ac:dyDescent="0.3">
      <c r="A2370">
        <v>101</v>
      </c>
      <c r="B2370">
        <v>5.4</v>
      </c>
    </row>
    <row r="2371" spans="1:2" x14ac:dyDescent="0.3">
      <c r="A2371">
        <v>125</v>
      </c>
      <c r="B2371">
        <v>7.1</v>
      </c>
    </row>
    <row r="2372" spans="1:2" x14ac:dyDescent="0.3">
      <c r="A2372">
        <v>118</v>
      </c>
      <c r="B2372">
        <v>6.6</v>
      </c>
    </row>
    <row r="2373" spans="1:2" x14ac:dyDescent="0.3">
      <c r="A2373">
        <v>132</v>
      </c>
      <c r="B2373">
        <v>3.6</v>
      </c>
    </row>
    <row r="2374" spans="1:2" x14ac:dyDescent="0.3">
      <c r="A2374">
        <v>131</v>
      </c>
      <c r="B2374">
        <v>6.5</v>
      </c>
    </row>
    <row r="2375" spans="1:2" x14ac:dyDescent="0.3">
      <c r="A2375">
        <v>129</v>
      </c>
      <c r="B2375">
        <v>8.6</v>
      </c>
    </row>
    <row r="2376" spans="1:2" x14ac:dyDescent="0.3">
      <c r="A2376">
        <v>100</v>
      </c>
      <c r="B2376">
        <v>6.2</v>
      </c>
    </row>
    <row r="2377" spans="1:2" x14ac:dyDescent="0.3">
      <c r="A2377">
        <v>172</v>
      </c>
      <c r="B2377">
        <v>7</v>
      </c>
    </row>
    <row r="2378" spans="1:2" x14ac:dyDescent="0.3">
      <c r="A2378">
        <v>97</v>
      </c>
      <c r="B2378">
        <v>7.6</v>
      </c>
    </row>
    <row r="2379" spans="1:2" x14ac:dyDescent="0.3">
      <c r="A2379">
        <v>121</v>
      </c>
      <c r="B2379">
        <v>6.5</v>
      </c>
    </row>
    <row r="2380" spans="1:2" x14ac:dyDescent="0.3">
      <c r="A2380">
        <v>92</v>
      </c>
      <c r="B2380">
        <v>6.4</v>
      </c>
    </row>
    <row r="2381" spans="1:2" x14ac:dyDescent="0.3">
      <c r="A2381">
        <v>116</v>
      </c>
      <c r="B2381">
        <v>6.7</v>
      </c>
    </row>
    <row r="2382" spans="1:2" x14ac:dyDescent="0.3">
      <c r="A2382">
        <v>110</v>
      </c>
      <c r="B2382">
        <v>6.3</v>
      </c>
    </row>
    <row r="2383" spans="1:2" x14ac:dyDescent="0.3">
      <c r="A2383">
        <v>90</v>
      </c>
      <c r="B2383">
        <v>6.4</v>
      </c>
    </row>
    <row r="2384" spans="1:2" x14ac:dyDescent="0.3">
      <c r="A2384">
        <v>81</v>
      </c>
      <c r="B2384">
        <v>5.7</v>
      </c>
    </row>
    <row r="2385" spans="1:2" x14ac:dyDescent="0.3">
      <c r="A2385">
        <v>97</v>
      </c>
      <c r="B2385">
        <v>6.3</v>
      </c>
    </row>
    <row r="2386" spans="1:2" x14ac:dyDescent="0.3">
      <c r="A2386">
        <v>107</v>
      </c>
      <c r="B2386">
        <v>7.8</v>
      </c>
    </row>
    <row r="2387" spans="1:2" x14ac:dyDescent="0.3">
      <c r="A2387">
        <v>118</v>
      </c>
      <c r="B2387">
        <v>6</v>
      </c>
    </row>
    <row r="2388" spans="1:2" x14ac:dyDescent="0.3">
      <c r="A2388">
        <v>100</v>
      </c>
      <c r="B2388">
        <v>7.7</v>
      </c>
    </row>
    <row r="2389" spans="1:2" x14ac:dyDescent="0.3">
      <c r="A2389">
        <v>97</v>
      </c>
      <c r="B2389">
        <v>6.2</v>
      </c>
    </row>
    <row r="2390" spans="1:2" x14ac:dyDescent="0.3">
      <c r="A2390">
        <v>114</v>
      </c>
      <c r="B2390">
        <v>5.7</v>
      </c>
    </row>
    <row r="2391" spans="1:2" x14ac:dyDescent="0.3">
      <c r="A2391">
        <v>130</v>
      </c>
      <c r="B2391">
        <v>7.7</v>
      </c>
    </row>
    <row r="2392" spans="1:2" x14ac:dyDescent="0.3">
      <c r="A2392">
        <v>82</v>
      </c>
      <c r="B2392">
        <v>6.4</v>
      </c>
    </row>
    <row r="2393" spans="1:2" x14ac:dyDescent="0.3">
      <c r="A2393">
        <v>96</v>
      </c>
      <c r="B2393">
        <v>6.4</v>
      </c>
    </row>
    <row r="2394" spans="1:2" x14ac:dyDescent="0.3">
      <c r="A2394">
        <v>105</v>
      </c>
      <c r="B2394">
        <v>6.9</v>
      </c>
    </row>
    <row r="2395" spans="1:2" x14ac:dyDescent="0.3">
      <c r="A2395">
        <v>122</v>
      </c>
      <c r="B2395">
        <v>7.3</v>
      </c>
    </row>
    <row r="2396" spans="1:2" x14ac:dyDescent="0.3">
      <c r="A2396">
        <v>88</v>
      </c>
      <c r="B2396">
        <v>7.3</v>
      </c>
    </row>
    <row r="2397" spans="1:2" x14ac:dyDescent="0.3">
      <c r="A2397">
        <v>110</v>
      </c>
      <c r="B2397">
        <v>6.2</v>
      </c>
    </row>
    <row r="2398" spans="1:2" x14ac:dyDescent="0.3">
      <c r="A2398">
        <v>103</v>
      </c>
      <c r="B2398">
        <v>6.6</v>
      </c>
    </row>
    <row r="2399" spans="1:2" x14ac:dyDescent="0.3">
      <c r="A2399">
        <v>106</v>
      </c>
      <c r="B2399">
        <v>6.7</v>
      </c>
    </row>
    <row r="2400" spans="1:2" x14ac:dyDescent="0.3">
      <c r="A2400">
        <v>98</v>
      </c>
      <c r="B2400">
        <v>5.7</v>
      </c>
    </row>
    <row r="2401" spans="1:2" x14ac:dyDescent="0.3">
      <c r="A2401">
        <v>68</v>
      </c>
      <c r="B2401">
        <v>3.1</v>
      </c>
    </row>
    <row r="2402" spans="1:2" x14ac:dyDescent="0.3">
      <c r="A2402">
        <v>94</v>
      </c>
      <c r="B2402">
        <v>6.3</v>
      </c>
    </row>
    <row r="2403" spans="1:2" x14ac:dyDescent="0.3">
      <c r="A2403">
        <v>99</v>
      </c>
      <c r="B2403">
        <v>5.7</v>
      </c>
    </row>
    <row r="2404" spans="1:2" x14ac:dyDescent="0.3">
      <c r="A2404">
        <v>107</v>
      </c>
      <c r="B2404">
        <v>7.1</v>
      </c>
    </row>
    <row r="2405" spans="1:2" x14ac:dyDescent="0.3">
      <c r="A2405">
        <v>180</v>
      </c>
      <c r="B2405">
        <v>7</v>
      </c>
    </row>
    <row r="2406" spans="1:2" x14ac:dyDescent="0.3">
      <c r="A2406">
        <v>89</v>
      </c>
      <c r="B2406">
        <v>6.1</v>
      </c>
    </row>
    <row r="2407" spans="1:2" x14ac:dyDescent="0.3">
      <c r="A2407">
        <v>97</v>
      </c>
      <c r="B2407">
        <v>6.6</v>
      </c>
    </row>
    <row r="2408" spans="1:2" x14ac:dyDescent="0.3">
      <c r="A2408">
        <v>113</v>
      </c>
      <c r="B2408">
        <v>7.8</v>
      </c>
    </row>
    <row r="2409" spans="1:2" x14ac:dyDescent="0.3">
      <c r="A2409">
        <v>131</v>
      </c>
      <c r="B2409">
        <v>8.3000000000000007</v>
      </c>
    </row>
    <row r="2410" spans="1:2" x14ac:dyDescent="0.3">
      <c r="A2410">
        <v>44</v>
      </c>
      <c r="B2410">
        <v>3.9</v>
      </c>
    </row>
    <row r="2411" spans="1:2" x14ac:dyDescent="0.3">
      <c r="A2411">
        <v>103</v>
      </c>
      <c r="B2411">
        <v>7</v>
      </c>
    </row>
    <row r="2412" spans="1:2" x14ac:dyDescent="0.3">
      <c r="A2412">
        <v>119</v>
      </c>
      <c r="B2412">
        <v>6.7</v>
      </c>
    </row>
    <row r="2413" spans="1:2" x14ac:dyDescent="0.3">
      <c r="A2413">
        <v>98</v>
      </c>
      <c r="B2413">
        <v>7.3</v>
      </c>
    </row>
    <row r="2414" spans="1:2" x14ac:dyDescent="0.3">
      <c r="A2414">
        <v>111</v>
      </c>
      <c r="B2414">
        <v>7.5</v>
      </c>
    </row>
    <row r="2415" spans="1:2" x14ac:dyDescent="0.3">
      <c r="A2415">
        <v>94</v>
      </c>
      <c r="B2415">
        <v>6.3</v>
      </c>
    </row>
    <row r="2416" spans="1:2" x14ac:dyDescent="0.3">
      <c r="A2416">
        <v>122</v>
      </c>
      <c r="B2416">
        <v>7.8</v>
      </c>
    </row>
    <row r="2417" spans="1:2" x14ac:dyDescent="0.3">
      <c r="A2417">
        <v>81</v>
      </c>
      <c r="B2417">
        <v>7.3</v>
      </c>
    </row>
    <row r="2418" spans="1:2" x14ac:dyDescent="0.3">
      <c r="A2418">
        <v>89</v>
      </c>
      <c r="B2418">
        <v>7.6</v>
      </c>
    </row>
    <row r="2419" spans="1:2" x14ac:dyDescent="0.3">
      <c r="A2419">
        <v>106</v>
      </c>
      <c r="B2419">
        <v>5.3</v>
      </c>
    </row>
    <row r="2420" spans="1:2" x14ac:dyDescent="0.3">
      <c r="A2420">
        <v>122</v>
      </c>
      <c r="B2420">
        <v>7.9</v>
      </c>
    </row>
    <row r="2421" spans="1:2" x14ac:dyDescent="0.3">
      <c r="A2421">
        <v>86</v>
      </c>
      <c r="B2421">
        <v>5.3</v>
      </c>
    </row>
    <row r="2422" spans="1:2" x14ac:dyDescent="0.3">
      <c r="A2422">
        <v>103</v>
      </c>
      <c r="B2422">
        <v>6.8</v>
      </c>
    </row>
    <row r="2423" spans="1:2" x14ac:dyDescent="0.3">
      <c r="A2423">
        <v>121</v>
      </c>
      <c r="B2423">
        <v>7.1</v>
      </c>
    </row>
    <row r="2424" spans="1:2" x14ac:dyDescent="0.3">
      <c r="A2424">
        <v>109</v>
      </c>
      <c r="B2424">
        <v>7.2</v>
      </c>
    </row>
    <row r="2425" spans="1:2" x14ac:dyDescent="0.3">
      <c r="A2425">
        <v>109</v>
      </c>
      <c r="B2425">
        <v>5.8</v>
      </c>
    </row>
    <row r="2426" spans="1:2" x14ac:dyDescent="0.3">
      <c r="A2426">
        <v>123</v>
      </c>
      <c r="B2426">
        <v>5.8</v>
      </c>
    </row>
    <row r="2427" spans="1:2" x14ac:dyDescent="0.3">
      <c r="A2427">
        <v>94</v>
      </c>
      <c r="B2427">
        <v>8.3000000000000007</v>
      </c>
    </row>
    <row r="2428" spans="1:2" x14ac:dyDescent="0.3">
      <c r="A2428">
        <v>94</v>
      </c>
      <c r="B2428">
        <v>5.6</v>
      </c>
    </row>
    <row r="2429" spans="1:2" x14ac:dyDescent="0.3">
      <c r="A2429">
        <v>115</v>
      </c>
      <c r="B2429">
        <v>6.8</v>
      </c>
    </row>
    <row r="2430" spans="1:2" x14ac:dyDescent="0.3">
      <c r="A2430">
        <v>107</v>
      </c>
      <c r="B2430">
        <v>5</v>
      </c>
    </row>
    <row r="2431" spans="1:2" x14ac:dyDescent="0.3">
      <c r="A2431">
        <v>91</v>
      </c>
      <c r="B2431">
        <v>7.6</v>
      </c>
    </row>
    <row r="2432" spans="1:2" x14ac:dyDescent="0.3">
      <c r="A2432">
        <v>125</v>
      </c>
      <c r="B2432">
        <v>6.7</v>
      </c>
    </row>
    <row r="2433" spans="1:2" x14ac:dyDescent="0.3">
      <c r="A2433">
        <v>122</v>
      </c>
      <c r="B2433">
        <v>6.7</v>
      </c>
    </row>
    <row r="2434" spans="1:2" x14ac:dyDescent="0.3">
      <c r="A2434">
        <v>102</v>
      </c>
      <c r="B2434">
        <v>5.7</v>
      </c>
    </row>
    <row r="2435" spans="1:2" x14ac:dyDescent="0.3">
      <c r="A2435">
        <v>90</v>
      </c>
      <c r="B2435">
        <v>5.2</v>
      </c>
    </row>
    <row r="2436" spans="1:2" x14ac:dyDescent="0.3">
      <c r="A2436">
        <v>98</v>
      </c>
      <c r="B2436">
        <v>7.5</v>
      </c>
    </row>
    <row r="2437" spans="1:2" x14ac:dyDescent="0.3">
      <c r="A2437">
        <v>109</v>
      </c>
      <c r="B2437">
        <v>7.2</v>
      </c>
    </row>
    <row r="2438" spans="1:2" x14ac:dyDescent="0.3">
      <c r="A2438">
        <v>107</v>
      </c>
      <c r="B2438">
        <v>5.3</v>
      </c>
    </row>
    <row r="2439" spans="1:2" x14ac:dyDescent="0.3">
      <c r="A2439">
        <v>90</v>
      </c>
      <c r="B2439">
        <v>6.5</v>
      </c>
    </row>
    <row r="2440" spans="1:2" x14ac:dyDescent="0.3">
      <c r="A2440">
        <v>112</v>
      </c>
      <c r="B2440">
        <v>5</v>
      </c>
    </row>
    <row r="2441" spans="1:2" x14ac:dyDescent="0.3">
      <c r="A2441">
        <v>94</v>
      </c>
      <c r="B2441">
        <v>6.1</v>
      </c>
    </row>
    <row r="2442" spans="1:2" x14ac:dyDescent="0.3">
      <c r="A2442">
        <v>105</v>
      </c>
      <c r="B2442">
        <v>7.4</v>
      </c>
    </row>
    <row r="2443" spans="1:2" x14ac:dyDescent="0.3">
      <c r="A2443">
        <v>104</v>
      </c>
      <c r="B2443">
        <v>4.4000000000000004</v>
      </c>
    </row>
    <row r="2444" spans="1:2" x14ac:dyDescent="0.3">
      <c r="A2444">
        <v>112</v>
      </c>
      <c r="B2444">
        <v>7.5</v>
      </c>
    </row>
    <row r="2445" spans="1:2" x14ac:dyDescent="0.3">
      <c r="A2445">
        <v>108</v>
      </c>
      <c r="B2445">
        <v>5.7</v>
      </c>
    </row>
    <row r="2446" spans="1:2" x14ac:dyDescent="0.3">
      <c r="A2446">
        <v>112</v>
      </c>
      <c r="B2446">
        <v>5.5</v>
      </c>
    </row>
    <row r="2447" spans="1:2" x14ac:dyDescent="0.3">
      <c r="A2447">
        <v>127</v>
      </c>
      <c r="B2447">
        <v>7.1</v>
      </c>
    </row>
    <row r="2448" spans="1:2" x14ac:dyDescent="0.3">
      <c r="A2448">
        <v>111</v>
      </c>
      <c r="B2448">
        <v>5.9</v>
      </c>
    </row>
    <row r="2449" spans="1:2" x14ac:dyDescent="0.3">
      <c r="A2449">
        <v>126</v>
      </c>
      <c r="B2449">
        <v>6.7</v>
      </c>
    </row>
    <row r="2450" spans="1:2" x14ac:dyDescent="0.3">
      <c r="A2450">
        <v>114</v>
      </c>
      <c r="B2450">
        <v>7</v>
      </c>
    </row>
    <row r="2451" spans="1:2" x14ac:dyDescent="0.3">
      <c r="A2451">
        <v>99</v>
      </c>
      <c r="B2451">
        <v>7.9</v>
      </c>
    </row>
    <row r="2452" spans="1:2" x14ac:dyDescent="0.3">
      <c r="A2452">
        <v>150</v>
      </c>
      <c r="B2452">
        <v>6.9</v>
      </c>
    </row>
    <row r="2453" spans="1:2" x14ac:dyDescent="0.3">
      <c r="A2453">
        <v>117</v>
      </c>
      <c r="B2453">
        <v>7.3</v>
      </c>
    </row>
    <row r="2454" spans="1:2" x14ac:dyDescent="0.3">
      <c r="A2454">
        <v>112</v>
      </c>
      <c r="B2454">
        <v>7.3</v>
      </c>
    </row>
    <row r="2455" spans="1:2" x14ac:dyDescent="0.3">
      <c r="A2455">
        <v>108</v>
      </c>
      <c r="B2455">
        <v>3.5</v>
      </c>
    </row>
    <row r="2456" spans="1:2" x14ac:dyDescent="0.3">
      <c r="A2456">
        <v>116</v>
      </c>
      <c r="B2456">
        <v>7.8</v>
      </c>
    </row>
    <row r="2457" spans="1:2" x14ac:dyDescent="0.3">
      <c r="A2457">
        <v>60</v>
      </c>
      <c r="B2457">
        <v>7.4</v>
      </c>
    </row>
    <row r="2458" spans="1:2" x14ac:dyDescent="0.3">
      <c r="A2458">
        <v>144</v>
      </c>
      <c r="B2458">
        <v>6.7</v>
      </c>
    </row>
    <row r="2459" spans="1:2" x14ac:dyDescent="0.3">
      <c r="A2459">
        <v>92</v>
      </c>
      <c r="B2459">
        <v>6.4</v>
      </c>
    </row>
    <row r="2460" spans="1:2" x14ac:dyDescent="0.3">
      <c r="A2460">
        <v>93</v>
      </c>
      <c r="B2460">
        <v>7.1</v>
      </c>
    </row>
    <row r="2461" spans="1:2" x14ac:dyDescent="0.3">
      <c r="A2461">
        <v>103</v>
      </c>
      <c r="B2461">
        <v>6.7</v>
      </c>
    </row>
    <row r="2462" spans="1:2" x14ac:dyDescent="0.3">
      <c r="A2462">
        <v>93</v>
      </c>
      <c r="B2462">
        <v>7.8</v>
      </c>
    </row>
    <row r="2463" spans="1:2" x14ac:dyDescent="0.3">
      <c r="A2463">
        <v>98</v>
      </c>
      <c r="B2463">
        <v>4</v>
      </c>
    </row>
    <row r="2464" spans="1:2" x14ac:dyDescent="0.3">
      <c r="A2464">
        <v>334</v>
      </c>
      <c r="B2464">
        <v>5.9</v>
      </c>
    </row>
    <row r="2465" spans="1:2" x14ac:dyDescent="0.3">
      <c r="A2465">
        <v>114</v>
      </c>
      <c r="B2465">
        <v>7.2</v>
      </c>
    </row>
    <row r="2466" spans="1:2" x14ac:dyDescent="0.3">
      <c r="A2466">
        <v>121</v>
      </c>
      <c r="B2466">
        <v>7.2</v>
      </c>
    </row>
    <row r="2467" spans="1:2" x14ac:dyDescent="0.3">
      <c r="A2467">
        <v>87</v>
      </c>
      <c r="B2467">
        <v>5.0999999999999996</v>
      </c>
    </row>
    <row r="2468" spans="1:2" x14ac:dyDescent="0.3">
      <c r="A2468">
        <v>92</v>
      </c>
      <c r="B2468">
        <v>7.7</v>
      </c>
    </row>
    <row r="2469" spans="1:2" x14ac:dyDescent="0.3">
      <c r="A2469">
        <v>105</v>
      </c>
      <c r="B2469">
        <v>5.5</v>
      </c>
    </row>
    <row r="2470" spans="1:2" x14ac:dyDescent="0.3">
      <c r="A2470">
        <v>90</v>
      </c>
      <c r="B2470">
        <v>6.2</v>
      </c>
    </row>
    <row r="2471" spans="1:2" x14ac:dyDescent="0.3">
      <c r="A2471">
        <v>89</v>
      </c>
      <c r="B2471">
        <v>7.2</v>
      </c>
    </row>
    <row r="2472" spans="1:2" x14ac:dyDescent="0.3">
      <c r="A2472">
        <v>114</v>
      </c>
      <c r="B2472">
        <v>5.2</v>
      </c>
    </row>
    <row r="2473" spans="1:2" x14ac:dyDescent="0.3">
      <c r="A2473">
        <v>119</v>
      </c>
      <c r="B2473">
        <v>6.7</v>
      </c>
    </row>
    <row r="2474" spans="1:2" x14ac:dyDescent="0.3">
      <c r="A2474">
        <v>103</v>
      </c>
      <c r="B2474">
        <v>6.3</v>
      </c>
    </row>
    <row r="2475" spans="1:2" x14ac:dyDescent="0.3">
      <c r="A2475">
        <v>91</v>
      </c>
      <c r="B2475">
        <v>5</v>
      </c>
    </row>
    <row r="2476" spans="1:2" x14ac:dyDescent="0.3">
      <c r="A2476">
        <v>98</v>
      </c>
      <c r="B2476">
        <v>6.2</v>
      </c>
    </row>
    <row r="2477" spans="1:2" x14ac:dyDescent="0.3">
      <c r="A2477">
        <v>80</v>
      </c>
      <c r="B2477">
        <v>7.6</v>
      </c>
    </row>
    <row r="2478" spans="1:2" x14ac:dyDescent="0.3">
      <c r="A2478">
        <v>121</v>
      </c>
      <c r="B2478">
        <v>4.0999999999999996</v>
      </c>
    </row>
    <row r="2479" spans="1:2" x14ac:dyDescent="0.3">
      <c r="A2479">
        <v>94</v>
      </c>
      <c r="B2479">
        <v>5.3</v>
      </c>
    </row>
    <row r="2480" spans="1:2" x14ac:dyDescent="0.3">
      <c r="A2480">
        <v>93</v>
      </c>
      <c r="B2480">
        <v>6.2</v>
      </c>
    </row>
    <row r="2481" spans="1:2" x14ac:dyDescent="0.3">
      <c r="A2481">
        <v>93</v>
      </c>
      <c r="B2481">
        <v>6.5</v>
      </c>
    </row>
    <row r="2482" spans="1:2" x14ac:dyDescent="0.3">
      <c r="A2482">
        <v>116</v>
      </c>
      <c r="B2482">
        <v>8.1</v>
      </c>
    </row>
    <row r="2483" spans="1:2" x14ac:dyDescent="0.3">
      <c r="A2483">
        <v>101</v>
      </c>
      <c r="B2483">
        <v>6.3</v>
      </c>
    </row>
    <row r="2484" spans="1:2" x14ac:dyDescent="0.3">
      <c r="A2484">
        <v>154</v>
      </c>
      <c r="B2484">
        <v>4.4000000000000004</v>
      </c>
    </row>
    <row r="2485" spans="1:2" x14ac:dyDescent="0.3">
      <c r="A2485">
        <v>170</v>
      </c>
      <c r="B2485">
        <v>4.5999999999999996</v>
      </c>
    </row>
    <row r="2486" spans="1:2" x14ac:dyDescent="0.3">
      <c r="A2486">
        <v>99</v>
      </c>
      <c r="B2486">
        <v>6</v>
      </c>
    </row>
    <row r="2487" spans="1:2" x14ac:dyDescent="0.3">
      <c r="A2487">
        <v>104</v>
      </c>
      <c r="B2487">
        <v>7.6</v>
      </c>
    </row>
    <row r="2488" spans="1:2" x14ac:dyDescent="0.3">
      <c r="A2488">
        <v>126</v>
      </c>
      <c r="B2488">
        <v>8.4</v>
      </c>
    </row>
    <row r="2489" spans="1:2" x14ac:dyDescent="0.3">
      <c r="A2489">
        <v>110</v>
      </c>
      <c r="B2489">
        <v>7.9</v>
      </c>
    </row>
    <row r="2490" spans="1:2" x14ac:dyDescent="0.3">
      <c r="A2490">
        <v>101</v>
      </c>
      <c r="B2490">
        <v>5.6</v>
      </c>
    </row>
    <row r="2491" spans="1:2" x14ac:dyDescent="0.3">
      <c r="A2491">
        <v>80</v>
      </c>
      <c r="B2491">
        <v>6.5</v>
      </c>
    </row>
    <row r="2492" spans="1:2" x14ac:dyDescent="0.3">
      <c r="A2492">
        <v>87</v>
      </c>
      <c r="B2492">
        <v>7.5</v>
      </c>
    </row>
    <row r="2493" spans="1:2" x14ac:dyDescent="0.3">
      <c r="A2493">
        <v>123</v>
      </c>
      <c r="B2493">
        <v>6.3</v>
      </c>
    </row>
    <row r="2494" spans="1:2" x14ac:dyDescent="0.3">
      <c r="A2494">
        <v>109</v>
      </c>
      <c r="B2494">
        <v>7.9</v>
      </c>
    </row>
    <row r="2495" spans="1:2" x14ac:dyDescent="0.3">
      <c r="A2495">
        <v>90</v>
      </c>
      <c r="B2495">
        <v>7.9</v>
      </c>
    </row>
    <row r="2496" spans="1:2" x14ac:dyDescent="0.3">
      <c r="A2496">
        <v>96</v>
      </c>
      <c r="B2496">
        <v>5.0999999999999996</v>
      </c>
    </row>
    <row r="2497" spans="1:2" x14ac:dyDescent="0.3">
      <c r="A2497">
        <v>125</v>
      </c>
      <c r="B2497">
        <v>6.7</v>
      </c>
    </row>
    <row r="2498" spans="1:2" x14ac:dyDescent="0.3">
      <c r="A2498">
        <v>82</v>
      </c>
      <c r="B2498">
        <v>6.7</v>
      </c>
    </row>
    <row r="2499" spans="1:2" x14ac:dyDescent="0.3">
      <c r="A2499">
        <v>86</v>
      </c>
      <c r="B2499">
        <v>5.6</v>
      </c>
    </row>
    <row r="2500" spans="1:2" x14ac:dyDescent="0.3">
      <c r="A2500">
        <v>108</v>
      </c>
      <c r="B2500">
        <v>5.6</v>
      </c>
    </row>
    <row r="2501" spans="1:2" x14ac:dyDescent="0.3">
      <c r="A2501">
        <v>98</v>
      </c>
      <c r="B2501">
        <v>6.8</v>
      </c>
    </row>
    <row r="2502" spans="1:2" x14ac:dyDescent="0.3">
      <c r="A2502">
        <v>129</v>
      </c>
      <c r="B2502">
        <v>6.2</v>
      </c>
    </row>
    <row r="2503" spans="1:2" x14ac:dyDescent="0.3">
      <c r="A2503">
        <v>99</v>
      </c>
      <c r="B2503">
        <v>5.6</v>
      </c>
    </row>
    <row r="2504" spans="1:2" x14ac:dyDescent="0.3">
      <c r="A2504">
        <v>105</v>
      </c>
      <c r="B2504">
        <v>6.4</v>
      </c>
    </row>
    <row r="2505" spans="1:2" x14ac:dyDescent="0.3">
      <c r="A2505">
        <v>112</v>
      </c>
      <c r="B2505">
        <v>5.6</v>
      </c>
    </row>
    <row r="2506" spans="1:2" x14ac:dyDescent="0.3">
      <c r="A2506">
        <v>108</v>
      </c>
      <c r="B2506">
        <v>7.4</v>
      </c>
    </row>
    <row r="2507" spans="1:2" x14ac:dyDescent="0.3">
      <c r="A2507">
        <v>121</v>
      </c>
      <c r="B2507">
        <v>4.9000000000000004</v>
      </c>
    </row>
    <row r="2508" spans="1:2" x14ac:dyDescent="0.3">
      <c r="A2508">
        <v>89</v>
      </c>
      <c r="B2508">
        <v>6</v>
      </c>
    </row>
    <row r="2509" spans="1:2" x14ac:dyDescent="0.3">
      <c r="A2509">
        <v>89</v>
      </c>
      <c r="B2509">
        <v>7.2</v>
      </c>
    </row>
    <row r="2510" spans="1:2" x14ac:dyDescent="0.3">
      <c r="A2510">
        <v>73</v>
      </c>
      <c r="B2510">
        <v>4.9000000000000004</v>
      </c>
    </row>
    <row r="2511" spans="1:2" x14ac:dyDescent="0.3">
      <c r="A2511">
        <v>132</v>
      </c>
      <c r="B2511">
        <v>7.5</v>
      </c>
    </row>
    <row r="2512" spans="1:2" x14ac:dyDescent="0.3">
      <c r="A2512">
        <v>154</v>
      </c>
      <c r="B2512">
        <v>4.8</v>
      </c>
    </row>
    <row r="2513" spans="1:2" x14ac:dyDescent="0.3">
      <c r="A2513">
        <v>96</v>
      </c>
      <c r="B2513">
        <v>3.1</v>
      </c>
    </row>
    <row r="2514" spans="1:2" x14ac:dyDescent="0.3">
      <c r="A2514">
        <v>98</v>
      </c>
      <c r="B2514">
        <v>5.8</v>
      </c>
    </row>
    <row r="2515" spans="1:2" x14ac:dyDescent="0.3">
      <c r="A2515">
        <v>107</v>
      </c>
      <c r="B2515">
        <v>6.7</v>
      </c>
    </row>
    <row r="2516" spans="1:2" x14ac:dyDescent="0.3">
      <c r="A2516">
        <v>134</v>
      </c>
      <c r="B2516">
        <v>6.8</v>
      </c>
    </row>
    <row r="2517" spans="1:2" x14ac:dyDescent="0.3">
      <c r="A2517">
        <v>94</v>
      </c>
      <c r="B2517">
        <v>6.5</v>
      </c>
    </row>
    <row r="2518" spans="1:2" x14ac:dyDescent="0.3">
      <c r="A2518">
        <v>122</v>
      </c>
      <c r="B2518">
        <v>5.9</v>
      </c>
    </row>
    <row r="2519" spans="1:2" x14ac:dyDescent="0.3">
      <c r="A2519">
        <v>128</v>
      </c>
      <c r="B2519">
        <v>5.5</v>
      </c>
    </row>
    <row r="2520" spans="1:2" x14ac:dyDescent="0.3">
      <c r="A2520">
        <v>97</v>
      </c>
      <c r="B2520">
        <v>3.6</v>
      </c>
    </row>
    <row r="2521" spans="1:2" x14ac:dyDescent="0.3">
      <c r="A2521">
        <v>110</v>
      </c>
      <c r="B2521">
        <v>3.3</v>
      </c>
    </row>
    <row r="2522" spans="1:2" x14ac:dyDescent="0.3">
      <c r="A2522">
        <v>102</v>
      </c>
      <c r="B2522">
        <v>7.4</v>
      </c>
    </row>
    <row r="2523" spans="1:2" x14ac:dyDescent="0.3">
      <c r="A2523">
        <v>98</v>
      </c>
      <c r="B2523">
        <v>6.7</v>
      </c>
    </row>
    <row r="2524" spans="1:2" x14ac:dyDescent="0.3">
      <c r="A2524">
        <v>120</v>
      </c>
      <c r="B2524">
        <v>3</v>
      </c>
    </row>
    <row r="2525" spans="1:2" x14ac:dyDescent="0.3">
      <c r="A2525">
        <v>160</v>
      </c>
      <c r="B2525">
        <v>7.6</v>
      </c>
    </row>
    <row r="2526" spans="1:2" x14ac:dyDescent="0.3">
      <c r="A2526">
        <v>80</v>
      </c>
      <c r="B2526">
        <v>6.4</v>
      </c>
    </row>
    <row r="2527" spans="1:2" x14ac:dyDescent="0.3">
      <c r="A2527">
        <v>91</v>
      </c>
      <c r="B2527">
        <v>6.9</v>
      </c>
    </row>
    <row r="2528" spans="1:2" x14ac:dyDescent="0.3">
      <c r="A2528">
        <v>83</v>
      </c>
      <c r="B2528">
        <v>6.6</v>
      </c>
    </row>
    <row r="2529" spans="1:2" x14ac:dyDescent="0.3">
      <c r="A2529">
        <v>102</v>
      </c>
      <c r="B2529">
        <v>5.5</v>
      </c>
    </row>
    <row r="2530" spans="1:2" x14ac:dyDescent="0.3">
      <c r="A2530">
        <v>122</v>
      </c>
      <c r="B2530">
        <v>6.6</v>
      </c>
    </row>
    <row r="2531" spans="1:2" x14ac:dyDescent="0.3">
      <c r="A2531">
        <v>110</v>
      </c>
      <c r="B2531">
        <v>5.2</v>
      </c>
    </row>
    <row r="2532" spans="1:2" x14ac:dyDescent="0.3">
      <c r="A2532">
        <v>126</v>
      </c>
      <c r="B2532">
        <v>4.0999999999999996</v>
      </c>
    </row>
    <row r="2533" spans="1:2" x14ac:dyDescent="0.3">
      <c r="A2533">
        <v>136</v>
      </c>
      <c r="B2533">
        <v>6.8</v>
      </c>
    </row>
    <row r="2534" spans="1:2" x14ac:dyDescent="0.3">
      <c r="A2534">
        <v>120</v>
      </c>
      <c r="B2534">
        <v>6.5</v>
      </c>
    </row>
    <row r="2535" spans="1:2" x14ac:dyDescent="0.3">
      <c r="A2535">
        <v>108</v>
      </c>
      <c r="B2535">
        <v>7.6</v>
      </c>
    </row>
    <row r="2536" spans="1:2" x14ac:dyDescent="0.3">
      <c r="A2536">
        <v>126</v>
      </c>
      <c r="B2536">
        <v>7.4</v>
      </c>
    </row>
    <row r="2537" spans="1:2" x14ac:dyDescent="0.3">
      <c r="A2537">
        <v>128</v>
      </c>
      <c r="B2537">
        <v>7.7</v>
      </c>
    </row>
    <row r="2538" spans="1:2" x14ac:dyDescent="0.3">
      <c r="A2538">
        <v>113</v>
      </c>
      <c r="B2538">
        <v>7.1</v>
      </c>
    </row>
    <row r="2539" spans="1:2" x14ac:dyDescent="0.3">
      <c r="A2539">
        <v>89</v>
      </c>
      <c r="B2539">
        <v>6.3</v>
      </c>
    </row>
    <row r="2540" spans="1:2" x14ac:dyDescent="0.3">
      <c r="A2540">
        <v>129</v>
      </c>
      <c r="B2540">
        <v>7.6</v>
      </c>
    </row>
    <row r="2541" spans="1:2" x14ac:dyDescent="0.3">
      <c r="A2541">
        <v>94</v>
      </c>
      <c r="B2541">
        <v>8</v>
      </c>
    </row>
    <row r="2542" spans="1:2" x14ac:dyDescent="0.3">
      <c r="A2542">
        <v>106</v>
      </c>
      <c r="B2542">
        <v>7.3</v>
      </c>
    </row>
    <row r="2543" spans="1:2" x14ac:dyDescent="0.3">
      <c r="A2543">
        <v>100</v>
      </c>
      <c r="B2543">
        <v>7.6</v>
      </c>
    </row>
    <row r="2544" spans="1:2" x14ac:dyDescent="0.3">
      <c r="A2544">
        <v>89</v>
      </c>
      <c r="B2544">
        <v>7.8</v>
      </c>
    </row>
    <row r="2545" spans="1:2" x14ac:dyDescent="0.3">
      <c r="A2545">
        <v>94</v>
      </c>
      <c r="B2545">
        <v>6.5</v>
      </c>
    </row>
    <row r="2546" spans="1:2" x14ac:dyDescent="0.3">
      <c r="A2546">
        <v>83</v>
      </c>
      <c r="B2546">
        <v>6.4</v>
      </c>
    </row>
    <row r="2547" spans="1:2" x14ac:dyDescent="0.3">
      <c r="A2547">
        <v>111</v>
      </c>
      <c r="B2547">
        <v>8</v>
      </c>
    </row>
    <row r="2548" spans="1:2" x14ac:dyDescent="0.3">
      <c r="A2548">
        <v>80</v>
      </c>
      <c r="B2548">
        <v>4.8</v>
      </c>
    </row>
    <row r="2549" spans="1:2" x14ac:dyDescent="0.3">
      <c r="A2549">
        <v>112</v>
      </c>
      <c r="B2549">
        <v>7.8</v>
      </c>
    </row>
    <row r="2550" spans="1:2" x14ac:dyDescent="0.3">
      <c r="A2550">
        <v>60</v>
      </c>
      <c r="B2550">
        <v>5.9</v>
      </c>
    </row>
    <row r="2551" spans="1:2" x14ac:dyDescent="0.3">
      <c r="A2551">
        <v>94</v>
      </c>
      <c r="B2551">
        <v>5.4</v>
      </c>
    </row>
    <row r="2552" spans="1:2" x14ac:dyDescent="0.3">
      <c r="A2552">
        <v>130</v>
      </c>
      <c r="B2552">
        <v>3.3</v>
      </c>
    </row>
    <row r="2553" spans="1:2" x14ac:dyDescent="0.3">
      <c r="A2553">
        <v>91</v>
      </c>
      <c r="B2553">
        <v>8.1999999999999993</v>
      </c>
    </row>
    <row r="2554" spans="1:2" x14ac:dyDescent="0.3">
      <c r="A2554">
        <v>91</v>
      </c>
      <c r="B2554">
        <v>6.6</v>
      </c>
    </row>
    <row r="2555" spans="1:2" x14ac:dyDescent="0.3">
      <c r="A2555">
        <v>110</v>
      </c>
      <c r="B2555">
        <v>5.4</v>
      </c>
    </row>
    <row r="2556" spans="1:2" x14ac:dyDescent="0.3">
      <c r="A2556">
        <v>121</v>
      </c>
      <c r="B2556">
        <v>6.4</v>
      </c>
    </row>
    <row r="2557" spans="1:2" x14ac:dyDescent="0.3">
      <c r="A2557">
        <v>114</v>
      </c>
      <c r="B2557">
        <v>4.8</v>
      </c>
    </row>
    <row r="2558" spans="1:2" x14ac:dyDescent="0.3">
      <c r="A2558">
        <v>96</v>
      </c>
      <c r="B2558">
        <v>5.9</v>
      </c>
    </row>
    <row r="2559" spans="1:2" x14ac:dyDescent="0.3">
      <c r="A2559">
        <v>270</v>
      </c>
      <c r="B2559">
        <v>5.5</v>
      </c>
    </row>
    <row r="2560" spans="1:2" x14ac:dyDescent="0.3">
      <c r="A2560">
        <v>100</v>
      </c>
      <c r="B2560">
        <v>7.9</v>
      </c>
    </row>
    <row r="2561" spans="1:2" x14ac:dyDescent="0.3">
      <c r="A2561">
        <v>94</v>
      </c>
      <c r="B2561">
        <v>4.9000000000000004</v>
      </c>
    </row>
    <row r="2562" spans="1:2" x14ac:dyDescent="0.3">
      <c r="A2562">
        <v>109</v>
      </c>
      <c r="B2562">
        <v>7.2</v>
      </c>
    </row>
    <row r="2563" spans="1:2" x14ac:dyDescent="0.3">
      <c r="A2563">
        <v>107</v>
      </c>
      <c r="B2563">
        <v>6.6</v>
      </c>
    </row>
    <row r="2564" spans="1:2" x14ac:dyDescent="0.3">
      <c r="A2564">
        <v>96</v>
      </c>
      <c r="B2564">
        <v>6.7</v>
      </c>
    </row>
    <row r="2565" spans="1:2" x14ac:dyDescent="0.3">
      <c r="A2565">
        <v>88</v>
      </c>
      <c r="B2565">
        <v>5.3</v>
      </c>
    </row>
    <row r="2566" spans="1:2" x14ac:dyDescent="0.3">
      <c r="A2566">
        <v>110</v>
      </c>
      <c r="B2566">
        <v>7.2</v>
      </c>
    </row>
    <row r="2567" spans="1:2" x14ac:dyDescent="0.3">
      <c r="A2567">
        <v>113</v>
      </c>
      <c r="B2567">
        <v>5.0999999999999996</v>
      </c>
    </row>
    <row r="2568" spans="1:2" x14ac:dyDescent="0.3">
      <c r="A2568">
        <v>101</v>
      </c>
      <c r="B2568">
        <v>5.6</v>
      </c>
    </row>
    <row r="2569" spans="1:2" x14ac:dyDescent="0.3">
      <c r="A2569">
        <v>105</v>
      </c>
      <c r="B2569">
        <v>7.6</v>
      </c>
    </row>
    <row r="2570" spans="1:2" x14ac:dyDescent="0.3">
      <c r="A2570">
        <v>125</v>
      </c>
      <c r="B2570">
        <v>3.1</v>
      </c>
    </row>
    <row r="2571" spans="1:2" x14ac:dyDescent="0.3">
      <c r="A2571">
        <v>100</v>
      </c>
      <c r="B2571">
        <v>7.2</v>
      </c>
    </row>
    <row r="2572" spans="1:2" x14ac:dyDescent="0.3">
      <c r="A2572">
        <v>97</v>
      </c>
      <c r="B2572">
        <v>5.7</v>
      </c>
    </row>
    <row r="2573" spans="1:2" x14ac:dyDescent="0.3">
      <c r="A2573">
        <v>108</v>
      </c>
      <c r="B2573">
        <v>5.2</v>
      </c>
    </row>
    <row r="2574" spans="1:2" x14ac:dyDescent="0.3">
      <c r="A2574">
        <v>112</v>
      </c>
      <c r="B2574">
        <v>7.7</v>
      </c>
    </row>
    <row r="2575" spans="1:2" x14ac:dyDescent="0.3">
      <c r="A2575">
        <v>112</v>
      </c>
      <c r="B2575">
        <v>7</v>
      </c>
    </row>
    <row r="2576" spans="1:2" x14ac:dyDescent="0.3">
      <c r="A2576">
        <v>95</v>
      </c>
      <c r="B2576">
        <v>3.6</v>
      </c>
    </row>
    <row r="2577" spans="1:2" x14ac:dyDescent="0.3">
      <c r="A2577">
        <v>110</v>
      </c>
      <c r="B2577">
        <v>4.9000000000000004</v>
      </c>
    </row>
    <row r="2578" spans="1:2" x14ac:dyDescent="0.3">
      <c r="A2578">
        <v>118</v>
      </c>
      <c r="B2578">
        <v>6</v>
      </c>
    </row>
    <row r="2579" spans="1:2" x14ac:dyDescent="0.3">
      <c r="A2579">
        <v>97</v>
      </c>
      <c r="B2579">
        <v>6.6</v>
      </c>
    </row>
    <row r="2580" spans="1:2" x14ac:dyDescent="0.3">
      <c r="A2580">
        <v>120</v>
      </c>
      <c r="B2580">
        <v>6.8</v>
      </c>
    </row>
    <row r="2581" spans="1:2" x14ac:dyDescent="0.3">
      <c r="A2581">
        <v>135</v>
      </c>
      <c r="B2581">
        <v>7.2</v>
      </c>
    </row>
    <row r="2582" spans="1:2" x14ac:dyDescent="0.3">
      <c r="A2582">
        <v>101</v>
      </c>
      <c r="B2582">
        <v>7.2</v>
      </c>
    </row>
    <row r="2583" spans="1:2" x14ac:dyDescent="0.3">
      <c r="A2583">
        <v>92</v>
      </c>
      <c r="B2583">
        <v>2.8</v>
      </c>
    </row>
    <row r="2584" spans="1:2" x14ac:dyDescent="0.3">
      <c r="A2584">
        <v>106</v>
      </c>
      <c r="B2584">
        <v>6.6</v>
      </c>
    </row>
    <row r="2585" spans="1:2" x14ac:dyDescent="0.3">
      <c r="A2585">
        <v>92</v>
      </c>
      <c r="B2585">
        <v>6.7</v>
      </c>
    </row>
    <row r="2586" spans="1:2" x14ac:dyDescent="0.3">
      <c r="A2586">
        <v>161</v>
      </c>
      <c r="B2586">
        <v>7</v>
      </c>
    </row>
    <row r="2587" spans="1:2" x14ac:dyDescent="0.3">
      <c r="A2587">
        <v>92</v>
      </c>
      <c r="B2587">
        <v>4.4000000000000004</v>
      </c>
    </row>
    <row r="2588" spans="1:2" x14ac:dyDescent="0.3">
      <c r="A2588">
        <v>93</v>
      </c>
      <c r="B2588">
        <v>7.1</v>
      </c>
    </row>
    <row r="2589" spans="1:2" x14ac:dyDescent="0.3">
      <c r="A2589">
        <v>110</v>
      </c>
      <c r="B2589">
        <v>6.2</v>
      </c>
    </row>
    <row r="2590" spans="1:2" x14ac:dyDescent="0.3">
      <c r="A2590">
        <v>122</v>
      </c>
      <c r="B2590">
        <v>7.3</v>
      </c>
    </row>
    <row r="2591" spans="1:2" x14ac:dyDescent="0.3">
      <c r="A2591">
        <v>91</v>
      </c>
      <c r="B2591">
        <v>5.0999999999999996</v>
      </c>
    </row>
    <row r="2592" spans="1:2" x14ac:dyDescent="0.3">
      <c r="A2592">
        <v>45</v>
      </c>
      <c r="B2592">
        <v>8.1</v>
      </c>
    </row>
    <row r="2593" spans="1:2" x14ac:dyDescent="0.3">
      <c r="A2593">
        <v>115</v>
      </c>
      <c r="B2593">
        <v>6.7</v>
      </c>
    </row>
    <row r="2594" spans="1:2" x14ac:dyDescent="0.3">
      <c r="A2594">
        <v>94</v>
      </c>
      <c r="B2594">
        <v>6.6</v>
      </c>
    </row>
    <row r="2595" spans="1:2" x14ac:dyDescent="0.3">
      <c r="A2595">
        <v>93</v>
      </c>
      <c r="B2595">
        <v>4.5</v>
      </c>
    </row>
    <row r="2596" spans="1:2" x14ac:dyDescent="0.3">
      <c r="A2596">
        <v>94</v>
      </c>
      <c r="B2596">
        <v>8.1</v>
      </c>
    </row>
    <row r="2597" spans="1:2" x14ac:dyDescent="0.3">
      <c r="A2597">
        <v>95</v>
      </c>
      <c r="B2597">
        <v>6.6</v>
      </c>
    </row>
    <row r="2598" spans="1:2" x14ac:dyDescent="0.3">
      <c r="A2598">
        <v>105</v>
      </c>
      <c r="B2598">
        <v>6.5</v>
      </c>
    </row>
    <row r="2599" spans="1:2" x14ac:dyDescent="0.3">
      <c r="A2599">
        <v>103</v>
      </c>
      <c r="B2599">
        <v>5.9</v>
      </c>
    </row>
    <row r="2600" spans="1:2" x14ac:dyDescent="0.3">
      <c r="A2600">
        <v>102</v>
      </c>
      <c r="B2600">
        <v>6.6</v>
      </c>
    </row>
    <row r="2601" spans="1:2" x14ac:dyDescent="0.3">
      <c r="A2601">
        <v>116</v>
      </c>
      <c r="B2601">
        <v>6.5</v>
      </c>
    </row>
    <row r="2602" spans="1:2" x14ac:dyDescent="0.3">
      <c r="A2602">
        <v>110</v>
      </c>
      <c r="B2602">
        <v>7.3</v>
      </c>
    </row>
    <row r="2603" spans="1:2" x14ac:dyDescent="0.3">
      <c r="A2603">
        <v>120</v>
      </c>
      <c r="B2603">
        <v>7.5</v>
      </c>
    </row>
    <row r="2604" spans="1:2" x14ac:dyDescent="0.3">
      <c r="A2604">
        <v>122</v>
      </c>
      <c r="B2604">
        <v>5.9</v>
      </c>
    </row>
    <row r="2605" spans="1:2" x14ac:dyDescent="0.3">
      <c r="A2605">
        <v>118</v>
      </c>
      <c r="B2605">
        <v>7.4</v>
      </c>
    </row>
    <row r="2606" spans="1:2" x14ac:dyDescent="0.3">
      <c r="A2606">
        <v>107</v>
      </c>
      <c r="B2606">
        <v>6.9</v>
      </c>
    </row>
    <row r="2607" spans="1:2" x14ac:dyDescent="0.3">
      <c r="A2607">
        <v>45</v>
      </c>
      <c r="B2607">
        <v>7.9</v>
      </c>
    </row>
    <row r="2608" spans="1:2" x14ac:dyDescent="0.3">
      <c r="A2608">
        <v>102</v>
      </c>
      <c r="B2608">
        <v>8.4</v>
      </c>
    </row>
    <row r="2609" spans="1:2" x14ac:dyDescent="0.3">
      <c r="A2609">
        <v>154</v>
      </c>
      <c r="B2609">
        <v>8</v>
      </c>
    </row>
    <row r="2610" spans="1:2" x14ac:dyDescent="0.3">
      <c r="A2610">
        <v>103</v>
      </c>
      <c r="B2610">
        <v>6</v>
      </c>
    </row>
    <row r="2611" spans="1:2" x14ac:dyDescent="0.3">
      <c r="A2611">
        <v>141</v>
      </c>
      <c r="B2611">
        <v>7.3</v>
      </c>
    </row>
    <row r="2612" spans="1:2" x14ac:dyDescent="0.3">
      <c r="A2612">
        <v>114</v>
      </c>
      <c r="B2612">
        <v>6.8</v>
      </c>
    </row>
    <row r="2613" spans="1:2" x14ac:dyDescent="0.3">
      <c r="A2613">
        <v>109</v>
      </c>
      <c r="B2613">
        <v>7.8</v>
      </c>
    </row>
    <row r="2614" spans="1:2" x14ac:dyDescent="0.3">
      <c r="A2614">
        <v>124</v>
      </c>
      <c r="B2614">
        <v>5.7</v>
      </c>
    </row>
    <row r="2615" spans="1:2" x14ac:dyDescent="0.3">
      <c r="A2615">
        <v>94</v>
      </c>
      <c r="B2615">
        <v>6.1</v>
      </c>
    </row>
    <row r="2616" spans="1:2" x14ac:dyDescent="0.3">
      <c r="A2616">
        <v>100</v>
      </c>
      <c r="B2616">
        <v>8.1</v>
      </c>
    </row>
    <row r="2617" spans="1:2" x14ac:dyDescent="0.3">
      <c r="A2617">
        <v>101</v>
      </c>
      <c r="B2617">
        <v>6.1</v>
      </c>
    </row>
    <row r="2618" spans="1:2" x14ac:dyDescent="0.3">
      <c r="A2618">
        <v>98</v>
      </c>
      <c r="B2618">
        <v>7.5</v>
      </c>
    </row>
    <row r="2619" spans="1:2" x14ac:dyDescent="0.3">
      <c r="A2619">
        <v>102</v>
      </c>
      <c r="B2619">
        <v>6.2</v>
      </c>
    </row>
    <row r="2620" spans="1:2" x14ac:dyDescent="0.3">
      <c r="A2620">
        <v>94</v>
      </c>
      <c r="B2620">
        <v>6.2</v>
      </c>
    </row>
    <row r="2621" spans="1:2" x14ac:dyDescent="0.3">
      <c r="A2621">
        <v>92</v>
      </c>
      <c r="B2621">
        <v>7.9</v>
      </c>
    </row>
    <row r="2622" spans="1:2" x14ac:dyDescent="0.3">
      <c r="A2622">
        <v>113</v>
      </c>
      <c r="B2622">
        <v>7.4</v>
      </c>
    </row>
    <row r="2623" spans="1:2" x14ac:dyDescent="0.3">
      <c r="A2623">
        <v>115</v>
      </c>
      <c r="B2623">
        <v>6.6</v>
      </c>
    </row>
    <row r="2624" spans="1:2" x14ac:dyDescent="0.3">
      <c r="A2624">
        <v>95</v>
      </c>
      <c r="B2624">
        <v>7.3</v>
      </c>
    </row>
    <row r="2625" spans="1:2" x14ac:dyDescent="0.3">
      <c r="A2625">
        <v>87</v>
      </c>
      <c r="B2625">
        <v>7.5</v>
      </c>
    </row>
    <row r="2626" spans="1:2" x14ac:dyDescent="0.3">
      <c r="A2626">
        <v>88</v>
      </c>
      <c r="B2626">
        <v>5.6</v>
      </c>
    </row>
    <row r="2627" spans="1:2" x14ac:dyDescent="0.3">
      <c r="A2627">
        <v>183</v>
      </c>
      <c r="B2627">
        <v>7.3</v>
      </c>
    </row>
    <row r="2628" spans="1:2" x14ac:dyDescent="0.3">
      <c r="A2628">
        <v>97</v>
      </c>
      <c r="B2628">
        <v>6.4</v>
      </c>
    </row>
    <row r="2629" spans="1:2" x14ac:dyDescent="0.3">
      <c r="A2629">
        <v>94</v>
      </c>
      <c r="B2629">
        <v>5</v>
      </c>
    </row>
    <row r="2630" spans="1:2" x14ac:dyDescent="0.3">
      <c r="A2630">
        <v>112</v>
      </c>
      <c r="B2630">
        <v>5.4</v>
      </c>
    </row>
    <row r="2631" spans="1:2" x14ac:dyDescent="0.3">
      <c r="A2631">
        <v>98</v>
      </c>
      <c r="B2631">
        <v>8.1999999999999993</v>
      </c>
    </row>
    <row r="2632" spans="1:2" x14ac:dyDescent="0.3">
      <c r="A2632">
        <v>104</v>
      </c>
      <c r="B2632">
        <v>7.1</v>
      </c>
    </row>
    <row r="2633" spans="1:2" x14ac:dyDescent="0.3">
      <c r="A2633">
        <v>118</v>
      </c>
      <c r="B2633">
        <v>5.3</v>
      </c>
    </row>
    <row r="2634" spans="1:2" x14ac:dyDescent="0.3">
      <c r="A2634">
        <v>120</v>
      </c>
      <c r="B2634">
        <v>6.5</v>
      </c>
    </row>
    <row r="2635" spans="1:2" x14ac:dyDescent="0.3">
      <c r="A2635">
        <v>99</v>
      </c>
      <c r="B2635">
        <v>6.2</v>
      </c>
    </row>
    <row r="2636" spans="1:2" x14ac:dyDescent="0.3">
      <c r="A2636">
        <v>109</v>
      </c>
      <c r="B2636">
        <v>6.4</v>
      </c>
    </row>
    <row r="2637" spans="1:2" x14ac:dyDescent="0.3">
      <c r="A2637">
        <v>105</v>
      </c>
      <c r="B2637">
        <v>7.2</v>
      </c>
    </row>
    <row r="2638" spans="1:2" x14ac:dyDescent="0.3">
      <c r="A2638">
        <v>106</v>
      </c>
      <c r="B2638">
        <v>6.9</v>
      </c>
    </row>
    <row r="2639" spans="1:2" x14ac:dyDescent="0.3">
      <c r="A2639">
        <v>123</v>
      </c>
      <c r="B2639">
        <v>5.7</v>
      </c>
    </row>
    <row r="2640" spans="1:2" x14ac:dyDescent="0.3">
      <c r="A2640">
        <v>86</v>
      </c>
      <c r="B2640">
        <v>7.7</v>
      </c>
    </row>
    <row r="2641" spans="1:2" x14ac:dyDescent="0.3">
      <c r="A2641">
        <v>120</v>
      </c>
      <c r="B2641">
        <v>5.4</v>
      </c>
    </row>
    <row r="2642" spans="1:2" x14ac:dyDescent="0.3">
      <c r="A2642">
        <v>227</v>
      </c>
      <c r="B2642">
        <v>5.6</v>
      </c>
    </row>
    <row r="2643" spans="1:2" x14ac:dyDescent="0.3">
      <c r="A2643">
        <v>119</v>
      </c>
      <c r="B2643">
        <v>7.7</v>
      </c>
    </row>
    <row r="2644" spans="1:2" x14ac:dyDescent="0.3">
      <c r="A2644">
        <v>115</v>
      </c>
      <c r="B2644">
        <v>5.0999999999999996</v>
      </c>
    </row>
    <row r="2645" spans="1:2" x14ac:dyDescent="0.3">
      <c r="A2645">
        <v>114</v>
      </c>
      <c r="B2645">
        <v>6.8</v>
      </c>
    </row>
    <row r="2646" spans="1:2" x14ac:dyDescent="0.3">
      <c r="A2646">
        <v>90</v>
      </c>
      <c r="B2646">
        <v>8.4</v>
      </c>
    </row>
    <row r="2647" spans="1:2" x14ac:dyDescent="0.3">
      <c r="A2647">
        <v>94</v>
      </c>
      <c r="B2647">
        <v>4.9000000000000004</v>
      </c>
    </row>
    <row r="2648" spans="1:2" x14ac:dyDescent="0.3">
      <c r="A2648">
        <v>106</v>
      </c>
      <c r="B2648">
        <v>7.1</v>
      </c>
    </row>
    <row r="2649" spans="1:2" x14ac:dyDescent="0.3">
      <c r="A2649">
        <v>98</v>
      </c>
      <c r="B2649">
        <v>6.6</v>
      </c>
    </row>
    <row r="2650" spans="1:2" x14ac:dyDescent="0.3">
      <c r="A2650">
        <v>126</v>
      </c>
      <c r="B2650">
        <v>6.1</v>
      </c>
    </row>
    <row r="2651" spans="1:2" x14ac:dyDescent="0.3">
      <c r="A2651">
        <v>100</v>
      </c>
      <c r="B2651">
        <v>4.0999999999999996</v>
      </c>
    </row>
    <row r="2652" spans="1:2" x14ac:dyDescent="0.3">
      <c r="A2652">
        <v>89</v>
      </c>
      <c r="B2652">
        <v>5.8</v>
      </c>
    </row>
    <row r="2653" spans="1:2" x14ac:dyDescent="0.3">
      <c r="A2653">
        <v>111</v>
      </c>
      <c r="B2653">
        <v>8.1</v>
      </c>
    </row>
    <row r="2654" spans="1:2" x14ac:dyDescent="0.3">
      <c r="A2654">
        <v>100</v>
      </c>
      <c r="B2654">
        <v>7.6</v>
      </c>
    </row>
    <row r="2655" spans="1:2" x14ac:dyDescent="0.3">
      <c r="A2655">
        <v>115</v>
      </c>
      <c r="B2655">
        <v>7.8</v>
      </c>
    </row>
    <row r="2656" spans="1:2" x14ac:dyDescent="0.3">
      <c r="A2656">
        <v>106</v>
      </c>
      <c r="B2656">
        <v>4.5999999999999996</v>
      </c>
    </row>
    <row r="2657" spans="1:2" x14ac:dyDescent="0.3">
      <c r="A2657">
        <v>124</v>
      </c>
      <c r="B2657">
        <v>6</v>
      </c>
    </row>
    <row r="2658" spans="1:2" x14ac:dyDescent="0.3">
      <c r="A2658">
        <v>107</v>
      </c>
      <c r="B2658">
        <v>7</v>
      </c>
    </row>
    <row r="2659" spans="1:2" x14ac:dyDescent="0.3">
      <c r="A2659">
        <v>99</v>
      </c>
      <c r="B2659">
        <v>6.7</v>
      </c>
    </row>
    <row r="2660" spans="1:2" x14ac:dyDescent="0.3">
      <c r="A2660">
        <v>90</v>
      </c>
      <c r="B2660">
        <v>6.4</v>
      </c>
    </row>
    <row r="2661" spans="1:2" x14ac:dyDescent="0.3">
      <c r="A2661">
        <v>101</v>
      </c>
      <c r="B2661">
        <v>7.2</v>
      </c>
    </row>
    <row r="2662" spans="1:2" x14ac:dyDescent="0.3">
      <c r="A2662">
        <v>119</v>
      </c>
      <c r="B2662">
        <v>7.4</v>
      </c>
    </row>
    <row r="2663" spans="1:2" x14ac:dyDescent="0.3">
      <c r="A2663">
        <v>103</v>
      </c>
      <c r="B2663">
        <v>4.8</v>
      </c>
    </row>
    <row r="2664" spans="1:2" x14ac:dyDescent="0.3">
      <c r="A2664">
        <v>134</v>
      </c>
      <c r="B2664">
        <v>4</v>
      </c>
    </row>
    <row r="2665" spans="1:2" x14ac:dyDescent="0.3">
      <c r="A2665">
        <v>155</v>
      </c>
      <c r="B2665">
        <v>6.2</v>
      </c>
    </row>
    <row r="2666" spans="1:2" x14ac:dyDescent="0.3">
      <c r="A2666">
        <v>94</v>
      </c>
      <c r="B2666">
        <v>7.7</v>
      </c>
    </row>
    <row r="2667" spans="1:2" x14ac:dyDescent="0.3">
      <c r="A2667">
        <v>95</v>
      </c>
      <c r="B2667">
        <v>6.7</v>
      </c>
    </row>
    <row r="2668" spans="1:2" x14ac:dyDescent="0.3">
      <c r="A2668">
        <v>89</v>
      </c>
      <c r="B2668">
        <v>7.9</v>
      </c>
    </row>
    <row r="2669" spans="1:2" x14ac:dyDescent="0.3">
      <c r="A2669">
        <v>97</v>
      </c>
      <c r="B2669">
        <v>7.9</v>
      </c>
    </row>
    <row r="2670" spans="1:2" x14ac:dyDescent="0.3">
      <c r="A2670">
        <v>90</v>
      </c>
      <c r="B2670">
        <v>5.5</v>
      </c>
    </row>
    <row r="2671" spans="1:2" x14ac:dyDescent="0.3">
      <c r="A2671">
        <v>92</v>
      </c>
      <c r="B2671">
        <v>6.2</v>
      </c>
    </row>
    <row r="2672" spans="1:2" x14ac:dyDescent="0.3">
      <c r="A2672">
        <v>100</v>
      </c>
      <c r="B2672">
        <v>5.0999999999999996</v>
      </c>
    </row>
    <row r="2673" spans="1:2" x14ac:dyDescent="0.3">
      <c r="A2673">
        <v>117</v>
      </c>
      <c r="B2673">
        <v>4.0999999999999996</v>
      </c>
    </row>
    <row r="2674" spans="1:2" x14ac:dyDescent="0.3">
      <c r="A2674">
        <v>84</v>
      </c>
      <c r="B2674">
        <v>6.7</v>
      </c>
    </row>
    <row r="2675" spans="1:2" x14ac:dyDescent="0.3">
      <c r="A2675">
        <v>140</v>
      </c>
      <c r="B2675">
        <v>4.7</v>
      </c>
    </row>
    <row r="2676" spans="1:2" x14ac:dyDescent="0.3">
      <c r="A2676">
        <v>108</v>
      </c>
      <c r="B2676">
        <v>6.4</v>
      </c>
    </row>
    <row r="2677" spans="1:2" x14ac:dyDescent="0.3">
      <c r="A2677">
        <v>109</v>
      </c>
      <c r="B2677">
        <v>6.3</v>
      </c>
    </row>
    <row r="2678" spans="1:2" x14ac:dyDescent="0.3">
      <c r="A2678">
        <v>131</v>
      </c>
      <c r="B2678">
        <v>5.5</v>
      </c>
    </row>
    <row r="2679" spans="1:2" x14ac:dyDescent="0.3">
      <c r="A2679">
        <v>114</v>
      </c>
      <c r="B2679">
        <v>7.3</v>
      </c>
    </row>
    <row r="2680" spans="1:2" x14ac:dyDescent="0.3">
      <c r="A2680">
        <v>97</v>
      </c>
      <c r="B2680">
        <v>6.3</v>
      </c>
    </row>
    <row r="2681" spans="1:2" x14ac:dyDescent="0.3">
      <c r="A2681">
        <v>122</v>
      </c>
      <c r="B2681">
        <v>4.9000000000000004</v>
      </c>
    </row>
    <row r="2682" spans="1:2" x14ac:dyDescent="0.3">
      <c r="A2682">
        <v>87</v>
      </c>
      <c r="B2682">
        <v>7.6</v>
      </c>
    </row>
    <row r="2683" spans="1:2" x14ac:dyDescent="0.3">
      <c r="A2683">
        <v>85</v>
      </c>
      <c r="B2683">
        <v>6</v>
      </c>
    </row>
    <row r="2684" spans="1:2" x14ac:dyDescent="0.3">
      <c r="A2684">
        <v>85</v>
      </c>
      <c r="B2684">
        <v>6.2</v>
      </c>
    </row>
    <row r="2685" spans="1:2" x14ac:dyDescent="0.3">
      <c r="A2685">
        <v>101</v>
      </c>
      <c r="B2685">
        <v>6.8</v>
      </c>
    </row>
    <row r="2686" spans="1:2" x14ac:dyDescent="0.3">
      <c r="A2686">
        <v>121</v>
      </c>
      <c r="B2686">
        <v>4.5</v>
      </c>
    </row>
    <row r="2687" spans="1:2" x14ac:dyDescent="0.3">
      <c r="A2687">
        <v>107</v>
      </c>
      <c r="B2687">
        <v>5.7</v>
      </c>
    </row>
    <row r="2688" spans="1:2" x14ac:dyDescent="0.3">
      <c r="A2688">
        <v>111</v>
      </c>
      <c r="B2688">
        <v>8.4</v>
      </c>
    </row>
    <row r="2689" spans="1:2" x14ac:dyDescent="0.3">
      <c r="A2689">
        <v>92</v>
      </c>
      <c r="B2689">
        <v>4.5999999999999996</v>
      </c>
    </row>
    <row r="2690" spans="1:2" x14ac:dyDescent="0.3">
      <c r="A2690">
        <v>97</v>
      </c>
      <c r="B2690">
        <v>6.2</v>
      </c>
    </row>
    <row r="2691" spans="1:2" x14ac:dyDescent="0.3">
      <c r="A2691">
        <v>97</v>
      </c>
      <c r="B2691">
        <v>7</v>
      </c>
    </row>
    <row r="2692" spans="1:2" x14ac:dyDescent="0.3">
      <c r="A2692">
        <v>125</v>
      </c>
      <c r="B2692">
        <v>6.9</v>
      </c>
    </row>
    <row r="2693" spans="1:2" x14ac:dyDescent="0.3">
      <c r="A2693">
        <v>124</v>
      </c>
      <c r="B2693">
        <v>6.1</v>
      </c>
    </row>
    <row r="2694" spans="1:2" x14ac:dyDescent="0.3">
      <c r="A2694">
        <v>76</v>
      </c>
      <c r="B2694">
        <v>6.7</v>
      </c>
    </row>
    <row r="2695" spans="1:2" x14ac:dyDescent="0.3">
      <c r="A2695">
        <v>107</v>
      </c>
      <c r="B2695">
        <v>5.6</v>
      </c>
    </row>
    <row r="2696" spans="1:2" x14ac:dyDescent="0.3">
      <c r="A2696">
        <v>91</v>
      </c>
      <c r="B2696">
        <v>6.6</v>
      </c>
    </row>
    <row r="2697" spans="1:2" x14ac:dyDescent="0.3">
      <c r="A2697">
        <v>96</v>
      </c>
      <c r="B2697">
        <v>6.4</v>
      </c>
    </row>
    <row r="2698" spans="1:2" x14ac:dyDescent="0.3">
      <c r="A2698">
        <v>142</v>
      </c>
      <c r="B2698">
        <v>2.8</v>
      </c>
    </row>
    <row r="2699" spans="1:2" x14ac:dyDescent="0.3">
      <c r="A2699">
        <v>103</v>
      </c>
      <c r="B2699">
        <v>5.4</v>
      </c>
    </row>
    <row r="2700" spans="1:2" x14ac:dyDescent="0.3">
      <c r="A2700">
        <v>60</v>
      </c>
      <c r="B2700">
        <v>5</v>
      </c>
    </row>
    <row r="2701" spans="1:2" x14ac:dyDescent="0.3">
      <c r="A2701">
        <v>117</v>
      </c>
      <c r="B2701">
        <v>5.0999999999999996</v>
      </c>
    </row>
    <row r="2702" spans="1:2" x14ac:dyDescent="0.3">
      <c r="A2702">
        <v>116</v>
      </c>
      <c r="B2702">
        <v>8</v>
      </c>
    </row>
    <row r="2703" spans="1:2" x14ac:dyDescent="0.3">
      <c r="A2703">
        <v>118</v>
      </c>
      <c r="B2703">
        <v>5.9</v>
      </c>
    </row>
    <row r="2704" spans="1:2" x14ac:dyDescent="0.3">
      <c r="A2704">
        <v>108</v>
      </c>
      <c r="B2704">
        <v>7.5</v>
      </c>
    </row>
    <row r="2705" spans="1:2" x14ac:dyDescent="0.3">
      <c r="A2705">
        <v>94</v>
      </c>
      <c r="B2705">
        <v>8.1999999999999993</v>
      </c>
    </row>
    <row r="2706" spans="1:2" x14ac:dyDescent="0.3">
      <c r="A2706">
        <v>97</v>
      </c>
      <c r="B2706">
        <v>7</v>
      </c>
    </row>
    <row r="2707" spans="1:2" x14ac:dyDescent="0.3">
      <c r="A2707">
        <v>97</v>
      </c>
      <c r="B2707">
        <v>6.6</v>
      </c>
    </row>
    <row r="2708" spans="1:2" x14ac:dyDescent="0.3">
      <c r="A2708">
        <v>99</v>
      </c>
      <c r="B2708">
        <v>6.7</v>
      </c>
    </row>
    <row r="2709" spans="1:2" x14ac:dyDescent="0.3">
      <c r="A2709">
        <v>91</v>
      </c>
      <c r="B2709">
        <v>5.5</v>
      </c>
    </row>
    <row r="2710" spans="1:2" x14ac:dyDescent="0.3">
      <c r="A2710">
        <v>107</v>
      </c>
      <c r="B2710">
        <v>4.9000000000000004</v>
      </c>
    </row>
    <row r="2711" spans="1:2" x14ac:dyDescent="0.3">
      <c r="A2711">
        <v>95</v>
      </c>
      <c r="B2711">
        <v>6.9</v>
      </c>
    </row>
    <row r="2712" spans="1:2" x14ac:dyDescent="0.3">
      <c r="A2712">
        <v>102</v>
      </c>
      <c r="B2712">
        <v>7.4</v>
      </c>
    </row>
    <row r="2713" spans="1:2" x14ac:dyDescent="0.3">
      <c r="A2713">
        <v>88</v>
      </c>
      <c r="B2713">
        <v>5.6</v>
      </c>
    </row>
    <row r="2714" spans="1:2" x14ac:dyDescent="0.3">
      <c r="A2714">
        <v>106</v>
      </c>
      <c r="B2714">
        <v>8</v>
      </c>
    </row>
    <row r="2715" spans="1:2" x14ac:dyDescent="0.3">
      <c r="A2715">
        <v>92</v>
      </c>
      <c r="B2715">
        <v>5.3</v>
      </c>
    </row>
    <row r="2716" spans="1:2" x14ac:dyDescent="0.3">
      <c r="A2716">
        <v>105</v>
      </c>
      <c r="B2716">
        <v>6.2</v>
      </c>
    </row>
    <row r="2717" spans="1:2" x14ac:dyDescent="0.3">
      <c r="A2717">
        <v>107</v>
      </c>
      <c r="B2717">
        <v>5.3</v>
      </c>
    </row>
    <row r="2718" spans="1:2" x14ac:dyDescent="0.3">
      <c r="A2718">
        <v>120</v>
      </c>
      <c r="B2718">
        <v>6.6</v>
      </c>
    </row>
    <row r="2719" spans="1:2" x14ac:dyDescent="0.3">
      <c r="A2719">
        <v>103</v>
      </c>
      <c r="B2719">
        <v>7.2</v>
      </c>
    </row>
    <row r="2720" spans="1:2" x14ac:dyDescent="0.3">
      <c r="A2720">
        <v>92</v>
      </c>
      <c r="B2720">
        <v>4.5999999999999996</v>
      </c>
    </row>
    <row r="2721" spans="1:2" x14ac:dyDescent="0.3">
      <c r="A2721">
        <v>147</v>
      </c>
      <c r="B2721">
        <v>7.5</v>
      </c>
    </row>
    <row r="2722" spans="1:2" x14ac:dyDescent="0.3">
      <c r="A2722">
        <v>98</v>
      </c>
      <c r="B2722">
        <v>6.5</v>
      </c>
    </row>
    <row r="2723" spans="1:2" x14ac:dyDescent="0.3">
      <c r="A2723">
        <v>98</v>
      </c>
      <c r="B2723">
        <v>7.6</v>
      </c>
    </row>
    <row r="2724" spans="1:2" x14ac:dyDescent="0.3">
      <c r="A2724">
        <v>103</v>
      </c>
      <c r="B2724">
        <v>6.2</v>
      </c>
    </row>
    <row r="2725" spans="1:2" x14ac:dyDescent="0.3">
      <c r="A2725">
        <v>286</v>
      </c>
      <c r="B2725">
        <v>8</v>
      </c>
    </row>
    <row r="2726" spans="1:2" x14ac:dyDescent="0.3">
      <c r="A2726">
        <v>111</v>
      </c>
      <c r="B2726">
        <v>5.5</v>
      </c>
    </row>
    <row r="2727" spans="1:2" x14ac:dyDescent="0.3">
      <c r="A2727">
        <v>98</v>
      </c>
      <c r="B2727">
        <v>6.3</v>
      </c>
    </row>
    <row r="2728" spans="1:2" x14ac:dyDescent="0.3">
      <c r="A2728">
        <v>111</v>
      </c>
      <c r="B2728">
        <v>7.2</v>
      </c>
    </row>
    <row r="2729" spans="1:2" x14ac:dyDescent="0.3">
      <c r="A2729">
        <v>111</v>
      </c>
      <c r="B2729">
        <v>7.9</v>
      </c>
    </row>
    <row r="2730" spans="1:2" x14ac:dyDescent="0.3">
      <c r="A2730">
        <v>100</v>
      </c>
      <c r="B2730">
        <v>6.7</v>
      </c>
    </row>
    <row r="2731" spans="1:2" x14ac:dyDescent="0.3">
      <c r="A2731">
        <v>116</v>
      </c>
      <c r="B2731">
        <v>5.3</v>
      </c>
    </row>
    <row r="2732" spans="1:2" x14ac:dyDescent="0.3">
      <c r="A2732">
        <v>145</v>
      </c>
      <c r="B2732">
        <v>6.3</v>
      </c>
    </row>
    <row r="2733" spans="1:2" x14ac:dyDescent="0.3">
      <c r="A2733">
        <v>84</v>
      </c>
      <c r="B2733">
        <v>6.5</v>
      </c>
    </row>
    <row r="2734" spans="1:2" x14ac:dyDescent="0.3">
      <c r="A2734">
        <v>115</v>
      </c>
      <c r="B2734">
        <v>5.6</v>
      </c>
    </row>
    <row r="2735" spans="1:2" x14ac:dyDescent="0.3">
      <c r="A2735">
        <v>105</v>
      </c>
      <c r="B2735">
        <v>7</v>
      </c>
    </row>
    <row r="2736" spans="1:2" x14ac:dyDescent="0.3">
      <c r="A2736">
        <v>98</v>
      </c>
      <c r="B2736">
        <v>8.3000000000000007</v>
      </c>
    </row>
    <row r="2737" spans="1:2" x14ac:dyDescent="0.3">
      <c r="A2737">
        <v>99</v>
      </c>
      <c r="B2737">
        <v>7.2</v>
      </c>
    </row>
    <row r="2738" spans="1:2" x14ac:dyDescent="0.3">
      <c r="A2738">
        <v>110</v>
      </c>
      <c r="B2738">
        <v>6.8</v>
      </c>
    </row>
    <row r="2739" spans="1:2" x14ac:dyDescent="0.3">
      <c r="A2739">
        <v>97</v>
      </c>
      <c r="B2739">
        <v>6.4</v>
      </c>
    </row>
    <row r="2740" spans="1:2" x14ac:dyDescent="0.3">
      <c r="A2740">
        <v>88</v>
      </c>
      <c r="B2740">
        <v>6.9</v>
      </c>
    </row>
    <row r="2741" spans="1:2" x14ac:dyDescent="0.3">
      <c r="A2741">
        <v>103</v>
      </c>
      <c r="B2741">
        <v>8</v>
      </c>
    </row>
    <row r="2742" spans="1:2" x14ac:dyDescent="0.3">
      <c r="A2742">
        <v>104</v>
      </c>
      <c r="B2742">
        <v>6.2</v>
      </c>
    </row>
    <row r="2743" spans="1:2" x14ac:dyDescent="0.3">
      <c r="A2743">
        <v>90</v>
      </c>
      <c r="B2743">
        <v>6.4</v>
      </c>
    </row>
    <row r="2744" spans="1:2" x14ac:dyDescent="0.3">
      <c r="A2744">
        <v>105</v>
      </c>
      <c r="B2744">
        <v>5.6</v>
      </c>
    </row>
    <row r="2745" spans="1:2" x14ac:dyDescent="0.3">
      <c r="A2745">
        <v>93</v>
      </c>
      <c r="B2745">
        <v>6.1</v>
      </c>
    </row>
    <row r="2746" spans="1:2" x14ac:dyDescent="0.3">
      <c r="A2746">
        <v>141</v>
      </c>
      <c r="B2746">
        <v>6</v>
      </c>
    </row>
    <row r="2747" spans="1:2" x14ac:dyDescent="0.3">
      <c r="A2747">
        <v>85</v>
      </c>
      <c r="B2747">
        <v>5.0999999999999996</v>
      </c>
    </row>
    <row r="2748" spans="1:2" x14ac:dyDescent="0.3">
      <c r="A2748">
        <v>109</v>
      </c>
      <c r="B2748">
        <v>4.5</v>
      </c>
    </row>
    <row r="2749" spans="1:2" x14ac:dyDescent="0.3">
      <c r="A2749">
        <v>105</v>
      </c>
      <c r="B2749">
        <v>5.9</v>
      </c>
    </row>
    <row r="2750" spans="1:2" x14ac:dyDescent="0.3">
      <c r="A2750">
        <v>98</v>
      </c>
      <c r="B2750">
        <v>6</v>
      </c>
    </row>
    <row r="2751" spans="1:2" x14ac:dyDescent="0.3">
      <c r="A2751">
        <v>119</v>
      </c>
      <c r="B2751">
        <v>5.8</v>
      </c>
    </row>
    <row r="2752" spans="1:2" x14ac:dyDescent="0.3">
      <c r="A2752">
        <v>124</v>
      </c>
      <c r="B2752">
        <v>6.1</v>
      </c>
    </row>
    <row r="2753" spans="1:2" x14ac:dyDescent="0.3">
      <c r="A2753">
        <v>101</v>
      </c>
      <c r="B2753">
        <v>4.9000000000000004</v>
      </c>
    </row>
    <row r="2754" spans="1:2" x14ac:dyDescent="0.3">
      <c r="A2754">
        <v>115</v>
      </c>
      <c r="B2754">
        <v>5.7</v>
      </c>
    </row>
    <row r="2755" spans="1:2" x14ac:dyDescent="0.3">
      <c r="A2755">
        <v>120</v>
      </c>
      <c r="B2755">
        <v>7.1</v>
      </c>
    </row>
    <row r="2756" spans="1:2" x14ac:dyDescent="0.3">
      <c r="A2756">
        <v>111</v>
      </c>
      <c r="B2756">
        <v>6.6</v>
      </c>
    </row>
    <row r="2757" spans="1:2" x14ac:dyDescent="0.3">
      <c r="A2757">
        <v>94</v>
      </c>
      <c r="B2757">
        <v>8.1</v>
      </c>
    </row>
    <row r="2758" spans="1:2" x14ac:dyDescent="0.3">
      <c r="A2758">
        <v>131</v>
      </c>
      <c r="B2758">
        <v>5.7</v>
      </c>
    </row>
    <row r="2759" spans="1:2" x14ac:dyDescent="0.3">
      <c r="A2759">
        <v>139</v>
      </c>
      <c r="B2759">
        <v>6.8</v>
      </c>
    </row>
    <row r="2760" spans="1:2" x14ac:dyDescent="0.3">
      <c r="A2760">
        <v>120</v>
      </c>
      <c r="B2760">
        <v>7.5</v>
      </c>
    </row>
    <row r="2761" spans="1:2" x14ac:dyDescent="0.3">
      <c r="A2761">
        <v>119</v>
      </c>
      <c r="B2761">
        <v>6.2</v>
      </c>
    </row>
    <row r="2762" spans="1:2" x14ac:dyDescent="0.3">
      <c r="A2762">
        <v>125</v>
      </c>
      <c r="B2762">
        <v>8.3000000000000007</v>
      </c>
    </row>
    <row r="2763" spans="1:2" x14ac:dyDescent="0.3">
      <c r="A2763">
        <v>65</v>
      </c>
      <c r="B2763">
        <v>7.4</v>
      </c>
    </row>
    <row r="2764" spans="1:2" x14ac:dyDescent="0.3">
      <c r="A2764">
        <v>108</v>
      </c>
      <c r="B2764">
        <v>8</v>
      </c>
    </row>
    <row r="2765" spans="1:2" x14ac:dyDescent="0.3">
      <c r="A2765">
        <v>101</v>
      </c>
      <c r="B2765">
        <v>6.9</v>
      </c>
    </row>
    <row r="2766" spans="1:2" x14ac:dyDescent="0.3">
      <c r="A2766">
        <v>145</v>
      </c>
      <c r="B2766">
        <v>6.9</v>
      </c>
    </row>
    <row r="2767" spans="1:2" x14ac:dyDescent="0.3">
      <c r="A2767">
        <v>98</v>
      </c>
      <c r="B2767">
        <v>9.5</v>
      </c>
    </row>
    <row r="2768" spans="1:2" x14ac:dyDescent="0.3">
      <c r="A2768">
        <v>101</v>
      </c>
      <c r="B2768">
        <v>5.5</v>
      </c>
    </row>
    <row r="2769" spans="1:2" x14ac:dyDescent="0.3">
      <c r="A2769">
        <v>92</v>
      </c>
      <c r="B2769">
        <v>5.7</v>
      </c>
    </row>
    <row r="2770" spans="1:2" x14ac:dyDescent="0.3">
      <c r="A2770">
        <v>93</v>
      </c>
      <c r="B2770">
        <v>7.2</v>
      </c>
    </row>
    <row r="2771" spans="1:2" x14ac:dyDescent="0.3">
      <c r="A2771">
        <v>109</v>
      </c>
      <c r="B2771">
        <v>6.9</v>
      </c>
    </row>
    <row r="2772" spans="1:2" x14ac:dyDescent="0.3">
      <c r="A2772">
        <v>123</v>
      </c>
      <c r="B2772">
        <v>5.5</v>
      </c>
    </row>
    <row r="2773" spans="1:2" x14ac:dyDescent="0.3">
      <c r="A2773">
        <v>60</v>
      </c>
      <c r="B2773">
        <v>5.9</v>
      </c>
    </row>
    <row r="2774" spans="1:2" x14ac:dyDescent="0.3">
      <c r="A2774">
        <v>99</v>
      </c>
      <c r="B2774">
        <v>7.7</v>
      </c>
    </row>
    <row r="2775" spans="1:2" x14ac:dyDescent="0.3">
      <c r="A2775">
        <v>119</v>
      </c>
      <c r="B2775">
        <v>5.2</v>
      </c>
    </row>
    <row r="2776" spans="1:2" x14ac:dyDescent="0.3">
      <c r="A2776">
        <v>110</v>
      </c>
      <c r="B2776">
        <v>7.1</v>
      </c>
    </row>
    <row r="2777" spans="1:2" x14ac:dyDescent="0.3">
      <c r="A2777">
        <v>107</v>
      </c>
      <c r="B2777">
        <v>6.6</v>
      </c>
    </row>
    <row r="2778" spans="1:2" x14ac:dyDescent="0.3">
      <c r="A2778">
        <v>81</v>
      </c>
      <c r="B2778">
        <v>5.5</v>
      </c>
    </row>
    <row r="2779" spans="1:2" x14ac:dyDescent="0.3">
      <c r="A2779">
        <v>105</v>
      </c>
      <c r="B2779">
        <v>7.7</v>
      </c>
    </row>
    <row r="2780" spans="1:2" x14ac:dyDescent="0.3">
      <c r="A2780">
        <v>82</v>
      </c>
      <c r="B2780">
        <v>5.4</v>
      </c>
    </row>
    <row r="2781" spans="1:2" x14ac:dyDescent="0.3">
      <c r="A2781">
        <v>109</v>
      </c>
      <c r="B2781">
        <v>6.7</v>
      </c>
    </row>
    <row r="2782" spans="1:2" x14ac:dyDescent="0.3">
      <c r="A2782">
        <v>95</v>
      </c>
      <c r="B2782">
        <v>5</v>
      </c>
    </row>
    <row r="2783" spans="1:2" x14ac:dyDescent="0.3">
      <c r="A2783">
        <v>100</v>
      </c>
      <c r="B2783">
        <v>6.4</v>
      </c>
    </row>
    <row r="2784" spans="1:2" x14ac:dyDescent="0.3">
      <c r="A2784">
        <v>118</v>
      </c>
      <c r="B2784">
        <v>6.6</v>
      </c>
    </row>
    <row r="2785" spans="1:2" x14ac:dyDescent="0.3">
      <c r="A2785">
        <v>91</v>
      </c>
      <c r="B2785">
        <v>5.9</v>
      </c>
    </row>
    <row r="2786" spans="1:2" x14ac:dyDescent="0.3">
      <c r="A2786">
        <v>90</v>
      </c>
      <c r="B2786">
        <v>5.7</v>
      </c>
    </row>
    <row r="2787" spans="1:2" x14ac:dyDescent="0.3">
      <c r="A2787">
        <v>108</v>
      </c>
      <c r="B2787">
        <v>4.5</v>
      </c>
    </row>
    <row r="2788" spans="1:2" x14ac:dyDescent="0.3">
      <c r="A2788">
        <v>103</v>
      </c>
      <c r="B2788">
        <v>3.7</v>
      </c>
    </row>
    <row r="2789" spans="1:2" x14ac:dyDescent="0.3">
      <c r="A2789">
        <v>96</v>
      </c>
      <c r="B2789">
        <v>5</v>
      </c>
    </row>
    <row r="2790" spans="1:2" x14ac:dyDescent="0.3">
      <c r="A2790">
        <v>117</v>
      </c>
      <c r="B2790">
        <v>4.5999999999999996</v>
      </c>
    </row>
    <row r="2791" spans="1:2" x14ac:dyDescent="0.3">
      <c r="A2791">
        <v>93</v>
      </c>
      <c r="B2791">
        <v>6.5</v>
      </c>
    </row>
    <row r="2792" spans="1:2" x14ac:dyDescent="0.3">
      <c r="A2792">
        <v>136</v>
      </c>
      <c r="B2792">
        <v>4.9000000000000004</v>
      </c>
    </row>
    <row r="2793" spans="1:2" x14ac:dyDescent="0.3">
      <c r="A2793">
        <v>115</v>
      </c>
      <c r="B2793">
        <v>6</v>
      </c>
    </row>
    <row r="2794" spans="1:2" x14ac:dyDescent="0.3">
      <c r="A2794">
        <v>94</v>
      </c>
      <c r="B2794">
        <v>6.9</v>
      </c>
    </row>
    <row r="2795" spans="1:2" x14ac:dyDescent="0.3">
      <c r="A2795">
        <v>85</v>
      </c>
      <c r="B2795">
        <v>5.7</v>
      </c>
    </row>
    <row r="2796" spans="1:2" x14ac:dyDescent="0.3">
      <c r="A2796">
        <v>88</v>
      </c>
      <c r="B2796">
        <v>6.7</v>
      </c>
    </row>
    <row r="2797" spans="1:2" x14ac:dyDescent="0.3">
      <c r="A2797">
        <v>112</v>
      </c>
      <c r="B2797">
        <v>6.9</v>
      </c>
    </row>
    <row r="2798" spans="1:2" x14ac:dyDescent="0.3">
      <c r="A2798">
        <v>86</v>
      </c>
      <c r="B2798">
        <v>5.5</v>
      </c>
    </row>
    <row r="2799" spans="1:2" x14ac:dyDescent="0.3">
      <c r="A2799">
        <v>86</v>
      </c>
      <c r="B2799">
        <v>4.4000000000000004</v>
      </c>
    </row>
    <row r="2800" spans="1:2" x14ac:dyDescent="0.3">
      <c r="A2800">
        <v>112</v>
      </c>
      <c r="B2800">
        <v>5.4</v>
      </c>
    </row>
    <row r="2801" spans="1:2" x14ac:dyDescent="0.3">
      <c r="A2801">
        <v>137</v>
      </c>
      <c r="B2801">
        <v>7</v>
      </c>
    </row>
    <row r="2802" spans="1:2" x14ac:dyDescent="0.3">
      <c r="A2802">
        <v>90</v>
      </c>
      <c r="B2802">
        <v>5.4</v>
      </c>
    </row>
    <row r="2803" spans="1:2" x14ac:dyDescent="0.3">
      <c r="A2803">
        <v>107</v>
      </c>
      <c r="B2803">
        <v>5.4</v>
      </c>
    </row>
    <row r="2804" spans="1:2" x14ac:dyDescent="0.3">
      <c r="A2804">
        <v>98</v>
      </c>
      <c r="B2804">
        <v>8</v>
      </c>
    </row>
    <row r="2805" spans="1:2" x14ac:dyDescent="0.3">
      <c r="A2805">
        <v>84</v>
      </c>
      <c r="B2805">
        <v>7.6</v>
      </c>
    </row>
    <row r="2806" spans="1:2" x14ac:dyDescent="0.3">
      <c r="A2806">
        <v>139</v>
      </c>
      <c r="B2806">
        <v>5.9</v>
      </c>
    </row>
    <row r="2807" spans="1:2" x14ac:dyDescent="0.3">
      <c r="A2807">
        <v>97</v>
      </c>
      <c r="B2807">
        <v>6.6</v>
      </c>
    </row>
    <row r="2808" spans="1:2" x14ac:dyDescent="0.3">
      <c r="A2808">
        <v>127</v>
      </c>
      <c r="B2808">
        <v>6.7</v>
      </c>
    </row>
    <row r="2809" spans="1:2" x14ac:dyDescent="0.3">
      <c r="A2809">
        <v>150</v>
      </c>
      <c r="B2809">
        <v>3.9</v>
      </c>
    </row>
    <row r="2810" spans="1:2" x14ac:dyDescent="0.3">
      <c r="A2810">
        <v>104</v>
      </c>
      <c r="B2810">
        <v>5.7</v>
      </c>
    </row>
    <row r="2811" spans="1:2" x14ac:dyDescent="0.3">
      <c r="A2811">
        <v>132</v>
      </c>
      <c r="B2811">
        <v>6.7</v>
      </c>
    </row>
    <row r="2812" spans="1:2" x14ac:dyDescent="0.3">
      <c r="A2812">
        <v>117</v>
      </c>
      <c r="B2812">
        <v>6.5</v>
      </c>
    </row>
    <row r="2813" spans="1:2" x14ac:dyDescent="0.3">
      <c r="A2813">
        <v>115</v>
      </c>
      <c r="B2813">
        <v>6.8</v>
      </c>
    </row>
    <row r="2814" spans="1:2" x14ac:dyDescent="0.3">
      <c r="A2814">
        <v>186</v>
      </c>
      <c r="B2814">
        <v>6.3</v>
      </c>
    </row>
    <row r="2815" spans="1:2" x14ac:dyDescent="0.3">
      <c r="A2815">
        <v>90</v>
      </c>
      <c r="B2815">
        <v>7.3</v>
      </c>
    </row>
    <row r="2816" spans="1:2" x14ac:dyDescent="0.3">
      <c r="A2816">
        <v>90</v>
      </c>
      <c r="B2816">
        <v>6.9</v>
      </c>
    </row>
    <row r="2817" spans="1:2" x14ac:dyDescent="0.3">
      <c r="A2817">
        <v>134</v>
      </c>
      <c r="B2817">
        <v>7</v>
      </c>
    </row>
    <row r="2818" spans="1:2" x14ac:dyDescent="0.3">
      <c r="A2818">
        <v>101</v>
      </c>
      <c r="B2818">
        <v>6.5</v>
      </c>
    </row>
    <row r="2819" spans="1:2" x14ac:dyDescent="0.3">
      <c r="A2819">
        <v>97</v>
      </c>
      <c r="B2819">
        <v>3.6</v>
      </c>
    </row>
    <row r="2820" spans="1:2" x14ac:dyDescent="0.3">
      <c r="A2820">
        <v>107</v>
      </c>
      <c r="B2820">
        <v>7.7</v>
      </c>
    </row>
    <row r="2821" spans="1:2" x14ac:dyDescent="0.3">
      <c r="A2821">
        <v>99</v>
      </c>
      <c r="B2821">
        <v>7.7</v>
      </c>
    </row>
    <row r="2822" spans="1:2" x14ac:dyDescent="0.3">
      <c r="A2822">
        <v>55</v>
      </c>
      <c r="B2822">
        <v>5.9</v>
      </c>
    </row>
    <row r="2823" spans="1:2" x14ac:dyDescent="0.3">
      <c r="A2823">
        <v>124</v>
      </c>
      <c r="B2823">
        <v>6.8</v>
      </c>
    </row>
    <row r="2824" spans="1:2" x14ac:dyDescent="0.3">
      <c r="A2824">
        <v>110</v>
      </c>
      <c r="B2824">
        <v>7.4</v>
      </c>
    </row>
    <row r="2825" spans="1:2" x14ac:dyDescent="0.3">
      <c r="A2825">
        <v>105</v>
      </c>
      <c r="B2825">
        <v>5.0999999999999996</v>
      </c>
    </row>
    <row r="2826" spans="1:2" x14ac:dyDescent="0.3">
      <c r="A2826">
        <v>41</v>
      </c>
      <c r="B2826">
        <v>9.1</v>
      </c>
    </row>
    <row r="2827" spans="1:2" x14ac:dyDescent="0.3">
      <c r="A2827">
        <v>178</v>
      </c>
      <c r="B2827">
        <v>7.4</v>
      </c>
    </row>
    <row r="2828" spans="1:2" x14ac:dyDescent="0.3">
      <c r="A2828">
        <v>125</v>
      </c>
      <c r="B2828">
        <v>7.2</v>
      </c>
    </row>
    <row r="2829" spans="1:2" x14ac:dyDescent="0.3">
      <c r="A2829">
        <v>108</v>
      </c>
      <c r="B2829">
        <v>6</v>
      </c>
    </row>
    <row r="2830" spans="1:2" x14ac:dyDescent="0.3">
      <c r="A2830">
        <v>121</v>
      </c>
      <c r="B2830">
        <v>7.4</v>
      </c>
    </row>
    <row r="2831" spans="1:2" x14ac:dyDescent="0.3">
      <c r="A2831">
        <v>100</v>
      </c>
      <c r="B2831">
        <v>8.3000000000000007</v>
      </c>
    </row>
    <row r="2832" spans="1:2" x14ac:dyDescent="0.3">
      <c r="A2832">
        <v>115</v>
      </c>
      <c r="B2832">
        <v>8.1</v>
      </c>
    </row>
    <row r="2833" spans="1:2" x14ac:dyDescent="0.3">
      <c r="A2833">
        <v>108</v>
      </c>
      <c r="B2833">
        <v>6.3</v>
      </c>
    </row>
    <row r="2834" spans="1:2" x14ac:dyDescent="0.3">
      <c r="A2834">
        <v>117</v>
      </c>
      <c r="B2834">
        <v>7.3</v>
      </c>
    </row>
    <row r="2835" spans="1:2" x14ac:dyDescent="0.3">
      <c r="A2835">
        <v>220</v>
      </c>
      <c r="B2835">
        <v>3.6</v>
      </c>
    </row>
    <row r="2836" spans="1:2" x14ac:dyDescent="0.3">
      <c r="A2836">
        <v>112</v>
      </c>
      <c r="B2836">
        <v>1.6</v>
      </c>
    </row>
    <row r="2837" spans="1:2" x14ac:dyDescent="0.3">
      <c r="A2837">
        <v>99</v>
      </c>
      <c r="B2837">
        <v>8</v>
      </c>
    </row>
    <row r="2838" spans="1:2" x14ac:dyDescent="0.3">
      <c r="A2838">
        <v>109</v>
      </c>
      <c r="B2838">
        <v>6.2</v>
      </c>
    </row>
    <row r="2839" spans="1:2" x14ac:dyDescent="0.3">
      <c r="A2839">
        <v>83</v>
      </c>
      <c r="B2839">
        <v>9</v>
      </c>
    </row>
    <row r="2840" spans="1:2" x14ac:dyDescent="0.3">
      <c r="A2840">
        <v>107</v>
      </c>
      <c r="B2840">
        <v>6.1</v>
      </c>
    </row>
    <row r="2841" spans="1:2" x14ac:dyDescent="0.3">
      <c r="A2841">
        <v>102</v>
      </c>
      <c r="B2841">
        <v>5.7</v>
      </c>
    </row>
    <row r="2842" spans="1:2" x14ac:dyDescent="0.3">
      <c r="A2842">
        <v>100</v>
      </c>
      <c r="B2842">
        <v>6.8</v>
      </c>
    </row>
    <row r="2843" spans="1:2" x14ac:dyDescent="0.3">
      <c r="A2843">
        <v>97</v>
      </c>
      <c r="B2843">
        <v>5.5</v>
      </c>
    </row>
    <row r="2844" spans="1:2" x14ac:dyDescent="0.3">
      <c r="A2844">
        <v>92</v>
      </c>
      <c r="B2844">
        <v>6.8</v>
      </c>
    </row>
    <row r="2845" spans="1:2" x14ac:dyDescent="0.3">
      <c r="A2845">
        <v>84</v>
      </c>
      <c r="B2845">
        <v>7.3</v>
      </c>
    </row>
    <row r="2846" spans="1:2" x14ac:dyDescent="0.3">
      <c r="A2846">
        <v>86</v>
      </c>
      <c r="B2846">
        <v>6.1</v>
      </c>
    </row>
    <row r="2847" spans="1:2" x14ac:dyDescent="0.3">
      <c r="A2847">
        <v>120</v>
      </c>
      <c r="B2847">
        <v>7.2</v>
      </c>
    </row>
    <row r="2848" spans="1:2" x14ac:dyDescent="0.3">
      <c r="A2848">
        <v>89</v>
      </c>
      <c r="B2848">
        <v>5.9</v>
      </c>
    </row>
    <row r="2849" spans="1:2" x14ac:dyDescent="0.3">
      <c r="A2849">
        <v>117</v>
      </c>
      <c r="B2849">
        <v>6.1</v>
      </c>
    </row>
    <row r="2850" spans="1:2" x14ac:dyDescent="0.3">
      <c r="A2850">
        <v>97</v>
      </c>
      <c r="B2850">
        <v>6.8</v>
      </c>
    </row>
    <row r="2851" spans="1:2" x14ac:dyDescent="0.3">
      <c r="A2851">
        <v>91</v>
      </c>
      <c r="B2851">
        <v>7.7</v>
      </c>
    </row>
    <row r="2852" spans="1:2" x14ac:dyDescent="0.3">
      <c r="A2852">
        <v>100</v>
      </c>
      <c r="B2852">
        <v>4.9000000000000004</v>
      </c>
    </row>
    <row r="2853" spans="1:2" x14ac:dyDescent="0.3">
      <c r="A2853">
        <v>72</v>
      </c>
      <c r="B2853">
        <v>6.1</v>
      </c>
    </row>
    <row r="2854" spans="1:2" x14ac:dyDescent="0.3">
      <c r="A2854">
        <v>84</v>
      </c>
      <c r="B2854">
        <v>2.5</v>
      </c>
    </row>
    <row r="2855" spans="1:2" x14ac:dyDescent="0.3">
      <c r="A2855">
        <v>126</v>
      </c>
      <c r="B2855">
        <v>6.1</v>
      </c>
    </row>
    <row r="2856" spans="1:2" x14ac:dyDescent="0.3">
      <c r="A2856">
        <v>108</v>
      </c>
      <c r="B2856">
        <v>5.9</v>
      </c>
    </row>
    <row r="2857" spans="1:2" x14ac:dyDescent="0.3">
      <c r="A2857">
        <v>112</v>
      </c>
      <c r="B2857">
        <v>5.7</v>
      </c>
    </row>
    <row r="2858" spans="1:2" x14ac:dyDescent="0.3">
      <c r="A2858">
        <v>90</v>
      </c>
      <c r="B2858">
        <v>5.6</v>
      </c>
    </row>
    <row r="2859" spans="1:2" x14ac:dyDescent="0.3">
      <c r="A2859">
        <v>91</v>
      </c>
      <c r="B2859">
        <v>7.2</v>
      </c>
    </row>
    <row r="2860" spans="1:2" x14ac:dyDescent="0.3">
      <c r="A2860">
        <v>135</v>
      </c>
      <c r="B2860">
        <v>7.7</v>
      </c>
    </row>
    <row r="2861" spans="1:2" x14ac:dyDescent="0.3">
      <c r="A2861">
        <v>141</v>
      </c>
      <c r="B2861">
        <v>7.8</v>
      </c>
    </row>
    <row r="2862" spans="1:2" x14ac:dyDescent="0.3">
      <c r="A2862">
        <v>104</v>
      </c>
      <c r="B2862">
        <v>6.1</v>
      </c>
    </row>
    <row r="2863" spans="1:2" x14ac:dyDescent="0.3">
      <c r="A2863">
        <v>84</v>
      </c>
      <c r="B2863">
        <v>5.8</v>
      </c>
    </row>
    <row r="2864" spans="1:2" x14ac:dyDescent="0.3">
      <c r="A2864">
        <v>118</v>
      </c>
      <c r="B2864">
        <v>6.5</v>
      </c>
    </row>
    <row r="2865" spans="1:2" x14ac:dyDescent="0.3">
      <c r="A2865">
        <v>82</v>
      </c>
      <c r="B2865">
        <v>7.9</v>
      </c>
    </row>
    <row r="2866" spans="1:2" x14ac:dyDescent="0.3">
      <c r="A2866">
        <v>95</v>
      </c>
      <c r="B2866">
        <v>6.3</v>
      </c>
    </row>
    <row r="2867" spans="1:2" x14ac:dyDescent="0.3">
      <c r="A2867">
        <v>94</v>
      </c>
      <c r="B2867">
        <v>3.8</v>
      </c>
    </row>
    <row r="2868" spans="1:2" x14ac:dyDescent="0.3">
      <c r="A2868">
        <v>88</v>
      </c>
      <c r="B2868">
        <v>8.3000000000000007</v>
      </c>
    </row>
    <row r="2869" spans="1:2" x14ac:dyDescent="0.3">
      <c r="A2869">
        <v>99</v>
      </c>
      <c r="B2869">
        <v>6.4</v>
      </c>
    </row>
    <row r="2870" spans="1:2" x14ac:dyDescent="0.3">
      <c r="A2870">
        <v>121</v>
      </c>
      <c r="B2870">
        <v>6.7</v>
      </c>
    </row>
    <row r="2871" spans="1:2" x14ac:dyDescent="0.3">
      <c r="A2871">
        <v>84</v>
      </c>
      <c r="B2871">
        <v>6.1</v>
      </c>
    </row>
    <row r="2872" spans="1:2" x14ac:dyDescent="0.3">
      <c r="A2872">
        <v>93</v>
      </c>
      <c r="B2872">
        <v>8.1</v>
      </c>
    </row>
    <row r="2873" spans="1:2" x14ac:dyDescent="0.3">
      <c r="A2873">
        <v>93</v>
      </c>
      <c r="B2873">
        <v>6</v>
      </c>
    </row>
    <row r="2874" spans="1:2" x14ac:dyDescent="0.3">
      <c r="A2874">
        <v>120</v>
      </c>
      <c r="B2874">
        <v>5.8</v>
      </c>
    </row>
    <row r="2875" spans="1:2" x14ac:dyDescent="0.3">
      <c r="A2875">
        <v>112</v>
      </c>
      <c r="B2875">
        <v>5.6</v>
      </c>
    </row>
    <row r="2876" spans="1:2" x14ac:dyDescent="0.3">
      <c r="A2876">
        <v>107</v>
      </c>
      <c r="B2876">
        <v>6.1</v>
      </c>
    </row>
    <row r="2877" spans="1:2" x14ac:dyDescent="0.3">
      <c r="A2877">
        <v>112</v>
      </c>
      <c r="B2877">
        <v>5.9</v>
      </c>
    </row>
    <row r="2878" spans="1:2" x14ac:dyDescent="0.3">
      <c r="A2878">
        <v>96</v>
      </c>
      <c r="B2878">
        <v>7.3</v>
      </c>
    </row>
    <row r="2879" spans="1:2" x14ac:dyDescent="0.3">
      <c r="A2879">
        <v>91</v>
      </c>
      <c r="B2879">
        <v>6.8</v>
      </c>
    </row>
    <row r="2880" spans="1:2" x14ac:dyDescent="0.3">
      <c r="A2880">
        <v>105</v>
      </c>
      <c r="B2880">
        <v>5.7</v>
      </c>
    </row>
    <row r="2881" spans="1:2" x14ac:dyDescent="0.3">
      <c r="A2881">
        <v>125</v>
      </c>
      <c r="B2881">
        <v>7.3</v>
      </c>
    </row>
    <row r="2882" spans="1:2" x14ac:dyDescent="0.3">
      <c r="A2882">
        <v>102</v>
      </c>
      <c r="B2882">
        <v>6.3</v>
      </c>
    </row>
    <row r="2883" spans="1:2" x14ac:dyDescent="0.3">
      <c r="A2883">
        <v>87</v>
      </c>
      <c r="B2883">
        <v>5.9</v>
      </c>
    </row>
    <row r="2884" spans="1:2" x14ac:dyDescent="0.3">
      <c r="A2884">
        <v>118</v>
      </c>
      <c r="B2884">
        <v>7.1</v>
      </c>
    </row>
    <row r="2885" spans="1:2" x14ac:dyDescent="0.3">
      <c r="A2885">
        <v>115</v>
      </c>
      <c r="B2885">
        <v>7.1</v>
      </c>
    </row>
    <row r="2886" spans="1:2" x14ac:dyDescent="0.3">
      <c r="A2886">
        <v>91</v>
      </c>
      <c r="B2886">
        <v>8</v>
      </c>
    </row>
    <row r="2887" spans="1:2" x14ac:dyDescent="0.3">
      <c r="A2887">
        <v>88</v>
      </c>
      <c r="B2887">
        <v>5.0999999999999996</v>
      </c>
    </row>
    <row r="2888" spans="1:2" x14ac:dyDescent="0.3">
      <c r="A2888">
        <v>127</v>
      </c>
      <c r="B2888">
        <v>7.1</v>
      </c>
    </row>
    <row r="2889" spans="1:2" x14ac:dyDescent="0.3">
      <c r="A2889">
        <v>94</v>
      </c>
      <c r="B2889">
        <v>6.5</v>
      </c>
    </row>
    <row r="2890" spans="1:2" x14ac:dyDescent="0.3">
      <c r="A2890">
        <v>115</v>
      </c>
      <c r="B2890">
        <v>4.5</v>
      </c>
    </row>
    <row r="2891" spans="1:2" x14ac:dyDescent="0.3">
      <c r="A2891">
        <v>90</v>
      </c>
      <c r="B2891">
        <v>6.6</v>
      </c>
    </row>
    <row r="2892" spans="1:2" x14ac:dyDescent="0.3">
      <c r="A2892">
        <v>102</v>
      </c>
      <c r="B2892">
        <v>4.3</v>
      </c>
    </row>
    <row r="2893" spans="1:2" x14ac:dyDescent="0.3">
      <c r="A2893">
        <v>100</v>
      </c>
      <c r="B2893">
        <v>6.7</v>
      </c>
    </row>
    <row r="2894" spans="1:2" x14ac:dyDescent="0.3">
      <c r="A2894">
        <v>117</v>
      </c>
      <c r="B2894">
        <v>6.8</v>
      </c>
    </row>
    <row r="2895" spans="1:2" x14ac:dyDescent="0.3">
      <c r="A2895">
        <v>109</v>
      </c>
      <c r="B2895">
        <v>5.4</v>
      </c>
    </row>
    <row r="2896" spans="1:2" x14ac:dyDescent="0.3">
      <c r="A2896">
        <v>121</v>
      </c>
      <c r="B2896">
        <v>6.6</v>
      </c>
    </row>
    <row r="2897" spans="1:2" x14ac:dyDescent="0.3">
      <c r="A2897">
        <v>111</v>
      </c>
      <c r="B2897">
        <v>7.4</v>
      </c>
    </row>
    <row r="2898" spans="1:2" x14ac:dyDescent="0.3">
      <c r="A2898">
        <v>100</v>
      </c>
      <c r="B2898">
        <v>7.3</v>
      </c>
    </row>
    <row r="2899" spans="1:2" x14ac:dyDescent="0.3">
      <c r="A2899">
        <v>109</v>
      </c>
      <c r="B2899">
        <v>6.9</v>
      </c>
    </row>
    <row r="2900" spans="1:2" x14ac:dyDescent="0.3">
      <c r="A2900">
        <v>93</v>
      </c>
      <c r="B2900">
        <v>8</v>
      </c>
    </row>
    <row r="2901" spans="1:2" x14ac:dyDescent="0.3">
      <c r="A2901">
        <v>101</v>
      </c>
      <c r="B2901">
        <v>6.4</v>
      </c>
    </row>
    <row r="2902" spans="1:2" x14ac:dyDescent="0.3">
      <c r="A2902">
        <v>101</v>
      </c>
      <c r="B2902">
        <v>7.8</v>
      </c>
    </row>
    <row r="2903" spans="1:2" x14ac:dyDescent="0.3">
      <c r="A2903">
        <v>106</v>
      </c>
      <c r="B2903">
        <v>6.1</v>
      </c>
    </row>
    <row r="2904" spans="1:2" x14ac:dyDescent="0.3">
      <c r="A2904">
        <v>94</v>
      </c>
      <c r="B2904">
        <v>6.1</v>
      </c>
    </row>
    <row r="2905" spans="1:2" x14ac:dyDescent="0.3">
      <c r="A2905">
        <v>140</v>
      </c>
      <c r="B2905">
        <v>5.0999999999999996</v>
      </c>
    </row>
    <row r="2906" spans="1:2" x14ac:dyDescent="0.3">
      <c r="A2906">
        <v>132</v>
      </c>
      <c r="B2906">
        <v>7.8</v>
      </c>
    </row>
    <row r="2907" spans="1:2" x14ac:dyDescent="0.3">
      <c r="A2907">
        <v>99</v>
      </c>
      <c r="B2907">
        <v>7.4</v>
      </c>
    </row>
    <row r="2908" spans="1:2" x14ac:dyDescent="0.3">
      <c r="A2908">
        <v>90</v>
      </c>
      <c r="B2908">
        <v>7.8</v>
      </c>
    </row>
    <row r="2909" spans="1:2" x14ac:dyDescent="0.3">
      <c r="A2909">
        <v>105</v>
      </c>
      <c r="B2909">
        <v>8</v>
      </c>
    </row>
    <row r="2910" spans="1:2" x14ac:dyDescent="0.3">
      <c r="A2910">
        <v>108</v>
      </c>
      <c r="B2910">
        <v>6.7</v>
      </c>
    </row>
    <row r="2911" spans="1:2" x14ac:dyDescent="0.3">
      <c r="A2911">
        <v>69</v>
      </c>
      <c r="B2911">
        <v>6.6</v>
      </c>
    </row>
    <row r="2912" spans="1:2" x14ac:dyDescent="0.3">
      <c r="A2912">
        <v>148</v>
      </c>
      <c r="B2912">
        <v>6.4</v>
      </c>
    </row>
    <row r="2913" spans="1:2" x14ac:dyDescent="0.3">
      <c r="A2913">
        <v>118</v>
      </c>
      <c r="B2913">
        <v>6.7</v>
      </c>
    </row>
    <row r="2914" spans="1:2" x14ac:dyDescent="0.3">
      <c r="A2914">
        <v>132</v>
      </c>
      <c r="B2914">
        <v>6.2</v>
      </c>
    </row>
    <row r="2915" spans="1:2" x14ac:dyDescent="0.3">
      <c r="A2915">
        <v>130</v>
      </c>
      <c r="B2915">
        <v>7.3</v>
      </c>
    </row>
    <row r="2916" spans="1:2" x14ac:dyDescent="0.3">
      <c r="A2916">
        <v>95</v>
      </c>
      <c r="B2916">
        <v>8.1</v>
      </c>
    </row>
    <row r="2917" spans="1:2" x14ac:dyDescent="0.3">
      <c r="A2917">
        <v>80</v>
      </c>
      <c r="B2917">
        <v>7</v>
      </c>
    </row>
    <row r="2918" spans="1:2" x14ac:dyDescent="0.3">
      <c r="A2918">
        <v>94</v>
      </c>
      <c r="B2918">
        <v>8</v>
      </c>
    </row>
    <row r="2919" spans="1:2" x14ac:dyDescent="0.3">
      <c r="A2919">
        <v>122</v>
      </c>
      <c r="B2919">
        <v>8</v>
      </c>
    </row>
    <row r="2920" spans="1:2" x14ac:dyDescent="0.3">
      <c r="A2920">
        <v>102</v>
      </c>
      <c r="B2920">
        <v>7</v>
      </c>
    </row>
    <row r="2921" spans="1:2" x14ac:dyDescent="0.3">
      <c r="A2921">
        <v>116</v>
      </c>
      <c r="B2921">
        <v>7.9</v>
      </c>
    </row>
    <row r="2922" spans="1:2" x14ac:dyDescent="0.3">
      <c r="A2922">
        <v>78</v>
      </c>
      <c r="B2922">
        <v>5.9</v>
      </c>
    </row>
    <row r="2923" spans="1:2" x14ac:dyDescent="0.3">
      <c r="A2923">
        <v>114</v>
      </c>
      <c r="B2923">
        <v>6.6</v>
      </c>
    </row>
    <row r="2924" spans="1:2" x14ac:dyDescent="0.3">
      <c r="A2924">
        <v>112</v>
      </c>
      <c r="B2924">
        <v>6.3</v>
      </c>
    </row>
    <row r="2925" spans="1:2" x14ac:dyDescent="0.3">
      <c r="A2925">
        <v>110</v>
      </c>
      <c r="B2925">
        <v>7.7</v>
      </c>
    </row>
    <row r="2926" spans="1:2" x14ac:dyDescent="0.3">
      <c r="A2926">
        <v>104</v>
      </c>
      <c r="B2926">
        <v>6.9</v>
      </c>
    </row>
    <row r="2927" spans="1:2" x14ac:dyDescent="0.3">
      <c r="A2927">
        <v>81</v>
      </c>
      <c r="B2927">
        <v>7.1</v>
      </c>
    </row>
    <row r="2928" spans="1:2" x14ac:dyDescent="0.3">
      <c r="A2928">
        <v>154</v>
      </c>
      <c r="B2928">
        <v>7.4</v>
      </c>
    </row>
    <row r="2929" spans="1:2" x14ac:dyDescent="0.3">
      <c r="A2929">
        <v>102</v>
      </c>
      <c r="B2929">
        <v>6.5</v>
      </c>
    </row>
    <row r="2930" spans="1:2" x14ac:dyDescent="0.3">
      <c r="A2930">
        <v>89</v>
      </c>
      <c r="B2930">
        <v>6.5</v>
      </c>
    </row>
    <row r="2931" spans="1:2" x14ac:dyDescent="0.3">
      <c r="A2931">
        <v>132</v>
      </c>
      <c r="B2931">
        <v>6.8</v>
      </c>
    </row>
    <row r="2932" spans="1:2" x14ac:dyDescent="0.3">
      <c r="A2932">
        <v>103</v>
      </c>
      <c r="B2932">
        <v>7.5</v>
      </c>
    </row>
    <row r="2933" spans="1:2" x14ac:dyDescent="0.3">
      <c r="A2933">
        <v>93</v>
      </c>
      <c r="B2933">
        <v>6.6</v>
      </c>
    </row>
    <row r="2934" spans="1:2" x14ac:dyDescent="0.3">
      <c r="A2934">
        <v>93</v>
      </c>
      <c r="B2934">
        <v>7.1</v>
      </c>
    </row>
    <row r="2935" spans="1:2" x14ac:dyDescent="0.3">
      <c r="A2935">
        <v>172</v>
      </c>
      <c r="B2935">
        <v>6.6</v>
      </c>
    </row>
    <row r="2936" spans="1:2" x14ac:dyDescent="0.3">
      <c r="A2936">
        <v>96</v>
      </c>
      <c r="B2936">
        <v>7</v>
      </c>
    </row>
    <row r="2937" spans="1:2" x14ac:dyDescent="0.3">
      <c r="A2937">
        <v>89</v>
      </c>
      <c r="B2937">
        <v>3.3</v>
      </c>
    </row>
    <row r="2938" spans="1:2" x14ac:dyDescent="0.3">
      <c r="A2938">
        <v>92</v>
      </c>
      <c r="B2938">
        <v>6.7</v>
      </c>
    </row>
    <row r="2939" spans="1:2" x14ac:dyDescent="0.3">
      <c r="A2939">
        <v>97</v>
      </c>
      <c r="B2939">
        <v>8</v>
      </c>
    </row>
    <row r="2940" spans="1:2" x14ac:dyDescent="0.3">
      <c r="A2940">
        <v>93</v>
      </c>
      <c r="B2940">
        <v>6.8</v>
      </c>
    </row>
    <row r="2941" spans="1:2" x14ac:dyDescent="0.3">
      <c r="A2941">
        <v>89</v>
      </c>
      <c r="B2941">
        <v>6</v>
      </c>
    </row>
    <row r="2942" spans="1:2" x14ac:dyDescent="0.3">
      <c r="A2942">
        <v>144</v>
      </c>
      <c r="B2942">
        <v>5.4</v>
      </c>
    </row>
    <row r="2943" spans="1:2" x14ac:dyDescent="0.3">
      <c r="A2943">
        <v>123</v>
      </c>
      <c r="B2943">
        <v>4.3</v>
      </c>
    </row>
    <row r="2944" spans="1:2" x14ac:dyDescent="0.3">
      <c r="A2944">
        <v>93</v>
      </c>
      <c r="B2944">
        <v>6.2</v>
      </c>
    </row>
    <row r="2945" spans="1:2" x14ac:dyDescent="0.3">
      <c r="A2945">
        <v>133</v>
      </c>
      <c r="B2945">
        <v>7.7</v>
      </c>
    </row>
    <row r="2946" spans="1:2" x14ac:dyDescent="0.3">
      <c r="A2946">
        <v>121</v>
      </c>
      <c r="B2946">
        <v>8</v>
      </c>
    </row>
    <row r="2947" spans="1:2" x14ac:dyDescent="0.3">
      <c r="A2947">
        <v>102</v>
      </c>
      <c r="B2947">
        <v>7.4</v>
      </c>
    </row>
    <row r="2948" spans="1:2" x14ac:dyDescent="0.3">
      <c r="A2948">
        <v>102</v>
      </c>
      <c r="B2948">
        <v>5.9</v>
      </c>
    </row>
    <row r="2949" spans="1:2" x14ac:dyDescent="0.3">
      <c r="A2949">
        <v>99</v>
      </c>
      <c r="B2949">
        <v>7.8</v>
      </c>
    </row>
    <row r="2950" spans="1:2" x14ac:dyDescent="0.3">
      <c r="A2950">
        <v>55</v>
      </c>
      <c r="B2950">
        <v>7.4</v>
      </c>
    </row>
    <row r="2951" spans="1:2" x14ac:dyDescent="0.3">
      <c r="A2951">
        <v>98</v>
      </c>
      <c r="B2951">
        <v>6.5</v>
      </c>
    </row>
    <row r="2952" spans="1:2" x14ac:dyDescent="0.3">
      <c r="A2952">
        <v>118</v>
      </c>
      <c r="B2952">
        <v>5.4</v>
      </c>
    </row>
    <row r="2953" spans="1:2" x14ac:dyDescent="0.3">
      <c r="A2953">
        <v>125</v>
      </c>
      <c r="B2953">
        <v>7</v>
      </c>
    </row>
    <row r="2954" spans="1:2" x14ac:dyDescent="0.3">
      <c r="A2954">
        <v>104</v>
      </c>
      <c r="B2954">
        <v>8.6</v>
      </c>
    </row>
    <row r="2955" spans="1:2" x14ac:dyDescent="0.3">
      <c r="A2955">
        <v>109</v>
      </c>
      <c r="B2955">
        <v>7.6</v>
      </c>
    </row>
    <row r="2956" spans="1:2" x14ac:dyDescent="0.3">
      <c r="A2956">
        <v>86</v>
      </c>
      <c r="B2956">
        <v>6.9</v>
      </c>
    </row>
    <row r="2957" spans="1:2" x14ac:dyDescent="0.3">
      <c r="A2957">
        <v>115</v>
      </c>
      <c r="B2957">
        <v>7</v>
      </c>
    </row>
    <row r="2958" spans="1:2" x14ac:dyDescent="0.3">
      <c r="A2958">
        <v>92</v>
      </c>
      <c r="B2958">
        <v>5.3</v>
      </c>
    </row>
    <row r="2959" spans="1:2" x14ac:dyDescent="0.3">
      <c r="A2959">
        <v>91</v>
      </c>
      <c r="B2959">
        <v>6.4</v>
      </c>
    </row>
    <row r="2960" spans="1:2" x14ac:dyDescent="0.3">
      <c r="A2960">
        <v>94</v>
      </c>
      <c r="B2960">
        <v>4.5</v>
      </c>
    </row>
    <row r="2961" spans="1:2" x14ac:dyDescent="0.3">
      <c r="A2961">
        <v>93</v>
      </c>
      <c r="B2961">
        <v>7.8</v>
      </c>
    </row>
    <row r="2962" spans="1:2" x14ac:dyDescent="0.3">
      <c r="A2962">
        <v>93</v>
      </c>
      <c r="B2962">
        <v>6.7</v>
      </c>
    </row>
    <row r="2963" spans="1:2" x14ac:dyDescent="0.3">
      <c r="A2963">
        <v>100</v>
      </c>
      <c r="B2963">
        <v>5.3</v>
      </c>
    </row>
    <row r="2964" spans="1:2" x14ac:dyDescent="0.3">
      <c r="A2964">
        <v>100</v>
      </c>
      <c r="B2964">
        <v>6.3</v>
      </c>
    </row>
    <row r="2965" spans="1:2" x14ac:dyDescent="0.3">
      <c r="A2965">
        <v>113</v>
      </c>
      <c r="B2965">
        <v>7</v>
      </c>
    </row>
    <row r="2966" spans="1:2" x14ac:dyDescent="0.3">
      <c r="A2966">
        <v>122</v>
      </c>
      <c r="B2966">
        <v>5.3</v>
      </c>
    </row>
    <row r="2967" spans="1:2" x14ac:dyDescent="0.3">
      <c r="A2967">
        <v>100</v>
      </c>
      <c r="B2967">
        <v>6.6</v>
      </c>
    </row>
    <row r="2968" spans="1:2" x14ac:dyDescent="0.3">
      <c r="A2968">
        <v>293</v>
      </c>
      <c r="B2968">
        <v>5.8</v>
      </c>
    </row>
    <row r="2969" spans="1:2" x14ac:dyDescent="0.3">
      <c r="A2969">
        <v>137</v>
      </c>
      <c r="B2969">
        <v>6.7</v>
      </c>
    </row>
    <row r="2970" spans="1:2" x14ac:dyDescent="0.3">
      <c r="A2970">
        <v>93</v>
      </c>
      <c r="B2970">
        <v>6.6</v>
      </c>
    </row>
    <row r="2971" spans="1:2" x14ac:dyDescent="0.3">
      <c r="A2971">
        <v>123</v>
      </c>
      <c r="B2971">
        <v>7</v>
      </c>
    </row>
    <row r="2972" spans="1:2" x14ac:dyDescent="0.3">
      <c r="A2972">
        <v>119</v>
      </c>
      <c r="B2972">
        <v>8.4</v>
      </c>
    </row>
    <row r="2973" spans="1:2" x14ac:dyDescent="0.3">
      <c r="A2973">
        <v>107</v>
      </c>
      <c r="B2973">
        <v>6</v>
      </c>
    </row>
    <row r="2974" spans="1:2" x14ac:dyDescent="0.3">
      <c r="A2974">
        <v>106</v>
      </c>
      <c r="B2974">
        <v>5.4</v>
      </c>
    </row>
    <row r="2975" spans="1:2" x14ac:dyDescent="0.3">
      <c r="A2975">
        <v>109</v>
      </c>
      <c r="B2975">
        <v>7.8</v>
      </c>
    </row>
    <row r="2976" spans="1:2" x14ac:dyDescent="0.3">
      <c r="A2976">
        <v>81</v>
      </c>
      <c r="B2976">
        <v>7.6</v>
      </c>
    </row>
    <row r="2977" spans="1:2" x14ac:dyDescent="0.3">
      <c r="A2977">
        <v>95</v>
      </c>
      <c r="B2977">
        <v>6.6</v>
      </c>
    </row>
    <row r="2978" spans="1:2" x14ac:dyDescent="0.3">
      <c r="A2978">
        <v>86</v>
      </c>
      <c r="B2978">
        <v>6.4</v>
      </c>
    </row>
    <row r="2979" spans="1:2" x14ac:dyDescent="0.3">
      <c r="A2979">
        <v>113</v>
      </c>
      <c r="B2979">
        <v>7</v>
      </c>
    </row>
    <row r="2980" spans="1:2" x14ac:dyDescent="0.3">
      <c r="A2980">
        <v>122</v>
      </c>
      <c r="B2980">
        <v>5.7</v>
      </c>
    </row>
    <row r="2981" spans="1:2" x14ac:dyDescent="0.3">
      <c r="A2981">
        <v>90</v>
      </c>
      <c r="B2981">
        <v>5.9</v>
      </c>
    </row>
    <row r="2982" spans="1:2" x14ac:dyDescent="0.3">
      <c r="A2982">
        <v>108</v>
      </c>
      <c r="B2982">
        <v>6.3</v>
      </c>
    </row>
    <row r="2983" spans="1:2" x14ac:dyDescent="0.3">
      <c r="A2983">
        <v>113</v>
      </c>
      <c r="B2983">
        <v>6.3</v>
      </c>
    </row>
    <row r="2984" spans="1:2" x14ac:dyDescent="0.3">
      <c r="A2984">
        <v>110</v>
      </c>
      <c r="B2984">
        <v>6.2</v>
      </c>
    </row>
    <row r="2985" spans="1:2" x14ac:dyDescent="0.3">
      <c r="A2985">
        <v>109</v>
      </c>
      <c r="B2985">
        <v>2.1</v>
      </c>
    </row>
    <row r="2986" spans="1:2" x14ac:dyDescent="0.3">
      <c r="A2986">
        <v>110</v>
      </c>
      <c r="B2986">
        <v>5</v>
      </c>
    </row>
    <row r="2987" spans="1:2" x14ac:dyDescent="0.3">
      <c r="A2987">
        <v>100</v>
      </c>
      <c r="B2987">
        <v>5.3</v>
      </c>
    </row>
    <row r="2988" spans="1:2" x14ac:dyDescent="0.3">
      <c r="A2988">
        <v>101</v>
      </c>
      <c r="B2988">
        <v>7.1</v>
      </c>
    </row>
    <row r="2989" spans="1:2" x14ac:dyDescent="0.3">
      <c r="A2989">
        <v>97</v>
      </c>
      <c r="B2989">
        <v>7</v>
      </c>
    </row>
    <row r="2990" spans="1:2" x14ac:dyDescent="0.3">
      <c r="A2990">
        <v>172</v>
      </c>
      <c r="B2990">
        <v>7</v>
      </c>
    </row>
    <row r="2991" spans="1:2" x14ac:dyDescent="0.3">
      <c r="A2991">
        <v>104</v>
      </c>
      <c r="B2991">
        <v>5.7</v>
      </c>
    </row>
    <row r="2992" spans="1:2" x14ac:dyDescent="0.3">
      <c r="A2992">
        <v>99</v>
      </c>
      <c r="B2992">
        <v>7.1</v>
      </c>
    </row>
    <row r="2993" spans="1:2" x14ac:dyDescent="0.3">
      <c r="A2993">
        <v>129</v>
      </c>
      <c r="B2993">
        <v>7</v>
      </c>
    </row>
    <row r="2994" spans="1:2" x14ac:dyDescent="0.3">
      <c r="A2994">
        <v>91</v>
      </c>
      <c r="B2994">
        <v>7.7</v>
      </c>
    </row>
    <row r="2995" spans="1:2" x14ac:dyDescent="0.3">
      <c r="A2995">
        <v>100</v>
      </c>
      <c r="B2995">
        <v>7.1</v>
      </c>
    </row>
    <row r="2996" spans="1:2" x14ac:dyDescent="0.3">
      <c r="A2996">
        <v>111</v>
      </c>
      <c r="B2996">
        <v>6.8</v>
      </c>
    </row>
    <row r="2997" spans="1:2" x14ac:dyDescent="0.3">
      <c r="A2997">
        <v>114</v>
      </c>
      <c r="B2997">
        <v>7.5</v>
      </c>
    </row>
    <row r="2998" spans="1:2" x14ac:dyDescent="0.3">
      <c r="A2998">
        <v>86</v>
      </c>
      <c r="B2998">
        <v>6.3</v>
      </c>
    </row>
    <row r="2999" spans="1:2" x14ac:dyDescent="0.3">
      <c r="A2999">
        <v>107</v>
      </c>
      <c r="B2999">
        <v>7.3</v>
      </c>
    </row>
    <row r="3000" spans="1:2" x14ac:dyDescent="0.3">
      <c r="A3000">
        <v>90</v>
      </c>
      <c r="B3000">
        <v>6.8</v>
      </c>
    </row>
    <row r="3001" spans="1:2" x14ac:dyDescent="0.3">
      <c r="A3001">
        <v>103</v>
      </c>
      <c r="B3001">
        <v>7.2</v>
      </c>
    </row>
    <row r="3002" spans="1:2" x14ac:dyDescent="0.3">
      <c r="A3002">
        <v>120</v>
      </c>
      <c r="B3002">
        <v>6.4</v>
      </c>
    </row>
    <row r="3003" spans="1:2" x14ac:dyDescent="0.3">
      <c r="A3003">
        <v>134</v>
      </c>
      <c r="B3003">
        <v>6</v>
      </c>
    </row>
    <row r="3004" spans="1:2" x14ac:dyDescent="0.3">
      <c r="A3004">
        <v>110</v>
      </c>
      <c r="B3004">
        <v>6.4</v>
      </c>
    </row>
    <row r="3005" spans="1:2" x14ac:dyDescent="0.3">
      <c r="A3005">
        <v>95</v>
      </c>
      <c r="B3005">
        <v>5.0999999999999996</v>
      </c>
    </row>
    <row r="3006" spans="1:2" x14ac:dyDescent="0.3">
      <c r="A3006">
        <v>95</v>
      </c>
      <c r="B3006">
        <v>7.5</v>
      </c>
    </row>
    <row r="3007" spans="1:2" x14ac:dyDescent="0.3">
      <c r="A3007">
        <v>132</v>
      </c>
      <c r="B3007">
        <v>7.1</v>
      </c>
    </row>
    <row r="3008" spans="1:2" x14ac:dyDescent="0.3">
      <c r="A3008">
        <v>94</v>
      </c>
      <c r="B3008">
        <v>4.5999999999999996</v>
      </c>
    </row>
    <row r="3009" spans="1:2" x14ac:dyDescent="0.3">
      <c r="A3009">
        <v>89</v>
      </c>
      <c r="B3009">
        <v>5.7</v>
      </c>
    </row>
    <row r="3010" spans="1:2" x14ac:dyDescent="0.3">
      <c r="A3010">
        <v>138</v>
      </c>
      <c r="B3010">
        <v>6.8</v>
      </c>
    </row>
    <row r="3011" spans="1:2" x14ac:dyDescent="0.3">
      <c r="A3011">
        <v>113</v>
      </c>
      <c r="B3011">
        <v>7.7</v>
      </c>
    </row>
    <row r="3012" spans="1:2" x14ac:dyDescent="0.3">
      <c r="A3012">
        <v>99</v>
      </c>
      <c r="B3012">
        <v>6.7</v>
      </c>
    </row>
    <row r="3013" spans="1:2" x14ac:dyDescent="0.3">
      <c r="A3013">
        <v>111</v>
      </c>
      <c r="B3013">
        <v>3.2</v>
      </c>
    </row>
    <row r="3014" spans="1:2" x14ac:dyDescent="0.3">
      <c r="A3014">
        <v>99</v>
      </c>
      <c r="B3014">
        <v>6.1</v>
      </c>
    </row>
    <row r="3015" spans="1:2" x14ac:dyDescent="0.3">
      <c r="A3015">
        <v>104</v>
      </c>
      <c r="B3015">
        <v>5.6</v>
      </c>
    </row>
    <row r="3016" spans="1:2" x14ac:dyDescent="0.3">
      <c r="A3016">
        <v>89</v>
      </c>
      <c r="B3016">
        <v>6.9</v>
      </c>
    </row>
    <row r="3017" spans="1:2" x14ac:dyDescent="0.3">
      <c r="A3017">
        <v>103</v>
      </c>
      <c r="B3017">
        <v>7.5</v>
      </c>
    </row>
    <row r="3018" spans="1:2" x14ac:dyDescent="0.3">
      <c r="A3018">
        <v>134</v>
      </c>
      <c r="B3018">
        <v>5.8</v>
      </c>
    </row>
    <row r="3019" spans="1:2" x14ac:dyDescent="0.3">
      <c r="A3019">
        <v>100</v>
      </c>
      <c r="B3019">
        <v>8.3000000000000007</v>
      </c>
    </row>
    <row r="3020" spans="1:2" x14ac:dyDescent="0.3">
      <c r="A3020">
        <v>130</v>
      </c>
      <c r="B3020">
        <v>2.8</v>
      </c>
    </row>
    <row r="3021" spans="1:2" x14ac:dyDescent="0.3">
      <c r="A3021">
        <v>106</v>
      </c>
      <c r="B3021">
        <v>6.6</v>
      </c>
    </row>
    <row r="3022" spans="1:2" x14ac:dyDescent="0.3">
      <c r="A3022">
        <v>125</v>
      </c>
      <c r="B3022">
        <v>7.5</v>
      </c>
    </row>
    <row r="3023" spans="1:2" x14ac:dyDescent="0.3">
      <c r="A3023">
        <v>109</v>
      </c>
      <c r="B3023">
        <v>6</v>
      </c>
    </row>
    <row r="3024" spans="1:2" x14ac:dyDescent="0.3">
      <c r="A3024">
        <v>200</v>
      </c>
      <c r="B3024">
        <v>6.2</v>
      </c>
    </row>
    <row r="3025" spans="1:2" x14ac:dyDescent="0.3">
      <c r="A3025">
        <v>114</v>
      </c>
      <c r="B3025">
        <v>7.2</v>
      </c>
    </row>
    <row r="3026" spans="1:2" x14ac:dyDescent="0.3">
      <c r="A3026">
        <v>112</v>
      </c>
      <c r="B3026">
        <v>8.6999999999999993</v>
      </c>
    </row>
    <row r="3027" spans="1:2" x14ac:dyDescent="0.3">
      <c r="A3027">
        <v>116</v>
      </c>
      <c r="B3027">
        <v>6</v>
      </c>
    </row>
    <row r="3028" spans="1:2" x14ac:dyDescent="0.3">
      <c r="A3028">
        <v>92</v>
      </c>
      <c r="B3028">
        <v>8</v>
      </c>
    </row>
    <row r="3029" spans="1:2" x14ac:dyDescent="0.3">
      <c r="A3029">
        <v>120</v>
      </c>
      <c r="B3029">
        <v>7.2</v>
      </c>
    </row>
    <row r="3030" spans="1:2" x14ac:dyDescent="0.3">
      <c r="A3030">
        <v>107</v>
      </c>
      <c r="B3030">
        <v>4.5</v>
      </c>
    </row>
    <row r="3031" spans="1:2" x14ac:dyDescent="0.3">
      <c r="A3031">
        <v>92</v>
      </c>
      <c r="B3031">
        <v>7.9</v>
      </c>
    </row>
    <row r="3032" spans="1:2" x14ac:dyDescent="0.3">
      <c r="A3032">
        <v>107</v>
      </c>
      <c r="B3032">
        <v>7.1</v>
      </c>
    </row>
    <row r="3033" spans="1:2" x14ac:dyDescent="0.3">
      <c r="A3033">
        <v>100</v>
      </c>
      <c r="B3033">
        <v>7.5</v>
      </c>
    </row>
    <row r="3034" spans="1:2" x14ac:dyDescent="0.3">
      <c r="A3034">
        <v>81</v>
      </c>
      <c r="B3034">
        <v>6.8</v>
      </c>
    </row>
    <row r="3035" spans="1:2" x14ac:dyDescent="0.3">
      <c r="A3035">
        <v>101</v>
      </c>
      <c r="B3035">
        <v>4.3</v>
      </c>
    </row>
    <row r="3036" spans="1:2" x14ac:dyDescent="0.3">
      <c r="A3036">
        <v>122</v>
      </c>
      <c r="B3036">
        <v>7.2</v>
      </c>
    </row>
    <row r="3037" spans="1:2" x14ac:dyDescent="0.3">
      <c r="A3037">
        <v>97</v>
      </c>
      <c r="B3037">
        <v>5.8</v>
      </c>
    </row>
    <row r="3038" spans="1:2" x14ac:dyDescent="0.3">
      <c r="A3038">
        <v>92</v>
      </c>
      <c r="B3038">
        <v>7.1</v>
      </c>
    </row>
    <row r="3039" spans="1:2" x14ac:dyDescent="0.3">
      <c r="A3039">
        <v>92</v>
      </c>
      <c r="B3039">
        <v>7.4</v>
      </c>
    </row>
    <row r="3040" spans="1:2" x14ac:dyDescent="0.3">
      <c r="A3040">
        <v>110</v>
      </c>
      <c r="B3040">
        <v>7.6</v>
      </c>
    </row>
    <row r="3041" spans="1:2" x14ac:dyDescent="0.3">
      <c r="A3041">
        <v>86</v>
      </c>
      <c r="B3041">
        <v>6.9</v>
      </c>
    </row>
    <row r="3042" spans="1:2" x14ac:dyDescent="0.3">
      <c r="A3042">
        <v>91</v>
      </c>
      <c r="B3042">
        <v>6</v>
      </c>
    </row>
    <row r="3043" spans="1:2" x14ac:dyDescent="0.3">
      <c r="A3043">
        <v>145</v>
      </c>
      <c r="B3043">
        <v>6.9</v>
      </c>
    </row>
    <row r="3044" spans="1:2" x14ac:dyDescent="0.3">
      <c r="A3044">
        <v>100</v>
      </c>
      <c r="B3044">
        <v>7.3</v>
      </c>
    </row>
    <row r="3045" spans="1:2" x14ac:dyDescent="0.3">
      <c r="A3045">
        <v>111</v>
      </c>
      <c r="B3045">
        <v>4.5999999999999996</v>
      </c>
    </row>
    <row r="3046" spans="1:2" x14ac:dyDescent="0.3">
      <c r="A3046">
        <v>184</v>
      </c>
      <c r="B3046">
        <v>6</v>
      </c>
    </row>
    <row r="3047" spans="1:2" x14ac:dyDescent="0.3">
      <c r="A3047">
        <v>89</v>
      </c>
      <c r="B3047">
        <v>6.4</v>
      </c>
    </row>
    <row r="3048" spans="1:2" x14ac:dyDescent="0.3">
      <c r="A3048">
        <v>84</v>
      </c>
      <c r="B3048">
        <v>5.5</v>
      </c>
    </row>
    <row r="3049" spans="1:2" x14ac:dyDescent="0.3">
      <c r="A3049">
        <v>98</v>
      </c>
      <c r="B3049">
        <v>7.5</v>
      </c>
    </row>
    <row r="3050" spans="1:2" x14ac:dyDescent="0.3">
      <c r="A3050">
        <v>95</v>
      </c>
      <c r="B3050">
        <v>8.1</v>
      </c>
    </row>
    <row r="3051" spans="1:2" x14ac:dyDescent="0.3">
      <c r="A3051">
        <v>100</v>
      </c>
      <c r="B3051">
        <v>6.3</v>
      </c>
    </row>
    <row r="3052" spans="1:2" x14ac:dyDescent="0.3">
      <c r="A3052">
        <v>109</v>
      </c>
      <c r="B3052">
        <v>5.0999999999999996</v>
      </c>
    </row>
    <row r="3053" spans="1:2" x14ac:dyDescent="0.3">
      <c r="A3053">
        <v>118</v>
      </c>
      <c r="B3053">
        <v>6.8</v>
      </c>
    </row>
    <row r="3054" spans="1:2" x14ac:dyDescent="0.3">
      <c r="A3054">
        <v>88</v>
      </c>
      <c r="B3054">
        <v>5.3</v>
      </c>
    </row>
    <row r="3055" spans="1:2" x14ac:dyDescent="0.3">
      <c r="A3055">
        <v>86</v>
      </c>
      <c r="B3055">
        <v>7.3</v>
      </c>
    </row>
    <row r="3056" spans="1:2" x14ac:dyDescent="0.3">
      <c r="A3056">
        <v>118</v>
      </c>
      <c r="B3056">
        <v>7.3</v>
      </c>
    </row>
    <row r="3057" spans="1:2" x14ac:dyDescent="0.3">
      <c r="A3057">
        <v>125</v>
      </c>
      <c r="B3057">
        <v>7.1</v>
      </c>
    </row>
    <row r="3058" spans="1:2" x14ac:dyDescent="0.3">
      <c r="A3058">
        <v>125</v>
      </c>
      <c r="B3058">
        <v>7.6</v>
      </c>
    </row>
    <row r="3059" spans="1:2" x14ac:dyDescent="0.3">
      <c r="A3059">
        <v>94</v>
      </c>
      <c r="B3059">
        <v>5.3</v>
      </c>
    </row>
    <row r="3060" spans="1:2" x14ac:dyDescent="0.3">
      <c r="A3060">
        <v>113</v>
      </c>
      <c r="B3060">
        <v>7.8</v>
      </c>
    </row>
    <row r="3061" spans="1:2" x14ac:dyDescent="0.3">
      <c r="A3061">
        <v>104</v>
      </c>
      <c r="B3061">
        <v>7.7</v>
      </c>
    </row>
    <row r="3062" spans="1:2" x14ac:dyDescent="0.3">
      <c r="A3062">
        <v>95</v>
      </c>
      <c r="B3062">
        <v>7.7</v>
      </c>
    </row>
    <row r="3063" spans="1:2" x14ac:dyDescent="0.3">
      <c r="A3063">
        <v>102</v>
      </c>
      <c r="B3063">
        <v>5.4</v>
      </c>
    </row>
    <row r="3064" spans="1:2" x14ac:dyDescent="0.3">
      <c r="A3064">
        <v>124</v>
      </c>
      <c r="B3064">
        <v>6.2</v>
      </c>
    </row>
    <row r="3065" spans="1:2" x14ac:dyDescent="0.3">
      <c r="A3065">
        <v>105</v>
      </c>
      <c r="B3065">
        <v>7.4</v>
      </c>
    </row>
    <row r="3066" spans="1:2" x14ac:dyDescent="0.3">
      <c r="A3066">
        <v>104</v>
      </c>
      <c r="B3066">
        <v>6.2</v>
      </c>
    </row>
    <row r="3067" spans="1:2" x14ac:dyDescent="0.3">
      <c r="A3067">
        <v>120</v>
      </c>
      <c r="B3067">
        <v>5.0999999999999996</v>
      </c>
    </row>
    <row r="3068" spans="1:2" x14ac:dyDescent="0.3">
      <c r="A3068">
        <v>111</v>
      </c>
      <c r="B3068">
        <v>6.9</v>
      </c>
    </row>
    <row r="3069" spans="1:2" x14ac:dyDescent="0.3">
      <c r="A3069">
        <v>95</v>
      </c>
      <c r="B3069">
        <v>6.3</v>
      </c>
    </row>
    <row r="3070" spans="1:2" x14ac:dyDescent="0.3">
      <c r="A3070">
        <v>96</v>
      </c>
      <c r="B3070">
        <v>6.8</v>
      </c>
    </row>
    <row r="3071" spans="1:2" x14ac:dyDescent="0.3">
      <c r="A3071">
        <v>97</v>
      </c>
      <c r="B3071">
        <v>7.4</v>
      </c>
    </row>
    <row r="3072" spans="1:2" x14ac:dyDescent="0.3">
      <c r="A3072">
        <v>118</v>
      </c>
      <c r="B3072">
        <v>5.7</v>
      </c>
    </row>
    <row r="3073" spans="1:2" x14ac:dyDescent="0.3">
      <c r="A3073">
        <v>193</v>
      </c>
      <c r="B3073">
        <v>5.8</v>
      </c>
    </row>
    <row r="3074" spans="1:2" x14ac:dyDescent="0.3">
      <c r="A3074">
        <v>97</v>
      </c>
      <c r="B3074">
        <v>6.2</v>
      </c>
    </row>
    <row r="3075" spans="1:2" x14ac:dyDescent="0.3">
      <c r="A3075">
        <v>98</v>
      </c>
      <c r="B3075">
        <v>4.3</v>
      </c>
    </row>
    <row r="3076" spans="1:2" x14ac:dyDescent="0.3">
      <c r="A3076">
        <v>103</v>
      </c>
      <c r="B3076">
        <v>6.4</v>
      </c>
    </row>
    <row r="3077" spans="1:2" x14ac:dyDescent="0.3">
      <c r="A3077">
        <v>161</v>
      </c>
      <c r="B3077">
        <v>6</v>
      </c>
    </row>
    <row r="3078" spans="1:2" x14ac:dyDescent="0.3">
      <c r="A3078">
        <v>120</v>
      </c>
      <c r="B3078">
        <v>6.9</v>
      </c>
    </row>
    <row r="3079" spans="1:2" x14ac:dyDescent="0.3">
      <c r="A3079">
        <v>97</v>
      </c>
      <c r="B3079">
        <v>5.5</v>
      </c>
    </row>
    <row r="3080" spans="1:2" x14ac:dyDescent="0.3">
      <c r="A3080">
        <v>97</v>
      </c>
      <c r="B3080">
        <v>5.4</v>
      </c>
    </row>
    <row r="3081" spans="1:2" x14ac:dyDescent="0.3">
      <c r="A3081">
        <v>99</v>
      </c>
      <c r="B3081">
        <v>8.3000000000000007</v>
      </c>
    </row>
    <row r="3082" spans="1:2" x14ac:dyDescent="0.3">
      <c r="A3082">
        <v>24</v>
      </c>
      <c r="B3082">
        <v>7.9</v>
      </c>
    </row>
    <row r="3083" spans="1:2" x14ac:dyDescent="0.3">
      <c r="A3083">
        <v>144</v>
      </c>
      <c r="B3083">
        <v>6.5</v>
      </c>
    </row>
    <row r="3084" spans="1:2" x14ac:dyDescent="0.3">
      <c r="A3084">
        <v>111</v>
      </c>
      <c r="B3084">
        <v>6.3</v>
      </c>
    </row>
    <row r="3085" spans="1:2" x14ac:dyDescent="0.3">
      <c r="A3085">
        <v>145</v>
      </c>
      <c r="B3085">
        <v>6.4</v>
      </c>
    </row>
    <row r="3086" spans="1:2" x14ac:dyDescent="0.3">
      <c r="A3086">
        <v>106</v>
      </c>
      <c r="B3086">
        <v>7.9</v>
      </c>
    </row>
    <row r="3087" spans="1:2" x14ac:dyDescent="0.3">
      <c r="A3087">
        <v>126</v>
      </c>
      <c r="B3087">
        <v>5.3</v>
      </c>
    </row>
    <row r="3088" spans="1:2" x14ac:dyDescent="0.3">
      <c r="A3088">
        <v>106</v>
      </c>
      <c r="B3088">
        <v>5.8</v>
      </c>
    </row>
    <row r="3089" spans="1:2" x14ac:dyDescent="0.3">
      <c r="A3089">
        <v>121</v>
      </c>
      <c r="B3089">
        <v>6.6</v>
      </c>
    </row>
    <row r="3090" spans="1:2" x14ac:dyDescent="0.3">
      <c r="A3090">
        <v>117</v>
      </c>
      <c r="B3090">
        <v>7.4</v>
      </c>
    </row>
    <row r="3091" spans="1:2" x14ac:dyDescent="0.3">
      <c r="A3091">
        <v>98</v>
      </c>
      <c r="B3091">
        <v>8.3000000000000007</v>
      </c>
    </row>
    <row r="3092" spans="1:2" x14ac:dyDescent="0.3">
      <c r="A3092">
        <v>109</v>
      </c>
      <c r="B3092">
        <v>5.3</v>
      </c>
    </row>
    <row r="3093" spans="1:2" x14ac:dyDescent="0.3">
      <c r="A3093">
        <v>95</v>
      </c>
      <c r="B3093">
        <v>6.2</v>
      </c>
    </row>
    <row r="3094" spans="1:2" x14ac:dyDescent="0.3">
      <c r="A3094">
        <v>109</v>
      </c>
      <c r="B3094">
        <v>6.9</v>
      </c>
    </row>
    <row r="3095" spans="1:2" x14ac:dyDescent="0.3">
      <c r="A3095">
        <v>96</v>
      </c>
      <c r="B3095">
        <v>5.9</v>
      </c>
    </row>
    <row r="3096" spans="1:2" x14ac:dyDescent="0.3">
      <c r="A3096">
        <v>101</v>
      </c>
      <c r="B3096">
        <v>6.1</v>
      </c>
    </row>
    <row r="3097" spans="1:2" x14ac:dyDescent="0.3">
      <c r="A3097">
        <v>107</v>
      </c>
      <c r="B3097">
        <v>5.8</v>
      </c>
    </row>
    <row r="3098" spans="1:2" x14ac:dyDescent="0.3">
      <c r="A3098">
        <v>119</v>
      </c>
      <c r="B3098">
        <v>7.3</v>
      </c>
    </row>
    <row r="3099" spans="1:2" x14ac:dyDescent="0.3">
      <c r="A3099">
        <v>178</v>
      </c>
      <c r="B3099">
        <v>5.9</v>
      </c>
    </row>
    <row r="3100" spans="1:2" x14ac:dyDescent="0.3">
      <c r="A3100">
        <v>100</v>
      </c>
      <c r="B3100">
        <v>5.5</v>
      </c>
    </row>
    <row r="3101" spans="1:2" x14ac:dyDescent="0.3">
      <c r="A3101">
        <v>98</v>
      </c>
      <c r="B3101">
        <v>5</v>
      </c>
    </row>
    <row r="3102" spans="1:2" x14ac:dyDescent="0.3">
      <c r="A3102">
        <v>92</v>
      </c>
      <c r="B3102">
        <v>7</v>
      </c>
    </row>
    <row r="3103" spans="1:2" x14ac:dyDescent="0.3">
      <c r="A3103">
        <v>90</v>
      </c>
      <c r="B3103">
        <v>7.8</v>
      </c>
    </row>
    <row r="3104" spans="1:2" x14ac:dyDescent="0.3">
      <c r="A3104">
        <v>90</v>
      </c>
      <c r="B3104">
        <v>6.4</v>
      </c>
    </row>
    <row r="3105" spans="1:2" x14ac:dyDescent="0.3">
      <c r="A3105">
        <v>153</v>
      </c>
      <c r="B3105">
        <v>5.9</v>
      </c>
    </row>
    <row r="3106" spans="1:2" x14ac:dyDescent="0.3">
      <c r="A3106">
        <v>124</v>
      </c>
      <c r="B3106">
        <v>7</v>
      </c>
    </row>
    <row r="3107" spans="1:2" x14ac:dyDescent="0.3">
      <c r="A3107">
        <v>82</v>
      </c>
      <c r="B3107">
        <v>6.1</v>
      </c>
    </row>
    <row r="3108" spans="1:2" x14ac:dyDescent="0.3">
      <c r="A3108">
        <v>107</v>
      </c>
      <c r="B3108">
        <v>6.9</v>
      </c>
    </row>
    <row r="3109" spans="1:2" x14ac:dyDescent="0.3">
      <c r="A3109">
        <v>75</v>
      </c>
      <c r="B3109">
        <v>7.5</v>
      </c>
    </row>
    <row r="3110" spans="1:2" x14ac:dyDescent="0.3">
      <c r="A3110">
        <v>97</v>
      </c>
      <c r="B3110">
        <v>7.3</v>
      </c>
    </row>
    <row r="3111" spans="1:2" x14ac:dyDescent="0.3">
      <c r="A3111">
        <v>80</v>
      </c>
      <c r="B3111">
        <v>6.5</v>
      </c>
    </row>
    <row r="3112" spans="1:2" x14ac:dyDescent="0.3">
      <c r="A3112">
        <v>85</v>
      </c>
      <c r="B3112">
        <v>6.2</v>
      </c>
    </row>
    <row r="3113" spans="1:2" x14ac:dyDescent="0.3">
      <c r="A3113">
        <v>97</v>
      </c>
      <c r="B3113">
        <v>6.7</v>
      </c>
    </row>
    <row r="3114" spans="1:2" x14ac:dyDescent="0.3">
      <c r="A3114">
        <v>109</v>
      </c>
      <c r="B3114">
        <v>6</v>
      </c>
    </row>
    <row r="3115" spans="1:2" x14ac:dyDescent="0.3">
      <c r="A3115">
        <v>104</v>
      </c>
      <c r="B3115">
        <v>6.3</v>
      </c>
    </row>
    <row r="3116" spans="1:2" x14ac:dyDescent="0.3">
      <c r="A3116">
        <v>140</v>
      </c>
      <c r="B3116">
        <v>5.8</v>
      </c>
    </row>
    <row r="3117" spans="1:2" x14ac:dyDescent="0.3">
      <c r="A3117">
        <v>90</v>
      </c>
      <c r="B3117">
        <v>6.1</v>
      </c>
    </row>
    <row r="3118" spans="1:2" x14ac:dyDescent="0.3">
      <c r="A3118">
        <v>130</v>
      </c>
      <c r="B3118">
        <v>6.9</v>
      </c>
    </row>
    <row r="3119" spans="1:2" x14ac:dyDescent="0.3">
      <c r="A3119">
        <v>98</v>
      </c>
      <c r="B3119">
        <v>8.3000000000000007</v>
      </c>
    </row>
    <row r="3120" spans="1:2" x14ac:dyDescent="0.3">
      <c r="A3120">
        <v>101</v>
      </c>
      <c r="B3120">
        <v>5.4</v>
      </c>
    </row>
    <row r="3121" spans="1:2" x14ac:dyDescent="0.3">
      <c r="A3121">
        <v>114</v>
      </c>
      <c r="B3121">
        <v>6.7</v>
      </c>
    </row>
    <row r="3122" spans="1:2" x14ac:dyDescent="0.3">
      <c r="A3122">
        <v>100</v>
      </c>
      <c r="B3122">
        <v>7.4</v>
      </c>
    </row>
    <row r="3123" spans="1:2" x14ac:dyDescent="0.3">
      <c r="A3123">
        <v>85</v>
      </c>
      <c r="B3123">
        <v>5.6</v>
      </c>
    </row>
    <row r="3124" spans="1:2" x14ac:dyDescent="0.3">
      <c r="A3124">
        <v>103</v>
      </c>
      <c r="B3124">
        <v>6.5</v>
      </c>
    </row>
    <row r="3125" spans="1:2" x14ac:dyDescent="0.3">
      <c r="A3125">
        <v>100</v>
      </c>
      <c r="B3125">
        <v>6.5</v>
      </c>
    </row>
    <row r="3126" spans="1:2" x14ac:dyDescent="0.3">
      <c r="A3126">
        <v>114</v>
      </c>
      <c r="B3126">
        <v>5.8</v>
      </c>
    </row>
    <row r="3127" spans="1:2" x14ac:dyDescent="0.3">
      <c r="A3127">
        <v>102</v>
      </c>
      <c r="B3127">
        <v>5</v>
      </c>
    </row>
    <row r="3128" spans="1:2" x14ac:dyDescent="0.3">
      <c r="A3128">
        <v>103</v>
      </c>
      <c r="B3128">
        <v>5.5</v>
      </c>
    </row>
    <row r="3129" spans="1:2" x14ac:dyDescent="0.3">
      <c r="A3129">
        <v>97</v>
      </c>
      <c r="B3129">
        <v>6.5</v>
      </c>
    </row>
    <row r="3130" spans="1:2" x14ac:dyDescent="0.3">
      <c r="A3130">
        <v>116</v>
      </c>
      <c r="B3130">
        <v>7.2</v>
      </c>
    </row>
    <row r="3131" spans="1:2" x14ac:dyDescent="0.3">
      <c r="A3131">
        <v>96</v>
      </c>
      <c r="B3131">
        <v>7.3</v>
      </c>
    </row>
    <row r="3132" spans="1:2" x14ac:dyDescent="0.3">
      <c r="A3132">
        <v>98</v>
      </c>
      <c r="B3132">
        <v>7.2</v>
      </c>
    </row>
    <row r="3133" spans="1:2" x14ac:dyDescent="0.3">
      <c r="A3133">
        <v>105</v>
      </c>
      <c r="B3133">
        <v>5.2</v>
      </c>
    </row>
    <row r="3134" spans="1:2" x14ac:dyDescent="0.3">
      <c r="A3134">
        <v>123</v>
      </c>
      <c r="B3134">
        <v>5.7</v>
      </c>
    </row>
    <row r="3135" spans="1:2" x14ac:dyDescent="0.3">
      <c r="A3135">
        <v>107</v>
      </c>
      <c r="B3135">
        <v>4.7</v>
      </c>
    </row>
    <row r="3136" spans="1:2" x14ac:dyDescent="0.3">
      <c r="A3136">
        <v>112</v>
      </c>
      <c r="B3136">
        <v>5.9</v>
      </c>
    </row>
    <row r="3137" spans="1:2" x14ac:dyDescent="0.3">
      <c r="A3137">
        <v>93</v>
      </c>
      <c r="B3137">
        <v>6.8</v>
      </c>
    </row>
    <row r="3138" spans="1:2" x14ac:dyDescent="0.3">
      <c r="A3138">
        <v>97</v>
      </c>
      <c r="B3138">
        <v>5.9</v>
      </c>
    </row>
    <row r="3139" spans="1:2" x14ac:dyDescent="0.3">
      <c r="A3139">
        <v>122</v>
      </c>
      <c r="B3139">
        <v>5.3</v>
      </c>
    </row>
    <row r="3140" spans="1:2" x14ac:dyDescent="0.3">
      <c r="A3140">
        <v>101</v>
      </c>
      <c r="B3140">
        <v>6</v>
      </c>
    </row>
    <row r="3141" spans="1:2" x14ac:dyDescent="0.3">
      <c r="A3141">
        <v>100</v>
      </c>
      <c r="B3141">
        <v>7.7</v>
      </c>
    </row>
    <row r="3142" spans="1:2" x14ac:dyDescent="0.3">
      <c r="A3142">
        <v>129</v>
      </c>
      <c r="B3142">
        <v>4.4000000000000004</v>
      </c>
    </row>
    <row r="3143" spans="1:2" x14ac:dyDescent="0.3">
      <c r="A3143">
        <v>81</v>
      </c>
      <c r="B3143">
        <v>6.6</v>
      </c>
    </row>
    <row r="3144" spans="1:2" x14ac:dyDescent="0.3">
      <c r="A3144">
        <v>96</v>
      </c>
      <c r="B3144">
        <v>6.7</v>
      </c>
    </row>
    <row r="3145" spans="1:2" x14ac:dyDescent="0.3">
      <c r="A3145">
        <v>84</v>
      </c>
      <c r="B3145">
        <v>5.5</v>
      </c>
    </row>
    <row r="3146" spans="1:2" x14ac:dyDescent="0.3">
      <c r="A3146">
        <v>100</v>
      </c>
      <c r="B3146">
        <v>6.5</v>
      </c>
    </row>
    <row r="3147" spans="1:2" x14ac:dyDescent="0.3">
      <c r="A3147">
        <v>110</v>
      </c>
      <c r="B3147">
        <v>6.2</v>
      </c>
    </row>
    <row r="3148" spans="1:2" x14ac:dyDescent="0.3">
      <c r="A3148">
        <v>130</v>
      </c>
      <c r="B3148">
        <v>7.1</v>
      </c>
    </row>
    <row r="3149" spans="1:2" x14ac:dyDescent="0.3">
      <c r="A3149">
        <v>84</v>
      </c>
      <c r="B3149">
        <v>6.1</v>
      </c>
    </row>
    <row r="3150" spans="1:2" x14ac:dyDescent="0.3">
      <c r="A3150">
        <v>106</v>
      </c>
      <c r="B3150">
        <v>7.1</v>
      </c>
    </row>
    <row r="3151" spans="1:2" x14ac:dyDescent="0.3">
      <c r="A3151">
        <v>89</v>
      </c>
      <c r="B3151">
        <v>6</v>
      </c>
    </row>
    <row r="3152" spans="1:2" x14ac:dyDescent="0.3">
      <c r="A3152">
        <v>76</v>
      </c>
      <c r="B3152">
        <v>7.4</v>
      </c>
    </row>
    <row r="3153" spans="1:2" x14ac:dyDescent="0.3">
      <c r="A3153">
        <v>99</v>
      </c>
      <c r="B3153">
        <v>5.9</v>
      </c>
    </row>
    <row r="3154" spans="1:2" x14ac:dyDescent="0.3">
      <c r="A3154">
        <v>96</v>
      </c>
      <c r="B3154">
        <v>4.0999999999999996</v>
      </c>
    </row>
    <row r="3155" spans="1:2" x14ac:dyDescent="0.3">
      <c r="A3155">
        <v>104</v>
      </c>
      <c r="B3155">
        <v>5.8</v>
      </c>
    </row>
    <row r="3156" spans="1:2" x14ac:dyDescent="0.3">
      <c r="A3156">
        <v>108</v>
      </c>
      <c r="B3156">
        <v>5.9</v>
      </c>
    </row>
    <row r="3157" spans="1:2" x14ac:dyDescent="0.3">
      <c r="A3157">
        <v>108</v>
      </c>
      <c r="B3157">
        <v>7</v>
      </c>
    </row>
    <row r="3158" spans="1:2" x14ac:dyDescent="0.3">
      <c r="A3158">
        <v>87</v>
      </c>
      <c r="B3158">
        <v>6.8</v>
      </c>
    </row>
    <row r="3159" spans="1:2" x14ac:dyDescent="0.3">
      <c r="A3159">
        <v>89</v>
      </c>
      <c r="B3159">
        <v>7.4</v>
      </c>
    </row>
    <row r="3160" spans="1:2" x14ac:dyDescent="0.3">
      <c r="A3160">
        <v>97</v>
      </c>
      <c r="B3160">
        <v>7.1</v>
      </c>
    </row>
    <row r="3161" spans="1:2" x14ac:dyDescent="0.3">
      <c r="A3161">
        <v>106</v>
      </c>
      <c r="B3161">
        <v>7</v>
      </c>
    </row>
    <row r="3162" spans="1:2" x14ac:dyDescent="0.3">
      <c r="A3162">
        <v>100</v>
      </c>
      <c r="B3162">
        <v>5.8</v>
      </c>
    </row>
    <row r="3163" spans="1:2" x14ac:dyDescent="0.3">
      <c r="A3163">
        <v>89</v>
      </c>
      <c r="B3163">
        <v>7.8</v>
      </c>
    </row>
    <row r="3164" spans="1:2" x14ac:dyDescent="0.3">
      <c r="A3164">
        <v>114</v>
      </c>
      <c r="B3164">
        <v>6.5</v>
      </c>
    </row>
    <row r="3165" spans="1:2" x14ac:dyDescent="0.3">
      <c r="A3165">
        <v>95</v>
      </c>
      <c r="B3165">
        <v>7</v>
      </c>
    </row>
    <row r="3166" spans="1:2" x14ac:dyDescent="0.3">
      <c r="A3166">
        <v>97</v>
      </c>
      <c r="B3166">
        <v>6.3</v>
      </c>
    </row>
    <row r="3167" spans="1:2" x14ac:dyDescent="0.3">
      <c r="A3167">
        <v>94</v>
      </c>
      <c r="B3167">
        <v>5.3</v>
      </c>
    </row>
    <row r="3168" spans="1:2" x14ac:dyDescent="0.3">
      <c r="A3168">
        <v>103</v>
      </c>
      <c r="B3168">
        <v>6.8</v>
      </c>
    </row>
    <row r="3169" spans="1:2" x14ac:dyDescent="0.3">
      <c r="A3169">
        <v>95</v>
      </c>
      <c r="B3169">
        <v>5.5</v>
      </c>
    </row>
    <row r="3170" spans="1:2" x14ac:dyDescent="0.3">
      <c r="A3170">
        <v>101</v>
      </c>
      <c r="B3170">
        <v>7.4</v>
      </c>
    </row>
    <row r="3171" spans="1:2" x14ac:dyDescent="0.3">
      <c r="A3171">
        <v>87</v>
      </c>
      <c r="B3171">
        <v>4.3</v>
      </c>
    </row>
    <row r="3172" spans="1:2" x14ac:dyDescent="0.3">
      <c r="A3172">
        <v>40</v>
      </c>
      <c r="B3172">
        <v>6</v>
      </c>
    </row>
    <row r="3173" spans="1:2" x14ac:dyDescent="0.3">
      <c r="A3173">
        <v>101</v>
      </c>
      <c r="B3173">
        <v>5.2</v>
      </c>
    </row>
    <row r="3174" spans="1:2" x14ac:dyDescent="0.3">
      <c r="A3174">
        <v>82</v>
      </c>
      <c r="B3174">
        <v>6.7</v>
      </c>
    </row>
    <row r="3175" spans="1:2" x14ac:dyDescent="0.3">
      <c r="A3175">
        <v>74</v>
      </c>
      <c r="B3175">
        <v>6.3</v>
      </c>
    </row>
    <row r="3176" spans="1:2" x14ac:dyDescent="0.3">
      <c r="A3176">
        <v>130</v>
      </c>
      <c r="B3176">
        <v>7.9</v>
      </c>
    </row>
    <row r="3177" spans="1:2" x14ac:dyDescent="0.3">
      <c r="A3177">
        <v>112</v>
      </c>
      <c r="B3177">
        <v>8.6</v>
      </c>
    </row>
    <row r="3178" spans="1:2" x14ac:dyDescent="0.3">
      <c r="A3178">
        <v>96</v>
      </c>
      <c r="B3178">
        <v>6.1</v>
      </c>
    </row>
    <row r="3179" spans="1:2" x14ac:dyDescent="0.3">
      <c r="A3179">
        <v>89</v>
      </c>
      <c r="B3179">
        <v>5.8</v>
      </c>
    </row>
    <row r="3180" spans="1:2" x14ac:dyDescent="0.3">
      <c r="A3180">
        <v>100</v>
      </c>
      <c r="B3180">
        <v>7.7</v>
      </c>
    </row>
    <row r="3181" spans="1:2" x14ac:dyDescent="0.3">
      <c r="A3181">
        <v>78</v>
      </c>
      <c r="B3181">
        <v>8</v>
      </c>
    </row>
    <row r="3182" spans="1:2" x14ac:dyDescent="0.3">
      <c r="A3182">
        <v>121</v>
      </c>
      <c r="B3182">
        <v>5.6</v>
      </c>
    </row>
    <row r="3183" spans="1:2" x14ac:dyDescent="0.3">
      <c r="A3183">
        <v>85</v>
      </c>
      <c r="B3183">
        <v>6.7</v>
      </c>
    </row>
    <row r="3184" spans="1:2" x14ac:dyDescent="0.3">
      <c r="A3184">
        <v>120</v>
      </c>
      <c r="B3184">
        <v>6.6</v>
      </c>
    </row>
    <row r="3185" spans="1:2" x14ac:dyDescent="0.3">
      <c r="A3185">
        <v>106</v>
      </c>
      <c r="B3185">
        <v>4.2</v>
      </c>
    </row>
    <row r="3186" spans="1:2" x14ac:dyDescent="0.3">
      <c r="A3186">
        <v>83</v>
      </c>
      <c r="B3186">
        <v>6.6</v>
      </c>
    </row>
    <row r="3187" spans="1:2" x14ac:dyDescent="0.3">
      <c r="A3187">
        <v>120</v>
      </c>
      <c r="B3187">
        <v>4.0999999999999996</v>
      </c>
    </row>
    <row r="3188" spans="1:2" x14ac:dyDescent="0.3">
      <c r="A3188">
        <v>111</v>
      </c>
      <c r="B3188">
        <v>7.3</v>
      </c>
    </row>
    <row r="3189" spans="1:2" x14ac:dyDescent="0.3">
      <c r="A3189">
        <v>100</v>
      </c>
      <c r="B3189">
        <v>7.1</v>
      </c>
    </row>
    <row r="3190" spans="1:2" x14ac:dyDescent="0.3">
      <c r="A3190">
        <v>89</v>
      </c>
      <c r="B3190">
        <v>6.5</v>
      </c>
    </row>
    <row r="3191" spans="1:2" x14ac:dyDescent="0.3">
      <c r="A3191">
        <v>115</v>
      </c>
      <c r="B3191">
        <v>7</v>
      </c>
    </row>
    <row r="3192" spans="1:2" x14ac:dyDescent="0.3">
      <c r="A3192">
        <v>135</v>
      </c>
      <c r="B3192">
        <v>5.5</v>
      </c>
    </row>
    <row r="3193" spans="1:2" x14ac:dyDescent="0.3">
      <c r="A3193">
        <v>92</v>
      </c>
      <c r="B3193">
        <v>6.6</v>
      </c>
    </row>
    <row r="3194" spans="1:2" x14ac:dyDescent="0.3">
      <c r="A3194">
        <v>120</v>
      </c>
      <c r="B3194">
        <v>7.1</v>
      </c>
    </row>
    <row r="3195" spans="1:2" x14ac:dyDescent="0.3">
      <c r="A3195">
        <v>97</v>
      </c>
      <c r="B3195">
        <v>7.9</v>
      </c>
    </row>
    <row r="3196" spans="1:2" x14ac:dyDescent="0.3">
      <c r="A3196">
        <v>135</v>
      </c>
      <c r="B3196">
        <v>7.1</v>
      </c>
    </row>
    <row r="3197" spans="1:2" x14ac:dyDescent="0.3">
      <c r="A3197">
        <v>93</v>
      </c>
      <c r="B3197">
        <v>5.6</v>
      </c>
    </row>
    <row r="3198" spans="1:2" x14ac:dyDescent="0.3">
      <c r="A3198">
        <v>118</v>
      </c>
      <c r="B3198">
        <v>7.3</v>
      </c>
    </row>
    <row r="3199" spans="1:2" x14ac:dyDescent="0.3">
      <c r="A3199">
        <v>97</v>
      </c>
      <c r="B3199">
        <v>3.3</v>
      </c>
    </row>
    <row r="3200" spans="1:2" x14ac:dyDescent="0.3">
      <c r="A3200">
        <v>98</v>
      </c>
      <c r="B3200">
        <v>6.5</v>
      </c>
    </row>
    <row r="3201" spans="1:2" x14ac:dyDescent="0.3">
      <c r="A3201">
        <v>98</v>
      </c>
      <c r="B3201">
        <v>4.8</v>
      </c>
    </row>
    <row r="3202" spans="1:2" x14ac:dyDescent="0.3">
      <c r="A3202">
        <v>101</v>
      </c>
      <c r="B3202">
        <v>5.2</v>
      </c>
    </row>
    <row r="3203" spans="1:2" x14ac:dyDescent="0.3">
      <c r="A3203">
        <v>132</v>
      </c>
      <c r="B3203">
        <v>6.3</v>
      </c>
    </row>
    <row r="3204" spans="1:2" x14ac:dyDescent="0.3">
      <c r="A3204">
        <v>106</v>
      </c>
      <c r="B3204">
        <v>7.2</v>
      </c>
    </row>
    <row r="3205" spans="1:2" x14ac:dyDescent="0.3">
      <c r="A3205">
        <v>55</v>
      </c>
      <c r="B3205">
        <v>6.8</v>
      </c>
    </row>
    <row r="3206" spans="1:2" x14ac:dyDescent="0.3">
      <c r="A3206">
        <v>168</v>
      </c>
      <c r="B3206">
        <v>5.7</v>
      </c>
    </row>
    <row r="3207" spans="1:2" x14ac:dyDescent="0.3">
      <c r="A3207">
        <v>87</v>
      </c>
      <c r="B3207">
        <v>7.2</v>
      </c>
    </row>
    <row r="3208" spans="1:2" x14ac:dyDescent="0.3">
      <c r="A3208">
        <v>98</v>
      </c>
      <c r="B3208">
        <v>6.9</v>
      </c>
    </row>
    <row r="3209" spans="1:2" x14ac:dyDescent="0.3">
      <c r="A3209">
        <v>96</v>
      </c>
      <c r="B3209">
        <v>9.1</v>
      </c>
    </row>
    <row r="3210" spans="1:2" x14ac:dyDescent="0.3">
      <c r="A3210">
        <v>104</v>
      </c>
      <c r="B3210">
        <v>6.3</v>
      </c>
    </row>
    <row r="3211" spans="1:2" x14ac:dyDescent="0.3">
      <c r="A3211">
        <v>93</v>
      </c>
      <c r="B3211">
        <v>6.2</v>
      </c>
    </row>
    <row r="3212" spans="1:2" x14ac:dyDescent="0.3">
      <c r="A3212">
        <v>95</v>
      </c>
      <c r="B3212">
        <v>6.7</v>
      </c>
    </row>
    <row r="3213" spans="1:2" x14ac:dyDescent="0.3">
      <c r="A3213">
        <v>119</v>
      </c>
      <c r="B3213">
        <v>6.5</v>
      </c>
    </row>
    <row r="3214" spans="1:2" x14ac:dyDescent="0.3">
      <c r="A3214">
        <v>89</v>
      </c>
      <c r="B3214">
        <v>7.2</v>
      </c>
    </row>
    <row r="3215" spans="1:2" x14ac:dyDescent="0.3">
      <c r="A3215">
        <v>107</v>
      </c>
      <c r="B3215">
        <v>5.3</v>
      </c>
    </row>
    <row r="3216" spans="1:2" x14ac:dyDescent="0.3">
      <c r="A3216">
        <v>85</v>
      </c>
      <c r="B3216">
        <v>6.7</v>
      </c>
    </row>
    <row r="3217" spans="1:2" x14ac:dyDescent="0.3">
      <c r="A3217">
        <v>93</v>
      </c>
      <c r="B3217">
        <v>6.2</v>
      </c>
    </row>
    <row r="3218" spans="1:2" x14ac:dyDescent="0.3">
      <c r="A3218">
        <v>101</v>
      </c>
      <c r="B3218">
        <v>3.6</v>
      </c>
    </row>
    <row r="3219" spans="1:2" x14ac:dyDescent="0.3">
      <c r="A3219">
        <v>103</v>
      </c>
      <c r="B3219">
        <v>5.7</v>
      </c>
    </row>
    <row r="3220" spans="1:2" x14ac:dyDescent="0.3">
      <c r="A3220">
        <v>101</v>
      </c>
      <c r="B3220">
        <v>7.3</v>
      </c>
    </row>
    <row r="3221" spans="1:2" x14ac:dyDescent="0.3">
      <c r="A3221">
        <v>123</v>
      </c>
      <c r="B3221">
        <v>5</v>
      </c>
    </row>
    <row r="3222" spans="1:2" x14ac:dyDescent="0.3">
      <c r="A3222">
        <v>111</v>
      </c>
      <c r="B3222">
        <v>6.6</v>
      </c>
    </row>
    <row r="3223" spans="1:2" x14ac:dyDescent="0.3">
      <c r="A3223">
        <v>86</v>
      </c>
      <c r="B3223">
        <v>6.6</v>
      </c>
    </row>
    <row r="3224" spans="1:2" x14ac:dyDescent="0.3">
      <c r="A3224">
        <v>99</v>
      </c>
      <c r="B3224">
        <v>6.8</v>
      </c>
    </row>
    <row r="3225" spans="1:2" x14ac:dyDescent="0.3">
      <c r="A3225">
        <v>90</v>
      </c>
      <c r="B3225">
        <v>6.2</v>
      </c>
    </row>
    <row r="3226" spans="1:2" x14ac:dyDescent="0.3">
      <c r="A3226">
        <v>82</v>
      </c>
      <c r="B3226">
        <v>7.3</v>
      </c>
    </row>
    <row r="3227" spans="1:2" x14ac:dyDescent="0.3">
      <c r="A3227">
        <v>110</v>
      </c>
      <c r="B3227">
        <v>6.2</v>
      </c>
    </row>
    <row r="3228" spans="1:2" x14ac:dyDescent="0.3">
      <c r="A3228">
        <v>83</v>
      </c>
      <c r="B3228">
        <v>6.9</v>
      </c>
    </row>
    <row r="3229" spans="1:2" x14ac:dyDescent="0.3">
      <c r="A3229">
        <v>128</v>
      </c>
      <c r="B3229">
        <v>6.6</v>
      </c>
    </row>
    <row r="3230" spans="1:2" x14ac:dyDescent="0.3">
      <c r="A3230">
        <v>125</v>
      </c>
      <c r="B3230">
        <v>6.3</v>
      </c>
    </row>
    <row r="3231" spans="1:2" x14ac:dyDescent="0.3">
      <c r="A3231">
        <v>97</v>
      </c>
      <c r="B3231">
        <v>7</v>
      </c>
    </row>
    <row r="3232" spans="1:2" x14ac:dyDescent="0.3">
      <c r="A3232">
        <v>86</v>
      </c>
      <c r="B3232">
        <v>3.3</v>
      </c>
    </row>
    <row r="3233" spans="1:2" x14ac:dyDescent="0.3">
      <c r="A3233">
        <v>91</v>
      </c>
      <c r="B3233">
        <v>6.7</v>
      </c>
    </row>
    <row r="3234" spans="1:2" x14ac:dyDescent="0.3">
      <c r="A3234">
        <v>90</v>
      </c>
      <c r="B3234">
        <v>6.2</v>
      </c>
    </row>
    <row r="3235" spans="1:2" x14ac:dyDescent="0.3">
      <c r="A3235">
        <v>90</v>
      </c>
      <c r="B3235">
        <v>6.5</v>
      </c>
    </row>
    <row r="3236" spans="1:2" x14ac:dyDescent="0.3">
      <c r="A3236">
        <v>94</v>
      </c>
      <c r="B3236">
        <v>3.5</v>
      </c>
    </row>
    <row r="3237" spans="1:2" x14ac:dyDescent="0.3">
      <c r="A3237">
        <v>112</v>
      </c>
      <c r="B3237">
        <v>5.5</v>
      </c>
    </row>
    <row r="3238" spans="1:2" x14ac:dyDescent="0.3">
      <c r="A3238">
        <v>85</v>
      </c>
      <c r="B3238">
        <v>5.9</v>
      </c>
    </row>
    <row r="3239" spans="1:2" x14ac:dyDescent="0.3">
      <c r="A3239">
        <v>93</v>
      </c>
      <c r="B3239">
        <v>4.7</v>
      </c>
    </row>
    <row r="3240" spans="1:2" x14ac:dyDescent="0.3">
      <c r="A3240">
        <v>104</v>
      </c>
      <c r="B3240">
        <v>4.2</v>
      </c>
    </row>
    <row r="3241" spans="1:2" x14ac:dyDescent="0.3">
      <c r="A3241">
        <v>94</v>
      </c>
      <c r="B3241">
        <v>5.2</v>
      </c>
    </row>
    <row r="3242" spans="1:2" x14ac:dyDescent="0.3">
      <c r="A3242">
        <v>85</v>
      </c>
      <c r="B3242">
        <v>5.2</v>
      </c>
    </row>
    <row r="3243" spans="1:2" x14ac:dyDescent="0.3">
      <c r="A3243">
        <v>99</v>
      </c>
      <c r="B3243">
        <v>3.9</v>
      </c>
    </row>
    <row r="3244" spans="1:2" x14ac:dyDescent="0.3">
      <c r="A3244">
        <v>91</v>
      </c>
      <c r="B3244">
        <v>6.1</v>
      </c>
    </row>
    <row r="3245" spans="1:2" x14ac:dyDescent="0.3">
      <c r="A3245">
        <v>117</v>
      </c>
      <c r="B3245">
        <v>5.8</v>
      </c>
    </row>
    <row r="3246" spans="1:2" x14ac:dyDescent="0.3">
      <c r="A3246">
        <v>85</v>
      </c>
      <c r="B3246">
        <v>6.7</v>
      </c>
    </row>
    <row r="3247" spans="1:2" x14ac:dyDescent="0.3">
      <c r="A3247">
        <v>106</v>
      </c>
      <c r="B3247">
        <v>5.7</v>
      </c>
    </row>
    <row r="3248" spans="1:2" x14ac:dyDescent="0.3">
      <c r="A3248">
        <v>81</v>
      </c>
      <c r="B3248">
        <v>4.5</v>
      </c>
    </row>
    <row r="3249" spans="1:2" x14ac:dyDescent="0.3">
      <c r="A3249">
        <v>100</v>
      </c>
      <c r="B3249">
        <v>6.9</v>
      </c>
    </row>
    <row r="3250" spans="1:2" x14ac:dyDescent="0.3">
      <c r="A3250">
        <v>90</v>
      </c>
      <c r="B3250">
        <v>4.8</v>
      </c>
    </row>
    <row r="3251" spans="1:2" x14ac:dyDescent="0.3">
      <c r="A3251">
        <v>116</v>
      </c>
      <c r="B3251">
        <v>6.3</v>
      </c>
    </row>
    <row r="3252" spans="1:2" x14ac:dyDescent="0.3">
      <c r="A3252">
        <v>84</v>
      </c>
      <c r="B3252">
        <v>6.9</v>
      </c>
    </row>
    <row r="3253" spans="1:2" x14ac:dyDescent="0.3">
      <c r="A3253">
        <v>135</v>
      </c>
      <c r="B3253">
        <v>5.4</v>
      </c>
    </row>
    <row r="3254" spans="1:2" x14ac:dyDescent="0.3">
      <c r="A3254">
        <v>84</v>
      </c>
      <c r="B3254">
        <v>3.8</v>
      </c>
    </row>
    <row r="3255" spans="1:2" x14ac:dyDescent="0.3">
      <c r="A3255">
        <v>89</v>
      </c>
      <c r="B3255">
        <v>7</v>
      </c>
    </row>
    <row r="3256" spans="1:2" x14ac:dyDescent="0.3">
      <c r="A3256">
        <v>107</v>
      </c>
      <c r="B3256">
        <v>5.2</v>
      </c>
    </row>
    <row r="3257" spans="1:2" x14ac:dyDescent="0.3">
      <c r="A3257">
        <v>144</v>
      </c>
      <c r="B3257">
        <v>7.3</v>
      </c>
    </row>
    <row r="3258" spans="1:2" x14ac:dyDescent="0.3">
      <c r="A3258">
        <v>98</v>
      </c>
      <c r="B3258">
        <v>4.5999999999999996</v>
      </c>
    </row>
    <row r="3259" spans="1:2" x14ac:dyDescent="0.3">
      <c r="A3259">
        <v>94</v>
      </c>
      <c r="B3259">
        <v>6.5</v>
      </c>
    </row>
    <row r="3260" spans="1:2" x14ac:dyDescent="0.3">
      <c r="A3260">
        <v>117</v>
      </c>
      <c r="B3260">
        <v>6.8</v>
      </c>
    </row>
    <row r="3261" spans="1:2" x14ac:dyDescent="0.3">
      <c r="A3261">
        <v>102</v>
      </c>
      <c r="B3261">
        <v>6.7</v>
      </c>
    </row>
    <row r="3262" spans="1:2" x14ac:dyDescent="0.3">
      <c r="A3262">
        <v>127</v>
      </c>
      <c r="B3262">
        <v>6.1</v>
      </c>
    </row>
    <row r="3263" spans="1:2" x14ac:dyDescent="0.3">
      <c r="A3263">
        <v>98</v>
      </c>
      <c r="B3263">
        <v>5.2</v>
      </c>
    </row>
    <row r="3264" spans="1:2" x14ac:dyDescent="0.3">
      <c r="A3264">
        <v>88</v>
      </c>
      <c r="B3264">
        <v>6.9</v>
      </c>
    </row>
    <row r="3265" spans="1:2" x14ac:dyDescent="0.3">
      <c r="A3265">
        <v>197</v>
      </c>
      <c r="B3265">
        <v>6</v>
      </c>
    </row>
    <row r="3266" spans="1:2" x14ac:dyDescent="0.3">
      <c r="A3266">
        <v>121</v>
      </c>
      <c r="B3266">
        <v>7.9</v>
      </c>
    </row>
    <row r="3267" spans="1:2" x14ac:dyDescent="0.3">
      <c r="A3267">
        <v>90</v>
      </c>
      <c r="B3267">
        <v>4.5</v>
      </c>
    </row>
    <row r="3268" spans="1:2" x14ac:dyDescent="0.3">
      <c r="A3268">
        <v>89</v>
      </c>
      <c r="B3268">
        <v>5.0999999999999996</v>
      </c>
    </row>
    <row r="3269" spans="1:2" x14ac:dyDescent="0.3">
      <c r="A3269">
        <v>104</v>
      </c>
      <c r="B3269">
        <v>7.6</v>
      </c>
    </row>
    <row r="3270" spans="1:2" x14ac:dyDescent="0.3">
      <c r="A3270">
        <v>94</v>
      </c>
      <c r="B3270">
        <v>7.6</v>
      </c>
    </row>
    <row r="3271" spans="1:2" x14ac:dyDescent="0.3">
      <c r="A3271">
        <v>90</v>
      </c>
      <c r="B3271">
        <v>6.7</v>
      </c>
    </row>
    <row r="3272" spans="1:2" x14ac:dyDescent="0.3">
      <c r="A3272">
        <v>130</v>
      </c>
      <c r="B3272">
        <v>6.1</v>
      </c>
    </row>
    <row r="3273" spans="1:2" x14ac:dyDescent="0.3">
      <c r="A3273">
        <v>92</v>
      </c>
      <c r="B3273">
        <v>7.5</v>
      </c>
    </row>
    <row r="3274" spans="1:2" x14ac:dyDescent="0.3">
      <c r="A3274">
        <v>176</v>
      </c>
      <c r="B3274">
        <v>5.3</v>
      </c>
    </row>
    <row r="3275" spans="1:2" x14ac:dyDescent="0.3">
      <c r="A3275">
        <v>116</v>
      </c>
      <c r="B3275">
        <v>6</v>
      </c>
    </row>
    <row r="3276" spans="1:2" x14ac:dyDescent="0.3">
      <c r="A3276">
        <v>88</v>
      </c>
      <c r="B3276">
        <v>7.1</v>
      </c>
    </row>
    <row r="3277" spans="1:2" x14ac:dyDescent="0.3">
      <c r="A3277">
        <v>106</v>
      </c>
      <c r="B3277">
        <v>7.5</v>
      </c>
    </row>
    <row r="3278" spans="1:2" x14ac:dyDescent="0.3">
      <c r="A3278">
        <v>181</v>
      </c>
      <c r="B3278">
        <v>6.9</v>
      </c>
    </row>
    <row r="3279" spans="1:2" x14ac:dyDescent="0.3">
      <c r="A3279">
        <v>130</v>
      </c>
      <c r="B3279">
        <v>8.5</v>
      </c>
    </row>
    <row r="3280" spans="1:2" x14ac:dyDescent="0.3">
      <c r="A3280">
        <v>93</v>
      </c>
      <c r="B3280">
        <v>7.5</v>
      </c>
    </row>
    <row r="3281" spans="1:2" x14ac:dyDescent="0.3">
      <c r="A3281">
        <v>110</v>
      </c>
      <c r="B3281">
        <v>6.6</v>
      </c>
    </row>
    <row r="3282" spans="1:2" x14ac:dyDescent="0.3">
      <c r="A3282">
        <v>123</v>
      </c>
      <c r="B3282">
        <v>8</v>
      </c>
    </row>
    <row r="3283" spans="1:2" x14ac:dyDescent="0.3">
      <c r="A3283">
        <v>120</v>
      </c>
      <c r="B3283">
        <v>7</v>
      </c>
    </row>
    <row r="3284" spans="1:2" x14ac:dyDescent="0.3">
      <c r="A3284">
        <v>87</v>
      </c>
      <c r="B3284">
        <v>5.8</v>
      </c>
    </row>
    <row r="3285" spans="1:2" x14ac:dyDescent="0.3">
      <c r="A3285">
        <v>123</v>
      </c>
      <c r="B3285">
        <v>7.3</v>
      </c>
    </row>
    <row r="3286" spans="1:2" x14ac:dyDescent="0.3">
      <c r="A3286">
        <v>103</v>
      </c>
      <c r="B3286">
        <v>6.8</v>
      </c>
    </row>
    <row r="3287" spans="1:2" x14ac:dyDescent="0.3">
      <c r="A3287">
        <v>91</v>
      </c>
      <c r="B3287">
        <v>6.7</v>
      </c>
    </row>
    <row r="3288" spans="1:2" x14ac:dyDescent="0.3">
      <c r="A3288">
        <v>88</v>
      </c>
      <c r="B3288">
        <v>6.5</v>
      </c>
    </row>
    <row r="3289" spans="1:2" x14ac:dyDescent="0.3">
      <c r="A3289">
        <v>126</v>
      </c>
      <c r="B3289">
        <v>8</v>
      </c>
    </row>
    <row r="3290" spans="1:2" x14ac:dyDescent="0.3">
      <c r="A3290">
        <v>120</v>
      </c>
      <c r="B3290">
        <v>6.5</v>
      </c>
    </row>
    <row r="3291" spans="1:2" x14ac:dyDescent="0.3">
      <c r="A3291">
        <v>116</v>
      </c>
      <c r="B3291">
        <v>4.9000000000000004</v>
      </c>
    </row>
    <row r="3292" spans="1:2" x14ac:dyDescent="0.3">
      <c r="A3292">
        <v>94</v>
      </c>
      <c r="B3292">
        <v>7.1</v>
      </c>
    </row>
    <row r="3293" spans="1:2" x14ac:dyDescent="0.3">
      <c r="A3293">
        <v>85</v>
      </c>
      <c r="B3293">
        <v>7</v>
      </c>
    </row>
    <row r="3294" spans="1:2" x14ac:dyDescent="0.3">
      <c r="A3294">
        <v>137</v>
      </c>
      <c r="B3294">
        <v>7</v>
      </c>
    </row>
    <row r="3295" spans="1:2" x14ac:dyDescent="0.3">
      <c r="A3295">
        <v>114</v>
      </c>
      <c r="B3295">
        <v>7.5</v>
      </c>
    </row>
    <row r="3296" spans="1:2" x14ac:dyDescent="0.3">
      <c r="A3296">
        <v>76</v>
      </c>
      <c r="B3296">
        <v>4.5</v>
      </c>
    </row>
    <row r="3297" spans="1:2" x14ac:dyDescent="0.3">
      <c r="A3297">
        <v>119</v>
      </c>
      <c r="B3297">
        <v>5.5</v>
      </c>
    </row>
    <row r="3298" spans="1:2" x14ac:dyDescent="0.3">
      <c r="A3298">
        <v>99</v>
      </c>
      <c r="B3298">
        <v>7.7</v>
      </c>
    </row>
    <row r="3299" spans="1:2" x14ac:dyDescent="0.3">
      <c r="A3299">
        <v>79</v>
      </c>
      <c r="B3299">
        <v>7.2</v>
      </c>
    </row>
    <row r="3300" spans="1:2" x14ac:dyDescent="0.3">
      <c r="A3300">
        <v>114</v>
      </c>
      <c r="B3300">
        <v>4.8</v>
      </c>
    </row>
    <row r="3301" spans="1:2" x14ac:dyDescent="0.3">
      <c r="A3301">
        <v>30</v>
      </c>
      <c r="B3301">
        <v>6.7</v>
      </c>
    </row>
    <row r="3302" spans="1:2" x14ac:dyDescent="0.3">
      <c r="A3302">
        <v>91</v>
      </c>
      <c r="B3302">
        <v>7</v>
      </c>
    </row>
    <row r="3303" spans="1:2" x14ac:dyDescent="0.3">
      <c r="A3303">
        <v>95</v>
      </c>
      <c r="B3303">
        <v>6.5</v>
      </c>
    </row>
    <row r="3304" spans="1:2" x14ac:dyDescent="0.3">
      <c r="A3304">
        <v>103</v>
      </c>
      <c r="B3304">
        <v>7.4</v>
      </c>
    </row>
    <row r="3305" spans="1:2" x14ac:dyDescent="0.3">
      <c r="A3305">
        <v>92</v>
      </c>
      <c r="B3305">
        <v>3.5</v>
      </c>
    </row>
    <row r="3306" spans="1:2" x14ac:dyDescent="0.3">
      <c r="A3306">
        <v>124</v>
      </c>
      <c r="B3306">
        <v>5.7</v>
      </c>
    </row>
    <row r="3307" spans="1:2" x14ac:dyDescent="0.3">
      <c r="A3307">
        <v>156</v>
      </c>
      <c r="B3307">
        <v>6.2</v>
      </c>
    </row>
    <row r="3308" spans="1:2" x14ac:dyDescent="0.3">
      <c r="A3308">
        <v>84</v>
      </c>
      <c r="B3308">
        <v>5.7</v>
      </c>
    </row>
    <row r="3309" spans="1:2" x14ac:dyDescent="0.3">
      <c r="A3309">
        <v>300</v>
      </c>
      <c r="B3309">
        <v>6.4</v>
      </c>
    </row>
    <row r="3310" spans="1:2" x14ac:dyDescent="0.3">
      <c r="A3310">
        <v>120</v>
      </c>
      <c r="B3310">
        <v>7</v>
      </c>
    </row>
    <row r="3311" spans="1:2" x14ac:dyDescent="0.3">
      <c r="A3311">
        <v>98</v>
      </c>
      <c r="B3311">
        <v>7.7</v>
      </c>
    </row>
    <row r="3312" spans="1:2" x14ac:dyDescent="0.3">
      <c r="A3312">
        <v>121</v>
      </c>
      <c r="B3312">
        <v>5.4</v>
      </c>
    </row>
    <row r="3313" spans="1:2" x14ac:dyDescent="0.3">
      <c r="A3313">
        <v>97</v>
      </c>
      <c r="B3313">
        <v>6.6</v>
      </c>
    </row>
    <row r="3314" spans="1:2" x14ac:dyDescent="0.3">
      <c r="A3314">
        <v>86</v>
      </c>
      <c r="B3314">
        <v>6.1</v>
      </c>
    </row>
    <row r="3315" spans="1:2" x14ac:dyDescent="0.3">
      <c r="A3315">
        <v>93</v>
      </c>
      <c r="B3315">
        <v>6.1</v>
      </c>
    </row>
    <row r="3316" spans="1:2" x14ac:dyDescent="0.3">
      <c r="A3316">
        <v>45</v>
      </c>
      <c r="B3316">
        <v>7.6</v>
      </c>
    </row>
    <row r="3317" spans="1:2" x14ac:dyDescent="0.3">
      <c r="A3317">
        <v>97</v>
      </c>
      <c r="B3317">
        <v>6.2</v>
      </c>
    </row>
    <row r="3318" spans="1:2" x14ac:dyDescent="0.3">
      <c r="A3318">
        <v>102</v>
      </c>
      <c r="B3318">
        <v>6.6</v>
      </c>
    </row>
    <row r="3319" spans="1:2" x14ac:dyDescent="0.3">
      <c r="A3319">
        <v>105</v>
      </c>
      <c r="B3319">
        <v>6.1</v>
      </c>
    </row>
    <row r="3320" spans="1:2" x14ac:dyDescent="0.3">
      <c r="A3320">
        <v>103</v>
      </c>
      <c r="B3320">
        <v>7.3</v>
      </c>
    </row>
    <row r="3321" spans="1:2" x14ac:dyDescent="0.3">
      <c r="A3321">
        <v>93</v>
      </c>
      <c r="B3321">
        <v>4.2</v>
      </c>
    </row>
    <row r="3322" spans="1:2" x14ac:dyDescent="0.3">
      <c r="A3322">
        <v>76</v>
      </c>
      <c r="B3322">
        <v>7.1</v>
      </c>
    </row>
    <row r="3323" spans="1:2" x14ac:dyDescent="0.3">
      <c r="A3323">
        <v>90</v>
      </c>
      <c r="B3323">
        <v>6</v>
      </c>
    </row>
    <row r="3324" spans="1:2" x14ac:dyDescent="0.3">
      <c r="A3324">
        <v>122</v>
      </c>
      <c r="B3324">
        <v>6.5</v>
      </c>
    </row>
    <row r="3325" spans="1:2" x14ac:dyDescent="0.3">
      <c r="A3325">
        <v>127</v>
      </c>
      <c r="B3325">
        <v>6.5</v>
      </c>
    </row>
    <row r="3326" spans="1:2" x14ac:dyDescent="0.3">
      <c r="A3326">
        <v>84</v>
      </c>
      <c r="B3326">
        <v>5.7</v>
      </c>
    </row>
    <row r="3327" spans="1:2" x14ac:dyDescent="0.3">
      <c r="A3327">
        <v>23</v>
      </c>
      <c r="B3327">
        <v>6.1</v>
      </c>
    </row>
    <row r="3328" spans="1:2" x14ac:dyDescent="0.3">
      <c r="A3328">
        <v>96</v>
      </c>
      <c r="B3328">
        <v>7.1</v>
      </c>
    </row>
    <row r="3329" spans="1:2" x14ac:dyDescent="0.3">
      <c r="A3329">
        <v>97</v>
      </c>
      <c r="B3329">
        <v>7.3</v>
      </c>
    </row>
    <row r="3330" spans="1:2" x14ac:dyDescent="0.3">
      <c r="A3330">
        <v>112</v>
      </c>
      <c r="B3330">
        <v>6.5</v>
      </c>
    </row>
    <row r="3331" spans="1:2" x14ac:dyDescent="0.3">
      <c r="A3331">
        <v>125</v>
      </c>
      <c r="B3331">
        <v>7.9</v>
      </c>
    </row>
    <row r="3332" spans="1:2" x14ac:dyDescent="0.3">
      <c r="A3332">
        <v>96</v>
      </c>
      <c r="B3332">
        <v>5.7</v>
      </c>
    </row>
    <row r="3333" spans="1:2" x14ac:dyDescent="0.3">
      <c r="A3333">
        <v>98</v>
      </c>
      <c r="B3333">
        <v>7.2</v>
      </c>
    </row>
    <row r="3334" spans="1:2" x14ac:dyDescent="0.3">
      <c r="A3334">
        <v>92</v>
      </c>
      <c r="B3334">
        <v>7.3</v>
      </c>
    </row>
    <row r="3335" spans="1:2" x14ac:dyDescent="0.3">
      <c r="A3335">
        <v>103</v>
      </c>
      <c r="B3335">
        <v>6.9</v>
      </c>
    </row>
    <row r="3336" spans="1:2" x14ac:dyDescent="0.3">
      <c r="A3336">
        <v>122</v>
      </c>
      <c r="B3336">
        <v>5</v>
      </c>
    </row>
    <row r="3337" spans="1:2" x14ac:dyDescent="0.3">
      <c r="A3337">
        <v>101</v>
      </c>
      <c r="B3337">
        <v>5.9</v>
      </c>
    </row>
    <row r="3338" spans="1:2" x14ac:dyDescent="0.3">
      <c r="A3338">
        <v>104</v>
      </c>
      <c r="B3338">
        <v>6.7</v>
      </c>
    </row>
    <row r="3339" spans="1:2" x14ac:dyDescent="0.3">
      <c r="A3339">
        <v>101</v>
      </c>
      <c r="B3339">
        <v>7.3</v>
      </c>
    </row>
    <row r="3340" spans="1:2" x14ac:dyDescent="0.3">
      <c r="A3340">
        <v>135</v>
      </c>
      <c r="B3340">
        <v>7.6</v>
      </c>
    </row>
    <row r="3341" spans="1:2" x14ac:dyDescent="0.3">
      <c r="A3341">
        <v>119</v>
      </c>
      <c r="B3341">
        <v>6.5</v>
      </c>
    </row>
    <row r="3342" spans="1:2" x14ac:dyDescent="0.3">
      <c r="A3342">
        <v>128</v>
      </c>
      <c r="B3342">
        <v>2.1</v>
      </c>
    </row>
    <row r="3343" spans="1:2" x14ac:dyDescent="0.3">
      <c r="A3343">
        <v>107</v>
      </c>
      <c r="B3343">
        <v>5.3</v>
      </c>
    </row>
    <row r="3344" spans="1:2" x14ac:dyDescent="0.3">
      <c r="A3344">
        <v>106</v>
      </c>
      <c r="B3344">
        <v>7.2</v>
      </c>
    </row>
    <row r="3345" spans="1:2" x14ac:dyDescent="0.3">
      <c r="A3345">
        <v>126</v>
      </c>
      <c r="B3345">
        <v>7</v>
      </c>
    </row>
    <row r="3346" spans="1:2" x14ac:dyDescent="0.3">
      <c r="A3346">
        <v>128</v>
      </c>
      <c r="B3346">
        <v>8</v>
      </c>
    </row>
    <row r="3347" spans="1:2" x14ac:dyDescent="0.3">
      <c r="A3347">
        <v>127</v>
      </c>
      <c r="B3347">
        <v>6.5</v>
      </c>
    </row>
    <row r="3348" spans="1:2" x14ac:dyDescent="0.3">
      <c r="A3348">
        <v>160</v>
      </c>
      <c r="B3348">
        <v>6.9</v>
      </c>
    </row>
    <row r="3349" spans="1:2" x14ac:dyDescent="0.3">
      <c r="A3349">
        <v>126</v>
      </c>
      <c r="B3349">
        <v>7.1</v>
      </c>
    </row>
    <row r="3350" spans="1:2" x14ac:dyDescent="0.3">
      <c r="A3350">
        <v>171</v>
      </c>
      <c r="B3350">
        <v>7.3</v>
      </c>
    </row>
    <row r="3351" spans="1:2" x14ac:dyDescent="0.3">
      <c r="A3351">
        <v>150</v>
      </c>
      <c r="B3351">
        <v>7.5</v>
      </c>
    </row>
    <row r="3352" spans="1:2" x14ac:dyDescent="0.3">
      <c r="A3352">
        <v>122</v>
      </c>
      <c r="B3352">
        <v>6.9</v>
      </c>
    </row>
    <row r="3353" spans="1:2" x14ac:dyDescent="0.3">
      <c r="A3353">
        <v>178</v>
      </c>
      <c r="B3353">
        <v>7.2</v>
      </c>
    </row>
    <row r="3354" spans="1:2" x14ac:dyDescent="0.3">
      <c r="A3354">
        <v>95</v>
      </c>
      <c r="B3354">
        <v>7.2</v>
      </c>
    </row>
    <row r="3355" spans="1:2" x14ac:dyDescent="0.3">
      <c r="A3355">
        <v>117</v>
      </c>
      <c r="B3355">
        <v>6.7</v>
      </c>
    </row>
    <row r="3356" spans="1:2" x14ac:dyDescent="0.3">
      <c r="A3356">
        <v>119</v>
      </c>
      <c r="B3356">
        <v>6</v>
      </c>
    </row>
    <row r="3357" spans="1:2" x14ac:dyDescent="0.3">
      <c r="A3357">
        <v>174</v>
      </c>
      <c r="B3357">
        <v>8.9</v>
      </c>
    </row>
    <row r="3358" spans="1:2" x14ac:dyDescent="0.3">
      <c r="A3358">
        <v>111</v>
      </c>
      <c r="B3358">
        <v>7.7</v>
      </c>
    </row>
    <row r="3359" spans="1:2" x14ac:dyDescent="0.3">
      <c r="A3359">
        <v>101</v>
      </c>
      <c r="B3359">
        <v>7.9</v>
      </c>
    </row>
    <row r="3360" spans="1:2" x14ac:dyDescent="0.3">
      <c r="A3360">
        <v>89</v>
      </c>
      <c r="B3360">
        <v>5.6</v>
      </c>
    </row>
    <row r="3361" spans="1:2" x14ac:dyDescent="0.3">
      <c r="A3361">
        <v>113</v>
      </c>
      <c r="B3361">
        <v>8</v>
      </c>
    </row>
    <row r="3362" spans="1:2" x14ac:dyDescent="0.3">
      <c r="A3362">
        <v>95</v>
      </c>
      <c r="B3362">
        <v>6.2</v>
      </c>
    </row>
    <row r="3363" spans="1:2" x14ac:dyDescent="0.3">
      <c r="A3363">
        <v>112</v>
      </c>
      <c r="B3363">
        <v>7.9</v>
      </c>
    </row>
    <row r="3364" spans="1:2" x14ac:dyDescent="0.3">
      <c r="A3364">
        <v>109</v>
      </c>
      <c r="B3364">
        <v>8.1</v>
      </c>
    </row>
    <row r="3365" spans="1:2" x14ac:dyDescent="0.3">
      <c r="A3365">
        <v>108</v>
      </c>
      <c r="B3365">
        <v>7.6</v>
      </c>
    </row>
    <row r="3366" spans="1:2" x14ac:dyDescent="0.3">
      <c r="A3366">
        <v>100</v>
      </c>
      <c r="B3366">
        <v>3.5</v>
      </c>
    </row>
    <row r="3367" spans="1:2" x14ac:dyDescent="0.3">
      <c r="A3367">
        <v>90</v>
      </c>
      <c r="B3367">
        <v>7.6</v>
      </c>
    </row>
    <row r="3368" spans="1:2" x14ac:dyDescent="0.3">
      <c r="A3368">
        <v>130</v>
      </c>
      <c r="B3368">
        <v>6.5</v>
      </c>
    </row>
    <row r="3369" spans="1:2" x14ac:dyDescent="0.3">
      <c r="A3369">
        <v>94</v>
      </c>
      <c r="B3369">
        <v>5.6</v>
      </c>
    </row>
    <row r="3370" spans="1:2" x14ac:dyDescent="0.3">
      <c r="A3370">
        <v>93</v>
      </c>
      <c r="B3370">
        <v>7.7</v>
      </c>
    </row>
    <row r="3371" spans="1:2" x14ac:dyDescent="0.3">
      <c r="A3371">
        <v>80</v>
      </c>
      <c r="B3371">
        <v>5.2</v>
      </c>
    </row>
    <row r="3372" spans="1:2" x14ac:dyDescent="0.3">
      <c r="A3372">
        <v>111</v>
      </c>
      <c r="B3372">
        <v>6.9</v>
      </c>
    </row>
    <row r="3373" spans="1:2" x14ac:dyDescent="0.3">
      <c r="A3373">
        <v>142</v>
      </c>
      <c r="B3373">
        <v>6.1</v>
      </c>
    </row>
    <row r="3374" spans="1:2" x14ac:dyDescent="0.3">
      <c r="A3374">
        <v>60</v>
      </c>
      <c r="B3374">
        <v>5</v>
      </c>
    </row>
    <row r="3375" spans="1:2" x14ac:dyDescent="0.3">
      <c r="A3375">
        <v>107</v>
      </c>
      <c r="B3375">
        <v>7.8</v>
      </c>
    </row>
    <row r="3376" spans="1:2" x14ac:dyDescent="0.3">
      <c r="A3376">
        <v>91</v>
      </c>
      <c r="B3376">
        <v>7.4</v>
      </c>
    </row>
    <row r="3377" spans="1:2" x14ac:dyDescent="0.3">
      <c r="A3377">
        <v>112</v>
      </c>
      <c r="B3377">
        <v>6.8</v>
      </c>
    </row>
    <row r="3378" spans="1:2" x14ac:dyDescent="0.3">
      <c r="A3378">
        <v>82</v>
      </c>
      <c r="B3378">
        <v>7.1</v>
      </c>
    </row>
    <row r="3379" spans="1:2" x14ac:dyDescent="0.3">
      <c r="A3379">
        <v>97</v>
      </c>
      <c r="B3379">
        <v>6.4</v>
      </c>
    </row>
    <row r="3380" spans="1:2" x14ac:dyDescent="0.3">
      <c r="A3380">
        <v>128</v>
      </c>
      <c r="B3380">
        <v>5.7</v>
      </c>
    </row>
    <row r="3381" spans="1:2" x14ac:dyDescent="0.3">
      <c r="A3381">
        <v>102</v>
      </c>
      <c r="B3381">
        <v>7.5</v>
      </c>
    </row>
    <row r="3382" spans="1:2" x14ac:dyDescent="0.3">
      <c r="A3382">
        <v>93</v>
      </c>
      <c r="B3382">
        <v>6.7</v>
      </c>
    </row>
    <row r="3383" spans="1:2" x14ac:dyDescent="0.3">
      <c r="A3383">
        <v>116</v>
      </c>
      <c r="B3383">
        <v>5.6</v>
      </c>
    </row>
    <row r="3384" spans="1:2" x14ac:dyDescent="0.3">
      <c r="A3384">
        <v>138</v>
      </c>
      <c r="B3384">
        <v>7</v>
      </c>
    </row>
    <row r="3385" spans="1:2" x14ac:dyDescent="0.3">
      <c r="A3385">
        <v>117</v>
      </c>
      <c r="B3385">
        <v>7.6</v>
      </c>
    </row>
    <row r="3386" spans="1:2" x14ac:dyDescent="0.3">
      <c r="A3386">
        <v>93</v>
      </c>
      <c r="B3386">
        <v>6.5</v>
      </c>
    </row>
    <row r="3387" spans="1:2" x14ac:dyDescent="0.3">
      <c r="A3387">
        <v>92</v>
      </c>
      <c r="B3387">
        <v>7</v>
      </c>
    </row>
    <row r="3388" spans="1:2" x14ac:dyDescent="0.3">
      <c r="A3388">
        <v>110</v>
      </c>
      <c r="B3388">
        <v>6.3</v>
      </c>
    </row>
    <row r="3389" spans="1:2" x14ac:dyDescent="0.3">
      <c r="A3389">
        <v>92</v>
      </c>
      <c r="B3389">
        <v>6.4</v>
      </c>
    </row>
    <row r="3390" spans="1:2" x14ac:dyDescent="0.3">
      <c r="A3390">
        <v>104</v>
      </c>
      <c r="B3390">
        <v>7.1</v>
      </c>
    </row>
    <row r="3391" spans="1:2" x14ac:dyDescent="0.3">
      <c r="A3391">
        <v>98</v>
      </c>
      <c r="B3391">
        <v>7.1</v>
      </c>
    </row>
    <row r="3392" spans="1:2" x14ac:dyDescent="0.3">
      <c r="A3392">
        <v>89</v>
      </c>
      <c r="B3392">
        <v>6.5</v>
      </c>
    </row>
    <row r="3393" spans="1:2" x14ac:dyDescent="0.3">
      <c r="A3393">
        <v>92</v>
      </c>
      <c r="B3393">
        <v>6.9</v>
      </c>
    </row>
    <row r="3394" spans="1:2" x14ac:dyDescent="0.3">
      <c r="A3394">
        <v>140</v>
      </c>
      <c r="B3394">
        <v>5.4</v>
      </c>
    </row>
    <row r="3395" spans="1:2" x14ac:dyDescent="0.3">
      <c r="A3395">
        <v>60</v>
      </c>
      <c r="B3395">
        <v>4.9000000000000004</v>
      </c>
    </row>
    <row r="3396" spans="1:2" x14ac:dyDescent="0.3">
      <c r="A3396">
        <v>90</v>
      </c>
      <c r="B3396">
        <v>5.0999999999999996</v>
      </c>
    </row>
    <row r="3397" spans="1:2" x14ac:dyDescent="0.3">
      <c r="A3397">
        <v>129</v>
      </c>
      <c r="B3397">
        <v>5.3</v>
      </c>
    </row>
    <row r="3398" spans="1:2" x14ac:dyDescent="0.3">
      <c r="A3398">
        <v>111</v>
      </c>
      <c r="B3398">
        <v>7.5</v>
      </c>
    </row>
    <row r="3399" spans="1:2" x14ac:dyDescent="0.3">
      <c r="A3399">
        <v>79</v>
      </c>
      <c r="B3399">
        <v>8.3000000000000007</v>
      </c>
    </row>
    <row r="3400" spans="1:2" x14ac:dyDescent="0.3">
      <c r="A3400">
        <v>104</v>
      </c>
      <c r="B3400">
        <v>7.3</v>
      </c>
    </row>
    <row r="3401" spans="1:2" x14ac:dyDescent="0.3">
      <c r="A3401">
        <v>101</v>
      </c>
      <c r="B3401">
        <v>7.3</v>
      </c>
    </row>
    <row r="3402" spans="1:2" x14ac:dyDescent="0.3">
      <c r="A3402">
        <v>113</v>
      </c>
      <c r="B3402">
        <v>7.1</v>
      </c>
    </row>
    <row r="3403" spans="1:2" x14ac:dyDescent="0.3">
      <c r="A3403">
        <v>92</v>
      </c>
      <c r="B3403">
        <v>6</v>
      </c>
    </row>
    <row r="3404" spans="1:2" x14ac:dyDescent="0.3">
      <c r="A3404">
        <v>106</v>
      </c>
      <c r="B3404">
        <v>6.6</v>
      </c>
    </row>
    <row r="3405" spans="1:2" x14ac:dyDescent="0.3">
      <c r="A3405">
        <v>98</v>
      </c>
      <c r="B3405">
        <v>7.2</v>
      </c>
    </row>
    <row r="3406" spans="1:2" x14ac:dyDescent="0.3">
      <c r="A3406">
        <v>75</v>
      </c>
      <c r="B3406">
        <v>7.2</v>
      </c>
    </row>
    <row r="3407" spans="1:2" x14ac:dyDescent="0.3">
      <c r="A3407">
        <v>104</v>
      </c>
      <c r="B3407">
        <v>6.9</v>
      </c>
    </row>
    <row r="3408" spans="1:2" x14ac:dyDescent="0.3">
      <c r="A3408">
        <v>108</v>
      </c>
      <c r="B3408">
        <v>6.8</v>
      </c>
    </row>
    <row r="3409" spans="1:2" x14ac:dyDescent="0.3">
      <c r="A3409">
        <v>99</v>
      </c>
      <c r="B3409">
        <v>4</v>
      </c>
    </row>
    <row r="3410" spans="1:2" x14ac:dyDescent="0.3">
      <c r="A3410">
        <v>180</v>
      </c>
      <c r="B3410">
        <v>7.7</v>
      </c>
    </row>
    <row r="3411" spans="1:2" x14ac:dyDescent="0.3">
      <c r="A3411">
        <v>109</v>
      </c>
      <c r="B3411">
        <v>7.4</v>
      </c>
    </row>
    <row r="3412" spans="1:2" x14ac:dyDescent="0.3">
      <c r="A3412">
        <v>111</v>
      </c>
      <c r="B3412">
        <v>6.5</v>
      </c>
    </row>
    <row r="3413" spans="1:2" x14ac:dyDescent="0.3">
      <c r="A3413">
        <v>93</v>
      </c>
      <c r="B3413">
        <v>6.4</v>
      </c>
    </row>
    <row r="3414" spans="1:2" x14ac:dyDescent="0.3">
      <c r="A3414">
        <v>99</v>
      </c>
      <c r="B3414">
        <v>7.2</v>
      </c>
    </row>
    <row r="3415" spans="1:2" x14ac:dyDescent="0.3">
      <c r="A3415">
        <v>98</v>
      </c>
      <c r="B3415">
        <v>5.6</v>
      </c>
    </row>
    <row r="3416" spans="1:2" x14ac:dyDescent="0.3">
      <c r="A3416">
        <v>95</v>
      </c>
      <c r="B3416">
        <v>6.3</v>
      </c>
    </row>
    <row r="3417" spans="1:2" x14ac:dyDescent="0.3">
      <c r="A3417">
        <v>142</v>
      </c>
      <c r="B3417">
        <v>6.8</v>
      </c>
    </row>
    <row r="3418" spans="1:2" x14ac:dyDescent="0.3">
      <c r="A3418">
        <v>107</v>
      </c>
      <c r="B3418">
        <v>5.5</v>
      </c>
    </row>
    <row r="3419" spans="1:2" x14ac:dyDescent="0.3">
      <c r="A3419">
        <v>102</v>
      </c>
      <c r="B3419">
        <v>6.9</v>
      </c>
    </row>
    <row r="3420" spans="1:2" x14ac:dyDescent="0.3">
      <c r="A3420">
        <v>97</v>
      </c>
      <c r="B3420">
        <v>6</v>
      </c>
    </row>
    <row r="3421" spans="1:2" x14ac:dyDescent="0.3">
      <c r="A3421">
        <v>124</v>
      </c>
      <c r="B3421">
        <v>7.7</v>
      </c>
    </row>
    <row r="3422" spans="1:2" x14ac:dyDescent="0.3">
      <c r="A3422">
        <v>97</v>
      </c>
      <c r="B3422">
        <v>6.4</v>
      </c>
    </row>
    <row r="3423" spans="1:2" x14ac:dyDescent="0.3">
      <c r="A3423">
        <v>124</v>
      </c>
      <c r="B3423">
        <v>6.6</v>
      </c>
    </row>
    <row r="3424" spans="1:2" x14ac:dyDescent="0.3">
      <c r="A3424">
        <v>96</v>
      </c>
      <c r="B3424">
        <v>5.3</v>
      </c>
    </row>
    <row r="3425" spans="1:2" x14ac:dyDescent="0.3">
      <c r="A3425">
        <v>114</v>
      </c>
      <c r="B3425">
        <v>8.1</v>
      </c>
    </row>
    <row r="3426" spans="1:2" x14ac:dyDescent="0.3">
      <c r="A3426">
        <v>90</v>
      </c>
      <c r="B3426">
        <v>5.9</v>
      </c>
    </row>
    <row r="3427" spans="1:2" x14ac:dyDescent="0.3">
      <c r="A3427">
        <v>104</v>
      </c>
      <c r="B3427">
        <v>7.7</v>
      </c>
    </row>
    <row r="3428" spans="1:2" x14ac:dyDescent="0.3">
      <c r="A3428">
        <v>102</v>
      </c>
      <c r="B3428">
        <v>4.5999999999999996</v>
      </c>
    </row>
    <row r="3429" spans="1:2" x14ac:dyDescent="0.3">
      <c r="A3429">
        <v>93</v>
      </c>
      <c r="B3429">
        <v>5.0999999999999996</v>
      </c>
    </row>
    <row r="3430" spans="1:2" x14ac:dyDescent="0.3">
      <c r="A3430">
        <v>90</v>
      </c>
      <c r="B3430">
        <v>6.9</v>
      </c>
    </row>
    <row r="3431" spans="1:2" x14ac:dyDescent="0.3">
      <c r="A3431">
        <v>106</v>
      </c>
      <c r="B3431">
        <v>8</v>
      </c>
    </row>
    <row r="3432" spans="1:2" x14ac:dyDescent="0.3">
      <c r="A3432">
        <v>99</v>
      </c>
      <c r="B3432">
        <v>6.8</v>
      </c>
    </row>
    <row r="3433" spans="1:2" x14ac:dyDescent="0.3">
      <c r="A3433">
        <v>115</v>
      </c>
      <c r="B3433">
        <v>5.4</v>
      </c>
    </row>
    <row r="3434" spans="1:2" x14ac:dyDescent="0.3">
      <c r="A3434">
        <v>89</v>
      </c>
      <c r="B3434">
        <v>6.5</v>
      </c>
    </row>
    <row r="3435" spans="1:2" x14ac:dyDescent="0.3">
      <c r="A3435">
        <v>101</v>
      </c>
      <c r="B3435">
        <v>4.2</v>
      </c>
    </row>
    <row r="3436" spans="1:2" x14ac:dyDescent="0.3">
      <c r="A3436">
        <v>92</v>
      </c>
      <c r="B3436">
        <v>7.4</v>
      </c>
    </row>
    <row r="3437" spans="1:2" x14ac:dyDescent="0.3">
      <c r="A3437">
        <v>94</v>
      </c>
      <c r="B3437">
        <v>6.9</v>
      </c>
    </row>
    <row r="3438" spans="1:2" x14ac:dyDescent="0.3">
      <c r="A3438">
        <v>100</v>
      </c>
      <c r="B3438">
        <v>6.7</v>
      </c>
    </row>
    <row r="3439" spans="1:2" x14ac:dyDescent="0.3">
      <c r="A3439">
        <v>106</v>
      </c>
      <c r="B3439">
        <v>7.3</v>
      </c>
    </row>
    <row r="3440" spans="1:2" x14ac:dyDescent="0.3">
      <c r="A3440">
        <v>109</v>
      </c>
      <c r="B3440">
        <v>7.6</v>
      </c>
    </row>
    <row r="3441" spans="1:2" x14ac:dyDescent="0.3">
      <c r="A3441">
        <v>105</v>
      </c>
      <c r="B3441">
        <v>5.4</v>
      </c>
    </row>
    <row r="3442" spans="1:2" x14ac:dyDescent="0.3">
      <c r="A3442">
        <v>102</v>
      </c>
      <c r="B3442">
        <v>7.3</v>
      </c>
    </row>
    <row r="3443" spans="1:2" x14ac:dyDescent="0.3">
      <c r="A3443">
        <v>97</v>
      </c>
      <c r="B3443">
        <v>6.4</v>
      </c>
    </row>
    <row r="3444" spans="1:2" x14ac:dyDescent="0.3">
      <c r="A3444">
        <v>118</v>
      </c>
      <c r="B3444">
        <v>6</v>
      </c>
    </row>
    <row r="3445" spans="1:2" x14ac:dyDescent="0.3">
      <c r="A3445">
        <v>92</v>
      </c>
      <c r="B3445">
        <v>7.2</v>
      </c>
    </row>
    <row r="3446" spans="1:2" x14ac:dyDescent="0.3">
      <c r="A3446">
        <v>112</v>
      </c>
      <c r="B3446">
        <v>6</v>
      </c>
    </row>
    <row r="3447" spans="1:2" x14ac:dyDescent="0.3">
      <c r="A3447">
        <v>103</v>
      </c>
      <c r="B3447">
        <v>3.1</v>
      </c>
    </row>
    <row r="3448" spans="1:2" x14ac:dyDescent="0.3">
      <c r="A3448">
        <v>93</v>
      </c>
      <c r="B3448">
        <v>6.9</v>
      </c>
    </row>
    <row r="3449" spans="1:2" x14ac:dyDescent="0.3">
      <c r="A3449">
        <v>101</v>
      </c>
      <c r="B3449">
        <v>6.2</v>
      </c>
    </row>
    <row r="3450" spans="1:2" x14ac:dyDescent="0.3">
      <c r="A3450">
        <v>115</v>
      </c>
      <c r="B3450">
        <v>5.5</v>
      </c>
    </row>
    <row r="3451" spans="1:2" x14ac:dyDescent="0.3">
      <c r="A3451">
        <v>113</v>
      </c>
      <c r="B3451">
        <v>6.9</v>
      </c>
    </row>
    <row r="3452" spans="1:2" x14ac:dyDescent="0.3">
      <c r="A3452">
        <v>95</v>
      </c>
      <c r="B3452">
        <v>6.3</v>
      </c>
    </row>
    <row r="3453" spans="1:2" x14ac:dyDescent="0.3">
      <c r="A3453">
        <v>153</v>
      </c>
      <c r="B3453">
        <v>4.8</v>
      </c>
    </row>
    <row r="3454" spans="1:2" x14ac:dyDescent="0.3">
      <c r="A3454">
        <v>89</v>
      </c>
      <c r="B3454">
        <v>7.9</v>
      </c>
    </row>
    <row r="3455" spans="1:2" x14ac:dyDescent="0.3">
      <c r="A3455">
        <v>92</v>
      </c>
      <c r="B3455">
        <v>6.7</v>
      </c>
    </row>
    <row r="3456" spans="1:2" x14ac:dyDescent="0.3">
      <c r="A3456">
        <v>107</v>
      </c>
      <c r="B3456">
        <v>5.6</v>
      </c>
    </row>
    <row r="3457" spans="1:2" x14ac:dyDescent="0.3">
      <c r="A3457">
        <v>118</v>
      </c>
      <c r="B3457">
        <v>5.4</v>
      </c>
    </row>
    <row r="3458" spans="1:2" x14ac:dyDescent="0.3">
      <c r="A3458">
        <v>97</v>
      </c>
      <c r="B3458">
        <v>8</v>
      </c>
    </row>
    <row r="3459" spans="1:2" x14ac:dyDescent="0.3">
      <c r="A3459">
        <v>156</v>
      </c>
      <c r="B3459">
        <v>5.7</v>
      </c>
    </row>
    <row r="3460" spans="1:2" x14ac:dyDescent="0.3">
      <c r="A3460">
        <v>100</v>
      </c>
      <c r="B3460">
        <v>7.6</v>
      </c>
    </row>
    <row r="3461" spans="1:2" x14ac:dyDescent="0.3">
      <c r="A3461">
        <v>96</v>
      </c>
      <c r="B3461">
        <v>7</v>
      </c>
    </row>
    <row r="3462" spans="1:2" x14ac:dyDescent="0.3">
      <c r="A3462">
        <v>104</v>
      </c>
      <c r="B3462">
        <v>7.2</v>
      </c>
    </row>
    <row r="3463" spans="1:2" x14ac:dyDescent="0.3">
      <c r="A3463">
        <v>120</v>
      </c>
      <c r="B3463">
        <v>6.2</v>
      </c>
    </row>
    <row r="3464" spans="1:2" x14ac:dyDescent="0.3">
      <c r="A3464">
        <v>175</v>
      </c>
      <c r="B3464">
        <v>3.5</v>
      </c>
    </row>
    <row r="3465" spans="1:2" x14ac:dyDescent="0.3">
      <c r="A3465">
        <v>95</v>
      </c>
      <c r="B3465">
        <v>7.5</v>
      </c>
    </row>
    <row r="3466" spans="1:2" x14ac:dyDescent="0.3">
      <c r="A3466">
        <v>95</v>
      </c>
      <c r="B3466">
        <v>5.0999999999999996</v>
      </c>
    </row>
    <row r="3467" spans="1:2" x14ac:dyDescent="0.3">
      <c r="A3467">
        <v>121</v>
      </c>
      <c r="B3467">
        <v>6.7</v>
      </c>
    </row>
    <row r="3468" spans="1:2" x14ac:dyDescent="0.3">
      <c r="A3468">
        <v>110</v>
      </c>
      <c r="B3468">
        <v>9.1999999999999993</v>
      </c>
    </row>
    <row r="3469" spans="1:2" x14ac:dyDescent="0.3">
      <c r="A3469">
        <v>96</v>
      </c>
      <c r="B3469">
        <v>6.1</v>
      </c>
    </row>
    <row r="3470" spans="1:2" x14ac:dyDescent="0.3">
      <c r="A3470">
        <v>121</v>
      </c>
      <c r="B3470">
        <v>7.7</v>
      </c>
    </row>
    <row r="3471" spans="1:2" x14ac:dyDescent="0.3">
      <c r="A3471">
        <v>95</v>
      </c>
      <c r="B3471">
        <v>7.6</v>
      </c>
    </row>
    <row r="3472" spans="1:2" x14ac:dyDescent="0.3">
      <c r="A3472">
        <v>112</v>
      </c>
      <c r="B3472">
        <v>6.1</v>
      </c>
    </row>
    <row r="3473" spans="1:2" x14ac:dyDescent="0.3">
      <c r="A3473">
        <v>112</v>
      </c>
      <c r="B3473">
        <v>4.9000000000000004</v>
      </c>
    </row>
    <row r="3474" spans="1:2" x14ac:dyDescent="0.3">
      <c r="A3474">
        <v>143</v>
      </c>
      <c r="B3474">
        <v>6.8</v>
      </c>
    </row>
    <row r="3475" spans="1:2" x14ac:dyDescent="0.3">
      <c r="A3475">
        <v>93</v>
      </c>
      <c r="B3475">
        <v>7</v>
      </c>
    </row>
    <row r="3476" spans="1:2" x14ac:dyDescent="0.3">
      <c r="A3476">
        <v>110</v>
      </c>
      <c r="B3476">
        <v>7.2</v>
      </c>
    </row>
    <row r="3477" spans="1:2" x14ac:dyDescent="0.3">
      <c r="A3477">
        <v>104</v>
      </c>
      <c r="B3477">
        <v>5.7</v>
      </c>
    </row>
    <row r="3478" spans="1:2" x14ac:dyDescent="0.3">
      <c r="A3478">
        <v>115</v>
      </c>
      <c r="B3478">
        <v>7.3</v>
      </c>
    </row>
    <row r="3479" spans="1:2" x14ac:dyDescent="0.3">
      <c r="A3479">
        <v>53</v>
      </c>
      <c r="B3479">
        <v>7.5</v>
      </c>
    </row>
    <row r="3480" spans="1:2" x14ac:dyDescent="0.3">
      <c r="A3480">
        <v>119</v>
      </c>
      <c r="B3480">
        <v>7.4</v>
      </c>
    </row>
    <row r="3481" spans="1:2" x14ac:dyDescent="0.3">
      <c r="A3481">
        <v>125</v>
      </c>
      <c r="B3481">
        <v>7.2</v>
      </c>
    </row>
    <row r="3482" spans="1:2" x14ac:dyDescent="0.3">
      <c r="A3482">
        <v>96</v>
      </c>
      <c r="B3482">
        <v>6.5</v>
      </c>
    </row>
    <row r="3483" spans="1:2" x14ac:dyDescent="0.3">
      <c r="A3483">
        <v>100</v>
      </c>
      <c r="B3483">
        <v>9</v>
      </c>
    </row>
    <row r="3484" spans="1:2" x14ac:dyDescent="0.3">
      <c r="A3484">
        <v>46</v>
      </c>
      <c r="B3484">
        <v>6.8</v>
      </c>
    </row>
    <row r="3485" spans="1:2" x14ac:dyDescent="0.3">
      <c r="A3485">
        <v>89</v>
      </c>
      <c r="B3485">
        <v>6.8</v>
      </c>
    </row>
    <row r="3486" spans="1:2" x14ac:dyDescent="0.3">
      <c r="A3486">
        <v>92</v>
      </c>
      <c r="B3486">
        <v>5.2</v>
      </c>
    </row>
    <row r="3487" spans="1:2" x14ac:dyDescent="0.3">
      <c r="A3487">
        <v>109</v>
      </c>
      <c r="B3487">
        <v>7.2</v>
      </c>
    </row>
    <row r="3488" spans="1:2" x14ac:dyDescent="0.3">
      <c r="A3488">
        <v>44</v>
      </c>
      <c r="B3488">
        <v>7.5</v>
      </c>
    </row>
    <row r="3489" spans="1:2" x14ac:dyDescent="0.3">
      <c r="A3489">
        <v>103</v>
      </c>
      <c r="B3489">
        <v>4</v>
      </c>
    </row>
    <row r="3490" spans="1:2" x14ac:dyDescent="0.3">
      <c r="A3490">
        <v>95</v>
      </c>
      <c r="B3490">
        <v>6.8</v>
      </c>
    </row>
    <row r="3491" spans="1:2" x14ac:dyDescent="0.3">
      <c r="A3491">
        <v>143</v>
      </c>
      <c r="B3491">
        <v>6.9</v>
      </c>
    </row>
    <row r="3492" spans="1:2" x14ac:dyDescent="0.3">
      <c r="A3492">
        <v>105</v>
      </c>
      <c r="B3492">
        <v>8.1999999999999993</v>
      </c>
    </row>
    <row r="3493" spans="1:2" x14ac:dyDescent="0.3">
      <c r="A3493">
        <v>79</v>
      </c>
      <c r="B3493">
        <v>7.3</v>
      </c>
    </row>
    <row r="3494" spans="1:2" x14ac:dyDescent="0.3">
      <c r="A3494">
        <v>106</v>
      </c>
      <c r="B3494">
        <v>6.1</v>
      </c>
    </row>
    <row r="3495" spans="1:2" x14ac:dyDescent="0.3">
      <c r="A3495">
        <v>100</v>
      </c>
      <c r="B3495">
        <v>7.8</v>
      </c>
    </row>
    <row r="3496" spans="1:2" x14ac:dyDescent="0.3">
      <c r="A3496">
        <v>103</v>
      </c>
      <c r="B3496">
        <v>6</v>
      </c>
    </row>
    <row r="3497" spans="1:2" x14ac:dyDescent="0.3">
      <c r="A3497">
        <v>116</v>
      </c>
      <c r="B3497">
        <v>4.0999999999999996</v>
      </c>
    </row>
    <row r="3498" spans="1:2" x14ac:dyDescent="0.3">
      <c r="A3498">
        <v>99</v>
      </c>
      <c r="B3498">
        <v>7</v>
      </c>
    </row>
    <row r="3499" spans="1:2" x14ac:dyDescent="0.3">
      <c r="A3499">
        <v>164</v>
      </c>
      <c r="B3499">
        <v>7.1</v>
      </c>
    </row>
    <row r="3500" spans="1:2" x14ac:dyDescent="0.3">
      <c r="A3500">
        <v>96</v>
      </c>
      <c r="B3500">
        <v>6.2</v>
      </c>
    </row>
    <row r="3501" spans="1:2" x14ac:dyDescent="0.3">
      <c r="A3501">
        <v>122</v>
      </c>
      <c r="B3501">
        <v>6.9</v>
      </c>
    </row>
    <row r="3502" spans="1:2" x14ac:dyDescent="0.3">
      <c r="A3502">
        <v>94</v>
      </c>
      <c r="B3502">
        <v>7.6</v>
      </c>
    </row>
    <row r="3503" spans="1:2" x14ac:dyDescent="0.3">
      <c r="A3503">
        <v>93</v>
      </c>
      <c r="B3503">
        <v>7.6</v>
      </c>
    </row>
    <row r="3504" spans="1:2" x14ac:dyDescent="0.3">
      <c r="A3504">
        <v>96</v>
      </c>
      <c r="B3504">
        <v>6.4</v>
      </c>
    </row>
    <row r="3505" spans="1:2" x14ac:dyDescent="0.3">
      <c r="A3505">
        <v>60</v>
      </c>
      <c r="B3505">
        <v>6.2</v>
      </c>
    </row>
    <row r="3506" spans="1:2" x14ac:dyDescent="0.3">
      <c r="A3506">
        <v>113</v>
      </c>
      <c r="B3506">
        <v>7.5</v>
      </c>
    </row>
    <row r="3507" spans="1:2" x14ac:dyDescent="0.3">
      <c r="A3507">
        <v>60</v>
      </c>
      <c r="B3507">
        <v>2</v>
      </c>
    </row>
    <row r="3508" spans="1:2" x14ac:dyDescent="0.3">
      <c r="A3508">
        <v>192</v>
      </c>
      <c r="B3508">
        <v>6.2</v>
      </c>
    </row>
    <row r="3509" spans="1:2" x14ac:dyDescent="0.3">
      <c r="A3509">
        <v>99</v>
      </c>
      <c r="B3509">
        <v>7.7</v>
      </c>
    </row>
    <row r="3510" spans="1:2" x14ac:dyDescent="0.3">
      <c r="A3510">
        <v>91</v>
      </c>
      <c r="B3510">
        <v>6.5</v>
      </c>
    </row>
    <row r="3511" spans="1:2" x14ac:dyDescent="0.3">
      <c r="A3511">
        <v>100</v>
      </c>
      <c r="B3511">
        <v>7.4</v>
      </c>
    </row>
    <row r="3512" spans="1:2" x14ac:dyDescent="0.3">
      <c r="A3512">
        <v>105</v>
      </c>
      <c r="B3512">
        <v>7.9</v>
      </c>
    </row>
    <row r="3513" spans="1:2" x14ac:dyDescent="0.3">
      <c r="A3513">
        <v>99</v>
      </c>
      <c r="B3513">
        <v>6.8</v>
      </c>
    </row>
    <row r="3514" spans="1:2" x14ac:dyDescent="0.3">
      <c r="A3514">
        <v>112</v>
      </c>
      <c r="B3514">
        <v>6.3</v>
      </c>
    </row>
    <row r="3515" spans="1:2" x14ac:dyDescent="0.3">
      <c r="A3515">
        <v>100</v>
      </c>
      <c r="B3515">
        <v>6.3</v>
      </c>
    </row>
    <row r="3516" spans="1:2" x14ac:dyDescent="0.3">
      <c r="A3516">
        <v>99</v>
      </c>
      <c r="B3516">
        <v>6.6</v>
      </c>
    </row>
    <row r="3517" spans="1:2" x14ac:dyDescent="0.3">
      <c r="A3517">
        <v>100</v>
      </c>
      <c r="B3517">
        <v>6.4</v>
      </c>
    </row>
    <row r="3518" spans="1:2" x14ac:dyDescent="0.3">
      <c r="A3518">
        <v>125</v>
      </c>
      <c r="B3518">
        <v>7.5</v>
      </c>
    </row>
    <row r="3519" spans="1:2" x14ac:dyDescent="0.3">
      <c r="A3519">
        <v>107</v>
      </c>
      <c r="B3519">
        <v>5.8</v>
      </c>
    </row>
    <row r="3520" spans="1:2" x14ac:dyDescent="0.3">
      <c r="A3520">
        <v>107</v>
      </c>
      <c r="B3520">
        <v>6.5</v>
      </c>
    </row>
    <row r="3521" spans="1:2" x14ac:dyDescent="0.3">
      <c r="A3521">
        <v>97</v>
      </c>
      <c r="B3521">
        <v>4.8</v>
      </c>
    </row>
    <row r="3522" spans="1:2" x14ac:dyDescent="0.3">
      <c r="A3522">
        <v>105</v>
      </c>
      <c r="B3522">
        <v>7.2</v>
      </c>
    </row>
    <row r="3523" spans="1:2" x14ac:dyDescent="0.3">
      <c r="A3523">
        <v>95</v>
      </c>
      <c r="B3523">
        <v>6.3</v>
      </c>
    </row>
    <row r="3524" spans="1:2" x14ac:dyDescent="0.3">
      <c r="A3524">
        <v>106</v>
      </c>
      <c r="B3524">
        <v>7</v>
      </c>
    </row>
    <row r="3525" spans="1:2" x14ac:dyDescent="0.3">
      <c r="A3525">
        <v>93</v>
      </c>
      <c r="B3525">
        <v>6.3</v>
      </c>
    </row>
    <row r="3526" spans="1:2" x14ac:dyDescent="0.3">
      <c r="A3526">
        <v>103</v>
      </c>
      <c r="B3526">
        <v>5.3</v>
      </c>
    </row>
    <row r="3527" spans="1:2" x14ac:dyDescent="0.3">
      <c r="A3527">
        <v>96</v>
      </c>
      <c r="B3527">
        <v>2.2999999999999998</v>
      </c>
    </row>
    <row r="3528" spans="1:2" x14ac:dyDescent="0.3">
      <c r="A3528">
        <v>103</v>
      </c>
      <c r="B3528">
        <v>7.1</v>
      </c>
    </row>
    <row r="3529" spans="1:2" x14ac:dyDescent="0.3">
      <c r="A3529">
        <v>108</v>
      </c>
      <c r="B3529">
        <v>6.2</v>
      </c>
    </row>
    <row r="3530" spans="1:2" x14ac:dyDescent="0.3">
      <c r="A3530">
        <v>177</v>
      </c>
      <c r="B3530">
        <v>6.2</v>
      </c>
    </row>
    <row r="3531" spans="1:2" x14ac:dyDescent="0.3">
      <c r="A3531">
        <v>118</v>
      </c>
      <c r="B3531">
        <v>6.7</v>
      </c>
    </row>
    <row r="3532" spans="1:2" x14ac:dyDescent="0.3">
      <c r="A3532">
        <v>97</v>
      </c>
      <c r="B3532">
        <v>6.5</v>
      </c>
    </row>
    <row r="3533" spans="1:2" x14ac:dyDescent="0.3">
      <c r="A3533">
        <v>102</v>
      </c>
      <c r="B3533">
        <v>5.9</v>
      </c>
    </row>
    <row r="3534" spans="1:2" x14ac:dyDescent="0.3">
      <c r="A3534">
        <v>92</v>
      </c>
      <c r="B3534">
        <v>6.7</v>
      </c>
    </row>
    <row r="3535" spans="1:2" x14ac:dyDescent="0.3">
      <c r="A3535">
        <v>88</v>
      </c>
      <c r="B3535">
        <v>6</v>
      </c>
    </row>
    <row r="3536" spans="1:2" x14ac:dyDescent="0.3">
      <c r="A3536">
        <v>80</v>
      </c>
      <c r="B3536">
        <v>6.9</v>
      </c>
    </row>
    <row r="3537" spans="1:2" x14ac:dyDescent="0.3">
      <c r="A3537">
        <v>45</v>
      </c>
      <c r="B3537">
        <v>7.9</v>
      </c>
    </row>
    <row r="3538" spans="1:2" x14ac:dyDescent="0.3">
      <c r="A3538">
        <v>115</v>
      </c>
      <c r="B3538">
        <v>5.3</v>
      </c>
    </row>
    <row r="3539" spans="1:2" x14ac:dyDescent="0.3">
      <c r="A3539">
        <v>97</v>
      </c>
      <c r="B3539">
        <v>4.8</v>
      </c>
    </row>
    <row r="3540" spans="1:2" x14ac:dyDescent="0.3">
      <c r="A3540">
        <v>102</v>
      </c>
      <c r="B3540">
        <v>5.3</v>
      </c>
    </row>
    <row r="3541" spans="1:2" x14ac:dyDescent="0.3">
      <c r="A3541">
        <v>111</v>
      </c>
      <c r="B3541">
        <v>6</v>
      </c>
    </row>
    <row r="3542" spans="1:2" x14ac:dyDescent="0.3">
      <c r="A3542">
        <v>96</v>
      </c>
      <c r="B3542">
        <v>7.3</v>
      </c>
    </row>
    <row r="3543" spans="1:2" x14ac:dyDescent="0.3">
      <c r="A3543">
        <v>94</v>
      </c>
      <c r="B3543">
        <v>7.4</v>
      </c>
    </row>
    <row r="3544" spans="1:2" x14ac:dyDescent="0.3">
      <c r="A3544">
        <v>125</v>
      </c>
      <c r="B3544">
        <v>7.7</v>
      </c>
    </row>
    <row r="3545" spans="1:2" x14ac:dyDescent="0.3">
      <c r="A3545">
        <v>108</v>
      </c>
      <c r="B3545">
        <v>4.8</v>
      </c>
    </row>
    <row r="3546" spans="1:2" x14ac:dyDescent="0.3">
      <c r="A3546">
        <v>101</v>
      </c>
      <c r="B3546">
        <v>7.2</v>
      </c>
    </row>
    <row r="3547" spans="1:2" x14ac:dyDescent="0.3">
      <c r="A3547">
        <v>101</v>
      </c>
      <c r="B3547">
        <v>5.8</v>
      </c>
    </row>
    <row r="3548" spans="1:2" x14ac:dyDescent="0.3">
      <c r="A3548">
        <v>139</v>
      </c>
      <c r="B3548">
        <v>7.3</v>
      </c>
    </row>
    <row r="3549" spans="1:2" x14ac:dyDescent="0.3">
      <c r="A3549">
        <v>125</v>
      </c>
      <c r="B3549">
        <v>7</v>
      </c>
    </row>
    <row r="3550" spans="1:2" x14ac:dyDescent="0.3">
      <c r="A3550">
        <v>88</v>
      </c>
      <c r="B3550">
        <v>6.4</v>
      </c>
    </row>
    <row r="3551" spans="1:2" x14ac:dyDescent="0.3">
      <c r="A3551">
        <v>115</v>
      </c>
      <c r="B3551">
        <v>5.6</v>
      </c>
    </row>
    <row r="3552" spans="1:2" x14ac:dyDescent="0.3">
      <c r="A3552">
        <v>99</v>
      </c>
      <c r="B3552">
        <v>8.1999999999999993</v>
      </c>
    </row>
    <row r="3553" spans="1:2" x14ac:dyDescent="0.3">
      <c r="A3553">
        <v>88</v>
      </c>
      <c r="B3553">
        <v>6.5</v>
      </c>
    </row>
    <row r="3554" spans="1:2" x14ac:dyDescent="0.3">
      <c r="A3554">
        <v>112</v>
      </c>
      <c r="B3554">
        <v>6.4</v>
      </c>
    </row>
    <row r="3555" spans="1:2" x14ac:dyDescent="0.3">
      <c r="A3555">
        <v>108</v>
      </c>
      <c r="B3555">
        <v>8.1</v>
      </c>
    </row>
    <row r="3556" spans="1:2" x14ac:dyDescent="0.3">
      <c r="A3556">
        <v>107</v>
      </c>
      <c r="B3556">
        <v>5.4</v>
      </c>
    </row>
    <row r="3557" spans="1:2" x14ac:dyDescent="0.3">
      <c r="A3557">
        <v>104</v>
      </c>
      <c r="B3557">
        <v>6.3</v>
      </c>
    </row>
    <row r="3558" spans="1:2" x14ac:dyDescent="0.3">
      <c r="A3558">
        <v>108</v>
      </c>
      <c r="B3558">
        <v>7.8</v>
      </c>
    </row>
    <row r="3559" spans="1:2" x14ac:dyDescent="0.3">
      <c r="A3559">
        <v>102</v>
      </c>
      <c r="B3559">
        <v>6.8</v>
      </c>
    </row>
    <row r="3560" spans="1:2" x14ac:dyDescent="0.3">
      <c r="A3560">
        <v>88</v>
      </c>
      <c r="B3560">
        <v>7.2</v>
      </c>
    </row>
    <row r="3561" spans="1:2" x14ac:dyDescent="0.3">
      <c r="A3561">
        <v>115</v>
      </c>
      <c r="B3561">
        <v>7.1</v>
      </c>
    </row>
    <row r="3562" spans="1:2" x14ac:dyDescent="0.3">
      <c r="A3562">
        <v>91</v>
      </c>
      <c r="B3562">
        <v>6.2</v>
      </c>
    </row>
    <row r="3563" spans="1:2" x14ac:dyDescent="0.3">
      <c r="A3563">
        <v>141</v>
      </c>
      <c r="B3563">
        <v>7.3</v>
      </c>
    </row>
    <row r="3564" spans="1:2" x14ac:dyDescent="0.3">
      <c r="A3564">
        <v>101</v>
      </c>
      <c r="B3564">
        <v>5.9</v>
      </c>
    </row>
    <row r="3565" spans="1:2" x14ac:dyDescent="0.3">
      <c r="A3565">
        <v>105</v>
      </c>
      <c r="B3565">
        <v>7.2</v>
      </c>
    </row>
    <row r="3566" spans="1:2" x14ac:dyDescent="0.3">
      <c r="A3566">
        <v>100</v>
      </c>
      <c r="B3566">
        <v>3.6</v>
      </c>
    </row>
    <row r="3567" spans="1:2" x14ac:dyDescent="0.3">
      <c r="A3567">
        <v>116</v>
      </c>
      <c r="B3567">
        <v>7.7</v>
      </c>
    </row>
    <row r="3568" spans="1:2" x14ac:dyDescent="0.3">
      <c r="A3568">
        <v>97</v>
      </c>
      <c r="B3568">
        <v>7.3</v>
      </c>
    </row>
    <row r="3569" spans="1:2" x14ac:dyDescent="0.3">
      <c r="A3569">
        <v>106</v>
      </c>
      <c r="B3569">
        <v>7.4</v>
      </c>
    </row>
    <row r="3570" spans="1:2" x14ac:dyDescent="0.3">
      <c r="A3570">
        <v>105</v>
      </c>
      <c r="B3570">
        <v>6.6</v>
      </c>
    </row>
    <row r="3571" spans="1:2" x14ac:dyDescent="0.3">
      <c r="A3571">
        <v>102</v>
      </c>
      <c r="B3571">
        <v>6.9</v>
      </c>
    </row>
    <row r="3572" spans="1:2" x14ac:dyDescent="0.3">
      <c r="A3572">
        <v>122</v>
      </c>
      <c r="B3572">
        <v>6.8</v>
      </c>
    </row>
    <row r="3573" spans="1:2" x14ac:dyDescent="0.3">
      <c r="A3573">
        <v>107</v>
      </c>
      <c r="B3573">
        <v>7.3</v>
      </c>
    </row>
    <row r="3574" spans="1:2" x14ac:dyDescent="0.3">
      <c r="A3574">
        <v>121</v>
      </c>
      <c r="B3574">
        <v>7.2</v>
      </c>
    </row>
    <row r="3575" spans="1:2" x14ac:dyDescent="0.3">
      <c r="A3575">
        <v>98</v>
      </c>
      <c r="B3575">
        <v>6.5</v>
      </c>
    </row>
    <row r="3576" spans="1:2" x14ac:dyDescent="0.3">
      <c r="A3576">
        <v>108</v>
      </c>
      <c r="B3576">
        <v>7.7</v>
      </c>
    </row>
    <row r="3577" spans="1:2" x14ac:dyDescent="0.3">
      <c r="A3577">
        <v>55</v>
      </c>
      <c r="B3577">
        <v>8.1</v>
      </c>
    </row>
    <row r="3578" spans="1:2" x14ac:dyDescent="0.3">
      <c r="A3578">
        <v>123</v>
      </c>
      <c r="B3578">
        <v>7.7</v>
      </c>
    </row>
    <row r="3579" spans="1:2" x14ac:dyDescent="0.3">
      <c r="A3579">
        <v>110</v>
      </c>
      <c r="B3579">
        <v>7.6</v>
      </c>
    </row>
    <row r="3580" spans="1:2" x14ac:dyDescent="0.3">
      <c r="A3580">
        <v>120</v>
      </c>
      <c r="B3580">
        <v>7.3</v>
      </c>
    </row>
    <row r="3581" spans="1:2" x14ac:dyDescent="0.3">
      <c r="A3581">
        <v>122</v>
      </c>
      <c r="B3581">
        <v>8.6999999999999993</v>
      </c>
    </row>
    <row r="3582" spans="1:2" x14ac:dyDescent="0.3">
      <c r="A3582">
        <v>110</v>
      </c>
      <c r="B3582">
        <v>7.2</v>
      </c>
    </row>
    <row r="3583" spans="1:2" x14ac:dyDescent="0.3">
      <c r="A3583">
        <v>139</v>
      </c>
      <c r="B3583">
        <v>7.2</v>
      </c>
    </row>
    <row r="3584" spans="1:2" x14ac:dyDescent="0.3">
      <c r="A3584">
        <v>124</v>
      </c>
      <c r="B3584">
        <v>8.1</v>
      </c>
    </row>
    <row r="3585" spans="1:2" x14ac:dyDescent="0.3">
      <c r="A3585">
        <v>120</v>
      </c>
      <c r="B3585">
        <v>7.5</v>
      </c>
    </row>
    <row r="3586" spans="1:2" x14ac:dyDescent="0.3">
      <c r="A3586">
        <v>152</v>
      </c>
      <c r="B3586">
        <v>8.1</v>
      </c>
    </row>
    <row r="3587" spans="1:2" x14ac:dyDescent="0.3">
      <c r="A3587">
        <v>98</v>
      </c>
      <c r="B3587">
        <v>7.8</v>
      </c>
    </row>
    <row r="3588" spans="1:2" x14ac:dyDescent="0.3">
      <c r="A3588">
        <v>106</v>
      </c>
      <c r="B3588">
        <v>7.8</v>
      </c>
    </row>
    <row r="3589" spans="1:2" x14ac:dyDescent="0.3">
      <c r="A3589">
        <v>106</v>
      </c>
      <c r="B3589">
        <v>5.8</v>
      </c>
    </row>
    <row r="3590" spans="1:2" x14ac:dyDescent="0.3">
      <c r="A3590">
        <v>106</v>
      </c>
      <c r="B3590">
        <v>7.6</v>
      </c>
    </row>
    <row r="3591" spans="1:2" x14ac:dyDescent="0.3">
      <c r="A3591">
        <v>89</v>
      </c>
      <c r="B3591">
        <v>7.4</v>
      </c>
    </row>
    <row r="3592" spans="1:2" x14ac:dyDescent="0.3">
      <c r="A3592">
        <v>94</v>
      </c>
      <c r="B3592">
        <v>6.3</v>
      </c>
    </row>
    <row r="3593" spans="1:2" x14ac:dyDescent="0.3">
      <c r="A3593">
        <v>109</v>
      </c>
      <c r="B3593">
        <v>6.9</v>
      </c>
    </row>
    <row r="3594" spans="1:2" x14ac:dyDescent="0.3">
      <c r="A3594">
        <v>144</v>
      </c>
      <c r="B3594">
        <v>8.6</v>
      </c>
    </row>
    <row r="3595" spans="1:2" x14ac:dyDescent="0.3">
      <c r="A3595">
        <v>90</v>
      </c>
      <c r="B3595">
        <v>5.0999999999999996</v>
      </c>
    </row>
    <row r="3596" spans="1:2" x14ac:dyDescent="0.3">
      <c r="A3596">
        <v>106</v>
      </c>
      <c r="B3596">
        <v>6.4</v>
      </c>
    </row>
    <row r="3597" spans="1:2" x14ac:dyDescent="0.3">
      <c r="A3597">
        <v>121</v>
      </c>
      <c r="B3597">
        <v>7.9</v>
      </c>
    </row>
    <row r="3598" spans="1:2" x14ac:dyDescent="0.3">
      <c r="A3598">
        <v>89</v>
      </c>
      <c r="B3598">
        <v>6.9</v>
      </c>
    </row>
    <row r="3599" spans="1:2" x14ac:dyDescent="0.3">
      <c r="A3599">
        <v>86</v>
      </c>
      <c r="B3599">
        <v>7.5</v>
      </c>
    </row>
    <row r="3600" spans="1:2" x14ac:dyDescent="0.3">
      <c r="A3600">
        <v>91</v>
      </c>
      <c r="B3600">
        <v>7.2</v>
      </c>
    </row>
    <row r="3601" spans="1:2" x14ac:dyDescent="0.3">
      <c r="A3601">
        <v>104</v>
      </c>
      <c r="B3601">
        <v>5.8</v>
      </c>
    </row>
    <row r="3602" spans="1:2" x14ac:dyDescent="0.3">
      <c r="A3602">
        <v>99</v>
      </c>
      <c r="B3602">
        <v>2.9</v>
      </c>
    </row>
    <row r="3603" spans="1:2" x14ac:dyDescent="0.3">
      <c r="A3603">
        <v>98</v>
      </c>
      <c r="B3603">
        <v>6.2</v>
      </c>
    </row>
    <row r="3604" spans="1:2" x14ac:dyDescent="0.3">
      <c r="A3604">
        <v>121</v>
      </c>
      <c r="B3604">
        <v>7.3</v>
      </c>
    </row>
    <row r="3605" spans="1:2" x14ac:dyDescent="0.3">
      <c r="A3605">
        <v>96</v>
      </c>
      <c r="B3605">
        <v>6.2</v>
      </c>
    </row>
    <row r="3606" spans="1:2" x14ac:dyDescent="0.3">
      <c r="A3606">
        <v>99</v>
      </c>
      <c r="B3606">
        <v>8.1999999999999993</v>
      </c>
    </row>
    <row r="3607" spans="1:2" x14ac:dyDescent="0.3">
      <c r="A3607">
        <v>42</v>
      </c>
      <c r="B3607">
        <v>6.8</v>
      </c>
    </row>
    <row r="3608" spans="1:2" x14ac:dyDescent="0.3">
      <c r="A3608">
        <v>122</v>
      </c>
      <c r="B3608">
        <v>6.1</v>
      </c>
    </row>
    <row r="3609" spans="1:2" x14ac:dyDescent="0.3">
      <c r="A3609">
        <v>101</v>
      </c>
      <c r="B3609">
        <v>7.7</v>
      </c>
    </row>
    <row r="3610" spans="1:2" x14ac:dyDescent="0.3">
      <c r="A3610">
        <v>102</v>
      </c>
      <c r="B3610">
        <v>5.2</v>
      </c>
    </row>
    <row r="3611" spans="1:2" x14ac:dyDescent="0.3">
      <c r="A3611">
        <v>84</v>
      </c>
      <c r="B3611">
        <v>6.8</v>
      </c>
    </row>
    <row r="3612" spans="1:2" x14ac:dyDescent="0.3">
      <c r="A3612">
        <v>104</v>
      </c>
      <c r="B3612">
        <v>6.5</v>
      </c>
    </row>
    <row r="3613" spans="1:2" x14ac:dyDescent="0.3">
      <c r="A3613">
        <v>96</v>
      </c>
      <c r="B3613">
        <v>7</v>
      </c>
    </row>
    <row r="3614" spans="1:2" x14ac:dyDescent="0.3">
      <c r="A3614">
        <v>94</v>
      </c>
      <c r="B3614">
        <v>5.9</v>
      </c>
    </row>
    <row r="3615" spans="1:2" x14ac:dyDescent="0.3">
      <c r="A3615">
        <v>90</v>
      </c>
      <c r="B3615">
        <v>7.1</v>
      </c>
    </row>
    <row r="3616" spans="1:2" x14ac:dyDescent="0.3">
      <c r="A3616">
        <v>97</v>
      </c>
      <c r="B3616">
        <v>5.5</v>
      </c>
    </row>
    <row r="3617" spans="1:2" x14ac:dyDescent="0.3">
      <c r="A3617">
        <v>90</v>
      </c>
      <c r="B3617">
        <v>7.4</v>
      </c>
    </row>
    <row r="3618" spans="1:2" x14ac:dyDescent="0.3">
      <c r="A3618">
        <v>106</v>
      </c>
      <c r="B3618">
        <v>7.3</v>
      </c>
    </row>
    <row r="3619" spans="1:2" x14ac:dyDescent="0.3">
      <c r="A3619">
        <v>96</v>
      </c>
      <c r="B3619">
        <v>4.5999999999999996</v>
      </c>
    </row>
    <row r="3620" spans="1:2" x14ac:dyDescent="0.3">
      <c r="A3620">
        <v>44</v>
      </c>
      <c r="B3620">
        <v>7.2</v>
      </c>
    </row>
    <row r="3621" spans="1:2" x14ac:dyDescent="0.3">
      <c r="A3621">
        <v>95</v>
      </c>
      <c r="B3621">
        <v>7</v>
      </c>
    </row>
    <row r="3622" spans="1:2" x14ac:dyDescent="0.3">
      <c r="A3622">
        <v>99</v>
      </c>
      <c r="B3622">
        <v>5.0999999999999996</v>
      </c>
    </row>
    <row r="3623" spans="1:2" x14ac:dyDescent="0.3">
      <c r="A3623">
        <v>93</v>
      </c>
      <c r="B3623">
        <v>6.7</v>
      </c>
    </row>
    <row r="3624" spans="1:2" x14ac:dyDescent="0.3">
      <c r="A3624">
        <v>99</v>
      </c>
      <c r="B3624">
        <v>5.3</v>
      </c>
    </row>
    <row r="3625" spans="1:2" x14ac:dyDescent="0.3">
      <c r="A3625">
        <v>95</v>
      </c>
      <c r="B3625">
        <v>8.4</v>
      </c>
    </row>
    <row r="3626" spans="1:2" x14ac:dyDescent="0.3">
      <c r="A3626">
        <v>84</v>
      </c>
      <c r="B3626">
        <v>7.8</v>
      </c>
    </row>
    <row r="3627" spans="1:2" x14ac:dyDescent="0.3">
      <c r="A3627">
        <v>144</v>
      </c>
      <c r="B3627">
        <v>6.7</v>
      </c>
    </row>
    <row r="3628" spans="1:2" x14ac:dyDescent="0.3">
      <c r="A3628">
        <v>99</v>
      </c>
      <c r="B3628">
        <v>5.4</v>
      </c>
    </row>
    <row r="3629" spans="1:2" x14ac:dyDescent="0.3">
      <c r="A3629">
        <v>110</v>
      </c>
      <c r="B3629">
        <v>7.2</v>
      </c>
    </row>
    <row r="3630" spans="1:2" x14ac:dyDescent="0.3">
      <c r="A3630">
        <v>97</v>
      </c>
      <c r="B3630">
        <v>5.8</v>
      </c>
    </row>
    <row r="3631" spans="1:2" x14ac:dyDescent="0.3">
      <c r="A3631">
        <v>107</v>
      </c>
      <c r="B3631">
        <v>6.4</v>
      </c>
    </row>
    <row r="3632" spans="1:2" x14ac:dyDescent="0.3">
      <c r="A3632">
        <v>90</v>
      </c>
      <c r="B3632">
        <v>8</v>
      </c>
    </row>
    <row r="3633" spans="1:2" x14ac:dyDescent="0.3">
      <c r="A3633">
        <v>104</v>
      </c>
      <c r="B3633">
        <v>7</v>
      </c>
    </row>
    <row r="3634" spans="1:2" x14ac:dyDescent="0.3">
      <c r="A3634">
        <v>96</v>
      </c>
      <c r="B3634">
        <v>7</v>
      </c>
    </row>
    <row r="3635" spans="1:2" x14ac:dyDescent="0.3">
      <c r="A3635">
        <v>104</v>
      </c>
      <c r="B3635">
        <v>6.7</v>
      </c>
    </row>
    <row r="3636" spans="1:2" x14ac:dyDescent="0.3">
      <c r="A3636">
        <v>97</v>
      </c>
      <c r="B3636">
        <v>3.8</v>
      </c>
    </row>
    <row r="3637" spans="1:2" x14ac:dyDescent="0.3">
      <c r="A3637">
        <v>107</v>
      </c>
      <c r="B3637">
        <v>5.7</v>
      </c>
    </row>
    <row r="3638" spans="1:2" x14ac:dyDescent="0.3">
      <c r="A3638">
        <v>117</v>
      </c>
      <c r="B3638">
        <v>6.6</v>
      </c>
    </row>
    <row r="3639" spans="1:2" x14ac:dyDescent="0.3">
      <c r="A3639">
        <v>85</v>
      </c>
      <c r="B3639">
        <v>6.7</v>
      </c>
    </row>
    <row r="3640" spans="1:2" x14ac:dyDescent="0.3">
      <c r="A3640">
        <v>152</v>
      </c>
      <c r="B3640">
        <v>6.1</v>
      </c>
    </row>
    <row r="3641" spans="1:2" x14ac:dyDescent="0.3">
      <c r="A3641">
        <v>85</v>
      </c>
      <c r="B3641">
        <v>6.2</v>
      </c>
    </row>
    <row r="3642" spans="1:2" x14ac:dyDescent="0.3">
      <c r="A3642">
        <v>76</v>
      </c>
      <c r="B3642">
        <v>6.2</v>
      </c>
    </row>
    <row r="3643" spans="1:2" x14ac:dyDescent="0.3">
      <c r="A3643">
        <v>87</v>
      </c>
      <c r="B3643">
        <v>7.4</v>
      </c>
    </row>
    <row r="3644" spans="1:2" x14ac:dyDescent="0.3">
      <c r="A3644">
        <v>95</v>
      </c>
      <c r="B3644">
        <v>4.7</v>
      </c>
    </row>
    <row r="3645" spans="1:2" x14ac:dyDescent="0.3">
      <c r="A3645">
        <v>101</v>
      </c>
      <c r="B3645">
        <v>8.3000000000000007</v>
      </c>
    </row>
    <row r="3646" spans="1:2" x14ac:dyDescent="0.3">
      <c r="A3646">
        <v>90</v>
      </c>
      <c r="B3646">
        <v>7.2</v>
      </c>
    </row>
    <row r="3647" spans="1:2" x14ac:dyDescent="0.3">
      <c r="A3647">
        <v>240</v>
      </c>
      <c r="B3647">
        <v>5.8</v>
      </c>
    </row>
    <row r="3648" spans="1:2" x14ac:dyDescent="0.3">
      <c r="A3648">
        <v>89</v>
      </c>
      <c r="B3648">
        <v>5.9</v>
      </c>
    </row>
    <row r="3649" spans="1:2" x14ac:dyDescent="0.3">
      <c r="A3649">
        <v>111</v>
      </c>
      <c r="B3649">
        <v>6.3</v>
      </c>
    </row>
    <row r="3650" spans="1:2" x14ac:dyDescent="0.3">
      <c r="A3650">
        <v>86</v>
      </c>
      <c r="B3650">
        <v>7.2</v>
      </c>
    </row>
    <row r="3651" spans="1:2" x14ac:dyDescent="0.3">
      <c r="A3651">
        <v>115</v>
      </c>
      <c r="B3651">
        <v>5.4</v>
      </c>
    </row>
    <row r="3652" spans="1:2" x14ac:dyDescent="0.3">
      <c r="A3652">
        <v>103</v>
      </c>
      <c r="B3652">
        <v>8.1999999999999993</v>
      </c>
    </row>
    <row r="3653" spans="1:2" x14ac:dyDescent="0.3">
      <c r="A3653">
        <v>90</v>
      </c>
      <c r="B3653">
        <v>7.3</v>
      </c>
    </row>
    <row r="3654" spans="1:2" x14ac:dyDescent="0.3">
      <c r="A3654">
        <v>133</v>
      </c>
      <c r="B3654">
        <v>7.3</v>
      </c>
    </row>
    <row r="3655" spans="1:2" x14ac:dyDescent="0.3">
      <c r="A3655">
        <v>88</v>
      </c>
      <c r="B3655">
        <v>5.8</v>
      </c>
    </row>
    <row r="3656" spans="1:2" x14ac:dyDescent="0.3">
      <c r="A3656">
        <v>111</v>
      </c>
      <c r="B3656">
        <v>6.1</v>
      </c>
    </row>
    <row r="3657" spans="1:2" x14ac:dyDescent="0.3">
      <c r="A3657">
        <v>94</v>
      </c>
      <c r="B3657">
        <v>7.1</v>
      </c>
    </row>
    <row r="3658" spans="1:2" x14ac:dyDescent="0.3">
      <c r="A3658">
        <v>25</v>
      </c>
      <c r="B3658">
        <v>6.5</v>
      </c>
    </row>
    <row r="3659" spans="1:2" x14ac:dyDescent="0.3">
      <c r="A3659">
        <v>112</v>
      </c>
      <c r="B3659">
        <v>7.9</v>
      </c>
    </row>
    <row r="3660" spans="1:2" x14ac:dyDescent="0.3">
      <c r="A3660">
        <v>141</v>
      </c>
      <c r="B3660">
        <v>5.4</v>
      </c>
    </row>
    <row r="3661" spans="1:2" x14ac:dyDescent="0.3">
      <c r="A3661">
        <v>95</v>
      </c>
      <c r="B3661">
        <v>7.1</v>
      </c>
    </row>
    <row r="3662" spans="1:2" x14ac:dyDescent="0.3">
      <c r="A3662">
        <v>141</v>
      </c>
      <c r="B3662">
        <v>6.4</v>
      </c>
    </row>
    <row r="3663" spans="1:2" x14ac:dyDescent="0.3">
      <c r="A3663">
        <v>85</v>
      </c>
      <c r="B3663">
        <v>8.4</v>
      </c>
    </row>
    <row r="3664" spans="1:2" x14ac:dyDescent="0.3">
      <c r="A3664">
        <v>105</v>
      </c>
      <c r="B3664">
        <v>6.7</v>
      </c>
    </row>
    <row r="3665" spans="1:2" x14ac:dyDescent="0.3">
      <c r="A3665">
        <v>129</v>
      </c>
      <c r="B3665">
        <v>6.9</v>
      </c>
    </row>
    <row r="3666" spans="1:2" x14ac:dyDescent="0.3">
      <c r="A3666">
        <v>125</v>
      </c>
      <c r="B3666">
        <v>2.1</v>
      </c>
    </row>
    <row r="3667" spans="1:2" x14ac:dyDescent="0.3">
      <c r="A3667">
        <v>116</v>
      </c>
      <c r="B3667">
        <v>4.3</v>
      </c>
    </row>
    <row r="3668" spans="1:2" x14ac:dyDescent="0.3">
      <c r="A3668">
        <v>105</v>
      </c>
      <c r="B3668">
        <v>6.6</v>
      </c>
    </row>
    <row r="3669" spans="1:2" x14ac:dyDescent="0.3">
      <c r="A3669">
        <v>90</v>
      </c>
      <c r="B3669">
        <v>3.4</v>
      </c>
    </row>
    <row r="3670" spans="1:2" x14ac:dyDescent="0.3">
      <c r="A3670">
        <v>105</v>
      </c>
      <c r="B3670">
        <v>8.3000000000000007</v>
      </c>
    </row>
    <row r="3671" spans="1:2" x14ac:dyDescent="0.3">
      <c r="A3671">
        <v>111</v>
      </c>
      <c r="B3671">
        <v>7.2</v>
      </c>
    </row>
    <row r="3672" spans="1:2" x14ac:dyDescent="0.3">
      <c r="A3672">
        <v>91</v>
      </c>
      <c r="B3672">
        <v>5.6</v>
      </c>
    </row>
    <row r="3673" spans="1:2" x14ac:dyDescent="0.3">
      <c r="A3673">
        <v>95</v>
      </c>
      <c r="B3673">
        <v>7.7</v>
      </c>
    </row>
    <row r="3674" spans="1:2" x14ac:dyDescent="0.3">
      <c r="A3674">
        <v>97</v>
      </c>
      <c r="B3674">
        <v>6.6</v>
      </c>
    </row>
    <row r="3675" spans="1:2" x14ac:dyDescent="0.3">
      <c r="A3675">
        <v>92</v>
      </c>
      <c r="B3675">
        <v>7.6</v>
      </c>
    </row>
    <row r="3676" spans="1:2" x14ac:dyDescent="0.3">
      <c r="A3676">
        <v>104</v>
      </c>
      <c r="B3676">
        <v>7.4</v>
      </c>
    </row>
    <row r="3677" spans="1:2" x14ac:dyDescent="0.3">
      <c r="A3677">
        <v>120</v>
      </c>
      <c r="B3677">
        <v>7.1</v>
      </c>
    </row>
    <row r="3678" spans="1:2" x14ac:dyDescent="0.3">
      <c r="A3678">
        <v>99</v>
      </c>
      <c r="B3678">
        <v>3.4</v>
      </c>
    </row>
    <row r="3679" spans="1:2" x14ac:dyDescent="0.3">
      <c r="A3679">
        <v>93</v>
      </c>
      <c r="B3679">
        <v>7.9</v>
      </c>
    </row>
    <row r="3680" spans="1:2" x14ac:dyDescent="0.3">
      <c r="A3680">
        <v>99</v>
      </c>
      <c r="B3680">
        <v>6.7</v>
      </c>
    </row>
    <row r="3681" spans="1:2" x14ac:dyDescent="0.3">
      <c r="A3681">
        <v>99</v>
      </c>
      <c r="B3681">
        <v>6.6</v>
      </c>
    </row>
    <row r="3682" spans="1:2" x14ac:dyDescent="0.3">
      <c r="A3682">
        <v>157</v>
      </c>
      <c r="B3682">
        <v>7.9</v>
      </c>
    </row>
    <row r="3683" spans="1:2" x14ac:dyDescent="0.3">
      <c r="A3683">
        <v>90</v>
      </c>
      <c r="B3683">
        <v>4.9000000000000004</v>
      </c>
    </row>
    <row r="3684" spans="1:2" x14ac:dyDescent="0.3">
      <c r="A3684">
        <v>96</v>
      </c>
      <c r="B3684">
        <v>7.2</v>
      </c>
    </row>
    <row r="3685" spans="1:2" x14ac:dyDescent="0.3">
      <c r="A3685">
        <v>96</v>
      </c>
      <c r="B3685">
        <v>7.4</v>
      </c>
    </row>
    <row r="3686" spans="1:2" x14ac:dyDescent="0.3">
      <c r="A3686">
        <v>90</v>
      </c>
      <c r="B3686">
        <v>6.1</v>
      </c>
    </row>
    <row r="3687" spans="1:2" x14ac:dyDescent="0.3">
      <c r="A3687">
        <v>100</v>
      </c>
      <c r="B3687">
        <v>8.4</v>
      </c>
    </row>
    <row r="3688" spans="1:2" x14ac:dyDescent="0.3">
      <c r="A3688">
        <v>94</v>
      </c>
      <c r="B3688">
        <v>6.2</v>
      </c>
    </row>
    <row r="3689" spans="1:2" x14ac:dyDescent="0.3">
      <c r="A3689">
        <v>98</v>
      </c>
      <c r="B3689">
        <v>5.3</v>
      </c>
    </row>
    <row r="3690" spans="1:2" x14ac:dyDescent="0.3">
      <c r="A3690">
        <v>129</v>
      </c>
      <c r="B3690">
        <v>5</v>
      </c>
    </row>
    <row r="3691" spans="1:2" x14ac:dyDescent="0.3">
      <c r="A3691">
        <v>103</v>
      </c>
      <c r="B3691">
        <v>7.7</v>
      </c>
    </row>
    <row r="3692" spans="1:2" x14ac:dyDescent="0.3">
      <c r="A3692">
        <v>128</v>
      </c>
      <c r="B3692">
        <v>7.6</v>
      </c>
    </row>
    <row r="3693" spans="1:2" x14ac:dyDescent="0.3">
      <c r="A3693">
        <v>106</v>
      </c>
      <c r="B3693">
        <v>6.3</v>
      </c>
    </row>
    <row r="3694" spans="1:2" x14ac:dyDescent="0.3">
      <c r="A3694">
        <v>95</v>
      </c>
      <c r="B3694">
        <v>7.6</v>
      </c>
    </row>
    <row r="3695" spans="1:2" x14ac:dyDescent="0.3">
      <c r="A3695">
        <v>104</v>
      </c>
      <c r="B3695">
        <v>5.6</v>
      </c>
    </row>
    <row r="3696" spans="1:2" x14ac:dyDescent="0.3">
      <c r="A3696">
        <v>87</v>
      </c>
      <c r="B3696">
        <v>7.3</v>
      </c>
    </row>
    <row r="3697" spans="1:2" x14ac:dyDescent="0.3">
      <c r="A3697">
        <v>81</v>
      </c>
      <c r="B3697">
        <v>6.2</v>
      </c>
    </row>
    <row r="3698" spans="1:2" x14ac:dyDescent="0.3">
      <c r="A3698">
        <v>94</v>
      </c>
      <c r="B3698">
        <v>6.6</v>
      </c>
    </row>
    <row r="3699" spans="1:2" x14ac:dyDescent="0.3">
      <c r="A3699">
        <v>89</v>
      </c>
      <c r="B3699">
        <v>6.6</v>
      </c>
    </row>
    <row r="3700" spans="1:2" x14ac:dyDescent="0.3">
      <c r="A3700">
        <v>88</v>
      </c>
      <c r="B3700">
        <v>7.3</v>
      </c>
    </row>
    <row r="3701" spans="1:2" x14ac:dyDescent="0.3">
      <c r="A3701">
        <v>108</v>
      </c>
      <c r="B3701">
        <v>6.6</v>
      </c>
    </row>
    <row r="3702" spans="1:2" x14ac:dyDescent="0.3">
      <c r="A3702">
        <v>115</v>
      </c>
      <c r="B3702">
        <v>6.9</v>
      </c>
    </row>
    <row r="3703" spans="1:2" x14ac:dyDescent="0.3">
      <c r="A3703">
        <v>96</v>
      </c>
      <c r="B3703">
        <v>5.8</v>
      </c>
    </row>
    <row r="3704" spans="1:2" x14ac:dyDescent="0.3">
      <c r="A3704">
        <v>135</v>
      </c>
      <c r="B3704">
        <v>4.4000000000000004</v>
      </c>
    </row>
    <row r="3705" spans="1:2" x14ac:dyDescent="0.3">
      <c r="A3705">
        <v>113</v>
      </c>
      <c r="B3705">
        <v>6.6</v>
      </c>
    </row>
    <row r="3706" spans="1:2" x14ac:dyDescent="0.3">
      <c r="A3706">
        <v>93</v>
      </c>
      <c r="B3706">
        <v>7.1</v>
      </c>
    </row>
    <row r="3707" spans="1:2" x14ac:dyDescent="0.3">
      <c r="A3707">
        <v>109</v>
      </c>
      <c r="B3707">
        <v>7.6</v>
      </c>
    </row>
    <row r="3708" spans="1:2" x14ac:dyDescent="0.3">
      <c r="A3708">
        <v>127</v>
      </c>
      <c r="B3708">
        <v>4.5999999999999996</v>
      </c>
    </row>
    <row r="3709" spans="1:2" x14ac:dyDescent="0.3">
      <c r="A3709">
        <v>101</v>
      </c>
      <c r="B3709">
        <v>6.8</v>
      </c>
    </row>
    <row r="3710" spans="1:2" x14ac:dyDescent="0.3">
      <c r="A3710">
        <v>124</v>
      </c>
      <c r="B3710">
        <v>7.1</v>
      </c>
    </row>
    <row r="3711" spans="1:2" x14ac:dyDescent="0.3">
      <c r="A3711">
        <v>117</v>
      </c>
      <c r="B3711">
        <v>4.9000000000000004</v>
      </c>
    </row>
    <row r="3712" spans="1:2" x14ac:dyDescent="0.3">
      <c r="A3712">
        <v>83</v>
      </c>
      <c r="B3712">
        <v>7.3</v>
      </c>
    </row>
    <row r="3713" spans="1:2" x14ac:dyDescent="0.3">
      <c r="A3713">
        <v>113</v>
      </c>
      <c r="B3713">
        <v>7.2</v>
      </c>
    </row>
    <row r="3714" spans="1:2" x14ac:dyDescent="0.3">
      <c r="A3714">
        <v>104</v>
      </c>
      <c r="B3714">
        <v>5</v>
      </c>
    </row>
    <row r="3715" spans="1:2" x14ac:dyDescent="0.3">
      <c r="A3715">
        <v>97</v>
      </c>
      <c r="B3715">
        <v>8.1999999999999993</v>
      </c>
    </row>
    <row r="3716" spans="1:2" x14ac:dyDescent="0.3">
      <c r="A3716">
        <v>110</v>
      </c>
      <c r="B3716">
        <v>8</v>
      </c>
    </row>
    <row r="3717" spans="1:2" x14ac:dyDescent="0.3">
      <c r="A3717">
        <v>103</v>
      </c>
      <c r="B3717">
        <v>5.2</v>
      </c>
    </row>
    <row r="3718" spans="1:2" x14ac:dyDescent="0.3">
      <c r="A3718">
        <v>94</v>
      </c>
      <c r="B3718">
        <v>8.5</v>
      </c>
    </row>
    <row r="3719" spans="1:2" x14ac:dyDescent="0.3">
      <c r="A3719">
        <v>102</v>
      </c>
      <c r="B3719">
        <v>6.5</v>
      </c>
    </row>
    <row r="3720" spans="1:2" x14ac:dyDescent="0.3">
      <c r="A3720">
        <v>77</v>
      </c>
      <c r="B3720">
        <v>7.4</v>
      </c>
    </row>
    <row r="3721" spans="1:2" x14ac:dyDescent="0.3">
      <c r="A3721">
        <v>134</v>
      </c>
      <c r="B3721">
        <v>7.7</v>
      </c>
    </row>
    <row r="3722" spans="1:2" x14ac:dyDescent="0.3">
      <c r="A3722">
        <v>129</v>
      </c>
      <c r="B3722">
        <v>7.4</v>
      </c>
    </row>
    <row r="3723" spans="1:2" x14ac:dyDescent="0.3">
      <c r="A3723">
        <v>90</v>
      </c>
      <c r="B3723">
        <v>5.0999999999999996</v>
      </c>
    </row>
    <row r="3724" spans="1:2" x14ac:dyDescent="0.3">
      <c r="A3724">
        <v>134</v>
      </c>
      <c r="B3724">
        <v>7.3</v>
      </c>
    </row>
    <row r="3725" spans="1:2" x14ac:dyDescent="0.3">
      <c r="A3725">
        <v>104</v>
      </c>
      <c r="B3725">
        <v>5</v>
      </c>
    </row>
    <row r="3726" spans="1:2" x14ac:dyDescent="0.3">
      <c r="A3726">
        <v>95</v>
      </c>
      <c r="B3726">
        <v>7.2</v>
      </c>
    </row>
    <row r="3727" spans="1:2" x14ac:dyDescent="0.3">
      <c r="A3727">
        <v>93</v>
      </c>
      <c r="B3727">
        <v>6.7</v>
      </c>
    </row>
    <row r="3728" spans="1:2" x14ac:dyDescent="0.3">
      <c r="A3728">
        <v>106</v>
      </c>
      <c r="B3728">
        <v>6.4</v>
      </c>
    </row>
    <row r="3729" spans="1:2" x14ac:dyDescent="0.3">
      <c r="A3729">
        <v>109</v>
      </c>
      <c r="B3729">
        <v>7.1</v>
      </c>
    </row>
    <row r="3730" spans="1:2" x14ac:dyDescent="0.3">
      <c r="A3730">
        <v>101</v>
      </c>
      <c r="B3730">
        <v>5.6</v>
      </c>
    </row>
    <row r="3731" spans="1:2" x14ac:dyDescent="0.3">
      <c r="A3731">
        <v>139</v>
      </c>
      <c r="B3731">
        <v>6.2</v>
      </c>
    </row>
    <row r="3732" spans="1:2" x14ac:dyDescent="0.3">
      <c r="A3732">
        <v>99</v>
      </c>
      <c r="B3732">
        <v>6.1</v>
      </c>
    </row>
    <row r="3733" spans="1:2" x14ac:dyDescent="0.3">
      <c r="A3733">
        <v>100</v>
      </c>
      <c r="B3733">
        <v>5.2</v>
      </c>
    </row>
    <row r="3734" spans="1:2" x14ac:dyDescent="0.3">
      <c r="A3734">
        <v>95</v>
      </c>
      <c r="B3734">
        <v>7.3</v>
      </c>
    </row>
    <row r="3735" spans="1:2" x14ac:dyDescent="0.3">
      <c r="A3735">
        <v>94</v>
      </c>
      <c r="B3735">
        <v>7.5</v>
      </c>
    </row>
    <row r="3736" spans="1:2" x14ac:dyDescent="0.3">
      <c r="A3736">
        <v>93</v>
      </c>
      <c r="B3736">
        <v>6.6</v>
      </c>
    </row>
    <row r="3737" spans="1:2" x14ac:dyDescent="0.3">
      <c r="A3737">
        <v>106</v>
      </c>
      <c r="B3737">
        <v>6.4</v>
      </c>
    </row>
    <row r="3738" spans="1:2" x14ac:dyDescent="0.3">
      <c r="A3738">
        <v>99</v>
      </c>
      <c r="B3738">
        <v>4.5</v>
      </c>
    </row>
    <row r="3739" spans="1:2" x14ac:dyDescent="0.3">
      <c r="A3739">
        <v>82</v>
      </c>
      <c r="B3739">
        <v>6.6</v>
      </c>
    </row>
    <row r="3740" spans="1:2" x14ac:dyDescent="0.3">
      <c r="A3740">
        <v>135</v>
      </c>
      <c r="B3740">
        <v>5.3</v>
      </c>
    </row>
    <row r="3741" spans="1:2" x14ac:dyDescent="0.3">
      <c r="A3741">
        <v>88</v>
      </c>
      <c r="B3741">
        <v>4.9000000000000004</v>
      </c>
    </row>
    <row r="3742" spans="1:2" x14ac:dyDescent="0.3">
      <c r="A3742">
        <v>89</v>
      </c>
      <c r="B3742">
        <v>7.7</v>
      </c>
    </row>
    <row r="3743" spans="1:2" x14ac:dyDescent="0.3">
      <c r="A3743">
        <v>110</v>
      </c>
      <c r="B3743">
        <v>8</v>
      </c>
    </row>
    <row r="3744" spans="1:2" x14ac:dyDescent="0.3">
      <c r="A3744">
        <v>107</v>
      </c>
      <c r="B3744">
        <v>3.8</v>
      </c>
    </row>
    <row r="3745" spans="1:2" x14ac:dyDescent="0.3">
      <c r="A3745">
        <v>86</v>
      </c>
      <c r="B3745">
        <v>7.6</v>
      </c>
    </row>
    <row r="3746" spans="1:2" x14ac:dyDescent="0.3">
      <c r="A3746">
        <v>91</v>
      </c>
      <c r="B3746">
        <v>5.9</v>
      </c>
    </row>
    <row r="3747" spans="1:2" x14ac:dyDescent="0.3">
      <c r="A3747">
        <v>103</v>
      </c>
      <c r="B3747">
        <v>6.2</v>
      </c>
    </row>
    <row r="3748" spans="1:2" x14ac:dyDescent="0.3">
      <c r="A3748">
        <v>90</v>
      </c>
      <c r="B3748">
        <v>7.2</v>
      </c>
    </row>
    <row r="3749" spans="1:2" x14ac:dyDescent="0.3">
      <c r="A3749">
        <v>141</v>
      </c>
      <c r="B3749">
        <v>6.3</v>
      </c>
    </row>
    <row r="3750" spans="1:2" x14ac:dyDescent="0.3">
      <c r="A3750">
        <v>92</v>
      </c>
      <c r="B3750">
        <v>5.2</v>
      </c>
    </row>
    <row r="3751" spans="1:2" x14ac:dyDescent="0.3">
      <c r="A3751">
        <v>99</v>
      </c>
      <c r="B3751">
        <v>6.9</v>
      </c>
    </row>
    <row r="3752" spans="1:2" x14ac:dyDescent="0.3">
      <c r="A3752">
        <v>79</v>
      </c>
      <c r="B3752">
        <v>6.8</v>
      </c>
    </row>
    <row r="3753" spans="1:2" x14ac:dyDescent="0.3">
      <c r="A3753">
        <v>96</v>
      </c>
      <c r="B3753">
        <v>6.2</v>
      </c>
    </row>
    <row r="3754" spans="1:2" x14ac:dyDescent="0.3">
      <c r="A3754">
        <v>82</v>
      </c>
      <c r="B3754">
        <v>6.2</v>
      </c>
    </row>
    <row r="3755" spans="1:2" x14ac:dyDescent="0.3">
      <c r="A3755">
        <v>92</v>
      </c>
      <c r="B3755">
        <v>3.5</v>
      </c>
    </row>
    <row r="3756" spans="1:2" x14ac:dyDescent="0.3">
      <c r="A3756">
        <v>112</v>
      </c>
      <c r="B3756">
        <v>6.1</v>
      </c>
    </row>
    <row r="3757" spans="1:2" x14ac:dyDescent="0.3">
      <c r="A3757">
        <v>106</v>
      </c>
      <c r="B3757">
        <v>6.6</v>
      </c>
    </row>
    <row r="3758" spans="1:2" x14ac:dyDescent="0.3">
      <c r="A3758">
        <v>90</v>
      </c>
      <c r="B3758">
        <v>4.5</v>
      </c>
    </row>
    <row r="3759" spans="1:2" x14ac:dyDescent="0.3">
      <c r="A3759">
        <v>126</v>
      </c>
      <c r="B3759">
        <v>5.9</v>
      </c>
    </row>
    <row r="3760" spans="1:2" x14ac:dyDescent="0.3">
      <c r="A3760">
        <v>150</v>
      </c>
      <c r="B3760">
        <v>6.9</v>
      </c>
    </row>
    <row r="3761" spans="1:2" x14ac:dyDescent="0.3">
      <c r="A3761">
        <v>90</v>
      </c>
      <c r="B3761">
        <v>7.7</v>
      </c>
    </row>
    <row r="3762" spans="1:2" x14ac:dyDescent="0.3">
      <c r="A3762">
        <v>91</v>
      </c>
      <c r="B3762">
        <v>6.6</v>
      </c>
    </row>
    <row r="3763" spans="1:2" x14ac:dyDescent="0.3">
      <c r="A3763">
        <v>145</v>
      </c>
      <c r="B3763">
        <v>5.3</v>
      </c>
    </row>
    <row r="3764" spans="1:2" x14ac:dyDescent="0.3">
      <c r="A3764">
        <v>95</v>
      </c>
      <c r="B3764">
        <v>6.3</v>
      </c>
    </row>
    <row r="3765" spans="1:2" x14ac:dyDescent="0.3">
      <c r="A3765">
        <v>97</v>
      </c>
      <c r="B3765">
        <v>7</v>
      </c>
    </row>
    <row r="3766" spans="1:2" x14ac:dyDescent="0.3">
      <c r="A3766">
        <v>90</v>
      </c>
      <c r="B3766">
        <v>7</v>
      </c>
    </row>
    <row r="3767" spans="1:2" x14ac:dyDescent="0.3">
      <c r="A3767">
        <v>41</v>
      </c>
      <c r="B3767">
        <v>6.6</v>
      </c>
    </row>
    <row r="3768" spans="1:2" x14ac:dyDescent="0.3">
      <c r="A3768">
        <v>112</v>
      </c>
      <c r="B3768">
        <v>8.6</v>
      </c>
    </row>
    <row r="3769" spans="1:2" x14ac:dyDescent="0.3">
      <c r="A3769">
        <v>122</v>
      </c>
      <c r="B3769">
        <v>6.4</v>
      </c>
    </row>
    <row r="3770" spans="1:2" x14ac:dyDescent="0.3">
      <c r="A3770">
        <v>110</v>
      </c>
      <c r="B3770">
        <v>7.9</v>
      </c>
    </row>
    <row r="3771" spans="1:2" x14ac:dyDescent="0.3">
      <c r="A3771">
        <v>87</v>
      </c>
      <c r="B3771">
        <v>5.4</v>
      </c>
    </row>
    <row r="3772" spans="1:2" x14ac:dyDescent="0.3">
      <c r="A3772">
        <v>108</v>
      </c>
      <c r="B3772">
        <v>6.9</v>
      </c>
    </row>
    <row r="3773" spans="1:2" x14ac:dyDescent="0.3">
      <c r="A3773">
        <v>121</v>
      </c>
      <c r="B3773">
        <v>7.7</v>
      </c>
    </row>
    <row r="3774" spans="1:2" x14ac:dyDescent="0.3">
      <c r="A3774">
        <v>97</v>
      </c>
      <c r="B3774">
        <v>7.2</v>
      </c>
    </row>
    <row r="3775" spans="1:2" x14ac:dyDescent="0.3">
      <c r="A3775">
        <v>116</v>
      </c>
      <c r="B3775">
        <v>6.8</v>
      </c>
    </row>
    <row r="3776" spans="1:2" x14ac:dyDescent="0.3">
      <c r="A3776">
        <v>94</v>
      </c>
      <c r="B3776">
        <v>6.2</v>
      </c>
    </row>
    <row r="3777" spans="1:2" x14ac:dyDescent="0.3">
      <c r="A3777">
        <v>103</v>
      </c>
      <c r="B3777">
        <v>7.4</v>
      </c>
    </row>
    <row r="3778" spans="1:2" x14ac:dyDescent="0.3">
      <c r="A3778">
        <v>112</v>
      </c>
      <c r="B3778">
        <v>4.5999999999999996</v>
      </c>
    </row>
    <row r="3779" spans="1:2" x14ac:dyDescent="0.3">
      <c r="A3779">
        <v>91</v>
      </c>
      <c r="B3779">
        <v>6.4</v>
      </c>
    </row>
    <row r="3780" spans="1:2" x14ac:dyDescent="0.3">
      <c r="A3780">
        <v>98</v>
      </c>
      <c r="B3780">
        <v>7</v>
      </c>
    </row>
    <row r="3781" spans="1:2" x14ac:dyDescent="0.3">
      <c r="A3781">
        <v>95</v>
      </c>
      <c r="B3781">
        <v>7.7</v>
      </c>
    </row>
    <row r="3782" spans="1:2" x14ac:dyDescent="0.3">
      <c r="A3782">
        <v>88</v>
      </c>
      <c r="B3782">
        <v>6.8</v>
      </c>
    </row>
    <row r="3783" spans="1:2" x14ac:dyDescent="0.3">
      <c r="A3783">
        <v>99</v>
      </c>
      <c r="B3783">
        <v>7</v>
      </c>
    </row>
    <row r="3784" spans="1:2" x14ac:dyDescent="0.3">
      <c r="A3784">
        <v>91</v>
      </c>
      <c r="B3784">
        <v>7</v>
      </c>
    </row>
    <row r="3785" spans="1:2" x14ac:dyDescent="0.3">
      <c r="A3785">
        <v>97</v>
      </c>
      <c r="B3785">
        <v>6.3</v>
      </c>
    </row>
    <row r="3786" spans="1:2" x14ac:dyDescent="0.3">
      <c r="A3786">
        <v>136</v>
      </c>
      <c r="B3786">
        <v>7.1</v>
      </c>
    </row>
    <row r="3787" spans="1:2" x14ac:dyDescent="0.3">
      <c r="A3787">
        <v>118</v>
      </c>
      <c r="B3787">
        <v>5.6</v>
      </c>
    </row>
    <row r="3788" spans="1:2" x14ac:dyDescent="0.3">
      <c r="A3788">
        <v>94</v>
      </c>
      <c r="B3788">
        <v>4.4000000000000004</v>
      </c>
    </row>
    <row r="3789" spans="1:2" x14ac:dyDescent="0.3">
      <c r="A3789">
        <v>89</v>
      </c>
      <c r="B3789">
        <v>7.1</v>
      </c>
    </row>
    <row r="3790" spans="1:2" x14ac:dyDescent="0.3">
      <c r="A3790">
        <v>90</v>
      </c>
      <c r="B3790">
        <v>6.1</v>
      </c>
    </row>
    <row r="3791" spans="1:2" x14ac:dyDescent="0.3">
      <c r="A3791">
        <v>95</v>
      </c>
      <c r="B3791">
        <v>7.4</v>
      </c>
    </row>
    <row r="3792" spans="1:2" x14ac:dyDescent="0.3">
      <c r="A3792">
        <v>90</v>
      </c>
      <c r="B3792">
        <v>7.5</v>
      </c>
    </row>
    <row r="3793" spans="1:2" x14ac:dyDescent="0.3">
      <c r="A3793">
        <v>95</v>
      </c>
      <c r="B3793">
        <v>7.2</v>
      </c>
    </row>
    <row r="3794" spans="1:2" x14ac:dyDescent="0.3">
      <c r="A3794">
        <v>94</v>
      </c>
      <c r="B3794">
        <v>7.6</v>
      </c>
    </row>
    <row r="3795" spans="1:2" x14ac:dyDescent="0.3">
      <c r="A3795">
        <v>90</v>
      </c>
      <c r="B3795">
        <v>7.3</v>
      </c>
    </row>
    <row r="3796" spans="1:2" x14ac:dyDescent="0.3">
      <c r="A3796">
        <v>103</v>
      </c>
      <c r="B3796">
        <v>6.2</v>
      </c>
    </row>
    <row r="3797" spans="1:2" x14ac:dyDescent="0.3">
      <c r="A3797">
        <v>60</v>
      </c>
      <c r="B3797">
        <v>6.2</v>
      </c>
    </row>
    <row r="3798" spans="1:2" x14ac:dyDescent="0.3">
      <c r="A3798">
        <v>91</v>
      </c>
      <c r="B3798">
        <v>4.5999999999999996</v>
      </c>
    </row>
    <row r="3799" spans="1:2" x14ac:dyDescent="0.3">
      <c r="A3799">
        <v>102</v>
      </c>
      <c r="B3799">
        <v>6.2</v>
      </c>
    </row>
    <row r="3800" spans="1:2" x14ac:dyDescent="0.3">
      <c r="A3800">
        <v>92</v>
      </c>
      <c r="B3800">
        <v>6.2</v>
      </c>
    </row>
    <row r="3801" spans="1:2" x14ac:dyDescent="0.3">
      <c r="A3801">
        <v>87</v>
      </c>
      <c r="B3801">
        <v>3.3</v>
      </c>
    </row>
    <row r="3802" spans="1:2" x14ac:dyDescent="0.3">
      <c r="A3802">
        <v>80</v>
      </c>
      <c r="B3802">
        <v>7.5</v>
      </c>
    </row>
    <row r="3803" spans="1:2" x14ac:dyDescent="0.3">
      <c r="A3803">
        <v>90</v>
      </c>
      <c r="B3803">
        <v>4.2</v>
      </c>
    </row>
    <row r="3804" spans="1:2" x14ac:dyDescent="0.3">
      <c r="A3804">
        <v>44</v>
      </c>
      <c r="B3804">
        <v>7.2</v>
      </c>
    </row>
    <row r="3805" spans="1:2" x14ac:dyDescent="0.3">
      <c r="A3805">
        <v>105</v>
      </c>
      <c r="B3805">
        <v>6.2</v>
      </c>
    </row>
    <row r="3806" spans="1:2" x14ac:dyDescent="0.3">
      <c r="A3806">
        <v>67</v>
      </c>
      <c r="B3806">
        <v>6.1</v>
      </c>
    </row>
    <row r="3807" spans="1:2" x14ac:dyDescent="0.3">
      <c r="A3807">
        <v>95</v>
      </c>
      <c r="B3807">
        <v>4.2</v>
      </c>
    </row>
    <row r="3808" spans="1:2" x14ac:dyDescent="0.3">
      <c r="A3808">
        <v>87</v>
      </c>
      <c r="B3808">
        <v>4.5</v>
      </c>
    </row>
    <row r="3809" spans="1:2" x14ac:dyDescent="0.3">
      <c r="A3809">
        <v>94</v>
      </c>
      <c r="B3809">
        <v>8.4</v>
      </c>
    </row>
    <row r="3810" spans="1:2" x14ac:dyDescent="0.3">
      <c r="A3810">
        <v>109</v>
      </c>
      <c r="B3810">
        <v>7.5</v>
      </c>
    </row>
    <row r="3811" spans="1:2" x14ac:dyDescent="0.3">
      <c r="A3811">
        <v>130</v>
      </c>
      <c r="B3811">
        <v>6.7</v>
      </c>
    </row>
    <row r="3812" spans="1:2" x14ac:dyDescent="0.3">
      <c r="A3812">
        <v>88</v>
      </c>
      <c r="B3812">
        <v>5.0999999999999996</v>
      </c>
    </row>
    <row r="3813" spans="1:2" x14ac:dyDescent="0.3">
      <c r="A3813">
        <v>88</v>
      </c>
      <c r="B3813">
        <v>5.5</v>
      </c>
    </row>
    <row r="3814" spans="1:2" x14ac:dyDescent="0.3">
      <c r="A3814">
        <v>97</v>
      </c>
      <c r="B3814">
        <v>4.4000000000000004</v>
      </c>
    </row>
    <row r="3815" spans="1:2" x14ac:dyDescent="0.3">
      <c r="A3815">
        <v>113</v>
      </c>
      <c r="B3815">
        <v>4.4000000000000004</v>
      </c>
    </row>
    <row r="3816" spans="1:2" x14ac:dyDescent="0.3">
      <c r="A3816">
        <v>99</v>
      </c>
      <c r="B3816">
        <v>6.8</v>
      </c>
    </row>
    <row r="3817" spans="1:2" x14ac:dyDescent="0.3">
      <c r="A3817">
        <v>148</v>
      </c>
      <c r="B3817">
        <v>6.7</v>
      </c>
    </row>
    <row r="3818" spans="1:2" x14ac:dyDescent="0.3">
      <c r="A3818">
        <v>107</v>
      </c>
      <c r="B3818">
        <v>8.6</v>
      </c>
    </row>
    <row r="3819" spans="1:2" x14ac:dyDescent="0.3">
      <c r="A3819">
        <v>93</v>
      </c>
      <c r="B3819">
        <v>4.8</v>
      </c>
    </row>
    <row r="3820" spans="1:2" x14ac:dyDescent="0.3">
      <c r="A3820">
        <v>94</v>
      </c>
      <c r="B3820">
        <v>3.4</v>
      </c>
    </row>
    <row r="3821" spans="1:2" x14ac:dyDescent="0.3">
      <c r="A3821">
        <v>121</v>
      </c>
      <c r="B3821">
        <v>7.4</v>
      </c>
    </row>
    <row r="3822" spans="1:2" x14ac:dyDescent="0.3">
      <c r="A3822">
        <v>118</v>
      </c>
      <c r="B3822">
        <v>7.3</v>
      </c>
    </row>
    <row r="3823" spans="1:2" x14ac:dyDescent="0.3">
      <c r="A3823">
        <v>98</v>
      </c>
      <c r="B3823">
        <v>8</v>
      </c>
    </row>
    <row r="3824" spans="1:2" x14ac:dyDescent="0.3">
      <c r="A3824">
        <v>82</v>
      </c>
      <c r="B3824">
        <v>6.5</v>
      </c>
    </row>
    <row r="3825" spans="1:2" x14ac:dyDescent="0.3">
      <c r="A3825">
        <v>101</v>
      </c>
      <c r="B3825">
        <v>5.9</v>
      </c>
    </row>
    <row r="3826" spans="1:2" x14ac:dyDescent="0.3">
      <c r="A3826">
        <v>106</v>
      </c>
      <c r="B3826">
        <v>6.8</v>
      </c>
    </row>
    <row r="3827" spans="1:2" x14ac:dyDescent="0.3">
      <c r="A3827">
        <v>90</v>
      </c>
      <c r="B3827">
        <v>7.4</v>
      </c>
    </row>
    <row r="3828" spans="1:2" x14ac:dyDescent="0.3">
      <c r="A3828">
        <v>79</v>
      </c>
      <c r="B3828">
        <v>6.7</v>
      </c>
    </row>
    <row r="3829" spans="1:2" x14ac:dyDescent="0.3">
      <c r="A3829">
        <v>87</v>
      </c>
      <c r="B3829">
        <v>6.8</v>
      </c>
    </row>
    <row r="3830" spans="1:2" x14ac:dyDescent="0.3">
      <c r="A3830">
        <v>105</v>
      </c>
      <c r="B3830">
        <v>5.4</v>
      </c>
    </row>
    <row r="3831" spans="1:2" x14ac:dyDescent="0.3">
      <c r="A3831">
        <v>89</v>
      </c>
      <c r="B3831">
        <v>5.5</v>
      </c>
    </row>
    <row r="3832" spans="1:2" x14ac:dyDescent="0.3">
      <c r="A3832">
        <v>100</v>
      </c>
      <c r="B3832">
        <v>7.4</v>
      </c>
    </row>
    <row r="3833" spans="1:2" x14ac:dyDescent="0.3">
      <c r="A3833">
        <v>92</v>
      </c>
      <c r="B3833">
        <v>5.7</v>
      </c>
    </row>
    <row r="3834" spans="1:2" x14ac:dyDescent="0.3">
      <c r="A3834">
        <v>97</v>
      </c>
      <c r="B3834">
        <v>5.4</v>
      </c>
    </row>
    <row r="3835" spans="1:2" x14ac:dyDescent="0.3">
      <c r="A3835">
        <v>100</v>
      </c>
      <c r="B3835">
        <v>3.2</v>
      </c>
    </row>
    <row r="3836" spans="1:2" x14ac:dyDescent="0.3">
      <c r="A3836">
        <v>96</v>
      </c>
      <c r="B3836">
        <v>7.1</v>
      </c>
    </row>
    <row r="3837" spans="1:2" x14ac:dyDescent="0.3">
      <c r="A3837">
        <v>104</v>
      </c>
      <c r="B3837">
        <v>7.8</v>
      </c>
    </row>
    <row r="3838" spans="1:2" x14ac:dyDescent="0.3">
      <c r="A3838">
        <v>117</v>
      </c>
      <c r="B3838">
        <v>5.3</v>
      </c>
    </row>
    <row r="3839" spans="1:2" x14ac:dyDescent="0.3">
      <c r="A3839">
        <v>90</v>
      </c>
      <c r="B3839">
        <v>7.2</v>
      </c>
    </row>
    <row r="3840" spans="1:2" x14ac:dyDescent="0.3">
      <c r="A3840">
        <v>115</v>
      </c>
      <c r="B3840">
        <v>6.2</v>
      </c>
    </row>
    <row r="3841" spans="1:2" x14ac:dyDescent="0.3">
      <c r="A3841">
        <v>108</v>
      </c>
      <c r="B3841">
        <v>5.9</v>
      </c>
    </row>
    <row r="3842" spans="1:2" x14ac:dyDescent="0.3">
      <c r="A3842">
        <v>43</v>
      </c>
      <c r="B3842">
        <v>7.3</v>
      </c>
    </row>
    <row r="3843" spans="1:2" x14ac:dyDescent="0.3">
      <c r="A3843">
        <v>109</v>
      </c>
      <c r="B3843">
        <v>6.7</v>
      </c>
    </row>
    <row r="3844" spans="1:2" x14ac:dyDescent="0.3">
      <c r="A3844">
        <v>102</v>
      </c>
      <c r="B3844">
        <v>5.7</v>
      </c>
    </row>
    <row r="3845" spans="1:2" x14ac:dyDescent="0.3">
      <c r="A3845">
        <v>100</v>
      </c>
      <c r="B3845">
        <v>7.1</v>
      </c>
    </row>
    <row r="3846" spans="1:2" x14ac:dyDescent="0.3">
      <c r="A3846">
        <v>115</v>
      </c>
      <c r="B3846">
        <v>7.2</v>
      </c>
    </row>
    <row r="3847" spans="1:2" x14ac:dyDescent="0.3">
      <c r="A3847">
        <v>122</v>
      </c>
      <c r="B3847">
        <v>7.4</v>
      </c>
    </row>
    <row r="3848" spans="1:2" x14ac:dyDescent="0.3">
      <c r="A3848">
        <v>98</v>
      </c>
      <c r="B3848">
        <v>7.7</v>
      </c>
    </row>
    <row r="3849" spans="1:2" x14ac:dyDescent="0.3">
      <c r="A3849">
        <v>133</v>
      </c>
      <c r="B3849">
        <v>7.7</v>
      </c>
    </row>
    <row r="3850" spans="1:2" x14ac:dyDescent="0.3">
      <c r="A3850">
        <v>105</v>
      </c>
      <c r="B3850">
        <v>7.4</v>
      </c>
    </row>
    <row r="3851" spans="1:2" x14ac:dyDescent="0.3">
      <c r="A3851">
        <v>122</v>
      </c>
      <c r="B3851">
        <v>8.4</v>
      </c>
    </row>
    <row r="3852" spans="1:2" x14ac:dyDescent="0.3">
      <c r="A3852">
        <v>106</v>
      </c>
      <c r="B3852">
        <v>7.1</v>
      </c>
    </row>
    <row r="3853" spans="1:2" x14ac:dyDescent="0.3">
      <c r="A3853">
        <v>98</v>
      </c>
      <c r="B3853">
        <v>7.2</v>
      </c>
    </row>
    <row r="3854" spans="1:2" x14ac:dyDescent="0.3">
      <c r="A3854">
        <v>112</v>
      </c>
      <c r="B3854">
        <v>7.5</v>
      </c>
    </row>
    <row r="3855" spans="1:2" x14ac:dyDescent="0.3">
      <c r="A3855">
        <v>120</v>
      </c>
      <c r="B3855">
        <v>5.4</v>
      </c>
    </row>
    <row r="3856" spans="1:2" x14ac:dyDescent="0.3">
      <c r="A3856">
        <v>99</v>
      </c>
      <c r="B3856">
        <v>8.1</v>
      </c>
    </row>
    <row r="3857" spans="1:2" x14ac:dyDescent="0.3">
      <c r="A3857">
        <v>110</v>
      </c>
      <c r="B3857">
        <v>6</v>
      </c>
    </row>
    <row r="3858" spans="1:2" x14ac:dyDescent="0.3">
      <c r="A3858">
        <v>102</v>
      </c>
      <c r="B3858">
        <v>7.8</v>
      </c>
    </row>
    <row r="3859" spans="1:2" x14ac:dyDescent="0.3">
      <c r="A3859">
        <v>109</v>
      </c>
      <c r="B3859">
        <v>6.8</v>
      </c>
    </row>
    <row r="3860" spans="1:2" x14ac:dyDescent="0.3">
      <c r="A3860">
        <v>104</v>
      </c>
      <c r="B3860">
        <v>6.5</v>
      </c>
    </row>
    <row r="3861" spans="1:2" x14ac:dyDescent="0.3">
      <c r="A3861">
        <v>134</v>
      </c>
      <c r="B3861">
        <v>7.7</v>
      </c>
    </row>
    <row r="3862" spans="1:2" x14ac:dyDescent="0.3">
      <c r="A3862">
        <v>133</v>
      </c>
      <c r="B3862">
        <v>6.4</v>
      </c>
    </row>
    <row r="3863" spans="1:2" x14ac:dyDescent="0.3">
      <c r="A3863">
        <v>85</v>
      </c>
      <c r="B3863">
        <v>6.5</v>
      </c>
    </row>
    <row r="3864" spans="1:2" x14ac:dyDescent="0.3">
      <c r="A3864">
        <v>87</v>
      </c>
      <c r="B3864">
        <v>7.3</v>
      </c>
    </row>
    <row r="3865" spans="1:2" x14ac:dyDescent="0.3">
      <c r="A3865">
        <v>130</v>
      </c>
      <c r="B3865">
        <v>6.6</v>
      </c>
    </row>
    <row r="3866" spans="1:2" x14ac:dyDescent="0.3">
      <c r="A3866">
        <v>199</v>
      </c>
      <c r="B3866">
        <v>7.9</v>
      </c>
    </row>
    <row r="3867" spans="1:2" x14ac:dyDescent="0.3">
      <c r="A3867">
        <v>103</v>
      </c>
      <c r="B3867">
        <v>5.9</v>
      </c>
    </row>
    <row r="3868" spans="1:2" x14ac:dyDescent="0.3">
      <c r="A3868">
        <v>112</v>
      </c>
      <c r="B3868">
        <v>4.7</v>
      </c>
    </row>
    <row r="3869" spans="1:2" x14ac:dyDescent="0.3">
      <c r="A3869">
        <v>89</v>
      </c>
      <c r="B3869">
        <v>8.6999999999999993</v>
      </c>
    </row>
    <row r="3870" spans="1:2" x14ac:dyDescent="0.3">
      <c r="A3870">
        <v>124</v>
      </c>
      <c r="B3870">
        <v>5.9</v>
      </c>
    </row>
    <row r="3871" spans="1:2" x14ac:dyDescent="0.3">
      <c r="A3871">
        <v>101</v>
      </c>
      <c r="B3871">
        <v>6.7</v>
      </c>
    </row>
    <row r="3872" spans="1:2" x14ac:dyDescent="0.3">
      <c r="A3872">
        <v>133</v>
      </c>
      <c r="B3872">
        <v>8.5</v>
      </c>
    </row>
    <row r="3873" spans="1:2" x14ac:dyDescent="0.3">
      <c r="A3873">
        <v>112</v>
      </c>
      <c r="B3873">
        <v>8.4</v>
      </c>
    </row>
    <row r="3874" spans="1:2" x14ac:dyDescent="0.3">
      <c r="A3874">
        <v>111</v>
      </c>
      <c r="B3874">
        <v>5.8</v>
      </c>
    </row>
    <row r="3875" spans="1:2" x14ac:dyDescent="0.3">
      <c r="A3875">
        <v>98</v>
      </c>
      <c r="B3875">
        <v>6.1</v>
      </c>
    </row>
    <row r="3876" spans="1:2" x14ac:dyDescent="0.3">
      <c r="A3876">
        <v>60</v>
      </c>
      <c r="B3876">
        <v>7.3</v>
      </c>
    </row>
    <row r="3877" spans="1:2" x14ac:dyDescent="0.3">
      <c r="A3877">
        <v>93</v>
      </c>
      <c r="B3877">
        <v>6.7</v>
      </c>
    </row>
    <row r="3878" spans="1:2" x14ac:dyDescent="0.3">
      <c r="A3878">
        <v>104</v>
      </c>
      <c r="B3878">
        <v>7.6</v>
      </c>
    </row>
    <row r="3879" spans="1:2" x14ac:dyDescent="0.3">
      <c r="A3879">
        <v>112</v>
      </c>
      <c r="B3879">
        <v>7.2</v>
      </c>
    </row>
    <row r="3880" spans="1:2" x14ac:dyDescent="0.3">
      <c r="A3880">
        <v>94</v>
      </c>
      <c r="B3880">
        <v>6.2</v>
      </c>
    </row>
    <row r="3881" spans="1:2" x14ac:dyDescent="0.3">
      <c r="A3881">
        <v>90</v>
      </c>
      <c r="B3881">
        <v>5.8</v>
      </c>
    </row>
    <row r="3882" spans="1:2" x14ac:dyDescent="0.3">
      <c r="A3882">
        <v>96</v>
      </c>
      <c r="B3882">
        <v>5.2</v>
      </c>
    </row>
    <row r="3883" spans="1:2" x14ac:dyDescent="0.3">
      <c r="A3883">
        <v>101</v>
      </c>
      <c r="B3883">
        <v>8.1</v>
      </c>
    </row>
    <row r="3884" spans="1:2" x14ac:dyDescent="0.3">
      <c r="A3884">
        <v>93</v>
      </c>
      <c r="B3884">
        <v>7.1</v>
      </c>
    </row>
    <row r="3885" spans="1:2" x14ac:dyDescent="0.3">
      <c r="A3885">
        <v>152</v>
      </c>
      <c r="B3885">
        <v>6.5</v>
      </c>
    </row>
    <row r="3886" spans="1:2" x14ac:dyDescent="0.3">
      <c r="A3886">
        <v>150</v>
      </c>
      <c r="B3886">
        <v>7.3</v>
      </c>
    </row>
    <row r="3887" spans="1:2" x14ac:dyDescent="0.3">
      <c r="A3887">
        <v>112</v>
      </c>
      <c r="B3887">
        <v>6.2</v>
      </c>
    </row>
    <row r="3888" spans="1:2" x14ac:dyDescent="0.3">
      <c r="A3888">
        <v>95</v>
      </c>
      <c r="B3888">
        <v>5</v>
      </c>
    </row>
    <row r="3889" spans="1:2" x14ac:dyDescent="0.3">
      <c r="A3889">
        <v>111</v>
      </c>
      <c r="B3889">
        <v>8</v>
      </c>
    </row>
    <row r="3890" spans="1:2" x14ac:dyDescent="0.3">
      <c r="A3890">
        <v>86</v>
      </c>
      <c r="B3890">
        <v>7.8</v>
      </c>
    </row>
    <row r="3891" spans="1:2" x14ac:dyDescent="0.3">
      <c r="A3891">
        <v>108</v>
      </c>
      <c r="B3891">
        <v>8.1</v>
      </c>
    </row>
    <row r="3892" spans="1:2" x14ac:dyDescent="0.3">
      <c r="A3892">
        <v>105</v>
      </c>
      <c r="B3892">
        <v>6.7</v>
      </c>
    </row>
    <row r="3893" spans="1:2" x14ac:dyDescent="0.3">
      <c r="A3893">
        <v>91</v>
      </c>
      <c r="B3893">
        <v>6.1</v>
      </c>
    </row>
    <row r="3894" spans="1:2" x14ac:dyDescent="0.3">
      <c r="A3894">
        <v>105</v>
      </c>
      <c r="B3894">
        <v>7.1</v>
      </c>
    </row>
    <row r="3895" spans="1:2" x14ac:dyDescent="0.3">
      <c r="A3895">
        <v>60</v>
      </c>
      <c r="B3895">
        <v>5.6</v>
      </c>
    </row>
    <row r="3896" spans="1:2" x14ac:dyDescent="0.3">
      <c r="A3896">
        <v>106</v>
      </c>
      <c r="B3896">
        <v>7.6</v>
      </c>
    </row>
    <row r="3897" spans="1:2" x14ac:dyDescent="0.3">
      <c r="A3897">
        <v>93</v>
      </c>
      <c r="B3897">
        <v>4.3</v>
      </c>
    </row>
    <row r="3898" spans="1:2" x14ac:dyDescent="0.3">
      <c r="A3898">
        <v>172</v>
      </c>
      <c r="B3898">
        <v>7.3</v>
      </c>
    </row>
    <row r="3899" spans="1:2" x14ac:dyDescent="0.3">
      <c r="A3899">
        <v>109</v>
      </c>
      <c r="B3899">
        <v>7.3</v>
      </c>
    </row>
    <row r="3900" spans="1:2" x14ac:dyDescent="0.3">
      <c r="A3900">
        <v>93</v>
      </c>
      <c r="B3900">
        <v>4.5999999999999996</v>
      </c>
    </row>
    <row r="3901" spans="1:2" x14ac:dyDescent="0.3">
      <c r="A3901">
        <v>165</v>
      </c>
      <c r="B3901">
        <v>6.8</v>
      </c>
    </row>
    <row r="3902" spans="1:2" x14ac:dyDescent="0.3">
      <c r="A3902">
        <v>96</v>
      </c>
      <c r="B3902">
        <v>7.5</v>
      </c>
    </row>
    <row r="3903" spans="1:2" x14ac:dyDescent="0.3">
      <c r="A3903">
        <v>119</v>
      </c>
      <c r="B3903">
        <v>7.1</v>
      </c>
    </row>
    <row r="3904" spans="1:2" x14ac:dyDescent="0.3">
      <c r="A3904">
        <v>93</v>
      </c>
      <c r="B3904">
        <v>7.3</v>
      </c>
    </row>
    <row r="3905" spans="1:2" x14ac:dyDescent="0.3">
      <c r="A3905">
        <v>82</v>
      </c>
      <c r="B3905">
        <v>8.3000000000000007</v>
      </c>
    </row>
    <row r="3906" spans="1:2" x14ac:dyDescent="0.3">
      <c r="A3906">
        <v>101</v>
      </c>
      <c r="B3906">
        <v>5.4</v>
      </c>
    </row>
    <row r="3907" spans="1:2" x14ac:dyDescent="0.3">
      <c r="A3907">
        <v>120</v>
      </c>
      <c r="B3907">
        <v>4</v>
      </c>
    </row>
    <row r="3908" spans="1:2" x14ac:dyDescent="0.3">
      <c r="A3908">
        <v>81</v>
      </c>
      <c r="B3908">
        <v>8</v>
      </c>
    </row>
    <row r="3909" spans="1:2" x14ac:dyDescent="0.3">
      <c r="A3909">
        <v>82</v>
      </c>
      <c r="B3909">
        <v>6.7</v>
      </c>
    </row>
    <row r="3910" spans="1:2" x14ac:dyDescent="0.3">
      <c r="A3910">
        <v>107</v>
      </c>
      <c r="B3910">
        <v>5.7</v>
      </c>
    </row>
    <row r="3911" spans="1:2" x14ac:dyDescent="0.3">
      <c r="A3911">
        <v>105</v>
      </c>
      <c r="B3911">
        <v>4.5999999999999996</v>
      </c>
    </row>
    <row r="3912" spans="1:2" x14ac:dyDescent="0.3">
      <c r="A3912">
        <v>86</v>
      </c>
      <c r="B3912">
        <v>4</v>
      </c>
    </row>
    <row r="3913" spans="1:2" x14ac:dyDescent="0.3">
      <c r="A3913">
        <v>110</v>
      </c>
      <c r="B3913">
        <v>7</v>
      </c>
    </row>
    <row r="3914" spans="1:2" x14ac:dyDescent="0.3">
      <c r="A3914">
        <v>127</v>
      </c>
      <c r="B3914">
        <v>7.4</v>
      </c>
    </row>
    <row r="3915" spans="1:2" x14ac:dyDescent="0.3">
      <c r="A3915">
        <v>90</v>
      </c>
      <c r="B3915">
        <v>5.9</v>
      </c>
    </row>
    <row r="3916" spans="1:2" x14ac:dyDescent="0.3">
      <c r="A3916">
        <v>110</v>
      </c>
      <c r="B3916">
        <v>4.5999999999999996</v>
      </c>
    </row>
    <row r="3917" spans="1:2" x14ac:dyDescent="0.3">
      <c r="A3917">
        <v>104</v>
      </c>
      <c r="B3917">
        <v>4.8</v>
      </c>
    </row>
    <row r="3918" spans="1:2" x14ac:dyDescent="0.3">
      <c r="A3918">
        <v>96</v>
      </c>
      <c r="B3918">
        <v>7.5</v>
      </c>
    </row>
    <row r="3919" spans="1:2" x14ac:dyDescent="0.3">
      <c r="A3919">
        <v>110</v>
      </c>
      <c r="B3919">
        <v>4.7</v>
      </c>
    </row>
    <row r="3920" spans="1:2" x14ac:dyDescent="0.3">
      <c r="A3920">
        <v>84</v>
      </c>
      <c r="B3920">
        <v>6.7</v>
      </c>
    </row>
    <row r="3921" spans="1:2" x14ac:dyDescent="0.3">
      <c r="A3921">
        <v>94</v>
      </c>
      <c r="B3921">
        <v>6.3</v>
      </c>
    </row>
    <row r="3922" spans="1:2" x14ac:dyDescent="0.3">
      <c r="A3922">
        <v>93</v>
      </c>
      <c r="B3922">
        <v>6</v>
      </c>
    </row>
    <row r="3923" spans="1:2" x14ac:dyDescent="0.3">
      <c r="A3923">
        <v>96</v>
      </c>
      <c r="B3923">
        <v>6.7</v>
      </c>
    </row>
    <row r="3924" spans="1:2" x14ac:dyDescent="0.3">
      <c r="A3924">
        <v>88</v>
      </c>
      <c r="B3924">
        <v>7.1</v>
      </c>
    </row>
    <row r="3925" spans="1:2" x14ac:dyDescent="0.3">
      <c r="A3925">
        <v>101</v>
      </c>
      <c r="B3925">
        <v>2.7</v>
      </c>
    </row>
    <row r="3926" spans="1:2" x14ac:dyDescent="0.3">
      <c r="A3926">
        <v>102</v>
      </c>
      <c r="B3926">
        <v>7.3</v>
      </c>
    </row>
    <row r="3927" spans="1:2" x14ac:dyDescent="0.3">
      <c r="A3927">
        <v>87</v>
      </c>
      <c r="B3927">
        <v>7.6</v>
      </c>
    </row>
    <row r="3928" spans="1:2" x14ac:dyDescent="0.3">
      <c r="A3928">
        <v>83</v>
      </c>
      <c r="B3928">
        <v>5.8</v>
      </c>
    </row>
    <row r="3929" spans="1:2" x14ac:dyDescent="0.3">
      <c r="A3929">
        <v>103</v>
      </c>
      <c r="B3929">
        <v>6.5</v>
      </c>
    </row>
    <row r="3930" spans="1:2" x14ac:dyDescent="0.3">
      <c r="A3930">
        <v>99</v>
      </c>
      <c r="B3930">
        <v>6.6</v>
      </c>
    </row>
    <row r="3931" spans="1:2" x14ac:dyDescent="0.3">
      <c r="A3931">
        <v>106</v>
      </c>
      <c r="B3931">
        <v>6.2</v>
      </c>
    </row>
    <row r="3932" spans="1:2" x14ac:dyDescent="0.3">
      <c r="A3932">
        <v>115</v>
      </c>
      <c r="B3932">
        <v>6.9</v>
      </c>
    </row>
    <row r="3933" spans="1:2" x14ac:dyDescent="0.3">
      <c r="A3933">
        <v>117</v>
      </c>
      <c r="B3933">
        <v>8.5</v>
      </c>
    </row>
    <row r="3934" spans="1:2" x14ac:dyDescent="0.3">
      <c r="A3934">
        <v>99</v>
      </c>
      <c r="B3934">
        <v>4.8</v>
      </c>
    </row>
    <row r="3935" spans="1:2" x14ac:dyDescent="0.3">
      <c r="A3935">
        <v>102</v>
      </c>
      <c r="B3935">
        <v>6.6</v>
      </c>
    </row>
    <row r="3936" spans="1:2" x14ac:dyDescent="0.3">
      <c r="A3936">
        <v>85</v>
      </c>
      <c r="B3936">
        <v>5.7</v>
      </c>
    </row>
    <row r="3937" spans="1:2" x14ac:dyDescent="0.3">
      <c r="A3937">
        <v>86</v>
      </c>
      <c r="B3937">
        <v>7</v>
      </c>
    </row>
    <row r="3938" spans="1:2" x14ac:dyDescent="0.3">
      <c r="A3938">
        <v>120</v>
      </c>
      <c r="B3938">
        <v>5.4</v>
      </c>
    </row>
    <row r="3939" spans="1:2" x14ac:dyDescent="0.3">
      <c r="A3939">
        <v>106</v>
      </c>
      <c r="B3939">
        <v>7.1</v>
      </c>
    </row>
    <row r="3940" spans="1:2" x14ac:dyDescent="0.3">
      <c r="A3940">
        <v>103</v>
      </c>
      <c r="B3940">
        <v>6.9</v>
      </c>
    </row>
    <row r="3941" spans="1:2" x14ac:dyDescent="0.3">
      <c r="A3941">
        <v>93</v>
      </c>
      <c r="B3941">
        <v>6.6</v>
      </c>
    </row>
    <row r="3942" spans="1:2" x14ac:dyDescent="0.3">
      <c r="A3942">
        <v>112</v>
      </c>
      <c r="B3942">
        <v>5.9</v>
      </c>
    </row>
    <row r="3943" spans="1:2" x14ac:dyDescent="0.3">
      <c r="A3943">
        <v>100</v>
      </c>
      <c r="B3943">
        <v>6.3</v>
      </c>
    </row>
    <row r="3944" spans="1:2" x14ac:dyDescent="0.3">
      <c r="A3944">
        <v>113</v>
      </c>
      <c r="B3944">
        <v>6.3</v>
      </c>
    </row>
    <row r="3945" spans="1:2" x14ac:dyDescent="0.3">
      <c r="A3945">
        <v>98</v>
      </c>
      <c r="B3945">
        <v>7.7</v>
      </c>
    </row>
    <row r="3946" spans="1:2" x14ac:dyDescent="0.3">
      <c r="A3946">
        <v>23</v>
      </c>
      <c r="B3946">
        <v>7</v>
      </c>
    </row>
    <row r="3947" spans="1:2" x14ac:dyDescent="0.3">
      <c r="A3947">
        <v>92</v>
      </c>
      <c r="B3947">
        <v>6.3</v>
      </c>
    </row>
    <row r="3948" spans="1:2" x14ac:dyDescent="0.3">
      <c r="A3948">
        <v>106</v>
      </c>
      <c r="B3948">
        <v>5.9</v>
      </c>
    </row>
    <row r="3949" spans="1:2" x14ac:dyDescent="0.3">
      <c r="A3949">
        <v>119</v>
      </c>
      <c r="B3949">
        <v>6.2</v>
      </c>
    </row>
    <row r="3950" spans="1:2" x14ac:dyDescent="0.3">
      <c r="A3950">
        <v>99</v>
      </c>
      <c r="B3950">
        <v>5</v>
      </c>
    </row>
    <row r="3951" spans="1:2" x14ac:dyDescent="0.3">
      <c r="A3951">
        <v>90</v>
      </c>
      <c r="B3951">
        <v>7.7</v>
      </c>
    </row>
    <row r="3952" spans="1:2" x14ac:dyDescent="0.3">
      <c r="A3952">
        <v>120</v>
      </c>
      <c r="B3952">
        <v>6.5</v>
      </c>
    </row>
    <row r="3953" spans="1:2" x14ac:dyDescent="0.3">
      <c r="A3953">
        <v>168</v>
      </c>
      <c r="B3953">
        <v>6.1</v>
      </c>
    </row>
    <row r="3954" spans="1:2" x14ac:dyDescent="0.3">
      <c r="A3954">
        <v>93</v>
      </c>
      <c r="B3954">
        <v>5.8</v>
      </c>
    </row>
    <row r="3955" spans="1:2" x14ac:dyDescent="0.3">
      <c r="A3955">
        <v>96</v>
      </c>
      <c r="B3955">
        <v>6.1</v>
      </c>
    </row>
    <row r="3956" spans="1:2" x14ac:dyDescent="0.3">
      <c r="A3956">
        <v>103</v>
      </c>
      <c r="B3956">
        <v>6</v>
      </c>
    </row>
    <row r="3957" spans="1:2" x14ac:dyDescent="0.3">
      <c r="A3957">
        <v>93</v>
      </c>
      <c r="B3957">
        <v>6.3</v>
      </c>
    </row>
    <row r="3958" spans="1:2" x14ac:dyDescent="0.3">
      <c r="A3958">
        <v>84</v>
      </c>
      <c r="B3958">
        <v>6.3</v>
      </c>
    </row>
    <row r="3959" spans="1:2" x14ac:dyDescent="0.3">
      <c r="A3959">
        <v>81</v>
      </c>
      <c r="B3959">
        <v>7.5</v>
      </c>
    </row>
    <row r="3960" spans="1:2" x14ac:dyDescent="0.3">
      <c r="A3960">
        <v>84</v>
      </c>
      <c r="B3960">
        <v>7.6</v>
      </c>
    </row>
    <row r="3961" spans="1:2" x14ac:dyDescent="0.3">
      <c r="A3961">
        <v>94</v>
      </c>
      <c r="B3961">
        <v>5.2</v>
      </c>
    </row>
    <row r="3962" spans="1:2" x14ac:dyDescent="0.3">
      <c r="A3962">
        <v>141</v>
      </c>
      <c r="B3962">
        <v>7.8</v>
      </c>
    </row>
    <row r="3963" spans="1:2" x14ac:dyDescent="0.3">
      <c r="A3963">
        <v>120</v>
      </c>
      <c r="B3963">
        <v>6.6</v>
      </c>
    </row>
    <row r="3964" spans="1:2" x14ac:dyDescent="0.3">
      <c r="A3964">
        <v>121</v>
      </c>
      <c r="B3964">
        <v>4.7</v>
      </c>
    </row>
    <row r="3965" spans="1:2" x14ac:dyDescent="0.3">
      <c r="A3965">
        <v>226</v>
      </c>
      <c r="B3965">
        <v>6.7</v>
      </c>
    </row>
    <row r="3966" spans="1:2" x14ac:dyDescent="0.3">
      <c r="A3966">
        <v>104</v>
      </c>
      <c r="B3966">
        <v>4.2</v>
      </c>
    </row>
    <row r="3967" spans="1:2" x14ac:dyDescent="0.3">
      <c r="A3967">
        <v>152</v>
      </c>
      <c r="B3967">
        <v>6.3</v>
      </c>
    </row>
    <row r="3968" spans="1:2" x14ac:dyDescent="0.3">
      <c r="A3968">
        <v>92</v>
      </c>
      <c r="B3968">
        <v>4.7</v>
      </c>
    </row>
    <row r="3969" spans="1:2" x14ac:dyDescent="0.3">
      <c r="A3969">
        <v>107</v>
      </c>
      <c r="B3969">
        <v>6</v>
      </c>
    </row>
    <row r="3970" spans="1:2" x14ac:dyDescent="0.3">
      <c r="A3970">
        <v>97</v>
      </c>
      <c r="B3970">
        <v>7.9</v>
      </c>
    </row>
    <row r="3971" spans="1:2" x14ac:dyDescent="0.3">
      <c r="A3971">
        <v>115</v>
      </c>
      <c r="B3971">
        <v>8.1</v>
      </c>
    </row>
    <row r="3972" spans="1:2" x14ac:dyDescent="0.3">
      <c r="A3972">
        <v>95</v>
      </c>
      <c r="B3972">
        <v>8.1999999999999993</v>
      </c>
    </row>
    <row r="3973" spans="1:2" x14ac:dyDescent="0.3">
      <c r="A3973">
        <v>102</v>
      </c>
      <c r="B3973">
        <v>6</v>
      </c>
    </row>
    <row r="3974" spans="1:2" x14ac:dyDescent="0.3">
      <c r="A3974">
        <v>99</v>
      </c>
      <c r="B3974">
        <v>6.8</v>
      </c>
    </row>
    <row r="3975" spans="1:2" x14ac:dyDescent="0.3">
      <c r="A3975">
        <v>109</v>
      </c>
      <c r="B3975">
        <v>7.3</v>
      </c>
    </row>
    <row r="3976" spans="1:2" x14ac:dyDescent="0.3">
      <c r="A3976">
        <v>113</v>
      </c>
      <c r="B3976">
        <v>7</v>
      </c>
    </row>
    <row r="3977" spans="1:2" x14ac:dyDescent="0.3">
      <c r="A3977">
        <v>25</v>
      </c>
      <c r="B3977">
        <v>7.3</v>
      </c>
    </row>
    <row r="3978" spans="1:2" x14ac:dyDescent="0.3">
      <c r="A3978">
        <v>113</v>
      </c>
      <c r="B3978">
        <v>7.5</v>
      </c>
    </row>
    <row r="3979" spans="1:2" x14ac:dyDescent="0.3">
      <c r="A3979">
        <v>91</v>
      </c>
      <c r="B3979">
        <v>6.8</v>
      </c>
    </row>
    <row r="3980" spans="1:2" x14ac:dyDescent="0.3">
      <c r="A3980">
        <v>88</v>
      </c>
      <c r="B3980">
        <v>7.1</v>
      </c>
    </row>
    <row r="3981" spans="1:2" x14ac:dyDescent="0.3">
      <c r="A3981">
        <v>88</v>
      </c>
      <c r="B3981">
        <v>6.9</v>
      </c>
    </row>
    <row r="3982" spans="1:2" x14ac:dyDescent="0.3">
      <c r="A3982">
        <v>97</v>
      </c>
      <c r="B3982">
        <v>6.9</v>
      </c>
    </row>
    <row r="3983" spans="1:2" x14ac:dyDescent="0.3">
      <c r="A3983">
        <v>97</v>
      </c>
      <c r="B3983">
        <v>6.9</v>
      </c>
    </row>
    <row r="3984" spans="1:2" x14ac:dyDescent="0.3">
      <c r="A3984">
        <v>42</v>
      </c>
      <c r="B3984">
        <v>8.4</v>
      </c>
    </row>
    <row r="3985" spans="1:2" x14ac:dyDescent="0.3">
      <c r="A3985">
        <v>85</v>
      </c>
      <c r="B3985">
        <v>7.9</v>
      </c>
    </row>
    <row r="3986" spans="1:2" x14ac:dyDescent="0.3">
      <c r="A3986">
        <v>121</v>
      </c>
      <c r="B3986">
        <v>7.2</v>
      </c>
    </row>
    <row r="3987" spans="1:2" x14ac:dyDescent="0.3">
      <c r="A3987">
        <v>134</v>
      </c>
      <c r="B3987">
        <v>7.8</v>
      </c>
    </row>
    <row r="3988" spans="1:2" x14ac:dyDescent="0.3">
      <c r="A3988">
        <v>149</v>
      </c>
      <c r="B3988">
        <v>3.5</v>
      </c>
    </row>
    <row r="3989" spans="1:2" x14ac:dyDescent="0.3">
      <c r="A3989">
        <v>121</v>
      </c>
      <c r="B3989">
        <v>7.3</v>
      </c>
    </row>
    <row r="3990" spans="1:2" x14ac:dyDescent="0.3">
      <c r="A3990">
        <v>116</v>
      </c>
      <c r="B3990">
        <v>7.5</v>
      </c>
    </row>
    <row r="3991" spans="1:2" x14ac:dyDescent="0.3">
      <c r="A3991">
        <v>92</v>
      </c>
      <c r="B3991">
        <v>7.8</v>
      </c>
    </row>
    <row r="3992" spans="1:2" x14ac:dyDescent="0.3">
      <c r="A3992">
        <v>93</v>
      </c>
      <c r="B3992">
        <v>6</v>
      </c>
    </row>
    <row r="3993" spans="1:2" x14ac:dyDescent="0.3">
      <c r="A3993">
        <v>96</v>
      </c>
      <c r="B3993">
        <v>7.3</v>
      </c>
    </row>
    <row r="3994" spans="1:2" x14ac:dyDescent="0.3">
      <c r="A3994">
        <v>105</v>
      </c>
      <c r="B3994">
        <v>8</v>
      </c>
    </row>
    <row r="3995" spans="1:2" x14ac:dyDescent="0.3">
      <c r="A3995">
        <v>129</v>
      </c>
      <c r="B3995">
        <v>7.6</v>
      </c>
    </row>
    <row r="3996" spans="1:2" x14ac:dyDescent="0.3">
      <c r="A3996">
        <v>87</v>
      </c>
      <c r="B3996">
        <v>7</v>
      </c>
    </row>
    <row r="3997" spans="1:2" x14ac:dyDescent="0.3">
      <c r="A3997">
        <v>94</v>
      </c>
      <c r="B3997">
        <v>7.5</v>
      </c>
    </row>
    <row r="3998" spans="1:2" x14ac:dyDescent="0.3">
      <c r="A3998">
        <v>37</v>
      </c>
      <c r="B3998">
        <v>6.8</v>
      </c>
    </row>
    <row r="3999" spans="1:2" x14ac:dyDescent="0.3">
      <c r="A3999">
        <v>81</v>
      </c>
      <c r="B3999">
        <v>3.9</v>
      </c>
    </row>
    <row r="4000" spans="1:2" x14ac:dyDescent="0.3">
      <c r="A4000">
        <v>97</v>
      </c>
      <c r="B4000">
        <v>6.1</v>
      </c>
    </row>
    <row r="4001" spans="1:2" x14ac:dyDescent="0.3">
      <c r="A4001">
        <v>106</v>
      </c>
      <c r="B4001">
        <v>7.5</v>
      </c>
    </row>
    <row r="4002" spans="1:2" x14ac:dyDescent="0.3">
      <c r="A4002">
        <v>103</v>
      </c>
      <c r="B4002">
        <v>8.1999999999999993</v>
      </c>
    </row>
    <row r="4003" spans="1:2" x14ac:dyDescent="0.3">
      <c r="A4003">
        <v>101</v>
      </c>
      <c r="B4003">
        <v>7.2</v>
      </c>
    </row>
    <row r="4004" spans="1:2" x14ac:dyDescent="0.3">
      <c r="A4004">
        <v>102</v>
      </c>
      <c r="B4004">
        <v>4.8</v>
      </c>
    </row>
    <row r="4005" spans="1:2" x14ac:dyDescent="0.3">
      <c r="A4005">
        <v>98</v>
      </c>
      <c r="B4005">
        <v>7.8</v>
      </c>
    </row>
    <row r="4006" spans="1:2" x14ac:dyDescent="0.3">
      <c r="A4006">
        <v>91</v>
      </c>
      <c r="B4006">
        <v>5.2</v>
      </c>
    </row>
    <row r="4007" spans="1:2" x14ac:dyDescent="0.3">
      <c r="A4007">
        <v>105</v>
      </c>
      <c r="B4007">
        <v>3.3</v>
      </c>
    </row>
    <row r="4008" spans="1:2" x14ac:dyDescent="0.3">
      <c r="A4008">
        <v>98</v>
      </c>
      <c r="B4008">
        <v>6.8</v>
      </c>
    </row>
    <row r="4009" spans="1:2" x14ac:dyDescent="0.3">
      <c r="A4009">
        <v>104</v>
      </c>
      <c r="B4009">
        <v>7</v>
      </c>
    </row>
    <row r="4010" spans="1:2" x14ac:dyDescent="0.3">
      <c r="A4010">
        <v>45</v>
      </c>
      <c r="B4010">
        <v>6.5</v>
      </c>
    </row>
    <row r="4011" spans="1:2" x14ac:dyDescent="0.3">
      <c r="A4011">
        <v>96</v>
      </c>
      <c r="B4011">
        <v>5.7</v>
      </c>
    </row>
    <row r="4012" spans="1:2" x14ac:dyDescent="0.3">
      <c r="A4012">
        <v>148</v>
      </c>
      <c r="B4012">
        <v>6.4</v>
      </c>
    </row>
    <row r="4013" spans="1:2" x14ac:dyDescent="0.3">
      <c r="A4013">
        <v>100</v>
      </c>
      <c r="B4013">
        <v>5.3</v>
      </c>
    </row>
    <row r="4014" spans="1:2" x14ac:dyDescent="0.3">
      <c r="A4014">
        <v>86</v>
      </c>
      <c r="B4014">
        <v>4.7</v>
      </c>
    </row>
    <row r="4015" spans="1:2" x14ac:dyDescent="0.3">
      <c r="A4015">
        <v>92</v>
      </c>
      <c r="B4015">
        <v>6.1</v>
      </c>
    </row>
    <row r="4016" spans="1:2" x14ac:dyDescent="0.3">
      <c r="A4016">
        <v>88</v>
      </c>
      <c r="B4016">
        <v>5.5</v>
      </c>
    </row>
    <row r="4017" spans="1:2" x14ac:dyDescent="0.3">
      <c r="A4017">
        <v>90</v>
      </c>
      <c r="B4017">
        <v>7.3</v>
      </c>
    </row>
    <row r="4018" spans="1:2" x14ac:dyDescent="0.3">
      <c r="A4018">
        <v>94</v>
      </c>
      <c r="B4018">
        <v>4.8</v>
      </c>
    </row>
    <row r="4019" spans="1:2" x14ac:dyDescent="0.3">
      <c r="A4019">
        <v>80</v>
      </c>
      <c r="B4019">
        <v>8.4</v>
      </c>
    </row>
    <row r="4020" spans="1:2" x14ac:dyDescent="0.3">
      <c r="A4020">
        <v>107</v>
      </c>
      <c r="B4020">
        <v>7</v>
      </c>
    </row>
    <row r="4021" spans="1:2" x14ac:dyDescent="0.3">
      <c r="A4021">
        <v>99</v>
      </c>
      <c r="B4021">
        <v>3.3</v>
      </c>
    </row>
    <row r="4022" spans="1:2" x14ac:dyDescent="0.3">
      <c r="A4022">
        <v>92</v>
      </c>
      <c r="B4022">
        <v>5.4</v>
      </c>
    </row>
    <row r="4023" spans="1:2" x14ac:dyDescent="0.3">
      <c r="A4023">
        <v>107</v>
      </c>
      <c r="B4023">
        <v>4.8</v>
      </c>
    </row>
    <row r="4024" spans="1:2" x14ac:dyDescent="0.3">
      <c r="A4024">
        <v>135</v>
      </c>
      <c r="B4024">
        <v>3.1</v>
      </c>
    </row>
    <row r="4025" spans="1:2" x14ac:dyDescent="0.3">
      <c r="A4025">
        <v>99</v>
      </c>
      <c r="B4025">
        <v>6.7</v>
      </c>
    </row>
    <row r="4026" spans="1:2" x14ac:dyDescent="0.3">
      <c r="A4026">
        <v>102</v>
      </c>
      <c r="B4026">
        <v>7.6</v>
      </c>
    </row>
    <row r="4027" spans="1:2" x14ac:dyDescent="0.3">
      <c r="A4027">
        <v>93</v>
      </c>
      <c r="B4027">
        <v>7.1</v>
      </c>
    </row>
    <row r="4028" spans="1:2" x14ac:dyDescent="0.3">
      <c r="A4028">
        <v>115</v>
      </c>
      <c r="B4028">
        <v>6.1</v>
      </c>
    </row>
    <row r="4029" spans="1:2" x14ac:dyDescent="0.3">
      <c r="A4029">
        <v>94</v>
      </c>
      <c r="B4029">
        <v>6.5</v>
      </c>
    </row>
    <row r="4030" spans="1:2" x14ac:dyDescent="0.3">
      <c r="A4030">
        <v>91</v>
      </c>
      <c r="B4030">
        <v>8.5</v>
      </c>
    </row>
    <row r="4031" spans="1:2" x14ac:dyDescent="0.3">
      <c r="A4031">
        <v>98</v>
      </c>
      <c r="B4031">
        <v>8.6999999999999993</v>
      </c>
    </row>
    <row r="4032" spans="1:2" x14ac:dyDescent="0.3">
      <c r="A4032">
        <v>97</v>
      </c>
      <c r="B4032">
        <v>7.1</v>
      </c>
    </row>
    <row r="4033" spans="1:2" x14ac:dyDescent="0.3">
      <c r="A4033">
        <v>92</v>
      </c>
      <c r="B4033">
        <v>6.6</v>
      </c>
    </row>
    <row r="4034" spans="1:2" x14ac:dyDescent="0.3">
      <c r="A4034">
        <v>128</v>
      </c>
      <c r="B4034">
        <v>6.7</v>
      </c>
    </row>
    <row r="4035" spans="1:2" x14ac:dyDescent="0.3">
      <c r="A4035">
        <v>136</v>
      </c>
      <c r="B4035">
        <v>8.3000000000000007</v>
      </c>
    </row>
    <row r="4036" spans="1:2" x14ac:dyDescent="0.3">
      <c r="A4036">
        <v>113</v>
      </c>
      <c r="B4036">
        <v>8.1</v>
      </c>
    </row>
    <row r="4037" spans="1:2" x14ac:dyDescent="0.3">
      <c r="A4037">
        <v>99</v>
      </c>
      <c r="B4037">
        <v>7.4</v>
      </c>
    </row>
    <row r="4038" spans="1:2" x14ac:dyDescent="0.3">
      <c r="A4038">
        <v>101</v>
      </c>
      <c r="B4038">
        <v>6.6</v>
      </c>
    </row>
    <row r="4039" spans="1:2" x14ac:dyDescent="0.3">
      <c r="A4039">
        <v>105</v>
      </c>
      <c r="B4039">
        <v>4.5</v>
      </c>
    </row>
    <row r="4040" spans="1:2" x14ac:dyDescent="0.3">
      <c r="A4040">
        <v>95</v>
      </c>
      <c r="B4040">
        <v>6.4</v>
      </c>
    </row>
    <row r="4041" spans="1:2" x14ac:dyDescent="0.3">
      <c r="A4041">
        <v>109</v>
      </c>
      <c r="B4041">
        <v>7.5</v>
      </c>
    </row>
    <row r="4042" spans="1:2" x14ac:dyDescent="0.3">
      <c r="A4042">
        <v>110</v>
      </c>
      <c r="B4042">
        <v>8</v>
      </c>
    </row>
    <row r="4043" spans="1:2" x14ac:dyDescent="0.3">
      <c r="A4043">
        <v>108</v>
      </c>
      <c r="B4043">
        <v>8.1</v>
      </c>
    </row>
    <row r="4044" spans="1:2" x14ac:dyDescent="0.3">
      <c r="A4044">
        <v>118</v>
      </c>
      <c r="B4044">
        <v>7.2</v>
      </c>
    </row>
    <row r="4045" spans="1:2" x14ac:dyDescent="0.3">
      <c r="A4045">
        <v>94</v>
      </c>
      <c r="B4045">
        <v>7.5</v>
      </c>
    </row>
    <row r="4046" spans="1:2" x14ac:dyDescent="0.3">
      <c r="A4046">
        <v>115</v>
      </c>
      <c r="B4046">
        <v>7.2</v>
      </c>
    </row>
    <row r="4047" spans="1:2" x14ac:dyDescent="0.3">
      <c r="A4047">
        <v>98</v>
      </c>
      <c r="B4047">
        <v>6.4</v>
      </c>
    </row>
    <row r="4048" spans="1:2" x14ac:dyDescent="0.3">
      <c r="A4048">
        <v>91</v>
      </c>
      <c r="B4048">
        <v>7.6</v>
      </c>
    </row>
    <row r="4049" spans="1:2" x14ac:dyDescent="0.3">
      <c r="A4049">
        <v>120</v>
      </c>
      <c r="B4049">
        <v>7.8</v>
      </c>
    </row>
    <row r="4050" spans="1:2" x14ac:dyDescent="0.3">
      <c r="A4050">
        <v>109</v>
      </c>
      <c r="B4050">
        <v>5.7</v>
      </c>
    </row>
    <row r="4051" spans="1:2" x14ac:dyDescent="0.3">
      <c r="A4051">
        <v>87</v>
      </c>
      <c r="B4051">
        <v>8.6</v>
      </c>
    </row>
    <row r="4052" spans="1:2" x14ac:dyDescent="0.3">
      <c r="A4052">
        <v>117</v>
      </c>
      <c r="B4052">
        <v>8.1999999999999993</v>
      </c>
    </row>
    <row r="4053" spans="1:2" x14ac:dyDescent="0.3">
      <c r="A4053">
        <v>85</v>
      </c>
      <c r="B4053">
        <v>6.6</v>
      </c>
    </row>
    <row r="4054" spans="1:2" x14ac:dyDescent="0.3">
      <c r="A4054">
        <v>110</v>
      </c>
      <c r="B4054">
        <v>5.7</v>
      </c>
    </row>
    <row r="4055" spans="1:2" x14ac:dyDescent="0.3">
      <c r="A4055">
        <v>113</v>
      </c>
      <c r="B4055">
        <v>7.4</v>
      </c>
    </row>
    <row r="4056" spans="1:2" x14ac:dyDescent="0.3">
      <c r="A4056">
        <v>108</v>
      </c>
      <c r="B4056">
        <v>8</v>
      </c>
    </row>
    <row r="4057" spans="1:2" x14ac:dyDescent="0.3">
      <c r="A4057">
        <v>95</v>
      </c>
      <c r="B4057">
        <v>7.3</v>
      </c>
    </row>
    <row r="4058" spans="1:2" x14ac:dyDescent="0.3">
      <c r="A4058">
        <v>98</v>
      </c>
      <c r="B4058">
        <v>5.4</v>
      </c>
    </row>
    <row r="4059" spans="1:2" x14ac:dyDescent="0.3">
      <c r="A4059">
        <v>93</v>
      </c>
      <c r="B4059">
        <v>7.4</v>
      </c>
    </row>
    <row r="4060" spans="1:2" x14ac:dyDescent="0.3">
      <c r="A4060">
        <v>86</v>
      </c>
      <c r="B4060">
        <v>5.7</v>
      </c>
    </row>
    <row r="4061" spans="1:2" x14ac:dyDescent="0.3">
      <c r="A4061">
        <v>161</v>
      </c>
      <c r="B4061">
        <v>6.8</v>
      </c>
    </row>
    <row r="4062" spans="1:2" x14ac:dyDescent="0.3">
      <c r="A4062">
        <v>100</v>
      </c>
      <c r="B4062">
        <v>5.4</v>
      </c>
    </row>
    <row r="4063" spans="1:2" x14ac:dyDescent="0.3">
      <c r="A4063">
        <v>120</v>
      </c>
      <c r="B4063">
        <v>8.1</v>
      </c>
    </row>
    <row r="4064" spans="1:2" x14ac:dyDescent="0.3">
      <c r="A4064">
        <v>125</v>
      </c>
      <c r="B4064">
        <v>6.1</v>
      </c>
    </row>
    <row r="4065" spans="1:2" x14ac:dyDescent="0.3">
      <c r="A4065">
        <v>91</v>
      </c>
      <c r="B4065">
        <v>5.0999999999999996</v>
      </c>
    </row>
    <row r="4066" spans="1:2" x14ac:dyDescent="0.3">
      <c r="A4066">
        <v>128</v>
      </c>
      <c r="B4066">
        <v>5.6</v>
      </c>
    </row>
    <row r="4067" spans="1:2" x14ac:dyDescent="0.3">
      <c r="A4067">
        <v>100</v>
      </c>
      <c r="B4067">
        <v>5.9</v>
      </c>
    </row>
    <row r="4068" spans="1:2" x14ac:dyDescent="0.3">
      <c r="A4068">
        <v>84</v>
      </c>
      <c r="B4068">
        <v>8.1999999999999993</v>
      </c>
    </row>
    <row r="4069" spans="1:2" x14ac:dyDescent="0.3">
      <c r="A4069">
        <v>97</v>
      </c>
      <c r="B4069">
        <v>5.3</v>
      </c>
    </row>
    <row r="4070" spans="1:2" x14ac:dyDescent="0.3">
      <c r="A4070">
        <v>84</v>
      </c>
      <c r="B4070">
        <v>6.8</v>
      </c>
    </row>
    <row r="4071" spans="1:2" x14ac:dyDescent="0.3">
      <c r="A4071">
        <v>146</v>
      </c>
      <c r="B4071">
        <v>8.3000000000000007</v>
      </c>
    </row>
    <row r="4072" spans="1:2" x14ac:dyDescent="0.3">
      <c r="A4072">
        <v>186</v>
      </c>
      <c r="B4072">
        <v>4.3</v>
      </c>
    </row>
    <row r="4073" spans="1:2" x14ac:dyDescent="0.3">
      <c r="A4073">
        <v>94</v>
      </c>
      <c r="B4073">
        <v>6.7</v>
      </c>
    </row>
    <row r="4074" spans="1:2" x14ac:dyDescent="0.3">
      <c r="A4074">
        <v>11</v>
      </c>
      <c r="B4074">
        <v>7.2</v>
      </c>
    </row>
    <row r="4075" spans="1:2" x14ac:dyDescent="0.3">
      <c r="A4075">
        <v>126</v>
      </c>
      <c r="B4075">
        <v>6.9</v>
      </c>
    </row>
    <row r="4076" spans="1:2" x14ac:dyDescent="0.3">
      <c r="A4076">
        <v>99</v>
      </c>
      <c r="B4076">
        <v>6.6</v>
      </c>
    </row>
    <row r="4077" spans="1:2" x14ac:dyDescent="0.3">
      <c r="A4077">
        <v>109</v>
      </c>
      <c r="B4077">
        <v>5.9</v>
      </c>
    </row>
    <row r="4078" spans="1:2" x14ac:dyDescent="0.3">
      <c r="A4078">
        <v>95</v>
      </c>
      <c r="B4078">
        <v>7.9</v>
      </c>
    </row>
    <row r="4079" spans="1:2" x14ac:dyDescent="0.3">
      <c r="A4079">
        <v>97</v>
      </c>
      <c r="B4079">
        <v>8.3000000000000007</v>
      </c>
    </row>
    <row r="4080" spans="1:2" x14ac:dyDescent="0.3">
      <c r="A4080">
        <v>94</v>
      </c>
      <c r="B4080">
        <v>5.2</v>
      </c>
    </row>
    <row r="4081" spans="1:2" x14ac:dyDescent="0.3">
      <c r="A4081">
        <v>90</v>
      </c>
      <c r="B4081">
        <v>7.8</v>
      </c>
    </row>
    <row r="4082" spans="1:2" x14ac:dyDescent="0.3">
      <c r="A4082">
        <v>197</v>
      </c>
      <c r="B4082">
        <v>7.8</v>
      </c>
    </row>
    <row r="4083" spans="1:2" x14ac:dyDescent="0.3">
      <c r="A4083">
        <v>117</v>
      </c>
      <c r="B4083">
        <v>3</v>
      </c>
    </row>
    <row r="4084" spans="1:2" x14ac:dyDescent="0.3">
      <c r="A4084">
        <v>96</v>
      </c>
      <c r="B4084">
        <v>7.9</v>
      </c>
    </row>
    <row r="4085" spans="1:2" x14ac:dyDescent="0.3">
      <c r="A4085">
        <v>82</v>
      </c>
      <c r="B4085">
        <v>3.2</v>
      </c>
    </row>
    <row r="4086" spans="1:2" x14ac:dyDescent="0.3">
      <c r="A4086">
        <v>109</v>
      </c>
      <c r="B4086">
        <v>6.5</v>
      </c>
    </row>
    <row r="4087" spans="1:2" x14ac:dyDescent="0.3">
      <c r="A4087">
        <v>90</v>
      </c>
      <c r="B4087">
        <v>6.9</v>
      </c>
    </row>
    <row r="4088" spans="1:2" x14ac:dyDescent="0.3">
      <c r="A4088">
        <v>89</v>
      </c>
      <c r="B4088">
        <v>7</v>
      </c>
    </row>
    <row r="4089" spans="1:2" x14ac:dyDescent="0.3">
      <c r="A4089">
        <v>98</v>
      </c>
      <c r="B4089">
        <v>7.4</v>
      </c>
    </row>
    <row r="4090" spans="1:2" x14ac:dyDescent="0.3">
      <c r="A4090">
        <v>95</v>
      </c>
      <c r="B4090">
        <v>7.8</v>
      </c>
    </row>
    <row r="4091" spans="1:2" x14ac:dyDescent="0.3">
      <c r="A4091">
        <v>94</v>
      </c>
      <c r="B4091">
        <v>6.9</v>
      </c>
    </row>
    <row r="4092" spans="1:2" x14ac:dyDescent="0.3">
      <c r="A4092">
        <v>104</v>
      </c>
      <c r="B4092">
        <v>4.4000000000000004</v>
      </c>
    </row>
    <row r="4093" spans="1:2" x14ac:dyDescent="0.3">
      <c r="A4093">
        <v>87</v>
      </c>
      <c r="B4093">
        <v>6</v>
      </c>
    </row>
    <row r="4094" spans="1:2" x14ac:dyDescent="0.3">
      <c r="A4094">
        <v>108</v>
      </c>
      <c r="B4094">
        <v>6.6</v>
      </c>
    </row>
    <row r="4095" spans="1:2" x14ac:dyDescent="0.3">
      <c r="A4095">
        <v>86</v>
      </c>
      <c r="B4095">
        <v>7.8</v>
      </c>
    </row>
    <row r="4096" spans="1:2" x14ac:dyDescent="0.3">
      <c r="A4096">
        <v>94</v>
      </c>
      <c r="B4096">
        <v>5.3</v>
      </c>
    </row>
    <row r="4097" spans="1:2" x14ac:dyDescent="0.3">
      <c r="A4097">
        <v>134</v>
      </c>
      <c r="B4097">
        <v>5.3</v>
      </c>
    </row>
    <row r="4098" spans="1:2" x14ac:dyDescent="0.3">
      <c r="A4098">
        <v>89</v>
      </c>
      <c r="B4098">
        <v>8</v>
      </c>
    </row>
    <row r="4099" spans="1:2" x14ac:dyDescent="0.3">
      <c r="A4099">
        <v>102</v>
      </c>
      <c r="B4099">
        <v>7.1</v>
      </c>
    </row>
    <row r="4100" spans="1:2" x14ac:dyDescent="0.3">
      <c r="A4100">
        <v>120</v>
      </c>
      <c r="B4100">
        <v>5.4</v>
      </c>
    </row>
    <row r="4101" spans="1:2" x14ac:dyDescent="0.3">
      <c r="A4101">
        <v>110</v>
      </c>
      <c r="B4101">
        <v>6.9</v>
      </c>
    </row>
    <row r="4102" spans="1:2" x14ac:dyDescent="0.3">
      <c r="A4102">
        <v>86</v>
      </c>
      <c r="B4102">
        <v>7.4</v>
      </c>
    </row>
    <row r="4103" spans="1:2" x14ac:dyDescent="0.3">
      <c r="A4103">
        <v>101</v>
      </c>
      <c r="B4103">
        <v>7.3</v>
      </c>
    </row>
    <row r="4104" spans="1:2" x14ac:dyDescent="0.3">
      <c r="A4104">
        <v>102</v>
      </c>
      <c r="B4104">
        <v>7.8</v>
      </c>
    </row>
    <row r="4105" spans="1:2" x14ac:dyDescent="0.3">
      <c r="A4105">
        <v>87</v>
      </c>
      <c r="B4105">
        <v>6.6</v>
      </c>
    </row>
    <row r="4106" spans="1:2" x14ac:dyDescent="0.3">
      <c r="A4106">
        <v>123</v>
      </c>
      <c r="B4106">
        <v>5.4</v>
      </c>
    </row>
    <row r="4107" spans="1:2" x14ac:dyDescent="0.3">
      <c r="A4107">
        <v>99</v>
      </c>
      <c r="B4107">
        <v>8.4</v>
      </c>
    </row>
    <row r="4108" spans="1:2" x14ac:dyDescent="0.3">
      <c r="A4108">
        <v>173</v>
      </c>
      <c r="B4108">
        <v>6.3</v>
      </c>
    </row>
    <row r="4109" spans="1:2" x14ac:dyDescent="0.3">
      <c r="A4109">
        <v>87</v>
      </c>
      <c r="B4109">
        <v>6.1</v>
      </c>
    </row>
    <row r="4110" spans="1:2" x14ac:dyDescent="0.3">
      <c r="A4110">
        <v>44</v>
      </c>
      <c r="B4110">
        <v>5</v>
      </c>
    </row>
    <row r="4111" spans="1:2" x14ac:dyDescent="0.3">
      <c r="A4111">
        <v>120</v>
      </c>
      <c r="B4111">
        <v>6.9</v>
      </c>
    </row>
    <row r="4112" spans="1:2" x14ac:dyDescent="0.3">
      <c r="A4112">
        <v>93</v>
      </c>
      <c r="B4112">
        <v>7.2</v>
      </c>
    </row>
    <row r="4113" spans="1:2" x14ac:dyDescent="0.3">
      <c r="A4113">
        <v>111</v>
      </c>
      <c r="B4113">
        <v>7.3</v>
      </c>
    </row>
    <row r="4114" spans="1:2" x14ac:dyDescent="0.3">
      <c r="A4114">
        <v>60</v>
      </c>
      <c r="B4114">
        <v>5.7</v>
      </c>
    </row>
    <row r="4115" spans="1:2" x14ac:dyDescent="0.3">
      <c r="A4115">
        <v>98</v>
      </c>
      <c r="B4115">
        <v>5</v>
      </c>
    </row>
    <row r="4116" spans="1:2" x14ac:dyDescent="0.3">
      <c r="A4116">
        <v>100</v>
      </c>
      <c r="B4116">
        <v>5.3</v>
      </c>
    </row>
    <row r="4117" spans="1:2" x14ac:dyDescent="0.3">
      <c r="A4117">
        <v>88</v>
      </c>
      <c r="B4117">
        <v>7.9</v>
      </c>
    </row>
    <row r="4118" spans="1:2" x14ac:dyDescent="0.3">
      <c r="A4118">
        <v>97</v>
      </c>
      <c r="B4118">
        <v>5</v>
      </c>
    </row>
    <row r="4119" spans="1:2" x14ac:dyDescent="0.3">
      <c r="A4119">
        <v>122</v>
      </c>
      <c r="B4119">
        <v>5.3</v>
      </c>
    </row>
    <row r="4120" spans="1:2" x14ac:dyDescent="0.3">
      <c r="A4120">
        <v>86</v>
      </c>
      <c r="B4120">
        <v>6</v>
      </c>
    </row>
    <row r="4121" spans="1:2" x14ac:dyDescent="0.3">
      <c r="A4121">
        <v>83</v>
      </c>
      <c r="B4121">
        <v>7.6</v>
      </c>
    </row>
    <row r="4122" spans="1:2" x14ac:dyDescent="0.3">
      <c r="A4122">
        <v>80</v>
      </c>
      <c r="B4122">
        <v>7.4</v>
      </c>
    </row>
    <row r="4123" spans="1:2" x14ac:dyDescent="0.3">
      <c r="A4123">
        <v>108</v>
      </c>
      <c r="B4123">
        <v>5.9</v>
      </c>
    </row>
    <row r="4124" spans="1:2" x14ac:dyDescent="0.3">
      <c r="A4124">
        <v>90</v>
      </c>
      <c r="B4124">
        <v>4.0999999999999996</v>
      </c>
    </row>
    <row r="4125" spans="1:2" x14ac:dyDescent="0.3">
      <c r="A4125">
        <v>96</v>
      </c>
      <c r="B4125">
        <v>6.7</v>
      </c>
    </row>
    <row r="4126" spans="1:2" x14ac:dyDescent="0.3">
      <c r="A4126">
        <v>85</v>
      </c>
      <c r="B4126">
        <v>5.8</v>
      </c>
    </row>
    <row r="4127" spans="1:2" x14ac:dyDescent="0.3">
      <c r="A4127">
        <v>83</v>
      </c>
      <c r="B4127">
        <v>6.2</v>
      </c>
    </row>
    <row r="4128" spans="1:2" x14ac:dyDescent="0.3">
      <c r="A4128">
        <v>80</v>
      </c>
      <c r="B4128">
        <v>5.3</v>
      </c>
    </row>
    <row r="4129" spans="1:2" x14ac:dyDescent="0.3">
      <c r="A4129">
        <v>90</v>
      </c>
      <c r="B4129">
        <v>3.3</v>
      </c>
    </row>
    <row r="4130" spans="1:2" x14ac:dyDescent="0.3">
      <c r="A4130">
        <v>92</v>
      </c>
      <c r="B4130">
        <v>6.5</v>
      </c>
    </row>
    <row r="4131" spans="1:2" x14ac:dyDescent="0.3">
      <c r="A4131">
        <v>100</v>
      </c>
      <c r="B4131">
        <v>6.2</v>
      </c>
    </row>
    <row r="4132" spans="1:2" x14ac:dyDescent="0.3">
      <c r="A4132">
        <v>88</v>
      </c>
      <c r="B4132">
        <v>5.9</v>
      </c>
    </row>
    <row r="4133" spans="1:2" x14ac:dyDescent="0.3">
      <c r="A4133">
        <v>95</v>
      </c>
      <c r="B4133">
        <v>5.5</v>
      </c>
    </row>
    <row r="4134" spans="1:2" x14ac:dyDescent="0.3">
      <c r="A4134">
        <v>82</v>
      </c>
      <c r="B4134">
        <v>5.5</v>
      </c>
    </row>
    <row r="4135" spans="1:2" x14ac:dyDescent="0.3">
      <c r="A4135">
        <v>97</v>
      </c>
      <c r="B4135">
        <v>2.6</v>
      </c>
    </row>
    <row r="4136" spans="1:2" x14ac:dyDescent="0.3">
      <c r="A4136">
        <v>105</v>
      </c>
      <c r="B4136">
        <v>5.8</v>
      </c>
    </row>
    <row r="4137" spans="1:2" x14ac:dyDescent="0.3">
      <c r="A4137">
        <v>94</v>
      </c>
      <c r="B4137">
        <v>7.4</v>
      </c>
    </row>
    <row r="4138" spans="1:2" x14ac:dyDescent="0.3">
      <c r="A4138">
        <v>95</v>
      </c>
      <c r="B4138">
        <v>5.0999999999999996</v>
      </c>
    </row>
    <row r="4139" spans="1:2" x14ac:dyDescent="0.3">
      <c r="A4139">
        <v>113</v>
      </c>
      <c r="B4139">
        <v>5.2</v>
      </c>
    </row>
    <row r="4140" spans="1:2" x14ac:dyDescent="0.3">
      <c r="A4140">
        <v>136</v>
      </c>
      <c r="B4140">
        <v>4.8</v>
      </c>
    </row>
    <row r="4141" spans="1:2" x14ac:dyDescent="0.3">
      <c r="A4141">
        <v>80</v>
      </c>
      <c r="B4141">
        <v>3.9</v>
      </c>
    </row>
    <row r="4142" spans="1:2" x14ac:dyDescent="0.3">
      <c r="A4142">
        <v>105</v>
      </c>
      <c r="B4142">
        <v>6.2</v>
      </c>
    </row>
    <row r="4143" spans="1:2" x14ac:dyDescent="0.3">
      <c r="A4143">
        <v>90</v>
      </c>
      <c r="B4143">
        <v>7</v>
      </c>
    </row>
    <row r="4144" spans="1:2" x14ac:dyDescent="0.3">
      <c r="A4144">
        <v>93</v>
      </c>
      <c r="B4144">
        <v>6.2</v>
      </c>
    </row>
    <row r="4145" spans="1:2" x14ac:dyDescent="0.3">
      <c r="A4145">
        <v>107</v>
      </c>
      <c r="B4145">
        <v>5.9</v>
      </c>
    </row>
    <row r="4146" spans="1:2" x14ac:dyDescent="0.3">
      <c r="A4146">
        <v>89</v>
      </c>
      <c r="B4146">
        <v>8</v>
      </c>
    </row>
    <row r="4147" spans="1:2" x14ac:dyDescent="0.3">
      <c r="A4147">
        <v>90</v>
      </c>
      <c r="B4147">
        <v>7.3</v>
      </c>
    </row>
    <row r="4148" spans="1:2" x14ac:dyDescent="0.3">
      <c r="A4148">
        <v>89</v>
      </c>
      <c r="B4148">
        <v>4.9000000000000004</v>
      </c>
    </row>
    <row r="4149" spans="1:2" x14ac:dyDescent="0.3">
      <c r="A4149">
        <v>116</v>
      </c>
      <c r="B4149">
        <v>6.5</v>
      </c>
    </row>
    <row r="4150" spans="1:2" x14ac:dyDescent="0.3">
      <c r="A4150">
        <v>120</v>
      </c>
      <c r="B4150">
        <v>4.3</v>
      </c>
    </row>
    <row r="4151" spans="1:2" x14ac:dyDescent="0.3">
      <c r="A4151">
        <v>88</v>
      </c>
      <c r="B4151">
        <v>6.4</v>
      </c>
    </row>
    <row r="4152" spans="1:2" x14ac:dyDescent="0.3">
      <c r="A4152">
        <v>102</v>
      </c>
      <c r="B4152">
        <v>7.6</v>
      </c>
    </row>
    <row r="4153" spans="1:2" x14ac:dyDescent="0.3">
      <c r="A4153">
        <v>106</v>
      </c>
      <c r="B4153">
        <v>6.8</v>
      </c>
    </row>
    <row r="4154" spans="1:2" x14ac:dyDescent="0.3">
      <c r="A4154">
        <v>95</v>
      </c>
      <c r="B4154">
        <v>6.1</v>
      </c>
    </row>
    <row r="4155" spans="1:2" x14ac:dyDescent="0.3">
      <c r="A4155">
        <v>144</v>
      </c>
      <c r="B4155">
        <v>4</v>
      </c>
    </row>
    <row r="4156" spans="1:2" x14ac:dyDescent="0.3">
      <c r="A4156">
        <v>113</v>
      </c>
      <c r="B4156">
        <v>7.4</v>
      </c>
    </row>
    <row r="4157" spans="1:2" x14ac:dyDescent="0.3">
      <c r="A4157">
        <v>118</v>
      </c>
      <c r="B4157">
        <v>8.3000000000000007</v>
      </c>
    </row>
    <row r="4158" spans="1:2" x14ac:dyDescent="0.3">
      <c r="A4158">
        <v>141</v>
      </c>
      <c r="B4158">
        <v>5.3</v>
      </c>
    </row>
    <row r="4159" spans="1:2" x14ac:dyDescent="0.3">
      <c r="A4159">
        <v>90</v>
      </c>
      <c r="B4159">
        <v>8.1</v>
      </c>
    </row>
    <row r="4160" spans="1:2" x14ac:dyDescent="0.3">
      <c r="A4160">
        <v>109</v>
      </c>
      <c r="B4160">
        <v>8</v>
      </c>
    </row>
    <row r="4161" spans="1:2" x14ac:dyDescent="0.3">
      <c r="A4161">
        <v>95</v>
      </c>
      <c r="B4161">
        <v>5.7</v>
      </c>
    </row>
    <row r="4162" spans="1:2" x14ac:dyDescent="0.3">
      <c r="A4162">
        <v>122</v>
      </c>
      <c r="B4162">
        <v>8.1999999999999993</v>
      </c>
    </row>
    <row r="4163" spans="1:2" x14ac:dyDescent="0.3">
      <c r="A4163">
        <v>93</v>
      </c>
      <c r="B4163">
        <v>7.1</v>
      </c>
    </row>
    <row r="4164" spans="1:2" x14ac:dyDescent="0.3">
      <c r="A4164">
        <v>97</v>
      </c>
      <c r="B4164">
        <v>7.4</v>
      </c>
    </row>
    <row r="4165" spans="1:2" x14ac:dyDescent="0.3">
      <c r="A4165">
        <v>82</v>
      </c>
      <c r="B4165">
        <v>6.6</v>
      </c>
    </row>
    <row r="4166" spans="1:2" x14ac:dyDescent="0.3">
      <c r="A4166">
        <v>140</v>
      </c>
      <c r="B4166">
        <v>5.7</v>
      </c>
    </row>
    <row r="4167" spans="1:2" x14ac:dyDescent="0.3">
      <c r="A4167">
        <v>86</v>
      </c>
      <c r="B4167">
        <v>6.9</v>
      </c>
    </row>
    <row r="4168" spans="1:2" x14ac:dyDescent="0.3">
      <c r="A4168">
        <v>109</v>
      </c>
      <c r="B4168">
        <v>7</v>
      </c>
    </row>
    <row r="4169" spans="1:2" x14ac:dyDescent="0.3">
      <c r="A4169">
        <v>105</v>
      </c>
      <c r="B4169">
        <v>7</v>
      </c>
    </row>
    <row r="4170" spans="1:2" x14ac:dyDescent="0.3">
      <c r="A4170">
        <v>66</v>
      </c>
      <c r="B4170">
        <v>7.8</v>
      </c>
    </row>
    <row r="4171" spans="1:2" x14ac:dyDescent="0.3">
      <c r="A4171">
        <v>99</v>
      </c>
      <c r="B4171">
        <v>5.9</v>
      </c>
    </row>
    <row r="4172" spans="1:2" x14ac:dyDescent="0.3">
      <c r="A4172">
        <v>100</v>
      </c>
      <c r="B4172">
        <v>7.4</v>
      </c>
    </row>
    <row r="4173" spans="1:2" x14ac:dyDescent="0.3">
      <c r="A4173">
        <v>103</v>
      </c>
      <c r="B4173">
        <v>7.8</v>
      </c>
    </row>
    <row r="4174" spans="1:2" x14ac:dyDescent="0.3">
      <c r="A4174">
        <v>97</v>
      </c>
      <c r="B4174">
        <v>6</v>
      </c>
    </row>
    <row r="4175" spans="1:2" x14ac:dyDescent="0.3">
      <c r="A4175">
        <v>86</v>
      </c>
      <c r="B4175">
        <v>5.3</v>
      </c>
    </row>
    <row r="4176" spans="1:2" x14ac:dyDescent="0.3">
      <c r="A4176">
        <v>87</v>
      </c>
      <c r="B4176">
        <v>7.9</v>
      </c>
    </row>
    <row r="4177" spans="1:2" x14ac:dyDescent="0.3">
      <c r="A4177">
        <v>119</v>
      </c>
      <c r="B4177">
        <v>7.2</v>
      </c>
    </row>
    <row r="4178" spans="1:2" x14ac:dyDescent="0.3">
      <c r="A4178">
        <v>149</v>
      </c>
      <c r="B4178">
        <v>7.4</v>
      </c>
    </row>
    <row r="4179" spans="1:2" x14ac:dyDescent="0.3">
      <c r="A4179">
        <v>98</v>
      </c>
      <c r="B4179">
        <v>5.3</v>
      </c>
    </row>
    <row r="4180" spans="1:2" x14ac:dyDescent="0.3">
      <c r="A4180">
        <v>98</v>
      </c>
      <c r="B4180">
        <v>8.3000000000000007</v>
      </c>
    </row>
    <row r="4181" spans="1:2" x14ac:dyDescent="0.3">
      <c r="A4181">
        <v>112</v>
      </c>
      <c r="B4181">
        <v>7.6</v>
      </c>
    </row>
    <row r="4182" spans="1:2" x14ac:dyDescent="0.3">
      <c r="A4182">
        <v>75</v>
      </c>
      <c r="B4182">
        <v>5.0999999999999996</v>
      </c>
    </row>
    <row r="4183" spans="1:2" x14ac:dyDescent="0.3">
      <c r="A4183">
        <v>104</v>
      </c>
      <c r="B4183">
        <v>5.0999999999999996</v>
      </c>
    </row>
    <row r="4184" spans="1:2" x14ac:dyDescent="0.3">
      <c r="A4184">
        <v>102</v>
      </c>
      <c r="B4184">
        <v>4.9000000000000004</v>
      </c>
    </row>
    <row r="4185" spans="1:2" x14ac:dyDescent="0.3">
      <c r="A4185">
        <v>105</v>
      </c>
      <c r="B4185">
        <v>6.9</v>
      </c>
    </row>
    <row r="4186" spans="1:2" x14ac:dyDescent="0.3">
      <c r="A4186">
        <v>99</v>
      </c>
      <c r="B4186">
        <v>4.5999999999999996</v>
      </c>
    </row>
    <row r="4187" spans="1:2" x14ac:dyDescent="0.3">
      <c r="A4187">
        <v>107</v>
      </c>
      <c r="B4187">
        <v>6.3</v>
      </c>
    </row>
    <row r="4188" spans="1:2" x14ac:dyDescent="0.3">
      <c r="A4188">
        <v>96</v>
      </c>
      <c r="B4188">
        <v>7.9</v>
      </c>
    </row>
    <row r="4189" spans="1:2" x14ac:dyDescent="0.3">
      <c r="A4189">
        <v>101</v>
      </c>
      <c r="B4189">
        <v>6.7</v>
      </c>
    </row>
    <row r="4190" spans="1:2" x14ac:dyDescent="0.3">
      <c r="A4190">
        <v>89</v>
      </c>
      <c r="B4190">
        <v>7.1</v>
      </c>
    </row>
    <row r="4191" spans="1:2" x14ac:dyDescent="0.3">
      <c r="A4191">
        <v>106</v>
      </c>
      <c r="B4191">
        <v>7.6</v>
      </c>
    </row>
    <row r="4192" spans="1:2" x14ac:dyDescent="0.3">
      <c r="A4192">
        <v>95</v>
      </c>
      <c r="B4192">
        <v>8.1</v>
      </c>
    </row>
    <row r="4193" spans="1:2" x14ac:dyDescent="0.3">
      <c r="A4193">
        <v>34</v>
      </c>
      <c r="B4193">
        <v>6.6</v>
      </c>
    </row>
    <row r="4194" spans="1:2" x14ac:dyDescent="0.3">
      <c r="A4194">
        <v>101</v>
      </c>
      <c r="B4194">
        <v>7</v>
      </c>
    </row>
    <row r="4195" spans="1:2" x14ac:dyDescent="0.3">
      <c r="A4195">
        <v>112</v>
      </c>
      <c r="B4195">
        <v>7.6</v>
      </c>
    </row>
    <row r="4196" spans="1:2" x14ac:dyDescent="0.3">
      <c r="A4196">
        <v>100</v>
      </c>
      <c r="B4196">
        <v>6.7</v>
      </c>
    </row>
    <row r="4197" spans="1:2" x14ac:dyDescent="0.3">
      <c r="A4197">
        <v>92</v>
      </c>
      <c r="B4197">
        <v>7.1</v>
      </c>
    </row>
    <row r="4198" spans="1:2" x14ac:dyDescent="0.3">
      <c r="A4198">
        <v>100</v>
      </c>
      <c r="B4198">
        <v>7.6</v>
      </c>
    </row>
    <row r="4199" spans="1:2" x14ac:dyDescent="0.3">
      <c r="A4199">
        <v>80</v>
      </c>
      <c r="B4199">
        <v>7.1</v>
      </c>
    </row>
    <row r="4200" spans="1:2" x14ac:dyDescent="0.3">
      <c r="A4200">
        <v>106</v>
      </c>
      <c r="B4200">
        <v>7.1</v>
      </c>
    </row>
    <row r="4201" spans="1:2" x14ac:dyDescent="0.3">
      <c r="A4201">
        <v>103</v>
      </c>
      <c r="B4201">
        <v>7.7</v>
      </c>
    </row>
    <row r="4202" spans="1:2" x14ac:dyDescent="0.3">
      <c r="A4202">
        <v>90</v>
      </c>
      <c r="B4202">
        <v>7.6</v>
      </c>
    </row>
    <row r="4203" spans="1:2" x14ac:dyDescent="0.3">
      <c r="A4203">
        <v>96</v>
      </c>
      <c r="B4203">
        <v>6.6</v>
      </c>
    </row>
    <row r="4204" spans="1:2" x14ac:dyDescent="0.3">
      <c r="A4204">
        <v>89</v>
      </c>
      <c r="B4204">
        <v>6.7</v>
      </c>
    </row>
    <row r="4205" spans="1:2" x14ac:dyDescent="0.3">
      <c r="A4205">
        <v>87</v>
      </c>
      <c r="B4205">
        <v>5.7</v>
      </c>
    </row>
    <row r="4206" spans="1:2" x14ac:dyDescent="0.3">
      <c r="A4206">
        <v>94</v>
      </c>
      <c r="B4206">
        <v>7.1</v>
      </c>
    </row>
    <row r="4207" spans="1:2" x14ac:dyDescent="0.3">
      <c r="A4207">
        <v>120</v>
      </c>
      <c r="B4207">
        <v>6.2</v>
      </c>
    </row>
    <row r="4208" spans="1:2" x14ac:dyDescent="0.3">
      <c r="A4208">
        <v>101</v>
      </c>
      <c r="B4208">
        <v>6.1</v>
      </c>
    </row>
    <row r="4209" spans="1:2" x14ac:dyDescent="0.3">
      <c r="A4209">
        <v>84</v>
      </c>
      <c r="B4209">
        <v>5.9</v>
      </c>
    </row>
    <row r="4210" spans="1:2" x14ac:dyDescent="0.3">
      <c r="A4210">
        <v>110</v>
      </c>
      <c r="B4210">
        <v>6.8</v>
      </c>
    </row>
    <row r="4211" spans="1:2" x14ac:dyDescent="0.3">
      <c r="A4211">
        <v>101</v>
      </c>
      <c r="B4211">
        <v>5.8</v>
      </c>
    </row>
    <row r="4212" spans="1:2" x14ac:dyDescent="0.3">
      <c r="A4212">
        <v>101</v>
      </c>
      <c r="B4212">
        <v>5</v>
      </c>
    </row>
    <row r="4213" spans="1:2" x14ac:dyDescent="0.3">
      <c r="A4213">
        <v>101</v>
      </c>
      <c r="B4213">
        <v>6.3</v>
      </c>
    </row>
    <row r="4214" spans="1:2" x14ac:dyDescent="0.3">
      <c r="A4214">
        <v>105</v>
      </c>
      <c r="B4214">
        <v>6.8</v>
      </c>
    </row>
    <row r="4215" spans="1:2" x14ac:dyDescent="0.3">
      <c r="A4215">
        <v>97</v>
      </c>
      <c r="B4215">
        <v>5.0999999999999996</v>
      </c>
    </row>
    <row r="4216" spans="1:2" x14ac:dyDescent="0.3">
      <c r="A4216">
        <v>108</v>
      </c>
      <c r="B4216">
        <v>6.6</v>
      </c>
    </row>
    <row r="4217" spans="1:2" x14ac:dyDescent="0.3">
      <c r="A4217">
        <v>95</v>
      </c>
      <c r="B4217">
        <v>5</v>
      </c>
    </row>
    <row r="4218" spans="1:2" x14ac:dyDescent="0.3">
      <c r="A4218">
        <v>108</v>
      </c>
      <c r="B4218">
        <v>7.7</v>
      </c>
    </row>
    <row r="4219" spans="1:2" x14ac:dyDescent="0.3">
      <c r="A4219">
        <v>90</v>
      </c>
      <c r="B4219">
        <v>3.1</v>
      </c>
    </row>
    <row r="4220" spans="1:2" x14ac:dyDescent="0.3">
      <c r="A4220">
        <v>120</v>
      </c>
      <c r="B4220">
        <v>6.5</v>
      </c>
    </row>
    <row r="4221" spans="1:2" x14ac:dyDescent="0.3">
      <c r="A4221">
        <v>104</v>
      </c>
      <c r="B4221">
        <v>3.9</v>
      </c>
    </row>
    <row r="4222" spans="1:2" x14ac:dyDescent="0.3">
      <c r="A4222">
        <v>90</v>
      </c>
      <c r="B4222">
        <v>6.8</v>
      </c>
    </row>
    <row r="4223" spans="1:2" x14ac:dyDescent="0.3">
      <c r="A4223">
        <v>91</v>
      </c>
      <c r="B4223">
        <v>7</v>
      </c>
    </row>
    <row r="4224" spans="1:2" x14ac:dyDescent="0.3">
      <c r="A4224">
        <v>92</v>
      </c>
      <c r="B4224">
        <v>5.9</v>
      </c>
    </row>
    <row r="4225" spans="1:2" x14ac:dyDescent="0.3">
      <c r="A4225">
        <v>117</v>
      </c>
      <c r="B4225">
        <v>5.8</v>
      </c>
    </row>
    <row r="4226" spans="1:2" x14ac:dyDescent="0.3">
      <c r="A4226">
        <v>120</v>
      </c>
      <c r="B4226">
        <v>7.3</v>
      </c>
    </row>
    <row r="4227" spans="1:2" x14ac:dyDescent="0.3">
      <c r="A4227">
        <v>90</v>
      </c>
      <c r="B4227">
        <v>7.8</v>
      </c>
    </row>
    <row r="4228" spans="1:2" x14ac:dyDescent="0.3">
      <c r="A4228">
        <v>119</v>
      </c>
      <c r="B4228">
        <v>7.8</v>
      </c>
    </row>
    <row r="4229" spans="1:2" x14ac:dyDescent="0.3">
      <c r="A4229">
        <v>90</v>
      </c>
      <c r="B4229">
        <v>6.9</v>
      </c>
    </row>
    <row r="4230" spans="1:2" x14ac:dyDescent="0.3">
      <c r="A4230">
        <v>90</v>
      </c>
      <c r="B4230">
        <v>5.7</v>
      </c>
    </row>
    <row r="4231" spans="1:2" x14ac:dyDescent="0.3">
      <c r="A4231">
        <v>97</v>
      </c>
      <c r="B4231">
        <v>4.7</v>
      </c>
    </row>
    <row r="4232" spans="1:2" x14ac:dyDescent="0.3">
      <c r="A4232">
        <v>90</v>
      </c>
      <c r="B4232">
        <v>5.9</v>
      </c>
    </row>
    <row r="4233" spans="1:2" x14ac:dyDescent="0.3">
      <c r="A4233">
        <v>172</v>
      </c>
      <c r="B4233">
        <v>5.9</v>
      </c>
    </row>
    <row r="4234" spans="1:2" x14ac:dyDescent="0.3">
      <c r="A4234">
        <v>115</v>
      </c>
      <c r="B4234">
        <v>4.3</v>
      </c>
    </row>
    <row r="4235" spans="1:2" x14ac:dyDescent="0.3">
      <c r="A4235">
        <v>89</v>
      </c>
      <c r="B4235">
        <v>7.5</v>
      </c>
    </row>
    <row r="4236" spans="1:2" x14ac:dyDescent="0.3">
      <c r="A4236">
        <v>125</v>
      </c>
      <c r="B4236">
        <v>4.8</v>
      </c>
    </row>
    <row r="4237" spans="1:2" x14ac:dyDescent="0.3">
      <c r="A4237">
        <v>78</v>
      </c>
      <c r="B4237">
        <v>5.8</v>
      </c>
    </row>
    <row r="4238" spans="1:2" x14ac:dyDescent="0.3">
      <c r="A4238">
        <v>89</v>
      </c>
      <c r="B4238">
        <v>5.3</v>
      </c>
    </row>
    <row r="4239" spans="1:2" x14ac:dyDescent="0.3">
      <c r="A4239">
        <v>100</v>
      </c>
      <c r="B4239">
        <v>6</v>
      </c>
    </row>
    <row r="4240" spans="1:2" x14ac:dyDescent="0.3">
      <c r="A4240">
        <v>77</v>
      </c>
      <c r="B4240">
        <v>8.1</v>
      </c>
    </row>
    <row r="4241" spans="1:2" x14ac:dyDescent="0.3">
      <c r="A4241">
        <v>81</v>
      </c>
      <c r="B4241">
        <v>7</v>
      </c>
    </row>
    <row r="4242" spans="1:2" x14ac:dyDescent="0.3">
      <c r="A4242">
        <v>115</v>
      </c>
      <c r="B4242">
        <v>7.6</v>
      </c>
    </row>
    <row r="4243" spans="1:2" x14ac:dyDescent="0.3">
      <c r="A4243">
        <v>96</v>
      </c>
      <c r="B4243">
        <v>7.2</v>
      </c>
    </row>
    <row r="4244" spans="1:2" x14ac:dyDescent="0.3">
      <c r="A4244">
        <v>60</v>
      </c>
      <c r="B4244">
        <v>7.5</v>
      </c>
    </row>
    <row r="4245" spans="1:2" x14ac:dyDescent="0.3">
      <c r="A4245">
        <v>89</v>
      </c>
      <c r="B4245">
        <v>6.3</v>
      </c>
    </row>
    <row r="4246" spans="1:2" x14ac:dyDescent="0.3">
      <c r="A4246">
        <v>100</v>
      </c>
      <c r="B4246">
        <v>6.7</v>
      </c>
    </row>
    <row r="4247" spans="1:2" x14ac:dyDescent="0.3">
      <c r="A4247">
        <v>88</v>
      </c>
      <c r="B4247">
        <v>4.8</v>
      </c>
    </row>
    <row r="4248" spans="1:2" x14ac:dyDescent="0.3">
      <c r="A4248">
        <v>129</v>
      </c>
      <c r="B4248">
        <v>5.5</v>
      </c>
    </row>
    <row r="4249" spans="1:2" x14ac:dyDescent="0.3">
      <c r="A4249">
        <v>87</v>
      </c>
      <c r="B4249">
        <v>7.5</v>
      </c>
    </row>
    <row r="4250" spans="1:2" x14ac:dyDescent="0.3">
      <c r="A4250">
        <v>102</v>
      </c>
      <c r="B4250">
        <v>5.0999999999999996</v>
      </c>
    </row>
    <row r="4251" spans="1:2" x14ac:dyDescent="0.3">
      <c r="A4251">
        <v>152</v>
      </c>
      <c r="B4251">
        <v>7.4</v>
      </c>
    </row>
    <row r="4252" spans="1:2" x14ac:dyDescent="0.3">
      <c r="A4252">
        <v>118</v>
      </c>
      <c r="B4252">
        <v>7.3</v>
      </c>
    </row>
    <row r="4253" spans="1:2" x14ac:dyDescent="0.3">
      <c r="A4253">
        <v>86</v>
      </c>
      <c r="B4253">
        <v>6.9</v>
      </c>
    </row>
    <row r="4254" spans="1:2" x14ac:dyDescent="0.3">
      <c r="A4254">
        <v>137</v>
      </c>
      <c r="B4254">
        <v>6.8</v>
      </c>
    </row>
    <row r="4255" spans="1:2" x14ac:dyDescent="0.3">
      <c r="A4255">
        <v>129</v>
      </c>
      <c r="B4255">
        <v>8.4</v>
      </c>
    </row>
    <row r="4256" spans="1:2" x14ac:dyDescent="0.3">
      <c r="A4256">
        <v>134</v>
      </c>
      <c r="B4256">
        <v>7.6</v>
      </c>
    </row>
    <row r="4257" spans="1:2" x14ac:dyDescent="0.3">
      <c r="A4257">
        <v>119</v>
      </c>
      <c r="B4257">
        <v>7.6</v>
      </c>
    </row>
    <row r="4258" spans="1:2" x14ac:dyDescent="0.3">
      <c r="A4258">
        <v>80</v>
      </c>
      <c r="B4258">
        <v>7.7</v>
      </c>
    </row>
    <row r="4259" spans="1:2" x14ac:dyDescent="0.3">
      <c r="A4259">
        <v>89</v>
      </c>
      <c r="B4259">
        <v>7.6</v>
      </c>
    </row>
    <row r="4260" spans="1:2" x14ac:dyDescent="0.3">
      <c r="A4260">
        <v>101</v>
      </c>
      <c r="B4260">
        <v>5.3</v>
      </c>
    </row>
    <row r="4261" spans="1:2" x14ac:dyDescent="0.3">
      <c r="A4261">
        <v>80</v>
      </c>
      <c r="B4261">
        <v>8.5</v>
      </c>
    </row>
    <row r="4262" spans="1:2" x14ac:dyDescent="0.3">
      <c r="A4262">
        <v>115</v>
      </c>
      <c r="B4262">
        <v>7</v>
      </c>
    </row>
    <row r="4263" spans="1:2" x14ac:dyDescent="0.3">
      <c r="A4263">
        <v>100</v>
      </c>
      <c r="B4263">
        <v>8</v>
      </c>
    </row>
    <row r="4264" spans="1:2" x14ac:dyDescent="0.3">
      <c r="A4264">
        <v>118</v>
      </c>
      <c r="B4264">
        <v>7.1</v>
      </c>
    </row>
    <row r="4265" spans="1:2" x14ac:dyDescent="0.3">
      <c r="A4265">
        <v>100</v>
      </c>
      <c r="B4265">
        <v>7.8</v>
      </c>
    </row>
    <row r="4266" spans="1:2" x14ac:dyDescent="0.3">
      <c r="A4266">
        <v>106</v>
      </c>
      <c r="B4266">
        <v>7.2</v>
      </c>
    </row>
    <row r="4267" spans="1:2" x14ac:dyDescent="0.3">
      <c r="A4267">
        <v>106</v>
      </c>
      <c r="B4267">
        <v>7.5</v>
      </c>
    </row>
    <row r="4268" spans="1:2" x14ac:dyDescent="0.3">
      <c r="A4268">
        <v>91</v>
      </c>
      <c r="B4268">
        <v>8</v>
      </c>
    </row>
    <row r="4269" spans="1:2" x14ac:dyDescent="0.3">
      <c r="A4269">
        <v>105</v>
      </c>
      <c r="B4269">
        <v>8.1</v>
      </c>
    </row>
    <row r="4270" spans="1:2" x14ac:dyDescent="0.3">
      <c r="A4270">
        <v>96</v>
      </c>
      <c r="B4270">
        <v>6.8</v>
      </c>
    </row>
    <row r="4271" spans="1:2" x14ac:dyDescent="0.3">
      <c r="A4271">
        <v>116</v>
      </c>
      <c r="B4271">
        <v>7.4</v>
      </c>
    </row>
    <row r="4272" spans="1:2" x14ac:dyDescent="0.3">
      <c r="A4272">
        <v>116</v>
      </c>
      <c r="B4272">
        <v>7.2</v>
      </c>
    </row>
    <row r="4273" spans="1:2" x14ac:dyDescent="0.3">
      <c r="A4273">
        <v>97</v>
      </c>
      <c r="B4273">
        <v>8.1</v>
      </c>
    </row>
    <row r="4274" spans="1:2" x14ac:dyDescent="0.3">
      <c r="A4274">
        <v>101</v>
      </c>
      <c r="B4274">
        <v>7</v>
      </c>
    </row>
    <row r="4275" spans="1:2" x14ac:dyDescent="0.3">
      <c r="A4275">
        <v>98</v>
      </c>
      <c r="B4275">
        <v>7.4</v>
      </c>
    </row>
    <row r="4276" spans="1:2" x14ac:dyDescent="0.3">
      <c r="A4276">
        <v>22</v>
      </c>
      <c r="B4276">
        <v>8.3000000000000007</v>
      </c>
    </row>
    <row r="4277" spans="1:2" x14ac:dyDescent="0.3">
      <c r="A4277">
        <v>150</v>
      </c>
      <c r="B4277">
        <v>6.1</v>
      </c>
    </row>
    <row r="4278" spans="1:2" x14ac:dyDescent="0.3">
      <c r="A4278">
        <v>101</v>
      </c>
      <c r="B4278">
        <v>7.5</v>
      </c>
    </row>
    <row r="4279" spans="1:2" x14ac:dyDescent="0.3">
      <c r="A4279">
        <v>90</v>
      </c>
      <c r="B4279">
        <v>7</v>
      </c>
    </row>
    <row r="4280" spans="1:2" x14ac:dyDescent="0.3">
      <c r="A4280">
        <v>120</v>
      </c>
      <c r="B4280">
        <v>5.3</v>
      </c>
    </row>
    <row r="4281" spans="1:2" x14ac:dyDescent="0.3">
      <c r="A4281">
        <v>102</v>
      </c>
      <c r="B4281">
        <v>4.7</v>
      </c>
    </row>
    <row r="4282" spans="1:2" x14ac:dyDescent="0.3">
      <c r="A4282">
        <v>102</v>
      </c>
      <c r="B4282">
        <v>5.7</v>
      </c>
    </row>
    <row r="4283" spans="1:2" x14ac:dyDescent="0.3">
      <c r="A4283">
        <v>60</v>
      </c>
      <c r="B4283">
        <v>8.1</v>
      </c>
    </row>
    <row r="4284" spans="1:2" x14ac:dyDescent="0.3">
      <c r="A4284">
        <v>100</v>
      </c>
      <c r="B4284">
        <v>7.8</v>
      </c>
    </row>
    <row r="4285" spans="1:2" x14ac:dyDescent="0.3">
      <c r="A4285">
        <v>104</v>
      </c>
      <c r="B4285">
        <v>6.5</v>
      </c>
    </row>
    <row r="4286" spans="1:2" x14ac:dyDescent="0.3">
      <c r="A4286">
        <v>89</v>
      </c>
      <c r="B4286">
        <v>8</v>
      </c>
    </row>
    <row r="4287" spans="1:2" x14ac:dyDescent="0.3">
      <c r="A4287">
        <v>99</v>
      </c>
      <c r="B4287">
        <v>3.3</v>
      </c>
    </row>
    <row r="4288" spans="1:2" x14ac:dyDescent="0.3">
      <c r="A4288">
        <v>96</v>
      </c>
      <c r="B4288">
        <v>8.3000000000000007</v>
      </c>
    </row>
    <row r="4289" spans="1:2" x14ac:dyDescent="0.3">
      <c r="A4289">
        <v>86</v>
      </c>
      <c r="B4289">
        <v>6.9</v>
      </c>
    </row>
    <row r="4290" spans="1:2" x14ac:dyDescent="0.3">
      <c r="A4290">
        <v>98</v>
      </c>
      <c r="B4290">
        <v>7.3</v>
      </c>
    </row>
    <row r="4291" spans="1:2" x14ac:dyDescent="0.3">
      <c r="A4291">
        <v>96</v>
      </c>
      <c r="B4291">
        <v>8.1</v>
      </c>
    </row>
    <row r="4292" spans="1:2" x14ac:dyDescent="0.3">
      <c r="A4292">
        <v>94</v>
      </c>
      <c r="B4292">
        <v>6.5</v>
      </c>
    </row>
    <row r="4293" spans="1:2" x14ac:dyDescent="0.3">
      <c r="A4293">
        <v>91</v>
      </c>
      <c r="B4293">
        <v>6.8</v>
      </c>
    </row>
    <row r="4294" spans="1:2" x14ac:dyDescent="0.3">
      <c r="A4294">
        <v>90</v>
      </c>
      <c r="B4294">
        <v>7.3</v>
      </c>
    </row>
    <row r="4295" spans="1:2" x14ac:dyDescent="0.3">
      <c r="A4295">
        <v>85</v>
      </c>
      <c r="B4295">
        <v>6.4</v>
      </c>
    </row>
    <row r="4296" spans="1:2" x14ac:dyDescent="0.3">
      <c r="A4296">
        <v>96</v>
      </c>
      <c r="B4296">
        <v>4.5999999999999996</v>
      </c>
    </row>
    <row r="4297" spans="1:2" x14ac:dyDescent="0.3">
      <c r="A4297">
        <v>129</v>
      </c>
      <c r="B4297">
        <v>6.5</v>
      </c>
    </row>
    <row r="4298" spans="1:2" x14ac:dyDescent="0.3">
      <c r="A4298">
        <v>60</v>
      </c>
      <c r="B4298">
        <v>7</v>
      </c>
    </row>
    <row r="4299" spans="1:2" x14ac:dyDescent="0.3">
      <c r="A4299">
        <v>93</v>
      </c>
      <c r="B4299">
        <v>5.4</v>
      </c>
    </row>
    <row r="4300" spans="1:2" x14ac:dyDescent="0.3">
      <c r="A4300">
        <v>100</v>
      </c>
      <c r="B4300">
        <v>6.7</v>
      </c>
    </row>
    <row r="4301" spans="1:2" x14ac:dyDescent="0.3">
      <c r="A4301">
        <v>97</v>
      </c>
      <c r="B4301">
        <v>2.8</v>
      </c>
    </row>
    <row r="4302" spans="1:2" x14ac:dyDescent="0.3">
      <c r="A4302">
        <v>94</v>
      </c>
      <c r="B4302">
        <v>7.4</v>
      </c>
    </row>
    <row r="4303" spans="1:2" x14ac:dyDescent="0.3">
      <c r="A4303">
        <v>95</v>
      </c>
      <c r="B4303">
        <v>5.8</v>
      </c>
    </row>
    <row r="4304" spans="1:2" x14ac:dyDescent="0.3">
      <c r="A4304">
        <v>97</v>
      </c>
      <c r="B4304">
        <v>7.1</v>
      </c>
    </row>
    <row r="4305" spans="1:2" x14ac:dyDescent="0.3">
      <c r="A4305">
        <v>92</v>
      </c>
      <c r="B4305">
        <v>4.5</v>
      </c>
    </row>
    <row r="4306" spans="1:2" x14ac:dyDescent="0.3">
      <c r="A4306">
        <v>96</v>
      </c>
      <c r="B4306">
        <v>7.9</v>
      </c>
    </row>
    <row r="4307" spans="1:2" x14ac:dyDescent="0.3">
      <c r="A4307">
        <v>85</v>
      </c>
      <c r="B4307">
        <v>5.3</v>
      </c>
    </row>
    <row r="4308" spans="1:2" x14ac:dyDescent="0.3">
      <c r="A4308">
        <v>87</v>
      </c>
      <c r="B4308">
        <v>5.4</v>
      </c>
    </row>
    <row r="4309" spans="1:2" x14ac:dyDescent="0.3">
      <c r="A4309">
        <v>91</v>
      </c>
      <c r="B4309">
        <v>4.8</v>
      </c>
    </row>
    <row r="4310" spans="1:2" x14ac:dyDescent="0.3">
      <c r="A4310">
        <v>99</v>
      </c>
      <c r="B4310">
        <v>5.9</v>
      </c>
    </row>
    <row r="4311" spans="1:2" x14ac:dyDescent="0.3">
      <c r="A4311">
        <v>88</v>
      </c>
      <c r="B4311">
        <v>6.2</v>
      </c>
    </row>
    <row r="4312" spans="1:2" x14ac:dyDescent="0.3">
      <c r="A4312">
        <v>119</v>
      </c>
      <c r="B4312">
        <v>5.9</v>
      </c>
    </row>
    <row r="4313" spans="1:2" x14ac:dyDescent="0.3">
      <c r="A4313">
        <v>99</v>
      </c>
      <c r="B4313">
        <v>6.6</v>
      </c>
    </row>
    <row r="4314" spans="1:2" x14ac:dyDescent="0.3">
      <c r="A4314">
        <v>92</v>
      </c>
      <c r="B4314">
        <v>6.6</v>
      </c>
    </row>
    <row r="4315" spans="1:2" x14ac:dyDescent="0.3">
      <c r="A4315">
        <v>86</v>
      </c>
      <c r="B4315">
        <v>5.0999999999999996</v>
      </c>
    </row>
    <row r="4316" spans="1:2" x14ac:dyDescent="0.3">
      <c r="A4316">
        <v>83</v>
      </c>
      <c r="B4316">
        <v>6</v>
      </c>
    </row>
    <row r="4317" spans="1:2" x14ac:dyDescent="0.3">
      <c r="A4317">
        <v>81</v>
      </c>
      <c r="B4317">
        <v>6.8</v>
      </c>
    </row>
    <row r="4318" spans="1:2" x14ac:dyDescent="0.3">
      <c r="A4318">
        <v>82</v>
      </c>
      <c r="B4318">
        <v>5.4</v>
      </c>
    </row>
    <row r="4319" spans="1:2" x14ac:dyDescent="0.3">
      <c r="A4319">
        <v>102</v>
      </c>
      <c r="B4319">
        <v>5.2</v>
      </c>
    </row>
    <row r="4320" spans="1:2" x14ac:dyDescent="0.3">
      <c r="A4320">
        <v>90</v>
      </c>
      <c r="B4320">
        <v>7.8</v>
      </c>
    </row>
    <row r="4321" spans="1:2" x14ac:dyDescent="0.3">
      <c r="A4321">
        <v>30</v>
      </c>
      <c r="B4321">
        <v>6.4</v>
      </c>
    </row>
    <row r="4322" spans="1:2" x14ac:dyDescent="0.3">
      <c r="A4322">
        <v>92</v>
      </c>
      <c r="B4322">
        <v>6.1</v>
      </c>
    </row>
    <row r="4323" spans="1:2" x14ac:dyDescent="0.3">
      <c r="A4323">
        <v>88</v>
      </c>
      <c r="B4323">
        <v>5.7</v>
      </c>
    </row>
    <row r="4324" spans="1:2" x14ac:dyDescent="0.3">
      <c r="A4324">
        <v>97</v>
      </c>
      <c r="B4324">
        <v>5.5</v>
      </c>
    </row>
    <row r="4325" spans="1:2" x14ac:dyDescent="0.3">
      <c r="A4325">
        <v>96</v>
      </c>
      <c r="B4325">
        <v>7.4</v>
      </c>
    </row>
    <row r="4326" spans="1:2" x14ac:dyDescent="0.3">
      <c r="A4326">
        <v>87</v>
      </c>
      <c r="B4326">
        <v>7.1</v>
      </c>
    </row>
    <row r="4327" spans="1:2" x14ac:dyDescent="0.3">
      <c r="A4327">
        <v>106</v>
      </c>
      <c r="B4327">
        <v>3.9</v>
      </c>
    </row>
    <row r="4328" spans="1:2" x14ac:dyDescent="0.3">
      <c r="A4328">
        <v>107</v>
      </c>
      <c r="B4328">
        <v>4.5999999999999996</v>
      </c>
    </row>
    <row r="4329" spans="1:2" x14ac:dyDescent="0.3">
      <c r="A4329">
        <v>80</v>
      </c>
      <c r="B4329">
        <v>7.3</v>
      </c>
    </row>
    <row r="4330" spans="1:2" x14ac:dyDescent="0.3">
      <c r="A4330">
        <v>91</v>
      </c>
      <c r="B4330">
        <v>7.7</v>
      </c>
    </row>
    <row r="4331" spans="1:2" x14ac:dyDescent="0.3">
      <c r="A4331">
        <v>99</v>
      </c>
      <c r="B4331">
        <v>4.9000000000000004</v>
      </c>
    </row>
    <row r="4332" spans="1:2" x14ac:dyDescent="0.3">
      <c r="A4332">
        <v>102</v>
      </c>
      <c r="B4332">
        <v>6.3</v>
      </c>
    </row>
    <row r="4333" spans="1:2" x14ac:dyDescent="0.3">
      <c r="A4333">
        <v>108</v>
      </c>
      <c r="B4333">
        <v>6.1</v>
      </c>
    </row>
    <row r="4334" spans="1:2" x14ac:dyDescent="0.3">
      <c r="A4334">
        <v>88</v>
      </c>
      <c r="B4334">
        <v>6.6</v>
      </c>
    </row>
    <row r="4335" spans="1:2" x14ac:dyDescent="0.3">
      <c r="A4335">
        <v>89</v>
      </c>
      <c r="B4335">
        <v>5.7</v>
      </c>
    </row>
    <row r="4336" spans="1:2" x14ac:dyDescent="0.3">
      <c r="A4336">
        <v>92</v>
      </c>
      <c r="B4336">
        <v>5.6</v>
      </c>
    </row>
    <row r="4337" spans="1:2" x14ac:dyDescent="0.3">
      <c r="A4337">
        <v>99</v>
      </c>
      <c r="B4337">
        <v>6</v>
      </c>
    </row>
    <row r="4338" spans="1:2" x14ac:dyDescent="0.3">
      <c r="A4338">
        <v>103</v>
      </c>
      <c r="B4338">
        <v>5.7</v>
      </c>
    </row>
    <row r="4339" spans="1:2" x14ac:dyDescent="0.3">
      <c r="A4339">
        <v>90</v>
      </c>
      <c r="B4339">
        <v>7</v>
      </c>
    </row>
    <row r="4340" spans="1:2" x14ac:dyDescent="0.3">
      <c r="A4340">
        <v>95</v>
      </c>
      <c r="B4340">
        <v>5.3</v>
      </c>
    </row>
    <row r="4341" spans="1:2" x14ac:dyDescent="0.3">
      <c r="A4341">
        <v>97</v>
      </c>
      <c r="B4341">
        <v>4.4000000000000004</v>
      </c>
    </row>
    <row r="4342" spans="1:2" x14ac:dyDescent="0.3">
      <c r="A4342">
        <v>108</v>
      </c>
      <c r="B4342">
        <v>3.4</v>
      </c>
    </row>
    <row r="4343" spans="1:2" x14ac:dyDescent="0.3">
      <c r="A4343">
        <v>95</v>
      </c>
      <c r="B4343">
        <v>4.5</v>
      </c>
    </row>
    <row r="4344" spans="1:2" x14ac:dyDescent="0.3">
      <c r="A4344">
        <v>100</v>
      </c>
      <c r="B4344">
        <v>3.4</v>
      </c>
    </row>
    <row r="4345" spans="1:2" x14ac:dyDescent="0.3">
      <c r="A4345">
        <v>160</v>
      </c>
      <c r="B4345">
        <v>7.1</v>
      </c>
    </row>
    <row r="4346" spans="1:2" x14ac:dyDescent="0.3">
      <c r="A4346">
        <v>101</v>
      </c>
      <c r="B4346">
        <v>6.4</v>
      </c>
    </row>
    <row r="4347" spans="1:2" x14ac:dyDescent="0.3">
      <c r="A4347">
        <v>90</v>
      </c>
      <c r="B4347">
        <v>5.2</v>
      </c>
    </row>
    <row r="4348" spans="1:2" x14ac:dyDescent="0.3">
      <c r="A4348">
        <v>86</v>
      </c>
      <c r="B4348">
        <v>7</v>
      </c>
    </row>
    <row r="4349" spans="1:2" x14ac:dyDescent="0.3">
      <c r="A4349">
        <v>89</v>
      </c>
      <c r="B4349">
        <v>7.3</v>
      </c>
    </row>
    <row r="4350" spans="1:2" x14ac:dyDescent="0.3">
      <c r="A4350">
        <v>87</v>
      </c>
      <c r="B4350">
        <v>8.1</v>
      </c>
    </row>
    <row r="4351" spans="1:2" x14ac:dyDescent="0.3">
      <c r="A4351">
        <v>98</v>
      </c>
      <c r="B4351">
        <v>5.8</v>
      </c>
    </row>
    <row r="4352" spans="1:2" x14ac:dyDescent="0.3">
      <c r="A4352">
        <v>125</v>
      </c>
      <c r="B4352">
        <v>5.9</v>
      </c>
    </row>
    <row r="4353" spans="1:2" x14ac:dyDescent="0.3">
      <c r="A4353">
        <v>95</v>
      </c>
      <c r="B4353">
        <v>6.4</v>
      </c>
    </row>
    <row r="4354" spans="1:2" x14ac:dyDescent="0.3">
      <c r="A4354">
        <v>118</v>
      </c>
      <c r="B4354">
        <v>7.5</v>
      </c>
    </row>
    <row r="4355" spans="1:2" x14ac:dyDescent="0.3">
      <c r="A4355">
        <v>93</v>
      </c>
      <c r="B4355">
        <v>7.8</v>
      </c>
    </row>
    <row r="4356" spans="1:2" x14ac:dyDescent="0.3">
      <c r="A4356">
        <v>96</v>
      </c>
      <c r="B4356">
        <v>6.3</v>
      </c>
    </row>
    <row r="4357" spans="1:2" x14ac:dyDescent="0.3">
      <c r="A4357">
        <v>109</v>
      </c>
      <c r="B4357">
        <v>7.2</v>
      </c>
    </row>
    <row r="4358" spans="1:2" x14ac:dyDescent="0.3">
      <c r="A4358">
        <v>109</v>
      </c>
      <c r="B4358">
        <v>5.6</v>
      </c>
    </row>
    <row r="4359" spans="1:2" x14ac:dyDescent="0.3">
      <c r="A4359">
        <v>155</v>
      </c>
      <c r="B4359">
        <v>7.2</v>
      </c>
    </row>
    <row r="4360" spans="1:2" x14ac:dyDescent="0.3">
      <c r="A4360">
        <v>90</v>
      </c>
      <c r="B4360">
        <v>8</v>
      </c>
    </row>
    <row r="4361" spans="1:2" x14ac:dyDescent="0.3">
      <c r="A4361">
        <v>93</v>
      </c>
      <c r="B4361">
        <v>8.5</v>
      </c>
    </row>
    <row r="4362" spans="1:2" x14ac:dyDescent="0.3">
      <c r="A4362">
        <v>108</v>
      </c>
      <c r="B4362">
        <v>6.8</v>
      </c>
    </row>
    <row r="4363" spans="1:2" x14ac:dyDescent="0.3">
      <c r="A4363">
        <v>114</v>
      </c>
      <c r="B4363">
        <v>7.3</v>
      </c>
    </row>
    <row r="4364" spans="1:2" x14ac:dyDescent="0.3">
      <c r="A4364">
        <v>87</v>
      </c>
      <c r="B4364">
        <v>5.5</v>
      </c>
    </row>
    <row r="4365" spans="1:2" x14ac:dyDescent="0.3">
      <c r="A4365">
        <v>113</v>
      </c>
      <c r="B4365">
        <v>7.3</v>
      </c>
    </row>
    <row r="4366" spans="1:2" x14ac:dyDescent="0.3">
      <c r="A4366">
        <v>87</v>
      </c>
      <c r="B4366">
        <v>6.3</v>
      </c>
    </row>
    <row r="4367" spans="1:2" x14ac:dyDescent="0.3">
      <c r="A4367">
        <v>90</v>
      </c>
      <c r="B4367">
        <v>5.0999999999999996</v>
      </c>
    </row>
    <row r="4368" spans="1:2" x14ac:dyDescent="0.3">
      <c r="A4368">
        <v>111</v>
      </c>
      <c r="B4368">
        <v>6.6</v>
      </c>
    </row>
    <row r="4369" spans="1:2" x14ac:dyDescent="0.3">
      <c r="A4369">
        <v>81</v>
      </c>
      <c r="B4369">
        <v>6.1</v>
      </c>
    </row>
    <row r="4370" spans="1:2" x14ac:dyDescent="0.3">
      <c r="A4370">
        <v>93</v>
      </c>
      <c r="B4370">
        <v>7.5</v>
      </c>
    </row>
    <row r="4371" spans="1:2" x14ac:dyDescent="0.3">
      <c r="A4371">
        <v>90</v>
      </c>
      <c r="B4371">
        <v>7</v>
      </c>
    </row>
    <row r="4372" spans="1:2" x14ac:dyDescent="0.3">
      <c r="A4372">
        <v>112</v>
      </c>
      <c r="B4372">
        <v>7.2</v>
      </c>
    </row>
    <row r="4373" spans="1:2" x14ac:dyDescent="0.3">
      <c r="A4373">
        <v>106</v>
      </c>
      <c r="B4373">
        <v>5.3</v>
      </c>
    </row>
    <row r="4374" spans="1:2" x14ac:dyDescent="0.3">
      <c r="A4374">
        <v>88</v>
      </c>
      <c r="B4374">
        <v>8.6999999999999993</v>
      </c>
    </row>
    <row r="4375" spans="1:2" x14ac:dyDescent="0.3">
      <c r="A4375">
        <v>138</v>
      </c>
      <c r="B4375">
        <v>3.4</v>
      </c>
    </row>
    <row r="4376" spans="1:2" x14ac:dyDescent="0.3">
      <c r="A4376">
        <v>105</v>
      </c>
      <c r="B4376">
        <v>5.4</v>
      </c>
    </row>
    <row r="4377" spans="1:2" x14ac:dyDescent="0.3">
      <c r="A4377">
        <v>98</v>
      </c>
      <c r="B4377">
        <v>7.8</v>
      </c>
    </row>
    <row r="4378" spans="1:2" x14ac:dyDescent="0.3">
      <c r="A4378">
        <v>86</v>
      </c>
      <c r="B4378">
        <v>6.7</v>
      </c>
    </row>
    <row r="4379" spans="1:2" x14ac:dyDescent="0.3">
      <c r="A4379">
        <v>104</v>
      </c>
      <c r="B4379">
        <v>4.7</v>
      </c>
    </row>
    <row r="4380" spans="1:2" x14ac:dyDescent="0.3">
      <c r="A4380">
        <v>100</v>
      </c>
      <c r="B4380">
        <v>6.3</v>
      </c>
    </row>
    <row r="4381" spans="1:2" x14ac:dyDescent="0.3">
      <c r="A4381">
        <v>126</v>
      </c>
      <c r="B4381">
        <v>7.4</v>
      </c>
    </row>
    <row r="4382" spans="1:2" x14ac:dyDescent="0.3">
      <c r="A4382">
        <v>118</v>
      </c>
      <c r="B4382">
        <v>6.1</v>
      </c>
    </row>
    <row r="4383" spans="1:2" x14ac:dyDescent="0.3">
      <c r="A4383">
        <v>103</v>
      </c>
      <c r="B4383">
        <v>7.5</v>
      </c>
    </row>
    <row r="4384" spans="1:2" x14ac:dyDescent="0.3">
      <c r="A4384">
        <v>102</v>
      </c>
      <c r="B4384">
        <v>6.3</v>
      </c>
    </row>
    <row r="4385" spans="1:2" x14ac:dyDescent="0.3">
      <c r="A4385">
        <v>84</v>
      </c>
      <c r="B4385">
        <v>6.3</v>
      </c>
    </row>
    <row r="4386" spans="1:2" x14ac:dyDescent="0.3">
      <c r="A4386">
        <v>95</v>
      </c>
      <c r="B4386">
        <v>6.8</v>
      </c>
    </row>
    <row r="4387" spans="1:2" x14ac:dyDescent="0.3">
      <c r="A4387">
        <v>92</v>
      </c>
      <c r="B4387">
        <v>7.8</v>
      </c>
    </row>
    <row r="4388" spans="1:2" x14ac:dyDescent="0.3">
      <c r="A4388">
        <v>90</v>
      </c>
      <c r="B4388">
        <v>6.9</v>
      </c>
    </row>
    <row r="4389" spans="1:2" x14ac:dyDescent="0.3">
      <c r="A4389">
        <v>113</v>
      </c>
      <c r="B4389">
        <v>8</v>
      </c>
    </row>
    <row r="4390" spans="1:2" x14ac:dyDescent="0.3">
      <c r="A4390">
        <v>123</v>
      </c>
      <c r="B4390">
        <v>7.8</v>
      </c>
    </row>
    <row r="4391" spans="1:2" x14ac:dyDescent="0.3">
      <c r="A4391">
        <v>111</v>
      </c>
      <c r="B4391">
        <v>7.4</v>
      </c>
    </row>
    <row r="4392" spans="1:2" x14ac:dyDescent="0.3">
      <c r="A4392">
        <v>99</v>
      </c>
      <c r="B4392">
        <v>6.1</v>
      </c>
    </row>
    <row r="4393" spans="1:2" x14ac:dyDescent="0.3">
      <c r="A4393">
        <v>110</v>
      </c>
      <c r="B4393">
        <v>4.3</v>
      </c>
    </row>
    <row r="4394" spans="1:2" x14ac:dyDescent="0.3">
      <c r="A4394">
        <v>108</v>
      </c>
      <c r="B4394">
        <v>3.5</v>
      </c>
    </row>
    <row r="4395" spans="1:2" x14ac:dyDescent="0.3">
      <c r="A4395">
        <v>92</v>
      </c>
      <c r="B4395">
        <v>7.2</v>
      </c>
    </row>
    <row r="4396" spans="1:2" x14ac:dyDescent="0.3">
      <c r="A4396">
        <v>120</v>
      </c>
      <c r="B4396">
        <v>4.7</v>
      </c>
    </row>
    <row r="4397" spans="1:2" x14ac:dyDescent="0.3">
      <c r="A4397">
        <v>91</v>
      </c>
      <c r="B4397">
        <v>7.3</v>
      </c>
    </row>
    <row r="4398" spans="1:2" x14ac:dyDescent="0.3">
      <c r="A4398">
        <v>88</v>
      </c>
      <c r="B4398">
        <v>7.9</v>
      </c>
    </row>
    <row r="4399" spans="1:2" x14ac:dyDescent="0.3">
      <c r="A4399">
        <v>97</v>
      </c>
      <c r="B4399">
        <v>5.0999999999999996</v>
      </c>
    </row>
    <row r="4400" spans="1:2" x14ac:dyDescent="0.3">
      <c r="A4400">
        <v>95</v>
      </c>
      <c r="B4400">
        <v>7.2</v>
      </c>
    </row>
    <row r="4401" spans="1:2" x14ac:dyDescent="0.3">
      <c r="A4401">
        <v>90</v>
      </c>
      <c r="B4401">
        <v>5.4</v>
      </c>
    </row>
    <row r="4402" spans="1:2" x14ac:dyDescent="0.3">
      <c r="A4402">
        <v>95</v>
      </c>
      <c r="B4402">
        <v>3.7</v>
      </c>
    </row>
    <row r="4403" spans="1:2" x14ac:dyDescent="0.3">
      <c r="A4403">
        <v>103</v>
      </c>
      <c r="B4403">
        <v>7.4</v>
      </c>
    </row>
    <row r="4404" spans="1:2" x14ac:dyDescent="0.3">
      <c r="A4404">
        <v>110</v>
      </c>
      <c r="B4404">
        <v>7.1</v>
      </c>
    </row>
    <row r="4405" spans="1:2" x14ac:dyDescent="0.3">
      <c r="A4405">
        <v>103</v>
      </c>
      <c r="B4405">
        <v>6.8</v>
      </c>
    </row>
    <row r="4406" spans="1:2" x14ac:dyDescent="0.3">
      <c r="A4406">
        <v>92</v>
      </c>
      <c r="B4406">
        <v>8.1999999999999993</v>
      </c>
    </row>
    <row r="4407" spans="1:2" x14ac:dyDescent="0.3">
      <c r="A4407">
        <v>114</v>
      </c>
      <c r="B4407">
        <v>7</v>
      </c>
    </row>
    <row r="4408" spans="1:2" x14ac:dyDescent="0.3">
      <c r="A4408">
        <v>101</v>
      </c>
      <c r="B4408">
        <v>7.4</v>
      </c>
    </row>
    <row r="4409" spans="1:2" x14ac:dyDescent="0.3">
      <c r="A4409">
        <v>112</v>
      </c>
      <c r="B4409">
        <v>6.7</v>
      </c>
    </row>
    <row r="4410" spans="1:2" x14ac:dyDescent="0.3">
      <c r="A4410">
        <v>104</v>
      </c>
      <c r="B4410">
        <v>5.7</v>
      </c>
    </row>
    <row r="4411" spans="1:2" x14ac:dyDescent="0.3">
      <c r="A4411">
        <v>99</v>
      </c>
      <c r="B4411">
        <v>9.1</v>
      </c>
    </row>
    <row r="4412" spans="1:2" x14ac:dyDescent="0.3">
      <c r="A4412">
        <v>98</v>
      </c>
      <c r="B4412">
        <v>7.6</v>
      </c>
    </row>
    <row r="4413" spans="1:2" x14ac:dyDescent="0.3">
      <c r="A4413">
        <v>107</v>
      </c>
      <c r="B4413">
        <v>7.2</v>
      </c>
    </row>
    <row r="4414" spans="1:2" x14ac:dyDescent="0.3">
      <c r="A4414">
        <v>93</v>
      </c>
      <c r="B4414">
        <v>7.5</v>
      </c>
    </row>
    <row r="4415" spans="1:2" x14ac:dyDescent="0.3">
      <c r="A4415">
        <v>100</v>
      </c>
      <c r="B4415">
        <v>6.8</v>
      </c>
    </row>
    <row r="4416" spans="1:2" x14ac:dyDescent="0.3">
      <c r="A4416">
        <v>80</v>
      </c>
      <c r="B4416">
        <v>6.9</v>
      </c>
    </row>
    <row r="4417" spans="1:2" x14ac:dyDescent="0.3">
      <c r="A4417">
        <v>94</v>
      </c>
      <c r="B4417">
        <v>7.9</v>
      </c>
    </row>
    <row r="4418" spans="1:2" x14ac:dyDescent="0.3">
      <c r="A4418">
        <v>93</v>
      </c>
      <c r="B4418">
        <v>7.6</v>
      </c>
    </row>
    <row r="4419" spans="1:2" x14ac:dyDescent="0.3">
      <c r="A4419">
        <v>87</v>
      </c>
      <c r="B4419">
        <v>6.7</v>
      </c>
    </row>
    <row r="4420" spans="1:2" x14ac:dyDescent="0.3">
      <c r="A4420">
        <v>91</v>
      </c>
      <c r="B4420">
        <v>5.8</v>
      </c>
    </row>
    <row r="4421" spans="1:2" x14ac:dyDescent="0.3">
      <c r="A4421">
        <v>84</v>
      </c>
      <c r="B4421">
        <v>6.5</v>
      </c>
    </row>
    <row r="4422" spans="1:2" x14ac:dyDescent="0.3">
      <c r="A4422">
        <v>90</v>
      </c>
      <c r="B4422">
        <v>7.2</v>
      </c>
    </row>
    <row r="4423" spans="1:2" x14ac:dyDescent="0.3">
      <c r="A4423">
        <v>98</v>
      </c>
      <c r="B4423">
        <v>6.9</v>
      </c>
    </row>
    <row r="4424" spans="1:2" x14ac:dyDescent="0.3">
      <c r="A4424">
        <v>108</v>
      </c>
      <c r="B4424">
        <v>5.5</v>
      </c>
    </row>
    <row r="4425" spans="1:2" x14ac:dyDescent="0.3">
      <c r="A4425">
        <v>124</v>
      </c>
      <c r="B4425">
        <v>6.5</v>
      </c>
    </row>
    <row r="4426" spans="1:2" x14ac:dyDescent="0.3">
      <c r="A4426">
        <v>95</v>
      </c>
      <c r="B4426">
        <v>6.2</v>
      </c>
    </row>
    <row r="4427" spans="1:2" x14ac:dyDescent="0.3">
      <c r="A4427">
        <v>90</v>
      </c>
      <c r="B4427">
        <v>6.7</v>
      </c>
    </row>
    <row r="4428" spans="1:2" x14ac:dyDescent="0.3">
      <c r="A4428">
        <v>93</v>
      </c>
      <c r="B4428">
        <v>5.7</v>
      </c>
    </row>
    <row r="4429" spans="1:2" x14ac:dyDescent="0.3">
      <c r="A4429">
        <v>101</v>
      </c>
      <c r="B4429">
        <v>8.6</v>
      </c>
    </row>
    <row r="4430" spans="1:2" x14ac:dyDescent="0.3">
      <c r="A4430">
        <v>107</v>
      </c>
      <c r="B4430">
        <v>6.5</v>
      </c>
    </row>
    <row r="4431" spans="1:2" x14ac:dyDescent="0.3">
      <c r="A4431">
        <v>20</v>
      </c>
      <c r="B4431">
        <v>6.3</v>
      </c>
    </row>
    <row r="4432" spans="1:2" x14ac:dyDescent="0.3">
      <c r="A4432">
        <v>87</v>
      </c>
      <c r="B4432">
        <v>4.3</v>
      </c>
    </row>
    <row r="4433" spans="1:2" x14ac:dyDescent="0.3">
      <c r="A4433">
        <v>98</v>
      </c>
      <c r="B4433">
        <v>6.1</v>
      </c>
    </row>
    <row r="4434" spans="1:2" x14ac:dyDescent="0.3">
      <c r="A4434">
        <v>112</v>
      </c>
      <c r="B4434">
        <v>6</v>
      </c>
    </row>
    <row r="4435" spans="1:2" x14ac:dyDescent="0.3">
      <c r="A4435">
        <v>82</v>
      </c>
      <c r="B4435">
        <v>5.8</v>
      </c>
    </row>
    <row r="4436" spans="1:2" x14ac:dyDescent="0.3">
      <c r="A4436">
        <v>102</v>
      </c>
      <c r="B4436">
        <v>6.7</v>
      </c>
    </row>
    <row r="4437" spans="1:2" x14ac:dyDescent="0.3">
      <c r="A4437">
        <v>97</v>
      </c>
      <c r="B4437">
        <v>6.7</v>
      </c>
    </row>
    <row r="4438" spans="1:2" x14ac:dyDescent="0.3">
      <c r="A4438">
        <v>130</v>
      </c>
      <c r="B4438">
        <v>7.6</v>
      </c>
    </row>
    <row r="4439" spans="1:2" x14ac:dyDescent="0.3">
      <c r="A4439">
        <v>101</v>
      </c>
      <c r="B4439">
        <v>5.0999999999999996</v>
      </c>
    </row>
    <row r="4440" spans="1:2" x14ac:dyDescent="0.3">
      <c r="A4440">
        <v>93</v>
      </c>
      <c r="B4440">
        <v>6.8</v>
      </c>
    </row>
    <row r="4441" spans="1:2" x14ac:dyDescent="0.3">
      <c r="A4441">
        <v>83</v>
      </c>
      <c r="B4441">
        <v>6.8</v>
      </c>
    </row>
    <row r="4442" spans="1:2" x14ac:dyDescent="0.3">
      <c r="A4442">
        <v>106</v>
      </c>
      <c r="B4442">
        <v>6.8</v>
      </c>
    </row>
    <row r="4443" spans="1:2" x14ac:dyDescent="0.3">
      <c r="A4443">
        <v>113</v>
      </c>
      <c r="B4443">
        <v>6.3</v>
      </c>
    </row>
    <row r="4444" spans="1:2" x14ac:dyDescent="0.3">
      <c r="A4444">
        <v>94</v>
      </c>
      <c r="B4444">
        <v>7.1</v>
      </c>
    </row>
    <row r="4445" spans="1:2" x14ac:dyDescent="0.3">
      <c r="A4445">
        <v>101</v>
      </c>
      <c r="B4445">
        <v>2.8</v>
      </c>
    </row>
    <row r="4446" spans="1:2" x14ac:dyDescent="0.3">
      <c r="A4446">
        <v>99</v>
      </c>
      <c r="B4446">
        <v>8.1999999999999993</v>
      </c>
    </row>
    <row r="4447" spans="1:2" x14ac:dyDescent="0.3">
      <c r="A4447">
        <v>76</v>
      </c>
      <c r="B4447">
        <v>3.1</v>
      </c>
    </row>
    <row r="4448" spans="1:2" x14ac:dyDescent="0.3">
      <c r="A4448">
        <v>91</v>
      </c>
      <c r="B4448">
        <v>7</v>
      </c>
    </row>
    <row r="4449" spans="1:2" x14ac:dyDescent="0.3">
      <c r="A4449">
        <v>105</v>
      </c>
      <c r="B4449">
        <v>3.3</v>
      </c>
    </row>
    <row r="4450" spans="1:2" x14ac:dyDescent="0.3">
      <c r="A4450">
        <v>120</v>
      </c>
      <c r="B4450">
        <v>3.6</v>
      </c>
    </row>
    <row r="4451" spans="1:2" x14ac:dyDescent="0.3">
      <c r="A4451">
        <v>105</v>
      </c>
      <c r="B4451">
        <v>7.7</v>
      </c>
    </row>
    <row r="4452" spans="1:2" x14ac:dyDescent="0.3">
      <c r="A4452">
        <v>120</v>
      </c>
      <c r="B4452">
        <v>6.7</v>
      </c>
    </row>
    <row r="4453" spans="1:2" x14ac:dyDescent="0.3">
      <c r="A4453">
        <v>105</v>
      </c>
      <c r="B4453">
        <v>5.5</v>
      </c>
    </row>
    <row r="4454" spans="1:2" x14ac:dyDescent="0.3">
      <c r="A4454">
        <v>95</v>
      </c>
      <c r="B4454">
        <v>6.6</v>
      </c>
    </row>
    <row r="4455" spans="1:2" x14ac:dyDescent="0.3">
      <c r="A4455">
        <v>135</v>
      </c>
      <c r="B4455">
        <v>4.8</v>
      </c>
    </row>
    <row r="4456" spans="1:2" x14ac:dyDescent="0.3">
      <c r="A4456">
        <v>105</v>
      </c>
      <c r="B4456">
        <v>5.5</v>
      </c>
    </row>
    <row r="4457" spans="1:2" x14ac:dyDescent="0.3">
      <c r="A4457">
        <v>83</v>
      </c>
      <c r="B4457">
        <v>6.3</v>
      </c>
    </row>
    <row r="4458" spans="1:2" x14ac:dyDescent="0.3">
      <c r="A4458">
        <v>111</v>
      </c>
      <c r="B4458">
        <v>6.9</v>
      </c>
    </row>
    <row r="4459" spans="1:2" x14ac:dyDescent="0.3">
      <c r="A4459">
        <v>60</v>
      </c>
      <c r="B4459">
        <v>6.5</v>
      </c>
    </row>
    <row r="4460" spans="1:2" x14ac:dyDescent="0.3">
      <c r="A4460">
        <v>135</v>
      </c>
      <c r="B4460">
        <v>8.1999999999999993</v>
      </c>
    </row>
    <row r="4461" spans="1:2" x14ac:dyDescent="0.3">
      <c r="A4461">
        <v>88</v>
      </c>
      <c r="B4461">
        <v>7.1</v>
      </c>
    </row>
    <row r="4462" spans="1:2" x14ac:dyDescent="0.3">
      <c r="A4462">
        <v>87</v>
      </c>
      <c r="B4462">
        <v>7.3</v>
      </c>
    </row>
    <row r="4463" spans="1:2" x14ac:dyDescent="0.3">
      <c r="A4463">
        <v>97</v>
      </c>
      <c r="B4463">
        <v>8.1</v>
      </c>
    </row>
    <row r="4464" spans="1:2" x14ac:dyDescent="0.3">
      <c r="A4464">
        <v>82</v>
      </c>
      <c r="B4464">
        <v>7.2</v>
      </c>
    </row>
    <row r="4465" spans="1:2" x14ac:dyDescent="0.3">
      <c r="A4465">
        <v>103</v>
      </c>
      <c r="B4465">
        <v>7.4</v>
      </c>
    </row>
    <row r="4466" spans="1:2" x14ac:dyDescent="0.3">
      <c r="A4466">
        <v>130</v>
      </c>
      <c r="B4466">
        <v>6.5</v>
      </c>
    </row>
    <row r="4467" spans="1:2" x14ac:dyDescent="0.3">
      <c r="A4467">
        <v>87</v>
      </c>
      <c r="B4467">
        <v>5.7</v>
      </c>
    </row>
    <row r="4468" spans="1:2" x14ac:dyDescent="0.3">
      <c r="A4468">
        <v>101</v>
      </c>
      <c r="B4468">
        <v>6.1</v>
      </c>
    </row>
    <row r="4469" spans="1:2" x14ac:dyDescent="0.3">
      <c r="A4469">
        <v>96</v>
      </c>
      <c r="B4469">
        <v>7.7</v>
      </c>
    </row>
    <row r="4470" spans="1:2" x14ac:dyDescent="0.3">
      <c r="A4470">
        <v>80</v>
      </c>
      <c r="B4470">
        <v>8.6999999999999993</v>
      </c>
    </row>
    <row r="4471" spans="1:2" x14ac:dyDescent="0.3">
      <c r="A4471">
        <v>87</v>
      </c>
      <c r="B4471">
        <v>4.3</v>
      </c>
    </row>
    <row r="4472" spans="1:2" x14ac:dyDescent="0.3">
      <c r="A4472">
        <v>92</v>
      </c>
      <c r="B4472">
        <v>6.2</v>
      </c>
    </row>
    <row r="4473" spans="1:2" x14ac:dyDescent="0.3">
      <c r="A4473">
        <v>118</v>
      </c>
      <c r="B4473">
        <v>3.3</v>
      </c>
    </row>
    <row r="4474" spans="1:2" x14ac:dyDescent="0.3">
      <c r="A4474">
        <v>27</v>
      </c>
      <c r="B4474">
        <v>2.7</v>
      </c>
    </row>
    <row r="4475" spans="1:2" x14ac:dyDescent="0.3">
      <c r="A4475">
        <v>123</v>
      </c>
      <c r="B4475">
        <v>5.2</v>
      </c>
    </row>
    <row r="4476" spans="1:2" x14ac:dyDescent="0.3">
      <c r="A4476">
        <v>100</v>
      </c>
      <c r="B4476">
        <v>8.1999999999999993</v>
      </c>
    </row>
    <row r="4477" spans="1:2" x14ac:dyDescent="0.3">
      <c r="A4477">
        <v>103</v>
      </c>
      <c r="B4477">
        <v>6.1</v>
      </c>
    </row>
    <row r="4478" spans="1:2" x14ac:dyDescent="0.3">
      <c r="A4478">
        <v>100</v>
      </c>
      <c r="B4478">
        <v>8</v>
      </c>
    </row>
    <row r="4479" spans="1:2" x14ac:dyDescent="0.3">
      <c r="A4479">
        <v>99</v>
      </c>
      <c r="B4479">
        <v>5.5</v>
      </c>
    </row>
    <row r="4480" spans="1:2" x14ac:dyDescent="0.3">
      <c r="A4480">
        <v>89</v>
      </c>
      <c r="B4480">
        <v>5.7</v>
      </c>
    </row>
    <row r="4481" spans="1:2" x14ac:dyDescent="0.3">
      <c r="A4481">
        <v>104</v>
      </c>
      <c r="B4481">
        <v>3.7</v>
      </c>
    </row>
    <row r="4482" spans="1:2" x14ac:dyDescent="0.3">
      <c r="A4482">
        <v>114</v>
      </c>
      <c r="B4482">
        <v>7.1</v>
      </c>
    </row>
    <row r="4483" spans="1:2" x14ac:dyDescent="0.3">
      <c r="A4483">
        <v>111</v>
      </c>
      <c r="B4483">
        <v>7.8</v>
      </c>
    </row>
    <row r="4484" spans="1:2" x14ac:dyDescent="0.3">
      <c r="A4484">
        <v>99</v>
      </c>
      <c r="B4484">
        <v>7.3</v>
      </c>
    </row>
    <row r="4485" spans="1:2" x14ac:dyDescent="0.3">
      <c r="A4485">
        <v>110</v>
      </c>
      <c r="B4485">
        <v>4.0999999999999996</v>
      </c>
    </row>
    <row r="4486" spans="1:2" x14ac:dyDescent="0.3">
      <c r="A4486">
        <v>85</v>
      </c>
      <c r="B4486">
        <v>7.2</v>
      </c>
    </row>
    <row r="4487" spans="1:2" x14ac:dyDescent="0.3">
      <c r="A4487">
        <v>113</v>
      </c>
      <c r="B4487">
        <v>7.7</v>
      </c>
    </row>
    <row r="4488" spans="1:2" x14ac:dyDescent="0.3">
      <c r="A4488">
        <v>99</v>
      </c>
      <c r="B4488">
        <v>7.1</v>
      </c>
    </row>
    <row r="4489" spans="1:2" x14ac:dyDescent="0.3">
      <c r="A4489">
        <v>83</v>
      </c>
      <c r="B4489">
        <v>7.6</v>
      </c>
    </row>
    <row r="4490" spans="1:2" x14ac:dyDescent="0.3">
      <c r="A4490">
        <v>142</v>
      </c>
      <c r="B4490">
        <v>7</v>
      </c>
    </row>
    <row r="4491" spans="1:2" x14ac:dyDescent="0.3">
      <c r="A4491">
        <v>112</v>
      </c>
      <c r="B4491">
        <v>5.5</v>
      </c>
    </row>
    <row r="4492" spans="1:2" x14ac:dyDescent="0.3">
      <c r="A4492">
        <v>108</v>
      </c>
      <c r="B4492">
        <v>7.4</v>
      </c>
    </row>
    <row r="4493" spans="1:2" x14ac:dyDescent="0.3">
      <c r="A4493">
        <v>88</v>
      </c>
      <c r="B4493">
        <v>7.7</v>
      </c>
    </row>
    <row r="4494" spans="1:2" x14ac:dyDescent="0.3">
      <c r="A4494">
        <v>97</v>
      </c>
      <c r="B4494">
        <v>7.2</v>
      </c>
    </row>
    <row r="4495" spans="1:2" x14ac:dyDescent="0.3">
      <c r="A4495">
        <v>85</v>
      </c>
      <c r="B4495">
        <v>7.8</v>
      </c>
    </row>
    <row r="4496" spans="1:2" x14ac:dyDescent="0.3">
      <c r="A4496">
        <v>103</v>
      </c>
      <c r="B4496">
        <v>6.6</v>
      </c>
    </row>
    <row r="4497" spans="1:2" x14ac:dyDescent="0.3">
      <c r="A4497">
        <v>110</v>
      </c>
      <c r="B4497">
        <v>6</v>
      </c>
    </row>
    <row r="4498" spans="1:2" x14ac:dyDescent="0.3">
      <c r="A4498">
        <v>88</v>
      </c>
      <c r="B4498">
        <v>8.4</v>
      </c>
    </row>
    <row r="4499" spans="1:2" x14ac:dyDescent="0.3">
      <c r="A4499">
        <v>76</v>
      </c>
      <c r="B4499">
        <v>6.5</v>
      </c>
    </row>
    <row r="4500" spans="1:2" x14ac:dyDescent="0.3">
      <c r="A4500">
        <v>100</v>
      </c>
      <c r="B4500">
        <v>8.9</v>
      </c>
    </row>
    <row r="4501" spans="1:2" x14ac:dyDescent="0.3">
      <c r="A4501">
        <v>99</v>
      </c>
      <c r="B4501">
        <v>7.9</v>
      </c>
    </row>
    <row r="4502" spans="1:2" x14ac:dyDescent="0.3">
      <c r="A4502">
        <v>84</v>
      </c>
      <c r="B4502">
        <v>6</v>
      </c>
    </row>
    <row r="4503" spans="1:2" x14ac:dyDescent="0.3">
      <c r="A4503">
        <v>91</v>
      </c>
      <c r="B4503">
        <v>6.1</v>
      </c>
    </row>
    <row r="4504" spans="1:2" x14ac:dyDescent="0.3">
      <c r="A4504">
        <v>97</v>
      </c>
      <c r="B4504">
        <v>7.4</v>
      </c>
    </row>
    <row r="4505" spans="1:2" x14ac:dyDescent="0.3">
      <c r="A4505">
        <v>84</v>
      </c>
      <c r="B4505">
        <v>6.2</v>
      </c>
    </row>
    <row r="4506" spans="1:2" x14ac:dyDescent="0.3">
      <c r="A4506">
        <v>100</v>
      </c>
      <c r="B4506">
        <v>5.6</v>
      </c>
    </row>
    <row r="4507" spans="1:2" x14ac:dyDescent="0.3">
      <c r="A4507">
        <v>94</v>
      </c>
      <c r="B4507">
        <v>7.2</v>
      </c>
    </row>
    <row r="4508" spans="1:2" x14ac:dyDescent="0.3">
      <c r="A4508">
        <v>90</v>
      </c>
      <c r="B4508">
        <v>6.1</v>
      </c>
    </row>
    <row r="4509" spans="1:2" x14ac:dyDescent="0.3">
      <c r="A4509">
        <v>92</v>
      </c>
      <c r="B4509">
        <v>3.8</v>
      </c>
    </row>
    <row r="4510" spans="1:2" x14ac:dyDescent="0.3">
      <c r="A4510">
        <v>105</v>
      </c>
      <c r="B4510">
        <v>7.1</v>
      </c>
    </row>
    <row r="4511" spans="1:2" x14ac:dyDescent="0.3">
      <c r="A4511">
        <v>73</v>
      </c>
      <c r="B4511">
        <v>4.5</v>
      </c>
    </row>
    <row r="4512" spans="1:2" x14ac:dyDescent="0.3">
      <c r="A4512">
        <v>116</v>
      </c>
      <c r="B4512">
        <v>3.8</v>
      </c>
    </row>
    <row r="4513" spans="1:2" x14ac:dyDescent="0.3">
      <c r="A4513">
        <v>110</v>
      </c>
      <c r="B4513">
        <v>6.2</v>
      </c>
    </row>
    <row r="4514" spans="1:2" x14ac:dyDescent="0.3">
      <c r="A4514">
        <v>102</v>
      </c>
      <c r="B4514">
        <v>6.6</v>
      </c>
    </row>
    <row r="4515" spans="1:2" x14ac:dyDescent="0.3">
      <c r="A4515">
        <v>89</v>
      </c>
      <c r="B4515">
        <v>4.5999999999999996</v>
      </c>
    </row>
    <row r="4516" spans="1:2" x14ac:dyDescent="0.3">
      <c r="A4516">
        <v>76</v>
      </c>
      <c r="B4516">
        <v>4.2</v>
      </c>
    </row>
    <row r="4517" spans="1:2" x14ac:dyDescent="0.3">
      <c r="A4517">
        <v>82</v>
      </c>
      <c r="B4517">
        <v>6.8</v>
      </c>
    </row>
    <row r="4518" spans="1:2" x14ac:dyDescent="0.3">
      <c r="A4518">
        <v>89</v>
      </c>
      <c r="B4518">
        <v>7.7</v>
      </c>
    </row>
    <row r="4519" spans="1:2" x14ac:dyDescent="0.3">
      <c r="A4519">
        <v>150</v>
      </c>
      <c r="B4519">
        <v>7.1</v>
      </c>
    </row>
    <row r="4520" spans="1:2" x14ac:dyDescent="0.3">
      <c r="A4520">
        <v>89</v>
      </c>
      <c r="B4520">
        <v>5.9</v>
      </c>
    </row>
    <row r="4521" spans="1:2" x14ac:dyDescent="0.3">
      <c r="A4521">
        <v>145</v>
      </c>
      <c r="B4521">
        <v>4.7</v>
      </c>
    </row>
    <row r="4522" spans="1:2" x14ac:dyDescent="0.3">
      <c r="A4522">
        <v>91</v>
      </c>
      <c r="B4522">
        <v>7</v>
      </c>
    </row>
    <row r="4523" spans="1:2" x14ac:dyDescent="0.3">
      <c r="A4523">
        <v>89</v>
      </c>
      <c r="B4523">
        <v>6.9</v>
      </c>
    </row>
    <row r="4524" spans="1:2" x14ac:dyDescent="0.3">
      <c r="A4524">
        <v>121</v>
      </c>
      <c r="B4524">
        <v>6.1</v>
      </c>
    </row>
    <row r="4525" spans="1:2" x14ac:dyDescent="0.3">
      <c r="A4525">
        <v>83</v>
      </c>
      <c r="B4525">
        <v>7.6</v>
      </c>
    </row>
    <row r="4526" spans="1:2" x14ac:dyDescent="0.3">
      <c r="A4526">
        <v>110</v>
      </c>
      <c r="B4526">
        <v>3</v>
      </c>
    </row>
    <row r="4527" spans="1:2" x14ac:dyDescent="0.3">
      <c r="A4527">
        <v>91</v>
      </c>
      <c r="B4527">
        <v>2.6</v>
      </c>
    </row>
    <row r="4528" spans="1:2" x14ac:dyDescent="0.3">
      <c r="A4528">
        <v>110</v>
      </c>
      <c r="B4528">
        <v>8.6</v>
      </c>
    </row>
    <row r="4529" spans="1:2" x14ac:dyDescent="0.3">
      <c r="A4529">
        <v>86</v>
      </c>
      <c r="B4529">
        <v>6.1</v>
      </c>
    </row>
    <row r="4530" spans="1:2" x14ac:dyDescent="0.3">
      <c r="A4530">
        <v>86</v>
      </c>
      <c r="B4530">
        <v>7.5</v>
      </c>
    </row>
    <row r="4531" spans="1:2" x14ac:dyDescent="0.3">
      <c r="A4531">
        <v>120</v>
      </c>
      <c r="B4531">
        <v>6.7</v>
      </c>
    </row>
    <row r="4532" spans="1:2" x14ac:dyDescent="0.3">
      <c r="A4532">
        <v>90</v>
      </c>
      <c r="B4532">
        <v>8.1</v>
      </c>
    </row>
    <row r="4533" spans="1:2" x14ac:dyDescent="0.3">
      <c r="A4533">
        <v>99</v>
      </c>
      <c r="B4533">
        <v>4.9000000000000004</v>
      </c>
    </row>
    <row r="4534" spans="1:2" x14ac:dyDescent="0.3">
      <c r="A4534">
        <v>112</v>
      </c>
      <c r="B4534">
        <v>6.8</v>
      </c>
    </row>
    <row r="4535" spans="1:2" x14ac:dyDescent="0.3">
      <c r="A4535">
        <v>103</v>
      </c>
      <c r="B4535">
        <v>6.8</v>
      </c>
    </row>
    <row r="4536" spans="1:2" x14ac:dyDescent="0.3">
      <c r="A4536">
        <v>83</v>
      </c>
      <c r="B4536">
        <v>5.7</v>
      </c>
    </row>
    <row r="4537" spans="1:2" x14ac:dyDescent="0.3">
      <c r="A4537">
        <v>109</v>
      </c>
      <c r="B4537">
        <v>8.3000000000000007</v>
      </c>
    </row>
    <row r="4538" spans="1:2" x14ac:dyDescent="0.3">
      <c r="A4538">
        <v>89</v>
      </c>
      <c r="B4538">
        <v>6.6</v>
      </c>
    </row>
    <row r="4539" spans="1:2" x14ac:dyDescent="0.3">
      <c r="A4539">
        <v>96</v>
      </c>
      <c r="B4539">
        <v>7.3</v>
      </c>
    </row>
    <row r="4540" spans="1:2" x14ac:dyDescent="0.3">
      <c r="A4540">
        <v>109</v>
      </c>
      <c r="B4540">
        <v>5</v>
      </c>
    </row>
    <row r="4541" spans="1:2" x14ac:dyDescent="0.3">
      <c r="A4541">
        <v>122</v>
      </c>
      <c r="B4541">
        <v>7</v>
      </c>
    </row>
    <row r="4542" spans="1:2" x14ac:dyDescent="0.3">
      <c r="A4542">
        <v>100</v>
      </c>
      <c r="B4542">
        <v>3.4</v>
      </c>
    </row>
    <row r="4543" spans="1:2" x14ac:dyDescent="0.3">
      <c r="A4543">
        <v>109</v>
      </c>
      <c r="B4543">
        <v>5.9</v>
      </c>
    </row>
    <row r="4544" spans="1:2" x14ac:dyDescent="0.3">
      <c r="A4544">
        <v>95</v>
      </c>
      <c r="B4544">
        <v>6</v>
      </c>
    </row>
    <row r="4545" spans="1:2" x14ac:dyDescent="0.3">
      <c r="A4545">
        <v>94</v>
      </c>
      <c r="B4545">
        <v>7.4</v>
      </c>
    </row>
    <row r="4546" spans="1:2" x14ac:dyDescent="0.3">
      <c r="A4546">
        <v>107</v>
      </c>
      <c r="B4546">
        <v>7.4</v>
      </c>
    </row>
    <row r="4547" spans="1:2" x14ac:dyDescent="0.3">
      <c r="A4547">
        <v>104</v>
      </c>
      <c r="B4547">
        <v>4.2</v>
      </c>
    </row>
    <row r="4548" spans="1:2" x14ac:dyDescent="0.3">
      <c r="A4548">
        <v>96</v>
      </c>
      <c r="B4548">
        <v>6.2</v>
      </c>
    </row>
    <row r="4549" spans="1:2" x14ac:dyDescent="0.3">
      <c r="A4549">
        <v>93</v>
      </c>
      <c r="B4549">
        <v>6.2</v>
      </c>
    </row>
    <row r="4550" spans="1:2" x14ac:dyDescent="0.3">
      <c r="A4550">
        <v>102</v>
      </c>
      <c r="B4550">
        <v>7.5</v>
      </c>
    </row>
    <row r="4551" spans="1:2" x14ac:dyDescent="0.3">
      <c r="A4551">
        <v>84</v>
      </c>
      <c r="B4551">
        <v>7.2</v>
      </c>
    </row>
    <row r="4552" spans="1:2" x14ac:dyDescent="0.3">
      <c r="A4552">
        <v>97</v>
      </c>
      <c r="B4552">
        <v>7.2</v>
      </c>
    </row>
    <row r="4553" spans="1:2" x14ac:dyDescent="0.3">
      <c r="A4553">
        <v>91</v>
      </c>
      <c r="B4553">
        <v>5.4</v>
      </c>
    </row>
    <row r="4554" spans="1:2" x14ac:dyDescent="0.3">
      <c r="A4554">
        <v>84</v>
      </c>
      <c r="B4554">
        <v>7</v>
      </c>
    </row>
    <row r="4555" spans="1:2" x14ac:dyDescent="0.3">
      <c r="A4555">
        <v>86</v>
      </c>
      <c r="B4555">
        <v>7.2</v>
      </c>
    </row>
    <row r="4556" spans="1:2" x14ac:dyDescent="0.3">
      <c r="A4556">
        <v>91</v>
      </c>
      <c r="B4556">
        <v>7.9</v>
      </c>
    </row>
    <row r="4557" spans="1:2" x14ac:dyDescent="0.3">
      <c r="A4557">
        <v>92</v>
      </c>
      <c r="B4557">
        <v>6.8</v>
      </c>
    </row>
    <row r="4558" spans="1:2" x14ac:dyDescent="0.3">
      <c r="A4558">
        <v>94</v>
      </c>
      <c r="B4558">
        <v>6.7</v>
      </c>
    </row>
    <row r="4559" spans="1:2" x14ac:dyDescent="0.3">
      <c r="A4559">
        <v>92</v>
      </c>
      <c r="B4559">
        <v>7.5</v>
      </c>
    </row>
    <row r="4560" spans="1:2" x14ac:dyDescent="0.3">
      <c r="A4560">
        <v>103</v>
      </c>
      <c r="B4560">
        <v>6.8</v>
      </c>
    </row>
    <row r="4561" spans="1:2" x14ac:dyDescent="0.3">
      <c r="A4561">
        <v>100</v>
      </c>
      <c r="B4561">
        <v>6.9</v>
      </c>
    </row>
    <row r="4562" spans="1:2" x14ac:dyDescent="0.3">
      <c r="A4562">
        <v>119</v>
      </c>
      <c r="B4562">
        <v>6.8</v>
      </c>
    </row>
    <row r="4563" spans="1:2" x14ac:dyDescent="0.3">
      <c r="A4563">
        <v>167</v>
      </c>
      <c r="B4563">
        <v>7.2</v>
      </c>
    </row>
    <row r="4564" spans="1:2" x14ac:dyDescent="0.3">
      <c r="A4564">
        <v>92</v>
      </c>
      <c r="B4564">
        <v>7.4</v>
      </c>
    </row>
    <row r="4565" spans="1:2" x14ac:dyDescent="0.3">
      <c r="A4565">
        <v>92</v>
      </c>
      <c r="B4565">
        <v>5.6</v>
      </c>
    </row>
    <row r="4566" spans="1:2" x14ac:dyDescent="0.3">
      <c r="A4566">
        <v>108</v>
      </c>
      <c r="B4566">
        <v>6.8</v>
      </c>
    </row>
    <row r="4567" spans="1:2" x14ac:dyDescent="0.3">
      <c r="A4567">
        <v>97</v>
      </c>
      <c r="B4567">
        <v>7.2</v>
      </c>
    </row>
    <row r="4568" spans="1:2" x14ac:dyDescent="0.3">
      <c r="A4568">
        <v>88</v>
      </c>
      <c r="B4568">
        <v>7.7</v>
      </c>
    </row>
    <row r="4569" spans="1:2" x14ac:dyDescent="0.3">
      <c r="A4569">
        <v>100</v>
      </c>
      <c r="B4569">
        <v>7</v>
      </c>
    </row>
    <row r="4570" spans="1:2" x14ac:dyDescent="0.3">
      <c r="A4570">
        <v>100</v>
      </c>
      <c r="B4570">
        <v>7.2</v>
      </c>
    </row>
    <row r="4571" spans="1:2" x14ac:dyDescent="0.3">
      <c r="A4571">
        <v>124</v>
      </c>
      <c r="B4571">
        <v>6.4</v>
      </c>
    </row>
    <row r="4572" spans="1:2" x14ac:dyDescent="0.3">
      <c r="A4572">
        <v>88</v>
      </c>
      <c r="B4572">
        <v>7.2</v>
      </c>
    </row>
    <row r="4573" spans="1:2" x14ac:dyDescent="0.3">
      <c r="A4573">
        <v>106</v>
      </c>
      <c r="B4573">
        <v>7.2</v>
      </c>
    </row>
    <row r="4574" spans="1:2" x14ac:dyDescent="0.3">
      <c r="A4574">
        <v>79</v>
      </c>
      <c r="B4574">
        <v>6.2</v>
      </c>
    </row>
    <row r="4575" spans="1:2" x14ac:dyDescent="0.3">
      <c r="A4575">
        <v>135</v>
      </c>
      <c r="B4575">
        <v>6.9</v>
      </c>
    </row>
    <row r="4576" spans="1:2" x14ac:dyDescent="0.3">
      <c r="A4576">
        <v>96</v>
      </c>
      <c r="B4576">
        <v>6.2</v>
      </c>
    </row>
    <row r="4577" spans="1:2" x14ac:dyDescent="0.3">
      <c r="A4577">
        <v>53</v>
      </c>
      <c r="B4577">
        <v>6.9</v>
      </c>
    </row>
    <row r="4578" spans="1:2" x14ac:dyDescent="0.3">
      <c r="A4578">
        <v>97</v>
      </c>
      <c r="B4578">
        <v>7</v>
      </c>
    </row>
    <row r="4579" spans="1:2" x14ac:dyDescent="0.3">
      <c r="A4579">
        <v>120</v>
      </c>
      <c r="B4579">
        <v>6.7</v>
      </c>
    </row>
    <row r="4580" spans="1:2" x14ac:dyDescent="0.3">
      <c r="A4580">
        <v>90</v>
      </c>
      <c r="B4580">
        <v>3.6</v>
      </c>
    </row>
    <row r="4581" spans="1:2" x14ac:dyDescent="0.3">
      <c r="A4581">
        <v>91</v>
      </c>
      <c r="B4581">
        <v>6.3</v>
      </c>
    </row>
    <row r="4582" spans="1:2" x14ac:dyDescent="0.3">
      <c r="A4582">
        <v>93</v>
      </c>
      <c r="B4582">
        <v>7.4</v>
      </c>
    </row>
    <row r="4583" spans="1:2" x14ac:dyDescent="0.3">
      <c r="A4583">
        <v>112</v>
      </c>
      <c r="B4583">
        <v>7.4</v>
      </c>
    </row>
    <row r="4584" spans="1:2" x14ac:dyDescent="0.3">
      <c r="A4584">
        <v>160</v>
      </c>
      <c r="B4584">
        <v>7.3</v>
      </c>
    </row>
    <row r="4585" spans="1:2" x14ac:dyDescent="0.3">
      <c r="A4585">
        <v>95</v>
      </c>
      <c r="B4585">
        <v>6.1</v>
      </c>
    </row>
    <row r="4586" spans="1:2" x14ac:dyDescent="0.3">
      <c r="A4586">
        <v>93</v>
      </c>
      <c r="B4586">
        <v>6.7</v>
      </c>
    </row>
    <row r="4587" spans="1:2" x14ac:dyDescent="0.3">
      <c r="A4587">
        <v>88</v>
      </c>
      <c r="B4587">
        <v>8.1999999999999993</v>
      </c>
    </row>
    <row r="4588" spans="1:2" x14ac:dyDescent="0.3">
      <c r="A4588">
        <v>105</v>
      </c>
      <c r="B4588">
        <v>7.7</v>
      </c>
    </row>
    <row r="4589" spans="1:2" x14ac:dyDescent="0.3">
      <c r="A4589">
        <v>98</v>
      </c>
      <c r="B4589">
        <v>7.3</v>
      </c>
    </row>
    <row r="4590" spans="1:2" x14ac:dyDescent="0.3">
      <c r="A4590">
        <v>82</v>
      </c>
      <c r="B4590">
        <v>7.4</v>
      </c>
    </row>
    <row r="4591" spans="1:2" x14ac:dyDescent="0.3">
      <c r="A4591">
        <v>89</v>
      </c>
      <c r="B4591">
        <v>5.7</v>
      </c>
    </row>
    <row r="4592" spans="1:2" x14ac:dyDescent="0.3">
      <c r="A4592">
        <v>78</v>
      </c>
      <c r="B4592">
        <v>7.6</v>
      </c>
    </row>
    <row r="4593" spans="1:2" x14ac:dyDescent="0.3">
      <c r="A4593">
        <v>97</v>
      </c>
      <c r="B4593">
        <v>6.8</v>
      </c>
    </row>
    <row r="4594" spans="1:2" x14ac:dyDescent="0.3">
      <c r="A4594">
        <v>81</v>
      </c>
      <c r="B4594">
        <v>5.6</v>
      </c>
    </row>
    <row r="4595" spans="1:2" x14ac:dyDescent="0.3">
      <c r="A4595">
        <v>90</v>
      </c>
      <c r="B4595">
        <v>4.8</v>
      </c>
    </row>
    <row r="4596" spans="1:2" x14ac:dyDescent="0.3">
      <c r="A4596">
        <v>97</v>
      </c>
      <c r="B4596">
        <v>6.4</v>
      </c>
    </row>
    <row r="4597" spans="1:2" x14ac:dyDescent="0.3">
      <c r="A4597">
        <v>88</v>
      </c>
      <c r="B4597">
        <v>6.8</v>
      </c>
    </row>
    <row r="4598" spans="1:2" x14ac:dyDescent="0.3">
      <c r="A4598">
        <v>96</v>
      </c>
      <c r="B4598">
        <v>6.1</v>
      </c>
    </row>
    <row r="4599" spans="1:2" x14ac:dyDescent="0.3">
      <c r="A4599">
        <v>105</v>
      </c>
      <c r="B4599">
        <v>5.2</v>
      </c>
    </row>
    <row r="4600" spans="1:2" x14ac:dyDescent="0.3">
      <c r="A4600">
        <v>76</v>
      </c>
      <c r="B4600">
        <v>6.9</v>
      </c>
    </row>
    <row r="4601" spans="1:2" x14ac:dyDescent="0.3">
      <c r="A4601">
        <v>96</v>
      </c>
      <c r="B4601">
        <v>6</v>
      </c>
    </row>
    <row r="4602" spans="1:2" x14ac:dyDescent="0.3">
      <c r="A4602">
        <v>99</v>
      </c>
      <c r="B4602">
        <v>6.3</v>
      </c>
    </row>
    <row r="4603" spans="1:2" x14ac:dyDescent="0.3">
      <c r="A4603">
        <v>90</v>
      </c>
      <c r="B4603">
        <v>6.1</v>
      </c>
    </row>
    <row r="4604" spans="1:2" x14ac:dyDescent="0.3">
      <c r="A4604">
        <v>94</v>
      </c>
      <c r="B4604">
        <v>5.5</v>
      </c>
    </row>
    <row r="4605" spans="1:2" x14ac:dyDescent="0.3">
      <c r="A4605">
        <v>87</v>
      </c>
      <c r="B4605">
        <v>6.9</v>
      </c>
    </row>
    <row r="4606" spans="1:2" x14ac:dyDescent="0.3">
      <c r="A4606">
        <v>93</v>
      </c>
      <c r="B4606">
        <v>5.6</v>
      </c>
    </row>
    <row r="4607" spans="1:2" x14ac:dyDescent="0.3">
      <c r="A4607">
        <v>90</v>
      </c>
      <c r="B4607">
        <v>1.9</v>
      </c>
    </row>
    <row r="4608" spans="1:2" x14ac:dyDescent="0.3">
      <c r="A4608">
        <v>89</v>
      </c>
      <c r="B4608">
        <v>4.0999999999999996</v>
      </c>
    </row>
    <row r="4609" spans="1:2" x14ac:dyDescent="0.3">
      <c r="A4609">
        <v>83</v>
      </c>
      <c r="B4609">
        <v>5.4</v>
      </c>
    </row>
    <row r="4610" spans="1:2" x14ac:dyDescent="0.3">
      <c r="A4610">
        <v>96</v>
      </c>
      <c r="B4610">
        <v>6.8</v>
      </c>
    </row>
    <row r="4611" spans="1:2" x14ac:dyDescent="0.3">
      <c r="A4611">
        <v>90</v>
      </c>
      <c r="B4611">
        <v>7</v>
      </c>
    </row>
    <row r="4612" spans="1:2" x14ac:dyDescent="0.3">
      <c r="A4612">
        <v>138</v>
      </c>
      <c r="B4612">
        <v>6.7</v>
      </c>
    </row>
    <row r="4613" spans="1:2" x14ac:dyDescent="0.3">
      <c r="A4613">
        <v>84</v>
      </c>
      <c r="B4613">
        <v>5.8</v>
      </c>
    </row>
    <row r="4614" spans="1:2" x14ac:dyDescent="0.3">
      <c r="A4614">
        <v>83</v>
      </c>
      <c r="B4614">
        <v>6.2</v>
      </c>
    </row>
    <row r="4615" spans="1:2" x14ac:dyDescent="0.3">
      <c r="A4615">
        <v>96</v>
      </c>
      <c r="B4615">
        <v>2.8</v>
      </c>
    </row>
    <row r="4616" spans="1:2" x14ac:dyDescent="0.3">
      <c r="A4616">
        <v>94</v>
      </c>
      <c r="B4616">
        <v>7.3</v>
      </c>
    </row>
    <row r="4617" spans="1:2" x14ac:dyDescent="0.3">
      <c r="A4617">
        <v>90</v>
      </c>
      <c r="B4617">
        <v>5.8</v>
      </c>
    </row>
    <row r="4618" spans="1:2" x14ac:dyDescent="0.3">
      <c r="A4618">
        <v>95</v>
      </c>
      <c r="B4618">
        <v>6.5</v>
      </c>
    </row>
    <row r="4619" spans="1:2" x14ac:dyDescent="0.3">
      <c r="A4619">
        <v>93</v>
      </c>
      <c r="B4619">
        <v>6.1</v>
      </c>
    </row>
    <row r="4620" spans="1:2" x14ac:dyDescent="0.3">
      <c r="A4620">
        <v>111</v>
      </c>
      <c r="B4620">
        <v>5.0999999999999996</v>
      </c>
    </row>
    <row r="4621" spans="1:2" x14ac:dyDescent="0.3">
      <c r="A4621">
        <v>101</v>
      </c>
      <c r="B4621">
        <v>2.2000000000000002</v>
      </c>
    </row>
    <row r="4622" spans="1:2" x14ac:dyDescent="0.3">
      <c r="A4622">
        <v>103</v>
      </c>
      <c r="B4622">
        <v>7.2</v>
      </c>
    </row>
    <row r="4623" spans="1:2" x14ac:dyDescent="0.3">
      <c r="A4623">
        <v>87</v>
      </c>
      <c r="B4623">
        <v>5.7</v>
      </c>
    </row>
    <row r="4624" spans="1:2" x14ac:dyDescent="0.3">
      <c r="A4624">
        <v>30</v>
      </c>
      <c r="B4624">
        <v>3.4</v>
      </c>
    </row>
    <row r="4625" spans="1:2" x14ac:dyDescent="0.3">
      <c r="A4625">
        <v>100</v>
      </c>
      <c r="B4625">
        <v>3.8</v>
      </c>
    </row>
    <row r="4626" spans="1:2" x14ac:dyDescent="0.3">
      <c r="A4626">
        <v>90</v>
      </c>
      <c r="B4626">
        <v>4.7</v>
      </c>
    </row>
    <row r="4627" spans="1:2" x14ac:dyDescent="0.3">
      <c r="A4627">
        <v>83</v>
      </c>
      <c r="B4627">
        <v>5.6</v>
      </c>
    </row>
    <row r="4628" spans="1:2" x14ac:dyDescent="0.3">
      <c r="A4628">
        <v>108</v>
      </c>
      <c r="B4628">
        <v>3.9</v>
      </c>
    </row>
    <row r="4629" spans="1:2" x14ac:dyDescent="0.3">
      <c r="A4629">
        <v>100</v>
      </c>
      <c r="B4629">
        <v>5.4</v>
      </c>
    </row>
    <row r="4630" spans="1:2" x14ac:dyDescent="0.3">
      <c r="A4630">
        <v>113</v>
      </c>
      <c r="B4630">
        <v>5.2</v>
      </c>
    </row>
    <row r="4631" spans="1:2" x14ac:dyDescent="0.3">
      <c r="A4631">
        <v>97</v>
      </c>
      <c r="B4631">
        <v>3.5</v>
      </c>
    </row>
    <row r="4632" spans="1:2" x14ac:dyDescent="0.3">
      <c r="A4632">
        <v>104</v>
      </c>
      <c r="B4632">
        <v>5.3</v>
      </c>
    </row>
    <row r="4633" spans="1:2" x14ac:dyDescent="0.3">
      <c r="A4633">
        <v>91</v>
      </c>
      <c r="B4633">
        <v>7</v>
      </c>
    </row>
    <row r="4634" spans="1:2" x14ac:dyDescent="0.3">
      <c r="A4634">
        <v>107</v>
      </c>
      <c r="B4634">
        <v>7.1</v>
      </c>
    </row>
    <row r="4635" spans="1:2" x14ac:dyDescent="0.3">
      <c r="A4635">
        <v>85</v>
      </c>
      <c r="B4635">
        <v>5.5</v>
      </c>
    </row>
    <row r="4636" spans="1:2" x14ac:dyDescent="0.3">
      <c r="A4636">
        <v>101</v>
      </c>
      <c r="B4636">
        <v>5.9</v>
      </c>
    </row>
    <row r="4637" spans="1:2" x14ac:dyDescent="0.3">
      <c r="A4637">
        <v>70</v>
      </c>
      <c r="B4637">
        <v>6</v>
      </c>
    </row>
    <row r="4638" spans="1:2" x14ac:dyDescent="0.3">
      <c r="A4638">
        <v>88</v>
      </c>
      <c r="B4638">
        <v>4.8</v>
      </c>
    </row>
    <row r="4639" spans="1:2" x14ac:dyDescent="0.3">
      <c r="A4639">
        <v>112</v>
      </c>
      <c r="B4639">
        <v>7.1</v>
      </c>
    </row>
    <row r="4640" spans="1:2" x14ac:dyDescent="0.3">
      <c r="A4640">
        <v>107</v>
      </c>
      <c r="B4640">
        <v>8.1999999999999993</v>
      </c>
    </row>
    <row r="4641" spans="1:2" x14ac:dyDescent="0.3">
      <c r="A4641">
        <v>78</v>
      </c>
      <c r="B4641">
        <v>5.7</v>
      </c>
    </row>
    <row r="4642" spans="1:2" x14ac:dyDescent="0.3">
      <c r="A4642">
        <v>90</v>
      </c>
      <c r="B4642">
        <v>7.9</v>
      </c>
    </row>
    <row r="4643" spans="1:2" x14ac:dyDescent="0.3">
      <c r="A4643">
        <v>88</v>
      </c>
      <c r="B4643">
        <v>7.3</v>
      </c>
    </row>
    <row r="4644" spans="1:2" x14ac:dyDescent="0.3">
      <c r="A4644">
        <v>92</v>
      </c>
      <c r="B4644">
        <v>7.1</v>
      </c>
    </row>
    <row r="4645" spans="1:2" x14ac:dyDescent="0.3">
      <c r="A4645">
        <v>95</v>
      </c>
      <c r="B4645">
        <v>6.4</v>
      </c>
    </row>
    <row r="4646" spans="1:2" x14ac:dyDescent="0.3">
      <c r="A4646">
        <v>85</v>
      </c>
      <c r="B4646">
        <v>5.9</v>
      </c>
    </row>
    <row r="4647" spans="1:2" x14ac:dyDescent="0.3">
      <c r="A4647">
        <v>86</v>
      </c>
      <c r="B4647">
        <v>7.5</v>
      </c>
    </row>
    <row r="4648" spans="1:2" x14ac:dyDescent="0.3">
      <c r="A4648">
        <v>90</v>
      </c>
      <c r="B4648">
        <v>6.4</v>
      </c>
    </row>
    <row r="4649" spans="1:2" x14ac:dyDescent="0.3">
      <c r="A4649">
        <v>123</v>
      </c>
      <c r="B4649">
        <v>7.4</v>
      </c>
    </row>
    <row r="4650" spans="1:2" x14ac:dyDescent="0.3">
      <c r="A4650">
        <v>93</v>
      </c>
      <c r="B4650">
        <v>7.3</v>
      </c>
    </row>
    <row r="4651" spans="1:2" x14ac:dyDescent="0.3">
      <c r="A4651">
        <v>88</v>
      </c>
      <c r="B4651">
        <v>6.5</v>
      </c>
    </row>
    <row r="4652" spans="1:2" x14ac:dyDescent="0.3">
      <c r="A4652">
        <v>114</v>
      </c>
      <c r="B4652">
        <v>7.2</v>
      </c>
    </row>
    <row r="4653" spans="1:2" x14ac:dyDescent="0.3">
      <c r="A4653">
        <v>88</v>
      </c>
      <c r="B4653">
        <v>6.7</v>
      </c>
    </row>
    <row r="4654" spans="1:2" x14ac:dyDescent="0.3">
      <c r="A4654">
        <v>110</v>
      </c>
      <c r="B4654">
        <v>7.1</v>
      </c>
    </row>
    <row r="4655" spans="1:2" x14ac:dyDescent="0.3">
      <c r="A4655">
        <v>95</v>
      </c>
      <c r="B4655">
        <v>6</v>
      </c>
    </row>
    <row r="4656" spans="1:2" x14ac:dyDescent="0.3">
      <c r="A4656">
        <v>83</v>
      </c>
      <c r="B4656">
        <v>6.7</v>
      </c>
    </row>
    <row r="4657" spans="1:2" x14ac:dyDescent="0.3">
      <c r="A4657">
        <v>104</v>
      </c>
      <c r="B4657">
        <v>5.6</v>
      </c>
    </row>
    <row r="4658" spans="1:2" x14ac:dyDescent="0.3">
      <c r="A4658">
        <v>94</v>
      </c>
      <c r="B4658">
        <v>7</v>
      </c>
    </row>
    <row r="4659" spans="1:2" x14ac:dyDescent="0.3">
      <c r="A4659">
        <v>87</v>
      </c>
      <c r="B4659">
        <v>4.9000000000000004</v>
      </c>
    </row>
    <row r="4660" spans="1:2" x14ac:dyDescent="0.3">
      <c r="A4660">
        <v>93</v>
      </c>
      <c r="B4660">
        <v>3.2</v>
      </c>
    </row>
    <row r="4661" spans="1:2" x14ac:dyDescent="0.3">
      <c r="A4661">
        <v>91</v>
      </c>
      <c r="B4661">
        <v>8.4</v>
      </c>
    </row>
    <row r="4662" spans="1:2" x14ac:dyDescent="0.3">
      <c r="A4662">
        <v>90</v>
      </c>
      <c r="B4662">
        <v>6.9</v>
      </c>
    </row>
    <row r="4663" spans="1:2" x14ac:dyDescent="0.3">
      <c r="A4663">
        <v>14</v>
      </c>
      <c r="B4663">
        <v>7.5</v>
      </c>
    </row>
    <row r="4664" spans="1:2" x14ac:dyDescent="0.3">
      <c r="A4664">
        <v>112</v>
      </c>
      <c r="B4664">
        <v>7.2</v>
      </c>
    </row>
    <row r="4665" spans="1:2" x14ac:dyDescent="0.3">
      <c r="A4665">
        <v>75</v>
      </c>
      <c r="B4665">
        <v>7.2</v>
      </c>
    </row>
    <row r="4666" spans="1:2" x14ac:dyDescent="0.3">
      <c r="A4666">
        <v>86</v>
      </c>
      <c r="B4666">
        <v>8</v>
      </c>
    </row>
    <row r="4667" spans="1:2" x14ac:dyDescent="0.3">
      <c r="A4667">
        <v>86</v>
      </c>
      <c r="B4667">
        <v>7.4</v>
      </c>
    </row>
    <row r="4668" spans="1:2" x14ac:dyDescent="0.3">
      <c r="A4668">
        <v>89</v>
      </c>
      <c r="B4668">
        <v>7.2</v>
      </c>
    </row>
    <row r="4669" spans="1:2" x14ac:dyDescent="0.3">
      <c r="A4669">
        <v>95</v>
      </c>
      <c r="B4669">
        <v>6.5</v>
      </c>
    </row>
    <row r="4670" spans="1:2" x14ac:dyDescent="0.3">
      <c r="A4670">
        <v>101</v>
      </c>
      <c r="B4670">
        <v>7.2</v>
      </c>
    </row>
    <row r="4671" spans="1:2" x14ac:dyDescent="0.3">
      <c r="A4671">
        <v>89</v>
      </c>
      <c r="B4671">
        <v>4.2</v>
      </c>
    </row>
    <row r="4672" spans="1:2" x14ac:dyDescent="0.3">
      <c r="A4672">
        <v>106</v>
      </c>
      <c r="B4672">
        <v>5.0999999999999996</v>
      </c>
    </row>
    <row r="4673" spans="1:2" x14ac:dyDescent="0.3">
      <c r="A4673">
        <v>88</v>
      </c>
      <c r="B4673">
        <v>6.4</v>
      </c>
    </row>
    <row r="4674" spans="1:2" x14ac:dyDescent="0.3">
      <c r="A4674">
        <v>99</v>
      </c>
      <c r="B4674">
        <v>6.8</v>
      </c>
    </row>
    <row r="4675" spans="1:2" x14ac:dyDescent="0.3">
      <c r="A4675">
        <v>90</v>
      </c>
      <c r="B4675">
        <v>6.2</v>
      </c>
    </row>
    <row r="4676" spans="1:2" x14ac:dyDescent="0.3">
      <c r="A4676">
        <v>95</v>
      </c>
      <c r="B4676">
        <v>7.5</v>
      </c>
    </row>
    <row r="4677" spans="1:2" x14ac:dyDescent="0.3">
      <c r="A4677">
        <v>85</v>
      </c>
      <c r="B4677">
        <v>7.7</v>
      </c>
    </row>
    <row r="4678" spans="1:2" x14ac:dyDescent="0.3">
      <c r="A4678">
        <v>170</v>
      </c>
      <c r="B4678">
        <v>6.9</v>
      </c>
    </row>
    <row r="4679" spans="1:2" x14ac:dyDescent="0.3">
      <c r="A4679">
        <v>86</v>
      </c>
      <c r="B4679">
        <v>7</v>
      </c>
    </row>
    <row r="4680" spans="1:2" x14ac:dyDescent="0.3">
      <c r="A4680">
        <v>97</v>
      </c>
      <c r="B4680">
        <v>7.5</v>
      </c>
    </row>
    <row r="4681" spans="1:2" x14ac:dyDescent="0.3">
      <c r="A4681">
        <v>104</v>
      </c>
      <c r="B4681">
        <v>6.3</v>
      </c>
    </row>
    <row r="4682" spans="1:2" x14ac:dyDescent="0.3">
      <c r="A4682">
        <v>88</v>
      </c>
      <c r="B4682">
        <v>5.5</v>
      </c>
    </row>
    <row r="4683" spans="1:2" x14ac:dyDescent="0.3">
      <c r="A4683">
        <v>201</v>
      </c>
      <c r="B4683">
        <v>4.8</v>
      </c>
    </row>
    <row r="4684" spans="1:2" x14ac:dyDescent="0.3">
      <c r="A4684">
        <v>108</v>
      </c>
      <c r="B4684">
        <v>8.1</v>
      </c>
    </row>
    <row r="4685" spans="1:2" x14ac:dyDescent="0.3">
      <c r="A4685">
        <v>106</v>
      </c>
      <c r="B4685">
        <v>6.6</v>
      </c>
    </row>
    <row r="4686" spans="1:2" x14ac:dyDescent="0.3">
      <c r="A4686">
        <v>107</v>
      </c>
      <c r="B4686">
        <v>5.2</v>
      </c>
    </row>
    <row r="4687" spans="1:2" x14ac:dyDescent="0.3">
      <c r="A4687">
        <v>84</v>
      </c>
      <c r="B4687">
        <v>5.6</v>
      </c>
    </row>
    <row r="4688" spans="1:2" x14ac:dyDescent="0.3">
      <c r="A4688">
        <v>91</v>
      </c>
      <c r="B4688">
        <v>3.1</v>
      </c>
    </row>
    <row r="4689" spans="1:2" x14ac:dyDescent="0.3">
      <c r="A4689">
        <v>90</v>
      </c>
      <c r="B4689">
        <v>8.1</v>
      </c>
    </row>
    <row r="4690" spans="1:2" x14ac:dyDescent="0.3">
      <c r="A4690">
        <v>103</v>
      </c>
      <c r="B4690">
        <v>8.3000000000000007</v>
      </c>
    </row>
    <row r="4691" spans="1:2" x14ac:dyDescent="0.3">
      <c r="A4691">
        <v>71</v>
      </c>
      <c r="B4691">
        <v>7.1</v>
      </c>
    </row>
    <row r="4692" spans="1:2" x14ac:dyDescent="0.3">
      <c r="A4692">
        <v>90</v>
      </c>
      <c r="B4692">
        <v>8.1</v>
      </c>
    </row>
    <row r="4693" spans="1:2" x14ac:dyDescent="0.3">
      <c r="A4693">
        <v>67</v>
      </c>
      <c r="B4693">
        <v>7.2</v>
      </c>
    </row>
    <row r="4694" spans="1:2" x14ac:dyDescent="0.3">
      <c r="A4694">
        <v>94</v>
      </c>
      <c r="B4694">
        <v>6.3</v>
      </c>
    </row>
    <row r="4695" spans="1:2" x14ac:dyDescent="0.3">
      <c r="A4695">
        <v>81</v>
      </c>
      <c r="B4695">
        <v>4</v>
      </c>
    </row>
    <row r="4696" spans="1:2" x14ac:dyDescent="0.3">
      <c r="A4696">
        <v>81</v>
      </c>
      <c r="B4696">
        <v>7.2</v>
      </c>
    </row>
    <row r="4697" spans="1:2" x14ac:dyDescent="0.3">
      <c r="A4697">
        <v>215</v>
      </c>
      <c r="B4697">
        <v>5.3</v>
      </c>
    </row>
    <row r="4698" spans="1:2" x14ac:dyDescent="0.3">
      <c r="A4698">
        <v>83</v>
      </c>
      <c r="B4698">
        <v>7.2</v>
      </c>
    </row>
    <row r="4699" spans="1:2" x14ac:dyDescent="0.3">
      <c r="A4699">
        <v>106</v>
      </c>
      <c r="B4699">
        <v>6.5</v>
      </c>
    </row>
    <row r="4700" spans="1:2" x14ac:dyDescent="0.3">
      <c r="A4700">
        <v>103</v>
      </c>
      <c r="B4700">
        <v>6.5</v>
      </c>
    </row>
    <row r="4701" spans="1:2" x14ac:dyDescent="0.3">
      <c r="A4701">
        <v>90</v>
      </c>
      <c r="B4701">
        <v>4.9000000000000004</v>
      </c>
    </row>
    <row r="4702" spans="1:2" x14ac:dyDescent="0.3">
      <c r="A4702">
        <v>88</v>
      </c>
      <c r="B4702">
        <v>5.2</v>
      </c>
    </row>
    <row r="4703" spans="1:2" x14ac:dyDescent="0.3">
      <c r="A4703">
        <v>105</v>
      </c>
      <c r="B4703">
        <v>7.4</v>
      </c>
    </row>
    <row r="4704" spans="1:2" x14ac:dyDescent="0.3">
      <c r="A4704">
        <v>115</v>
      </c>
      <c r="B4704">
        <v>7.4</v>
      </c>
    </row>
    <row r="4705" spans="1:2" x14ac:dyDescent="0.3">
      <c r="A4705">
        <v>90</v>
      </c>
      <c r="B4705">
        <v>5.4</v>
      </c>
    </row>
    <row r="4706" spans="1:2" x14ac:dyDescent="0.3">
      <c r="A4706">
        <v>102</v>
      </c>
      <c r="B4706">
        <v>3.9</v>
      </c>
    </row>
    <row r="4707" spans="1:2" x14ac:dyDescent="0.3">
      <c r="A4707">
        <v>98</v>
      </c>
      <c r="B4707">
        <v>5.3</v>
      </c>
    </row>
    <row r="4708" spans="1:2" x14ac:dyDescent="0.3">
      <c r="A4708">
        <v>87</v>
      </c>
      <c r="B4708">
        <v>7.8</v>
      </c>
    </row>
    <row r="4709" spans="1:2" x14ac:dyDescent="0.3">
      <c r="A4709">
        <v>80</v>
      </c>
      <c r="B4709">
        <v>6.4</v>
      </c>
    </row>
    <row r="4710" spans="1:2" x14ac:dyDescent="0.3">
      <c r="A4710">
        <v>88</v>
      </c>
      <c r="B4710">
        <v>8.1</v>
      </c>
    </row>
    <row r="4711" spans="1:2" x14ac:dyDescent="0.3">
      <c r="A4711">
        <v>83</v>
      </c>
      <c r="B4711">
        <v>6.5</v>
      </c>
    </row>
    <row r="4712" spans="1:2" x14ac:dyDescent="0.3">
      <c r="A4712">
        <v>122</v>
      </c>
      <c r="B4712">
        <v>5.6</v>
      </c>
    </row>
    <row r="4713" spans="1:2" x14ac:dyDescent="0.3">
      <c r="A4713">
        <v>115</v>
      </c>
      <c r="B4713">
        <v>5.6</v>
      </c>
    </row>
    <row r="4714" spans="1:2" x14ac:dyDescent="0.3">
      <c r="A4714">
        <v>86</v>
      </c>
      <c r="B4714">
        <v>6.6</v>
      </c>
    </row>
    <row r="4715" spans="1:2" x14ac:dyDescent="0.3">
      <c r="A4715">
        <v>79</v>
      </c>
      <c r="B4715">
        <v>6.3</v>
      </c>
    </row>
    <row r="4716" spans="1:2" x14ac:dyDescent="0.3">
      <c r="A4716">
        <v>87</v>
      </c>
      <c r="B4716">
        <v>7.7</v>
      </c>
    </row>
    <row r="4717" spans="1:2" x14ac:dyDescent="0.3">
      <c r="A4717">
        <v>97</v>
      </c>
      <c r="B4717">
        <v>7</v>
      </c>
    </row>
    <row r="4718" spans="1:2" x14ac:dyDescent="0.3">
      <c r="A4718">
        <v>105</v>
      </c>
      <c r="B4718">
        <v>8</v>
      </c>
    </row>
    <row r="4719" spans="1:2" x14ac:dyDescent="0.3">
      <c r="A4719">
        <v>89</v>
      </c>
      <c r="B4719">
        <v>7.2</v>
      </c>
    </row>
    <row r="4720" spans="1:2" x14ac:dyDescent="0.3">
      <c r="A4720">
        <v>120</v>
      </c>
      <c r="B4720">
        <v>4.5</v>
      </c>
    </row>
    <row r="4721" spans="1:2" x14ac:dyDescent="0.3">
      <c r="A4721">
        <v>94</v>
      </c>
      <c r="B4721">
        <v>7.7</v>
      </c>
    </row>
    <row r="4722" spans="1:2" x14ac:dyDescent="0.3">
      <c r="A4722">
        <v>108</v>
      </c>
      <c r="B4722">
        <v>7.2</v>
      </c>
    </row>
    <row r="4723" spans="1:2" x14ac:dyDescent="0.3">
      <c r="A4723">
        <v>102</v>
      </c>
      <c r="B4723">
        <v>6.1</v>
      </c>
    </row>
    <row r="4724" spans="1:2" x14ac:dyDescent="0.3">
      <c r="A4724">
        <v>83</v>
      </c>
      <c r="B4724">
        <v>6.4</v>
      </c>
    </row>
    <row r="4725" spans="1:2" x14ac:dyDescent="0.3">
      <c r="A4725">
        <v>93</v>
      </c>
      <c r="B4725">
        <v>6.5</v>
      </c>
    </row>
    <row r="4726" spans="1:2" x14ac:dyDescent="0.3">
      <c r="A4726">
        <v>86</v>
      </c>
      <c r="B4726">
        <v>7</v>
      </c>
    </row>
    <row r="4727" spans="1:2" x14ac:dyDescent="0.3">
      <c r="A4727">
        <v>101</v>
      </c>
      <c r="B4727">
        <v>6.1</v>
      </c>
    </row>
    <row r="4728" spans="1:2" x14ac:dyDescent="0.3">
      <c r="A4728">
        <v>111</v>
      </c>
      <c r="B4728">
        <v>5.7</v>
      </c>
    </row>
    <row r="4729" spans="1:2" x14ac:dyDescent="0.3">
      <c r="A4729">
        <v>90</v>
      </c>
      <c r="B4729">
        <v>5.4</v>
      </c>
    </row>
    <row r="4730" spans="1:2" x14ac:dyDescent="0.3">
      <c r="A4730">
        <v>86</v>
      </c>
      <c r="B4730">
        <v>5.9</v>
      </c>
    </row>
    <row r="4731" spans="1:2" x14ac:dyDescent="0.3">
      <c r="A4731">
        <v>98</v>
      </c>
      <c r="B4731">
        <v>7.5</v>
      </c>
    </row>
    <row r="4732" spans="1:2" x14ac:dyDescent="0.3">
      <c r="A4732">
        <v>91</v>
      </c>
      <c r="B4732">
        <v>7.7</v>
      </c>
    </row>
    <row r="4733" spans="1:2" x14ac:dyDescent="0.3">
      <c r="A4733">
        <v>91</v>
      </c>
      <c r="B4733">
        <v>7.1</v>
      </c>
    </row>
    <row r="4734" spans="1:2" x14ac:dyDescent="0.3">
      <c r="A4734">
        <v>90</v>
      </c>
      <c r="B4734">
        <v>7.4</v>
      </c>
    </row>
    <row r="4735" spans="1:2" x14ac:dyDescent="0.3">
      <c r="A4735">
        <v>88</v>
      </c>
      <c r="B4735">
        <v>7.6</v>
      </c>
    </row>
    <row r="4736" spans="1:2" x14ac:dyDescent="0.3">
      <c r="A4736">
        <v>202</v>
      </c>
      <c r="B4736">
        <v>6.4</v>
      </c>
    </row>
    <row r="4737" spans="1:2" x14ac:dyDescent="0.3">
      <c r="A4737">
        <v>89</v>
      </c>
      <c r="B4737">
        <v>7.4</v>
      </c>
    </row>
    <row r="4738" spans="1:2" x14ac:dyDescent="0.3">
      <c r="A4738">
        <v>97</v>
      </c>
      <c r="B4738">
        <v>6.8</v>
      </c>
    </row>
    <row r="4739" spans="1:2" x14ac:dyDescent="0.3">
      <c r="A4739">
        <v>84</v>
      </c>
      <c r="B4739">
        <v>6.5</v>
      </c>
    </row>
    <row r="4740" spans="1:2" x14ac:dyDescent="0.3">
      <c r="A4740">
        <v>82</v>
      </c>
      <c r="B4740">
        <v>6</v>
      </c>
    </row>
    <row r="4741" spans="1:2" x14ac:dyDescent="0.3">
      <c r="A4741">
        <v>94</v>
      </c>
      <c r="B4741">
        <v>7.3</v>
      </c>
    </row>
    <row r="4742" spans="1:2" x14ac:dyDescent="0.3">
      <c r="A4742">
        <v>100</v>
      </c>
      <c r="B4742">
        <v>7.3</v>
      </c>
    </row>
    <row r="4743" spans="1:2" x14ac:dyDescent="0.3">
      <c r="A4743">
        <v>112</v>
      </c>
      <c r="B4743">
        <v>6.5</v>
      </c>
    </row>
    <row r="4744" spans="1:2" x14ac:dyDescent="0.3">
      <c r="A4744">
        <v>94</v>
      </c>
      <c r="B4744">
        <v>6</v>
      </c>
    </row>
    <row r="4745" spans="1:2" x14ac:dyDescent="0.3">
      <c r="A4745">
        <v>87</v>
      </c>
      <c r="B4745">
        <v>5.3</v>
      </c>
    </row>
    <row r="4746" spans="1:2" x14ac:dyDescent="0.3">
      <c r="A4746">
        <v>91</v>
      </c>
      <c r="B4746">
        <v>6.6</v>
      </c>
    </row>
    <row r="4747" spans="1:2" x14ac:dyDescent="0.3">
      <c r="A4747">
        <v>87</v>
      </c>
      <c r="B4747">
        <v>6.1</v>
      </c>
    </row>
    <row r="4748" spans="1:2" x14ac:dyDescent="0.3">
      <c r="A4748">
        <v>98</v>
      </c>
      <c r="B4748">
        <v>7.1</v>
      </c>
    </row>
    <row r="4749" spans="1:2" x14ac:dyDescent="0.3">
      <c r="A4749">
        <v>95</v>
      </c>
      <c r="B4749">
        <v>8.6999999999999993</v>
      </c>
    </row>
    <row r="4750" spans="1:2" x14ac:dyDescent="0.3">
      <c r="A4750">
        <v>87</v>
      </c>
      <c r="B4750">
        <v>8.4</v>
      </c>
    </row>
    <row r="4751" spans="1:2" x14ac:dyDescent="0.3">
      <c r="A4751">
        <v>102</v>
      </c>
      <c r="B4751">
        <v>5.8</v>
      </c>
    </row>
    <row r="4752" spans="1:2" x14ac:dyDescent="0.3">
      <c r="A4752">
        <v>127</v>
      </c>
      <c r="B4752">
        <v>6.2</v>
      </c>
    </row>
    <row r="4753" spans="1:2" x14ac:dyDescent="0.3">
      <c r="A4753">
        <v>96</v>
      </c>
      <c r="B4753">
        <v>5.8</v>
      </c>
    </row>
    <row r="4754" spans="1:2" x14ac:dyDescent="0.3">
      <c r="A4754">
        <v>103</v>
      </c>
      <c r="B4754">
        <v>6.7</v>
      </c>
    </row>
    <row r="4755" spans="1:2" x14ac:dyDescent="0.3">
      <c r="A4755">
        <v>104</v>
      </c>
      <c r="B4755">
        <v>5.7</v>
      </c>
    </row>
    <row r="4756" spans="1:2" x14ac:dyDescent="0.3">
      <c r="A4756">
        <v>90</v>
      </c>
      <c r="B4756">
        <v>6.1</v>
      </c>
    </row>
    <row r="4757" spans="1:2" x14ac:dyDescent="0.3">
      <c r="A4757">
        <v>122</v>
      </c>
      <c r="B4757">
        <v>6.4</v>
      </c>
    </row>
    <row r="4758" spans="1:2" x14ac:dyDescent="0.3">
      <c r="A4758">
        <v>93</v>
      </c>
      <c r="B4758">
        <v>5</v>
      </c>
    </row>
    <row r="4759" spans="1:2" x14ac:dyDescent="0.3">
      <c r="A4759">
        <v>90</v>
      </c>
      <c r="B4759">
        <v>6.5</v>
      </c>
    </row>
    <row r="4760" spans="1:2" x14ac:dyDescent="0.3">
      <c r="A4760">
        <v>101</v>
      </c>
      <c r="B4760">
        <v>4.5999999999999996</v>
      </c>
    </row>
    <row r="4761" spans="1:2" x14ac:dyDescent="0.3">
      <c r="A4761">
        <v>94</v>
      </c>
      <c r="B4761">
        <v>7.7</v>
      </c>
    </row>
    <row r="4762" spans="1:2" x14ac:dyDescent="0.3">
      <c r="A4762">
        <v>97</v>
      </c>
      <c r="B4762">
        <v>7.3</v>
      </c>
    </row>
    <row r="4763" spans="1:2" x14ac:dyDescent="0.3">
      <c r="A4763">
        <v>90</v>
      </c>
      <c r="B4763">
        <v>6.6</v>
      </c>
    </row>
    <row r="4764" spans="1:2" x14ac:dyDescent="0.3">
      <c r="A4764">
        <v>108</v>
      </c>
      <c r="B4764">
        <v>6.4</v>
      </c>
    </row>
    <row r="4765" spans="1:2" x14ac:dyDescent="0.3">
      <c r="A4765">
        <v>82</v>
      </c>
      <c r="B4765">
        <v>5.8</v>
      </c>
    </row>
    <row r="4766" spans="1:2" x14ac:dyDescent="0.3">
      <c r="A4766">
        <v>84</v>
      </c>
      <c r="B4766">
        <v>7.2</v>
      </c>
    </row>
    <row r="4767" spans="1:2" x14ac:dyDescent="0.3">
      <c r="A4767">
        <v>130</v>
      </c>
      <c r="B4767">
        <v>7.2</v>
      </c>
    </row>
    <row r="4768" spans="1:2" x14ac:dyDescent="0.3">
      <c r="A4768">
        <v>91</v>
      </c>
      <c r="B4768">
        <v>3.5</v>
      </c>
    </row>
    <row r="4769" spans="1:2" x14ac:dyDescent="0.3">
      <c r="A4769">
        <v>91</v>
      </c>
      <c r="B4769">
        <v>7.5</v>
      </c>
    </row>
    <row r="4770" spans="1:2" x14ac:dyDescent="0.3">
      <c r="A4770">
        <v>107</v>
      </c>
      <c r="B4770">
        <v>2.2000000000000002</v>
      </c>
    </row>
    <row r="4771" spans="1:2" x14ac:dyDescent="0.3">
      <c r="A4771">
        <v>82</v>
      </c>
      <c r="B4771">
        <v>3.3</v>
      </c>
    </row>
    <row r="4772" spans="1:2" x14ac:dyDescent="0.3">
      <c r="A4772">
        <v>84</v>
      </c>
      <c r="B4772">
        <v>6.6</v>
      </c>
    </row>
    <row r="4773" spans="1:2" x14ac:dyDescent="0.3">
      <c r="A4773">
        <v>103</v>
      </c>
      <c r="B4773">
        <v>6.9</v>
      </c>
    </row>
    <row r="4774" spans="1:2" x14ac:dyDescent="0.3">
      <c r="A4774">
        <v>86</v>
      </c>
      <c r="B4774">
        <v>4</v>
      </c>
    </row>
    <row r="4775" spans="1:2" x14ac:dyDescent="0.3">
      <c r="A4775">
        <v>89</v>
      </c>
      <c r="B4775">
        <v>7.4</v>
      </c>
    </row>
    <row r="4776" spans="1:2" x14ac:dyDescent="0.3">
      <c r="A4776">
        <v>52</v>
      </c>
      <c r="B4776">
        <v>8.3000000000000007</v>
      </c>
    </row>
    <row r="4777" spans="1:2" x14ac:dyDescent="0.3">
      <c r="A4777">
        <v>98</v>
      </c>
      <c r="B4777">
        <v>5.7</v>
      </c>
    </row>
    <row r="4778" spans="1:2" x14ac:dyDescent="0.3">
      <c r="A4778">
        <v>133</v>
      </c>
      <c r="B4778">
        <v>6.8</v>
      </c>
    </row>
    <row r="4779" spans="1:2" x14ac:dyDescent="0.3">
      <c r="A4779">
        <v>81</v>
      </c>
      <c r="B4779">
        <v>5.2</v>
      </c>
    </row>
    <row r="4780" spans="1:2" x14ac:dyDescent="0.3">
      <c r="A4780">
        <v>92</v>
      </c>
      <c r="B4780">
        <v>6.4</v>
      </c>
    </row>
    <row r="4781" spans="1:2" x14ac:dyDescent="0.3">
      <c r="A4781">
        <v>90</v>
      </c>
      <c r="B4781">
        <v>6.2</v>
      </c>
    </row>
    <row r="4782" spans="1:2" x14ac:dyDescent="0.3">
      <c r="A4782">
        <v>84</v>
      </c>
      <c r="B4782">
        <v>5.9</v>
      </c>
    </row>
    <row r="4783" spans="1:2" x14ac:dyDescent="0.3">
      <c r="A4783">
        <v>91</v>
      </c>
      <c r="B4783">
        <v>7.7</v>
      </c>
    </row>
    <row r="4784" spans="1:2" x14ac:dyDescent="0.3">
      <c r="A4784">
        <v>91</v>
      </c>
      <c r="B4784">
        <v>4.3</v>
      </c>
    </row>
    <row r="4785" spans="1:2" x14ac:dyDescent="0.3">
      <c r="A4785">
        <v>90</v>
      </c>
      <c r="B4785">
        <v>7.1</v>
      </c>
    </row>
    <row r="4786" spans="1:2" x14ac:dyDescent="0.3">
      <c r="A4786">
        <v>96</v>
      </c>
      <c r="B4786">
        <v>6.2</v>
      </c>
    </row>
    <row r="4787" spans="1:2" x14ac:dyDescent="0.3">
      <c r="A4787">
        <v>60</v>
      </c>
      <c r="B4787">
        <v>6.8</v>
      </c>
    </row>
    <row r="4788" spans="1:2" x14ac:dyDescent="0.3">
      <c r="A4788">
        <v>88</v>
      </c>
      <c r="B4788">
        <v>7.7</v>
      </c>
    </row>
    <row r="4789" spans="1:2" x14ac:dyDescent="0.3">
      <c r="A4789">
        <v>92</v>
      </c>
      <c r="B4789">
        <v>8.1999999999999993</v>
      </c>
    </row>
    <row r="4790" spans="1:2" x14ac:dyDescent="0.3">
      <c r="A4790">
        <v>97</v>
      </c>
      <c r="B4790">
        <v>7.5</v>
      </c>
    </row>
    <row r="4791" spans="1:2" x14ac:dyDescent="0.3">
      <c r="A4791">
        <v>82</v>
      </c>
      <c r="B4791">
        <v>7.6</v>
      </c>
    </row>
    <row r="4792" spans="1:2" x14ac:dyDescent="0.3">
      <c r="A4792">
        <v>22</v>
      </c>
      <c r="B4792">
        <v>4.0999999999999996</v>
      </c>
    </row>
    <row r="4793" spans="1:2" x14ac:dyDescent="0.3">
      <c r="A4793">
        <v>101</v>
      </c>
      <c r="B4793">
        <v>6.9</v>
      </c>
    </row>
    <row r="4794" spans="1:2" x14ac:dyDescent="0.3">
      <c r="A4794">
        <v>80</v>
      </c>
      <c r="B4794">
        <v>7.1</v>
      </c>
    </row>
    <row r="4795" spans="1:2" x14ac:dyDescent="0.3">
      <c r="A4795">
        <v>97</v>
      </c>
      <c r="B4795">
        <v>6.3</v>
      </c>
    </row>
    <row r="4796" spans="1:2" x14ac:dyDescent="0.3">
      <c r="A4796">
        <v>84</v>
      </c>
      <c r="B4796">
        <v>7.7</v>
      </c>
    </row>
    <row r="4797" spans="1:2" x14ac:dyDescent="0.3">
      <c r="A4797">
        <v>97</v>
      </c>
      <c r="B4797">
        <v>8.3000000000000007</v>
      </c>
    </row>
    <row r="4798" spans="1:2" x14ac:dyDescent="0.3">
      <c r="A4798">
        <v>91</v>
      </c>
      <c r="B4798">
        <v>7.1</v>
      </c>
    </row>
    <row r="4799" spans="1:2" x14ac:dyDescent="0.3">
      <c r="A4799">
        <v>123</v>
      </c>
      <c r="B4799">
        <v>4.7</v>
      </c>
    </row>
    <row r="4800" spans="1:2" x14ac:dyDescent="0.3">
      <c r="A4800">
        <v>86</v>
      </c>
      <c r="B4800">
        <v>7.7</v>
      </c>
    </row>
    <row r="4801" spans="1:2" x14ac:dyDescent="0.3">
      <c r="A4801">
        <v>100</v>
      </c>
      <c r="B4801">
        <v>7.2</v>
      </c>
    </row>
    <row r="4802" spans="1:2" x14ac:dyDescent="0.3">
      <c r="A4802">
        <v>96</v>
      </c>
      <c r="B4802">
        <v>5.0999999999999996</v>
      </c>
    </row>
    <row r="4803" spans="1:2" x14ac:dyDescent="0.3">
      <c r="A4803">
        <v>89</v>
      </c>
      <c r="B4803">
        <v>5.4</v>
      </c>
    </row>
    <row r="4804" spans="1:2" x14ac:dyDescent="0.3">
      <c r="A4804">
        <v>84</v>
      </c>
      <c r="B4804">
        <v>6.9</v>
      </c>
    </row>
    <row r="4805" spans="1:2" x14ac:dyDescent="0.3">
      <c r="A4805">
        <v>88</v>
      </c>
      <c r="B4805">
        <v>8.1999999999999993</v>
      </c>
    </row>
    <row r="4806" spans="1:2" x14ac:dyDescent="0.3">
      <c r="A4806">
        <v>90</v>
      </c>
      <c r="B4806">
        <v>6.1</v>
      </c>
    </row>
    <row r="4807" spans="1:2" x14ac:dyDescent="0.3">
      <c r="A4807">
        <v>90</v>
      </c>
      <c r="B4807">
        <v>6.1</v>
      </c>
    </row>
    <row r="4808" spans="1:2" x14ac:dyDescent="0.3">
      <c r="A4808">
        <v>43</v>
      </c>
      <c r="B4808">
        <v>6.9</v>
      </c>
    </row>
    <row r="4809" spans="1:2" x14ac:dyDescent="0.3">
      <c r="A4809">
        <v>98</v>
      </c>
      <c r="B4809">
        <v>5.8</v>
      </c>
    </row>
    <row r="4810" spans="1:2" x14ac:dyDescent="0.3">
      <c r="A4810">
        <v>101</v>
      </c>
      <c r="B4810">
        <v>6</v>
      </c>
    </row>
    <row r="4811" spans="1:2" x14ac:dyDescent="0.3">
      <c r="A4811">
        <v>96</v>
      </c>
      <c r="B4811">
        <v>8.1999999999999993</v>
      </c>
    </row>
    <row r="4812" spans="1:2" x14ac:dyDescent="0.3">
      <c r="A4812">
        <v>83</v>
      </c>
      <c r="B4812">
        <v>8</v>
      </c>
    </row>
    <row r="4813" spans="1:2" x14ac:dyDescent="0.3">
      <c r="A4813">
        <v>65</v>
      </c>
      <c r="B4813">
        <v>7</v>
      </c>
    </row>
    <row r="4814" spans="1:2" x14ac:dyDescent="0.3">
      <c r="A4814">
        <v>94</v>
      </c>
      <c r="B4814">
        <v>6.3</v>
      </c>
    </row>
    <row r="4815" spans="1:2" x14ac:dyDescent="0.3">
      <c r="A4815">
        <v>112</v>
      </c>
      <c r="B4815">
        <v>7.6</v>
      </c>
    </row>
    <row r="4816" spans="1:2" x14ac:dyDescent="0.3">
      <c r="A4816">
        <v>102</v>
      </c>
      <c r="B4816">
        <v>6.1</v>
      </c>
    </row>
    <row r="4817" spans="1:2" x14ac:dyDescent="0.3">
      <c r="A4817">
        <v>98</v>
      </c>
      <c r="B4817">
        <v>7.2</v>
      </c>
    </row>
    <row r="4818" spans="1:2" x14ac:dyDescent="0.3">
      <c r="A4818">
        <v>91</v>
      </c>
      <c r="B4818">
        <v>7.8</v>
      </c>
    </row>
    <row r="4819" spans="1:2" x14ac:dyDescent="0.3">
      <c r="A4819">
        <v>80</v>
      </c>
      <c r="B4819">
        <v>4.7</v>
      </c>
    </row>
    <row r="4820" spans="1:2" x14ac:dyDescent="0.3">
      <c r="A4820">
        <v>114</v>
      </c>
      <c r="B4820">
        <v>7.5</v>
      </c>
    </row>
    <row r="4821" spans="1:2" x14ac:dyDescent="0.3">
      <c r="A4821">
        <v>76</v>
      </c>
      <c r="B4821">
        <v>6.7</v>
      </c>
    </row>
    <row r="4822" spans="1:2" x14ac:dyDescent="0.3">
      <c r="A4822">
        <v>80</v>
      </c>
      <c r="B4822">
        <v>3.4</v>
      </c>
    </row>
    <row r="4823" spans="1:2" x14ac:dyDescent="0.3">
      <c r="A4823">
        <v>88</v>
      </c>
      <c r="B4823">
        <v>7.9</v>
      </c>
    </row>
    <row r="4824" spans="1:2" x14ac:dyDescent="0.3">
      <c r="A4824">
        <v>110</v>
      </c>
      <c r="B4824">
        <v>8.9</v>
      </c>
    </row>
    <row r="4825" spans="1:2" x14ac:dyDescent="0.3">
      <c r="A4825">
        <v>104</v>
      </c>
      <c r="B4825">
        <v>6.9</v>
      </c>
    </row>
    <row r="4826" spans="1:2" x14ac:dyDescent="0.3">
      <c r="A4826">
        <v>102</v>
      </c>
      <c r="B4826">
        <v>8.1999999999999993</v>
      </c>
    </row>
    <row r="4827" spans="1:2" x14ac:dyDescent="0.3">
      <c r="A4827">
        <v>95</v>
      </c>
      <c r="B4827">
        <v>7.3</v>
      </c>
    </row>
    <row r="4828" spans="1:2" x14ac:dyDescent="0.3">
      <c r="A4828">
        <v>94</v>
      </c>
      <c r="B4828">
        <v>8</v>
      </c>
    </row>
    <row r="4829" spans="1:2" x14ac:dyDescent="0.3">
      <c r="A4829">
        <v>109</v>
      </c>
      <c r="B4829">
        <v>6.7</v>
      </c>
    </row>
    <row r="4830" spans="1:2" x14ac:dyDescent="0.3">
      <c r="A4830">
        <v>90</v>
      </c>
      <c r="B4830">
        <v>6.6</v>
      </c>
    </row>
    <row r="4831" spans="1:2" x14ac:dyDescent="0.3">
      <c r="A4831">
        <v>133</v>
      </c>
      <c r="B4831">
        <v>6.9</v>
      </c>
    </row>
    <row r="4832" spans="1:2" x14ac:dyDescent="0.3">
      <c r="A4832">
        <v>110</v>
      </c>
      <c r="B4832">
        <v>7.1</v>
      </c>
    </row>
    <row r="4833" spans="1:2" x14ac:dyDescent="0.3">
      <c r="A4833">
        <v>80</v>
      </c>
      <c r="B4833">
        <v>5.6</v>
      </c>
    </row>
    <row r="4834" spans="1:2" x14ac:dyDescent="0.3">
      <c r="A4834">
        <v>95</v>
      </c>
      <c r="B4834">
        <v>6.7</v>
      </c>
    </row>
    <row r="4835" spans="1:2" x14ac:dyDescent="0.3">
      <c r="A4835">
        <v>94</v>
      </c>
      <c r="B4835">
        <v>7.1</v>
      </c>
    </row>
    <row r="4836" spans="1:2" x14ac:dyDescent="0.3">
      <c r="A4836">
        <v>98</v>
      </c>
      <c r="B4836">
        <v>5.2</v>
      </c>
    </row>
    <row r="4837" spans="1:2" x14ac:dyDescent="0.3">
      <c r="A4837">
        <v>98</v>
      </c>
      <c r="B4837">
        <v>7.7</v>
      </c>
    </row>
    <row r="4838" spans="1:2" x14ac:dyDescent="0.3">
      <c r="A4838">
        <v>96</v>
      </c>
      <c r="B4838">
        <v>7.5</v>
      </c>
    </row>
    <row r="4839" spans="1:2" x14ac:dyDescent="0.3">
      <c r="A4839">
        <v>97</v>
      </c>
      <c r="B4839">
        <v>7.6</v>
      </c>
    </row>
    <row r="4840" spans="1:2" x14ac:dyDescent="0.3">
      <c r="A4840">
        <v>90</v>
      </c>
      <c r="B4840">
        <v>8.1</v>
      </c>
    </row>
    <row r="4841" spans="1:2" x14ac:dyDescent="0.3">
      <c r="A4841">
        <v>113</v>
      </c>
      <c r="B4841">
        <v>5.5</v>
      </c>
    </row>
    <row r="4842" spans="1:2" x14ac:dyDescent="0.3">
      <c r="A4842">
        <v>91</v>
      </c>
      <c r="B4842">
        <v>6.6</v>
      </c>
    </row>
    <row r="4843" spans="1:2" x14ac:dyDescent="0.3">
      <c r="A4843">
        <v>90</v>
      </c>
      <c r="B4843">
        <v>3.2</v>
      </c>
    </row>
    <row r="4844" spans="1:2" x14ac:dyDescent="0.3">
      <c r="A4844">
        <v>98</v>
      </c>
      <c r="B4844">
        <v>7.4</v>
      </c>
    </row>
    <row r="4845" spans="1:2" x14ac:dyDescent="0.3">
      <c r="A4845">
        <v>94</v>
      </c>
      <c r="B4845">
        <v>6.6</v>
      </c>
    </row>
    <row r="4846" spans="1:2" x14ac:dyDescent="0.3">
      <c r="A4846">
        <v>96</v>
      </c>
      <c r="B4846">
        <v>6.2</v>
      </c>
    </row>
    <row r="4847" spans="1:2" x14ac:dyDescent="0.3">
      <c r="A4847">
        <v>100</v>
      </c>
      <c r="B4847">
        <v>4.8</v>
      </c>
    </row>
    <row r="4848" spans="1:2" x14ac:dyDescent="0.3">
      <c r="A4848">
        <v>90</v>
      </c>
      <c r="B4848">
        <v>4.5</v>
      </c>
    </row>
    <row r="4849" spans="1:2" x14ac:dyDescent="0.3">
      <c r="A4849">
        <v>90</v>
      </c>
      <c r="B4849">
        <v>7.2</v>
      </c>
    </row>
    <row r="4850" spans="1:2" x14ac:dyDescent="0.3">
      <c r="A4850">
        <v>76</v>
      </c>
      <c r="B4850">
        <v>4.3</v>
      </c>
    </row>
    <row r="4851" spans="1:2" x14ac:dyDescent="0.3">
      <c r="A4851">
        <v>75</v>
      </c>
      <c r="B4851">
        <v>4.5</v>
      </c>
    </row>
    <row r="4852" spans="1:2" x14ac:dyDescent="0.3">
      <c r="A4852">
        <v>78</v>
      </c>
      <c r="B4852">
        <v>6.4</v>
      </c>
    </row>
    <row r="4853" spans="1:2" x14ac:dyDescent="0.3">
      <c r="A4853">
        <v>90</v>
      </c>
      <c r="B4853">
        <v>6.4</v>
      </c>
    </row>
    <row r="4854" spans="1:2" x14ac:dyDescent="0.3">
      <c r="A4854">
        <v>96</v>
      </c>
      <c r="B4854">
        <v>7.3</v>
      </c>
    </row>
    <row r="4855" spans="1:2" x14ac:dyDescent="0.3">
      <c r="A4855">
        <v>92</v>
      </c>
      <c r="B4855">
        <v>6.9</v>
      </c>
    </row>
    <row r="4856" spans="1:2" x14ac:dyDescent="0.3">
      <c r="A4856">
        <v>75</v>
      </c>
      <c r="B4856">
        <v>4.3</v>
      </c>
    </row>
    <row r="4857" spans="1:2" x14ac:dyDescent="0.3">
      <c r="A4857">
        <v>99</v>
      </c>
      <c r="B4857">
        <v>7.2</v>
      </c>
    </row>
    <row r="4858" spans="1:2" x14ac:dyDescent="0.3">
      <c r="A4858">
        <v>58</v>
      </c>
      <c r="B4858">
        <v>6.5</v>
      </c>
    </row>
    <row r="4859" spans="1:2" x14ac:dyDescent="0.3">
      <c r="A4859">
        <v>86</v>
      </c>
      <c r="B4859">
        <v>6.6</v>
      </c>
    </row>
    <row r="4860" spans="1:2" x14ac:dyDescent="0.3">
      <c r="A4860">
        <v>92</v>
      </c>
      <c r="B4860">
        <v>6.7</v>
      </c>
    </row>
    <row r="4861" spans="1:2" x14ac:dyDescent="0.3">
      <c r="A4861">
        <v>101</v>
      </c>
      <c r="B4861">
        <v>4.3</v>
      </c>
    </row>
    <row r="4862" spans="1:2" x14ac:dyDescent="0.3">
      <c r="A4862">
        <v>81</v>
      </c>
      <c r="B4862">
        <v>7.3</v>
      </c>
    </row>
    <row r="4863" spans="1:2" x14ac:dyDescent="0.3">
      <c r="A4863">
        <v>93</v>
      </c>
      <c r="B4863">
        <v>6.4</v>
      </c>
    </row>
    <row r="4864" spans="1:2" x14ac:dyDescent="0.3">
      <c r="A4864">
        <v>95</v>
      </c>
      <c r="B4864">
        <v>7</v>
      </c>
    </row>
    <row r="4865" spans="1:2" x14ac:dyDescent="0.3">
      <c r="A4865">
        <v>107</v>
      </c>
      <c r="B4865">
        <v>5.5</v>
      </c>
    </row>
    <row r="4866" spans="1:2" x14ac:dyDescent="0.3">
      <c r="A4866">
        <v>98</v>
      </c>
      <c r="B4866">
        <v>6.7</v>
      </c>
    </row>
    <row r="4867" spans="1:2" x14ac:dyDescent="0.3">
      <c r="A4867">
        <v>35</v>
      </c>
      <c r="B4867">
        <v>4.3</v>
      </c>
    </row>
    <row r="4868" spans="1:2" x14ac:dyDescent="0.3">
      <c r="A4868">
        <v>108</v>
      </c>
      <c r="B4868">
        <v>6.1</v>
      </c>
    </row>
    <row r="4869" spans="1:2" x14ac:dyDescent="0.3">
      <c r="A4869">
        <v>66</v>
      </c>
      <c r="B4869">
        <v>6.8</v>
      </c>
    </row>
    <row r="4870" spans="1:2" x14ac:dyDescent="0.3">
      <c r="A4870">
        <v>95</v>
      </c>
      <c r="B4870">
        <v>3.9</v>
      </c>
    </row>
    <row r="4871" spans="1:2" x14ac:dyDescent="0.3">
      <c r="A4871">
        <v>99</v>
      </c>
      <c r="B4871">
        <v>8.5</v>
      </c>
    </row>
    <row r="4872" spans="1:2" x14ac:dyDescent="0.3">
      <c r="A4872">
        <v>108</v>
      </c>
      <c r="B4872">
        <v>6.9</v>
      </c>
    </row>
    <row r="4873" spans="1:2" x14ac:dyDescent="0.3">
      <c r="A4873">
        <v>90</v>
      </c>
      <c r="B4873">
        <v>7.3</v>
      </c>
    </row>
    <row r="4874" spans="1:2" x14ac:dyDescent="0.3">
      <c r="A4874">
        <v>151</v>
      </c>
      <c r="B4874">
        <v>6.9</v>
      </c>
    </row>
    <row r="4875" spans="1:2" x14ac:dyDescent="0.3">
      <c r="A4875">
        <v>83</v>
      </c>
      <c r="B4875">
        <v>6.3</v>
      </c>
    </row>
    <row r="4876" spans="1:2" x14ac:dyDescent="0.3">
      <c r="A4876">
        <v>108</v>
      </c>
      <c r="B4876">
        <v>2.5</v>
      </c>
    </row>
    <row r="4877" spans="1:2" x14ac:dyDescent="0.3">
      <c r="A4877">
        <v>92</v>
      </c>
      <c r="B4877">
        <v>5.7</v>
      </c>
    </row>
    <row r="4878" spans="1:2" x14ac:dyDescent="0.3">
      <c r="A4878">
        <v>105</v>
      </c>
      <c r="B4878">
        <v>7</v>
      </c>
    </row>
    <row r="4879" spans="1:2" x14ac:dyDescent="0.3">
      <c r="A4879">
        <v>86</v>
      </c>
      <c r="B4879">
        <v>6.2</v>
      </c>
    </row>
    <row r="4880" spans="1:2" x14ac:dyDescent="0.3">
      <c r="A4880">
        <v>106</v>
      </c>
      <c r="B4880">
        <v>6.9</v>
      </c>
    </row>
    <row r="4881" spans="1:2" x14ac:dyDescent="0.3">
      <c r="A4881">
        <v>93</v>
      </c>
      <c r="B4881">
        <v>4.5</v>
      </c>
    </row>
    <row r="4882" spans="1:2" x14ac:dyDescent="0.3">
      <c r="A4882">
        <v>80</v>
      </c>
      <c r="B4882">
        <v>7.8</v>
      </c>
    </row>
    <row r="4883" spans="1:2" x14ac:dyDescent="0.3">
      <c r="A4883">
        <v>127</v>
      </c>
      <c r="B4883">
        <v>4.4000000000000004</v>
      </c>
    </row>
    <row r="4884" spans="1:2" x14ac:dyDescent="0.3">
      <c r="A4884">
        <v>93</v>
      </c>
      <c r="B4884">
        <v>7.4</v>
      </c>
    </row>
    <row r="4885" spans="1:2" x14ac:dyDescent="0.3">
      <c r="A4885">
        <v>96</v>
      </c>
      <c r="B4885">
        <v>6.6</v>
      </c>
    </row>
    <row r="4886" spans="1:2" x14ac:dyDescent="0.3">
      <c r="A4886">
        <v>99</v>
      </c>
      <c r="B4886">
        <v>8</v>
      </c>
    </row>
    <row r="4887" spans="1:2" x14ac:dyDescent="0.3">
      <c r="A4887">
        <v>66</v>
      </c>
      <c r="B4887">
        <v>8.3000000000000007</v>
      </c>
    </row>
    <row r="4888" spans="1:2" x14ac:dyDescent="0.3">
      <c r="A4888">
        <v>85</v>
      </c>
      <c r="B4888">
        <v>6.5</v>
      </c>
    </row>
    <row r="4889" spans="1:2" x14ac:dyDescent="0.3">
      <c r="A4889">
        <v>101</v>
      </c>
      <c r="B4889">
        <v>7.1</v>
      </c>
    </row>
    <row r="4890" spans="1:2" x14ac:dyDescent="0.3">
      <c r="A4890">
        <v>97</v>
      </c>
      <c r="B4890">
        <v>7.1</v>
      </c>
    </row>
    <row r="4891" spans="1:2" x14ac:dyDescent="0.3">
      <c r="A4891">
        <v>119</v>
      </c>
      <c r="B4891">
        <v>4</v>
      </c>
    </row>
    <row r="4892" spans="1:2" x14ac:dyDescent="0.3">
      <c r="A4892">
        <v>103</v>
      </c>
      <c r="B4892">
        <v>7.5</v>
      </c>
    </row>
    <row r="4893" spans="1:2" x14ac:dyDescent="0.3">
      <c r="A4893">
        <v>86</v>
      </c>
      <c r="B4893">
        <v>7</v>
      </c>
    </row>
    <row r="4894" spans="1:2" x14ac:dyDescent="0.3">
      <c r="A4894">
        <v>106</v>
      </c>
      <c r="B4894">
        <v>4</v>
      </c>
    </row>
    <row r="4895" spans="1:2" x14ac:dyDescent="0.3">
      <c r="A4895">
        <v>90</v>
      </c>
      <c r="B4895">
        <v>6.7</v>
      </c>
    </row>
    <row r="4896" spans="1:2" x14ac:dyDescent="0.3">
      <c r="A4896">
        <v>95</v>
      </c>
      <c r="B4896">
        <v>7.2</v>
      </c>
    </row>
    <row r="4897" spans="1:2" x14ac:dyDescent="0.3">
      <c r="A4897">
        <v>94</v>
      </c>
      <c r="B4897">
        <v>7</v>
      </c>
    </row>
    <row r="4898" spans="1:2" x14ac:dyDescent="0.3">
      <c r="A4898">
        <v>84</v>
      </c>
      <c r="B4898">
        <v>7.4</v>
      </c>
    </row>
    <row r="4899" spans="1:2" x14ac:dyDescent="0.3">
      <c r="A4899">
        <v>89</v>
      </c>
      <c r="B4899">
        <v>8</v>
      </c>
    </row>
    <row r="4900" spans="1:2" x14ac:dyDescent="0.3">
      <c r="A4900">
        <v>59</v>
      </c>
      <c r="B4900">
        <v>6.5</v>
      </c>
    </row>
    <row r="4901" spans="1:2" x14ac:dyDescent="0.3">
      <c r="A4901">
        <v>126</v>
      </c>
      <c r="B4901">
        <v>7.2</v>
      </c>
    </row>
    <row r="4902" spans="1:2" x14ac:dyDescent="0.3">
      <c r="A4902">
        <v>86</v>
      </c>
      <c r="B4902">
        <v>6.4</v>
      </c>
    </row>
    <row r="4903" spans="1:2" x14ac:dyDescent="0.3">
      <c r="A4903">
        <v>87</v>
      </c>
      <c r="B4903">
        <v>6.5</v>
      </c>
    </row>
    <row r="4904" spans="1:2" x14ac:dyDescent="0.3">
      <c r="A4904">
        <v>106</v>
      </c>
      <c r="B4904">
        <v>6.8</v>
      </c>
    </row>
    <row r="4905" spans="1:2" x14ac:dyDescent="0.3">
      <c r="A4905">
        <v>86</v>
      </c>
      <c r="B4905">
        <v>6.9</v>
      </c>
    </row>
    <row r="4906" spans="1:2" x14ac:dyDescent="0.3">
      <c r="A4906">
        <v>89</v>
      </c>
      <c r="B4906">
        <v>7.5</v>
      </c>
    </row>
    <row r="4907" spans="1:2" x14ac:dyDescent="0.3">
      <c r="A4907">
        <v>105</v>
      </c>
      <c r="B4907">
        <v>7.1</v>
      </c>
    </row>
    <row r="4908" spans="1:2" x14ac:dyDescent="0.3">
      <c r="A4908">
        <v>93</v>
      </c>
      <c r="B4908">
        <v>5.0999999999999996</v>
      </c>
    </row>
    <row r="4909" spans="1:2" x14ac:dyDescent="0.3">
      <c r="A4909">
        <v>94</v>
      </c>
      <c r="B4909">
        <v>6.2</v>
      </c>
    </row>
    <row r="4910" spans="1:2" x14ac:dyDescent="0.3">
      <c r="A4910">
        <v>89</v>
      </c>
      <c r="B4910">
        <v>3.9</v>
      </c>
    </row>
    <row r="4911" spans="1:2" x14ac:dyDescent="0.3">
      <c r="A4911">
        <v>97</v>
      </c>
      <c r="B4911">
        <v>6</v>
      </c>
    </row>
    <row r="4912" spans="1:2" x14ac:dyDescent="0.3">
      <c r="A4912">
        <v>88</v>
      </c>
      <c r="B4912">
        <v>6.8</v>
      </c>
    </row>
    <row r="4913" spans="1:2" x14ac:dyDescent="0.3">
      <c r="A4913">
        <v>78</v>
      </c>
      <c r="B4913">
        <v>7.4</v>
      </c>
    </row>
    <row r="4914" spans="1:2" x14ac:dyDescent="0.3">
      <c r="A4914">
        <v>104</v>
      </c>
      <c r="B4914">
        <v>8.1</v>
      </c>
    </row>
    <row r="4915" spans="1:2" x14ac:dyDescent="0.3">
      <c r="A4915">
        <v>92</v>
      </c>
      <c r="B4915">
        <v>6.5</v>
      </c>
    </row>
    <row r="4916" spans="1:2" x14ac:dyDescent="0.3">
      <c r="A4916">
        <v>108</v>
      </c>
      <c r="B4916">
        <v>8</v>
      </c>
    </row>
    <row r="4917" spans="1:2" x14ac:dyDescent="0.3">
      <c r="A4917">
        <v>97</v>
      </c>
      <c r="B4917">
        <v>7.7</v>
      </c>
    </row>
    <row r="4918" spans="1:2" x14ac:dyDescent="0.3">
      <c r="A4918">
        <v>109</v>
      </c>
      <c r="B4918">
        <v>7.2</v>
      </c>
    </row>
    <row r="4919" spans="1:2" x14ac:dyDescent="0.3">
      <c r="A4919">
        <v>78</v>
      </c>
      <c r="B4919">
        <v>5.4</v>
      </c>
    </row>
    <row r="4920" spans="1:2" x14ac:dyDescent="0.3">
      <c r="A4920">
        <v>85</v>
      </c>
      <c r="B4920">
        <v>6.7</v>
      </c>
    </row>
    <row r="4921" spans="1:2" x14ac:dyDescent="0.3">
      <c r="A4921">
        <v>88</v>
      </c>
      <c r="B4921">
        <v>6.3</v>
      </c>
    </row>
    <row r="4922" spans="1:2" x14ac:dyDescent="0.3">
      <c r="A4922">
        <v>93</v>
      </c>
      <c r="B4922">
        <v>8.1</v>
      </c>
    </row>
    <row r="4923" spans="1:2" x14ac:dyDescent="0.3">
      <c r="A4923">
        <v>86</v>
      </c>
      <c r="B4923">
        <v>8.5</v>
      </c>
    </row>
    <row r="4924" spans="1:2" x14ac:dyDescent="0.3">
      <c r="A4924">
        <v>98</v>
      </c>
      <c r="B4924">
        <v>7.7</v>
      </c>
    </row>
    <row r="4925" spans="1:2" x14ac:dyDescent="0.3">
      <c r="A4925">
        <v>88</v>
      </c>
      <c r="B4925">
        <v>6.5</v>
      </c>
    </row>
    <row r="4926" spans="1:2" x14ac:dyDescent="0.3">
      <c r="A4926">
        <v>25</v>
      </c>
      <c r="B4926">
        <v>8.6999999999999993</v>
      </c>
    </row>
    <row r="4927" spans="1:2" x14ac:dyDescent="0.3">
      <c r="A4927">
        <v>72</v>
      </c>
      <c r="B4927">
        <v>6.5</v>
      </c>
    </row>
    <row r="4928" spans="1:2" x14ac:dyDescent="0.3">
      <c r="A4928">
        <v>66</v>
      </c>
      <c r="B4928">
        <v>7</v>
      </c>
    </row>
    <row r="4929" spans="1:2" x14ac:dyDescent="0.3">
      <c r="A4929">
        <v>80</v>
      </c>
      <c r="B4929">
        <v>5.8</v>
      </c>
    </row>
    <row r="4930" spans="1:2" x14ac:dyDescent="0.3">
      <c r="A4930">
        <v>91</v>
      </c>
      <c r="B4930">
        <v>5.5</v>
      </c>
    </row>
    <row r="4931" spans="1:2" x14ac:dyDescent="0.3">
      <c r="A4931">
        <v>93</v>
      </c>
      <c r="B4931">
        <v>7</v>
      </c>
    </row>
    <row r="4932" spans="1:2" x14ac:dyDescent="0.3">
      <c r="A4932">
        <v>89</v>
      </c>
      <c r="B4932">
        <v>6.3</v>
      </c>
    </row>
    <row r="4933" spans="1:2" x14ac:dyDescent="0.3">
      <c r="A4933">
        <v>85</v>
      </c>
      <c r="B4933">
        <v>7.9</v>
      </c>
    </row>
    <row r="4934" spans="1:2" x14ac:dyDescent="0.3">
      <c r="A4934">
        <v>62</v>
      </c>
      <c r="B4934">
        <v>7.3</v>
      </c>
    </row>
    <row r="4935" spans="1:2" x14ac:dyDescent="0.3">
      <c r="A4935">
        <v>90</v>
      </c>
      <c r="B4935">
        <v>7.4</v>
      </c>
    </row>
    <row r="4936" spans="1:2" x14ac:dyDescent="0.3">
      <c r="A4936">
        <v>90</v>
      </c>
      <c r="B4936">
        <v>5.4</v>
      </c>
    </row>
    <row r="4937" spans="1:2" x14ac:dyDescent="0.3">
      <c r="A4937">
        <v>88</v>
      </c>
      <c r="B4937">
        <v>7.1</v>
      </c>
    </row>
    <row r="4938" spans="1:2" x14ac:dyDescent="0.3">
      <c r="A4938">
        <v>88</v>
      </c>
      <c r="B4938">
        <v>7.5</v>
      </c>
    </row>
    <row r="4939" spans="1:2" x14ac:dyDescent="0.3">
      <c r="A4939">
        <v>96</v>
      </c>
      <c r="B4939">
        <v>8.4</v>
      </c>
    </row>
    <row r="4940" spans="1:2" x14ac:dyDescent="0.3">
      <c r="A4940">
        <v>94</v>
      </c>
      <c r="B4940">
        <v>7</v>
      </c>
    </row>
    <row r="4941" spans="1:2" x14ac:dyDescent="0.3">
      <c r="A4941">
        <v>120</v>
      </c>
      <c r="B4941">
        <v>5.3</v>
      </c>
    </row>
    <row r="4942" spans="1:2" x14ac:dyDescent="0.3">
      <c r="A4942">
        <v>77</v>
      </c>
      <c r="B4942">
        <v>7.1</v>
      </c>
    </row>
    <row r="4943" spans="1:2" x14ac:dyDescent="0.3">
      <c r="A4943">
        <v>111</v>
      </c>
      <c r="B4943">
        <v>7.5</v>
      </c>
    </row>
    <row r="4944" spans="1:2" x14ac:dyDescent="0.3">
      <c r="A4944">
        <v>81</v>
      </c>
      <c r="B4944">
        <v>6.1</v>
      </c>
    </row>
    <row r="4945" spans="1:2" x14ac:dyDescent="0.3">
      <c r="A4945">
        <v>89</v>
      </c>
      <c r="B4945">
        <v>7.2</v>
      </c>
    </row>
    <row r="4946" spans="1:2" x14ac:dyDescent="0.3">
      <c r="A4946">
        <v>110</v>
      </c>
      <c r="B4946">
        <v>6.7</v>
      </c>
    </row>
    <row r="4947" spans="1:2" x14ac:dyDescent="0.3">
      <c r="A4947">
        <v>81</v>
      </c>
      <c r="B4947">
        <v>8.1999999999999993</v>
      </c>
    </row>
    <row r="4948" spans="1:2" x14ac:dyDescent="0.3">
      <c r="A4948">
        <v>100</v>
      </c>
      <c r="B4948">
        <v>6.6</v>
      </c>
    </row>
    <row r="4949" spans="1:2" x14ac:dyDescent="0.3">
      <c r="A4949">
        <v>99</v>
      </c>
      <c r="B4949">
        <v>6.7</v>
      </c>
    </row>
    <row r="4950" spans="1:2" x14ac:dyDescent="0.3">
      <c r="A4950">
        <v>90</v>
      </c>
      <c r="B4950">
        <v>5.0999999999999996</v>
      </c>
    </row>
    <row r="4951" spans="1:2" x14ac:dyDescent="0.3">
      <c r="A4951">
        <v>82</v>
      </c>
      <c r="B4951">
        <v>7</v>
      </c>
    </row>
    <row r="4952" spans="1:2" x14ac:dyDescent="0.3">
      <c r="A4952">
        <v>88</v>
      </c>
      <c r="B4952">
        <v>7</v>
      </c>
    </row>
    <row r="4953" spans="1:2" x14ac:dyDescent="0.3">
      <c r="A4953">
        <v>103</v>
      </c>
      <c r="B4953">
        <v>8</v>
      </c>
    </row>
    <row r="4954" spans="1:2" x14ac:dyDescent="0.3">
      <c r="A4954">
        <v>80</v>
      </c>
      <c r="B4954">
        <v>7.4</v>
      </c>
    </row>
    <row r="4955" spans="1:2" x14ac:dyDescent="0.3">
      <c r="A4955">
        <v>68</v>
      </c>
      <c r="B4955">
        <v>5.4</v>
      </c>
    </row>
    <row r="4956" spans="1:2" x14ac:dyDescent="0.3">
      <c r="A4956">
        <v>81</v>
      </c>
      <c r="B4956">
        <v>5.7</v>
      </c>
    </row>
    <row r="4957" spans="1:2" x14ac:dyDescent="0.3">
      <c r="A4957">
        <v>106</v>
      </c>
      <c r="B4957">
        <v>6.7</v>
      </c>
    </row>
    <row r="4958" spans="1:2" x14ac:dyDescent="0.3">
      <c r="A4958">
        <v>77</v>
      </c>
      <c r="B4958">
        <v>4.2</v>
      </c>
    </row>
    <row r="4959" spans="1:2" x14ac:dyDescent="0.3">
      <c r="A4959">
        <v>114</v>
      </c>
      <c r="B4959">
        <v>7.4</v>
      </c>
    </row>
    <row r="4960" spans="1:2" x14ac:dyDescent="0.3">
      <c r="A4960">
        <v>80</v>
      </c>
      <c r="B4960">
        <v>4.8</v>
      </c>
    </row>
    <row r="4961" spans="1:2" x14ac:dyDescent="0.3">
      <c r="A4961">
        <v>84</v>
      </c>
      <c r="B4961">
        <v>7</v>
      </c>
    </row>
    <row r="4962" spans="1:2" x14ac:dyDescent="0.3">
      <c r="A4962">
        <v>86</v>
      </c>
      <c r="B4962">
        <v>7.3</v>
      </c>
    </row>
    <row r="4963" spans="1:2" x14ac:dyDescent="0.3">
      <c r="A4963">
        <v>87</v>
      </c>
      <c r="B4963">
        <v>5.8</v>
      </c>
    </row>
    <row r="4964" spans="1:2" x14ac:dyDescent="0.3">
      <c r="A4964">
        <v>80</v>
      </c>
      <c r="B4964">
        <v>7</v>
      </c>
    </row>
    <row r="4965" spans="1:2" x14ac:dyDescent="0.3">
      <c r="A4965">
        <v>100</v>
      </c>
      <c r="B4965">
        <v>3.2</v>
      </c>
    </row>
    <row r="4966" spans="1:2" x14ac:dyDescent="0.3">
      <c r="A4966">
        <v>82</v>
      </c>
      <c r="B4966">
        <v>6.8</v>
      </c>
    </row>
    <row r="4967" spans="1:2" x14ac:dyDescent="0.3">
      <c r="A4967">
        <v>82</v>
      </c>
      <c r="B4967">
        <v>7.7</v>
      </c>
    </row>
    <row r="4968" spans="1:2" x14ac:dyDescent="0.3">
      <c r="A4968">
        <v>70</v>
      </c>
      <c r="B4968">
        <v>5.6</v>
      </c>
    </row>
    <row r="4969" spans="1:2" x14ac:dyDescent="0.3">
      <c r="A4969">
        <v>75</v>
      </c>
      <c r="B4969">
        <v>7.1</v>
      </c>
    </row>
    <row r="4970" spans="1:2" x14ac:dyDescent="0.3">
      <c r="A4970">
        <v>87</v>
      </c>
      <c r="B4970">
        <v>3.6</v>
      </c>
    </row>
    <row r="4971" spans="1:2" x14ac:dyDescent="0.3">
      <c r="A4971">
        <v>87</v>
      </c>
      <c r="B4971">
        <v>6.8</v>
      </c>
    </row>
    <row r="4972" spans="1:2" x14ac:dyDescent="0.3">
      <c r="A4972">
        <v>98</v>
      </c>
      <c r="B4972">
        <v>7.6</v>
      </c>
    </row>
    <row r="4973" spans="1:2" x14ac:dyDescent="0.3">
      <c r="A4973">
        <v>83</v>
      </c>
      <c r="B4973">
        <v>6.6</v>
      </c>
    </row>
    <row r="4974" spans="1:2" x14ac:dyDescent="0.3">
      <c r="A4974">
        <v>99</v>
      </c>
      <c r="B4974">
        <v>8.3000000000000007</v>
      </c>
    </row>
    <row r="4975" spans="1:2" x14ac:dyDescent="0.3">
      <c r="A4975">
        <v>98</v>
      </c>
      <c r="B4975">
        <v>7.5</v>
      </c>
    </row>
    <row r="4976" spans="1:2" x14ac:dyDescent="0.3">
      <c r="A4976">
        <v>93</v>
      </c>
      <c r="B4976">
        <v>5.4</v>
      </c>
    </row>
    <row r="4977" spans="1:2" x14ac:dyDescent="0.3">
      <c r="A4977">
        <v>111</v>
      </c>
      <c r="B4977">
        <v>5.3</v>
      </c>
    </row>
    <row r="4978" spans="1:2" x14ac:dyDescent="0.3">
      <c r="A4978">
        <v>47</v>
      </c>
      <c r="B4978">
        <v>4.5</v>
      </c>
    </row>
    <row r="4979" spans="1:2" x14ac:dyDescent="0.3">
      <c r="A4979">
        <v>92</v>
      </c>
      <c r="B4979">
        <v>7.3</v>
      </c>
    </row>
    <row r="4980" spans="1:2" x14ac:dyDescent="0.3">
      <c r="A4980">
        <v>97</v>
      </c>
      <c r="B4980">
        <v>5.6</v>
      </c>
    </row>
    <row r="4981" spans="1:2" x14ac:dyDescent="0.3">
      <c r="A4981">
        <v>81</v>
      </c>
      <c r="B4981">
        <v>5.6</v>
      </c>
    </row>
    <row r="4982" spans="1:2" x14ac:dyDescent="0.3">
      <c r="A4982">
        <v>83</v>
      </c>
      <c r="B4982">
        <v>4.0999999999999996</v>
      </c>
    </row>
    <row r="4983" spans="1:2" x14ac:dyDescent="0.3">
      <c r="A4983">
        <v>96</v>
      </c>
      <c r="B4983">
        <v>6.8</v>
      </c>
    </row>
    <row r="4984" spans="1:2" x14ac:dyDescent="0.3">
      <c r="A4984">
        <v>90</v>
      </c>
      <c r="B4984">
        <v>6.3</v>
      </c>
    </row>
    <row r="4985" spans="1:2" x14ac:dyDescent="0.3">
      <c r="A4985">
        <v>90</v>
      </c>
      <c r="B4985">
        <v>5.8</v>
      </c>
    </row>
    <row r="4986" spans="1:2" x14ac:dyDescent="0.3">
      <c r="A4986">
        <v>95</v>
      </c>
      <c r="B4986">
        <v>6.6</v>
      </c>
    </row>
    <row r="4987" spans="1:2" x14ac:dyDescent="0.3">
      <c r="A4987">
        <v>83</v>
      </c>
      <c r="B4987">
        <v>6.7</v>
      </c>
    </row>
    <row r="4988" spans="1:2" x14ac:dyDescent="0.3">
      <c r="A4988">
        <v>117</v>
      </c>
      <c r="B4988">
        <v>6.4</v>
      </c>
    </row>
    <row r="4989" spans="1:2" x14ac:dyDescent="0.3">
      <c r="A4989">
        <v>75</v>
      </c>
      <c r="B4989">
        <v>6.3</v>
      </c>
    </row>
    <row r="4990" spans="1:2" x14ac:dyDescent="0.3">
      <c r="A4990">
        <v>79</v>
      </c>
      <c r="B4990">
        <v>3.4</v>
      </c>
    </row>
    <row r="4991" spans="1:2" x14ac:dyDescent="0.3">
      <c r="A4991">
        <v>78</v>
      </c>
      <c r="B4991">
        <v>4.7</v>
      </c>
    </row>
    <row r="4992" spans="1:2" x14ac:dyDescent="0.3">
      <c r="A4992">
        <v>109</v>
      </c>
      <c r="B4992">
        <v>6</v>
      </c>
    </row>
    <row r="4993" spans="1:2" x14ac:dyDescent="0.3">
      <c r="A4993">
        <v>89</v>
      </c>
      <c r="B4993">
        <v>7.3</v>
      </c>
    </row>
    <row r="4994" spans="1:2" x14ac:dyDescent="0.3">
      <c r="A4994">
        <v>93</v>
      </c>
      <c r="B4994">
        <v>7.9</v>
      </c>
    </row>
    <row r="4995" spans="1:2" x14ac:dyDescent="0.3">
      <c r="A4995">
        <v>102</v>
      </c>
      <c r="B4995">
        <v>6.1</v>
      </c>
    </row>
    <row r="4996" spans="1:2" x14ac:dyDescent="0.3">
      <c r="A4996">
        <v>65</v>
      </c>
      <c r="B4996">
        <v>7.4</v>
      </c>
    </row>
    <row r="4997" spans="1:2" x14ac:dyDescent="0.3">
      <c r="A4997">
        <v>85</v>
      </c>
      <c r="B4997">
        <v>6.6</v>
      </c>
    </row>
    <row r="4998" spans="1:2" x14ac:dyDescent="0.3">
      <c r="A4998">
        <v>97</v>
      </c>
      <c r="B4998">
        <v>5.5</v>
      </c>
    </row>
    <row r="4999" spans="1:2" x14ac:dyDescent="0.3">
      <c r="A4999">
        <v>109</v>
      </c>
      <c r="B4999">
        <v>7.5</v>
      </c>
    </row>
    <row r="5000" spans="1:2" x14ac:dyDescent="0.3">
      <c r="A5000">
        <v>79</v>
      </c>
      <c r="B5000">
        <v>7.6</v>
      </c>
    </row>
    <row r="5001" spans="1:2" x14ac:dyDescent="0.3">
      <c r="A5001">
        <v>80</v>
      </c>
      <c r="B5001">
        <v>5</v>
      </c>
    </row>
    <row r="5002" spans="1:2" x14ac:dyDescent="0.3">
      <c r="A5002">
        <v>100</v>
      </c>
      <c r="B5002">
        <v>3.2</v>
      </c>
    </row>
    <row r="5003" spans="1:2" x14ac:dyDescent="0.3">
      <c r="A5003">
        <v>90</v>
      </c>
      <c r="B5003">
        <v>8.1999999999999993</v>
      </c>
    </row>
    <row r="5004" spans="1:2" x14ac:dyDescent="0.3">
      <c r="A5004">
        <v>90</v>
      </c>
      <c r="B5004">
        <v>3.7</v>
      </c>
    </row>
    <row r="5005" spans="1:2" x14ac:dyDescent="0.3">
      <c r="A5005">
        <v>120</v>
      </c>
      <c r="B5005">
        <v>6.3</v>
      </c>
    </row>
    <row r="5006" spans="1:2" x14ac:dyDescent="0.3">
      <c r="A5006">
        <v>91</v>
      </c>
      <c r="B5006">
        <v>4.0999999999999996</v>
      </c>
    </row>
    <row r="5007" spans="1:2" x14ac:dyDescent="0.3">
      <c r="A5007">
        <v>143</v>
      </c>
      <c r="B5007">
        <v>6.9</v>
      </c>
    </row>
    <row r="5008" spans="1:2" x14ac:dyDescent="0.3">
      <c r="A5008">
        <v>85</v>
      </c>
      <c r="B5008">
        <v>5.4</v>
      </c>
    </row>
    <row r="5009" spans="1:2" x14ac:dyDescent="0.3">
      <c r="A5009">
        <v>60</v>
      </c>
      <c r="B5009">
        <v>6.5</v>
      </c>
    </row>
    <row r="5010" spans="1:2" x14ac:dyDescent="0.3">
      <c r="A5010">
        <v>88</v>
      </c>
      <c r="B5010">
        <v>7.8</v>
      </c>
    </row>
    <row r="5011" spans="1:2" x14ac:dyDescent="0.3">
      <c r="A5011">
        <v>78</v>
      </c>
      <c r="B5011">
        <v>6.7</v>
      </c>
    </row>
    <row r="5012" spans="1:2" x14ac:dyDescent="0.3">
      <c r="A5012">
        <v>108</v>
      </c>
      <c r="B5012">
        <v>6.4</v>
      </c>
    </row>
    <row r="5013" spans="1:2" x14ac:dyDescent="0.3">
      <c r="A5013">
        <v>110</v>
      </c>
      <c r="B5013">
        <v>7.3</v>
      </c>
    </row>
    <row r="5014" spans="1:2" x14ac:dyDescent="0.3">
      <c r="A5014">
        <v>90</v>
      </c>
      <c r="B5014">
        <v>5.7</v>
      </c>
    </row>
    <row r="5015" spans="1:2" x14ac:dyDescent="0.3">
      <c r="A5015">
        <v>83</v>
      </c>
      <c r="B5015">
        <v>7</v>
      </c>
    </row>
    <row r="5016" spans="1:2" x14ac:dyDescent="0.3">
      <c r="A5016">
        <v>111</v>
      </c>
      <c r="B5016">
        <v>6.3</v>
      </c>
    </row>
    <row r="5017" spans="1:2" x14ac:dyDescent="0.3">
      <c r="A5017">
        <v>84</v>
      </c>
      <c r="B5017">
        <v>7.1</v>
      </c>
    </row>
    <row r="5018" spans="1:2" x14ac:dyDescent="0.3">
      <c r="A5018">
        <v>82</v>
      </c>
      <c r="B5018">
        <v>4.8</v>
      </c>
    </row>
    <row r="5019" spans="1:2" x14ac:dyDescent="0.3">
      <c r="A5019">
        <v>98</v>
      </c>
      <c r="B5019">
        <v>3.3</v>
      </c>
    </row>
    <row r="5020" spans="1:2" x14ac:dyDescent="0.3">
      <c r="A5020">
        <v>77</v>
      </c>
      <c r="B5020">
        <v>6.9</v>
      </c>
    </row>
    <row r="5021" spans="1:2" x14ac:dyDescent="0.3">
      <c r="A5021">
        <v>80</v>
      </c>
      <c r="B5021">
        <v>4.5999999999999996</v>
      </c>
    </row>
    <row r="5022" spans="1:2" x14ac:dyDescent="0.3">
      <c r="A5022">
        <v>81</v>
      </c>
      <c r="B5022">
        <v>3</v>
      </c>
    </row>
    <row r="5023" spans="1:2" x14ac:dyDescent="0.3">
      <c r="A5023">
        <v>84</v>
      </c>
      <c r="B5023">
        <v>6.6</v>
      </c>
    </row>
    <row r="5024" spans="1:2" x14ac:dyDescent="0.3">
      <c r="A5024">
        <v>95</v>
      </c>
      <c r="B5024">
        <v>7.4</v>
      </c>
    </row>
    <row r="5025" spans="1:2" x14ac:dyDescent="0.3">
      <c r="A5025">
        <v>87</v>
      </c>
      <c r="B5025">
        <v>6.2</v>
      </c>
    </row>
    <row r="5026" spans="1:2" x14ac:dyDescent="0.3">
      <c r="A5026">
        <v>43</v>
      </c>
      <c r="B5026">
        <v>4</v>
      </c>
    </row>
    <row r="5027" spans="1:2" x14ac:dyDescent="0.3">
      <c r="A5027">
        <v>76</v>
      </c>
      <c r="B5027">
        <v>6.1</v>
      </c>
    </row>
    <row r="5028" spans="1:2" x14ac:dyDescent="0.3">
      <c r="A5028">
        <v>100</v>
      </c>
      <c r="B5028">
        <v>6.9</v>
      </c>
    </row>
    <row r="5029" spans="1:2" x14ac:dyDescent="0.3">
      <c r="A5029">
        <v>90</v>
      </c>
      <c r="B5029">
        <v>7.5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477C8-D714-4211-A574-A1AF58D6B109}">
  <dimension ref="A3:B15"/>
  <sheetViews>
    <sheetView workbookViewId="0">
      <selection activeCell="N17" sqref="N17"/>
    </sheetView>
  </sheetViews>
  <sheetFormatPr defaultRowHeight="14.4" x14ac:dyDescent="0.3"/>
  <cols>
    <col min="1" max="1" width="25.44140625" bestFit="1" customWidth="1"/>
    <col min="2" max="2" width="20.5546875" bestFit="1" customWidth="1"/>
  </cols>
  <sheetData>
    <row r="3" spans="1:2" x14ac:dyDescent="0.3">
      <c r="A3" s="1" t="s">
        <v>10414</v>
      </c>
      <c r="B3" t="s">
        <v>15331</v>
      </c>
    </row>
    <row r="4" spans="1:2" x14ac:dyDescent="0.3">
      <c r="A4" s="2" t="s">
        <v>1668</v>
      </c>
      <c r="B4" s="4">
        <v>8.7333333333333343</v>
      </c>
    </row>
    <row r="5" spans="1:2" x14ac:dyDescent="0.3">
      <c r="A5" s="6">
        <v>8.5</v>
      </c>
      <c r="B5">
        <v>8.5</v>
      </c>
    </row>
    <row r="6" spans="1:2" x14ac:dyDescent="0.3">
      <c r="A6" s="6">
        <v>8.8000000000000007</v>
      </c>
      <c r="B6">
        <v>8.8000000000000007</v>
      </c>
    </row>
    <row r="7" spans="1:2" x14ac:dyDescent="0.3">
      <c r="A7" s="6">
        <v>8.9</v>
      </c>
      <c r="B7">
        <v>8.9</v>
      </c>
    </row>
    <row r="8" spans="1:2" x14ac:dyDescent="0.3">
      <c r="A8" s="2" t="s">
        <v>9013</v>
      </c>
      <c r="B8">
        <v>9.1</v>
      </c>
    </row>
    <row r="9" spans="1:2" x14ac:dyDescent="0.3">
      <c r="A9" s="6">
        <v>9.1</v>
      </c>
      <c r="B9">
        <v>9.1</v>
      </c>
    </row>
    <row r="10" spans="1:2" x14ac:dyDescent="0.3">
      <c r="A10" s="2" t="s">
        <v>5868</v>
      </c>
      <c r="B10">
        <v>9</v>
      </c>
    </row>
    <row r="11" spans="1:2" x14ac:dyDescent="0.3">
      <c r="A11" s="6">
        <v>9</v>
      </c>
      <c r="B11">
        <v>9</v>
      </c>
    </row>
    <row r="12" spans="1:2" x14ac:dyDescent="0.3">
      <c r="A12" s="2" t="s">
        <v>9958</v>
      </c>
      <c r="B12">
        <v>8.9</v>
      </c>
    </row>
    <row r="13" spans="1:2" x14ac:dyDescent="0.3">
      <c r="A13" s="6">
        <v>8.9</v>
      </c>
      <c r="B13">
        <v>8.9</v>
      </c>
    </row>
    <row r="14" spans="1:2" x14ac:dyDescent="0.3">
      <c r="A14" s="2" t="s">
        <v>6867</v>
      </c>
      <c r="B14">
        <v>8.9</v>
      </c>
    </row>
    <row r="15" spans="1:2" x14ac:dyDescent="0.3">
      <c r="A15" s="6">
        <v>8.9</v>
      </c>
      <c r="B15">
        <v>8.9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850CF-BDA2-4C43-88DB-2822A4B79771}">
  <dimension ref="A1:H5044"/>
  <sheetViews>
    <sheetView workbookViewId="0">
      <selection activeCell="K20" sqref="K20"/>
    </sheetView>
  </sheetViews>
  <sheetFormatPr defaultRowHeight="14.4" x14ac:dyDescent="0.3"/>
  <cols>
    <col min="1" max="1" width="37.6640625" customWidth="1"/>
    <col min="2" max="2" width="10.33203125" customWidth="1"/>
    <col min="3" max="3" width="12.5546875" bestFit="1" customWidth="1"/>
    <col min="4" max="4" width="19.5546875" customWidth="1"/>
    <col min="5" max="5" width="12.44140625" customWidth="1"/>
    <col min="8" max="8" width="17.21875" customWidth="1"/>
  </cols>
  <sheetData>
    <row r="1" spans="1:8" x14ac:dyDescent="0.3">
      <c r="A1" t="s">
        <v>6</v>
      </c>
      <c r="B1" t="s">
        <v>10426</v>
      </c>
      <c r="C1" s="1" t="s">
        <v>10414</v>
      </c>
      <c r="D1" t="s">
        <v>10427</v>
      </c>
      <c r="E1" t="s">
        <v>14</v>
      </c>
      <c r="F1" t="s">
        <v>15330</v>
      </c>
      <c r="G1" t="s">
        <v>10417</v>
      </c>
      <c r="H1" t="s">
        <v>10421</v>
      </c>
    </row>
    <row r="2" spans="1:8" x14ac:dyDescent="0.3">
      <c r="A2" t="s">
        <v>10428</v>
      </c>
      <c r="B2" t="s">
        <v>19</v>
      </c>
      <c r="C2" s="2" t="s">
        <v>1013</v>
      </c>
      <c r="D2">
        <v>2</v>
      </c>
      <c r="E2">
        <v>7.9</v>
      </c>
      <c r="F2">
        <f>AVERAGEIF(B:B,C:C,E:E)</f>
        <v>7.5</v>
      </c>
      <c r="G2">
        <f>MEDIAN(B:B,C:C,E:E)</f>
        <v>6.6</v>
      </c>
      <c r="H2" s="3">
        <f>_xlfn.STDEV.S(B:B,C:C,E:E)</f>
        <v>1.1251158657328983</v>
      </c>
    </row>
    <row r="3" spans="1:8" x14ac:dyDescent="0.3">
      <c r="A3" t="s">
        <v>10429</v>
      </c>
      <c r="B3" t="s">
        <v>19</v>
      </c>
      <c r="C3" s="2" t="s">
        <v>6856</v>
      </c>
      <c r="D3">
        <v>5</v>
      </c>
      <c r="E3">
        <v>7.1</v>
      </c>
      <c r="F3">
        <f t="shared" ref="F3:F66" si="0">AVERAGEIF(B:B,C:C,E:E)</f>
        <v>5.9799999999999995</v>
      </c>
      <c r="G3">
        <f t="shared" ref="G3:G66" si="1">MEDIAN(B:B,C:C,E:E)</f>
        <v>6.6</v>
      </c>
      <c r="H3" s="3">
        <f t="shared" ref="H3:H66" si="2">_xlfn.STDEV.S(B:B,C:C,E:E)</f>
        <v>1.1251158657328983</v>
      </c>
    </row>
    <row r="4" spans="1:8" x14ac:dyDescent="0.3">
      <c r="A4" t="s">
        <v>10430</v>
      </c>
      <c r="B4" t="s">
        <v>19</v>
      </c>
      <c r="C4" s="2" t="s">
        <v>4008</v>
      </c>
      <c r="D4">
        <v>1</v>
      </c>
      <c r="E4">
        <v>6.8</v>
      </c>
      <c r="F4">
        <f t="shared" si="0"/>
        <v>6.5</v>
      </c>
      <c r="G4">
        <f t="shared" si="1"/>
        <v>6.6</v>
      </c>
      <c r="H4" s="3">
        <f t="shared" si="2"/>
        <v>1.1251158657328983</v>
      </c>
    </row>
    <row r="5" spans="1:8" x14ac:dyDescent="0.3">
      <c r="A5" t="s">
        <v>10431</v>
      </c>
      <c r="B5" t="s">
        <v>19</v>
      </c>
      <c r="C5" s="2" t="s">
        <v>5958</v>
      </c>
      <c r="D5">
        <v>1</v>
      </c>
      <c r="E5">
        <v>8.5</v>
      </c>
      <c r="F5">
        <f t="shared" si="0"/>
        <v>6.5</v>
      </c>
      <c r="G5">
        <f t="shared" si="1"/>
        <v>6.6</v>
      </c>
      <c r="H5" s="3">
        <f t="shared" si="2"/>
        <v>1.1251158657328983</v>
      </c>
    </row>
    <row r="6" spans="1:8" x14ac:dyDescent="0.3">
      <c r="A6" t="s">
        <v>10432</v>
      </c>
      <c r="B6" t="s">
        <v>19</v>
      </c>
      <c r="C6" s="2" t="s">
        <v>3111</v>
      </c>
      <c r="D6">
        <v>11</v>
      </c>
      <c r="E6">
        <v>7.1</v>
      </c>
      <c r="F6">
        <f t="shared" si="0"/>
        <v>6.4</v>
      </c>
      <c r="G6">
        <f t="shared" si="1"/>
        <v>6.6</v>
      </c>
      <c r="H6" s="3">
        <f t="shared" si="2"/>
        <v>1.1251158657328983</v>
      </c>
    </row>
    <row r="7" spans="1:8" x14ac:dyDescent="0.3">
      <c r="A7" t="s">
        <v>10433</v>
      </c>
      <c r="B7" t="s">
        <v>19</v>
      </c>
      <c r="C7" s="2" t="s">
        <v>4999</v>
      </c>
      <c r="D7">
        <v>3</v>
      </c>
      <c r="E7">
        <v>6.6</v>
      </c>
      <c r="F7">
        <f t="shared" si="0"/>
        <v>7.4666666666666659</v>
      </c>
      <c r="G7">
        <f t="shared" si="1"/>
        <v>6.6</v>
      </c>
      <c r="H7" s="3">
        <f t="shared" si="2"/>
        <v>1.1251158657328983</v>
      </c>
    </row>
    <row r="8" spans="1:8" x14ac:dyDescent="0.3">
      <c r="A8" t="s">
        <v>10434</v>
      </c>
      <c r="B8" t="s">
        <v>19</v>
      </c>
      <c r="C8" s="2" t="s">
        <v>7764</v>
      </c>
      <c r="D8">
        <v>1</v>
      </c>
      <c r="E8">
        <v>6.2</v>
      </c>
      <c r="F8">
        <f t="shared" si="0"/>
        <v>6.8</v>
      </c>
      <c r="G8">
        <f t="shared" si="1"/>
        <v>6.6</v>
      </c>
      <c r="H8" s="3">
        <f t="shared" si="2"/>
        <v>1.1251158657328983</v>
      </c>
    </row>
    <row r="9" spans="1:8" x14ac:dyDescent="0.3">
      <c r="A9" t="s">
        <v>10435</v>
      </c>
      <c r="B9" t="s">
        <v>19</v>
      </c>
      <c r="C9" s="2" t="s">
        <v>6784</v>
      </c>
      <c r="D9">
        <v>5</v>
      </c>
      <c r="E9">
        <v>7.8</v>
      </c>
      <c r="F9">
        <f t="shared" si="0"/>
        <v>6.7</v>
      </c>
      <c r="G9">
        <f t="shared" si="1"/>
        <v>6.6</v>
      </c>
      <c r="H9" s="3">
        <f t="shared" si="2"/>
        <v>1.1251158657328983</v>
      </c>
    </row>
    <row r="10" spans="1:8" x14ac:dyDescent="0.3">
      <c r="A10" t="s">
        <v>10436</v>
      </c>
      <c r="B10" t="s">
        <v>19</v>
      </c>
      <c r="C10" s="2" t="s">
        <v>4748</v>
      </c>
      <c r="D10">
        <v>2</v>
      </c>
      <c r="E10">
        <v>7.5</v>
      </c>
      <c r="F10">
        <f t="shared" si="0"/>
        <v>6.2</v>
      </c>
      <c r="G10">
        <f t="shared" si="1"/>
        <v>6.6</v>
      </c>
      <c r="H10" s="3">
        <f t="shared" si="2"/>
        <v>1.1251158657328983</v>
      </c>
    </row>
    <row r="11" spans="1:8" x14ac:dyDescent="0.3">
      <c r="A11" t="s">
        <v>10437</v>
      </c>
      <c r="B11" t="s">
        <v>19</v>
      </c>
      <c r="C11" s="2" t="s">
        <v>4479</v>
      </c>
      <c r="D11">
        <v>4</v>
      </c>
      <c r="E11">
        <v>7.5</v>
      </c>
      <c r="F11">
        <f t="shared" si="0"/>
        <v>6.55</v>
      </c>
      <c r="G11">
        <f t="shared" si="1"/>
        <v>6.6</v>
      </c>
      <c r="H11" s="3">
        <f t="shared" si="2"/>
        <v>1.1251158657328983</v>
      </c>
    </row>
    <row r="12" spans="1:8" x14ac:dyDescent="0.3">
      <c r="A12" t="s">
        <v>10438</v>
      </c>
      <c r="B12" t="s">
        <v>19</v>
      </c>
      <c r="C12" s="2" t="s">
        <v>8920</v>
      </c>
      <c r="D12">
        <v>1</v>
      </c>
      <c r="E12">
        <v>6.9</v>
      </c>
      <c r="F12">
        <f t="shared" si="0"/>
        <v>7.3</v>
      </c>
      <c r="G12">
        <f t="shared" si="1"/>
        <v>6.6</v>
      </c>
      <c r="H12" s="3">
        <f t="shared" si="2"/>
        <v>1.1251158657328983</v>
      </c>
    </row>
    <row r="13" spans="1:8" x14ac:dyDescent="0.3">
      <c r="A13" t="s">
        <v>10439</v>
      </c>
      <c r="B13" t="s">
        <v>19</v>
      </c>
      <c r="C13" s="2" t="s">
        <v>19</v>
      </c>
      <c r="D13">
        <v>4704</v>
      </c>
      <c r="E13">
        <v>6.1</v>
      </c>
      <c r="F13">
        <f t="shared" si="0"/>
        <v>6.4357355442176809</v>
      </c>
      <c r="G13">
        <f t="shared" si="1"/>
        <v>6.6</v>
      </c>
      <c r="H13" s="3">
        <f t="shared" si="2"/>
        <v>1.1251158657328983</v>
      </c>
    </row>
    <row r="14" spans="1:8" x14ac:dyDescent="0.3">
      <c r="A14" t="s">
        <v>10440</v>
      </c>
      <c r="B14" t="s">
        <v>19</v>
      </c>
      <c r="C14" s="2" t="s">
        <v>1944</v>
      </c>
      <c r="D14">
        <v>1</v>
      </c>
      <c r="E14">
        <v>6.7</v>
      </c>
      <c r="F14">
        <f t="shared" si="0"/>
        <v>6.5</v>
      </c>
      <c r="G14">
        <f t="shared" si="1"/>
        <v>6.6</v>
      </c>
      <c r="H14" s="3">
        <f t="shared" si="2"/>
        <v>1.1251158657328983</v>
      </c>
    </row>
    <row r="15" spans="1:8" x14ac:dyDescent="0.3">
      <c r="A15" t="s">
        <v>10441</v>
      </c>
      <c r="B15" t="s">
        <v>19</v>
      </c>
      <c r="C15" s="2" t="s">
        <v>675</v>
      </c>
      <c r="D15">
        <v>73</v>
      </c>
      <c r="E15">
        <v>7.3</v>
      </c>
      <c r="F15">
        <f t="shared" si="0"/>
        <v>6.5397260273972604</v>
      </c>
      <c r="G15">
        <f t="shared" si="1"/>
        <v>6.6</v>
      </c>
      <c r="H15" s="3">
        <f t="shared" si="2"/>
        <v>1.1251158657328983</v>
      </c>
    </row>
    <row r="16" spans="1:8" x14ac:dyDescent="0.3">
      <c r="A16" t="s">
        <v>10442</v>
      </c>
      <c r="B16" t="s">
        <v>19</v>
      </c>
      <c r="C16" s="2" t="s">
        <v>3748</v>
      </c>
      <c r="D16">
        <v>19</v>
      </c>
      <c r="E16">
        <v>6.5</v>
      </c>
      <c r="F16">
        <f t="shared" si="0"/>
        <v>6.6315789473684204</v>
      </c>
      <c r="G16">
        <f t="shared" si="1"/>
        <v>6.6</v>
      </c>
      <c r="H16" s="3">
        <f t="shared" si="2"/>
        <v>1.1251158657328983</v>
      </c>
    </row>
    <row r="17" spans="1:8" x14ac:dyDescent="0.3">
      <c r="A17" t="s">
        <v>10443</v>
      </c>
      <c r="B17" t="s">
        <v>19</v>
      </c>
      <c r="C17" s="2" t="s">
        <v>9944</v>
      </c>
      <c r="D17">
        <v>1</v>
      </c>
      <c r="E17">
        <v>7.2</v>
      </c>
      <c r="F17">
        <f t="shared" si="0"/>
        <v>7.2</v>
      </c>
      <c r="G17">
        <f t="shared" si="1"/>
        <v>6.6</v>
      </c>
      <c r="H17" s="3">
        <f t="shared" si="2"/>
        <v>1.1251158657328983</v>
      </c>
    </row>
    <row r="18" spans="1:8" x14ac:dyDescent="0.3">
      <c r="A18" t="s">
        <v>10444</v>
      </c>
      <c r="B18" t="s">
        <v>19</v>
      </c>
      <c r="C18" s="2" t="s">
        <v>4992</v>
      </c>
      <c r="D18">
        <v>5</v>
      </c>
      <c r="E18">
        <v>6.6</v>
      </c>
      <c r="F18">
        <f t="shared" si="0"/>
        <v>6.4599999999999991</v>
      </c>
      <c r="G18">
        <f t="shared" si="1"/>
        <v>6.6</v>
      </c>
      <c r="H18" s="3">
        <f t="shared" si="2"/>
        <v>1.1251158657328983</v>
      </c>
    </row>
    <row r="19" spans="1:8" x14ac:dyDescent="0.3">
      <c r="A19" t="s">
        <v>10445</v>
      </c>
      <c r="B19" t="s">
        <v>19</v>
      </c>
      <c r="C19" s="2" t="s">
        <v>2424</v>
      </c>
      <c r="D19">
        <v>28</v>
      </c>
      <c r="E19">
        <v>8.1</v>
      </c>
      <c r="F19">
        <f t="shared" si="0"/>
        <v>6.6142857142857157</v>
      </c>
      <c r="G19">
        <f t="shared" si="1"/>
        <v>6.6</v>
      </c>
      <c r="H19" s="3">
        <f t="shared" si="2"/>
        <v>1.1251158657328983</v>
      </c>
    </row>
    <row r="20" spans="1:8" x14ac:dyDescent="0.3">
      <c r="A20" t="s">
        <v>10446</v>
      </c>
      <c r="B20" t="s">
        <v>19</v>
      </c>
      <c r="C20" s="2" t="s">
        <v>6171</v>
      </c>
      <c r="D20">
        <v>1</v>
      </c>
      <c r="E20">
        <v>6.7</v>
      </c>
      <c r="F20">
        <f t="shared" si="0"/>
        <v>6.4</v>
      </c>
      <c r="G20">
        <f t="shared" si="1"/>
        <v>6.6</v>
      </c>
      <c r="H20" s="3">
        <f t="shared" si="2"/>
        <v>1.1251158657328983</v>
      </c>
    </row>
    <row r="21" spans="1:8" x14ac:dyDescent="0.3">
      <c r="A21" t="s">
        <v>10447</v>
      </c>
      <c r="B21" t="s">
        <v>19</v>
      </c>
      <c r="C21" s="2" t="s">
        <v>3715</v>
      </c>
      <c r="D21">
        <v>2</v>
      </c>
      <c r="E21">
        <v>6.8</v>
      </c>
      <c r="F21">
        <f t="shared" si="0"/>
        <v>5.65</v>
      </c>
      <c r="G21">
        <f t="shared" si="1"/>
        <v>6.6</v>
      </c>
      <c r="H21" s="3">
        <f t="shared" si="2"/>
        <v>1.1251158657328983</v>
      </c>
    </row>
    <row r="22" spans="1:8" x14ac:dyDescent="0.3">
      <c r="A22" t="s">
        <v>10448</v>
      </c>
      <c r="B22" t="s">
        <v>19</v>
      </c>
      <c r="C22" s="2" t="s">
        <v>9252</v>
      </c>
      <c r="D22">
        <v>2</v>
      </c>
      <c r="E22">
        <v>7.5</v>
      </c>
      <c r="F22">
        <f t="shared" si="0"/>
        <v>6.75</v>
      </c>
      <c r="G22">
        <f t="shared" si="1"/>
        <v>6.6</v>
      </c>
      <c r="H22" s="3">
        <f t="shared" si="2"/>
        <v>1.1251158657328983</v>
      </c>
    </row>
    <row r="23" spans="1:8" x14ac:dyDescent="0.3">
      <c r="A23" t="s">
        <v>10449</v>
      </c>
      <c r="B23" t="s">
        <v>19</v>
      </c>
      <c r="C23" s="2" t="s">
        <v>4190</v>
      </c>
      <c r="D23">
        <v>11</v>
      </c>
      <c r="E23">
        <v>7</v>
      </c>
      <c r="F23">
        <f t="shared" si="0"/>
        <v>6.2818181818181813</v>
      </c>
      <c r="G23">
        <f t="shared" si="1"/>
        <v>6.6</v>
      </c>
      <c r="H23" s="3">
        <f t="shared" si="2"/>
        <v>1.1251158657328983</v>
      </c>
    </row>
    <row r="24" spans="1:8" x14ac:dyDescent="0.3">
      <c r="A24" t="s">
        <v>10450</v>
      </c>
      <c r="B24" t="s">
        <v>19</v>
      </c>
      <c r="C24" s="2" t="s">
        <v>336</v>
      </c>
      <c r="D24">
        <v>18</v>
      </c>
      <c r="E24">
        <v>6.7</v>
      </c>
      <c r="F24">
        <f t="shared" si="0"/>
        <v>6.2888888888888888</v>
      </c>
      <c r="G24">
        <f t="shared" si="1"/>
        <v>6.6</v>
      </c>
      <c r="H24" s="3">
        <f t="shared" si="2"/>
        <v>1.1251158657328983</v>
      </c>
    </row>
    <row r="25" spans="1:8" x14ac:dyDescent="0.3">
      <c r="A25" t="s">
        <v>10451</v>
      </c>
      <c r="B25" t="s">
        <v>19</v>
      </c>
      <c r="C25" s="2" t="s">
        <v>7796</v>
      </c>
      <c r="D25">
        <v>1</v>
      </c>
      <c r="E25">
        <v>7.9</v>
      </c>
      <c r="F25">
        <f t="shared" si="0"/>
        <v>5.5</v>
      </c>
      <c r="G25">
        <f t="shared" si="1"/>
        <v>6.6</v>
      </c>
      <c r="H25" s="3">
        <f t="shared" si="2"/>
        <v>1.1251158657328983</v>
      </c>
    </row>
    <row r="26" spans="1:8" x14ac:dyDescent="0.3">
      <c r="A26" t="s">
        <v>10452</v>
      </c>
      <c r="B26" t="s">
        <v>19</v>
      </c>
      <c r="C26" s="2" t="s">
        <v>2963</v>
      </c>
      <c r="D26">
        <v>1</v>
      </c>
      <c r="E26">
        <v>6.1</v>
      </c>
      <c r="F26">
        <f t="shared" si="0"/>
        <v>7.3</v>
      </c>
      <c r="G26">
        <f t="shared" si="1"/>
        <v>6.6</v>
      </c>
      <c r="H26" s="3">
        <f t="shared" si="2"/>
        <v>1.1251158657328983</v>
      </c>
    </row>
    <row r="27" spans="1:8" x14ac:dyDescent="0.3">
      <c r="A27" t="s">
        <v>10453</v>
      </c>
      <c r="B27" t="s">
        <v>19</v>
      </c>
      <c r="C27" s="2" t="s">
        <v>5430</v>
      </c>
      <c r="D27">
        <v>8</v>
      </c>
      <c r="E27">
        <v>7.2</v>
      </c>
      <c r="F27">
        <f t="shared" si="0"/>
        <v>6.6875</v>
      </c>
      <c r="G27">
        <f t="shared" si="1"/>
        <v>6.6</v>
      </c>
      <c r="H27" s="3">
        <f t="shared" si="2"/>
        <v>1.1251158657328983</v>
      </c>
    </row>
    <row r="28" spans="1:8" x14ac:dyDescent="0.3">
      <c r="A28" t="s">
        <v>10454</v>
      </c>
      <c r="B28" t="s">
        <v>19</v>
      </c>
      <c r="C28" s="2" t="s">
        <v>888</v>
      </c>
      <c r="D28">
        <v>26</v>
      </c>
      <c r="E28">
        <v>7.7</v>
      </c>
      <c r="F28">
        <f t="shared" si="0"/>
        <v>6.184615384615384</v>
      </c>
      <c r="G28">
        <f t="shared" si="1"/>
        <v>6.6</v>
      </c>
      <c r="H28" s="3">
        <f t="shared" si="2"/>
        <v>1.1251158657328983</v>
      </c>
    </row>
    <row r="29" spans="1:8" x14ac:dyDescent="0.3">
      <c r="A29" t="s">
        <v>10455</v>
      </c>
      <c r="B29" t="s">
        <v>19</v>
      </c>
      <c r="C29" s="2" t="s">
        <v>2784</v>
      </c>
      <c r="D29">
        <v>1</v>
      </c>
      <c r="E29">
        <v>8.1999999999999993</v>
      </c>
      <c r="F29">
        <f t="shared" si="0"/>
        <v>6.3</v>
      </c>
      <c r="G29">
        <f t="shared" si="1"/>
        <v>6.6</v>
      </c>
      <c r="H29" s="3">
        <f t="shared" si="2"/>
        <v>1.1251158657328983</v>
      </c>
    </row>
    <row r="30" spans="1:8" x14ac:dyDescent="0.3">
      <c r="A30" t="s">
        <v>10456</v>
      </c>
      <c r="B30" t="s">
        <v>19</v>
      </c>
      <c r="C30" s="2" t="s">
        <v>5121</v>
      </c>
      <c r="D30">
        <v>1</v>
      </c>
      <c r="E30">
        <v>5.9</v>
      </c>
      <c r="F30">
        <f t="shared" si="0"/>
        <v>7.9</v>
      </c>
      <c r="G30">
        <f t="shared" si="1"/>
        <v>6.6</v>
      </c>
      <c r="H30" s="3">
        <f t="shared" si="2"/>
        <v>1.1251158657328983</v>
      </c>
    </row>
    <row r="31" spans="1:8" x14ac:dyDescent="0.3">
      <c r="A31" t="s">
        <v>10457</v>
      </c>
      <c r="B31" t="s">
        <v>19</v>
      </c>
      <c r="C31" s="2" t="s">
        <v>5968</v>
      </c>
      <c r="D31">
        <v>2</v>
      </c>
      <c r="E31">
        <v>7</v>
      </c>
      <c r="F31">
        <f t="shared" si="0"/>
        <v>7.1999999999999993</v>
      </c>
      <c r="G31">
        <f t="shared" si="1"/>
        <v>6.6</v>
      </c>
      <c r="H31" s="3">
        <f t="shared" si="2"/>
        <v>1.1251158657328983</v>
      </c>
    </row>
    <row r="32" spans="1:8" x14ac:dyDescent="0.3">
      <c r="A32" t="s">
        <v>10458</v>
      </c>
      <c r="B32" t="s">
        <v>19</v>
      </c>
      <c r="C32" s="2" t="s">
        <v>7501</v>
      </c>
      <c r="D32">
        <v>4</v>
      </c>
      <c r="E32">
        <v>7.8</v>
      </c>
      <c r="F32">
        <f t="shared" si="0"/>
        <v>7.5750000000000002</v>
      </c>
      <c r="G32">
        <f t="shared" si="1"/>
        <v>6.6</v>
      </c>
      <c r="H32" s="3">
        <f t="shared" si="2"/>
        <v>1.1251158657328983</v>
      </c>
    </row>
    <row r="33" spans="1:8" x14ac:dyDescent="0.3">
      <c r="A33" t="s">
        <v>10459</v>
      </c>
      <c r="B33" t="s">
        <v>19</v>
      </c>
      <c r="C33" s="2" t="s">
        <v>8463</v>
      </c>
      <c r="D33">
        <v>1</v>
      </c>
      <c r="E33">
        <v>7.3</v>
      </c>
      <c r="F33">
        <f t="shared" si="0"/>
        <v>5.3</v>
      </c>
      <c r="G33">
        <f t="shared" si="1"/>
        <v>6.6</v>
      </c>
      <c r="H33" s="3">
        <f t="shared" si="2"/>
        <v>1.1251158657328983</v>
      </c>
    </row>
    <row r="34" spans="1:8" x14ac:dyDescent="0.3">
      <c r="A34" t="s">
        <v>10460</v>
      </c>
      <c r="B34" t="s">
        <v>19</v>
      </c>
      <c r="C34" s="2" t="s">
        <v>9522</v>
      </c>
      <c r="D34">
        <v>4</v>
      </c>
      <c r="E34">
        <v>7.2</v>
      </c>
      <c r="F34">
        <f t="shared" si="0"/>
        <v>6.7750000000000004</v>
      </c>
      <c r="G34">
        <f t="shared" si="1"/>
        <v>6.6</v>
      </c>
      <c r="H34" s="3">
        <f t="shared" si="2"/>
        <v>1.1251158657328983</v>
      </c>
    </row>
    <row r="35" spans="1:8" x14ac:dyDescent="0.3">
      <c r="A35" t="s">
        <v>10461</v>
      </c>
      <c r="B35" t="s">
        <v>19</v>
      </c>
      <c r="C35" s="2" t="s">
        <v>5839</v>
      </c>
      <c r="D35">
        <v>4</v>
      </c>
      <c r="E35">
        <v>6.5</v>
      </c>
      <c r="F35">
        <f t="shared" si="0"/>
        <v>6.9</v>
      </c>
      <c r="G35">
        <f t="shared" si="1"/>
        <v>6.6</v>
      </c>
      <c r="H35" s="3">
        <f t="shared" si="2"/>
        <v>1.1251158657328983</v>
      </c>
    </row>
    <row r="36" spans="1:8" x14ac:dyDescent="0.3">
      <c r="A36" t="s">
        <v>10462</v>
      </c>
      <c r="B36" t="s">
        <v>19</v>
      </c>
      <c r="C36" s="2" t="s">
        <v>6221</v>
      </c>
      <c r="D36">
        <v>8</v>
      </c>
      <c r="E36">
        <v>6.8</v>
      </c>
      <c r="F36">
        <f t="shared" si="0"/>
        <v>6.8125000000000009</v>
      </c>
      <c r="G36">
        <f t="shared" si="1"/>
        <v>6.6</v>
      </c>
      <c r="H36" s="3">
        <f t="shared" si="2"/>
        <v>1.1251158657328983</v>
      </c>
    </row>
    <row r="37" spans="1:8" x14ac:dyDescent="0.3">
      <c r="A37" t="s">
        <v>10463</v>
      </c>
      <c r="B37" t="s">
        <v>19</v>
      </c>
      <c r="C37" s="2" t="s">
        <v>9510</v>
      </c>
      <c r="D37">
        <v>2</v>
      </c>
      <c r="E37">
        <v>7.3</v>
      </c>
      <c r="F37">
        <f t="shared" si="0"/>
        <v>7.5</v>
      </c>
      <c r="G37">
        <f t="shared" si="1"/>
        <v>6.6</v>
      </c>
      <c r="H37" s="3">
        <f t="shared" si="2"/>
        <v>1.1251158657328983</v>
      </c>
    </row>
    <row r="38" spans="1:8" x14ac:dyDescent="0.3">
      <c r="A38" t="s">
        <v>10464</v>
      </c>
      <c r="B38" t="s">
        <v>19</v>
      </c>
      <c r="C38" s="2" t="s">
        <v>2440</v>
      </c>
      <c r="D38">
        <v>11</v>
      </c>
      <c r="E38">
        <v>6</v>
      </c>
      <c r="F38">
        <f t="shared" si="0"/>
        <v>6.1363636363636367</v>
      </c>
      <c r="G38">
        <f t="shared" si="1"/>
        <v>6.6</v>
      </c>
      <c r="H38" s="3">
        <f t="shared" si="2"/>
        <v>1.1251158657328983</v>
      </c>
    </row>
    <row r="39" spans="1:8" x14ac:dyDescent="0.3">
      <c r="A39" t="s">
        <v>10465</v>
      </c>
      <c r="B39" t="s">
        <v>19</v>
      </c>
      <c r="C39" s="2" t="s">
        <v>9699</v>
      </c>
      <c r="D39">
        <v>1</v>
      </c>
      <c r="E39">
        <v>5.7</v>
      </c>
      <c r="F39">
        <f t="shared" si="0"/>
        <v>6.3</v>
      </c>
      <c r="G39">
        <f t="shared" si="1"/>
        <v>6.6</v>
      </c>
      <c r="H39" s="3">
        <f t="shared" si="2"/>
        <v>1.1251158657328983</v>
      </c>
    </row>
    <row r="40" spans="1:8" x14ac:dyDescent="0.3">
      <c r="A40" t="s">
        <v>10466</v>
      </c>
      <c r="B40" t="s">
        <v>19</v>
      </c>
      <c r="C40" s="2" t="s">
        <v>1243</v>
      </c>
      <c r="D40">
        <v>40</v>
      </c>
      <c r="E40">
        <v>6.4</v>
      </c>
      <c r="F40">
        <f t="shared" si="0"/>
        <v>6.6450000000000005</v>
      </c>
      <c r="G40">
        <f t="shared" si="1"/>
        <v>6.6</v>
      </c>
      <c r="H40" s="3">
        <f t="shared" si="2"/>
        <v>1.1251158657328983</v>
      </c>
    </row>
    <row r="41" spans="1:8" x14ac:dyDescent="0.3">
      <c r="A41" t="s">
        <v>10467</v>
      </c>
      <c r="B41" t="s">
        <v>19</v>
      </c>
      <c r="C41" s="2" t="s">
        <v>10356</v>
      </c>
      <c r="D41">
        <v>1</v>
      </c>
      <c r="E41">
        <v>6.7</v>
      </c>
      <c r="F41">
        <f t="shared" si="0"/>
        <v>6.4</v>
      </c>
      <c r="G41">
        <f t="shared" si="1"/>
        <v>6.6</v>
      </c>
      <c r="H41" s="3">
        <f t="shared" si="2"/>
        <v>1.1251158657328983</v>
      </c>
    </row>
    <row r="42" spans="1:8" x14ac:dyDescent="0.3">
      <c r="A42" t="s">
        <v>10468</v>
      </c>
      <c r="B42" t="s">
        <v>19</v>
      </c>
      <c r="C42" s="2" t="s">
        <v>5341</v>
      </c>
      <c r="D42">
        <v>5</v>
      </c>
      <c r="E42">
        <v>6.8</v>
      </c>
      <c r="F42">
        <f t="shared" si="0"/>
        <v>6.4</v>
      </c>
      <c r="G42">
        <f t="shared" si="1"/>
        <v>6.6</v>
      </c>
      <c r="H42" s="3">
        <f t="shared" si="2"/>
        <v>1.1251158657328983</v>
      </c>
    </row>
    <row r="43" spans="1:8" x14ac:dyDescent="0.3">
      <c r="A43" t="s">
        <v>10469</v>
      </c>
      <c r="B43" t="s">
        <v>19</v>
      </c>
      <c r="C43" s="2" t="s">
        <v>8914</v>
      </c>
      <c r="D43">
        <v>1</v>
      </c>
      <c r="E43">
        <v>6.3</v>
      </c>
      <c r="F43">
        <f t="shared" si="0"/>
        <v>8</v>
      </c>
      <c r="G43">
        <f t="shared" si="1"/>
        <v>6.6</v>
      </c>
      <c r="H43" s="3">
        <f t="shared" si="2"/>
        <v>1.1251158657328983</v>
      </c>
    </row>
    <row r="44" spans="1:8" x14ac:dyDescent="0.3">
      <c r="A44" t="s">
        <v>10470</v>
      </c>
      <c r="B44" t="s">
        <v>19</v>
      </c>
      <c r="C44" s="2" t="s">
        <v>2974</v>
      </c>
      <c r="D44">
        <v>1</v>
      </c>
      <c r="E44">
        <v>5.6</v>
      </c>
      <c r="F44">
        <f t="shared" si="0"/>
        <v>5.7</v>
      </c>
      <c r="G44">
        <f t="shared" si="1"/>
        <v>6.6</v>
      </c>
      <c r="H44" s="3">
        <f t="shared" si="2"/>
        <v>1.1251158657328983</v>
      </c>
    </row>
    <row r="45" spans="1:8" x14ac:dyDescent="0.3">
      <c r="A45" t="s">
        <v>10471</v>
      </c>
      <c r="B45" t="s">
        <v>19</v>
      </c>
      <c r="C45" s="2" t="s">
        <v>5674</v>
      </c>
      <c r="D45">
        <v>3</v>
      </c>
      <c r="E45">
        <v>8.3000000000000007</v>
      </c>
      <c r="F45">
        <f t="shared" si="0"/>
        <v>6.3</v>
      </c>
      <c r="G45">
        <f t="shared" si="1"/>
        <v>6.6</v>
      </c>
      <c r="H45" s="3">
        <f t="shared" si="2"/>
        <v>1.1251158657328983</v>
      </c>
    </row>
    <row r="46" spans="1:8" x14ac:dyDescent="0.3">
      <c r="A46" t="s">
        <v>10472</v>
      </c>
      <c r="B46" t="s">
        <v>19</v>
      </c>
      <c r="C46" s="2" t="s">
        <v>9436</v>
      </c>
      <c r="D46">
        <v>1</v>
      </c>
      <c r="E46">
        <v>6.6</v>
      </c>
      <c r="F46">
        <f t="shared" si="0"/>
        <v>6.1</v>
      </c>
      <c r="G46">
        <f t="shared" si="1"/>
        <v>6.6</v>
      </c>
      <c r="H46" s="3">
        <f t="shared" si="2"/>
        <v>1.1251158657328983</v>
      </c>
    </row>
    <row r="47" spans="1:8" x14ac:dyDescent="0.3">
      <c r="A47" t="s">
        <v>10473</v>
      </c>
      <c r="B47" t="s">
        <v>19</v>
      </c>
      <c r="C47" s="2" t="s">
        <v>9117</v>
      </c>
      <c r="D47">
        <v>1</v>
      </c>
      <c r="E47">
        <v>7.2</v>
      </c>
      <c r="F47">
        <f t="shared" si="0"/>
        <v>6.3</v>
      </c>
      <c r="G47">
        <f t="shared" si="1"/>
        <v>6.6</v>
      </c>
      <c r="H47" s="3">
        <f t="shared" si="2"/>
        <v>1.1251158657328983</v>
      </c>
    </row>
    <row r="48" spans="1:8" x14ac:dyDescent="0.3">
      <c r="A48" t="s">
        <v>10474</v>
      </c>
      <c r="B48" t="s">
        <v>19</v>
      </c>
      <c r="C48" s="2" t="s">
        <v>8338</v>
      </c>
      <c r="D48">
        <v>2</v>
      </c>
      <c r="E48">
        <v>7</v>
      </c>
      <c r="F48">
        <f t="shared" si="0"/>
        <v>4.9499999999999993</v>
      </c>
      <c r="G48">
        <f t="shared" si="1"/>
        <v>6.6</v>
      </c>
      <c r="H48" s="3">
        <f t="shared" si="2"/>
        <v>1.1251158657328983</v>
      </c>
    </row>
    <row r="49" spans="1:8" x14ac:dyDescent="0.3">
      <c r="A49" t="s">
        <v>10475</v>
      </c>
      <c r="B49" t="s">
        <v>19</v>
      </c>
      <c r="C49" s="2" t="s">
        <v>10415</v>
      </c>
      <c r="D49">
        <v>5031</v>
      </c>
      <c r="E49">
        <v>8</v>
      </c>
      <c r="F49" t="e">
        <f t="shared" si="0"/>
        <v>#DIV/0!</v>
      </c>
      <c r="G49">
        <f t="shared" si="1"/>
        <v>6.6</v>
      </c>
      <c r="H49" s="3">
        <f t="shared" si="2"/>
        <v>1.1251158657328983</v>
      </c>
    </row>
    <row r="50" spans="1:8" x14ac:dyDescent="0.3">
      <c r="A50" t="s">
        <v>10476</v>
      </c>
      <c r="B50" t="s">
        <v>19</v>
      </c>
      <c r="E50">
        <v>7.8</v>
      </c>
      <c r="F50" t="e">
        <f t="shared" si="0"/>
        <v>#DIV/0!</v>
      </c>
      <c r="G50">
        <f t="shared" si="1"/>
        <v>6.6</v>
      </c>
      <c r="H50" s="3">
        <f t="shared" si="2"/>
        <v>1.1251158657328983</v>
      </c>
    </row>
    <row r="51" spans="1:8" x14ac:dyDescent="0.3">
      <c r="A51" t="s">
        <v>10477</v>
      </c>
      <c r="B51" t="s">
        <v>19</v>
      </c>
      <c r="E51">
        <v>6.3</v>
      </c>
      <c r="F51" t="e">
        <f t="shared" si="0"/>
        <v>#DIV/0!</v>
      </c>
      <c r="G51">
        <f t="shared" si="1"/>
        <v>6.6</v>
      </c>
      <c r="H51" s="3">
        <f t="shared" si="2"/>
        <v>1.1251158657328983</v>
      </c>
    </row>
    <row r="52" spans="1:8" x14ac:dyDescent="0.3">
      <c r="A52" t="s">
        <v>10478</v>
      </c>
      <c r="B52" t="s">
        <v>19</v>
      </c>
      <c r="E52">
        <v>7.3</v>
      </c>
      <c r="F52" t="e">
        <f t="shared" si="0"/>
        <v>#DIV/0!</v>
      </c>
      <c r="G52">
        <f t="shared" si="1"/>
        <v>6.6</v>
      </c>
      <c r="H52" s="3">
        <f t="shared" si="2"/>
        <v>1.1251158657328983</v>
      </c>
    </row>
    <row r="53" spans="1:8" x14ac:dyDescent="0.3">
      <c r="A53" t="s">
        <v>10479</v>
      </c>
      <c r="B53" t="s">
        <v>19</v>
      </c>
      <c r="E53">
        <v>6.6</v>
      </c>
      <c r="F53" t="e">
        <f t="shared" si="0"/>
        <v>#DIV/0!</v>
      </c>
      <c r="G53">
        <f t="shared" si="1"/>
        <v>6.6</v>
      </c>
      <c r="H53" s="3">
        <f t="shared" si="2"/>
        <v>1.1251158657328983</v>
      </c>
    </row>
    <row r="54" spans="1:8" x14ac:dyDescent="0.3">
      <c r="A54" t="s">
        <v>10480</v>
      </c>
      <c r="B54" t="s">
        <v>19</v>
      </c>
      <c r="E54">
        <v>7</v>
      </c>
      <c r="F54" t="e">
        <f t="shared" si="0"/>
        <v>#DIV/0!</v>
      </c>
      <c r="G54">
        <f t="shared" si="1"/>
        <v>6.6</v>
      </c>
      <c r="H54" s="3">
        <f t="shared" si="2"/>
        <v>1.1251158657328983</v>
      </c>
    </row>
    <row r="55" spans="1:8" x14ac:dyDescent="0.3">
      <c r="A55" t="s">
        <v>10481</v>
      </c>
      <c r="B55" t="s">
        <v>19</v>
      </c>
      <c r="E55">
        <v>6.3</v>
      </c>
      <c r="F55" t="e">
        <f t="shared" si="0"/>
        <v>#DIV/0!</v>
      </c>
      <c r="G55">
        <f t="shared" si="1"/>
        <v>6.6</v>
      </c>
      <c r="H55" s="3">
        <f t="shared" si="2"/>
        <v>1.1251158657328983</v>
      </c>
    </row>
    <row r="56" spans="1:8" x14ac:dyDescent="0.3">
      <c r="A56" t="s">
        <v>10482</v>
      </c>
      <c r="B56" t="s">
        <v>19</v>
      </c>
      <c r="E56">
        <v>6.2</v>
      </c>
      <c r="F56" t="e">
        <f t="shared" si="0"/>
        <v>#DIV/0!</v>
      </c>
      <c r="G56">
        <f t="shared" si="1"/>
        <v>6.6</v>
      </c>
      <c r="H56" s="3">
        <f t="shared" si="2"/>
        <v>1.1251158657328983</v>
      </c>
    </row>
    <row r="57" spans="1:8" x14ac:dyDescent="0.3">
      <c r="A57" t="s">
        <v>10483</v>
      </c>
      <c r="B57" t="s">
        <v>19</v>
      </c>
      <c r="E57">
        <v>6.8</v>
      </c>
      <c r="F57" t="e">
        <f t="shared" si="0"/>
        <v>#DIV/0!</v>
      </c>
      <c r="G57">
        <f t="shared" si="1"/>
        <v>6.6</v>
      </c>
      <c r="H57" s="3">
        <f t="shared" si="2"/>
        <v>1.1251158657328983</v>
      </c>
    </row>
    <row r="58" spans="1:8" x14ac:dyDescent="0.3">
      <c r="A58" t="s">
        <v>10484</v>
      </c>
      <c r="B58" t="s">
        <v>19</v>
      </c>
      <c r="E58">
        <v>7.2</v>
      </c>
      <c r="F58" t="e">
        <f t="shared" si="0"/>
        <v>#DIV/0!</v>
      </c>
      <c r="G58">
        <f t="shared" si="1"/>
        <v>6.6</v>
      </c>
      <c r="H58" s="3">
        <f t="shared" si="2"/>
        <v>1.1251158657328983</v>
      </c>
    </row>
    <row r="59" spans="1:8" x14ac:dyDescent="0.3">
      <c r="A59" t="s">
        <v>10485</v>
      </c>
      <c r="B59" t="s">
        <v>19</v>
      </c>
      <c r="E59">
        <v>7.5</v>
      </c>
      <c r="F59" t="e">
        <f t="shared" si="0"/>
        <v>#DIV/0!</v>
      </c>
      <c r="G59">
        <f t="shared" si="1"/>
        <v>6.6</v>
      </c>
      <c r="H59" s="3">
        <f t="shared" si="2"/>
        <v>1.1251158657328983</v>
      </c>
    </row>
    <row r="60" spans="1:8" x14ac:dyDescent="0.3">
      <c r="A60" t="s">
        <v>10486</v>
      </c>
      <c r="B60" t="s">
        <v>19</v>
      </c>
      <c r="E60">
        <v>8.4</v>
      </c>
      <c r="F60" t="e">
        <f t="shared" si="0"/>
        <v>#DIV/0!</v>
      </c>
      <c r="G60">
        <f t="shared" si="1"/>
        <v>6.6</v>
      </c>
      <c r="H60" s="3">
        <f t="shared" si="2"/>
        <v>1.1251158657328983</v>
      </c>
    </row>
    <row r="61" spans="1:8" x14ac:dyDescent="0.3">
      <c r="A61" t="s">
        <v>10487</v>
      </c>
      <c r="B61" t="s">
        <v>19</v>
      </c>
      <c r="E61">
        <v>6.2</v>
      </c>
      <c r="F61" t="e">
        <f t="shared" si="0"/>
        <v>#DIV/0!</v>
      </c>
      <c r="G61">
        <f t="shared" si="1"/>
        <v>6.6</v>
      </c>
      <c r="H61" s="3">
        <f t="shared" si="2"/>
        <v>1.1251158657328983</v>
      </c>
    </row>
    <row r="62" spans="1:8" x14ac:dyDescent="0.3">
      <c r="A62">
        <v>2012</v>
      </c>
      <c r="B62" t="s">
        <v>19</v>
      </c>
      <c r="E62">
        <v>5.8</v>
      </c>
      <c r="F62" t="e">
        <f t="shared" si="0"/>
        <v>#DIV/0!</v>
      </c>
      <c r="G62">
        <f t="shared" si="1"/>
        <v>6.6</v>
      </c>
      <c r="H62" s="3">
        <f t="shared" si="2"/>
        <v>1.1251158657328983</v>
      </c>
    </row>
    <row r="63" spans="1:8" x14ac:dyDescent="0.3">
      <c r="A63" t="s">
        <v>10488</v>
      </c>
      <c r="B63" t="s">
        <v>19</v>
      </c>
      <c r="E63">
        <v>6.8</v>
      </c>
      <c r="F63" t="e">
        <f t="shared" si="0"/>
        <v>#DIV/0!</v>
      </c>
      <c r="G63">
        <f t="shared" si="1"/>
        <v>6.6</v>
      </c>
      <c r="H63" s="3">
        <f t="shared" si="2"/>
        <v>1.1251158657328983</v>
      </c>
    </row>
    <row r="64" spans="1:8" x14ac:dyDescent="0.3">
      <c r="A64" t="s">
        <v>10489</v>
      </c>
      <c r="B64" t="s">
        <v>19</v>
      </c>
      <c r="E64">
        <v>5.4</v>
      </c>
      <c r="F64" t="e">
        <f t="shared" si="0"/>
        <v>#DIV/0!</v>
      </c>
      <c r="G64">
        <f t="shared" si="1"/>
        <v>6.6</v>
      </c>
      <c r="H64" s="3">
        <f t="shared" si="2"/>
        <v>1.1251158657328983</v>
      </c>
    </row>
    <row r="65" spans="1:8" x14ac:dyDescent="0.3">
      <c r="A65" t="s">
        <v>10490</v>
      </c>
      <c r="B65" t="s">
        <v>19</v>
      </c>
      <c r="E65">
        <v>6.6</v>
      </c>
      <c r="F65" t="e">
        <f t="shared" si="0"/>
        <v>#DIV/0!</v>
      </c>
      <c r="G65">
        <f t="shared" si="1"/>
        <v>6.6</v>
      </c>
      <c r="H65" s="3">
        <f t="shared" si="2"/>
        <v>1.1251158657328983</v>
      </c>
    </row>
    <row r="66" spans="1:8" x14ac:dyDescent="0.3">
      <c r="A66" t="s">
        <v>10491</v>
      </c>
      <c r="B66" t="s">
        <v>19</v>
      </c>
      <c r="E66">
        <v>6.9</v>
      </c>
      <c r="F66" t="e">
        <f t="shared" si="0"/>
        <v>#DIV/0!</v>
      </c>
      <c r="G66">
        <f t="shared" si="1"/>
        <v>6.6</v>
      </c>
      <c r="H66" s="3">
        <f t="shared" si="2"/>
        <v>1.1251158657328983</v>
      </c>
    </row>
    <row r="67" spans="1:8" x14ac:dyDescent="0.3">
      <c r="A67" t="s">
        <v>10492</v>
      </c>
      <c r="B67" t="s">
        <v>19</v>
      </c>
      <c r="E67">
        <v>7.3</v>
      </c>
      <c r="F67" t="e">
        <f t="shared" ref="F67:F130" si="3">AVERAGEIF(B:B,C:C,E:E)</f>
        <v>#DIV/0!</v>
      </c>
      <c r="G67">
        <f t="shared" ref="G67:G130" si="4">MEDIAN(B:B,C:C,E:E)</f>
        <v>6.6</v>
      </c>
      <c r="H67" s="3">
        <f t="shared" ref="H67:H130" si="5">_xlfn.STDEV.S(B:B,C:C,E:E)</f>
        <v>1.1251158657328983</v>
      </c>
    </row>
    <row r="68" spans="1:8" x14ac:dyDescent="0.3">
      <c r="A68" t="s">
        <v>10493</v>
      </c>
      <c r="B68" t="s">
        <v>19</v>
      </c>
      <c r="E68">
        <v>9</v>
      </c>
      <c r="F68" t="e">
        <f t="shared" si="3"/>
        <v>#DIV/0!</v>
      </c>
      <c r="G68">
        <f t="shared" si="4"/>
        <v>6.6</v>
      </c>
      <c r="H68" s="3">
        <f t="shared" si="5"/>
        <v>1.1251158657328983</v>
      </c>
    </row>
    <row r="69" spans="1:8" x14ac:dyDescent="0.3">
      <c r="A69" t="s">
        <v>10494</v>
      </c>
      <c r="B69" t="s">
        <v>19</v>
      </c>
      <c r="E69">
        <v>8.3000000000000007</v>
      </c>
      <c r="F69" t="e">
        <f t="shared" si="3"/>
        <v>#DIV/0!</v>
      </c>
      <c r="G69">
        <f t="shared" si="4"/>
        <v>6.6</v>
      </c>
      <c r="H69" s="3">
        <f t="shared" si="5"/>
        <v>1.1251158657328983</v>
      </c>
    </row>
    <row r="70" spans="1:8" x14ac:dyDescent="0.3">
      <c r="A70" t="s">
        <v>10495</v>
      </c>
      <c r="B70" t="s">
        <v>19</v>
      </c>
      <c r="E70">
        <v>6.5</v>
      </c>
      <c r="F70" t="e">
        <f t="shared" si="3"/>
        <v>#DIV/0!</v>
      </c>
      <c r="G70">
        <f t="shared" si="4"/>
        <v>6.6</v>
      </c>
      <c r="H70" s="3">
        <f t="shared" si="5"/>
        <v>1.1251158657328983</v>
      </c>
    </row>
    <row r="71" spans="1:8" x14ac:dyDescent="0.3">
      <c r="A71" t="s">
        <v>10496</v>
      </c>
      <c r="B71" t="s">
        <v>19</v>
      </c>
      <c r="E71">
        <v>7.9</v>
      </c>
      <c r="F71" t="e">
        <f t="shared" si="3"/>
        <v>#DIV/0!</v>
      </c>
      <c r="G71">
        <f t="shared" si="4"/>
        <v>6.6</v>
      </c>
      <c r="H71" s="3">
        <f t="shared" si="5"/>
        <v>1.1251158657328983</v>
      </c>
    </row>
    <row r="72" spans="1:8" x14ac:dyDescent="0.3">
      <c r="A72" t="s">
        <v>10497</v>
      </c>
      <c r="B72" t="s">
        <v>19</v>
      </c>
      <c r="E72">
        <v>7.5</v>
      </c>
      <c r="F72" t="e">
        <f t="shared" si="3"/>
        <v>#DIV/0!</v>
      </c>
      <c r="G72">
        <f t="shared" si="4"/>
        <v>6.6</v>
      </c>
      <c r="H72" s="3">
        <f t="shared" si="5"/>
        <v>1.1251158657328983</v>
      </c>
    </row>
    <row r="73" spans="1:8" x14ac:dyDescent="0.3">
      <c r="A73" t="s">
        <v>10498</v>
      </c>
      <c r="B73" t="s">
        <v>19</v>
      </c>
      <c r="E73">
        <v>4.8</v>
      </c>
      <c r="F73" t="e">
        <f t="shared" si="3"/>
        <v>#DIV/0!</v>
      </c>
      <c r="G73">
        <f t="shared" si="4"/>
        <v>6.6</v>
      </c>
      <c r="H73" s="3">
        <f t="shared" si="5"/>
        <v>1.1251158657328983</v>
      </c>
    </row>
    <row r="74" spans="1:8" x14ac:dyDescent="0.3">
      <c r="A74" t="s">
        <v>10499</v>
      </c>
      <c r="B74" t="s">
        <v>19</v>
      </c>
      <c r="E74">
        <v>5.2</v>
      </c>
      <c r="F74" t="e">
        <f t="shared" si="3"/>
        <v>#DIV/0!</v>
      </c>
      <c r="G74">
        <f t="shared" si="4"/>
        <v>6.6</v>
      </c>
      <c r="H74" s="3">
        <f t="shared" si="5"/>
        <v>1.1251158657328983</v>
      </c>
    </row>
    <row r="75" spans="1:8" x14ac:dyDescent="0.3">
      <c r="A75" t="s">
        <v>10500</v>
      </c>
      <c r="B75" t="s">
        <v>19</v>
      </c>
      <c r="E75">
        <v>6.9</v>
      </c>
      <c r="F75" t="e">
        <f t="shared" si="3"/>
        <v>#DIV/0!</v>
      </c>
      <c r="G75">
        <f t="shared" si="4"/>
        <v>6.6</v>
      </c>
      <c r="H75" s="3">
        <f t="shared" si="5"/>
        <v>1.1251158657328983</v>
      </c>
    </row>
    <row r="76" spans="1:8" x14ac:dyDescent="0.3">
      <c r="A76" t="s">
        <v>10501</v>
      </c>
      <c r="B76" t="s">
        <v>19</v>
      </c>
      <c r="E76">
        <v>5.4</v>
      </c>
      <c r="F76" t="e">
        <f t="shared" si="3"/>
        <v>#DIV/0!</v>
      </c>
      <c r="G76">
        <f t="shared" si="4"/>
        <v>6.6</v>
      </c>
      <c r="H76" s="3">
        <f t="shared" si="5"/>
        <v>1.1251158657328983</v>
      </c>
    </row>
    <row r="77" spans="1:8" x14ac:dyDescent="0.3">
      <c r="A77" t="s">
        <v>10502</v>
      </c>
      <c r="B77" t="s">
        <v>19</v>
      </c>
      <c r="E77">
        <v>7.9</v>
      </c>
      <c r="F77" t="e">
        <f t="shared" si="3"/>
        <v>#DIV/0!</v>
      </c>
      <c r="G77">
        <f t="shared" si="4"/>
        <v>6.6</v>
      </c>
      <c r="H77" s="3">
        <f t="shared" si="5"/>
        <v>1.1251158657328983</v>
      </c>
    </row>
    <row r="78" spans="1:8" x14ac:dyDescent="0.3">
      <c r="A78" t="s">
        <v>10503</v>
      </c>
      <c r="B78" t="s">
        <v>19</v>
      </c>
      <c r="E78">
        <v>6.1</v>
      </c>
      <c r="F78" t="e">
        <f t="shared" si="3"/>
        <v>#DIV/0!</v>
      </c>
      <c r="G78">
        <f t="shared" si="4"/>
        <v>6.6</v>
      </c>
      <c r="H78" s="3">
        <f t="shared" si="5"/>
        <v>1.1251158657328983</v>
      </c>
    </row>
    <row r="79" spans="1:8" x14ac:dyDescent="0.3">
      <c r="A79" t="s">
        <v>10504</v>
      </c>
      <c r="B79" t="s">
        <v>19</v>
      </c>
      <c r="E79">
        <v>5.8</v>
      </c>
      <c r="F79" t="e">
        <f t="shared" si="3"/>
        <v>#DIV/0!</v>
      </c>
      <c r="G79">
        <f t="shared" si="4"/>
        <v>6.6</v>
      </c>
      <c r="H79" s="3">
        <f t="shared" si="5"/>
        <v>1.1251158657328983</v>
      </c>
    </row>
    <row r="80" spans="1:8" x14ac:dyDescent="0.3">
      <c r="A80" t="s">
        <v>10505</v>
      </c>
      <c r="B80" t="s">
        <v>19</v>
      </c>
      <c r="E80">
        <v>8.3000000000000007</v>
      </c>
      <c r="F80" t="e">
        <f t="shared" si="3"/>
        <v>#DIV/0!</v>
      </c>
      <c r="G80">
        <f t="shared" si="4"/>
        <v>6.6</v>
      </c>
      <c r="H80" s="3">
        <f t="shared" si="5"/>
        <v>1.1251158657328983</v>
      </c>
    </row>
    <row r="81" spans="1:8" x14ac:dyDescent="0.3">
      <c r="A81" t="s">
        <v>10506</v>
      </c>
      <c r="B81" t="s">
        <v>19</v>
      </c>
      <c r="E81">
        <v>7.8</v>
      </c>
      <c r="F81" t="e">
        <f t="shared" si="3"/>
        <v>#DIV/0!</v>
      </c>
      <c r="G81">
        <f t="shared" si="4"/>
        <v>6.6</v>
      </c>
      <c r="H81" s="3">
        <f t="shared" si="5"/>
        <v>1.1251158657328983</v>
      </c>
    </row>
    <row r="82" spans="1:8" x14ac:dyDescent="0.3">
      <c r="A82" t="s">
        <v>10507</v>
      </c>
      <c r="B82" t="s">
        <v>19</v>
      </c>
      <c r="E82">
        <v>7</v>
      </c>
      <c r="F82" t="e">
        <f t="shared" si="3"/>
        <v>#DIV/0!</v>
      </c>
      <c r="G82">
        <f t="shared" si="4"/>
        <v>6.6</v>
      </c>
      <c r="H82" s="3">
        <f t="shared" si="5"/>
        <v>1.1251158657328983</v>
      </c>
    </row>
    <row r="83" spans="1:8" x14ac:dyDescent="0.3">
      <c r="A83" t="s">
        <v>10508</v>
      </c>
      <c r="B83" t="s">
        <v>19</v>
      </c>
      <c r="E83">
        <v>6.1</v>
      </c>
      <c r="F83" t="e">
        <f t="shared" si="3"/>
        <v>#DIV/0!</v>
      </c>
      <c r="G83">
        <f t="shared" si="4"/>
        <v>6.6</v>
      </c>
      <c r="H83" s="3">
        <f t="shared" si="5"/>
        <v>1.1251158657328983</v>
      </c>
    </row>
    <row r="84" spans="1:8" x14ac:dyDescent="0.3">
      <c r="A84" t="s">
        <v>10509</v>
      </c>
      <c r="B84" t="s">
        <v>19</v>
      </c>
      <c r="E84">
        <v>7</v>
      </c>
      <c r="F84" t="e">
        <f t="shared" si="3"/>
        <v>#DIV/0!</v>
      </c>
      <c r="G84">
        <f t="shared" si="4"/>
        <v>6.6</v>
      </c>
      <c r="H84" s="3">
        <f t="shared" si="5"/>
        <v>1.1251158657328983</v>
      </c>
    </row>
    <row r="85" spans="1:8" x14ac:dyDescent="0.3">
      <c r="A85" t="s">
        <v>10510</v>
      </c>
      <c r="B85" t="s">
        <v>19</v>
      </c>
      <c r="E85">
        <v>7.6</v>
      </c>
      <c r="F85" t="e">
        <f t="shared" si="3"/>
        <v>#DIV/0!</v>
      </c>
      <c r="G85">
        <f t="shared" si="4"/>
        <v>6.6</v>
      </c>
      <c r="H85" s="3">
        <f t="shared" si="5"/>
        <v>1.1251158657328983</v>
      </c>
    </row>
    <row r="86" spans="1:8" x14ac:dyDescent="0.3">
      <c r="A86" t="s">
        <v>10511</v>
      </c>
      <c r="B86" t="s">
        <v>19</v>
      </c>
      <c r="E86">
        <v>4.5</v>
      </c>
      <c r="F86" t="e">
        <f t="shared" si="3"/>
        <v>#DIV/0!</v>
      </c>
      <c r="G86">
        <f t="shared" si="4"/>
        <v>6.6</v>
      </c>
      <c r="H86" s="3">
        <f t="shared" si="5"/>
        <v>1.1251158657328983</v>
      </c>
    </row>
    <row r="87" spans="1:8" x14ac:dyDescent="0.3">
      <c r="A87" t="s">
        <v>10512</v>
      </c>
      <c r="B87" t="s">
        <v>19</v>
      </c>
      <c r="E87">
        <v>6.3</v>
      </c>
      <c r="F87" t="e">
        <f t="shared" si="3"/>
        <v>#DIV/0!</v>
      </c>
      <c r="G87">
        <f t="shared" si="4"/>
        <v>6.6</v>
      </c>
      <c r="H87" s="3">
        <f t="shared" si="5"/>
        <v>1.1251158657328983</v>
      </c>
    </row>
    <row r="88" spans="1:8" x14ac:dyDescent="0.3">
      <c r="A88" t="s">
        <v>10513</v>
      </c>
      <c r="B88" t="s">
        <v>19</v>
      </c>
      <c r="E88">
        <v>7.8</v>
      </c>
      <c r="F88" t="e">
        <f t="shared" si="3"/>
        <v>#DIV/0!</v>
      </c>
      <c r="G88">
        <f t="shared" si="4"/>
        <v>6.6</v>
      </c>
      <c r="H88" s="3">
        <f t="shared" si="5"/>
        <v>1.1251158657328983</v>
      </c>
    </row>
    <row r="89" spans="1:8" x14ac:dyDescent="0.3">
      <c r="A89" t="s">
        <v>10514</v>
      </c>
      <c r="B89" t="s">
        <v>19</v>
      </c>
      <c r="E89">
        <v>6.4</v>
      </c>
      <c r="F89" t="e">
        <f t="shared" si="3"/>
        <v>#DIV/0!</v>
      </c>
      <c r="G89">
        <f t="shared" si="4"/>
        <v>6.6</v>
      </c>
      <c r="H89" s="3">
        <f t="shared" si="5"/>
        <v>1.1251158657328983</v>
      </c>
    </row>
    <row r="90" spans="1:8" x14ac:dyDescent="0.3">
      <c r="A90" t="s">
        <v>10515</v>
      </c>
      <c r="B90" t="s">
        <v>19</v>
      </c>
      <c r="E90">
        <v>6.5</v>
      </c>
      <c r="F90" t="e">
        <f t="shared" si="3"/>
        <v>#DIV/0!</v>
      </c>
      <c r="G90">
        <f t="shared" si="4"/>
        <v>6.6</v>
      </c>
      <c r="H90" s="3">
        <f t="shared" si="5"/>
        <v>1.1251158657328983</v>
      </c>
    </row>
    <row r="91" spans="1:8" x14ac:dyDescent="0.3">
      <c r="A91" t="s">
        <v>10516</v>
      </c>
      <c r="B91" t="s">
        <v>19</v>
      </c>
      <c r="E91">
        <v>7.9</v>
      </c>
      <c r="F91" t="e">
        <f t="shared" si="3"/>
        <v>#DIV/0!</v>
      </c>
      <c r="G91">
        <f t="shared" si="4"/>
        <v>6.6</v>
      </c>
      <c r="H91" s="3">
        <f t="shared" si="5"/>
        <v>1.1251158657328983</v>
      </c>
    </row>
    <row r="92" spans="1:8" x14ac:dyDescent="0.3">
      <c r="A92" t="s">
        <v>10517</v>
      </c>
      <c r="B92" t="s">
        <v>19</v>
      </c>
      <c r="E92">
        <v>7.8</v>
      </c>
      <c r="F92" t="e">
        <f t="shared" si="3"/>
        <v>#DIV/0!</v>
      </c>
      <c r="G92">
        <f t="shared" si="4"/>
        <v>6.6</v>
      </c>
      <c r="H92" s="3">
        <f t="shared" si="5"/>
        <v>1.1251158657328983</v>
      </c>
    </row>
    <row r="93" spans="1:8" x14ac:dyDescent="0.3">
      <c r="A93" t="s">
        <v>10518</v>
      </c>
      <c r="B93" t="s">
        <v>19</v>
      </c>
      <c r="E93">
        <v>6.6</v>
      </c>
      <c r="F93" t="e">
        <f t="shared" si="3"/>
        <v>#DIV/0!</v>
      </c>
      <c r="G93">
        <f t="shared" si="4"/>
        <v>6.6</v>
      </c>
      <c r="H93" s="3">
        <f t="shared" si="5"/>
        <v>1.1251158657328983</v>
      </c>
    </row>
    <row r="94" spans="1:8" x14ac:dyDescent="0.3">
      <c r="A94" t="s">
        <v>10519</v>
      </c>
      <c r="B94" t="s">
        <v>19</v>
      </c>
      <c r="E94">
        <v>5.5</v>
      </c>
      <c r="F94" t="e">
        <f t="shared" si="3"/>
        <v>#DIV/0!</v>
      </c>
      <c r="G94">
        <f t="shared" si="4"/>
        <v>6.6</v>
      </c>
      <c r="H94" s="3">
        <f t="shared" si="5"/>
        <v>1.1251158657328983</v>
      </c>
    </row>
    <row r="95" spans="1:8" x14ac:dyDescent="0.3">
      <c r="A95" t="s">
        <v>10520</v>
      </c>
      <c r="B95" t="s">
        <v>19</v>
      </c>
      <c r="E95">
        <v>8.1999999999999993</v>
      </c>
      <c r="F95" t="e">
        <f t="shared" si="3"/>
        <v>#DIV/0!</v>
      </c>
      <c r="G95">
        <f t="shared" si="4"/>
        <v>6.6</v>
      </c>
      <c r="H95" s="3">
        <f t="shared" si="5"/>
        <v>1.1251158657328983</v>
      </c>
    </row>
    <row r="96" spans="1:8" x14ac:dyDescent="0.3">
      <c r="A96" t="s">
        <v>10521</v>
      </c>
      <c r="B96" t="s">
        <v>19</v>
      </c>
      <c r="E96">
        <v>6.4</v>
      </c>
      <c r="F96" t="e">
        <f t="shared" si="3"/>
        <v>#DIV/0!</v>
      </c>
      <c r="G96">
        <f t="shared" si="4"/>
        <v>6.6</v>
      </c>
      <c r="H96" s="3">
        <f t="shared" si="5"/>
        <v>1.1251158657328983</v>
      </c>
    </row>
    <row r="97" spans="1:8" x14ac:dyDescent="0.3">
      <c r="A97" t="s">
        <v>10522</v>
      </c>
      <c r="B97" t="s">
        <v>19</v>
      </c>
      <c r="E97">
        <v>8.1</v>
      </c>
      <c r="F97" t="e">
        <f t="shared" si="3"/>
        <v>#DIV/0!</v>
      </c>
      <c r="G97">
        <f t="shared" si="4"/>
        <v>6.6</v>
      </c>
      <c r="H97" s="3">
        <f t="shared" si="5"/>
        <v>1.1251158657328983</v>
      </c>
    </row>
    <row r="98" spans="1:8" x14ac:dyDescent="0.3">
      <c r="A98" t="s">
        <v>10523</v>
      </c>
      <c r="B98" t="s">
        <v>19</v>
      </c>
      <c r="E98">
        <v>8.6</v>
      </c>
      <c r="F98" t="e">
        <f t="shared" si="3"/>
        <v>#DIV/0!</v>
      </c>
      <c r="G98">
        <f t="shared" si="4"/>
        <v>6.6</v>
      </c>
      <c r="H98" s="3">
        <f t="shared" si="5"/>
        <v>1.1251158657328983</v>
      </c>
    </row>
    <row r="99" spans="1:8" x14ac:dyDescent="0.3">
      <c r="A99" t="s">
        <v>10524</v>
      </c>
      <c r="B99" t="s">
        <v>336</v>
      </c>
      <c r="E99">
        <v>8.8000000000000007</v>
      </c>
      <c r="F99" t="e">
        <f t="shared" si="3"/>
        <v>#DIV/0!</v>
      </c>
      <c r="G99">
        <f t="shared" si="4"/>
        <v>6.6</v>
      </c>
      <c r="H99" s="3">
        <f t="shared" si="5"/>
        <v>1.1251158657328983</v>
      </c>
    </row>
    <row r="100" spans="1:8" x14ac:dyDescent="0.3">
      <c r="A100" t="s">
        <v>10525</v>
      </c>
      <c r="B100" t="s">
        <v>19</v>
      </c>
      <c r="E100">
        <v>8.1999999999999993</v>
      </c>
      <c r="F100" t="e">
        <f t="shared" si="3"/>
        <v>#DIV/0!</v>
      </c>
      <c r="G100">
        <f t="shared" si="4"/>
        <v>6.6</v>
      </c>
      <c r="H100" s="3">
        <f t="shared" si="5"/>
        <v>1.1251158657328983</v>
      </c>
    </row>
    <row r="101" spans="1:8" x14ac:dyDescent="0.3">
      <c r="A101" t="s">
        <v>10526</v>
      </c>
      <c r="B101" t="s">
        <v>19</v>
      </c>
      <c r="E101">
        <v>7.9</v>
      </c>
      <c r="F101" t="e">
        <f t="shared" si="3"/>
        <v>#DIV/0!</v>
      </c>
      <c r="G101">
        <f t="shared" si="4"/>
        <v>6.6</v>
      </c>
      <c r="H101" s="3">
        <f t="shared" si="5"/>
        <v>1.1251158657328983</v>
      </c>
    </row>
    <row r="102" spans="1:8" x14ac:dyDescent="0.3">
      <c r="A102" t="s">
        <v>10527</v>
      </c>
      <c r="B102" t="s">
        <v>19</v>
      </c>
      <c r="E102">
        <v>6.7</v>
      </c>
      <c r="F102" t="e">
        <f t="shared" si="3"/>
        <v>#DIV/0!</v>
      </c>
      <c r="G102">
        <f t="shared" si="4"/>
        <v>6.6</v>
      </c>
      <c r="H102" s="3">
        <f t="shared" si="5"/>
        <v>1.1251158657328983</v>
      </c>
    </row>
    <row r="103" spans="1:8" x14ac:dyDescent="0.3">
      <c r="A103" t="s">
        <v>10528</v>
      </c>
      <c r="B103" t="s">
        <v>19</v>
      </c>
      <c r="E103">
        <v>7.8</v>
      </c>
      <c r="F103" t="e">
        <f t="shared" si="3"/>
        <v>#DIV/0!</v>
      </c>
      <c r="G103">
        <f t="shared" si="4"/>
        <v>6.6</v>
      </c>
      <c r="H103" s="3">
        <f t="shared" si="5"/>
        <v>1.1251158657328983</v>
      </c>
    </row>
    <row r="104" spans="1:8" x14ac:dyDescent="0.3">
      <c r="A104" t="s">
        <v>10529</v>
      </c>
      <c r="B104" t="s">
        <v>19</v>
      </c>
      <c r="E104">
        <v>7.8</v>
      </c>
      <c r="F104" t="e">
        <f t="shared" si="3"/>
        <v>#DIV/0!</v>
      </c>
      <c r="G104">
        <f t="shared" si="4"/>
        <v>6.6</v>
      </c>
      <c r="H104" s="3">
        <f t="shared" si="5"/>
        <v>1.1251158657328983</v>
      </c>
    </row>
    <row r="105" spans="1:8" x14ac:dyDescent="0.3">
      <c r="A105" t="s">
        <v>10530</v>
      </c>
      <c r="B105" t="s">
        <v>19</v>
      </c>
      <c r="E105">
        <v>6.6</v>
      </c>
      <c r="F105" t="e">
        <f t="shared" si="3"/>
        <v>#DIV/0!</v>
      </c>
      <c r="G105">
        <f t="shared" si="4"/>
        <v>6.6</v>
      </c>
      <c r="H105" s="3">
        <f t="shared" si="5"/>
        <v>1.1251158657328983</v>
      </c>
    </row>
    <row r="106" spans="1:8" x14ac:dyDescent="0.3">
      <c r="A106" t="s">
        <v>10531</v>
      </c>
      <c r="B106" t="s">
        <v>19</v>
      </c>
      <c r="E106">
        <v>6.1</v>
      </c>
      <c r="F106" t="e">
        <f t="shared" si="3"/>
        <v>#DIV/0!</v>
      </c>
      <c r="G106">
        <f t="shared" si="4"/>
        <v>6.6</v>
      </c>
      <c r="H106" s="3">
        <f t="shared" si="5"/>
        <v>1.1251158657328983</v>
      </c>
    </row>
    <row r="107" spans="1:8" x14ac:dyDescent="0.3">
      <c r="A107" t="s">
        <v>10532</v>
      </c>
      <c r="B107" t="s">
        <v>19</v>
      </c>
      <c r="E107">
        <v>5.6</v>
      </c>
      <c r="F107" t="e">
        <f t="shared" si="3"/>
        <v>#DIV/0!</v>
      </c>
      <c r="G107">
        <f t="shared" si="4"/>
        <v>6.6</v>
      </c>
      <c r="H107" s="3">
        <f t="shared" si="5"/>
        <v>1.1251158657328983</v>
      </c>
    </row>
    <row r="108" spans="1:8" x14ac:dyDescent="0.3">
      <c r="A108" t="s">
        <v>10533</v>
      </c>
      <c r="B108" t="s">
        <v>19</v>
      </c>
      <c r="E108">
        <v>6.4</v>
      </c>
      <c r="F108" t="e">
        <f t="shared" si="3"/>
        <v>#DIV/0!</v>
      </c>
      <c r="G108">
        <f t="shared" si="4"/>
        <v>6.6</v>
      </c>
      <c r="H108" s="3">
        <f t="shared" si="5"/>
        <v>1.1251158657328983</v>
      </c>
    </row>
    <row r="109" spans="1:8" x14ac:dyDescent="0.3">
      <c r="A109" t="s">
        <v>10534</v>
      </c>
      <c r="B109" t="s">
        <v>19</v>
      </c>
      <c r="E109">
        <v>6.1</v>
      </c>
      <c r="F109" t="e">
        <f t="shared" si="3"/>
        <v>#DIV/0!</v>
      </c>
      <c r="G109">
        <f t="shared" si="4"/>
        <v>6.6</v>
      </c>
      <c r="H109" s="3">
        <f t="shared" si="5"/>
        <v>1.1251158657328983</v>
      </c>
    </row>
    <row r="110" spans="1:8" x14ac:dyDescent="0.3">
      <c r="A110" t="s">
        <v>10535</v>
      </c>
      <c r="B110" t="s">
        <v>19</v>
      </c>
      <c r="E110">
        <v>7.3</v>
      </c>
      <c r="F110" t="e">
        <f t="shared" si="3"/>
        <v>#DIV/0!</v>
      </c>
      <c r="G110">
        <f t="shared" si="4"/>
        <v>6.6</v>
      </c>
      <c r="H110" s="3">
        <f t="shared" si="5"/>
        <v>1.1251158657328983</v>
      </c>
    </row>
    <row r="111" spans="1:8" x14ac:dyDescent="0.3">
      <c r="A111" t="s">
        <v>10536</v>
      </c>
      <c r="B111" t="s">
        <v>19</v>
      </c>
      <c r="E111">
        <v>6.6</v>
      </c>
      <c r="F111" t="e">
        <f t="shared" si="3"/>
        <v>#DIV/0!</v>
      </c>
      <c r="G111">
        <f t="shared" si="4"/>
        <v>6.6</v>
      </c>
      <c r="H111" s="3">
        <f t="shared" si="5"/>
        <v>1.1251158657328983</v>
      </c>
    </row>
    <row r="112" spans="1:8" x14ac:dyDescent="0.3">
      <c r="A112" t="s">
        <v>10537</v>
      </c>
      <c r="B112" t="s">
        <v>19</v>
      </c>
      <c r="E112">
        <v>6.3</v>
      </c>
      <c r="F112" t="e">
        <f t="shared" si="3"/>
        <v>#DIV/0!</v>
      </c>
      <c r="G112">
        <f t="shared" si="4"/>
        <v>6.6</v>
      </c>
      <c r="H112" s="3">
        <f t="shared" si="5"/>
        <v>1.1251158657328983</v>
      </c>
    </row>
    <row r="113" spans="1:8" x14ac:dyDescent="0.3">
      <c r="A113" t="s">
        <v>10538</v>
      </c>
      <c r="B113" t="s">
        <v>19</v>
      </c>
      <c r="E113">
        <v>6.1</v>
      </c>
      <c r="F113" t="e">
        <f t="shared" si="3"/>
        <v>#DIV/0!</v>
      </c>
      <c r="G113">
        <f t="shared" si="4"/>
        <v>6.6</v>
      </c>
      <c r="H113" s="3">
        <f t="shared" si="5"/>
        <v>1.1251158657328983</v>
      </c>
    </row>
    <row r="114" spans="1:8" x14ac:dyDescent="0.3">
      <c r="A114" t="s">
        <v>10539</v>
      </c>
      <c r="B114" t="s">
        <v>19</v>
      </c>
      <c r="E114">
        <v>7.1</v>
      </c>
      <c r="F114" t="e">
        <f t="shared" si="3"/>
        <v>#DIV/0!</v>
      </c>
      <c r="G114">
        <f t="shared" si="4"/>
        <v>6.6</v>
      </c>
      <c r="H114" s="3">
        <f t="shared" si="5"/>
        <v>1.1251158657328983</v>
      </c>
    </row>
    <row r="115" spans="1:8" x14ac:dyDescent="0.3">
      <c r="A115" t="s">
        <v>10540</v>
      </c>
      <c r="B115" t="s">
        <v>19</v>
      </c>
      <c r="E115">
        <v>5.5</v>
      </c>
      <c r="F115" t="e">
        <f t="shared" si="3"/>
        <v>#DIV/0!</v>
      </c>
      <c r="G115">
        <f t="shared" si="4"/>
        <v>6.6</v>
      </c>
      <c r="H115" s="3">
        <f t="shared" si="5"/>
        <v>1.1251158657328983</v>
      </c>
    </row>
    <row r="116" spans="1:8" x14ac:dyDescent="0.3">
      <c r="A116" t="s">
        <v>10541</v>
      </c>
      <c r="B116" t="s">
        <v>19</v>
      </c>
      <c r="E116">
        <v>7.5</v>
      </c>
      <c r="F116" t="e">
        <f t="shared" si="3"/>
        <v>#DIV/0!</v>
      </c>
      <c r="G116">
        <f t="shared" si="4"/>
        <v>6.6</v>
      </c>
      <c r="H116" s="3">
        <f t="shared" si="5"/>
        <v>1.1251158657328983</v>
      </c>
    </row>
    <row r="117" spans="1:8" x14ac:dyDescent="0.3">
      <c r="A117" t="s">
        <v>10542</v>
      </c>
      <c r="B117" t="s">
        <v>19</v>
      </c>
      <c r="E117">
        <v>7.6</v>
      </c>
      <c r="F117" t="e">
        <f t="shared" si="3"/>
        <v>#DIV/0!</v>
      </c>
      <c r="G117">
        <f t="shared" si="4"/>
        <v>6.6</v>
      </c>
      <c r="H117" s="3">
        <f t="shared" si="5"/>
        <v>1.1251158657328983</v>
      </c>
    </row>
    <row r="118" spans="1:8" x14ac:dyDescent="0.3">
      <c r="A118" t="s">
        <v>10543</v>
      </c>
      <c r="B118" t="s">
        <v>19</v>
      </c>
      <c r="E118">
        <v>6.4</v>
      </c>
      <c r="F118" t="e">
        <f t="shared" si="3"/>
        <v>#DIV/0!</v>
      </c>
      <c r="G118">
        <f t="shared" si="4"/>
        <v>6.6</v>
      </c>
      <c r="H118" s="3">
        <f t="shared" si="5"/>
        <v>1.1251158657328983</v>
      </c>
    </row>
    <row r="119" spans="1:8" x14ac:dyDescent="0.3">
      <c r="A119" t="s">
        <v>10544</v>
      </c>
      <c r="B119" t="s">
        <v>19</v>
      </c>
      <c r="E119">
        <v>7.2</v>
      </c>
      <c r="F119" t="e">
        <f t="shared" si="3"/>
        <v>#DIV/0!</v>
      </c>
      <c r="G119">
        <f t="shared" si="4"/>
        <v>6.6</v>
      </c>
      <c r="H119" s="3">
        <f t="shared" si="5"/>
        <v>1.1251158657328983</v>
      </c>
    </row>
    <row r="120" spans="1:8" x14ac:dyDescent="0.3">
      <c r="A120" t="s">
        <v>10545</v>
      </c>
      <c r="B120" t="s">
        <v>19</v>
      </c>
      <c r="E120">
        <v>6.7</v>
      </c>
      <c r="F120" t="e">
        <f t="shared" si="3"/>
        <v>#DIV/0!</v>
      </c>
      <c r="G120">
        <f t="shared" si="4"/>
        <v>6.6</v>
      </c>
      <c r="H120" s="3">
        <f t="shared" si="5"/>
        <v>1.1251158657328983</v>
      </c>
    </row>
    <row r="121" spans="1:8" x14ac:dyDescent="0.3">
      <c r="A121" t="s">
        <v>10546</v>
      </c>
      <c r="B121" t="s">
        <v>19</v>
      </c>
      <c r="E121">
        <v>8</v>
      </c>
      <c r="F121" t="e">
        <f t="shared" si="3"/>
        <v>#DIV/0!</v>
      </c>
      <c r="G121">
        <f t="shared" si="4"/>
        <v>6.6</v>
      </c>
      <c r="H121" s="3">
        <f t="shared" si="5"/>
        <v>1.1251158657328983</v>
      </c>
    </row>
    <row r="122" spans="1:8" x14ac:dyDescent="0.3">
      <c r="A122" t="s">
        <v>10547</v>
      </c>
      <c r="B122" t="s">
        <v>19</v>
      </c>
      <c r="E122">
        <v>8.3000000000000007</v>
      </c>
      <c r="F122" t="e">
        <f t="shared" si="3"/>
        <v>#DIV/0!</v>
      </c>
      <c r="G122">
        <f t="shared" si="4"/>
        <v>6.6</v>
      </c>
      <c r="H122" s="3">
        <f t="shared" si="5"/>
        <v>1.1251158657328983</v>
      </c>
    </row>
    <row r="123" spans="1:8" x14ac:dyDescent="0.3">
      <c r="A123" t="s">
        <v>10548</v>
      </c>
      <c r="B123" t="s">
        <v>19</v>
      </c>
      <c r="E123">
        <v>6.7</v>
      </c>
      <c r="F123" t="e">
        <f t="shared" si="3"/>
        <v>#DIV/0!</v>
      </c>
      <c r="G123">
        <f t="shared" si="4"/>
        <v>6.6</v>
      </c>
      <c r="H123" s="3">
        <f t="shared" si="5"/>
        <v>1.1251158657328983</v>
      </c>
    </row>
    <row r="124" spans="1:8" x14ac:dyDescent="0.3">
      <c r="A124" t="s">
        <v>10549</v>
      </c>
      <c r="B124" t="s">
        <v>19</v>
      </c>
      <c r="E124">
        <v>5.9</v>
      </c>
      <c r="F124" t="e">
        <f t="shared" si="3"/>
        <v>#DIV/0!</v>
      </c>
      <c r="G124">
        <f t="shared" si="4"/>
        <v>6.6</v>
      </c>
      <c r="H124" s="3">
        <f t="shared" si="5"/>
        <v>1.1251158657328983</v>
      </c>
    </row>
    <row r="125" spans="1:8" x14ac:dyDescent="0.3">
      <c r="A125" t="s">
        <v>10550</v>
      </c>
      <c r="B125" t="s">
        <v>19</v>
      </c>
      <c r="E125">
        <v>6.7</v>
      </c>
      <c r="F125" t="e">
        <f t="shared" si="3"/>
        <v>#DIV/0!</v>
      </c>
      <c r="G125">
        <f t="shared" si="4"/>
        <v>6.6</v>
      </c>
      <c r="H125" s="3">
        <f t="shared" si="5"/>
        <v>1.1251158657328983</v>
      </c>
    </row>
    <row r="126" spans="1:8" x14ac:dyDescent="0.3">
      <c r="A126" t="s">
        <v>10551</v>
      </c>
      <c r="B126" t="s">
        <v>19</v>
      </c>
      <c r="E126">
        <v>6.7</v>
      </c>
      <c r="F126" t="e">
        <f t="shared" si="3"/>
        <v>#DIV/0!</v>
      </c>
      <c r="G126">
        <f t="shared" si="4"/>
        <v>6.6</v>
      </c>
      <c r="H126" s="3">
        <f t="shared" si="5"/>
        <v>1.1251158657328983</v>
      </c>
    </row>
    <row r="127" spans="1:8" x14ac:dyDescent="0.3">
      <c r="A127" t="s">
        <v>10552</v>
      </c>
      <c r="B127" t="s">
        <v>19</v>
      </c>
      <c r="E127">
        <v>7.6</v>
      </c>
      <c r="F127" t="e">
        <f t="shared" si="3"/>
        <v>#DIV/0!</v>
      </c>
      <c r="G127">
        <f t="shared" si="4"/>
        <v>6.6</v>
      </c>
      <c r="H127" s="3">
        <f t="shared" si="5"/>
        <v>1.1251158657328983</v>
      </c>
    </row>
    <row r="128" spans="1:8" x14ac:dyDescent="0.3">
      <c r="A128" t="s">
        <v>10553</v>
      </c>
      <c r="B128" t="s">
        <v>19</v>
      </c>
      <c r="E128">
        <v>7.2</v>
      </c>
      <c r="F128" t="e">
        <f t="shared" si="3"/>
        <v>#DIV/0!</v>
      </c>
      <c r="G128">
        <f t="shared" si="4"/>
        <v>6.6</v>
      </c>
      <c r="H128" s="3">
        <f t="shared" si="5"/>
        <v>1.1251158657328983</v>
      </c>
    </row>
    <row r="129" spans="1:8" x14ac:dyDescent="0.3">
      <c r="A129" t="s">
        <v>10554</v>
      </c>
      <c r="B129" t="s">
        <v>19</v>
      </c>
      <c r="E129">
        <v>7.1</v>
      </c>
      <c r="F129" t="e">
        <f t="shared" si="3"/>
        <v>#DIV/0!</v>
      </c>
      <c r="G129">
        <f t="shared" si="4"/>
        <v>6.6</v>
      </c>
      <c r="H129" s="3">
        <f t="shared" si="5"/>
        <v>1.1251158657328983</v>
      </c>
    </row>
    <row r="130" spans="1:8" x14ac:dyDescent="0.3">
      <c r="A130" t="s">
        <v>10555</v>
      </c>
      <c r="B130" t="s">
        <v>19</v>
      </c>
      <c r="E130">
        <v>8.1</v>
      </c>
      <c r="F130" t="e">
        <f t="shared" si="3"/>
        <v>#DIV/0!</v>
      </c>
      <c r="G130">
        <f t="shared" si="4"/>
        <v>6.6</v>
      </c>
      <c r="H130" s="3">
        <f t="shared" si="5"/>
        <v>1.1251158657328983</v>
      </c>
    </row>
    <row r="131" spans="1:8" x14ac:dyDescent="0.3">
      <c r="A131" t="s">
        <v>10556</v>
      </c>
      <c r="B131" t="s">
        <v>19</v>
      </c>
      <c r="E131">
        <v>6.7</v>
      </c>
      <c r="F131" t="e">
        <f t="shared" ref="F131:F194" si="6">AVERAGEIF(B:B,C:C,E:E)</f>
        <v>#DIV/0!</v>
      </c>
      <c r="G131">
        <f t="shared" ref="G131:G194" si="7">MEDIAN(B:B,C:C,E:E)</f>
        <v>6.6</v>
      </c>
      <c r="H131" s="3">
        <f t="shared" ref="H131:H194" si="8">_xlfn.STDEV.S(B:B,C:C,E:E)</f>
        <v>1.1251158657328983</v>
      </c>
    </row>
    <row r="132" spans="1:8" x14ac:dyDescent="0.3">
      <c r="A132" t="s">
        <v>10557</v>
      </c>
      <c r="B132" t="s">
        <v>19</v>
      </c>
      <c r="E132">
        <v>7</v>
      </c>
      <c r="F132" t="e">
        <f t="shared" si="6"/>
        <v>#DIV/0!</v>
      </c>
      <c r="G132">
        <f t="shared" si="7"/>
        <v>6.6</v>
      </c>
      <c r="H132" s="3">
        <f t="shared" si="8"/>
        <v>1.1251158657328983</v>
      </c>
    </row>
    <row r="133" spans="1:8" x14ac:dyDescent="0.3">
      <c r="A133" t="s">
        <v>10558</v>
      </c>
      <c r="B133" t="s">
        <v>19</v>
      </c>
      <c r="E133">
        <v>6.9</v>
      </c>
      <c r="F133" t="e">
        <f t="shared" si="6"/>
        <v>#DIV/0!</v>
      </c>
      <c r="G133">
        <f t="shared" si="7"/>
        <v>6.6</v>
      </c>
      <c r="H133" s="3">
        <f t="shared" si="8"/>
        <v>1.1251158657328983</v>
      </c>
    </row>
    <row r="134" spans="1:8" x14ac:dyDescent="0.3">
      <c r="A134" t="s">
        <v>10559</v>
      </c>
      <c r="B134" t="s">
        <v>19</v>
      </c>
      <c r="E134">
        <v>5.0999999999999996</v>
      </c>
      <c r="F134" t="e">
        <f t="shared" si="6"/>
        <v>#DIV/0!</v>
      </c>
      <c r="G134">
        <f t="shared" si="7"/>
        <v>6.6</v>
      </c>
      <c r="H134" s="3">
        <f t="shared" si="8"/>
        <v>1.1251158657328983</v>
      </c>
    </row>
    <row r="135" spans="1:8" x14ac:dyDescent="0.3">
      <c r="A135" t="s">
        <v>10560</v>
      </c>
      <c r="B135" t="s">
        <v>19</v>
      </c>
      <c r="E135">
        <v>5.8</v>
      </c>
      <c r="F135" t="e">
        <f t="shared" si="6"/>
        <v>#DIV/0!</v>
      </c>
      <c r="G135">
        <f t="shared" si="7"/>
        <v>6.6</v>
      </c>
      <c r="H135" s="3">
        <f t="shared" si="8"/>
        <v>1.1251158657328983</v>
      </c>
    </row>
    <row r="136" spans="1:8" x14ac:dyDescent="0.3">
      <c r="A136" t="s">
        <v>10561</v>
      </c>
      <c r="B136" t="s">
        <v>19</v>
      </c>
      <c r="E136">
        <v>6.2</v>
      </c>
      <c r="F136" t="e">
        <f t="shared" si="6"/>
        <v>#DIV/0!</v>
      </c>
      <c r="G136">
        <f t="shared" si="7"/>
        <v>6.6</v>
      </c>
      <c r="H136" s="3">
        <f t="shared" si="8"/>
        <v>1.1251158657328983</v>
      </c>
    </row>
    <row r="137" spans="1:8" x14ac:dyDescent="0.3">
      <c r="A137" t="s">
        <v>10562</v>
      </c>
      <c r="B137" t="s">
        <v>19</v>
      </c>
      <c r="E137">
        <v>7.4</v>
      </c>
      <c r="F137" t="e">
        <f t="shared" si="6"/>
        <v>#DIV/0!</v>
      </c>
      <c r="G137">
        <f t="shared" si="7"/>
        <v>6.6</v>
      </c>
      <c r="H137" s="3">
        <f t="shared" si="8"/>
        <v>1.1251158657328983</v>
      </c>
    </row>
    <row r="138" spans="1:8" x14ac:dyDescent="0.3">
      <c r="A138" t="s">
        <v>10563</v>
      </c>
      <c r="B138" t="s">
        <v>19</v>
      </c>
      <c r="E138">
        <v>5.8</v>
      </c>
      <c r="F138" t="e">
        <f t="shared" si="6"/>
        <v>#DIV/0!</v>
      </c>
      <c r="G138">
        <f t="shared" si="7"/>
        <v>6.6</v>
      </c>
      <c r="H138" s="3">
        <f t="shared" si="8"/>
        <v>1.1251158657328983</v>
      </c>
    </row>
    <row r="139" spans="1:8" x14ac:dyDescent="0.3">
      <c r="A139" t="s">
        <v>10490</v>
      </c>
      <c r="B139" t="s">
        <v>19</v>
      </c>
      <c r="E139">
        <v>6.6</v>
      </c>
      <c r="F139" t="e">
        <f t="shared" si="6"/>
        <v>#DIV/0!</v>
      </c>
      <c r="G139">
        <f t="shared" si="7"/>
        <v>6.6</v>
      </c>
      <c r="H139" s="3">
        <f t="shared" si="8"/>
        <v>1.1251158657328983</v>
      </c>
    </row>
    <row r="140" spans="1:8" x14ac:dyDescent="0.3">
      <c r="A140" t="s">
        <v>10564</v>
      </c>
      <c r="B140" t="s">
        <v>19</v>
      </c>
      <c r="E140">
        <v>6.2</v>
      </c>
      <c r="F140" t="e">
        <f t="shared" si="6"/>
        <v>#DIV/0!</v>
      </c>
      <c r="G140">
        <f t="shared" si="7"/>
        <v>6.6</v>
      </c>
      <c r="H140" s="3">
        <f t="shared" si="8"/>
        <v>1.1251158657328983</v>
      </c>
    </row>
    <row r="141" spans="1:8" x14ac:dyDescent="0.3">
      <c r="A141" t="s">
        <v>10565</v>
      </c>
      <c r="B141" t="s">
        <v>19</v>
      </c>
      <c r="E141">
        <v>7.3</v>
      </c>
      <c r="F141" t="e">
        <f t="shared" si="6"/>
        <v>#DIV/0!</v>
      </c>
      <c r="G141">
        <f t="shared" si="7"/>
        <v>6.6</v>
      </c>
      <c r="H141" s="3">
        <f t="shared" si="8"/>
        <v>1.1251158657328983</v>
      </c>
    </row>
    <row r="142" spans="1:8" x14ac:dyDescent="0.3">
      <c r="A142" t="s">
        <v>10566</v>
      </c>
      <c r="B142" t="s">
        <v>19</v>
      </c>
      <c r="E142">
        <v>4.2</v>
      </c>
      <c r="F142" t="e">
        <f t="shared" si="6"/>
        <v>#DIV/0!</v>
      </c>
      <c r="G142">
        <f t="shared" si="7"/>
        <v>6.6</v>
      </c>
      <c r="H142" s="3">
        <f t="shared" si="8"/>
        <v>1.1251158657328983</v>
      </c>
    </row>
    <row r="143" spans="1:8" x14ac:dyDescent="0.3">
      <c r="A143" t="s">
        <v>10567</v>
      </c>
      <c r="B143" t="s">
        <v>19</v>
      </c>
      <c r="E143">
        <v>6.9</v>
      </c>
      <c r="F143" t="e">
        <f t="shared" si="6"/>
        <v>#DIV/0!</v>
      </c>
      <c r="G143">
        <f t="shared" si="7"/>
        <v>6.6</v>
      </c>
      <c r="H143" s="3">
        <f t="shared" si="8"/>
        <v>1.1251158657328983</v>
      </c>
    </row>
    <row r="144" spans="1:8" x14ac:dyDescent="0.3">
      <c r="A144" t="s">
        <v>10568</v>
      </c>
      <c r="B144" t="s">
        <v>19</v>
      </c>
      <c r="E144">
        <v>6.4</v>
      </c>
      <c r="F144" t="e">
        <f t="shared" si="6"/>
        <v>#DIV/0!</v>
      </c>
      <c r="G144">
        <f t="shared" si="7"/>
        <v>6.6</v>
      </c>
      <c r="H144" s="3">
        <f t="shared" si="8"/>
        <v>1.1251158657328983</v>
      </c>
    </row>
    <row r="145" spans="1:8" x14ac:dyDescent="0.3">
      <c r="A145" t="s">
        <v>10569</v>
      </c>
      <c r="B145" t="s">
        <v>19</v>
      </c>
      <c r="E145">
        <v>5.4</v>
      </c>
      <c r="F145" t="e">
        <f t="shared" si="6"/>
        <v>#DIV/0!</v>
      </c>
      <c r="G145">
        <f t="shared" si="7"/>
        <v>6.6</v>
      </c>
      <c r="H145" s="3">
        <f t="shared" si="8"/>
        <v>1.1251158657328983</v>
      </c>
    </row>
    <row r="146" spans="1:8" x14ac:dyDescent="0.3">
      <c r="A146" t="s">
        <v>10570</v>
      </c>
      <c r="B146" t="s">
        <v>19</v>
      </c>
      <c r="E146">
        <v>6.7</v>
      </c>
      <c r="F146" t="e">
        <f t="shared" si="6"/>
        <v>#DIV/0!</v>
      </c>
      <c r="G146">
        <f t="shared" si="7"/>
        <v>6.6</v>
      </c>
      <c r="H146" s="3">
        <f t="shared" si="8"/>
        <v>1.1251158657328983</v>
      </c>
    </row>
    <row r="147" spans="1:8" x14ac:dyDescent="0.3">
      <c r="A147" t="s">
        <v>10571</v>
      </c>
      <c r="B147" t="s">
        <v>19</v>
      </c>
      <c r="E147">
        <v>5.8</v>
      </c>
      <c r="F147" t="e">
        <f t="shared" si="6"/>
        <v>#DIV/0!</v>
      </c>
      <c r="G147">
        <f t="shared" si="7"/>
        <v>6.6</v>
      </c>
      <c r="H147" s="3">
        <f t="shared" si="8"/>
        <v>1.1251158657328983</v>
      </c>
    </row>
    <row r="148" spans="1:8" x14ac:dyDescent="0.3">
      <c r="A148" t="s">
        <v>10572</v>
      </c>
      <c r="B148" t="s">
        <v>19</v>
      </c>
      <c r="E148">
        <v>6.9</v>
      </c>
      <c r="F148" t="e">
        <f t="shared" si="6"/>
        <v>#DIV/0!</v>
      </c>
      <c r="G148">
        <f t="shared" si="7"/>
        <v>6.6</v>
      </c>
      <c r="H148" s="3">
        <f t="shared" si="8"/>
        <v>1.1251158657328983</v>
      </c>
    </row>
    <row r="149" spans="1:8" x14ac:dyDescent="0.3">
      <c r="A149" t="s">
        <v>10573</v>
      </c>
      <c r="B149" t="s">
        <v>19</v>
      </c>
      <c r="E149">
        <v>7.2</v>
      </c>
      <c r="F149" t="e">
        <f t="shared" si="6"/>
        <v>#DIV/0!</v>
      </c>
      <c r="G149">
        <f t="shared" si="7"/>
        <v>6.6</v>
      </c>
      <c r="H149" s="3">
        <f t="shared" si="8"/>
        <v>1.1251158657328983</v>
      </c>
    </row>
    <row r="150" spans="1:8" x14ac:dyDescent="0.3">
      <c r="A150" t="s">
        <v>10574</v>
      </c>
      <c r="B150" t="s">
        <v>19</v>
      </c>
      <c r="E150">
        <v>6.9</v>
      </c>
      <c r="F150" t="e">
        <f t="shared" si="6"/>
        <v>#DIV/0!</v>
      </c>
      <c r="G150">
        <f t="shared" si="7"/>
        <v>6.6</v>
      </c>
      <c r="H150" s="3">
        <f t="shared" si="8"/>
        <v>1.1251158657328983</v>
      </c>
    </row>
    <row r="151" spans="1:8" x14ac:dyDescent="0.3">
      <c r="A151" t="s">
        <v>10575</v>
      </c>
      <c r="B151" t="s">
        <v>19</v>
      </c>
      <c r="E151">
        <v>6.1</v>
      </c>
      <c r="F151" t="e">
        <f t="shared" si="6"/>
        <v>#DIV/0!</v>
      </c>
      <c r="G151">
        <f t="shared" si="7"/>
        <v>6.6</v>
      </c>
      <c r="H151" s="3">
        <f t="shared" si="8"/>
        <v>1.1251158657328983</v>
      </c>
    </row>
    <row r="152" spans="1:8" x14ac:dyDescent="0.3">
      <c r="A152" t="s">
        <v>10576</v>
      </c>
      <c r="B152" t="s">
        <v>19</v>
      </c>
      <c r="E152">
        <v>5.5</v>
      </c>
      <c r="F152" t="e">
        <f t="shared" si="6"/>
        <v>#DIV/0!</v>
      </c>
      <c r="G152">
        <f t="shared" si="7"/>
        <v>6.6</v>
      </c>
      <c r="H152" s="3">
        <f t="shared" si="8"/>
        <v>1.1251158657328983</v>
      </c>
    </row>
    <row r="153" spans="1:8" x14ac:dyDescent="0.3">
      <c r="A153" t="s">
        <v>10577</v>
      </c>
      <c r="B153" t="s">
        <v>19</v>
      </c>
      <c r="E153">
        <v>6.6</v>
      </c>
      <c r="F153" t="e">
        <f t="shared" si="6"/>
        <v>#DIV/0!</v>
      </c>
      <c r="G153">
        <f t="shared" si="7"/>
        <v>6.6</v>
      </c>
      <c r="H153" s="3">
        <f t="shared" si="8"/>
        <v>1.1251158657328983</v>
      </c>
    </row>
    <row r="154" spans="1:8" x14ac:dyDescent="0.3">
      <c r="A154" t="s">
        <v>10578</v>
      </c>
      <c r="B154" t="s">
        <v>19</v>
      </c>
      <c r="E154">
        <v>6.1</v>
      </c>
      <c r="F154" t="e">
        <f t="shared" si="6"/>
        <v>#DIV/0!</v>
      </c>
      <c r="G154">
        <f t="shared" si="7"/>
        <v>6.6</v>
      </c>
      <c r="H154" s="3">
        <f t="shared" si="8"/>
        <v>1.1251158657328983</v>
      </c>
    </row>
    <row r="155" spans="1:8" x14ac:dyDescent="0.3">
      <c r="A155" t="s">
        <v>10579</v>
      </c>
      <c r="B155" t="s">
        <v>19</v>
      </c>
      <c r="E155">
        <v>6.3</v>
      </c>
      <c r="F155" t="e">
        <f t="shared" si="6"/>
        <v>#DIV/0!</v>
      </c>
      <c r="G155">
        <f t="shared" si="7"/>
        <v>6.6</v>
      </c>
      <c r="H155" s="3">
        <f t="shared" si="8"/>
        <v>1.1251158657328983</v>
      </c>
    </row>
    <row r="156" spans="1:8" x14ac:dyDescent="0.3">
      <c r="A156" t="s">
        <v>10580</v>
      </c>
      <c r="B156" t="s">
        <v>19</v>
      </c>
      <c r="E156">
        <v>7.2</v>
      </c>
      <c r="F156" t="e">
        <f t="shared" si="6"/>
        <v>#DIV/0!</v>
      </c>
      <c r="G156">
        <f t="shared" si="7"/>
        <v>6.6</v>
      </c>
      <c r="H156" s="3">
        <f t="shared" si="8"/>
        <v>1.1251158657328983</v>
      </c>
    </row>
    <row r="157" spans="1:8" x14ac:dyDescent="0.3">
      <c r="A157" t="s">
        <v>10581</v>
      </c>
      <c r="B157" t="s">
        <v>19</v>
      </c>
      <c r="E157">
        <v>7.4</v>
      </c>
      <c r="F157" t="e">
        <f t="shared" si="6"/>
        <v>#DIV/0!</v>
      </c>
      <c r="G157">
        <f t="shared" si="7"/>
        <v>6.6</v>
      </c>
      <c r="H157" s="3">
        <f t="shared" si="8"/>
        <v>1.1251158657328983</v>
      </c>
    </row>
    <row r="158" spans="1:8" x14ac:dyDescent="0.3">
      <c r="A158" t="s">
        <v>10582</v>
      </c>
      <c r="B158" t="s">
        <v>19</v>
      </c>
      <c r="E158">
        <v>7.3</v>
      </c>
      <c r="F158" t="e">
        <f t="shared" si="6"/>
        <v>#DIV/0!</v>
      </c>
      <c r="G158">
        <f t="shared" si="7"/>
        <v>6.6</v>
      </c>
      <c r="H158" s="3">
        <f t="shared" si="8"/>
        <v>1.1251158657328983</v>
      </c>
    </row>
    <row r="159" spans="1:8" x14ac:dyDescent="0.3">
      <c r="A159" t="s">
        <v>10583</v>
      </c>
      <c r="B159" t="s">
        <v>19</v>
      </c>
      <c r="E159">
        <v>6.1</v>
      </c>
      <c r="F159" t="e">
        <f t="shared" si="6"/>
        <v>#DIV/0!</v>
      </c>
      <c r="G159">
        <f t="shared" si="7"/>
        <v>6.6</v>
      </c>
      <c r="H159" s="3">
        <f t="shared" si="8"/>
        <v>1.1251158657328983</v>
      </c>
    </row>
    <row r="160" spans="1:8" x14ac:dyDescent="0.3">
      <c r="A160" t="s">
        <v>10584</v>
      </c>
      <c r="B160" t="s">
        <v>19</v>
      </c>
      <c r="E160">
        <v>7.7</v>
      </c>
      <c r="F160" t="e">
        <f t="shared" si="6"/>
        <v>#DIV/0!</v>
      </c>
      <c r="G160">
        <f t="shared" si="7"/>
        <v>6.6</v>
      </c>
      <c r="H160" s="3">
        <f t="shared" si="8"/>
        <v>1.1251158657328983</v>
      </c>
    </row>
    <row r="161" spans="1:8" x14ac:dyDescent="0.3">
      <c r="A161" t="s">
        <v>10585</v>
      </c>
      <c r="B161" t="s">
        <v>19</v>
      </c>
      <c r="E161">
        <v>6.1</v>
      </c>
      <c r="F161" t="e">
        <f t="shared" si="6"/>
        <v>#DIV/0!</v>
      </c>
      <c r="G161">
        <f t="shared" si="7"/>
        <v>6.6</v>
      </c>
      <c r="H161" s="3">
        <f t="shared" si="8"/>
        <v>1.1251158657328983</v>
      </c>
    </row>
    <row r="162" spans="1:8" x14ac:dyDescent="0.3">
      <c r="A162" t="s">
        <v>10586</v>
      </c>
      <c r="B162" t="s">
        <v>19</v>
      </c>
      <c r="E162">
        <v>8</v>
      </c>
      <c r="F162" t="e">
        <f t="shared" si="6"/>
        <v>#DIV/0!</v>
      </c>
      <c r="G162">
        <f t="shared" si="7"/>
        <v>6.6</v>
      </c>
      <c r="H162" s="3">
        <f t="shared" si="8"/>
        <v>1.1251158657328983</v>
      </c>
    </row>
    <row r="163" spans="1:8" x14ac:dyDescent="0.3">
      <c r="A163" t="s">
        <v>10587</v>
      </c>
      <c r="B163" t="s">
        <v>19</v>
      </c>
      <c r="E163">
        <v>7.3</v>
      </c>
      <c r="F163" t="e">
        <f t="shared" si="6"/>
        <v>#DIV/0!</v>
      </c>
      <c r="G163">
        <f t="shared" si="7"/>
        <v>6.6</v>
      </c>
      <c r="H163" s="3">
        <f t="shared" si="8"/>
        <v>1.1251158657328983</v>
      </c>
    </row>
    <row r="164" spans="1:8" x14ac:dyDescent="0.3">
      <c r="A164" t="s">
        <v>10588</v>
      </c>
      <c r="B164" t="s">
        <v>19</v>
      </c>
      <c r="E164">
        <v>7.9</v>
      </c>
      <c r="F164" t="e">
        <f t="shared" si="6"/>
        <v>#DIV/0!</v>
      </c>
      <c r="G164">
        <f t="shared" si="7"/>
        <v>6.6</v>
      </c>
      <c r="H164" s="3">
        <f t="shared" si="8"/>
        <v>1.1251158657328983</v>
      </c>
    </row>
    <row r="165" spans="1:8" x14ac:dyDescent="0.3">
      <c r="A165" t="s">
        <v>10589</v>
      </c>
      <c r="B165" t="s">
        <v>19</v>
      </c>
      <c r="E165">
        <v>5.5</v>
      </c>
      <c r="F165" t="e">
        <f t="shared" si="6"/>
        <v>#DIV/0!</v>
      </c>
      <c r="G165">
        <f t="shared" si="7"/>
        <v>6.6</v>
      </c>
      <c r="H165" s="3">
        <f t="shared" si="8"/>
        <v>1.1251158657328983</v>
      </c>
    </row>
    <row r="166" spans="1:8" x14ac:dyDescent="0.3">
      <c r="A166" t="s">
        <v>10590</v>
      </c>
      <c r="B166" t="s">
        <v>19</v>
      </c>
      <c r="E166">
        <v>5</v>
      </c>
      <c r="F166" t="e">
        <f t="shared" si="6"/>
        <v>#DIV/0!</v>
      </c>
      <c r="G166">
        <f t="shared" si="7"/>
        <v>6.6</v>
      </c>
      <c r="H166" s="3">
        <f t="shared" si="8"/>
        <v>1.1251158657328983</v>
      </c>
    </row>
    <row r="167" spans="1:8" x14ac:dyDescent="0.3">
      <c r="A167" t="s">
        <v>10591</v>
      </c>
      <c r="B167" t="s">
        <v>19</v>
      </c>
      <c r="E167">
        <v>7.7</v>
      </c>
      <c r="F167" t="e">
        <f t="shared" si="6"/>
        <v>#DIV/0!</v>
      </c>
      <c r="G167">
        <f t="shared" si="7"/>
        <v>6.6</v>
      </c>
      <c r="H167" s="3">
        <f t="shared" si="8"/>
        <v>1.1251158657328983</v>
      </c>
    </row>
    <row r="168" spans="1:8" x14ac:dyDescent="0.3">
      <c r="A168" t="s">
        <v>10592</v>
      </c>
      <c r="B168" t="s">
        <v>19</v>
      </c>
      <c r="E168">
        <v>6.6</v>
      </c>
      <c r="F168" t="e">
        <f t="shared" si="6"/>
        <v>#DIV/0!</v>
      </c>
      <c r="G168">
        <f t="shared" si="7"/>
        <v>6.6</v>
      </c>
      <c r="H168" s="3">
        <f t="shared" si="8"/>
        <v>1.1251158657328983</v>
      </c>
    </row>
    <row r="169" spans="1:8" x14ac:dyDescent="0.3">
      <c r="A169" t="s">
        <v>10593</v>
      </c>
      <c r="B169" t="s">
        <v>19</v>
      </c>
      <c r="E169">
        <v>5.7</v>
      </c>
      <c r="F169" t="e">
        <f t="shared" si="6"/>
        <v>#DIV/0!</v>
      </c>
      <c r="G169">
        <f t="shared" si="7"/>
        <v>6.6</v>
      </c>
      <c r="H169" s="3">
        <f t="shared" si="8"/>
        <v>1.1251158657328983</v>
      </c>
    </row>
    <row r="170" spans="1:8" x14ac:dyDescent="0.3">
      <c r="A170" t="s">
        <v>10594</v>
      </c>
      <c r="B170" t="s">
        <v>19</v>
      </c>
      <c r="E170">
        <v>5.8</v>
      </c>
      <c r="F170" t="e">
        <f t="shared" si="6"/>
        <v>#DIV/0!</v>
      </c>
      <c r="G170">
        <f t="shared" si="7"/>
        <v>6.6</v>
      </c>
      <c r="H170" s="3">
        <f t="shared" si="8"/>
        <v>1.1251158657328983</v>
      </c>
    </row>
    <row r="171" spans="1:8" x14ac:dyDescent="0.3">
      <c r="A171" t="s">
        <v>10595</v>
      </c>
      <c r="B171" t="s">
        <v>19</v>
      </c>
      <c r="E171">
        <v>6</v>
      </c>
      <c r="F171" t="e">
        <f t="shared" si="6"/>
        <v>#DIV/0!</v>
      </c>
      <c r="G171">
        <f t="shared" si="7"/>
        <v>6.6</v>
      </c>
      <c r="H171" s="3">
        <f t="shared" si="8"/>
        <v>1.1251158657328983</v>
      </c>
    </row>
    <row r="172" spans="1:8" x14ac:dyDescent="0.3">
      <c r="A172" t="s">
        <v>10596</v>
      </c>
      <c r="B172" t="s">
        <v>19</v>
      </c>
      <c r="E172">
        <v>6.4</v>
      </c>
      <c r="F172" t="e">
        <f t="shared" si="6"/>
        <v>#DIV/0!</v>
      </c>
      <c r="G172">
        <f t="shared" si="7"/>
        <v>6.6</v>
      </c>
      <c r="H172" s="3">
        <f t="shared" si="8"/>
        <v>1.1251158657328983</v>
      </c>
    </row>
    <row r="173" spans="1:8" x14ac:dyDescent="0.3">
      <c r="A173" t="s">
        <v>10597</v>
      </c>
      <c r="B173" t="s">
        <v>19</v>
      </c>
      <c r="E173">
        <v>6.9</v>
      </c>
      <c r="F173" t="e">
        <f t="shared" si="6"/>
        <v>#DIV/0!</v>
      </c>
      <c r="G173">
        <f t="shared" si="7"/>
        <v>6.6</v>
      </c>
      <c r="H173" s="3">
        <f t="shared" si="8"/>
        <v>1.1251158657328983</v>
      </c>
    </row>
    <row r="174" spans="1:8" x14ac:dyDescent="0.3">
      <c r="A174" t="s">
        <v>10598</v>
      </c>
      <c r="B174" t="s">
        <v>19</v>
      </c>
      <c r="E174">
        <v>6.4</v>
      </c>
      <c r="F174" t="e">
        <f t="shared" si="6"/>
        <v>#DIV/0!</v>
      </c>
      <c r="G174">
        <f t="shared" si="7"/>
        <v>6.6</v>
      </c>
      <c r="H174" s="3">
        <f t="shared" si="8"/>
        <v>1.1251158657328983</v>
      </c>
    </row>
    <row r="175" spans="1:8" x14ac:dyDescent="0.3">
      <c r="A175" t="s">
        <v>10599</v>
      </c>
      <c r="B175" t="s">
        <v>19</v>
      </c>
      <c r="E175">
        <v>7.4</v>
      </c>
      <c r="F175" t="e">
        <f t="shared" si="6"/>
        <v>#DIV/0!</v>
      </c>
      <c r="G175">
        <f t="shared" si="7"/>
        <v>6.6</v>
      </c>
      <c r="H175" s="3">
        <f t="shared" si="8"/>
        <v>1.1251158657328983</v>
      </c>
    </row>
    <row r="176" spans="1:8" x14ac:dyDescent="0.3">
      <c r="A176" t="s">
        <v>10600</v>
      </c>
      <c r="B176" t="s">
        <v>19</v>
      </c>
      <c r="E176">
        <v>5.5</v>
      </c>
      <c r="F176" t="e">
        <f t="shared" si="6"/>
        <v>#DIV/0!</v>
      </c>
      <c r="G176">
        <f t="shared" si="7"/>
        <v>6.6</v>
      </c>
      <c r="H176" s="3">
        <f t="shared" si="8"/>
        <v>1.1251158657328983</v>
      </c>
    </row>
    <row r="177" spans="1:8" x14ac:dyDescent="0.3">
      <c r="A177" t="s">
        <v>10601</v>
      </c>
      <c r="B177" t="s">
        <v>19</v>
      </c>
      <c r="E177">
        <v>5.9</v>
      </c>
      <c r="F177" t="e">
        <f t="shared" si="6"/>
        <v>#DIV/0!</v>
      </c>
      <c r="G177">
        <f t="shared" si="7"/>
        <v>6.6</v>
      </c>
      <c r="H177" s="3">
        <f t="shared" si="8"/>
        <v>1.1251158657328983</v>
      </c>
    </row>
    <row r="178" spans="1:8" x14ac:dyDescent="0.3">
      <c r="A178" t="s">
        <v>10602</v>
      </c>
      <c r="B178" t="s">
        <v>19</v>
      </c>
      <c r="E178">
        <v>6.8</v>
      </c>
      <c r="F178" t="e">
        <f t="shared" si="6"/>
        <v>#DIV/0!</v>
      </c>
      <c r="G178">
        <f t="shared" si="7"/>
        <v>6.6</v>
      </c>
      <c r="H178" s="3">
        <f t="shared" si="8"/>
        <v>1.1251158657328983</v>
      </c>
    </row>
    <row r="179" spans="1:8" x14ac:dyDescent="0.3">
      <c r="A179" t="s">
        <v>10603</v>
      </c>
      <c r="B179" t="s">
        <v>19</v>
      </c>
      <c r="E179">
        <v>7.5</v>
      </c>
      <c r="F179" t="e">
        <f t="shared" si="6"/>
        <v>#DIV/0!</v>
      </c>
      <c r="G179">
        <f t="shared" si="7"/>
        <v>6.6</v>
      </c>
      <c r="H179" s="3">
        <f t="shared" si="8"/>
        <v>1.1251158657328983</v>
      </c>
    </row>
    <row r="180" spans="1:8" x14ac:dyDescent="0.3">
      <c r="A180" t="s">
        <v>10604</v>
      </c>
      <c r="B180" t="s">
        <v>19</v>
      </c>
      <c r="E180">
        <v>6.8</v>
      </c>
      <c r="F180" t="e">
        <f t="shared" si="6"/>
        <v>#DIV/0!</v>
      </c>
      <c r="G180">
        <f t="shared" si="7"/>
        <v>6.6</v>
      </c>
      <c r="H180" s="3">
        <f t="shared" si="8"/>
        <v>1.1251158657328983</v>
      </c>
    </row>
    <row r="181" spans="1:8" x14ac:dyDescent="0.3">
      <c r="A181" t="s">
        <v>10605</v>
      </c>
      <c r="B181" t="s">
        <v>19</v>
      </c>
      <c r="E181">
        <v>8.1</v>
      </c>
      <c r="F181" t="e">
        <f t="shared" si="6"/>
        <v>#DIV/0!</v>
      </c>
      <c r="G181">
        <f t="shared" si="7"/>
        <v>6.6</v>
      </c>
      <c r="H181" s="3">
        <f t="shared" si="8"/>
        <v>1.1251158657328983</v>
      </c>
    </row>
    <row r="182" spans="1:8" x14ac:dyDescent="0.3">
      <c r="A182" t="s">
        <v>10606</v>
      </c>
      <c r="B182" t="s">
        <v>19</v>
      </c>
      <c r="E182">
        <v>6.5</v>
      </c>
      <c r="F182" t="e">
        <f t="shared" si="6"/>
        <v>#DIV/0!</v>
      </c>
      <c r="G182">
        <f t="shared" si="7"/>
        <v>6.6</v>
      </c>
      <c r="H182" s="3">
        <f t="shared" si="8"/>
        <v>1.1251158657328983</v>
      </c>
    </row>
    <row r="183" spans="1:8" x14ac:dyDescent="0.3">
      <c r="A183" t="s">
        <v>10607</v>
      </c>
      <c r="B183" t="s">
        <v>19</v>
      </c>
      <c r="E183">
        <v>7.2</v>
      </c>
      <c r="F183" t="e">
        <f t="shared" si="6"/>
        <v>#DIV/0!</v>
      </c>
      <c r="G183">
        <f t="shared" si="7"/>
        <v>6.6</v>
      </c>
      <c r="H183" s="3">
        <f t="shared" si="8"/>
        <v>1.1251158657328983</v>
      </c>
    </row>
    <row r="184" spans="1:8" x14ac:dyDescent="0.3">
      <c r="A184" t="s">
        <v>10608</v>
      </c>
      <c r="B184" t="s">
        <v>19</v>
      </c>
      <c r="E184">
        <v>6.7</v>
      </c>
      <c r="F184" t="e">
        <f t="shared" si="6"/>
        <v>#DIV/0!</v>
      </c>
      <c r="G184">
        <f t="shared" si="7"/>
        <v>6.6</v>
      </c>
      <c r="H184" s="3">
        <f t="shared" si="8"/>
        <v>1.1251158657328983</v>
      </c>
    </row>
    <row r="185" spans="1:8" x14ac:dyDescent="0.3">
      <c r="A185" t="s">
        <v>10609</v>
      </c>
      <c r="B185" t="s">
        <v>19</v>
      </c>
      <c r="E185">
        <v>8.1</v>
      </c>
      <c r="F185" t="e">
        <f t="shared" si="6"/>
        <v>#DIV/0!</v>
      </c>
      <c r="G185">
        <f t="shared" si="7"/>
        <v>6.6</v>
      </c>
      <c r="H185" s="3">
        <f t="shared" si="8"/>
        <v>1.1251158657328983</v>
      </c>
    </row>
    <row r="186" spans="1:8" x14ac:dyDescent="0.3">
      <c r="A186" t="s">
        <v>10610</v>
      </c>
      <c r="B186" t="s">
        <v>19</v>
      </c>
      <c r="E186">
        <v>7.6</v>
      </c>
      <c r="F186" t="e">
        <f t="shared" si="6"/>
        <v>#DIV/0!</v>
      </c>
      <c r="G186">
        <f t="shared" si="7"/>
        <v>6.6</v>
      </c>
      <c r="H186" s="3">
        <f t="shared" si="8"/>
        <v>1.1251158657328983</v>
      </c>
    </row>
    <row r="187" spans="1:8" x14ac:dyDescent="0.3">
      <c r="A187" t="s">
        <v>10611</v>
      </c>
      <c r="B187" t="s">
        <v>19</v>
      </c>
      <c r="E187">
        <v>7.4</v>
      </c>
      <c r="F187" t="e">
        <f t="shared" si="6"/>
        <v>#DIV/0!</v>
      </c>
      <c r="G187">
        <f t="shared" si="7"/>
        <v>6.6</v>
      </c>
      <c r="H187" s="3">
        <f t="shared" si="8"/>
        <v>1.1251158657328983</v>
      </c>
    </row>
    <row r="188" spans="1:8" x14ac:dyDescent="0.3">
      <c r="A188" t="s">
        <v>10612</v>
      </c>
      <c r="B188" t="s">
        <v>19</v>
      </c>
      <c r="E188">
        <v>7.6</v>
      </c>
      <c r="F188" t="e">
        <f t="shared" si="6"/>
        <v>#DIV/0!</v>
      </c>
      <c r="G188">
        <f t="shared" si="7"/>
        <v>6.6</v>
      </c>
      <c r="H188" s="3">
        <f t="shared" si="8"/>
        <v>1.1251158657328983</v>
      </c>
    </row>
    <row r="189" spans="1:8" x14ac:dyDescent="0.3">
      <c r="A189" t="s">
        <v>10600</v>
      </c>
      <c r="B189" t="s">
        <v>19</v>
      </c>
      <c r="E189">
        <v>5.5</v>
      </c>
      <c r="F189" t="e">
        <f t="shared" si="6"/>
        <v>#DIV/0!</v>
      </c>
      <c r="G189">
        <f t="shared" si="7"/>
        <v>6.6</v>
      </c>
      <c r="H189" s="3">
        <f t="shared" si="8"/>
        <v>1.1251158657328983</v>
      </c>
    </row>
    <row r="190" spans="1:8" x14ac:dyDescent="0.3">
      <c r="A190" t="s">
        <v>10613</v>
      </c>
      <c r="B190" t="s">
        <v>19</v>
      </c>
      <c r="E190">
        <v>6.7</v>
      </c>
      <c r="F190" t="e">
        <f t="shared" si="6"/>
        <v>#DIV/0!</v>
      </c>
      <c r="G190">
        <f t="shared" si="7"/>
        <v>6.6</v>
      </c>
      <c r="H190" s="3">
        <f t="shared" si="8"/>
        <v>1.1251158657328983</v>
      </c>
    </row>
    <row r="191" spans="1:8" x14ac:dyDescent="0.3">
      <c r="A191" t="s">
        <v>10614</v>
      </c>
      <c r="B191" t="s">
        <v>19</v>
      </c>
      <c r="E191">
        <v>6.5</v>
      </c>
      <c r="F191" t="e">
        <f t="shared" si="6"/>
        <v>#DIV/0!</v>
      </c>
      <c r="G191">
        <f t="shared" si="7"/>
        <v>6.6</v>
      </c>
      <c r="H191" s="3">
        <f t="shared" si="8"/>
        <v>1.1251158657328983</v>
      </c>
    </row>
    <row r="192" spans="1:8" x14ac:dyDescent="0.3">
      <c r="A192" t="s">
        <v>10615</v>
      </c>
      <c r="B192" t="s">
        <v>19</v>
      </c>
      <c r="E192">
        <v>6.6</v>
      </c>
      <c r="F192" t="e">
        <f t="shared" si="6"/>
        <v>#DIV/0!</v>
      </c>
      <c r="G192">
        <f t="shared" si="7"/>
        <v>6.6</v>
      </c>
      <c r="H192" s="3">
        <f t="shared" si="8"/>
        <v>1.1251158657328983</v>
      </c>
    </row>
    <row r="193" spans="1:8" x14ac:dyDescent="0.3">
      <c r="A193" t="s">
        <v>10616</v>
      </c>
      <c r="B193" t="s">
        <v>19</v>
      </c>
      <c r="E193">
        <v>6.7</v>
      </c>
      <c r="F193" t="e">
        <f t="shared" si="6"/>
        <v>#DIV/0!</v>
      </c>
      <c r="G193">
        <f t="shared" si="7"/>
        <v>6.6</v>
      </c>
      <c r="H193" s="3">
        <f t="shared" si="8"/>
        <v>1.1251158657328983</v>
      </c>
    </row>
    <row r="194" spans="1:8" x14ac:dyDescent="0.3">
      <c r="A194" t="s">
        <v>10617</v>
      </c>
      <c r="B194" t="s">
        <v>19</v>
      </c>
      <c r="E194">
        <v>6.4</v>
      </c>
      <c r="F194" t="e">
        <f t="shared" si="6"/>
        <v>#DIV/0!</v>
      </c>
      <c r="G194">
        <f t="shared" si="7"/>
        <v>6.6</v>
      </c>
      <c r="H194" s="3">
        <f t="shared" si="8"/>
        <v>1.1251158657328983</v>
      </c>
    </row>
    <row r="195" spans="1:8" x14ac:dyDescent="0.3">
      <c r="A195" t="s">
        <v>10618</v>
      </c>
      <c r="B195" t="s">
        <v>19</v>
      </c>
      <c r="E195">
        <v>5.8</v>
      </c>
      <c r="F195" t="e">
        <f t="shared" ref="F195:F258" si="9">AVERAGEIF(B:B,C:C,E:E)</f>
        <v>#DIV/0!</v>
      </c>
      <c r="G195">
        <f t="shared" ref="G195:G258" si="10">MEDIAN(B:B,C:C,E:E)</f>
        <v>6.6</v>
      </c>
      <c r="H195" s="3">
        <f t="shared" ref="H195:H258" si="11">_xlfn.STDEV.S(B:B,C:C,E:E)</f>
        <v>1.1251158657328983</v>
      </c>
    </row>
    <row r="196" spans="1:8" x14ac:dyDescent="0.3">
      <c r="A196" t="s">
        <v>10619</v>
      </c>
      <c r="B196" t="s">
        <v>19</v>
      </c>
      <c r="E196">
        <v>7.4</v>
      </c>
      <c r="F196" t="e">
        <f t="shared" si="9"/>
        <v>#DIV/0!</v>
      </c>
      <c r="G196">
        <f t="shared" si="10"/>
        <v>6.6</v>
      </c>
      <c r="H196" s="3">
        <f t="shared" si="11"/>
        <v>1.1251158657328983</v>
      </c>
    </row>
    <row r="197" spans="1:8" x14ac:dyDescent="0.3">
      <c r="A197" t="s">
        <v>10620</v>
      </c>
      <c r="B197" t="s">
        <v>19</v>
      </c>
      <c r="E197">
        <v>7.8</v>
      </c>
      <c r="F197" t="e">
        <f t="shared" si="9"/>
        <v>#DIV/0!</v>
      </c>
      <c r="G197">
        <f t="shared" si="10"/>
        <v>6.6</v>
      </c>
      <c r="H197" s="3">
        <f t="shared" si="11"/>
        <v>1.1251158657328983</v>
      </c>
    </row>
    <row r="198" spans="1:8" x14ac:dyDescent="0.3">
      <c r="A198" t="s">
        <v>10621</v>
      </c>
      <c r="B198" t="s">
        <v>19</v>
      </c>
      <c r="E198">
        <v>6.6</v>
      </c>
      <c r="F198" t="e">
        <f t="shared" si="9"/>
        <v>#DIV/0!</v>
      </c>
      <c r="G198">
        <f t="shared" si="10"/>
        <v>6.6</v>
      </c>
      <c r="H198" s="3">
        <f t="shared" si="11"/>
        <v>1.1251158657328983</v>
      </c>
    </row>
    <row r="199" spans="1:8" x14ac:dyDescent="0.3">
      <c r="A199" t="s">
        <v>10622</v>
      </c>
      <c r="B199" t="s">
        <v>19</v>
      </c>
      <c r="E199">
        <v>4.9000000000000004</v>
      </c>
      <c r="F199" t="e">
        <f t="shared" si="9"/>
        <v>#DIV/0!</v>
      </c>
      <c r="G199">
        <f t="shared" si="10"/>
        <v>6.6</v>
      </c>
      <c r="H199" s="3">
        <f t="shared" si="11"/>
        <v>1.1251158657328983</v>
      </c>
    </row>
    <row r="200" spans="1:8" x14ac:dyDescent="0.3">
      <c r="A200" t="s">
        <v>10623</v>
      </c>
      <c r="B200" t="s">
        <v>19</v>
      </c>
      <c r="E200">
        <v>6.5</v>
      </c>
      <c r="F200" t="e">
        <f t="shared" si="9"/>
        <v>#DIV/0!</v>
      </c>
      <c r="G200">
        <f t="shared" si="10"/>
        <v>6.6</v>
      </c>
      <c r="H200" s="3">
        <f t="shared" si="11"/>
        <v>1.1251158657328983</v>
      </c>
    </row>
    <row r="201" spans="1:8" x14ac:dyDescent="0.3">
      <c r="A201" t="s">
        <v>10624</v>
      </c>
      <c r="B201" t="s">
        <v>19</v>
      </c>
      <c r="E201">
        <v>7.5</v>
      </c>
      <c r="F201" t="e">
        <f t="shared" si="9"/>
        <v>#DIV/0!</v>
      </c>
      <c r="G201">
        <f t="shared" si="10"/>
        <v>6.6</v>
      </c>
      <c r="H201" s="3">
        <f t="shared" si="11"/>
        <v>1.1251158657328983</v>
      </c>
    </row>
    <row r="202" spans="1:8" x14ac:dyDescent="0.3">
      <c r="A202" t="s">
        <v>10625</v>
      </c>
      <c r="B202" t="s">
        <v>19</v>
      </c>
      <c r="E202">
        <v>6.2</v>
      </c>
      <c r="F202" t="e">
        <f t="shared" si="9"/>
        <v>#DIV/0!</v>
      </c>
      <c r="G202">
        <f t="shared" si="10"/>
        <v>6.6</v>
      </c>
      <c r="H202" s="3">
        <f t="shared" si="11"/>
        <v>1.1251158657328983</v>
      </c>
    </row>
    <row r="203" spans="1:8" x14ac:dyDescent="0.3">
      <c r="A203" t="s">
        <v>10626</v>
      </c>
      <c r="B203" t="s">
        <v>19</v>
      </c>
      <c r="E203">
        <v>7.3</v>
      </c>
      <c r="F203" t="e">
        <f t="shared" si="9"/>
        <v>#DIV/0!</v>
      </c>
      <c r="G203">
        <f t="shared" si="10"/>
        <v>6.6</v>
      </c>
      <c r="H203" s="3">
        <f t="shared" si="11"/>
        <v>1.1251158657328983</v>
      </c>
    </row>
    <row r="204" spans="1:8" x14ac:dyDescent="0.3">
      <c r="A204" t="s">
        <v>10627</v>
      </c>
      <c r="B204" t="s">
        <v>19</v>
      </c>
      <c r="E204">
        <v>7.5</v>
      </c>
      <c r="F204" t="e">
        <f t="shared" si="9"/>
        <v>#DIV/0!</v>
      </c>
      <c r="G204">
        <f t="shared" si="10"/>
        <v>6.6</v>
      </c>
      <c r="H204" s="3">
        <f t="shared" si="11"/>
        <v>1.1251158657328983</v>
      </c>
    </row>
    <row r="205" spans="1:8" x14ac:dyDescent="0.3">
      <c r="A205" t="s">
        <v>10628</v>
      </c>
      <c r="B205" t="s">
        <v>336</v>
      </c>
      <c r="E205">
        <v>5.6</v>
      </c>
      <c r="F205" t="e">
        <f t="shared" si="9"/>
        <v>#DIV/0!</v>
      </c>
      <c r="G205">
        <f t="shared" si="10"/>
        <v>6.6</v>
      </c>
      <c r="H205" s="3">
        <f t="shared" si="11"/>
        <v>1.1251158657328983</v>
      </c>
    </row>
    <row r="206" spans="1:8" x14ac:dyDescent="0.3">
      <c r="A206" t="s">
        <v>10525</v>
      </c>
      <c r="B206" t="s">
        <v>19</v>
      </c>
      <c r="E206">
        <v>8.1999999999999993</v>
      </c>
      <c r="F206" t="e">
        <f t="shared" si="9"/>
        <v>#DIV/0!</v>
      </c>
      <c r="G206">
        <f t="shared" si="10"/>
        <v>6.6</v>
      </c>
      <c r="H206" s="3">
        <f t="shared" si="11"/>
        <v>1.1251158657328983</v>
      </c>
    </row>
    <row r="207" spans="1:8" x14ac:dyDescent="0.3">
      <c r="A207" t="s">
        <v>10629</v>
      </c>
      <c r="B207" t="s">
        <v>19</v>
      </c>
      <c r="E207">
        <v>8.1</v>
      </c>
      <c r="F207" t="e">
        <f t="shared" si="9"/>
        <v>#DIV/0!</v>
      </c>
      <c r="G207">
        <f t="shared" si="10"/>
        <v>6.6</v>
      </c>
      <c r="H207" s="3">
        <f t="shared" si="11"/>
        <v>1.1251158657328983</v>
      </c>
    </row>
    <row r="208" spans="1:8" x14ac:dyDescent="0.3">
      <c r="A208" t="s">
        <v>10630</v>
      </c>
      <c r="B208" t="s">
        <v>19</v>
      </c>
      <c r="E208">
        <v>6.4</v>
      </c>
      <c r="F208" t="e">
        <f t="shared" si="9"/>
        <v>#DIV/0!</v>
      </c>
      <c r="G208">
        <f t="shared" si="10"/>
        <v>6.6</v>
      </c>
      <c r="H208" s="3">
        <f t="shared" si="11"/>
        <v>1.1251158657328983</v>
      </c>
    </row>
    <row r="209" spans="1:8" x14ac:dyDescent="0.3">
      <c r="A209" t="s">
        <v>10631</v>
      </c>
      <c r="B209" t="s">
        <v>19</v>
      </c>
      <c r="E209">
        <v>6.7</v>
      </c>
      <c r="F209" t="e">
        <f t="shared" si="9"/>
        <v>#DIV/0!</v>
      </c>
      <c r="G209">
        <f t="shared" si="10"/>
        <v>6.6</v>
      </c>
      <c r="H209" s="3">
        <f t="shared" si="11"/>
        <v>1.1251158657328983</v>
      </c>
    </row>
    <row r="210" spans="1:8" x14ac:dyDescent="0.3">
      <c r="A210" t="s">
        <v>10632</v>
      </c>
      <c r="B210" t="s">
        <v>19</v>
      </c>
      <c r="E210">
        <v>6.6</v>
      </c>
      <c r="F210" t="e">
        <f t="shared" si="9"/>
        <v>#DIV/0!</v>
      </c>
      <c r="G210">
        <f t="shared" si="10"/>
        <v>6.6</v>
      </c>
      <c r="H210" s="3">
        <f t="shared" si="11"/>
        <v>1.1251158657328983</v>
      </c>
    </row>
    <row r="211" spans="1:8" x14ac:dyDescent="0.3">
      <c r="A211" t="s">
        <v>10633</v>
      </c>
      <c r="B211" t="s">
        <v>19</v>
      </c>
      <c r="E211">
        <v>6.4</v>
      </c>
      <c r="F211" t="e">
        <f t="shared" si="9"/>
        <v>#DIV/0!</v>
      </c>
      <c r="G211">
        <f t="shared" si="10"/>
        <v>6.6</v>
      </c>
      <c r="H211" s="3">
        <f t="shared" si="11"/>
        <v>1.1251158657328983</v>
      </c>
    </row>
    <row r="212" spans="1:8" x14ac:dyDescent="0.3">
      <c r="A212" t="s">
        <v>10634</v>
      </c>
      <c r="B212" t="s">
        <v>19</v>
      </c>
      <c r="E212">
        <v>7.5</v>
      </c>
      <c r="F212" t="e">
        <f t="shared" si="9"/>
        <v>#DIV/0!</v>
      </c>
      <c r="G212">
        <f t="shared" si="10"/>
        <v>6.6</v>
      </c>
      <c r="H212" s="3">
        <f t="shared" si="11"/>
        <v>1.1251158657328983</v>
      </c>
    </row>
    <row r="213" spans="1:8" x14ac:dyDescent="0.3">
      <c r="A213" t="s">
        <v>10635</v>
      </c>
      <c r="B213" t="s">
        <v>19</v>
      </c>
      <c r="E213">
        <v>7.3</v>
      </c>
      <c r="F213" t="e">
        <f t="shared" si="9"/>
        <v>#DIV/0!</v>
      </c>
      <c r="G213">
        <f t="shared" si="10"/>
        <v>6.6</v>
      </c>
      <c r="H213" s="3">
        <f t="shared" si="11"/>
        <v>1.1251158657328983</v>
      </c>
    </row>
    <row r="214" spans="1:8" x14ac:dyDescent="0.3">
      <c r="A214" t="s">
        <v>10636</v>
      </c>
      <c r="B214" t="s">
        <v>19</v>
      </c>
      <c r="E214">
        <v>7.5</v>
      </c>
      <c r="F214" t="e">
        <f t="shared" si="9"/>
        <v>#DIV/0!</v>
      </c>
      <c r="G214">
        <f t="shared" si="10"/>
        <v>6.6</v>
      </c>
      <c r="H214" s="3">
        <f t="shared" si="11"/>
        <v>1.1251158657328983</v>
      </c>
    </row>
    <row r="215" spans="1:8" x14ac:dyDescent="0.3">
      <c r="A215" t="s">
        <v>10637</v>
      </c>
      <c r="B215" t="s">
        <v>19</v>
      </c>
      <c r="E215">
        <v>5.8</v>
      </c>
      <c r="F215" t="e">
        <f t="shared" si="9"/>
        <v>#DIV/0!</v>
      </c>
      <c r="G215">
        <f t="shared" si="10"/>
        <v>6.6</v>
      </c>
      <c r="H215" s="3">
        <f t="shared" si="11"/>
        <v>1.1251158657328983</v>
      </c>
    </row>
    <row r="216" spans="1:8" x14ac:dyDescent="0.3">
      <c r="A216" t="s">
        <v>10638</v>
      </c>
      <c r="B216" t="s">
        <v>19</v>
      </c>
      <c r="E216">
        <v>7.5</v>
      </c>
      <c r="F216" t="e">
        <f t="shared" si="9"/>
        <v>#DIV/0!</v>
      </c>
      <c r="G216">
        <f t="shared" si="10"/>
        <v>6.6</v>
      </c>
      <c r="H216" s="3">
        <f t="shared" si="11"/>
        <v>1.1251158657328983</v>
      </c>
    </row>
    <row r="217" spans="1:8" x14ac:dyDescent="0.3">
      <c r="A217" t="s">
        <v>10639</v>
      </c>
      <c r="B217" t="s">
        <v>19</v>
      </c>
      <c r="E217">
        <v>6.6</v>
      </c>
      <c r="F217" t="e">
        <f t="shared" si="9"/>
        <v>#DIV/0!</v>
      </c>
      <c r="G217">
        <f t="shared" si="10"/>
        <v>6.6</v>
      </c>
      <c r="H217" s="3">
        <f t="shared" si="11"/>
        <v>1.1251158657328983</v>
      </c>
    </row>
    <row r="218" spans="1:8" x14ac:dyDescent="0.3">
      <c r="A218" t="s">
        <v>10640</v>
      </c>
      <c r="B218" t="s">
        <v>19</v>
      </c>
      <c r="E218">
        <v>6.7</v>
      </c>
      <c r="F218" t="e">
        <f t="shared" si="9"/>
        <v>#DIV/0!</v>
      </c>
      <c r="G218">
        <f t="shared" si="10"/>
        <v>6.6</v>
      </c>
      <c r="H218" s="3">
        <f t="shared" si="11"/>
        <v>1.1251158657328983</v>
      </c>
    </row>
    <row r="219" spans="1:8" x14ac:dyDescent="0.3">
      <c r="A219" t="s">
        <v>10641</v>
      </c>
      <c r="B219" t="s">
        <v>19</v>
      </c>
      <c r="E219">
        <v>3.7</v>
      </c>
      <c r="F219" t="e">
        <f t="shared" si="9"/>
        <v>#DIV/0!</v>
      </c>
      <c r="G219">
        <f t="shared" si="10"/>
        <v>6.6</v>
      </c>
      <c r="H219" s="3">
        <f t="shared" si="11"/>
        <v>1.1251158657328983</v>
      </c>
    </row>
    <row r="220" spans="1:8" x14ac:dyDescent="0.3">
      <c r="A220" t="s">
        <v>10642</v>
      </c>
      <c r="B220" t="s">
        <v>19</v>
      </c>
      <c r="E220">
        <v>6</v>
      </c>
      <c r="F220" t="e">
        <f t="shared" si="9"/>
        <v>#DIV/0!</v>
      </c>
      <c r="G220">
        <f t="shared" si="10"/>
        <v>6.6</v>
      </c>
      <c r="H220" s="3">
        <f t="shared" si="11"/>
        <v>1.1251158657328983</v>
      </c>
    </row>
    <row r="221" spans="1:8" x14ac:dyDescent="0.3">
      <c r="A221" t="s">
        <v>10643</v>
      </c>
      <c r="B221" t="s">
        <v>19</v>
      </c>
      <c r="E221">
        <v>6.4</v>
      </c>
      <c r="F221" t="e">
        <f t="shared" si="9"/>
        <v>#DIV/0!</v>
      </c>
      <c r="G221">
        <f t="shared" si="10"/>
        <v>6.6</v>
      </c>
      <c r="H221" s="3">
        <f t="shared" si="11"/>
        <v>1.1251158657328983</v>
      </c>
    </row>
    <row r="222" spans="1:8" x14ac:dyDescent="0.3">
      <c r="A222" t="s">
        <v>10644</v>
      </c>
      <c r="B222" t="s">
        <v>19</v>
      </c>
      <c r="E222">
        <v>6.1</v>
      </c>
      <c r="F222" t="e">
        <f t="shared" si="9"/>
        <v>#DIV/0!</v>
      </c>
      <c r="G222">
        <f t="shared" si="10"/>
        <v>6.6</v>
      </c>
      <c r="H222" s="3">
        <f t="shared" si="11"/>
        <v>1.1251158657328983</v>
      </c>
    </row>
    <row r="223" spans="1:8" x14ac:dyDescent="0.3">
      <c r="A223" t="s">
        <v>10645</v>
      </c>
      <c r="B223" t="s">
        <v>19</v>
      </c>
      <c r="E223">
        <v>6.4</v>
      </c>
      <c r="F223" t="e">
        <f t="shared" si="9"/>
        <v>#DIV/0!</v>
      </c>
      <c r="G223">
        <f t="shared" si="10"/>
        <v>6.6</v>
      </c>
      <c r="H223" s="3">
        <f t="shared" si="11"/>
        <v>1.1251158657328983</v>
      </c>
    </row>
    <row r="224" spans="1:8" x14ac:dyDescent="0.3">
      <c r="A224" t="s">
        <v>10646</v>
      </c>
      <c r="B224" t="s">
        <v>19</v>
      </c>
      <c r="E224">
        <v>5.6</v>
      </c>
      <c r="F224" t="e">
        <f t="shared" si="9"/>
        <v>#DIV/0!</v>
      </c>
      <c r="G224">
        <f t="shared" si="10"/>
        <v>6.6</v>
      </c>
      <c r="H224" s="3">
        <f t="shared" si="11"/>
        <v>1.1251158657328983</v>
      </c>
    </row>
    <row r="225" spans="1:8" x14ac:dyDescent="0.3">
      <c r="A225" t="s">
        <v>10647</v>
      </c>
      <c r="B225" t="s">
        <v>19</v>
      </c>
      <c r="E225">
        <v>8</v>
      </c>
      <c r="F225" t="e">
        <f t="shared" si="9"/>
        <v>#DIV/0!</v>
      </c>
      <c r="G225">
        <f t="shared" si="10"/>
        <v>6.6</v>
      </c>
      <c r="H225" s="3">
        <f t="shared" si="11"/>
        <v>1.1251158657328983</v>
      </c>
    </row>
    <row r="226" spans="1:8" x14ac:dyDescent="0.3">
      <c r="A226" t="s">
        <v>10648</v>
      </c>
      <c r="B226" t="s">
        <v>19</v>
      </c>
      <c r="E226">
        <v>5.2</v>
      </c>
      <c r="F226" t="e">
        <f t="shared" si="9"/>
        <v>#DIV/0!</v>
      </c>
      <c r="G226">
        <f t="shared" si="10"/>
        <v>6.6</v>
      </c>
      <c r="H226" s="3">
        <f t="shared" si="11"/>
        <v>1.1251158657328983</v>
      </c>
    </row>
    <row r="227" spans="1:8" x14ac:dyDescent="0.3">
      <c r="A227" t="s">
        <v>10649</v>
      </c>
      <c r="B227" t="s">
        <v>19</v>
      </c>
      <c r="E227">
        <v>7.1</v>
      </c>
      <c r="F227" t="e">
        <f t="shared" si="9"/>
        <v>#DIV/0!</v>
      </c>
      <c r="G227">
        <f t="shared" si="10"/>
        <v>6.6</v>
      </c>
      <c r="H227" s="3">
        <f t="shared" si="11"/>
        <v>1.1251158657328983</v>
      </c>
    </row>
    <row r="228" spans="1:8" x14ac:dyDescent="0.3">
      <c r="A228" t="s">
        <v>10650</v>
      </c>
      <c r="B228" t="s">
        <v>19</v>
      </c>
      <c r="E228">
        <v>4.8</v>
      </c>
      <c r="F228" t="e">
        <f t="shared" si="9"/>
        <v>#DIV/0!</v>
      </c>
      <c r="G228">
        <f t="shared" si="10"/>
        <v>6.6</v>
      </c>
      <c r="H228" s="3">
        <f t="shared" si="11"/>
        <v>1.1251158657328983</v>
      </c>
    </row>
    <row r="229" spans="1:8" x14ac:dyDescent="0.3">
      <c r="A229" t="s">
        <v>10651</v>
      </c>
      <c r="B229" t="s">
        <v>19</v>
      </c>
      <c r="E229">
        <v>7</v>
      </c>
      <c r="F229" t="e">
        <f t="shared" si="9"/>
        <v>#DIV/0!</v>
      </c>
      <c r="G229">
        <f t="shared" si="10"/>
        <v>6.6</v>
      </c>
      <c r="H229" s="3">
        <f t="shared" si="11"/>
        <v>1.1251158657328983</v>
      </c>
    </row>
    <row r="230" spans="1:8" x14ac:dyDescent="0.3">
      <c r="A230" t="s">
        <v>10652</v>
      </c>
      <c r="B230" t="s">
        <v>19</v>
      </c>
      <c r="E230">
        <v>5.4</v>
      </c>
      <c r="F230" t="e">
        <f t="shared" si="9"/>
        <v>#DIV/0!</v>
      </c>
      <c r="G230">
        <f t="shared" si="10"/>
        <v>6.6</v>
      </c>
      <c r="H230" s="3">
        <f t="shared" si="11"/>
        <v>1.1251158657328983</v>
      </c>
    </row>
    <row r="231" spans="1:8" x14ac:dyDescent="0.3">
      <c r="A231" t="s">
        <v>10653</v>
      </c>
      <c r="B231" t="s">
        <v>19</v>
      </c>
      <c r="E231">
        <v>6.6</v>
      </c>
      <c r="F231" t="e">
        <f t="shared" si="9"/>
        <v>#DIV/0!</v>
      </c>
      <c r="G231">
        <f t="shared" si="10"/>
        <v>6.6</v>
      </c>
      <c r="H231" s="3">
        <f t="shared" si="11"/>
        <v>1.1251158657328983</v>
      </c>
    </row>
    <row r="232" spans="1:8" x14ac:dyDescent="0.3">
      <c r="A232" t="s">
        <v>10654</v>
      </c>
      <c r="B232" t="s">
        <v>19</v>
      </c>
      <c r="E232">
        <v>6.7</v>
      </c>
      <c r="F232" t="e">
        <f t="shared" si="9"/>
        <v>#DIV/0!</v>
      </c>
      <c r="G232">
        <f t="shared" si="10"/>
        <v>6.6</v>
      </c>
      <c r="H232" s="3">
        <f t="shared" si="11"/>
        <v>1.1251158657328983</v>
      </c>
    </row>
    <row r="233" spans="1:8" x14ac:dyDescent="0.3">
      <c r="A233" t="s">
        <v>10655</v>
      </c>
      <c r="B233" t="s">
        <v>19</v>
      </c>
      <c r="E233">
        <v>6.2</v>
      </c>
      <c r="F233" t="e">
        <f t="shared" si="9"/>
        <v>#DIV/0!</v>
      </c>
      <c r="G233">
        <f t="shared" si="10"/>
        <v>6.6</v>
      </c>
      <c r="H233" s="3">
        <f t="shared" si="11"/>
        <v>1.1251158657328983</v>
      </c>
    </row>
    <row r="234" spans="1:8" x14ac:dyDescent="0.3">
      <c r="A234" t="s">
        <v>10656</v>
      </c>
      <c r="B234" t="s">
        <v>19</v>
      </c>
      <c r="E234">
        <v>6.1</v>
      </c>
      <c r="F234" t="e">
        <f t="shared" si="9"/>
        <v>#DIV/0!</v>
      </c>
      <c r="G234">
        <f t="shared" si="10"/>
        <v>6.6</v>
      </c>
      <c r="H234" s="3">
        <f t="shared" si="11"/>
        <v>1.1251158657328983</v>
      </c>
    </row>
    <row r="235" spans="1:8" x14ac:dyDescent="0.3">
      <c r="A235" t="s">
        <v>10657</v>
      </c>
      <c r="B235" t="s">
        <v>19</v>
      </c>
      <c r="E235">
        <v>5.3</v>
      </c>
      <c r="F235" t="e">
        <f t="shared" si="9"/>
        <v>#DIV/0!</v>
      </c>
      <c r="G235">
        <f t="shared" si="10"/>
        <v>6.6</v>
      </c>
      <c r="H235" s="3">
        <f t="shared" si="11"/>
        <v>1.1251158657328983</v>
      </c>
    </row>
    <row r="236" spans="1:8" x14ac:dyDescent="0.3">
      <c r="A236" t="s">
        <v>10658</v>
      </c>
      <c r="B236" t="s">
        <v>19</v>
      </c>
      <c r="E236">
        <v>6.3</v>
      </c>
      <c r="F236" t="e">
        <f t="shared" si="9"/>
        <v>#DIV/0!</v>
      </c>
      <c r="G236">
        <f t="shared" si="10"/>
        <v>6.6</v>
      </c>
      <c r="H236" s="3">
        <f t="shared" si="11"/>
        <v>1.1251158657328983</v>
      </c>
    </row>
    <row r="237" spans="1:8" x14ac:dyDescent="0.3">
      <c r="A237" t="s">
        <v>10659</v>
      </c>
      <c r="B237" t="s">
        <v>19</v>
      </c>
      <c r="E237">
        <v>7</v>
      </c>
      <c r="F237" t="e">
        <f t="shared" si="9"/>
        <v>#DIV/0!</v>
      </c>
      <c r="G237">
        <f t="shared" si="10"/>
        <v>6.6</v>
      </c>
      <c r="H237" s="3">
        <f t="shared" si="11"/>
        <v>1.1251158657328983</v>
      </c>
    </row>
    <row r="238" spans="1:8" x14ac:dyDescent="0.3">
      <c r="A238" t="s">
        <v>10660</v>
      </c>
      <c r="B238" t="s">
        <v>19</v>
      </c>
      <c r="E238">
        <v>7.6</v>
      </c>
      <c r="F238" t="e">
        <f t="shared" si="9"/>
        <v>#DIV/0!</v>
      </c>
      <c r="G238">
        <f t="shared" si="10"/>
        <v>6.6</v>
      </c>
      <c r="H238" s="3">
        <f t="shared" si="11"/>
        <v>1.1251158657328983</v>
      </c>
    </row>
    <row r="239" spans="1:8" x14ac:dyDescent="0.3">
      <c r="A239" t="s">
        <v>10661</v>
      </c>
      <c r="B239" t="s">
        <v>19</v>
      </c>
      <c r="E239">
        <v>6.7</v>
      </c>
      <c r="F239" t="e">
        <f t="shared" si="9"/>
        <v>#DIV/0!</v>
      </c>
      <c r="G239">
        <f t="shared" si="10"/>
        <v>6.6</v>
      </c>
      <c r="H239" s="3">
        <f t="shared" si="11"/>
        <v>1.1251158657328983</v>
      </c>
    </row>
    <row r="240" spans="1:8" x14ac:dyDescent="0.3">
      <c r="A240" t="s">
        <v>10662</v>
      </c>
      <c r="B240" t="s">
        <v>19</v>
      </c>
      <c r="E240">
        <v>8.1</v>
      </c>
      <c r="F240" t="e">
        <f t="shared" si="9"/>
        <v>#DIV/0!</v>
      </c>
      <c r="G240">
        <f t="shared" si="10"/>
        <v>6.6</v>
      </c>
      <c r="H240" s="3">
        <f t="shared" si="11"/>
        <v>1.1251158657328983</v>
      </c>
    </row>
    <row r="241" spans="1:8" x14ac:dyDescent="0.3">
      <c r="A241" t="s">
        <v>10663</v>
      </c>
      <c r="B241" t="s">
        <v>19</v>
      </c>
      <c r="E241">
        <v>6.7</v>
      </c>
      <c r="F241" t="e">
        <f t="shared" si="9"/>
        <v>#DIV/0!</v>
      </c>
      <c r="G241">
        <f t="shared" si="10"/>
        <v>6.6</v>
      </c>
      <c r="H241" s="3">
        <f t="shared" si="11"/>
        <v>1.1251158657328983</v>
      </c>
    </row>
    <row r="242" spans="1:8" x14ac:dyDescent="0.3">
      <c r="A242" t="s">
        <v>10664</v>
      </c>
      <c r="B242" t="s">
        <v>19</v>
      </c>
      <c r="E242">
        <v>6.5</v>
      </c>
      <c r="F242" t="e">
        <f t="shared" si="9"/>
        <v>#DIV/0!</v>
      </c>
      <c r="G242">
        <f t="shared" si="10"/>
        <v>6.6</v>
      </c>
      <c r="H242" s="3">
        <f t="shared" si="11"/>
        <v>1.1251158657328983</v>
      </c>
    </row>
    <row r="243" spans="1:8" x14ac:dyDescent="0.3">
      <c r="A243" t="s">
        <v>10665</v>
      </c>
      <c r="B243" t="s">
        <v>675</v>
      </c>
      <c r="E243">
        <v>7.3</v>
      </c>
      <c r="F243" t="e">
        <f t="shared" si="9"/>
        <v>#DIV/0!</v>
      </c>
      <c r="G243">
        <f t="shared" si="10"/>
        <v>6.6</v>
      </c>
      <c r="H243" s="3">
        <f t="shared" si="11"/>
        <v>1.1251158657328983</v>
      </c>
    </row>
    <row r="244" spans="1:8" x14ac:dyDescent="0.3">
      <c r="A244" t="s">
        <v>10666</v>
      </c>
      <c r="B244" t="s">
        <v>19</v>
      </c>
      <c r="E244">
        <v>5.0999999999999996</v>
      </c>
      <c r="F244" t="e">
        <f t="shared" si="9"/>
        <v>#DIV/0!</v>
      </c>
      <c r="G244">
        <f t="shared" si="10"/>
        <v>6.6</v>
      </c>
      <c r="H244" s="3">
        <f t="shared" si="11"/>
        <v>1.1251158657328983</v>
      </c>
    </row>
    <row r="245" spans="1:8" x14ac:dyDescent="0.3">
      <c r="A245" t="s">
        <v>10667</v>
      </c>
      <c r="B245" t="s">
        <v>19</v>
      </c>
      <c r="E245">
        <v>6</v>
      </c>
      <c r="F245" t="e">
        <f t="shared" si="9"/>
        <v>#DIV/0!</v>
      </c>
      <c r="G245">
        <f t="shared" si="10"/>
        <v>6.6</v>
      </c>
      <c r="H245" s="3">
        <f t="shared" si="11"/>
        <v>1.1251158657328983</v>
      </c>
    </row>
    <row r="246" spans="1:8" x14ac:dyDescent="0.3">
      <c r="A246" t="s">
        <v>10668</v>
      </c>
      <c r="B246" t="s">
        <v>19</v>
      </c>
      <c r="E246">
        <v>6.1</v>
      </c>
      <c r="F246" t="e">
        <f t="shared" si="9"/>
        <v>#DIV/0!</v>
      </c>
      <c r="G246">
        <f t="shared" si="10"/>
        <v>6.6</v>
      </c>
      <c r="H246" s="3">
        <f t="shared" si="11"/>
        <v>1.1251158657328983</v>
      </c>
    </row>
    <row r="247" spans="1:8" x14ac:dyDescent="0.3">
      <c r="A247" t="s">
        <v>10669</v>
      </c>
      <c r="B247" t="s">
        <v>19</v>
      </c>
      <c r="E247">
        <v>5.9</v>
      </c>
      <c r="F247" t="e">
        <f t="shared" si="9"/>
        <v>#DIV/0!</v>
      </c>
      <c r="G247">
        <f t="shared" si="10"/>
        <v>6.6</v>
      </c>
      <c r="H247" s="3">
        <f t="shared" si="11"/>
        <v>1.1251158657328983</v>
      </c>
    </row>
    <row r="248" spans="1:8" x14ac:dyDescent="0.3">
      <c r="A248" t="s">
        <v>10670</v>
      </c>
      <c r="B248" t="s">
        <v>19</v>
      </c>
      <c r="E248">
        <v>7.8</v>
      </c>
      <c r="F248" t="e">
        <f t="shared" si="9"/>
        <v>#DIV/0!</v>
      </c>
      <c r="G248">
        <f t="shared" si="10"/>
        <v>6.6</v>
      </c>
      <c r="H248" s="3">
        <f t="shared" si="11"/>
        <v>1.1251158657328983</v>
      </c>
    </row>
    <row r="249" spans="1:8" x14ac:dyDescent="0.3">
      <c r="A249" t="s">
        <v>10671</v>
      </c>
      <c r="B249" t="s">
        <v>19</v>
      </c>
      <c r="E249">
        <v>5.8</v>
      </c>
      <c r="F249" t="e">
        <f t="shared" si="9"/>
        <v>#DIV/0!</v>
      </c>
      <c r="G249">
        <f t="shared" si="10"/>
        <v>6.6</v>
      </c>
      <c r="H249" s="3">
        <f t="shared" si="11"/>
        <v>1.1251158657328983</v>
      </c>
    </row>
    <row r="250" spans="1:8" x14ac:dyDescent="0.3">
      <c r="A250" t="s">
        <v>10672</v>
      </c>
      <c r="B250" t="s">
        <v>19</v>
      </c>
      <c r="E250">
        <v>6.3</v>
      </c>
      <c r="F250" t="e">
        <f t="shared" si="9"/>
        <v>#DIV/0!</v>
      </c>
      <c r="G250">
        <f t="shared" si="10"/>
        <v>6.6</v>
      </c>
      <c r="H250" s="3">
        <f t="shared" si="11"/>
        <v>1.1251158657328983</v>
      </c>
    </row>
    <row r="251" spans="1:8" x14ac:dyDescent="0.3">
      <c r="A251" t="s">
        <v>10673</v>
      </c>
      <c r="B251" t="s">
        <v>19</v>
      </c>
      <c r="E251">
        <v>4.3</v>
      </c>
      <c r="F251" t="e">
        <f t="shared" si="9"/>
        <v>#DIV/0!</v>
      </c>
      <c r="G251">
        <f t="shared" si="10"/>
        <v>6.6</v>
      </c>
      <c r="H251" s="3">
        <f t="shared" si="11"/>
        <v>1.1251158657328983</v>
      </c>
    </row>
    <row r="252" spans="1:8" x14ac:dyDescent="0.3">
      <c r="A252" t="s">
        <v>10674</v>
      </c>
      <c r="B252" t="s">
        <v>19</v>
      </c>
      <c r="E252">
        <v>6.4</v>
      </c>
      <c r="F252" t="e">
        <f t="shared" si="9"/>
        <v>#DIV/0!</v>
      </c>
      <c r="G252">
        <f t="shared" si="10"/>
        <v>6.6</v>
      </c>
      <c r="H252" s="3">
        <f t="shared" si="11"/>
        <v>1.1251158657328983</v>
      </c>
    </row>
    <row r="253" spans="1:8" x14ac:dyDescent="0.3">
      <c r="A253" t="s">
        <v>10675</v>
      </c>
      <c r="B253" t="s">
        <v>19</v>
      </c>
      <c r="E253">
        <v>6.1</v>
      </c>
      <c r="F253" t="e">
        <f t="shared" si="9"/>
        <v>#DIV/0!</v>
      </c>
      <c r="G253">
        <f t="shared" si="10"/>
        <v>6.6</v>
      </c>
      <c r="H253" s="3">
        <f t="shared" si="11"/>
        <v>1.1251158657328983</v>
      </c>
    </row>
    <row r="254" spans="1:8" x14ac:dyDescent="0.3">
      <c r="A254" t="s">
        <v>10676</v>
      </c>
      <c r="B254" t="s">
        <v>19</v>
      </c>
      <c r="E254">
        <v>6.5</v>
      </c>
      <c r="F254" t="e">
        <f t="shared" si="9"/>
        <v>#DIV/0!</v>
      </c>
      <c r="G254">
        <f t="shared" si="10"/>
        <v>6.6</v>
      </c>
      <c r="H254" s="3">
        <f t="shared" si="11"/>
        <v>1.1251158657328983</v>
      </c>
    </row>
    <row r="255" spans="1:8" x14ac:dyDescent="0.3">
      <c r="A255" t="s">
        <v>10677</v>
      </c>
      <c r="B255" t="s">
        <v>19</v>
      </c>
      <c r="E255">
        <v>7.1</v>
      </c>
      <c r="F255" t="e">
        <f t="shared" si="9"/>
        <v>#DIV/0!</v>
      </c>
      <c r="G255">
        <f t="shared" si="10"/>
        <v>6.6</v>
      </c>
      <c r="H255" s="3">
        <f t="shared" si="11"/>
        <v>1.1251158657328983</v>
      </c>
    </row>
    <row r="256" spans="1:8" x14ac:dyDescent="0.3">
      <c r="A256" t="s">
        <v>10678</v>
      </c>
      <c r="B256" t="s">
        <v>19</v>
      </c>
      <c r="E256">
        <v>6.4</v>
      </c>
      <c r="F256" t="e">
        <f t="shared" si="9"/>
        <v>#DIV/0!</v>
      </c>
      <c r="G256">
        <f t="shared" si="10"/>
        <v>6.6</v>
      </c>
      <c r="H256" s="3">
        <f t="shared" si="11"/>
        <v>1.1251158657328983</v>
      </c>
    </row>
    <row r="257" spans="1:8" x14ac:dyDescent="0.3">
      <c r="A257" t="s">
        <v>10679</v>
      </c>
      <c r="B257" t="s">
        <v>19</v>
      </c>
      <c r="E257">
        <v>6.5</v>
      </c>
      <c r="F257" t="e">
        <f t="shared" si="9"/>
        <v>#DIV/0!</v>
      </c>
      <c r="G257">
        <f t="shared" si="10"/>
        <v>6.6</v>
      </c>
      <c r="H257" s="3">
        <f t="shared" si="11"/>
        <v>1.1251158657328983</v>
      </c>
    </row>
    <row r="258" spans="1:8" x14ac:dyDescent="0.3">
      <c r="A258" t="s">
        <v>10680</v>
      </c>
      <c r="B258" t="s">
        <v>19</v>
      </c>
      <c r="E258">
        <v>6.3</v>
      </c>
      <c r="F258" t="e">
        <f t="shared" si="9"/>
        <v>#DIV/0!</v>
      </c>
      <c r="G258">
        <f t="shared" si="10"/>
        <v>6.6</v>
      </c>
      <c r="H258" s="3">
        <f t="shared" si="11"/>
        <v>1.1251158657328983</v>
      </c>
    </row>
    <row r="259" spans="1:8" x14ac:dyDescent="0.3">
      <c r="A259" t="s">
        <v>10681</v>
      </c>
      <c r="B259" t="s">
        <v>19</v>
      </c>
      <c r="E259">
        <v>7.5</v>
      </c>
      <c r="F259" t="e">
        <f t="shared" ref="F259:F322" si="12">AVERAGEIF(B:B,C:C,E:E)</f>
        <v>#DIV/0!</v>
      </c>
      <c r="G259">
        <f t="shared" ref="G259:G322" si="13">MEDIAN(B:B,C:C,E:E)</f>
        <v>6.6</v>
      </c>
      <c r="H259" s="3">
        <f t="shared" ref="H259:H322" si="14">_xlfn.STDEV.S(B:B,C:C,E:E)</f>
        <v>1.1251158657328983</v>
      </c>
    </row>
    <row r="260" spans="1:8" x14ac:dyDescent="0.3">
      <c r="A260" t="s">
        <v>10682</v>
      </c>
      <c r="B260" t="s">
        <v>19</v>
      </c>
      <c r="E260">
        <v>4.9000000000000004</v>
      </c>
      <c r="F260" t="e">
        <f t="shared" si="12"/>
        <v>#DIV/0!</v>
      </c>
      <c r="G260">
        <f t="shared" si="13"/>
        <v>6.6</v>
      </c>
      <c r="H260" s="3">
        <f t="shared" si="14"/>
        <v>1.1251158657328983</v>
      </c>
    </row>
    <row r="261" spans="1:8" x14ac:dyDescent="0.3">
      <c r="A261" t="s">
        <v>10683</v>
      </c>
      <c r="B261" t="s">
        <v>19</v>
      </c>
      <c r="E261">
        <v>5.8</v>
      </c>
      <c r="F261" t="e">
        <f t="shared" si="12"/>
        <v>#DIV/0!</v>
      </c>
      <c r="G261">
        <f t="shared" si="13"/>
        <v>6.6</v>
      </c>
      <c r="H261" s="3">
        <f t="shared" si="14"/>
        <v>1.1251158657328983</v>
      </c>
    </row>
    <row r="262" spans="1:8" x14ac:dyDescent="0.3">
      <c r="A262" t="s">
        <v>10684</v>
      </c>
      <c r="B262" t="s">
        <v>19</v>
      </c>
      <c r="E262">
        <v>7.6</v>
      </c>
      <c r="F262" t="e">
        <f t="shared" si="12"/>
        <v>#DIV/0!</v>
      </c>
      <c r="G262">
        <f t="shared" si="13"/>
        <v>6.6</v>
      </c>
      <c r="H262" s="3">
        <f t="shared" si="14"/>
        <v>1.1251158657328983</v>
      </c>
    </row>
    <row r="263" spans="1:8" x14ac:dyDescent="0.3">
      <c r="A263" t="s">
        <v>10685</v>
      </c>
      <c r="B263" t="s">
        <v>19</v>
      </c>
      <c r="E263">
        <v>6.2</v>
      </c>
      <c r="F263" t="e">
        <f t="shared" si="12"/>
        <v>#DIV/0!</v>
      </c>
      <c r="G263">
        <f t="shared" si="13"/>
        <v>6.6</v>
      </c>
      <c r="H263" s="3">
        <f t="shared" si="14"/>
        <v>1.1251158657328983</v>
      </c>
    </row>
    <row r="264" spans="1:8" x14ac:dyDescent="0.3">
      <c r="A264" t="s">
        <v>10686</v>
      </c>
      <c r="B264" t="s">
        <v>19</v>
      </c>
      <c r="E264">
        <v>5.5</v>
      </c>
      <c r="F264" t="e">
        <f t="shared" si="12"/>
        <v>#DIV/0!</v>
      </c>
      <c r="G264">
        <f t="shared" si="13"/>
        <v>6.6</v>
      </c>
      <c r="H264" s="3">
        <f t="shared" si="14"/>
        <v>1.1251158657328983</v>
      </c>
    </row>
    <row r="265" spans="1:8" x14ac:dyDescent="0.3">
      <c r="A265" t="s">
        <v>10687</v>
      </c>
      <c r="B265" t="s">
        <v>19</v>
      </c>
      <c r="E265">
        <v>5.4</v>
      </c>
      <c r="F265" t="e">
        <f t="shared" si="12"/>
        <v>#DIV/0!</v>
      </c>
      <c r="G265">
        <f t="shared" si="13"/>
        <v>6.6</v>
      </c>
      <c r="H265" s="3">
        <f t="shared" si="14"/>
        <v>1.1251158657328983</v>
      </c>
    </row>
    <row r="266" spans="1:8" x14ac:dyDescent="0.3">
      <c r="A266" t="s">
        <v>10688</v>
      </c>
      <c r="B266" t="s">
        <v>19</v>
      </c>
      <c r="E266">
        <v>5.8</v>
      </c>
      <c r="F266" t="e">
        <f t="shared" si="12"/>
        <v>#DIV/0!</v>
      </c>
      <c r="G266">
        <f t="shared" si="13"/>
        <v>6.6</v>
      </c>
      <c r="H266" s="3">
        <f t="shared" si="14"/>
        <v>1.1251158657328983</v>
      </c>
    </row>
    <row r="267" spans="1:8" x14ac:dyDescent="0.3">
      <c r="A267" t="s">
        <v>10689</v>
      </c>
      <c r="B267" t="s">
        <v>19</v>
      </c>
      <c r="E267">
        <v>7.1</v>
      </c>
      <c r="F267" t="e">
        <f t="shared" si="12"/>
        <v>#DIV/0!</v>
      </c>
      <c r="G267">
        <f t="shared" si="13"/>
        <v>6.6</v>
      </c>
      <c r="H267" s="3">
        <f t="shared" si="14"/>
        <v>1.1251158657328983</v>
      </c>
    </row>
    <row r="268" spans="1:8" x14ac:dyDescent="0.3">
      <c r="A268" t="s">
        <v>10690</v>
      </c>
      <c r="B268" t="s">
        <v>19</v>
      </c>
      <c r="E268">
        <v>5.4</v>
      </c>
      <c r="F268" t="e">
        <f t="shared" si="12"/>
        <v>#DIV/0!</v>
      </c>
      <c r="G268">
        <f t="shared" si="13"/>
        <v>6.6</v>
      </c>
      <c r="H268" s="3">
        <f t="shared" si="14"/>
        <v>1.1251158657328983</v>
      </c>
    </row>
    <row r="269" spans="1:8" x14ac:dyDescent="0.3">
      <c r="A269" t="s">
        <v>10691</v>
      </c>
      <c r="B269" t="s">
        <v>19</v>
      </c>
      <c r="E269">
        <v>3.7</v>
      </c>
      <c r="F269" t="e">
        <f t="shared" si="12"/>
        <v>#DIV/0!</v>
      </c>
      <c r="G269">
        <f t="shared" si="13"/>
        <v>6.6</v>
      </c>
      <c r="H269" s="3">
        <f t="shared" si="14"/>
        <v>1.1251158657328983</v>
      </c>
    </row>
    <row r="270" spans="1:8" x14ac:dyDescent="0.3">
      <c r="A270" t="s">
        <v>10692</v>
      </c>
      <c r="B270" t="s">
        <v>19</v>
      </c>
      <c r="E270">
        <v>6.7</v>
      </c>
      <c r="F270" t="e">
        <f t="shared" si="12"/>
        <v>#DIV/0!</v>
      </c>
      <c r="G270">
        <f t="shared" si="13"/>
        <v>6.6</v>
      </c>
      <c r="H270" s="3">
        <f t="shared" si="14"/>
        <v>1.1251158657328983</v>
      </c>
    </row>
    <row r="271" spans="1:8" x14ac:dyDescent="0.3">
      <c r="A271" t="s">
        <v>10693</v>
      </c>
      <c r="B271" t="s">
        <v>19</v>
      </c>
      <c r="E271">
        <v>7.2</v>
      </c>
      <c r="F271" t="e">
        <f t="shared" si="12"/>
        <v>#DIV/0!</v>
      </c>
      <c r="G271">
        <f t="shared" si="13"/>
        <v>6.6</v>
      </c>
      <c r="H271" s="3">
        <f t="shared" si="14"/>
        <v>1.1251158657328983</v>
      </c>
    </row>
    <row r="272" spans="1:8" x14ac:dyDescent="0.3">
      <c r="A272" t="s">
        <v>10694</v>
      </c>
      <c r="B272" t="s">
        <v>19</v>
      </c>
      <c r="E272">
        <v>8.8000000000000007</v>
      </c>
      <c r="F272" t="e">
        <f t="shared" si="12"/>
        <v>#DIV/0!</v>
      </c>
      <c r="G272">
        <f t="shared" si="13"/>
        <v>6.6</v>
      </c>
      <c r="H272" s="3">
        <f t="shared" si="14"/>
        <v>1.1251158657328983</v>
      </c>
    </row>
    <row r="273" spans="1:8" x14ac:dyDescent="0.3">
      <c r="A273" t="s">
        <v>10695</v>
      </c>
      <c r="B273" t="s">
        <v>19</v>
      </c>
      <c r="E273">
        <v>5.8</v>
      </c>
      <c r="F273" t="e">
        <f t="shared" si="12"/>
        <v>#DIV/0!</v>
      </c>
      <c r="G273">
        <f t="shared" si="13"/>
        <v>6.6</v>
      </c>
      <c r="H273" s="3">
        <f t="shared" si="14"/>
        <v>1.1251158657328983</v>
      </c>
    </row>
    <row r="274" spans="1:8" x14ac:dyDescent="0.3">
      <c r="A274" t="s">
        <v>10696</v>
      </c>
      <c r="B274" t="s">
        <v>19</v>
      </c>
      <c r="E274">
        <v>6.8</v>
      </c>
      <c r="F274" t="e">
        <f t="shared" si="12"/>
        <v>#DIV/0!</v>
      </c>
      <c r="G274">
        <f t="shared" si="13"/>
        <v>6.6</v>
      </c>
      <c r="H274" s="3">
        <f t="shared" si="14"/>
        <v>1.1251158657328983</v>
      </c>
    </row>
    <row r="275" spans="1:8" x14ac:dyDescent="0.3">
      <c r="A275" t="s">
        <v>10697</v>
      </c>
      <c r="B275" t="s">
        <v>19</v>
      </c>
      <c r="E275">
        <v>3.8</v>
      </c>
      <c r="F275" t="e">
        <f t="shared" si="12"/>
        <v>#DIV/0!</v>
      </c>
      <c r="G275">
        <f t="shared" si="13"/>
        <v>6.6</v>
      </c>
      <c r="H275" s="3">
        <f t="shared" si="14"/>
        <v>1.1251158657328983</v>
      </c>
    </row>
    <row r="276" spans="1:8" x14ac:dyDescent="0.3">
      <c r="A276" t="s">
        <v>10698</v>
      </c>
      <c r="B276" t="s">
        <v>19</v>
      </c>
      <c r="E276">
        <v>7.1</v>
      </c>
      <c r="F276" t="e">
        <f t="shared" si="12"/>
        <v>#DIV/0!</v>
      </c>
      <c r="G276">
        <f t="shared" si="13"/>
        <v>6.6</v>
      </c>
      <c r="H276" s="3">
        <f t="shared" si="14"/>
        <v>1.1251158657328983</v>
      </c>
    </row>
    <row r="277" spans="1:8" x14ac:dyDescent="0.3">
      <c r="A277" t="s">
        <v>10699</v>
      </c>
      <c r="B277" t="s">
        <v>19</v>
      </c>
      <c r="E277">
        <v>7.2</v>
      </c>
      <c r="F277" t="e">
        <f t="shared" si="12"/>
        <v>#DIV/0!</v>
      </c>
      <c r="G277">
        <f t="shared" si="13"/>
        <v>6.6</v>
      </c>
      <c r="H277" s="3">
        <f t="shared" si="14"/>
        <v>1.1251158657328983</v>
      </c>
    </row>
    <row r="278" spans="1:8" x14ac:dyDescent="0.3">
      <c r="A278" t="s">
        <v>10700</v>
      </c>
      <c r="B278" t="s">
        <v>19</v>
      </c>
      <c r="E278">
        <v>5.9</v>
      </c>
      <c r="F278" t="e">
        <f t="shared" si="12"/>
        <v>#DIV/0!</v>
      </c>
      <c r="G278">
        <f t="shared" si="13"/>
        <v>6.6</v>
      </c>
      <c r="H278" s="3">
        <f t="shared" si="14"/>
        <v>1.1251158657328983</v>
      </c>
    </row>
    <row r="279" spans="1:8" x14ac:dyDescent="0.3">
      <c r="A279" t="s">
        <v>10701</v>
      </c>
      <c r="B279" t="s">
        <v>19</v>
      </c>
      <c r="E279">
        <v>7.1</v>
      </c>
      <c r="F279" t="e">
        <f t="shared" si="12"/>
        <v>#DIV/0!</v>
      </c>
      <c r="G279">
        <f t="shared" si="13"/>
        <v>6.6</v>
      </c>
      <c r="H279" s="3">
        <f t="shared" si="14"/>
        <v>1.1251158657328983</v>
      </c>
    </row>
    <row r="280" spans="1:8" x14ac:dyDescent="0.3">
      <c r="A280" t="s">
        <v>10702</v>
      </c>
      <c r="B280" t="s">
        <v>19</v>
      </c>
      <c r="E280">
        <v>8.1</v>
      </c>
      <c r="F280" t="e">
        <f t="shared" si="12"/>
        <v>#DIV/0!</v>
      </c>
      <c r="G280">
        <f t="shared" si="13"/>
        <v>6.6</v>
      </c>
      <c r="H280" s="3">
        <f t="shared" si="14"/>
        <v>1.1251158657328983</v>
      </c>
    </row>
    <row r="281" spans="1:8" x14ac:dyDescent="0.3">
      <c r="A281" t="s">
        <v>10703</v>
      </c>
      <c r="B281" t="s">
        <v>19</v>
      </c>
      <c r="E281">
        <v>7.2</v>
      </c>
      <c r="F281" t="e">
        <f t="shared" si="12"/>
        <v>#DIV/0!</v>
      </c>
      <c r="G281">
        <f t="shared" si="13"/>
        <v>6.6</v>
      </c>
      <c r="H281" s="3">
        <f t="shared" si="14"/>
        <v>1.1251158657328983</v>
      </c>
    </row>
    <row r="282" spans="1:8" x14ac:dyDescent="0.3">
      <c r="A282" t="s">
        <v>10704</v>
      </c>
      <c r="B282" t="s">
        <v>19</v>
      </c>
      <c r="E282">
        <v>6.9</v>
      </c>
      <c r="F282" t="e">
        <f t="shared" si="12"/>
        <v>#DIV/0!</v>
      </c>
      <c r="G282">
        <f t="shared" si="13"/>
        <v>6.6</v>
      </c>
      <c r="H282" s="3">
        <f t="shared" si="14"/>
        <v>1.1251158657328983</v>
      </c>
    </row>
    <row r="283" spans="1:8" x14ac:dyDescent="0.3">
      <c r="A283" t="s">
        <v>10705</v>
      </c>
      <c r="B283" t="s">
        <v>19</v>
      </c>
      <c r="E283">
        <v>4.4000000000000004</v>
      </c>
      <c r="F283" t="e">
        <f t="shared" si="12"/>
        <v>#DIV/0!</v>
      </c>
      <c r="G283">
        <f t="shared" si="13"/>
        <v>6.6</v>
      </c>
      <c r="H283" s="3">
        <f t="shared" si="14"/>
        <v>1.1251158657328983</v>
      </c>
    </row>
    <row r="284" spans="1:8" x14ac:dyDescent="0.3">
      <c r="A284" t="s">
        <v>10706</v>
      </c>
      <c r="B284" t="s">
        <v>19</v>
      </c>
      <c r="E284">
        <v>6.5</v>
      </c>
      <c r="F284" t="e">
        <f t="shared" si="12"/>
        <v>#DIV/0!</v>
      </c>
      <c r="G284">
        <f t="shared" si="13"/>
        <v>6.6</v>
      </c>
      <c r="H284" s="3">
        <f t="shared" si="14"/>
        <v>1.1251158657328983</v>
      </c>
    </row>
    <row r="285" spans="1:8" x14ac:dyDescent="0.3">
      <c r="A285" t="s">
        <v>10707</v>
      </c>
      <c r="B285" t="s">
        <v>19</v>
      </c>
      <c r="E285">
        <v>8.5</v>
      </c>
      <c r="F285" t="e">
        <f t="shared" si="12"/>
        <v>#DIV/0!</v>
      </c>
      <c r="G285">
        <f t="shared" si="13"/>
        <v>6.6</v>
      </c>
      <c r="H285" s="3">
        <f t="shared" si="14"/>
        <v>1.1251158657328983</v>
      </c>
    </row>
    <row r="286" spans="1:8" x14ac:dyDescent="0.3">
      <c r="A286" t="s">
        <v>10708</v>
      </c>
      <c r="B286" t="s">
        <v>19</v>
      </c>
      <c r="E286">
        <v>7.7</v>
      </c>
      <c r="F286" t="e">
        <f t="shared" si="12"/>
        <v>#DIV/0!</v>
      </c>
      <c r="G286">
        <f t="shared" si="13"/>
        <v>6.6</v>
      </c>
      <c r="H286" s="3">
        <f t="shared" si="14"/>
        <v>1.1251158657328983</v>
      </c>
    </row>
    <row r="287" spans="1:8" x14ac:dyDescent="0.3">
      <c r="A287" t="s">
        <v>10709</v>
      </c>
      <c r="B287" t="s">
        <v>19</v>
      </c>
      <c r="E287">
        <v>7.4</v>
      </c>
      <c r="F287" t="e">
        <f t="shared" si="12"/>
        <v>#DIV/0!</v>
      </c>
      <c r="G287">
        <f t="shared" si="13"/>
        <v>6.6</v>
      </c>
      <c r="H287" s="3">
        <f t="shared" si="14"/>
        <v>1.1251158657328983</v>
      </c>
    </row>
    <row r="288" spans="1:8" x14ac:dyDescent="0.3">
      <c r="A288" t="s">
        <v>10710</v>
      </c>
      <c r="B288" t="s">
        <v>19</v>
      </c>
      <c r="E288">
        <v>8</v>
      </c>
      <c r="F288" t="e">
        <f t="shared" si="12"/>
        <v>#DIV/0!</v>
      </c>
      <c r="G288">
        <f t="shared" si="13"/>
        <v>6.6</v>
      </c>
      <c r="H288" s="3">
        <f t="shared" si="14"/>
        <v>1.1251158657328983</v>
      </c>
    </row>
    <row r="289" spans="1:8" x14ac:dyDescent="0.3">
      <c r="A289" t="s">
        <v>10711</v>
      </c>
      <c r="B289" t="s">
        <v>19</v>
      </c>
      <c r="E289">
        <v>5.7</v>
      </c>
      <c r="F289" t="e">
        <f t="shared" si="12"/>
        <v>#DIV/0!</v>
      </c>
      <c r="G289">
        <f t="shared" si="13"/>
        <v>6.6</v>
      </c>
      <c r="H289" s="3">
        <f t="shared" si="14"/>
        <v>1.1251158657328983</v>
      </c>
    </row>
    <row r="290" spans="1:8" x14ac:dyDescent="0.3">
      <c r="A290" t="s">
        <v>10712</v>
      </c>
      <c r="B290" t="s">
        <v>19</v>
      </c>
      <c r="E290">
        <v>8.5</v>
      </c>
      <c r="F290" t="e">
        <f t="shared" si="12"/>
        <v>#DIV/0!</v>
      </c>
      <c r="G290">
        <f t="shared" si="13"/>
        <v>6.6</v>
      </c>
      <c r="H290" s="3">
        <f t="shared" si="14"/>
        <v>1.1251158657328983</v>
      </c>
    </row>
    <row r="291" spans="1:8" x14ac:dyDescent="0.3">
      <c r="A291" t="s">
        <v>10713</v>
      </c>
      <c r="B291" t="s">
        <v>19</v>
      </c>
      <c r="E291">
        <v>7</v>
      </c>
      <c r="F291" t="e">
        <f t="shared" si="12"/>
        <v>#DIV/0!</v>
      </c>
      <c r="G291">
        <f t="shared" si="13"/>
        <v>6.6</v>
      </c>
      <c r="H291" s="3">
        <f t="shared" si="14"/>
        <v>1.1251158657328983</v>
      </c>
    </row>
    <row r="292" spans="1:8" x14ac:dyDescent="0.3">
      <c r="A292" t="s">
        <v>10714</v>
      </c>
      <c r="B292" t="s">
        <v>19</v>
      </c>
      <c r="E292">
        <v>7.8</v>
      </c>
      <c r="F292" t="e">
        <f t="shared" si="12"/>
        <v>#DIV/0!</v>
      </c>
      <c r="G292">
        <f t="shared" si="13"/>
        <v>6.6</v>
      </c>
      <c r="H292" s="3">
        <f t="shared" si="14"/>
        <v>1.1251158657328983</v>
      </c>
    </row>
    <row r="293" spans="1:8" x14ac:dyDescent="0.3">
      <c r="A293" t="s">
        <v>10715</v>
      </c>
      <c r="B293" t="s">
        <v>19</v>
      </c>
      <c r="E293">
        <v>7.2</v>
      </c>
      <c r="F293" t="e">
        <f t="shared" si="12"/>
        <v>#DIV/0!</v>
      </c>
      <c r="G293">
        <f t="shared" si="13"/>
        <v>6.6</v>
      </c>
      <c r="H293" s="3">
        <f t="shared" si="14"/>
        <v>1.1251158657328983</v>
      </c>
    </row>
    <row r="294" spans="1:8" x14ac:dyDescent="0.3">
      <c r="A294" t="s">
        <v>10716</v>
      </c>
      <c r="B294" t="s">
        <v>19</v>
      </c>
      <c r="E294">
        <v>6.4</v>
      </c>
      <c r="F294" t="e">
        <f t="shared" si="12"/>
        <v>#DIV/0!</v>
      </c>
      <c r="G294">
        <f t="shared" si="13"/>
        <v>6.6</v>
      </c>
      <c r="H294" s="3">
        <f t="shared" si="14"/>
        <v>1.1251158657328983</v>
      </c>
    </row>
    <row r="295" spans="1:8" x14ac:dyDescent="0.3">
      <c r="A295" t="s">
        <v>10717</v>
      </c>
      <c r="B295" t="s">
        <v>19</v>
      </c>
      <c r="E295">
        <v>5.5</v>
      </c>
      <c r="F295" t="e">
        <f t="shared" si="12"/>
        <v>#DIV/0!</v>
      </c>
      <c r="G295">
        <f t="shared" si="13"/>
        <v>6.6</v>
      </c>
      <c r="H295" s="3">
        <f t="shared" si="14"/>
        <v>1.1251158657328983</v>
      </c>
    </row>
    <row r="296" spans="1:8" x14ac:dyDescent="0.3">
      <c r="A296" t="s">
        <v>10718</v>
      </c>
      <c r="B296" t="s">
        <v>19</v>
      </c>
      <c r="E296">
        <v>6.7</v>
      </c>
      <c r="F296" t="e">
        <f t="shared" si="12"/>
        <v>#DIV/0!</v>
      </c>
      <c r="G296">
        <f t="shared" si="13"/>
        <v>6.6</v>
      </c>
      <c r="H296" s="3">
        <f t="shared" si="14"/>
        <v>1.1251158657328983</v>
      </c>
    </row>
    <row r="297" spans="1:8" x14ac:dyDescent="0.3">
      <c r="A297" t="s">
        <v>10719</v>
      </c>
      <c r="B297" t="s">
        <v>19</v>
      </c>
      <c r="E297">
        <v>6.1</v>
      </c>
      <c r="F297" t="e">
        <f t="shared" si="12"/>
        <v>#DIV/0!</v>
      </c>
      <c r="G297">
        <f t="shared" si="13"/>
        <v>6.6</v>
      </c>
      <c r="H297" s="3">
        <f t="shared" si="14"/>
        <v>1.1251158657328983</v>
      </c>
    </row>
    <row r="298" spans="1:8" x14ac:dyDescent="0.3">
      <c r="A298" t="s">
        <v>10720</v>
      </c>
      <c r="B298" t="s">
        <v>19</v>
      </c>
      <c r="E298">
        <v>8.5</v>
      </c>
      <c r="F298" t="e">
        <f t="shared" si="12"/>
        <v>#DIV/0!</v>
      </c>
      <c r="G298">
        <f t="shared" si="13"/>
        <v>6.6</v>
      </c>
      <c r="H298" s="3">
        <f t="shared" si="14"/>
        <v>1.1251158657328983</v>
      </c>
    </row>
    <row r="299" spans="1:8" x14ac:dyDescent="0.3">
      <c r="A299" t="s">
        <v>10721</v>
      </c>
      <c r="B299" t="s">
        <v>19</v>
      </c>
      <c r="E299">
        <v>6.9</v>
      </c>
      <c r="F299" t="e">
        <f t="shared" si="12"/>
        <v>#DIV/0!</v>
      </c>
      <c r="G299">
        <f t="shared" si="13"/>
        <v>6.6</v>
      </c>
      <c r="H299" s="3">
        <f t="shared" si="14"/>
        <v>1.1251158657328983</v>
      </c>
    </row>
    <row r="300" spans="1:8" x14ac:dyDescent="0.3">
      <c r="A300" t="s">
        <v>10722</v>
      </c>
      <c r="B300" t="s">
        <v>19</v>
      </c>
      <c r="E300">
        <v>7.3</v>
      </c>
      <c r="F300" t="e">
        <f t="shared" si="12"/>
        <v>#DIV/0!</v>
      </c>
      <c r="G300">
        <f t="shared" si="13"/>
        <v>6.6</v>
      </c>
      <c r="H300" s="3">
        <f t="shared" si="14"/>
        <v>1.1251158657328983</v>
      </c>
    </row>
    <row r="301" spans="1:8" x14ac:dyDescent="0.3">
      <c r="A301" t="s">
        <v>10723</v>
      </c>
      <c r="B301" t="s">
        <v>19</v>
      </c>
      <c r="E301">
        <v>6.7</v>
      </c>
      <c r="F301" t="e">
        <f t="shared" si="12"/>
        <v>#DIV/0!</v>
      </c>
      <c r="G301">
        <f t="shared" si="13"/>
        <v>6.6</v>
      </c>
      <c r="H301" s="3">
        <f t="shared" si="14"/>
        <v>1.1251158657328983</v>
      </c>
    </row>
    <row r="302" spans="1:8" x14ac:dyDescent="0.3">
      <c r="A302" t="s">
        <v>10724</v>
      </c>
      <c r="B302" t="s">
        <v>19</v>
      </c>
      <c r="E302">
        <v>6.9</v>
      </c>
      <c r="F302" t="e">
        <f t="shared" si="12"/>
        <v>#DIV/0!</v>
      </c>
      <c r="G302">
        <f t="shared" si="13"/>
        <v>6.6</v>
      </c>
      <c r="H302" s="3">
        <f t="shared" si="14"/>
        <v>1.1251158657328983</v>
      </c>
    </row>
    <row r="303" spans="1:8" x14ac:dyDescent="0.3">
      <c r="A303" t="s">
        <v>10725</v>
      </c>
      <c r="B303" t="s">
        <v>19</v>
      </c>
      <c r="E303">
        <v>5.0999999999999996</v>
      </c>
      <c r="F303" t="e">
        <f t="shared" si="12"/>
        <v>#DIV/0!</v>
      </c>
      <c r="G303">
        <f t="shared" si="13"/>
        <v>6.6</v>
      </c>
      <c r="H303" s="3">
        <f t="shared" si="14"/>
        <v>1.1251158657328983</v>
      </c>
    </row>
    <row r="304" spans="1:8" x14ac:dyDescent="0.3">
      <c r="A304" t="s">
        <v>10726</v>
      </c>
      <c r="B304" t="s">
        <v>19</v>
      </c>
      <c r="E304">
        <v>6.8</v>
      </c>
      <c r="F304" t="e">
        <f t="shared" si="12"/>
        <v>#DIV/0!</v>
      </c>
      <c r="G304">
        <f t="shared" si="13"/>
        <v>6.6</v>
      </c>
      <c r="H304" s="3">
        <f t="shared" si="14"/>
        <v>1.1251158657328983</v>
      </c>
    </row>
    <row r="305" spans="1:8" x14ac:dyDescent="0.3">
      <c r="A305" t="s">
        <v>10571</v>
      </c>
      <c r="B305" t="s">
        <v>19</v>
      </c>
      <c r="E305">
        <v>5.8</v>
      </c>
      <c r="F305" t="e">
        <f t="shared" si="12"/>
        <v>#DIV/0!</v>
      </c>
      <c r="G305">
        <f t="shared" si="13"/>
        <v>6.6</v>
      </c>
      <c r="H305" s="3">
        <f t="shared" si="14"/>
        <v>1.1251158657328983</v>
      </c>
    </row>
    <row r="306" spans="1:8" x14ac:dyDescent="0.3">
      <c r="A306" t="s">
        <v>10727</v>
      </c>
      <c r="B306" t="s">
        <v>19</v>
      </c>
      <c r="E306">
        <v>6.7</v>
      </c>
      <c r="F306" t="e">
        <f t="shared" si="12"/>
        <v>#DIV/0!</v>
      </c>
      <c r="G306">
        <f t="shared" si="13"/>
        <v>6.6</v>
      </c>
      <c r="H306" s="3">
        <f t="shared" si="14"/>
        <v>1.1251158657328983</v>
      </c>
    </row>
    <row r="307" spans="1:8" x14ac:dyDescent="0.3">
      <c r="A307" t="s">
        <v>10728</v>
      </c>
      <c r="B307" t="s">
        <v>19</v>
      </c>
      <c r="E307">
        <v>6</v>
      </c>
      <c r="F307" t="e">
        <f t="shared" si="12"/>
        <v>#DIV/0!</v>
      </c>
      <c r="G307">
        <f t="shared" si="13"/>
        <v>6.6</v>
      </c>
      <c r="H307" s="3">
        <f t="shared" si="14"/>
        <v>1.1251158657328983</v>
      </c>
    </row>
    <row r="308" spans="1:8" x14ac:dyDescent="0.3">
      <c r="A308" t="s">
        <v>10729</v>
      </c>
      <c r="B308" t="s">
        <v>19</v>
      </c>
      <c r="E308">
        <v>5.7</v>
      </c>
      <c r="F308" t="e">
        <f t="shared" si="12"/>
        <v>#DIV/0!</v>
      </c>
      <c r="G308">
        <f t="shared" si="13"/>
        <v>6.6</v>
      </c>
      <c r="H308" s="3">
        <f t="shared" si="14"/>
        <v>1.1251158657328983</v>
      </c>
    </row>
    <row r="309" spans="1:8" x14ac:dyDescent="0.3">
      <c r="A309" t="s">
        <v>10730</v>
      </c>
      <c r="B309" t="s">
        <v>19</v>
      </c>
      <c r="E309">
        <v>8</v>
      </c>
      <c r="F309" t="e">
        <f t="shared" si="12"/>
        <v>#DIV/0!</v>
      </c>
      <c r="G309">
        <f t="shared" si="13"/>
        <v>6.6</v>
      </c>
      <c r="H309" s="3">
        <f t="shared" si="14"/>
        <v>1.1251158657328983</v>
      </c>
    </row>
    <row r="310" spans="1:8" x14ac:dyDescent="0.3">
      <c r="A310" t="s">
        <v>10731</v>
      </c>
      <c r="B310" t="s">
        <v>19</v>
      </c>
      <c r="E310">
        <v>8.1999999999999993</v>
      </c>
      <c r="F310" t="e">
        <f t="shared" si="12"/>
        <v>#DIV/0!</v>
      </c>
      <c r="G310">
        <f t="shared" si="13"/>
        <v>6.6</v>
      </c>
      <c r="H310" s="3">
        <f t="shared" si="14"/>
        <v>1.1251158657328983</v>
      </c>
    </row>
    <row r="311" spans="1:8" x14ac:dyDescent="0.3">
      <c r="A311" t="s">
        <v>10732</v>
      </c>
      <c r="B311" t="s">
        <v>19</v>
      </c>
      <c r="E311">
        <v>5.4</v>
      </c>
      <c r="F311" t="e">
        <f t="shared" si="12"/>
        <v>#DIV/0!</v>
      </c>
      <c r="G311">
        <f t="shared" si="13"/>
        <v>6.6</v>
      </c>
      <c r="H311" s="3">
        <f t="shared" si="14"/>
        <v>1.1251158657328983</v>
      </c>
    </row>
    <row r="312" spans="1:8" x14ac:dyDescent="0.3">
      <c r="A312" t="s">
        <v>10733</v>
      </c>
      <c r="B312" t="s">
        <v>19</v>
      </c>
      <c r="E312">
        <v>7.2</v>
      </c>
      <c r="F312" t="e">
        <f t="shared" si="12"/>
        <v>#DIV/0!</v>
      </c>
      <c r="G312">
        <f t="shared" si="13"/>
        <v>6.6</v>
      </c>
      <c r="H312" s="3">
        <f t="shared" si="14"/>
        <v>1.1251158657328983</v>
      </c>
    </row>
    <row r="313" spans="1:8" x14ac:dyDescent="0.3">
      <c r="A313" t="s">
        <v>10734</v>
      </c>
      <c r="B313" t="s">
        <v>19</v>
      </c>
      <c r="E313">
        <v>7.5</v>
      </c>
      <c r="F313" t="e">
        <f t="shared" si="12"/>
        <v>#DIV/0!</v>
      </c>
      <c r="G313">
        <f t="shared" si="13"/>
        <v>6.6</v>
      </c>
      <c r="H313" s="3">
        <f t="shared" si="14"/>
        <v>1.1251158657328983</v>
      </c>
    </row>
    <row r="314" spans="1:8" x14ac:dyDescent="0.3">
      <c r="A314" t="s">
        <v>10735</v>
      </c>
      <c r="B314" t="s">
        <v>19</v>
      </c>
      <c r="E314">
        <v>7</v>
      </c>
      <c r="F314" t="e">
        <f t="shared" si="12"/>
        <v>#DIV/0!</v>
      </c>
      <c r="G314">
        <f t="shared" si="13"/>
        <v>6.6</v>
      </c>
      <c r="H314" s="3">
        <f t="shared" si="14"/>
        <v>1.1251158657328983</v>
      </c>
    </row>
    <row r="315" spans="1:8" x14ac:dyDescent="0.3">
      <c r="A315" t="s">
        <v>10736</v>
      </c>
      <c r="B315" t="s">
        <v>19</v>
      </c>
      <c r="E315">
        <v>3.3</v>
      </c>
      <c r="F315" t="e">
        <f t="shared" si="12"/>
        <v>#DIV/0!</v>
      </c>
      <c r="G315">
        <f t="shared" si="13"/>
        <v>6.6</v>
      </c>
      <c r="H315" s="3">
        <f t="shared" si="14"/>
        <v>1.1251158657328983</v>
      </c>
    </row>
    <row r="316" spans="1:8" x14ac:dyDescent="0.3">
      <c r="A316" t="s">
        <v>10737</v>
      </c>
      <c r="B316" t="s">
        <v>19</v>
      </c>
      <c r="E316">
        <v>6</v>
      </c>
      <c r="F316" t="e">
        <f t="shared" si="12"/>
        <v>#DIV/0!</v>
      </c>
      <c r="G316">
        <f t="shared" si="13"/>
        <v>6.6</v>
      </c>
      <c r="H316" s="3">
        <f t="shared" si="14"/>
        <v>1.1251158657328983</v>
      </c>
    </row>
    <row r="317" spans="1:8" x14ac:dyDescent="0.3">
      <c r="A317" t="s">
        <v>10738</v>
      </c>
      <c r="B317" t="s">
        <v>19</v>
      </c>
      <c r="E317">
        <v>7.1</v>
      </c>
      <c r="F317" t="e">
        <f t="shared" si="12"/>
        <v>#DIV/0!</v>
      </c>
      <c r="G317">
        <f t="shared" si="13"/>
        <v>6.6</v>
      </c>
      <c r="H317" s="3">
        <f t="shared" si="14"/>
        <v>1.1251158657328983</v>
      </c>
    </row>
    <row r="318" spans="1:8" x14ac:dyDescent="0.3">
      <c r="A318" t="s">
        <v>10739</v>
      </c>
      <c r="B318" t="s">
        <v>19</v>
      </c>
      <c r="E318">
        <v>5.4</v>
      </c>
      <c r="F318" t="e">
        <f t="shared" si="12"/>
        <v>#DIV/0!</v>
      </c>
      <c r="G318">
        <f t="shared" si="13"/>
        <v>6.6</v>
      </c>
      <c r="H318" s="3">
        <f t="shared" si="14"/>
        <v>1.1251158657328983</v>
      </c>
    </row>
    <row r="319" spans="1:8" x14ac:dyDescent="0.3">
      <c r="A319" t="s">
        <v>10740</v>
      </c>
      <c r="B319" t="s">
        <v>19</v>
      </c>
      <c r="E319">
        <v>6.1</v>
      </c>
      <c r="F319" t="e">
        <f t="shared" si="12"/>
        <v>#DIV/0!</v>
      </c>
      <c r="G319">
        <f t="shared" si="13"/>
        <v>6.6</v>
      </c>
      <c r="H319" s="3">
        <f t="shared" si="14"/>
        <v>1.1251158657328983</v>
      </c>
    </row>
    <row r="320" spans="1:8" x14ac:dyDescent="0.3">
      <c r="A320" t="s">
        <v>10741</v>
      </c>
      <c r="B320" t="s">
        <v>19</v>
      </c>
      <c r="E320">
        <v>5.3</v>
      </c>
      <c r="F320" t="e">
        <f t="shared" si="12"/>
        <v>#DIV/0!</v>
      </c>
      <c r="G320">
        <f t="shared" si="13"/>
        <v>6.6</v>
      </c>
      <c r="H320" s="3">
        <f t="shared" si="14"/>
        <v>1.1251158657328983</v>
      </c>
    </row>
    <row r="321" spans="1:8" x14ac:dyDescent="0.3">
      <c r="A321" t="s">
        <v>10742</v>
      </c>
      <c r="B321" t="s">
        <v>19</v>
      </c>
      <c r="E321">
        <v>2.2000000000000002</v>
      </c>
      <c r="F321" t="e">
        <f t="shared" si="12"/>
        <v>#DIV/0!</v>
      </c>
      <c r="G321">
        <f t="shared" si="13"/>
        <v>6.6</v>
      </c>
      <c r="H321" s="3">
        <f t="shared" si="14"/>
        <v>1.1251158657328983</v>
      </c>
    </row>
    <row r="322" spans="1:8" x14ac:dyDescent="0.3">
      <c r="A322" t="s">
        <v>10743</v>
      </c>
      <c r="B322" t="s">
        <v>19</v>
      </c>
      <c r="E322">
        <v>7</v>
      </c>
      <c r="F322" t="e">
        <f t="shared" si="12"/>
        <v>#DIV/0!</v>
      </c>
      <c r="G322">
        <f t="shared" si="13"/>
        <v>6.6</v>
      </c>
      <c r="H322" s="3">
        <f t="shared" si="14"/>
        <v>1.1251158657328983</v>
      </c>
    </row>
    <row r="323" spans="1:8" x14ac:dyDescent="0.3">
      <c r="A323" t="s">
        <v>10744</v>
      </c>
      <c r="B323" t="s">
        <v>19</v>
      </c>
      <c r="E323">
        <v>3.8</v>
      </c>
      <c r="F323" t="e">
        <f t="shared" ref="F323:F386" si="15">AVERAGEIF(B:B,C:C,E:E)</f>
        <v>#DIV/0!</v>
      </c>
      <c r="G323">
        <f t="shared" ref="G323:G386" si="16">MEDIAN(B:B,C:C,E:E)</f>
        <v>6.6</v>
      </c>
      <c r="H323" s="3">
        <f t="shared" ref="H323:H386" si="17">_xlfn.STDEV.S(B:B,C:C,E:E)</f>
        <v>1.1251158657328983</v>
      </c>
    </row>
    <row r="324" spans="1:8" x14ac:dyDescent="0.3">
      <c r="A324" t="s">
        <v>10745</v>
      </c>
      <c r="B324" t="s">
        <v>19</v>
      </c>
      <c r="E324">
        <v>6.9</v>
      </c>
      <c r="F324" t="e">
        <f t="shared" si="15"/>
        <v>#DIV/0!</v>
      </c>
      <c r="G324">
        <f t="shared" si="16"/>
        <v>6.6</v>
      </c>
      <c r="H324" s="3">
        <f t="shared" si="17"/>
        <v>1.1251158657328983</v>
      </c>
    </row>
    <row r="325" spans="1:8" x14ac:dyDescent="0.3">
      <c r="A325" t="s">
        <v>10746</v>
      </c>
      <c r="B325" t="s">
        <v>19</v>
      </c>
      <c r="E325">
        <v>7.2</v>
      </c>
      <c r="F325" t="e">
        <f t="shared" si="15"/>
        <v>#DIV/0!</v>
      </c>
      <c r="G325">
        <f t="shared" si="16"/>
        <v>6.6</v>
      </c>
      <c r="H325" s="3">
        <f t="shared" si="17"/>
        <v>1.1251158657328983</v>
      </c>
    </row>
    <row r="326" spans="1:8" x14ac:dyDescent="0.3">
      <c r="A326" t="s">
        <v>10747</v>
      </c>
      <c r="B326" t="s">
        <v>19</v>
      </c>
      <c r="E326">
        <v>7.3</v>
      </c>
      <c r="F326" t="e">
        <f t="shared" si="15"/>
        <v>#DIV/0!</v>
      </c>
      <c r="G326">
        <f t="shared" si="16"/>
        <v>6.6</v>
      </c>
      <c r="H326" s="3">
        <f t="shared" si="17"/>
        <v>1.1251158657328983</v>
      </c>
    </row>
    <row r="327" spans="1:8" x14ac:dyDescent="0.3">
      <c r="A327" t="s">
        <v>10748</v>
      </c>
      <c r="B327" t="s">
        <v>888</v>
      </c>
      <c r="E327">
        <v>6.3</v>
      </c>
      <c r="F327" t="e">
        <f t="shared" si="15"/>
        <v>#DIV/0!</v>
      </c>
      <c r="G327">
        <f t="shared" si="16"/>
        <v>6.6</v>
      </c>
      <c r="H327" s="3">
        <f t="shared" si="17"/>
        <v>1.1251158657328983</v>
      </c>
    </row>
    <row r="328" spans="1:8" x14ac:dyDescent="0.3">
      <c r="A328" t="s">
        <v>10749</v>
      </c>
      <c r="B328" t="s">
        <v>19</v>
      </c>
      <c r="E328">
        <v>7.5</v>
      </c>
      <c r="F328" t="e">
        <f t="shared" si="15"/>
        <v>#DIV/0!</v>
      </c>
      <c r="G328">
        <f t="shared" si="16"/>
        <v>6.6</v>
      </c>
      <c r="H328" s="3">
        <f t="shared" si="17"/>
        <v>1.1251158657328983</v>
      </c>
    </row>
    <row r="329" spans="1:8" x14ac:dyDescent="0.3">
      <c r="A329" t="s">
        <v>10750</v>
      </c>
      <c r="B329" t="s">
        <v>19</v>
      </c>
      <c r="E329">
        <v>7.6</v>
      </c>
      <c r="F329" t="e">
        <f t="shared" si="15"/>
        <v>#DIV/0!</v>
      </c>
      <c r="G329">
        <f t="shared" si="16"/>
        <v>6.6</v>
      </c>
      <c r="H329" s="3">
        <f t="shared" si="17"/>
        <v>1.1251158657328983</v>
      </c>
    </row>
    <row r="330" spans="1:8" x14ac:dyDescent="0.3">
      <c r="A330" t="s">
        <v>10751</v>
      </c>
      <c r="B330" t="s">
        <v>19</v>
      </c>
      <c r="E330">
        <v>6.8</v>
      </c>
      <c r="F330" t="e">
        <f t="shared" si="15"/>
        <v>#DIV/0!</v>
      </c>
      <c r="G330">
        <f t="shared" si="16"/>
        <v>6.6</v>
      </c>
      <c r="H330" s="3">
        <f t="shared" si="17"/>
        <v>1.1251158657328983</v>
      </c>
    </row>
    <row r="331" spans="1:8" x14ac:dyDescent="0.3">
      <c r="A331" t="s">
        <v>10752</v>
      </c>
      <c r="B331" t="s">
        <v>19</v>
      </c>
      <c r="E331">
        <v>5.2</v>
      </c>
      <c r="F331" t="e">
        <f t="shared" si="15"/>
        <v>#DIV/0!</v>
      </c>
      <c r="G331">
        <f t="shared" si="16"/>
        <v>6.6</v>
      </c>
      <c r="H331" s="3">
        <f t="shared" si="17"/>
        <v>1.1251158657328983</v>
      </c>
    </row>
    <row r="332" spans="1:8" x14ac:dyDescent="0.3">
      <c r="A332" t="s">
        <v>10753</v>
      </c>
      <c r="B332" t="s">
        <v>19</v>
      </c>
      <c r="E332">
        <v>7.7</v>
      </c>
      <c r="F332" t="e">
        <f t="shared" si="15"/>
        <v>#DIV/0!</v>
      </c>
      <c r="G332">
        <f t="shared" si="16"/>
        <v>6.6</v>
      </c>
      <c r="H332" s="3">
        <f t="shared" si="17"/>
        <v>1.1251158657328983</v>
      </c>
    </row>
    <row r="333" spans="1:8" x14ac:dyDescent="0.3">
      <c r="A333" t="s">
        <v>10754</v>
      </c>
      <c r="B333" t="s">
        <v>19</v>
      </c>
      <c r="E333">
        <v>6.2</v>
      </c>
      <c r="F333" t="e">
        <f t="shared" si="15"/>
        <v>#DIV/0!</v>
      </c>
      <c r="G333">
        <f t="shared" si="16"/>
        <v>6.6</v>
      </c>
      <c r="H333" s="3">
        <f t="shared" si="17"/>
        <v>1.1251158657328983</v>
      </c>
    </row>
    <row r="334" spans="1:8" x14ac:dyDescent="0.3">
      <c r="A334" t="s">
        <v>10755</v>
      </c>
      <c r="B334" t="s">
        <v>19</v>
      </c>
      <c r="E334">
        <v>7.7</v>
      </c>
      <c r="F334" t="e">
        <f t="shared" si="15"/>
        <v>#DIV/0!</v>
      </c>
      <c r="G334">
        <f t="shared" si="16"/>
        <v>6.6</v>
      </c>
      <c r="H334" s="3">
        <f t="shared" si="17"/>
        <v>1.1251158657328983</v>
      </c>
    </row>
    <row r="335" spans="1:8" x14ac:dyDescent="0.3">
      <c r="A335" t="s">
        <v>10756</v>
      </c>
      <c r="B335" t="s">
        <v>19</v>
      </c>
      <c r="E335">
        <v>4.3</v>
      </c>
      <c r="F335" t="e">
        <f t="shared" si="15"/>
        <v>#DIV/0!</v>
      </c>
      <c r="G335">
        <f t="shared" si="16"/>
        <v>6.6</v>
      </c>
      <c r="H335" s="3">
        <f t="shared" si="17"/>
        <v>1.1251158657328983</v>
      </c>
    </row>
    <row r="336" spans="1:8" x14ac:dyDescent="0.3">
      <c r="A336" t="s">
        <v>10757</v>
      </c>
      <c r="B336" t="s">
        <v>19</v>
      </c>
      <c r="E336">
        <v>6.9</v>
      </c>
      <c r="F336" t="e">
        <f t="shared" si="15"/>
        <v>#DIV/0!</v>
      </c>
      <c r="G336">
        <f t="shared" si="16"/>
        <v>6.6</v>
      </c>
      <c r="H336" s="3">
        <f t="shared" si="17"/>
        <v>1.1251158657328983</v>
      </c>
    </row>
    <row r="337" spans="1:8" x14ac:dyDescent="0.3">
      <c r="A337" t="s">
        <v>10758</v>
      </c>
      <c r="B337" t="s">
        <v>19</v>
      </c>
      <c r="E337">
        <v>6.6</v>
      </c>
      <c r="F337" t="e">
        <f t="shared" si="15"/>
        <v>#DIV/0!</v>
      </c>
      <c r="G337">
        <f t="shared" si="16"/>
        <v>6.6</v>
      </c>
      <c r="H337" s="3">
        <f t="shared" si="17"/>
        <v>1.1251158657328983</v>
      </c>
    </row>
    <row r="338" spans="1:8" x14ac:dyDescent="0.3">
      <c r="A338" t="s">
        <v>10759</v>
      </c>
      <c r="B338" t="s">
        <v>19</v>
      </c>
      <c r="E338">
        <v>7</v>
      </c>
      <c r="F338" t="e">
        <f t="shared" si="15"/>
        <v>#DIV/0!</v>
      </c>
      <c r="G338">
        <f t="shared" si="16"/>
        <v>6.6</v>
      </c>
      <c r="H338" s="3">
        <f t="shared" si="17"/>
        <v>1.1251158657328983</v>
      </c>
    </row>
    <row r="339" spans="1:8" x14ac:dyDescent="0.3">
      <c r="A339" t="s">
        <v>10760</v>
      </c>
      <c r="B339" t="s">
        <v>19</v>
      </c>
      <c r="E339">
        <v>6.7</v>
      </c>
      <c r="F339" t="e">
        <f t="shared" si="15"/>
        <v>#DIV/0!</v>
      </c>
      <c r="G339">
        <f t="shared" si="16"/>
        <v>6.6</v>
      </c>
      <c r="H339" s="3">
        <f t="shared" si="17"/>
        <v>1.1251158657328983</v>
      </c>
    </row>
    <row r="340" spans="1:8" x14ac:dyDescent="0.3">
      <c r="A340" t="s">
        <v>10761</v>
      </c>
      <c r="B340" t="s">
        <v>19</v>
      </c>
      <c r="E340">
        <v>8.1999999999999993</v>
      </c>
      <c r="F340" t="e">
        <f t="shared" si="15"/>
        <v>#DIV/0!</v>
      </c>
      <c r="G340">
        <f t="shared" si="16"/>
        <v>6.6</v>
      </c>
      <c r="H340" s="3">
        <f t="shared" si="17"/>
        <v>1.1251158657328983</v>
      </c>
    </row>
    <row r="341" spans="1:8" x14ac:dyDescent="0.3">
      <c r="A341" t="s">
        <v>10762</v>
      </c>
      <c r="B341" t="s">
        <v>19</v>
      </c>
      <c r="E341">
        <v>8.9</v>
      </c>
      <c r="F341" t="e">
        <f t="shared" si="15"/>
        <v>#DIV/0!</v>
      </c>
      <c r="G341">
        <f t="shared" si="16"/>
        <v>6.6</v>
      </c>
      <c r="H341" s="3">
        <f t="shared" si="17"/>
        <v>1.1251158657328983</v>
      </c>
    </row>
    <row r="342" spans="1:8" x14ac:dyDescent="0.3">
      <c r="A342" t="s">
        <v>10763</v>
      </c>
      <c r="B342" t="s">
        <v>19</v>
      </c>
      <c r="E342">
        <v>8.6999999999999993</v>
      </c>
      <c r="F342" t="e">
        <f t="shared" si="15"/>
        <v>#DIV/0!</v>
      </c>
      <c r="G342">
        <f t="shared" si="16"/>
        <v>6.6</v>
      </c>
      <c r="H342" s="3">
        <f t="shared" si="17"/>
        <v>1.1251158657328983</v>
      </c>
    </row>
    <row r="343" spans="1:8" x14ac:dyDescent="0.3">
      <c r="A343" t="s">
        <v>10764</v>
      </c>
      <c r="B343" t="s">
        <v>19</v>
      </c>
      <c r="E343">
        <v>5.5</v>
      </c>
      <c r="F343" t="e">
        <f t="shared" si="15"/>
        <v>#DIV/0!</v>
      </c>
      <c r="G343">
        <f t="shared" si="16"/>
        <v>6.6</v>
      </c>
      <c r="H343" s="3">
        <f t="shared" si="17"/>
        <v>1.1251158657328983</v>
      </c>
    </row>
    <row r="344" spans="1:8" x14ac:dyDescent="0.3">
      <c r="A344" t="s">
        <v>10765</v>
      </c>
      <c r="B344" t="s">
        <v>19</v>
      </c>
      <c r="E344">
        <v>5.7</v>
      </c>
      <c r="F344" t="e">
        <f t="shared" si="15"/>
        <v>#DIV/0!</v>
      </c>
      <c r="G344">
        <f t="shared" si="16"/>
        <v>6.6</v>
      </c>
      <c r="H344" s="3">
        <f t="shared" si="17"/>
        <v>1.1251158657328983</v>
      </c>
    </row>
    <row r="345" spans="1:8" x14ac:dyDescent="0.3">
      <c r="A345" t="s">
        <v>10766</v>
      </c>
      <c r="B345" t="s">
        <v>19</v>
      </c>
      <c r="E345">
        <v>6.3</v>
      </c>
      <c r="F345" t="e">
        <f t="shared" si="15"/>
        <v>#DIV/0!</v>
      </c>
      <c r="G345">
        <f t="shared" si="16"/>
        <v>6.6</v>
      </c>
      <c r="H345" s="3">
        <f t="shared" si="17"/>
        <v>1.1251158657328983</v>
      </c>
    </row>
    <row r="346" spans="1:8" x14ac:dyDescent="0.3">
      <c r="A346" t="s">
        <v>10767</v>
      </c>
      <c r="B346" t="s">
        <v>19</v>
      </c>
      <c r="E346">
        <v>5.9</v>
      </c>
      <c r="F346" t="e">
        <f t="shared" si="15"/>
        <v>#DIV/0!</v>
      </c>
      <c r="G346">
        <f t="shared" si="16"/>
        <v>6.6</v>
      </c>
      <c r="H346" s="3">
        <f t="shared" si="17"/>
        <v>1.1251158657328983</v>
      </c>
    </row>
    <row r="347" spans="1:8" x14ac:dyDescent="0.3">
      <c r="A347" t="s">
        <v>10768</v>
      </c>
      <c r="B347" t="s">
        <v>19</v>
      </c>
      <c r="E347">
        <v>7.6</v>
      </c>
      <c r="F347" t="e">
        <f t="shared" si="15"/>
        <v>#DIV/0!</v>
      </c>
      <c r="G347">
        <f t="shared" si="16"/>
        <v>6.6</v>
      </c>
      <c r="H347" s="3">
        <f t="shared" si="17"/>
        <v>1.1251158657328983</v>
      </c>
    </row>
    <row r="348" spans="1:8" x14ac:dyDescent="0.3">
      <c r="A348" t="s">
        <v>10769</v>
      </c>
      <c r="B348" t="s">
        <v>19</v>
      </c>
      <c r="E348">
        <v>6.6</v>
      </c>
      <c r="F348" t="e">
        <f t="shared" si="15"/>
        <v>#DIV/0!</v>
      </c>
      <c r="G348">
        <f t="shared" si="16"/>
        <v>6.6</v>
      </c>
      <c r="H348" s="3">
        <f t="shared" si="17"/>
        <v>1.1251158657328983</v>
      </c>
    </row>
    <row r="349" spans="1:8" x14ac:dyDescent="0.3">
      <c r="A349" t="s">
        <v>10770</v>
      </c>
      <c r="B349" t="s">
        <v>19</v>
      </c>
      <c r="E349">
        <v>5.3</v>
      </c>
      <c r="F349" t="e">
        <f t="shared" si="15"/>
        <v>#DIV/0!</v>
      </c>
      <c r="G349">
        <f t="shared" si="16"/>
        <v>6.6</v>
      </c>
      <c r="H349" s="3">
        <f t="shared" si="17"/>
        <v>1.1251158657328983</v>
      </c>
    </row>
    <row r="350" spans="1:8" x14ac:dyDescent="0.3">
      <c r="A350" t="s">
        <v>10771</v>
      </c>
      <c r="B350" t="s">
        <v>19</v>
      </c>
      <c r="E350">
        <v>6</v>
      </c>
      <c r="F350" t="e">
        <f t="shared" si="15"/>
        <v>#DIV/0!</v>
      </c>
      <c r="G350">
        <f t="shared" si="16"/>
        <v>6.6</v>
      </c>
      <c r="H350" s="3">
        <f t="shared" si="17"/>
        <v>1.1251158657328983</v>
      </c>
    </row>
    <row r="351" spans="1:8" x14ac:dyDescent="0.3">
      <c r="A351" t="s">
        <v>10772</v>
      </c>
      <c r="B351" t="s">
        <v>19</v>
      </c>
      <c r="E351">
        <v>8</v>
      </c>
      <c r="F351" t="e">
        <f t="shared" si="15"/>
        <v>#DIV/0!</v>
      </c>
      <c r="G351">
        <f t="shared" si="16"/>
        <v>6.6</v>
      </c>
      <c r="H351" s="3">
        <f t="shared" si="17"/>
        <v>1.1251158657328983</v>
      </c>
    </row>
    <row r="352" spans="1:8" x14ac:dyDescent="0.3">
      <c r="A352" t="s">
        <v>10773</v>
      </c>
      <c r="B352" t="s">
        <v>19</v>
      </c>
      <c r="E352">
        <v>5.6</v>
      </c>
      <c r="F352" t="e">
        <f t="shared" si="15"/>
        <v>#DIV/0!</v>
      </c>
      <c r="G352">
        <f t="shared" si="16"/>
        <v>6.6</v>
      </c>
      <c r="H352" s="3">
        <f t="shared" si="17"/>
        <v>1.1251158657328983</v>
      </c>
    </row>
    <row r="353" spans="1:8" x14ac:dyDescent="0.3">
      <c r="A353" t="s">
        <v>10774</v>
      </c>
      <c r="B353" t="s">
        <v>19</v>
      </c>
      <c r="E353">
        <v>5.9</v>
      </c>
      <c r="F353" t="e">
        <f t="shared" si="15"/>
        <v>#DIV/0!</v>
      </c>
      <c r="G353">
        <f t="shared" si="16"/>
        <v>6.6</v>
      </c>
      <c r="H353" s="3">
        <f t="shared" si="17"/>
        <v>1.1251158657328983</v>
      </c>
    </row>
    <row r="354" spans="1:8" x14ac:dyDescent="0.3">
      <c r="A354" t="s">
        <v>10775</v>
      </c>
      <c r="B354" t="s">
        <v>19</v>
      </c>
      <c r="E354">
        <v>7.3</v>
      </c>
      <c r="F354" t="e">
        <f t="shared" si="15"/>
        <v>#DIV/0!</v>
      </c>
      <c r="G354">
        <f t="shared" si="16"/>
        <v>6.6</v>
      </c>
      <c r="H354" s="3">
        <f t="shared" si="17"/>
        <v>1.1251158657328983</v>
      </c>
    </row>
    <row r="355" spans="1:8" x14ac:dyDescent="0.3">
      <c r="A355" t="s">
        <v>10776</v>
      </c>
      <c r="B355" t="s">
        <v>19</v>
      </c>
      <c r="E355">
        <v>7.9</v>
      </c>
      <c r="F355" t="e">
        <f t="shared" si="15"/>
        <v>#DIV/0!</v>
      </c>
      <c r="G355">
        <f t="shared" si="16"/>
        <v>6.6</v>
      </c>
      <c r="H355" s="3">
        <f t="shared" si="17"/>
        <v>1.1251158657328983</v>
      </c>
    </row>
    <row r="356" spans="1:8" x14ac:dyDescent="0.3">
      <c r="A356" t="s">
        <v>10777</v>
      </c>
      <c r="B356" t="s">
        <v>19</v>
      </c>
      <c r="E356">
        <v>6.8</v>
      </c>
      <c r="F356" t="e">
        <f t="shared" si="15"/>
        <v>#DIV/0!</v>
      </c>
      <c r="G356">
        <f t="shared" si="16"/>
        <v>6.6</v>
      </c>
      <c r="H356" s="3">
        <f t="shared" si="17"/>
        <v>1.1251158657328983</v>
      </c>
    </row>
    <row r="357" spans="1:8" x14ac:dyDescent="0.3">
      <c r="A357" t="s">
        <v>10778</v>
      </c>
      <c r="B357" t="s">
        <v>19</v>
      </c>
      <c r="E357">
        <v>6.6</v>
      </c>
      <c r="F357" t="e">
        <f t="shared" si="15"/>
        <v>#DIV/0!</v>
      </c>
      <c r="G357">
        <f t="shared" si="16"/>
        <v>6.6</v>
      </c>
      <c r="H357" s="3">
        <f t="shared" si="17"/>
        <v>1.1251158657328983</v>
      </c>
    </row>
    <row r="358" spans="1:8" x14ac:dyDescent="0.3">
      <c r="A358" t="s">
        <v>10779</v>
      </c>
      <c r="B358" t="s">
        <v>19</v>
      </c>
      <c r="E358">
        <v>6.6</v>
      </c>
      <c r="F358" t="e">
        <f t="shared" si="15"/>
        <v>#DIV/0!</v>
      </c>
      <c r="G358">
        <f t="shared" si="16"/>
        <v>6.6</v>
      </c>
      <c r="H358" s="3">
        <f t="shared" si="17"/>
        <v>1.1251158657328983</v>
      </c>
    </row>
    <row r="359" spans="1:8" x14ac:dyDescent="0.3">
      <c r="A359" t="s">
        <v>10780</v>
      </c>
      <c r="B359" t="s">
        <v>19</v>
      </c>
      <c r="E359">
        <v>7</v>
      </c>
      <c r="F359" t="e">
        <f t="shared" si="15"/>
        <v>#DIV/0!</v>
      </c>
      <c r="G359">
        <f t="shared" si="16"/>
        <v>6.6</v>
      </c>
      <c r="H359" s="3">
        <f t="shared" si="17"/>
        <v>1.1251158657328983</v>
      </c>
    </row>
    <row r="360" spans="1:8" x14ac:dyDescent="0.3">
      <c r="A360" t="s">
        <v>10781</v>
      </c>
      <c r="B360" t="s">
        <v>19</v>
      </c>
      <c r="E360">
        <v>7</v>
      </c>
      <c r="F360" t="e">
        <f t="shared" si="15"/>
        <v>#DIV/0!</v>
      </c>
      <c r="G360">
        <f t="shared" si="16"/>
        <v>6.6</v>
      </c>
      <c r="H360" s="3">
        <f t="shared" si="17"/>
        <v>1.1251158657328983</v>
      </c>
    </row>
    <row r="361" spans="1:8" x14ac:dyDescent="0.3">
      <c r="A361" t="s">
        <v>10782</v>
      </c>
      <c r="B361" t="s">
        <v>19</v>
      </c>
      <c r="E361">
        <v>7.3</v>
      </c>
      <c r="F361" t="e">
        <f t="shared" si="15"/>
        <v>#DIV/0!</v>
      </c>
      <c r="G361">
        <f t="shared" si="16"/>
        <v>6.6</v>
      </c>
      <c r="H361" s="3">
        <f t="shared" si="17"/>
        <v>1.1251158657328983</v>
      </c>
    </row>
    <row r="362" spans="1:8" x14ac:dyDescent="0.3">
      <c r="A362" t="s">
        <v>10783</v>
      </c>
      <c r="B362" t="s">
        <v>19</v>
      </c>
      <c r="E362">
        <v>5.5</v>
      </c>
      <c r="F362" t="e">
        <f t="shared" si="15"/>
        <v>#DIV/0!</v>
      </c>
      <c r="G362">
        <f t="shared" si="16"/>
        <v>6.6</v>
      </c>
      <c r="H362" s="3">
        <f t="shared" si="17"/>
        <v>1.1251158657328983</v>
      </c>
    </row>
    <row r="363" spans="1:8" x14ac:dyDescent="0.3">
      <c r="A363" t="s">
        <v>10784</v>
      </c>
      <c r="B363" t="s">
        <v>19</v>
      </c>
      <c r="E363">
        <v>8.5</v>
      </c>
      <c r="F363" t="e">
        <f t="shared" si="15"/>
        <v>#DIV/0!</v>
      </c>
      <c r="G363">
        <f t="shared" si="16"/>
        <v>6.6</v>
      </c>
      <c r="H363" s="3">
        <f t="shared" si="17"/>
        <v>1.1251158657328983</v>
      </c>
    </row>
    <row r="364" spans="1:8" x14ac:dyDescent="0.3">
      <c r="A364" t="s">
        <v>10785</v>
      </c>
      <c r="B364" t="s">
        <v>19</v>
      </c>
      <c r="E364">
        <v>7.5</v>
      </c>
      <c r="F364" t="e">
        <f t="shared" si="15"/>
        <v>#DIV/0!</v>
      </c>
      <c r="G364">
        <f t="shared" si="16"/>
        <v>6.6</v>
      </c>
      <c r="H364" s="3">
        <f t="shared" si="17"/>
        <v>1.1251158657328983</v>
      </c>
    </row>
    <row r="365" spans="1:8" x14ac:dyDescent="0.3">
      <c r="A365" t="s">
        <v>10786</v>
      </c>
      <c r="B365" t="s">
        <v>19</v>
      </c>
      <c r="E365">
        <v>7</v>
      </c>
      <c r="F365" t="e">
        <f t="shared" si="15"/>
        <v>#DIV/0!</v>
      </c>
      <c r="G365">
        <f t="shared" si="16"/>
        <v>6.6</v>
      </c>
      <c r="H365" s="3">
        <f t="shared" si="17"/>
        <v>1.1251158657328983</v>
      </c>
    </row>
    <row r="366" spans="1:8" x14ac:dyDescent="0.3">
      <c r="A366" t="s">
        <v>10787</v>
      </c>
      <c r="B366" t="s">
        <v>19</v>
      </c>
      <c r="E366">
        <v>7.8</v>
      </c>
      <c r="F366" t="e">
        <f t="shared" si="15"/>
        <v>#DIV/0!</v>
      </c>
      <c r="G366">
        <f t="shared" si="16"/>
        <v>6.6</v>
      </c>
      <c r="H366" s="3">
        <f t="shared" si="17"/>
        <v>1.1251158657328983</v>
      </c>
    </row>
    <row r="367" spans="1:8" x14ac:dyDescent="0.3">
      <c r="A367" t="s">
        <v>10788</v>
      </c>
      <c r="B367" t="s">
        <v>19</v>
      </c>
      <c r="E367">
        <v>7.6</v>
      </c>
      <c r="F367" t="e">
        <f t="shared" si="15"/>
        <v>#DIV/0!</v>
      </c>
      <c r="G367">
        <f t="shared" si="16"/>
        <v>6.6</v>
      </c>
      <c r="H367" s="3">
        <f t="shared" si="17"/>
        <v>1.1251158657328983</v>
      </c>
    </row>
    <row r="368" spans="1:8" x14ac:dyDescent="0.3">
      <c r="A368" t="s">
        <v>10789</v>
      </c>
      <c r="B368" t="s">
        <v>19</v>
      </c>
      <c r="E368">
        <v>7.6</v>
      </c>
      <c r="F368" t="e">
        <f t="shared" si="15"/>
        <v>#DIV/0!</v>
      </c>
      <c r="G368">
        <f t="shared" si="16"/>
        <v>6.6</v>
      </c>
      <c r="H368" s="3">
        <f t="shared" si="17"/>
        <v>1.1251158657328983</v>
      </c>
    </row>
    <row r="369" spans="1:8" x14ac:dyDescent="0.3">
      <c r="A369" t="s">
        <v>10790</v>
      </c>
      <c r="B369" t="s">
        <v>19</v>
      </c>
      <c r="E369">
        <v>6.1</v>
      </c>
      <c r="F369" t="e">
        <f t="shared" si="15"/>
        <v>#DIV/0!</v>
      </c>
      <c r="G369">
        <f t="shared" si="16"/>
        <v>6.6</v>
      </c>
      <c r="H369" s="3">
        <f t="shared" si="17"/>
        <v>1.1251158657328983</v>
      </c>
    </row>
    <row r="370" spans="1:8" x14ac:dyDescent="0.3">
      <c r="A370" t="s">
        <v>10791</v>
      </c>
      <c r="B370" t="s">
        <v>19</v>
      </c>
      <c r="E370">
        <v>6.8</v>
      </c>
      <c r="F370" t="e">
        <f t="shared" si="15"/>
        <v>#DIV/0!</v>
      </c>
      <c r="G370">
        <f t="shared" si="16"/>
        <v>6.6</v>
      </c>
      <c r="H370" s="3">
        <f t="shared" si="17"/>
        <v>1.1251158657328983</v>
      </c>
    </row>
    <row r="371" spans="1:8" x14ac:dyDescent="0.3">
      <c r="A371" t="s">
        <v>10792</v>
      </c>
      <c r="B371" t="s">
        <v>19</v>
      </c>
      <c r="E371">
        <v>5</v>
      </c>
      <c r="F371" t="e">
        <f t="shared" si="15"/>
        <v>#DIV/0!</v>
      </c>
      <c r="G371">
        <f t="shared" si="16"/>
        <v>6.6</v>
      </c>
      <c r="H371" s="3">
        <f t="shared" si="17"/>
        <v>1.1251158657328983</v>
      </c>
    </row>
    <row r="372" spans="1:8" x14ac:dyDescent="0.3">
      <c r="A372" t="s">
        <v>10793</v>
      </c>
      <c r="B372" t="s">
        <v>19</v>
      </c>
      <c r="E372">
        <v>7.1</v>
      </c>
      <c r="F372" t="e">
        <f t="shared" si="15"/>
        <v>#DIV/0!</v>
      </c>
      <c r="G372">
        <f t="shared" si="16"/>
        <v>6.6</v>
      </c>
      <c r="H372" s="3">
        <f t="shared" si="17"/>
        <v>1.1251158657328983</v>
      </c>
    </row>
    <row r="373" spans="1:8" x14ac:dyDescent="0.3">
      <c r="A373" t="s">
        <v>10794</v>
      </c>
      <c r="B373" t="s">
        <v>19</v>
      </c>
      <c r="E373">
        <v>5.5</v>
      </c>
      <c r="F373" t="e">
        <f t="shared" si="15"/>
        <v>#DIV/0!</v>
      </c>
      <c r="G373">
        <f t="shared" si="16"/>
        <v>6.6</v>
      </c>
      <c r="H373" s="3">
        <f t="shared" si="17"/>
        <v>1.1251158657328983</v>
      </c>
    </row>
    <row r="374" spans="1:8" x14ac:dyDescent="0.3">
      <c r="A374" t="s">
        <v>10795</v>
      </c>
      <c r="B374" t="s">
        <v>19</v>
      </c>
      <c r="E374">
        <v>5.6</v>
      </c>
      <c r="F374" t="e">
        <f t="shared" si="15"/>
        <v>#DIV/0!</v>
      </c>
      <c r="G374">
        <f t="shared" si="16"/>
        <v>6.6</v>
      </c>
      <c r="H374" s="3">
        <f t="shared" si="17"/>
        <v>1.1251158657328983</v>
      </c>
    </row>
    <row r="375" spans="1:8" x14ac:dyDescent="0.3">
      <c r="A375" t="s">
        <v>10796</v>
      </c>
      <c r="B375" t="s">
        <v>19</v>
      </c>
      <c r="E375">
        <v>7.1</v>
      </c>
      <c r="F375" t="e">
        <f t="shared" si="15"/>
        <v>#DIV/0!</v>
      </c>
      <c r="G375">
        <f t="shared" si="16"/>
        <v>6.6</v>
      </c>
      <c r="H375" s="3">
        <f t="shared" si="17"/>
        <v>1.1251158657328983</v>
      </c>
    </row>
    <row r="376" spans="1:8" x14ac:dyDescent="0.3">
      <c r="A376" t="s">
        <v>10797</v>
      </c>
      <c r="B376" t="s">
        <v>19</v>
      </c>
      <c r="E376">
        <v>4.9000000000000004</v>
      </c>
      <c r="F376" t="e">
        <f t="shared" si="15"/>
        <v>#DIV/0!</v>
      </c>
      <c r="G376">
        <f t="shared" si="16"/>
        <v>6.6</v>
      </c>
      <c r="H376" s="3">
        <f t="shared" si="17"/>
        <v>1.1251158657328983</v>
      </c>
    </row>
    <row r="377" spans="1:8" x14ac:dyDescent="0.3">
      <c r="A377" t="s">
        <v>10798</v>
      </c>
      <c r="B377" t="s">
        <v>1013</v>
      </c>
      <c r="E377">
        <v>7.4</v>
      </c>
      <c r="F377" t="e">
        <f t="shared" si="15"/>
        <v>#DIV/0!</v>
      </c>
      <c r="G377">
        <f t="shared" si="16"/>
        <v>6.6</v>
      </c>
      <c r="H377" s="3">
        <f t="shared" si="17"/>
        <v>1.1251158657328983</v>
      </c>
    </row>
    <row r="378" spans="1:8" x14ac:dyDescent="0.3">
      <c r="A378" t="s">
        <v>10799</v>
      </c>
      <c r="B378" t="s">
        <v>19</v>
      </c>
      <c r="E378">
        <v>5.7</v>
      </c>
      <c r="F378" t="e">
        <f t="shared" si="15"/>
        <v>#DIV/0!</v>
      </c>
      <c r="G378">
        <f t="shared" si="16"/>
        <v>6.6</v>
      </c>
      <c r="H378" s="3">
        <f t="shared" si="17"/>
        <v>1.1251158657328983</v>
      </c>
    </row>
    <row r="379" spans="1:8" x14ac:dyDescent="0.3">
      <c r="A379" t="s">
        <v>10800</v>
      </c>
      <c r="B379" t="s">
        <v>19</v>
      </c>
      <c r="E379">
        <v>6.4</v>
      </c>
      <c r="F379" t="e">
        <f t="shared" si="15"/>
        <v>#DIV/0!</v>
      </c>
      <c r="G379">
        <f t="shared" si="16"/>
        <v>6.6</v>
      </c>
      <c r="H379" s="3">
        <f t="shared" si="17"/>
        <v>1.1251158657328983</v>
      </c>
    </row>
    <row r="380" spans="1:8" x14ac:dyDescent="0.3">
      <c r="A380" t="s">
        <v>10801</v>
      </c>
      <c r="B380" t="s">
        <v>19</v>
      </c>
      <c r="E380">
        <v>5.9</v>
      </c>
      <c r="F380" t="e">
        <f t="shared" si="15"/>
        <v>#DIV/0!</v>
      </c>
      <c r="G380">
        <f t="shared" si="16"/>
        <v>6.6</v>
      </c>
      <c r="H380" s="3">
        <f t="shared" si="17"/>
        <v>1.1251158657328983</v>
      </c>
    </row>
    <row r="381" spans="1:8" x14ac:dyDescent="0.3">
      <c r="A381" t="s">
        <v>10802</v>
      </c>
      <c r="B381" t="s">
        <v>19</v>
      </c>
      <c r="E381">
        <v>5.5</v>
      </c>
      <c r="F381" t="e">
        <f t="shared" si="15"/>
        <v>#DIV/0!</v>
      </c>
      <c r="G381">
        <f t="shared" si="16"/>
        <v>6.6</v>
      </c>
      <c r="H381" s="3">
        <f t="shared" si="17"/>
        <v>1.1251158657328983</v>
      </c>
    </row>
    <row r="382" spans="1:8" x14ac:dyDescent="0.3">
      <c r="A382" t="s">
        <v>10803</v>
      </c>
      <c r="B382" t="s">
        <v>19</v>
      </c>
      <c r="E382">
        <v>6.9</v>
      </c>
      <c r="F382" t="e">
        <f t="shared" si="15"/>
        <v>#DIV/0!</v>
      </c>
      <c r="G382">
        <f t="shared" si="16"/>
        <v>6.6</v>
      </c>
      <c r="H382" s="3">
        <f t="shared" si="17"/>
        <v>1.1251158657328983</v>
      </c>
    </row>
    <row r="383" spans="1:8" x14ac:dyDescent="0.3">
      <c r="A383" t="s">
        <v>10804</v>
      </c>
      <c r="B383" t="s">
        <v>19</v>
      </c>
      <c r="E383">
        <v>6.2</v>
      </c>
      <c r="F383" t="e">
        <f t="shared" si="15"/>
        <v>#DIV/0!</v>
      </c>
      <c r="G383">
        <f t="shared" si="16"/>
        <v>6.6</v>
      </c>
      <c r="H383" s="3">
        <f t="shared" si="17"/>
        <v>1.1251158657328983</v>
      </c>
    </row>
    <row r="384" spans="1:8" x14ac:dyDescent="0.3">
      <c r="A384" t="s">
        <v>10805</v>
      </c>
      <c r="B384" t="s">
        <v>19</v>
      </c>
      <c r="E384">
        <v>7</v>
      </c>
      <c r="F384" t="e">
        <f t="shared" si="15"/>
        <v>#DIV/0!</v>
      </c>
      <c r="G384">
        <f t="shared" si="16"/>
        <v>6.6</v>
      </c>
      <c r="H384" s="3">
        <f t="shared" si="17"/>
        <v>1.1251158657328983</v>
      </c>
    </row>
    <row r="385" spans="1:8" x14ac:dyDescent="0.3">
      <c r="A385" t="s">
        <v>10806</v>
      </c>
      <c r="B385" t="s">
        <v>19</v>
      </c>
      <c r="E385">
        <v>5.6</v>
      </c>
      <c r="F385" t="e">
        <f t="shared" si="15"/>
        <v>#DIV/0!</v>
      </c>
      <c r="G385">
        <f t="shared" si="16"/>
        <v>6.6</v>
      </c>
      <c r="H385" s="3">
        <f t="shared" si="17"/>
        <v>1.1251158657328983</v>
      </c>
    </row>
    <row r="386" spans="1:8" x14ac:dyDescent="0.3">
      <c r="A386" t="s">
        <v>10807</v>
      </c>
      <c r="B386" t="s">
        <v>19</v>
      </c>
      <c r="E386">
        <v>7</v>
      </c>
      <c r="F386" t="e">
        <f t="shared" si="15"/>
        <v>#DIV/0!</v>
      </c>
      <c r="G386">
        <f t="shared" si="16"/>
        <v>6.6</v>
      </c>
      <c r="H386" s="3">
        <f t="shared" si="17"/>
        <v>1.1251158657328983</v>
      </c>
    </row>
    <row r="387" spans="1:8" x14ac:dyDescent="0.3">
      <c r="A387" t="s">
        <v>10808</v>
      </c>
      <c r="B387" t="s">
        <v>19</v>
      </c>
      <c r="E387">
        <v>6.8</v>
      </c>
      <c r="F387" t="e">
        <f t="shared" ref="F387:F450" si="18">AVERAGEIF(B:B,C:C,E:E)</f>
        <v>#DIV/0!</v>
      </c>
      <c r="G387">
        <f t="shared" ref="G387:G450" si="19">MEDIAN(B:B,C:C,E:E)</f>
        <v>6.6</v>
      </c>
      <c r="H387" s="3">
        <f t="shared" ref="H387:H450" si="20">_xlfn.STDEV.S(B:B,C:C,E:E)</f>
        <v>1.1251158657328983</v>
      </c>
    </row>
    <row r="388" spans="1:8" x14ac:dyDescent="0.3">
      <c r="A388" t="s">
        <v>10809</v>
      </c>
      <c r="B388" t="s">
        <v>19</v>
      </c>
      <c r="E388">
        <v>5.4</v>
      </c>
      <c r="F388" t="e">
        <f t="shared" si="18"/>
        <v>#DIV/0!</v>
      </c>
      <c r="G388">
        <f t="shared" si="19"/>
        <v>6.6</v>
      </c>
      <c r="H388" s="3">
        <f t="shared" si="20"/>
        <v>1.1251158657328983</v>
      </c>
    </row>
    <row r="389" spans="1:8" x14ac:dyDescent="0.3">
      <c r="A389" t="s">
        <v>10810</v>
      </c>
      <c r="B389" t="s">
        <v>19</v>
      </c>
      <c r="E389">
        <v>6.1</v>
      </c>
      <c r="F389" t="e">
        <f t="shared" si="18"/>
        <v>#DIV/0!</v>
      </c>
      <c r="G389">
        <f t="shared" si="19"/>
        <v>6.6</v>
      </c>
      <c r="H389" s="3">
        <f t="shared" si="20"/>
        <v>1.1251158657328983</v>
      </c>
    </row>
    <row r="390" spans="1:8" x14ac:dyDescent="0.3">
      <c r="A390" t="s">
        <v>10811</v>
      </c>
      <c r="B390" t="s">
        <v>19</v>
      </c>
      <c r="E390">
        <v>6.7</v>
      </c>
      <c r="F390" t="e">
        <f t="shared" si="18"/>
        <v>#DIV/0!</v>
      </c>
      <c r="G390">
        <f t="shared" si="19"/>
        <v>6.6</v>
      </c>
      <c r="H390" s="3">
        <f t="shared" si="20"/>
        <v>1.1251158657328983</v>
      </c>
    </row>
    <row r="391" spans="1:8" x14ac:dyDescent="0.3">
      <c r="A391" t="s">
        <v>10673</v>
      </c>
      <c r="B391" t="s">
        <v>19</v>
      </c>
      <c r="E391">
        <v>4.3</v>
      </c>
      <c r="F391" t="e">
        <f t="shared" si="18"/>
        <v>#DIV/0!</v>
      </c>
      <c r="G391">
        <f t="shared" si="19"/>
        <v>6.6</v>
      </c>
      <c r="H391" s="3">
        <f t="shared" si="20"/>
        <v>1.1251158657328983</v>
      </c>
    </row>
    <row r="392" spans="1:8" x14ac:dyDescent="0.3">
      <c r="A392" t="s">
        <v>10812</v>
      </c>
      <c r="B392" t="s">
        <v>19</v>
      </c>
      <c r="E392">
        <v>6.9</v>
      </c>
      <c r="F392" t="e">
        <f t="shared" si="18"/>
        <v>#DIV/0!</v>
      </c>
      <c r="G392">
        <f t="shared" si="19"/>
        <v>6.6</v>
      </c>
      <c r="H392" s="3">
        <f t="shared" si="20"/>
        <v>1.1251158657328983</v>
      </c>
    </row>
    <row r="393" spans="1:8" x14ac:dyDescent="0.3">
      <c r="A393" t="s">
        <v>10813</v>
      </c>
      <c r="B393" t="s">
        <v>19</v>
      </c>
      <c r="E393">
        <v>8</v>
      </c>
      <c r="F393" t="e">
        <f t="shared" si="18"/>
        <v>#DIV/0!</v>
      </c>
      <c r="G393">
        <f t="shared" si="19"/>
        <v>6.6</v>
      </c>
      <c r="H393" s="3">
        <f t="shared" si="20"/>
        <v>1.1251158657328983</v>
      </c>
    </row>
    <row r="394" spans="1:8" x14ac:dyDescent="0.3">
      <c r="A394" t="s">
        <v>10814</v>
      </c>
      <c r="B394" t="s">
        <v>19</v>
      </c>
      <c r="E394">
        <v>4.4000000000000004</v>
      </c>
      <c r="F394" t="e">
        <f t="shared" si="18"/>
        <v>#DIV/0!</v>
      </c>
      <c r="G394">
        <f t="shared" si="19"/>
        <v>6.6</v>
      </c>
      <c r="H394" s="3">
        <f t="shared" si="20"/>
        <v>1.1251158657328983</v>
      </c>
    </row>
    <row r="395" spans="1:8" x14ac:dyDescent="0.3">
      <c r="A395" t="s">
        <v>10815</v>
      </c>
      <c r="B395" t="s">
        <v>19</v>
      </c>
      <c r="E395">
        <v>7.3</v>
      </c>
      <c r="F395" t="e">
        <f t="shared" si="18"/>
        <v>#DIV/0!</v>
      </c>
      <c r="G395">
        <f t="shared" si="19"/>
        <v>6.6</v>
      </c>
      <c r="H395" s="3">
        <f t="shared" si="20"/>
        <v>1.1251158657328983</v>
      </c>
    </row>
    <row r="396" spans="1:8" x14ac:dyDescent="0.3">
      <c r="A396" t="s">
        <v>10816</v>
      </c>
      <c r="B396" t="s">
        <v>19</v>
      </c>
      <c r="E396">
        <v>6.3</v>
      </c>
      <c r="F396" t="e">
        <f t="shared" si="18"/>
        <v>#DIV/0!</v>
      </c>
      <c r="G396">
        <f t="shared" si="19"/>
        <v>6.6</v>
      </c>
      <c r="H396" s="3">
        <f t="shared" si="20"/>
        <v>1.1251158657328983</v>
      </c>
    </row>
    <row r="397" spans="1:8" x14ac:dyDescent="0.3">
      <c r="A397" t="s">
        <v>10527</v>
      </c>
      <c r="B397" t="s">
        <v>19</v>
      </c>
      <c r="E397">
        <v>6.7</v>
      </c>
      <c r="F397" t="e">
        <f t="shared" si="18"/>
        <v>#DIV/0!</v>
      </c>
      <c r="G397">
        <f t="shared" si="19"/>
        <v>6.6</v>
      </c>
      <c r="H397" s="3">
        <f t="shared" si="20"/>
        <v>1.1251158657328983</v>
      </c>
    </row>
    <row r="398" spans="1:8" x14ac:dyDescent="0.3">
      <c r="A398" t="s">
        <v>10817</v>
      </c>
      <c r="B398" t="s">
        <v>19</v>
      </c>
      <c r="E398">
        <v>7.7</v>
      </c>
      <c r="F398" t="e">
        <f t="shared" si="18"/>
        <v>#DIV/0!</v>
      </c>
      <c r="G398">
        <f t="shared" si="19"/>
        <v>6.6</v>
      </c>
      <c r="H398" s="3">
        <f t="shared" si="20"/>
        <v>1.1251158657328983</v>
      </c>
    </row>
    <row r="399" spans="1:8" x14ac:dyDescent="0.3">
      <c r="A399" t="s">
        <v>10818</v>
      </c>
      <c r="B399" t="s">
        <v>19</v>
      </c>
      <c r="E399">
        <v>6.5</v>
      </c>
      <c r="F399" t="e">
        <f t="shared" si="18"/>
        <v>#DIV/0!</v>
      </c>
      <c r="G399">
        <f t="shared" si="19"/>
        <v>6.6</v>
      </c>
      <c r="H399" s="3">
        <f t="shared" si="20"/>
        <v>1.1251158657328983</v>
      </c>
    </row>
    <row r="400" spans="1:8" x14ac:dyDescent="0.3">
      <c r="A400" t="s">
        <v>10819</v>
      </c>
      <c r="B400" t="s">
        <v>19</v>
      </c>
      <c r="E400">
        <v>7.8</v>
      </c>
      <c r="F400" t="e">
        <f t="shared" si="18"/>
        <v>#DIV/0!</v>
      </c>
      <c r="G400">
        <f t="shared" si="19"/>
        <v>6.6</v>
      </c>
      <c r="H400" s="3">
        <f t="shared" si="20"/>
        <v>1.1251158657328983</v>
      </c>
    </row>
    <row r="401" spans="1:8" x14ac:dyDescent="0.3">
      <c r="A401" t="s">
        <v>10820</v>
      </c>
      <c r="B401" t="s">
        <v>19</v>
      </c>
      <c r="E401">
        <v>6.4</v>
      </c>
      <c r="F401" t="e">
        <f t="shared" si="18"/>
        <v>#DIV/0!</v>
      </c>
      <c r="G401">
        <f t="shared" si="19"/>
        <v>6.6</v>
      </c>
      <c r="H401" s="3">
        <f t="shared" si="20"/>
        <v>1.1251158657328983</v>
      </c>
    </row>
    <row r="402" spans="1:8" x14ac:dyDescent="0.3">
      <c r="A402" t="s">
        <v>10821</v>
      </c>
      <c r="B402" t="s">
        <v>19</v>
      </c>
      <c r="E402">
        <v>7.8</v>
      </c>
      <c r="F402" t="e">
        <f t="shared" si="18"/>
        <v>#DIV/0!</v>
      </c>
      <c r="G402">
        <f t="shared" si="19"/>
        <v>6.6</v>
      </c>
      <c r="H402" s="3">
        <f t="shared" si="20"/>
        <v>1.1251158657328983</v>
      </c>
    </row>
    <row r="403" spans="1:8" x14ac:dyDescent="0.3">
      <c r="A403" t="s">
        <v>10822</v>
      </c>
      <c r="B403" t="s">
        <v>19</v>
      </c>
      <c r="E403">
        <v>5.8</v>
      </c>
      <c r="F403" t="e">
        <f t="shared" si="18"/>
        <v>#DIV/0!</v>
      </c>
      <c r="G403">
        <f t="shared" si="19"/>
        <v>6.6</v>
      </c>
      <c r="H403" s="3">
        <f t="shared" si="20"/>
        <v>1.1251158657328983</v>
      </c>
    </row>
    <row r="404" spans="1:8" x14ac:dyDescent="0.3">
      <c r="A404" t="s">
        <v>10823</v>
      </c>
      <c r="B404" t="s">
        <v>19</v>
      </c>
      <c r="E404">
        <v>7.1</v>
      </c>
      <c r="F404" t="e">
        <f t="shared" si="18"/>
        <v>#DIV/0!</v>
      </c>
      <c r="G404">
        <f t="shared" si="19"/>
        <v>6.6</v>
      </c>
      <c r="H404" s="3">
        <f t="shared" si="20"/>
        <v>1.1251158657328983</v>
      </c>
    </row>
    <row r="405" spans="1:8" x14ac:dyDescent="0.3">
      <c r="A405" t="s">
        <v>10824</v>
      </c>
      <c r="B405" t="s">
        <v>19</v>
      </c>
      <c r="E405">
        <v>7.1</v>
      </c>
      <c r="F405" t="e">
        <f t="shared" si="18"/>
        <v>#DIV/0!</v>
      </c>
      <c r="G405">
        <f t="shared" si="19"/>
        <v>6.6</v>
      </c>
      <c r="H405" s="3">
        <f t="shared" si="20"/>
        <v>1.1251158657328983</v>
      </c>
    </row>
    <row r="406" spans="1:8" x14ac:dyDescent="0.3">
      <c r="A406" t="s">
        <v>10825</v>
      </c>
      <c r="B406" t="s">
        <v>19</v>
      </c>
      <c r="E406">
        <v>8.6</v>
      </c>
      <c r="F406" t="e">
        <f t="shared" si="18"/>
        <v>#DIV/0!</v>
      </c>
      <c r="G406">
        <f t="shared" si="19"/>
        <v>6.6</v>
      </c>
      <c r="H406" s="3">
        <f t="shared" si="20"/>
        <v>1.1251158657328983</v>
      </c>
    </row>
    <row r="407" spans="1:8" x14ac:dyDescent="0.3">
      <c r="A407" t="s">
        <v>10826</v>
      </c>
      <c r="B407" t="s">
        <v>19</v>
      </c>
      <c r="E407">
        <v>6.8</v>
      </c>
      <c r="F407" t="e">
        <f t="shared" si="18"/>
        <v>#DIV/0!</v>
      </c>
      <c r="G407">
        <f t="shared" si="19"/>
        <v>6.6</v>
      </c>
      <c r="H407" s="3">
        <f t="shared" si="20"/>
        <v>1.1251158657328983</v>
      </c>
    </row>
    <row r="408" spans="1:8" x14ac:dyDescent="0.3">
      <c r="A408" t="s">
        <v>10827</v>
      </c>
      <c r="B408" t="s">
        <v>19</v>
      </c>
      <c r="E408">
        <v>4.8</v>
      </c>
      <c r="F408" t="e">
        <f t="shared" si="18"/>
        <v>#DIV/0!</v>
      </c>
      <c r="G408">
        <f t="shared" si="19"/>
        <v>6.6</v>
      </c>
      <c r="H408" s="3">
        <f t="shared" si="20"/>
        <v>1.1251158657328983</v>
      </c>
    </row>
    <row r="409" spans="1:8" x14ac:dyDescent="0.3">
      <c r="A409" t="s">
        <v>10828</v>
      </c>
      <c r="B409" t="s">
        <v>19</v>
      </c>
      <c r="E409">
        <v>6.2</v>
      </c>
      <c r="F409" t="e">
        <f t="shared" si="18"/>
        <v>#DIV/0!</v>
      </c>
      <c r="G409">
        <f t="shared" si="19"/>
        <v>6.6</v>
      </c>
      <c r="H409" s="3">
        <f t="shared" si="20"/>
        <v>1.1251158657328983</v>
      </c>
    </row>
    <row r="410" spans="1:8" x14ac:dyDescent="0.3">
      <c r="A410" t="s">
        <v>10829</v>
      </c>
      <c r="B410" t="s">
        <v>19</v>
      </c>
      <c r="E410">
        <v>6.9</v>
      </c>
      <c r="F410" t="e">
        <f t="shared" si="18"/>
        <v>#DIV/0!</v>
      </c>
      <c r="G410">
        <f t="shared" si="19"/>
        <v>6.6</v>
      </c>
      <c r="H410" s="3">
        <f t="shared" si="20"/>
        <v>1.1251158657328983</v>
      </c>
    </row>
    <row r="411" spans="1:8" x14ac:dyDescent="0.3">
      <c r="A411" t="s">
        <v>10830</v>
      </c>
      <c r="B411" t="s">
        <v>19</v>
      </c>
      <c r="E411">
        <v>7.3</v>
      </c>
      <c r="F411" t="e">
        <f t="shared" si="18"/>
        <v>#DIV/0!</v>
      </c>
      <c r="G411">
        <f t="shared" si="19"/>
        <v>6.6</v>
      </c>
      <c r="H411" s="3">
        <f t="shared" si="20"/>
        <v>1.1251158657328983</v>
      </c>
    </row>
    <row r="412" spans="1:8" x14ac:dyDescent="0.3">
      <c r="A412" t="s">
        <v>10831</v>
      </c>
      <c r="B412" t="s">
        <v>19</v>
      </c>
      <c r="E412">
        <v>6.6</v>
      </c>
      <c r="F412" t="e">
        <f t="shared" si="18"/>
        <v>#DIV/0!</v>
      </c>
      <c r="G412">
        <f t="shared" si="19"/>
        <v>6.6</v>
      </c>
      <c r="H412" s="3">
        <f t="shared" si="20"/>
        <v>1.1251158657328983</v>
      </c>
    </row>
    <row r="413" spans="1:8" x14ac:dyDescent="0.3">
      <c r="A413" t="s">
        <v>10832</v>
      </c>
      <c r="B413" t="s">
        <v>19</v>
      </c>
      <c r="E413">
        <v>6.9</v>
      </c>
      <c r="F413" t="e">
        <f t="shared" si="18"/>
        <v>#DIV/0!</v>
      </c>
      <c r="G413">
        <f t="shared" si="19"/>
        <v>6.6</v>
      </c>
      <c r="H413" s="3">
        <f t="shared" si="20"/>
        <v>1.1251158657328983</v>
      </c>
    </row>
    <row r="414" spans="1:8" x14ac:dyDescent="0.3">
      <c r="A414" t="s">
        <v>10833</v>
      </c>
      <c r="B414" t="s">
        <v>19</v>
      </c>
      <c r="E414">
        <v>6.2</v>
      </c>
      <c r="F414" t="e">
        <f t="shared" si="18"/>
        <v>#DIV/0!</v>
      </c>
      <c r="G414">
        <f t="shared" si="19"/>
        <v>6.6</v>
      </c>
      <c r="H414" s="3">
        <f t="shared" si="20"/>
        <v>1.1251158657328983</v>
      </c>
    </row>
    <row r="415" spans="1:8" x14ac:dyDescent="0.3">
      <c r="A415" t="s">
        <v>10834</v>
      </c>
      <c r="B415" t="s">
        <v>19</v>
      </c>
      <c r="E415">
        <v>6.7</v>
      </c>
      <c r="F415" t="e">
        <f t="shared" si="18"/>
        <v>#DIV/0!</v>
      </c>
      <c r="G415">
        <f t="shared" si="19"/>
        <v>6.6</v>
      </c>
      <c r="H415" s="3">
        <f t="shared" si="20"/>
        <v>1.1251158657328983</v>
      </c>
    </row>
    <row r="416" spans="1:8" x14ac:dyDescent="0.3">
      <c r="A416" t="s">
        <v>10835</v>
      </c>
      <c r="B416" t="s">
        <v>19</v>
      </c>
      <c r="E416">
        <v>7.6</v>
      </c>
      <c r="F416" t="e">
        <f t="shared" si="18"/>
        <v>#DIV/0!</v>
      </c>
      <c r="G416">
        <f t="shared" si="19"/>
        <v>6.6</v>
      </c>
      <c r="H416" s="3">
        <f t="shared" si="20"/>
        <v>1.1251158657328983</v>
      </c>
    </row>
    <row r="417" spans="1:8" x14ac:dyDescent="0.3">
      <c r="A417" t="s">
        <v>10836</v>
      </c>
      <c r="B417" t="s">
        <v>19</v>
      </c>
      <c r="E417">
        <v>6.7</v>
      </c>
      <c r="F417" t="e">
        <f t="shared" si="18"/>
        <v>#DIV/0!</v>
      </c>
      <c r="G417">
        <f t="shared" si="19"/>
        <v>6.6</v>
      </c>
      <c r="H417" s="3">
        <f t="shared" si="20"/>
        <v>1.1251158657328983</v>
      </c>
    </row>
    <row r="418" spans="1:8" x14ac:dyDescent="0.3">
      <c r="A418" t="s">
        <v>10837</v>
      </c>
      <c r="B418" t="s">
        <v>19</v>
      </c>
      <c r="E418">
        <v>6.2</v>
      </c>
      <c r="F418" t="e">
        <f t="shared" si="18"/>
        <v>#DIV/0!</v>
      </c>
      <c r="G418">
        <f t="shared" si="19"/>
        <v>6.6</v>
      </c>
      <c r="H418" s="3">
        <f t="shared" si="20"/>
        <v>1.1251158657328983</v>
      </c>
    </row>
    <row r="419" spans="1:8" x14ac:dyDescent="0.3">
      <c r="A419" t="s">
        <v>10838</v>
      </c>
      <c r="B419" t="s">
        <v>19</v>
      </c>
      <c r="E419">
        <v>7.3</v>
      </c>
      <c r="F419" t="e">
        <f t="shared" si="18"/>
        <v>#DIV/0!</v>
      </c>
      <c r="G419">
        <f t="shared" si="19"/>
        <v>6.6</v>
      </c>
      <c r="H419" s="3">
        <f t="shared" si="20"/>
        <v>1.1251158657328983</v>
      </c>
    </row>
    <row r="420" spans="1:8" x14ac:dyDescent="0.3">
      <c r="A420" t="s">
        <v>10839</v>
      </c>
      <c r="B420" t="s">
        <v>19</v>
      </c>
      <c r="E420">
        <v>6</v>
      </c>
      <c r="F420" t="e">
        <f t="shared" si="18"/>
        <v>#DIV/0!</v>
      </c>
      <c r="G420">
        <f t="shared" si="19"/>
        <v>6.6</v>
      </c>
      <c r="H420" s="3">
        <f t="shared" si="20"/>
        <v>1.1251158657328983</v>
      </c>
    </row>
    <row r="421" spans="1:8" x14ac:dyDescent="0.3">
      <c r="A421" t="s">
        <v>10840</v>
      </c>
      <c r="B421" t="s">
        <v>19</v>
      </c>
      <c r="E421">
        <v>7.1</v>
      </c>
      <c r="F421" t="e">
        <f t="shared" si="18"/>
        <v>#DIV/0!</v>
      </c>
      <c r="G421">
        <f t="shared" si="19"/>
        <v>6.6</v>
      </c>
      <c r="H421" s="3">
        <f t="shared" si="20"/>
        <v>1.1251158657328983</v>
      </c>
    </row>
    <row r="422" spans="1:8" x14ac:dyDescent="0.3">
      <c r="A422" t="s">
        <v>10841</v>
      </c>
      <c r="B422" t="s">
        <v>19</v>
      </c>
      <c r="E422">
        <v>7.1</v>
      </c>
      <c r="F422" t="e">
        <f t="shared" si="18"/>
        <v>#DIV/0!</v>
      </c>
      <c r="G422">
        <f t="shared" si="19"/>
        <v>6.6</v>
      </c>
      <c r="H422" s="3">
        <f t="shared" si="20"/>
        <v>1.1251158657328983</v>
      </c>
    </row>
    <row r="423" spans="1:8" x14ac:dyDescent="0.3">
      <c r="A423" t="s">
        <v>10842</v>
      </c>
      <c r="B423" t="s">
        <v>19</v>
      </c>
      <c r="E423">
        <v>5.5</v>
      </c>
      <c r="F423" t="e">
        <f t="shared" si="18"/>
        <v>#DIV/0!</v>
      </c>
      <c r="G423">
        <f t="shared" si="19"/>
        <v>6.6</v>
      </c>
      <c r="H423" s="3">
        <f t="shared" si="20"/>
        <v>1.1251158657328983</v>
      </c>
    </row>
    <row r="424" spans="1:8" x14ac:dyDescent="0.3">
      <c r="A424" t="s">
        <v>10843</v>
      </c>
      <c r="B424" t="s">
        <v>19</v>
      </c>
      <c r="E424">
        <v>7.8</v>
      </c>
      <c r="F424" t="e">
        <f t="shared" si="18"/>
        <v>#DIV/0!</v>
      </c>
      <c r="G424">
        <f t="shared" si="19"/>
        <v>6.6</v>
      </c>
      <c r="H424" s="3">
        <f t="shared" si="20"/>
        <v>1.1251158657328983</v>
      </c>
    </row>
    <row r="425" spans="1:8" x14ac:dyDescent="0.3">
      <c r="A425" t="s">
        <v>10844</v>
      </c>
      <c r="B425" t="s">
        <v>19</v>
      </c>
      <c r="E425">
        <v>5.6</v>
      </c>
      <c r="F425" t="e">
        <f t="shared" si="18"/>
        <v>#DIV/0!</v>
      </c>
      <c r="G425">
        <f t="shared" si="19"/>
        <v>6.6</v>
      </c>
      <c r="H425" s="3">
        <f t="shared" si="20"/>
        <v>1.1251158657328983</v>
      </c>
    </row>
    <row r="426" spans="1:8" x14ac:dyDescent="0.3">
      <c r="A426" t="s">
        <v>10845</v>
      </c>
      <c r="B426" t="s">
        <v>19</v>
      </c>
      <c r="E426">
        <v>7.5</v>
      </c>
      <c r="F426" t="e">
        <f t="shared" si="18"/>
        <v>#DIV/0!</v>
      </c>
      <c r="G426">
        <f t="shared" si="19"/>
        <v>6.6</v>
      </c>
      <c r="H426" s="3">
        <f t="shared" si="20"/>
        <v>1.1251158657328983</v>
      </c>
    </row>
    <row r="427" spans="1:8" x14ac:dyDescent="0.3">
      <c r="A427" t="s">
        <v>10846</v>
      </c>
      <c r="B427" t="s">
        <v>19</v>
      </c>
      <c r="E427">
        <v>5.4</v>
      </c>
      <c r="F427" t="e">
        <f t="shared" si="18"/>
        <v>#DIV/0!</v>
      </c>
      <c r="G427">
        <f t="shared" si="19"/>
        <v>6.6</v>
      </c>
      <c r="H427" s="3">
        <f t="shared" si="20"/>
        <v>1.1251158657328983</v>
      </c>
    </row>
    <row r="428" spans="1:8" x14ac:dyDescent="0.3">
      <c r="A428" t="s">
        <v>10847</v>
      </c>
      <c r="B428" t="s">
        <v>19</v>
      </c>
      <c r="E428">
        <v>4.3</v>
      </c>
      <c r="F428" t="e">
        <f t="shared" si="18"/>
        <v>#DIV/0!</v>
      </c>
      <c r="G428">
        <f t="shared" si="19"/>
        <v>6.6</v>
      </c>
      <c r="H428" s="3">
        <f t="shared" si="20"/>
        <v>1.1251158657328983</v>
      </c>
    </row>
    <row r="429" spans="1:8" x14ac:dyDescent="0.3">
      <c r="A429" t="s">
        <v>10848</v>
      </c>
      <c r="B429" t="s">
        <v>19</v>
      </c>
      <c r="E429">
        <v>4.9000000000000004</v>
      </c>
      <c r="F429" t="e">
        <f t="shared" si="18"/>
        <v>#DIV/0!</v>
      </c>
      <c r="G429">
        <f t="shared" si="19"/>
        <v>6.6</v>
      </c>
      <c r="H429" s="3">
        <f t="shared" si="20"/>
        <v>1.1251158657328983</v>
      </c>
    </row>
    <row r="430" spans="1:8" x14ac:dyDescent="0.3">
      <c r="A430" t="s">
        <v>10849</v>
      </c>
      <c r="B430" t="s">
        <v>19</v>
      </c>
      <c r="E430">
        <v>7.1</v>
      </c>
      <c r="F430" t="e">
        <f t="shared" si="18"/>
        <v>#DIV/0!</v>
      </c>
      <c r="G430">
        <f t="shared" si="19"/>
        <v>6.6</v>
      </c>
      <c r="H430" s="3">
        <f t="shared" si="20"/>
        <v>1.1251158657328983</v>
      </c>
    </row>
    <row r="431" spans="1:8" x14ac:dyDescent="0.3">
      <c r="A431" t="s">
        <v>10850</v>
      </c>
      <c r="B431" t="s">
        <v>19</v>
      </c>
      <c r="E431">
        <v>6.4</v>
      </c>
      <c r="F431" t="e">
        <f t="shared" si="18"/>
        <v>#DIV/0!</v>
      </c>
      <c r="G431">
        <f t="shared" si="19"/>
        <v>6.6</v>
      </c>
      <c r="H431" s="3">
        <f t="shared" si="20"/>
        <v>1.1251158657328983</v>
      </c>
    </row>
    <row r="432" spans="1:8" x14ac:dyDescent="0.3">
      <c r="A432" t="s">
        <v>10851</v>
      </c>
      <c r="B432" t="s">
        <v>19</v>
      </c>
      <c r="E432">
        <v>6.9</v>
      </c>
      <c r="F432" t="e">
        <f t="shared" si="18"/>
        <v>#DIV/0!</v>
      </c>
      <c r="G432">
        <f t="shared" si="19"/>
        <v>6.6</v>
      </c>
      <c r="H432" s="3">
        <f t="shared" si="20"/>
        <v>1.1251158657328983</v>
      </c>
    </row>
    <row r="433" spans="1:8" x14ac:dyDescent="0.3">
      <c r="A433" t="s">
        <v>10852</v>
      </c>
      <c r="B433" t="s">
        <v>19</v>
      </c>
      <c r="E433">
        <v>4.3</v>
      </c>
      <c r="F433" t="e">
        <f t="shared" si="18"/>
        <v>#DIV/0!</v>
      </c>
      <c r="G433">
        <f t="shared" si="19"/>
        <v>6.6</v>
      </c>
      <c r="H433" s="3">
        <f t="shared" si="20"/>
        <v>1.1251158657328983</v>
      </c>
    </row>
    <row r="434" spans="1:8" x14ac:dyDescent="0.3">
      <c r="A434" t="s">
        <v>10853</v>
      </c>
      <c r="B434" t="s">
        <v>19</v>
      </c>
      <c r="E434">
        <v>6.1</v>
      </c>
      <c r="F434" t="e">
        <f t="shared" si="18"/>
        <v>#DIV/0!</v>
      </c>
      <c r="G434">
        <f t="shared" si="19"/>
        <v>6.6</v>
      </c>
      <c r="H434" s="3">
        <f t="shared" si="20"/>
        <v>1.1251158657328983</v>
      </c>
    </row>
    <row r="435" spans="1:8" x14ac:dyDescent="0.3">
      <c r="A435" t="s">
        <v>10854</v>
      </c>
      <c r="B435" t="s">
        <v>19</v>
      </c>
      <c r="E435">
        <v>7</v>
      </c>
      <c r="F435" t="e">
        <f t="shared" si="18"/>
        <v>#DIV/0!</v>
      </c>
      <c r="G435">
        <f t="shared" si="19"/>
        <v>6.6</v>
      </c>
      <c r="H435" s="3">
        <f t="shared" si="20"/>
        <v>1.1251158657328983</v>
      </c>
    </row>
    <row r="436" spans="1:8" x14ac:dyDescent="0.3">
      <c r="A436" t="s">
        <v>10855</v>
      </c>
      <c r="B436" t="s">
        <v>19</v>
      </c>
      <c r="E436">
        <v>7.7</v>
      </c>
      <c r="F436" t="e">
        <f t="shared" si="18"/>
        <v>#DIV/0!</v>
      </c>
      <c r="G436">
        <f t="shared" si="19"/>
        <v>6.6</v>
      </c>
      <c r="H436" s="3">
        <f t="shared" si="20"/>
        <v>1.1251158657328983</v>
      </c>
    </row>
    <row r="437" spans="1:8" x14ac:dyDescent="0.3">
      <c r="A437" t="s">
        <v>10856</v>
      </c>
      <c r="B437" t="s">
        <v>19</v>
      </c>
      <c r="E437">
        <v>5.9</v>
      </c>
      <c r="F437" t="e">
        <f t="shared" si="18"/>
        <v>#DIV/0!</v>
      </c>
      <c r="G437">
        <f t="shared" si="19"/>
        <v>6.6</v>
      </c>
      <c r="H437" s="3">
        <f t="shared" si="20"/>
        <v>1.1251158657328983</v>
      </c>
    </row>
    <row r="438" spans="1:8" x14ac:dyDescent="0.3">
      <c r="A438" t="s">
        <v>10857</v>
      </c>
      <c r="B438" t="s">
        <v>19</v>
      </c>
      <c r="E438">
        <v>6.7</v>
      </c>
      <c r="F438" t="e">
        <f t="shared" si="18"/>
        <v>#DIV/0!</v>
      </c>
      <c r="G438">
        <f t="shared" si="19"/>
        <v>6.6</v>
      </c>
      <c r="H438" s="3">
        <f t="shared" si="20"/>
        <v>1.1251158657328983</v>
      </c>
    </row>
    <row r="439" spans="1:8" x14ac:dyDescent="0.3">
      <c r="A439" t="s">
        <v>10858</v>
      </c>
      <c r="B439" t="s">
        <v>19</v>
      </c>
      <c r="E439">
        <v>6.5</v>
      </c>
      <c r="F439" t="e">
        <f t="shared" si="18"/>
        <v>#DIV/0!</v>
      </c>
      <c r="G439">
        <f t="shared" si="19"/>
        <v>6.6</v>
      </c>
      <c r="H439" s="3">
        <f t="shared" si="20"/>
        <v>1.1251158657328983</v>
      </c>
    </row>
    <row r="440" spans="1:8" x14ac:dyDescent="0.3">
      <c r="A440" t="s">
        <v>10859</v>
      </c>
      <c r="B440" t="s">
        <v>19</v>
      </c>
      <c r="E440">
        <v>7.1</v>
      </c>
      <c r="F440" t="e">
        <f t="shared" si="18"/>
        <v>#DIV/0!</v>
      </c>
      <c r="G440">
        <f t="shared" si="19"/>
        <v>6.6</v>
      </c>
      <c r="H440" s="3">
        <f t="shared" si="20"/>
        <v>1.1251158657328983</v>
      </c>
    </row>
    <row r="441" spans="1:8" x14ac:dyDescent="0.3">
      <c r="A441" t="s">
        <v>10860</v>
      </c>
      <c r="B441" t="s">
        <v>19</v>
      </c>
      <c r="E441">
        <v>7.3</v>
      </c>
      <c r="F441" t="e">
        <f t="shared" si="18"/>
        <v>#DIV/0!</v>
      </c>
      <c r="G441">
        <f t="shared" si="19"/>
        <v>6.6</v>
      </c>
      <c r="H441" s="3">
        <f t="shared" si="20"/>
        <v>1.1251158657328983</v>
      </c>
    </row>
    <row r="442" spans="1:8" x14ac:dyDescent="0.3">
      <c r="A442" t="s">
        <v>10861</v>
      </c>
      <c r="B442" t="s">
        <v>19</v>
      </c>
      <c r="E442">
        <v>6.5</v>
      </c>
      <c r="F442" t="e">
        <f t="shared" si="18"/>
        <v>#DIV/0!</v>
      </c>
      <c r="G442">
        <f t="shared" si="19"/>
        <v>6.6</v>
      </c>
      <c r="H442" s="3">
        <f t="shared" si="20"/>
        <v>1.1251158657328983</v>
      </c>
    </row>
    <row r="443" spans="1:8" x14ac:dyDescent="0.3">
      <c r="A443" t="s">
        <v>10862</v>
      </c>
      <c r="B443" t="s">
        <v>19</v>
      </c>
      <c r="E443">
        <v>7</v>
      </c>
      <c r="F443" t="e">
        <f t="shared" si="18"/>
        <v>#DIV/0!</v>
      </c>
      <c r="G443">
        <f t="shared" si="19"/>
        <v>6.6</v>
      </c>
      <c r="H443" s="3">
        <f t="shared" si="20"/>
        <v>1.1251158657328983</v>
      </c>
    </row>
    <row r="444" spans="1:8" x14ac:dyDescent="0.3">
      <c r="A444" t="s">
        <v>10863</v>
      </c>
      <c r="B444" t="s">
        <v>19</v>
      </c>
      <c r="E444">
        <v>6.8</v>
      </c>
      <c r="F444" t="e">
        <f t="shared" si="18"/>
        <v>#DIV/0!</v>
      </c>
      <c r="G444">
        <f t="shared" si="19"/>
        <v>6.6</v>
      </c>
      <c r="H444" s="3">
        <f t="shared" si="20"/>
        <v>1.1251158657328983</v>
      </c>
    </row>
    <row r="445" spans="1:8" x14ac:dyDescent="0.3">
      <c r="A445" t="s">
        <v>10864</v>
      </c>
      <c r="B445" t="s">
        <v>19</v>
      </c>
      <c r="E445">
        <v>7.2</v>
      </c>
      <c r="F445" t="e">
        <f t="shared" si="18"/>
        <v>#DIV/0!</v>
      </c>
      <c r="G445">
        <f t="shared" si="19"/>
        <v>6.6</v>
      </c>
      <c r="H445" s="3">
        <f t="shared" si="20"/>
        <v>1.1251158657328983</v>
      </c>
    </row>
    <row r="446" spans="1:8" x14ac:dyDescent="0.3">
      <c r="A446" t="s">
        <v>10865</v>
      </c>
      <c r="B446" t="s">
        <v>19</v>
      </c>
      <c r="E446">
        <v>6.4</v>
      </c>
      <c r="F446" t="e">
        <f t="shared" si="18"/>
        <v>#DIV/0!</v>
      </c>
      <c r="G446">
        <f t="shared" si="19"/>
        <v>6.6</v>
      </c>
      <c r="H446" s="3">
        <f t="shared" si="20"/>
        <v>1.1251158657328983</v>
      </c>
    </row>
    <row r="447" spans="1:8" x14ac:dyDescent="0.3">
      <c r="A447" t="s">
        <v>10866</v>
      </c>
      <c r="B447" t="s">
        <v>19</v>
      </c>
      <c r="E447">
        <v>6.1</v>
      </c>
      <c r="F447" t="e">
        <f t="shared" si="18"/>
        <v>#DIV/0!</v>
      </c>
      <c r="G447">
        <f t="shared" si="19"/>
        <v>6.6</v>
      </c>
      <c r="H447" s="3">
        <f t="shared" si="20"/>
        <v>1.1251158657328983</v>
      </c>
    </row>
    <row r="448" spans="1:8" x14ac:dyDescent="0.3">
      <c r="A448" t="s">
        <v>10867</v>
      </c>
      <c r="B448" t="s">
        <v>19</v>
      </c>
      <c r="E448">
        <v>6.7</v>
      </c>
      <c r="F448" t="e">
        <f t="shared" si="18"/>
        <v>#DIV/0!</v>
      </c>
      <c r="G448">
        <f t="shared" si="19"/>
        <v>6.6</v>
      </c>
      <c r="H448" s="3">
        <f t="shared" si="20"/>
        <v>1.1251158657328983</v>
      </c>
    </row>
    <row r="449" spans="1:8" x14ac:dyDescent="0.3">
      <c r="A449" t="s">
        <v>10868</v>
      </c>
      <c r="B449" t="s">
        <v>19</v>
      </c>
      <c r="E449">
        <v>6.4</v>
      </c>
      <c r="F449" t="e">
        <f t="shared" si="18"/>
        <v>#DIV/0!</v>
      </c>
      <c r="G449">
        <f t="shared" si="19"/>
        <v>6.6</v>
      </c>
      <c r="H449" s="3">
        <f t="shared" si="20"/>
        <v>1.1251158657328983</v>
      </c>
    </row>
    <row r="450" spans="1:8" x14ac:dyDescent="0.3">
      <c r="A450" t="s">
        <v>10869</v>
      </c>
      <c r="B450" t="s">
        <v>19</v>
      </c>
      <c r="E450">
        <v>4.4000000000000004</v>
      </c>
      <c r="F450" t="e">
        <f t="shared" si="18"/>
        <v>#DIV/0!</v>
      </c>
      <c r="G450">
        <f t="shared" si="19"/>
        <v>6.6</v>
      </c>
      <c r="H450" s="3">
        <f t="shared" si="20"/>
        <v>1.1251158657328983</v>
      </c>
    </row>
    <row r="451" spans="1:8" x14ac:dyDescent="0.3">
      <c r="A451" t="s">
        <v>10870</v>
      </c>
      <c r="B451" t="s">
        <v>19</v>
      </c>
      <c r="E451">
        <v>5.4</v>
      </c>
      <c r="F451" t="e">
        <f t="shared" ref="F451:F514" si="21">AVERAGEIF(B:B,C:C,E:E)</f>
        <v>#DIV/0!</v>
      </c>
      <c r="G451">
        <f t="shared" ref="G451:G514" si="22">MEDIAN(B:B,C:C,E:E)</f>
        <v>6.6</v>
      </c>
      <c r="H451" s="3">
        <f t="shared" ref="H451:H514" si="23">_xlfn.STDEV.S(B:B,C:C,E:E)</f>
        <v>1.1251158657328983</v>
      </c>
    </row>
    <row r="452" spans="1:8" x14ac:dyDescent="0.3">
      <c r="A452" t="s">
        <v>10871</v>
      </c>
      <c r="B452" t="s">
        <v>19</v>
      </c>
      <c r="E452">
        <v>6.5</v>
      </c>
      <c r="F452" t="e">
        <f t="shared" si="21"/>
        <v>#DIV/0!</v>
      </c>
      <c r="G452">
        <f t="shared" si="22"/>
        <v>6.6</v>
      </c>
      <c r="H452" s="3">
        <f t="shared" si="23"/>
        <v>1.1251158657328983</v>
      </c>
    </row>
    <row r="453" spans="1:8" x14ac:dyDescent="0.3">
      <c r="A453" t="s">
        <v>10872</v>
      </c>
      <c r="B453" t="s">
        <v>19</v>
      </c>
      <c r="E453">
        <v>6.7</v>
      </c>
      <c r="F453" t="e">
        <f t="shared" si="21"/>
        <v>#DIV/0!</v>
      </c>
      <c r="G453">
        <f t="shared" si="22"/>
        <v>6.6</v>
      </c>
      <c r="H453" s="3">
        <f t="shared" si="23"/>
        <v>1.1251158657328983</v>
      </c>
    </row>
    <row r="454" spans="1:8" x14ac:dyDescent="0.3">
      <c r="A454" t="s">
        <v>10873</v>
      </c>
      <c r="B454" t="s">
        <v>19</v>
      </c>
      <c r="E454">
        <v>8.1</v>
      </c>
      <c r="F454" t="e">
        <f t="shared" si="21"/>
        <v>#DIV/0!</v>
      </c>
      <c r="G454">
        <f t="shared" si="22"/>
        <v>6.6</v>
      </c>
      <c r="H454" s="3">
        <f t="shared" si="23"/>
        <v>1.1251158657328983</v>
      </c>
    </row>
    <row r="455" spans="1:8" x14ac:dyDescent="0.3">
      <c r="A455" t="s">
        <v>10874</v>
      </c>
      <c r="B455" t="s">
        <v>19</v>
      </c>
      <c r="E455">
        <v>5.6</v>
      </c>
      <c r="F455" t="e">
        <f t="shared" si="21"/>
        <v>#DIV/0!</v>
      </c>
      <c r="G455">
        <f t="shared" si="22"/>
        <v>6.6</v>
      </c>
      <c r="H455" s="3">
        <f t="shared" si="23"/>
        <v>1.1251158657328983</v>
      </c>
    </row>
    <row r="456" spans="1:8" x14ac:dyDescent="0.3">
      <c r="A456" t="s">
        <v>10875</v>
      </c>
      <c r="B456" t="s">
        <v>19</v>
      </c>
      <c r="E456">
        <v>6.3</v>
      </c>
      <c r="F456" t="e">
        <f t="shared" si="21"/>
        <v>#DIV/0!</v>
      </c>
      <c r="G456">
        <f t="shared" si="22"/>
        <v>6.6</v>
      </c>
      <c r="H456" s="3">
        <f t="shared" si="23"/>
        <v>1.1251158657328983</v>
      </c>
    </row>
    <row r="457" spans="1:8" x14ac:dyDescent="0.3">
      <c r="A457" t="s">
        <v>10876</v>
      </c>
      <c r="B457" t="s">
        <v>19</v>
      </c>
      <c r="E457">
        <v>7.3</v>
      </c>
      <c r="F457" t="e">
        <f t="shared" si="21"/>
        <v>#DIV/0!</v>
      </c>
      <c r="G457">
        <f t="shared" si="22"/>
        <v>6.6</v>
      </c>
      <c r="H457" s="3">
        <f t="shared" si="23"/>
        <v>1.1251158657328983</v>
      </c>
    </row>
    <row r="458" spans="1:8" x14ac:dyDescent="0.3">
      <c r="A458" t="s">
        <v>10877</v>
      </c>
      <c r="B458" t="s">
        <v>19</v>
      </c>
      <c r="E458">
        <v>6.1</v>
      </c>
      <c r="F458" t="e">
        <f t="shared" si="21"/>
        <v>#DIV/0!</v>
      </c>
      <c r="G458">
        <f t="shared" si="22"/>
        <v>6.6</v>
      </c>
      <c r="H458" s="3">
        <f t="shared" si="23"/>
        <v>1.1251158657328983</v>
      </c>
    </row>
    <row r="459" spans="1:8" x14ac:dyDescent="0.3">
      <c r="A459" t="s">
        <v>10878</v>
      </c>
      <c r="B459" t="s">
        <v>19</v>
      </c>
      <c r="E459">
        <v>7.7</v>
      </c>
      <c r="F459" t="e">
        <f t="shared" si="21"/>
        <v>#DIV/0!</v>
      </c>
      <c r="G459">
        <f t="shared" si="22"/>
        <v>6.6</v>
      </c>
      <c r="H459" s="3">
        <f t="shared" si="23"/>
        <v>1.1251158657328983</v>
      </c>
    </row>
    <row r="460" spans="1:8" x14ac:dyDescent="0.3">
      <c r="A460" t="s">
        <v>10879</v>
      </c>
      <c r="B460" t="s">
        <v>19</v>
      </c>
      <c r="E460">
        <v>6.4</v>
      </c>
      <c r="F460" t="e">
        <f t="shared" si="21"/>
        <v>#DIV/0!</v>
      </c>
      <c r="G460">
        <f t="shared" si="22"/>
        <v>6.6</v>
      </c>
      <c r="H460" s="3">
        <f t="shared" si="23"/>
        <v>1.1251158657328983</v>
      </c>
    </row>
    <row r="461" spans="1:8" x14ac:dyDescent="0.3">
      <c r="A461" t="s">
        <v>10880</v>
      </c>
      <c r="B461" t="s">
        <v>19</v>
      </c>
      <c r="E461">
        <v>8.8000000000000007</v>
      </c>
      <c r="F461" t="e">
        <f t="shared" si="21"/>
        <v>#DIV/0!</v>
      </c>
      <c r="G461">
        <f t="shared" si="22"/>
        <v>6.6</v>
      </c>
      <c r="H461" s="3">
        <f t="shared" si="23"/>
        <v>1.1251158657328983</v>
      </c>
    </row>
    <row r="462" spans="1:8" x14ac:dyDescent="0.3">
      <c r="A462" t="s">
        <v>10881</v>
      </c>
      <c r="B462" t="s">
        <v>19</v>
      </c>
      <c r="E462">
        <v>6.8</v>
      </c>
      <c r="F462" t="e">
        <f t="shared" si="21"/>
        <v>#DIV/0!</v>
      </c>
      <c r="G462">
        <f t="shared" si="22"/>
        <v>6.6</v>
      </c>
      <c r="H462" s="3">
        <f t="shared" si="23"/>
        <v>1.1251158657328983</v>
      </c>
    </row>
    <row r="463" spans="1:8" x14ac:dyDescent="0.3">
      <c r="A463" t="s">
        <v>10882</v>
      </c>
      <c r="B463" t="s">
        <v>19</v>
      </c>
      <c r="E463">
        <v>6.6</v>
      </c>
      <c r="F463" t="e">
        <f t="shared" si="21"/>
        <v>#DIV/0!</v>
      </c>
      <c r="G463">
        <f t="shared" si="22"/>
        <v>6.6</v>
      </c>
      <c r="H463" s="3">
        <f t="shared" si="23"/>
        <v>1.1251158657328983</v>
      </c>
    </row>
    <row r="464" spans="1:8" x14ac:dyDescent="0.3">
      <c r="A464" t="s">
        <v>10883</v>
      </c>
      <c r="B464" t="s">
        <v>19</v>
      </c>
      <c r="E464">
        <v>7.2</v>
      </c>
      <c r="F464" t="e">
        <f t="shared" si="21"/>
        <v>#DIV/0!</v>
      </c>
      <c r="G464">
        <f t="shared" si="22"/>
        <v>6.6</v>
      </c>
      <c r="H464" s="3">
        <f t="shared" si="23"/>
        <v>1.1251158657328983</v>
      </c>
    </row>
    <row r="465" spans="1:8" x14ac:dyDescent="0.3">
      <c r="A465" t="s">
        <v>10884</v>
      </c>
      <c r="B465" t="s">
        <v>19</v>
      </c>
      <c r="E465">
        <v>6.9</v>
      </c>
      <c r="F465" t="e">
        <f t="shared" si="21"/>
        <v>#DIV/0!</v>
      </c>
      <c r="G465">
        <f t="shared" si="22"/>
        <v>6.6</v>
      </c>
      <c r="H465" s="3">
        <f t="shared" si="23"/>
        <v>1.1251158657328983</v>
      </c>
    </row>
    <row r="466" spans="1:8" x14ac:dyDescent="0.3">
      <c r="A466" t="s">
        <v>10885</v>
      </c>
      <c r="B466" t="s">
        <v>19</v>
      </c>
      <c r="E466">
        <v>5.2</v>
      </c>
      <c r="F466" t="e">
        <f t="shared" si="21"/>
        <v>#DIV/0!</v>
      </c>
      <c r="G466">
        <f t="shared" si="22"/>
        <v>6.6</v>
      </c>
      <c r="H466" s="3">
        <f t="shared" si="23"/>
        <v>1.1251158657328983</v>
      </c>
    </row>
    <row r="467" spans="1:8" x14ac:dyDescent="0.3">
      <c r="A467" t="s">
        <v>10886</v>
      </c>
      <c r="B467" t="s">
        <v>19</v>
      </c>
      <c r="E467">
        <v>4.9000000000000004</v>
      </c>
      <c r="F467" t="e">
        <f t="shared" si="21"/>
        <v>#DIV/0!</v>
      </c>
      <c r="G467">
        <f t="shared" si="22"/>
        <v>6.6</v>
      </c>
      <c r="H467" s="3">
        <f t="shared" si="23"/>
        <v>1.1251158657328983</v>
      </c>
    </row>
    <row r="468" spans="1:8" x14ac:dyDescent="0.3">
      <c r="A468" t="s">
        <v>10887</v>
      </c>
      <c r="B468" t="s">
        <v>19</v>
      </c>
      <c r="E468">
        <v>6.3</v>
      </c>
      <c r="F468" t="e">
        <f t="shared" si="21"/>
        <v>#DIV/0!</v>
      </c>
      <c r="G468">
        <f t="shared" si="22"/>
        <v>6.6</v>
      </c>
      <c r="H468" s="3">
        <f t="shared" si="23"/>
        <v>1.1251158657328983</v>
      </c>
    </row>
    <row r="469" spans="1:8" x14ac:dyDescent="0.3">
      <c r="A469" t="s">
        <v>10888</v>
      </c>
      <c r="B469" t="s">
        <v>19</v>
      </c>
      <c r="E469">
        <v>5.6</v>
      </c>
      <c r="F469" t="e">
        <f t="shared" si="21"/>
        <v>#DIV/0!</v>
      </c>
      <c r="G469">
        <f t="shared" si="22"/>
        <v>6.6</v>
      </c>
      <c r="H469" s="3">
        <f t="shared" si="23"/>
        <v>1.1251158657328983</v>
      </c>
    </row>
    <row r="470" spans="1:8" x14ac:dyDescent="0.3">
      <c r="A470" t="s">
        <v>10889</v>
      </c>
      <c r="B470" t="s">
        <v>19</v>
      </c>
      <c r="E470">
        <v>5.5</v>
      </c>
      <c r="F470" t="e">
        <f t="shared" si="21"/>
        <v>#DIV/0!</v>
      </c>
      <c r="G470">
        <f t="shared" si="22"/>
        <v>6.6</v>
      </c>
      <c r="H470" s="3">
        <f t="shared" si="23"/>
        <v>1.1251158657328983</v>
      </c>
    </row>
    <row r="471" spans="1:8" x14ac:dyDescent="0.3">
      <c r="A471" t="s">
        <v>10890</v>
      </c>
      <c r="B471" t="s">
        <v>19</v>
      </c>
      <c r="E471">
        <v>6.7</v>
      </c>
      <c r="F471" t="e">
        <f t="shared" si="21"/>
        <v>#DIV/0!</v>
      </c>
      <c r="G471">
        <f t="shared" si="22"/>
        <v>6.6</v>
      </c>
      <c r="H471" s="3">
        <f t="shared" si="23"/>
        <v>1.1251158657328983</v>
      </c>
    </row>
    <row r="472" spans="1:8" x14ac:dyDescent="0.3">
      <c r="A472" t="s">
        <v>10891</v>
      </c>
      <c r="B472" t="s">
        <v>19</v>
      </c>
      <c r="E472">
        <v>7.6</v>
      </c>
      <c r="F472" t="e">
        <f t="shared" si="21"/>
        <v>#DIV/0!</v>
      </c>
      <c r="G472">
        <f t="shared" si="22"/>
        <v>6.6</v>
      </c>
      <c r="H472" s="3">
        <f t="shared" si="23"/>
        <v>1.1251158657328983</v>
      </c>
    </row>
    <row r="473" spans="1:8" x14ac:dyDescent="0.3">
      <c r="A473" t="s">
        <v>10892</v>
      </c>
      <c r="B473" t="s">
        <v>19</v>
      </c>
      <c r="E473">
        <v>5.7</v>
      </c>
      <c r="F473" t="e">
        <f t="shared" si="21"/>
        <v>#DIV/0!</v>
      </c>
      <c r="G473">
        <f t="shared" si="22"/>
        <v>6.6</v>
      </c>
      <c r="H473" s="3">
        <f t="shared" si="23"/>
        <v>1.1251158657328983</v>
      </c>
    </row>
    <row r="474" spans="1:8" x14ac:dyDescent="0.3">
      <c r="A474" t="s">
        <v>10893</v>
      </c>
      <c r="B474" t="s">
        <v>19</v>
      </c>
      <c r="E474">
        <v>4.5999999999999996</v>
      </c>
      <c r="F474" t="e">
        <f t="shared" si="21"/>
        <v>#DIV/0!</v>
      </c>
      <c r="G474">
        <f t="shared" si="22"/>
        <v>6.6</v>
      </c>
      <c r="H474" s="3">
        <f t="shared" si="23"/>
        <v>1.1251158657328983</v>
      </c>
    </row>
    <row r="475" spans="1:8" x14ac:dyDescent="0.3">
      <c r="A475" t="s">
        <v>10894</v>
      </c>
      <c r="B475" t="s">
        <v>19</v>
      </c>
      <c r="E475">
        <v>7</v>
      </c>
      <c r="F475" t="e">
        <f t="shared" si="21"/>
        <v>#DIV/0!</v>
      </c>
      <c r="G475">
        <f t="shared" si="22"/>
        <v>6.6</v>
      </c>
      <c r="H475" s="3">
        <f t="shared" si="23"/>
        <v>1.1251158657328983</v>
      </c>
    </row>
    <row r="476" spans="1:8" x14ac:dyDescent="0.3">
      <c r="A476" t="s">
        <v>10895</v>
      </c>
      <c r="B476" t="s">
        <v>19</v>
      </c>
      <c r="E476">
        <v>5.2</v>
      </c>
      <c r="F476" t="e">
        <f t="shared" si="21"/>
        <v>#DIV/0!</v>
      </c>
      <c r="G476">
        <f t="shared" si="22"/>
        <v>6.6</v>
      </c>
      <c r="H476" s="3">
        <f t="shared" si="23"/>
        <v>1.1251158657328983</v>
      </c>
    </row>
    <row r="477" spans="1:8" x14ac:dyDescent="0.3">
      <c r="A477" t="s">
        <v>10896</v>
      </c>
      <c r="B477" t="s">
        <v>19</v>
      </c>
      <c r="E477">
        <v>5.0999999999999996</v>
      </c>
      <c r="F477" t="e">
        <f t="shared" si="21"/>
        <v>#DIV/0!</v>
      </c>
      <c r="G477">
        <f t="shared" si="22"/>
        <v>6.6</v>
      </c>
      <c r="H477" s="3">
        <f t="shared" si="23"/>
        <v>1.1251158657328983</v>
      </c>
    </row>
    <row r="478" spans="1:8" x14ac:dyDescent="0.3">
      <c r="A478" t="s">
        <v>10897</v>
      </c>
      <c r="B478" t="s">
        <v>19</v>
      </c>
      <c r="E478">
        <v>6.6</v>
      </c>
      <c r="F478" t="e">
        <f t="shared" si="21"/>
        <v>#DIV/0!</v>
      </c>
      <c r="G478">
        <f t="shared" si="22"/>
        <v>6.6</v>
      </c>
      <c r="H478" s="3">
        <f t="shared" si="23"/>
        <v>1.1251158657328983</v>
      </c>
    </row>
    <row r="479" spans="1:8" x14ac:dyDescent="0.3">
      <c r="A479" t="s">
        <v>10898</v>
      </c>
      <c r="B479" t="s">
        <v>19</v>
      </c>
      <c r="E479">
        <v>7</v>
      </c>
      <c r="F479" t="e">
        <f t="shared" si="21"/>
        <v>#DIV/0!</v>
      </c>
      <c r="G479">
        <f t="shared" si="22"/>
        <v>6.6</v>
      </c>
      <c r="H479" s="3">
        <f t="shared" si="23"/>
        <v>1.1251158657328983</v>
      </c>
    </row>
    <row r="480" spans="1:8" x14ac:dyDescent="0.3">
      <c r="A480" t="s">
        <v>10899</v>
      </c>
      <c r="B480" t="s">
        <v>19</v>
      </c>
      <c r="E480">
        <v>6.7</v>
      </c>
      <c r="F480" t="e">
        <f t="shared" si="21"/>
        <v>#DIV/0!</v>
      </c>
      <c r="G480">
        <f t="shared" si="22"/>
        <v>6.6</v>
      </c>
      <c r="H480" s="3">
        <f t="shared" si="23"/>
        <v>1.1251158657328983</v>
      </c>
    </row>
    <row r="481" spans="1:8" x14ac:dyDescent="0.3">
      <c r="A481" t="s">
        <v>10900</v>
      </c>
      <c r="B481" t="s">
        <v>19</v>
      </c>
      <c r="E481">
        <v>7.6</v>
      </c>
      <c r="F481" t="e">
        <f t="shared" si="21"/>
        <v>#DIV/0!</v>
      </c>
      <c r="G481">
        <f t="shared" si="22"/>
        <v>6.6</v>
      </c>
      <c r="H481" s="3">
        <f t="shared" si="23"/>
        <v>1.1251158657328983</v>
      </c>
    </row>
    <row r="482" spans="1:8" x14ac:dyDescent="0.3">
      <c r="A482" t="s">
        <v>10901</v>
      </c>
      <c r="B482" t="s">
        <v>19</v>
      </c>
      <c r="E482">
        <v>7.3</v>
      </c>
      <c r="F482" t="e">
        <f t="shared" si="21"/>
        <v>#DIV/0!</v>
      </c>
      <c r="G482">
        <f t="shared" si="22"/>
        <v>6.6</v>
      </c>
      <c r="H482" s="3">
        <f t="shared" si="23"/>
        <v>1.1251158657328983</v>
      </c>
    </row>
    <row r="483" spans="1:8" x14ac:dyDescent="0.3">
      <c r="A483" t="s">
        <v>10902</v>
      </c>
      <c r="B483" t="s">
        <v>19</v>
      </c>
      <c r="E483">
        <v>5.9</v>
      </c>
      <c r="F483" t="e">
        <f t="shared" si="21"/>
        <v>#DIV/0!</v>
      </c>
      <c r="G483">
        <f t="shared" si="22"/>
        <v>6.6</v>
      </c>
      <c r="H483" s="3">
        <f t="shared" si="23"/>
        <v>1.1251158657328983</v>
      </c>
    </row>
    <row r="484" spans="1:8" x14ac:dyDescent="0.3">
      <c r="A484" t="s">
        <v>10903</v>
      </c>
      <c r="B484" t="s">
        <v>1243</v>
      </c>
      <c r="E484">
        <v>5.6</v>
      </c>
      <c r="F484" t="e">
        <f t="shared" si="21"/>
        <v>#DIV/0!</v>
      </c>
      <c r="G484">
        <f t="shared" si="22"/>
        <v>6.6</v>
      </c>
      <c r="H484" s="3">
        <f t="shared" si="23"/>
        <v>1.1251158657328983</v>
      </c>
    </row>
    <row r="485" spans="1:8" x14ac:dyDescent="0.3">
      <c r="A485" t="s">
        <v>10904</v>
      </c>
      <c r="B485" t="s">
        <v>19</v>
      </c>
      <c r="E485">
        <v>6.5</v>
      </c>
      <c r="F485" t="e">
        <f t="shared" si="21"/>
        <v>#DIV/0!</v>
      </c>
      <c r="G485">
        <f t="shared" si="22"/>
        <v>6.6</v>
      </c>
      <c r="H485" s="3">
        <f t="shared" si="23"/>
        <v>1.1251158657328983</v>
      </c>
    </row>
    <row r="486" spans="1:8" x14ac:dyDescent="0.3">
      <c r="A486" t="s">
        <v>10905</v>
      </c>
      <c r="B486" t="s">
        <v>19</v>
      </c>
      <c r="E486">
        <v>5.9</v>
      </c>
      <c r="F486" t="e">
        <f t="shared" si="21"/>
        <v>#DIV/0!</v>
      </c>
      <c r="G486">
        <f t="shared" si="22"/>
        <v>6.6</v>
      </c>
      <c r="H486" s="3">
        <f t="shared" si="23"/>
        <v>1.1251158657328983</v>
      </c>
    </row>
    <row r="487" spans="1:8" x14ac:dyDescent="0.3">
      <c r="A487" t="s">
        <v>10906</v>
      </c>
      <c r="B487" t="s">
        <v>19</v>
      </c>
      <c r="E487">
        <v>7</v>
      </c>
      <c r="F487" t="e">
        <f t="shared" si="21"/>
        <v>#DIV/0!</v>
      </c>
      <c r="G487">
        <f t="shared" si="22"/>
        <v>6.6</v>
      </c>
      <c r="H487" s="3">
        <f t="shared" si="23"/>
        <v>1.1251158657328983</v>
      </c>
    </row>
    <row r="488" spans="1:8" x14ac:dyDescent="0.3">
      <c r="A488" t="s">
        <v>10907</v>
      </c>
      <c r="B488" t="s">
        <v>19</v>
      </c>
      <c r="E488">
        <v>5.3</v>
      </c>
      <c r="F488" t="e">
        <f t="shared" si="21"/>
        <v>#DIV/0!</v>
      </c>
      <c r="G488">
        <f t="shared" si="22"/>
        <v>6.6</v>
      </c>
      <c r="H488" s="3">
        <f t="shared" si="23"/>
        <v>1.1251158657328983</v>
      </c>
    </row>
    <row r="489" spans="1:8" x14ac:dyDescent="0.3">
      <c r="A489" t="s">
        <v>10908</v>
      </c>
      <c r="B489" t="s">
        <v>675</v>
      </c>
      <c r="E489">
        <v>5.9</v>
      </c>
      <c r="F489" t="e">
        <f t="shared" si="21"/>
        <v>#DIV/0!</v>
      </c>
      <c r="G489">
        <f t="shared" si="22"/>
        <v>6.6</v>
      </c>
      <c r="H489" s="3">
        <f t="shared" si="23"/>
        <v>1.1251158657328983</v>
      </c>
    </row>
    <row r="490" spans="1:8" x14ac:dyDescent="0.3">
      <c r="A490" t="s">
        <v>10909</v>
      </c>
      <c r="B490" t="s">
        <v>19</v>
      </c>
      <c r="E490">
        <v>6.3</v>
      </c>
      <c r="F490" t="e">
        <f t="shared" si="21"/>
        <v>#DIV/0!</v>
      </c>
      <c r="G490">
        <f t="shared" si="22"/>
        <v>6.6</v>
      </c>
      <c r="H490" s="3">
        <f t="shared" si="23"/>
        <v>1.1251158657328983</v>
      </c>
    </row>
    <row r="491" spans="1:8" x14ac:dyDescent="0.3">
      <c r="A491" t="s">
        <v>10910</v>
      </c>
      <c r="B491" t="s">
        <v>19</v>
      </c>
      <c r="E491">
        <v>6.4</v>
      </c>
      <c r="F491" t="e">
        <f t="shared" si="21"/>
        <v>#DIV/0!</v>
      </c>
      <c r="G491">
        <f t="shared" si="22"/>
        <v>6.6</v>
      </c>
      <c r="H491" s="3">
        <f t="shared" si="23"/>
        <v>1.1251158657328983</v>
      </c>
    </row>
    <row r="492" spans="1:8" x14ac:dyDescent="0.3">
      <c r="A492" t="s">
        <v>10911</v>
      </c>
      <c r="B492" t="s">
        <v>19</v>
      </c>
      <c r="E492">
        <v>6.9</v>
      </c>
      <c r="F492" t="e">
        <f t="shared" si="21"/>
        <v>#DIV/0!</v>
      </c>
      <c r="G492">
        <f t="shared" si="22"/>
        <v>6.6</v>
      </c>
      <c r="H492" s="3">
        <f t="shared" si="23"/>
        <v>1.1251158657328983</v>
      </c>
    </row>
    <row r="493" spans="1:8" x14ac:dyDescent="0.3">
      <c r="A493" t="s">
        <v>10912</v>
      </c>
      <c r="B493" t="s">
        <v>19</v>
      </c>
      <c r="E493">
        <v>6.3</v>
      </c>
      <c r="F493" t="e">
        <f t="shared" si="21"/>
        <v>#DIV/0!</v>
      </c>
      <c r="G493">
        <f t="shared" si="22"/>
        <v>6.6</v>
      </c>
      <c r="H493" s="3">
        <f t="shared" si="23"/>
        <v>1.1251158657328983</v>
      </c>
    </row>
    <row r="494" spans="1:8" x14ac:dyDescent="0.3">
      <c r="A494" t="s">
        <v>10913</v>
      </c>
      <c r="B494" t="s">
        <v>19</v>
      </c>
      <c r="E494">
        <v>7.3</v>
      </c>
      <c r="F494" t="e">
        <f t="shared" si="21"/>
        <v>#DIV/0!</v>
      </c>
      <c r="G494">
        <f t="shared" si="22"/>
        <v>6.6</v>
      </c>
      <c r="H494" s="3">
        <f t="shared" si="23"/>
        <v>1.1251158657328983</v>
      </c>
    </row>
    <row r="495" spans="1:8" x14ac:dyDescent="0.3">
      <c r="A495" t="s">
        <v>10914</v>
      </c>
      <c r="B495" t="s">
        <v>19</v>
      </c>
      <c r="E495">
        <v>5.8</v>
      </c>
      <c r="F495" t="e">
        <f t="shared" si="21"/>
        <v>#DIV/0!</v>
      </c>
      <c r="G495">
        <f t="shared" si="22"/>
        <v>6.6</v>
      </c>
      <c r="H495" s="3">
        <f t="shared" si="23"/>
        <v>1.1251158657328983</v>
      </c>
    </row>
    <row r="496" spans="1:8" x14ac:dyDescent="0.3">
      <c r="A496" t="s">
        <v>10915</v>
      </c>
      <c r="B496" t="s">
        <v>19</v>
      </c>
      <c r="E496">
        <v>5.2</v>
      </c>
      <c r="F496" t="e">
        <f t="shared" si="21"/>
        <v>#DIV/0!</v>
      </c>
      <c r="G496">
        <f t="shared" si="22"/>
        <v>6.6</v>
      </c>
      <c r="H496" s="3">
        <f t="shared" si="23"/>
        <v>1.1251158657328983</v>
      </c>
    </row>
    <row r="497" spans="1:8" x14ac:dyDescent="0.3">
      <c r="A497" t="s">
        <v>10916</v>
      </c>
      <c r="B497" t="s">
        <v>19</v>
      </c>
      <c r="E497">
        <v>2.4</v>
      </c>
      <c r="F497" t="e">
        <f t="shared" si="21"/>
        <v>#DIV/0!</v>
      </c>
      <c r="G497">
        <f t="shared" si="22"/>
        <v>6.6</v>
      </c>
      <c r="H497" s="3">
        <f t="shared" si="23"/>
        <v>1.1251158657328983</v>
      </c>
    </row>
    <row r="498" spans="1:8" x14ac:dyDescent="0.3">
      <c r="A498" t="s">
        <v>10917</v>
      </c>
      <c r="B498" t="s">
        <v>19</v>
      </c>
      <c r="E498">
        <v>5.7</v>
      </c>
      <c r="F498" t="e">
        <f t="shared" si="21"/>
        <v>#DIV/0!</v>
      </c>
      <c r="G498">
        <f t="shared" si="22"/>
        <v>6.6</v>
      </c>
      <c r="H498" s="3">
        <f t="shared" si="23"/>
        <v>1.1251158657328983</v>
      </c>
    </row>
    <row r="499" spans="1:8" x14ac:dyDescent="0.3">
      <c r="A499" t="s">
        <v>10918</v>
      </c>
      <c r="B499" t="s">
        <v>19</v>
      </c>
      <c r="E499">
        <v>5.8</v>
      </c>
      <c r="F499" t="e">
        <f t="shared" si="21"/>
        <v>#DIV/0!</v>
      </c>
      <c r="G499">
        <f t="shared" si="22"/>
        <v>6.6</v>
      </c>
      <c r="H499" s="3">
        <f t="shared" si="23"/>
        <v>1.1251158657328983</v>
      </c>
    </row>
    <row r="500" spans="1:8" x14ac:dyDescent="0.3">
      <c r="A500" t="s">
        <v>10919</v>
      </c>
      <c r="B500" t="s">
        <v>19</v>
      </c>
      <c r="E500">
        <v>5.6</v>
      </c>
      <c r="F500" t="e">
        <f t="shared" si="21"/>
        <v>#DIV/0!</v>
      </c>
      <c r="G500">
        <f t="shared" si="22"/>
        <v>6.6</v>
      </c>
      <c r="H500" s="3">
        <f t="shared" si="23"/>
        <v>1.1251158657328983</v>
      </c>
    </row>
    <row r="501" spans="1:8" x14ac:dyDescent="0.3">
      <c r="A501" t="s">
        <v>10920</v>
      </c>
      <c r="B501" t="s">
        <v>19</v>
      </c>
      <c r="E501">
        <v>6</v>
      </c>
      <c r="F501" t="e">
        <f t="shared" si="21"/>
        <v>#DIV/0!</v>
      </c>
      <c r="G501">
        <f t="shared" si="22"/>
        <v>6.6</v>
      </c>
      <c r="H501" s="3">
        <f t="shared" si="23"/>
        <v>1.1251158657328983</v>
      </c>
    </row>
    <row r="502" spans="1:8" x14ac:dyDescent="0.3">
      <c r="A502" t="s">
        <v>10921</v>
      </c>
      <c r="B502" t="s">
        <v>19</v>
      </c>
      <c r="E502">
        <v>5.8</v>
      </c>
      <c r="F502" t="e">
        <f t="shared" si="21"/>
        <v>#DIV/0!</v>
      </c>
      <c r="G502">
        <f t="shared" si="22"/>
        <v>6.6</v>
      </c>
      <c r="H502" s="3">
        <f t="shared" si="23"/>
        <v>1.1251158657328983</v>
      </c>
    </row>
    <row r="503" spans="1:8" x14ac:dyDescent="0.3">
      <c r="A503" t="s">
        <v>10922</v>
      </c>
      <c r="B503" t="s">
        <v>19</v>
      </c>
      <c r="E503">
        <v>6</v>
      </c>
      <c r="F503" t="e">
        <f t="shared" si="21"/>
        <v>#DIV/0!</v>
      </c>
      <c r="G503">
        <f t="shared" si="22"/>
        <v>6.6</v>
      </c>
      <c r="H503" s="3">
        <f t="shared" si="23"/>
        <v>1.1251158657328983</v>
      </c>
    </row>
    <row r="504" spans="1:8" x14ac:dyDescent="0.3">
      <c r="A504" t="s">
        <v>10923</v>
      </c>
      <c r="B504" t="s">
        <v>675</v>
      </c>
      <c r="E504">
        <v>5.7</v>
      </c>
      <c r="F504" t="e">
        <f t="shared" si="21"/>
        <v>#DIV/0!</v>
      </c>
      <c r="G504">
        <f t="shared" si="22"/>
        <v>6.6</v>
      </c>
      <c r="H504" s="3">
        <f t="shared" si="23"/>
        <v>1.1251158657328983</v>
      </c>
    </row>
    <row r="505" spans="1:8" x14ac:dyDescent="0.3">
      <c r="A505" t="s">
        <v>10924</v>
      </c>
      <c r="B505" t="s">
        <v>19</v>
      </c>
      <c r="E505">
        <v>6</v>
      </c>
      <c r="F505" t="e">
        <f t="shared" si="21"/>
        <v>#DIV/0!</v>
      </c>
      <c r="G505">
        <f t="shared" si="22"/>
        <v>6.6</v>
      </c>
      <c r="H505" s="3">
        <f t="shared" si="23"/>
        <v>1.1251158657328983</v>
      </c>
    </row>
    <row r="506" spans="1:8" x14ac:dyDescent="0.3">
      <c r="A506" t="s">
        <v>10925</v>
      </c>
      <c r="B506" t="s">
        <v>19</v>
      </c>
      <c r="E506">
        <v>7.8</v>
      </c>
      <c r="F506" t="e">
        <f t="shared" si="21"/>
        <v>#DIV/0!</v>
      </c>
      <c r="G506">
        <f t="shared" si="22"/>
        <v>6.6</v>
      </c>
      <c r="H506" s="3">
        <f t="shared" si="23"/>
        <v>1.1251158657328983</v>
      </c>
    </row>
    <row r="507" spans="1:8" x14ac:dyDescent="0.3">
      <c r="A507" t="s">
        <v>10926</v>
      </c>
      <c r="B507" t="s">
        <v>1243</v>
      </c>
      <c r="E507">
        <v>4.2</v>
      </c>
      <c r="F507" t="e">
        <f t="shared" si="21"/>
        <v>#DIV/0!</v>
      </c>
      <c r="G507">
        <f t="shared" si="22"/>
        <v>6.6</v>
      </c>
      <c r="H507" s="3">
        <f t="shared" si="23"/>
        <v>1.1251158657328983</v>
      </c>
    </row>
    <row r="508" spans="1:8" x14ac:dyDescent="0.3">
      <c r="A508" t="s">
        <v>10927</v>
      </c>
      <c r="B508" t="s">
        <v>19</v>
      </c>
      <c r="E508">
        <v>5.6</v>
      </c>
      <c r="F508" t="e">
        <f t="shared" si="21"/>
        <v>#DIV/0!</v>
      </c>
      <c r="G508">
        <f t="shared" si="22"/>
        <v>6.6</v>
      </c>
      <c r="H508" s="3">
        <f t="shared" si="23"/>
        <v>1.1251158657328983</v>
      </c>
    </row>
    <row r="509" spans="1:8" x14ac:dyDescent="0.3">
      <c r="A509" t="s">
        <v>10928</v>
      </c>
      <c r="B509" t="s">
        <v>19</v>
      </c>
      <c r="E509">
        <v>4.4000000000000004</v>
      </c>
      <c r="F509" t="e">
        <f t="shared" si="21"/>
        <v>#DIV/0!</v>
      </c>
      <c r="G509">
        <f t="shared" si="22"/>
        <v>6.6</v>
      </c>
      <c r="H509" s="3">
        <f t="shared" si="23"/>
        <v>1.1251158657328983</v>
      </c>
    </row>
    <row r="510" spans="1:8" x14ac:dyDescent="0.3">
      <c r="A510" t="s">
        <v>10929</v>
      </c>
      <c r="B510" t="s">
        <v>19</v>
      </c>
      <c r="E510">
        <v>8.1999999999999993</v>
      </c>
      <c r="F510" t="e">
        <f t="shared" si="21"/>
        <v>#DIV/0!</v>
      </c>
      <c r="G510">
        <f t="shared" si="22"/>
        <v>6.6</v>
      </c>
      <c r="H510" s="3">
        <f t="shared" si="23"/>
        <v>1.1251158657328983</v>
      </c>
    </row>
    <row r="511" spans="1:8" x14ac:dyDescent="0.3">
      <c r="A511" t="s">
        <v>10930</v>
      </c>
      <c r="B511" t="s">
        <v>19</v>
      </c>
      <c r="E511">
        <v>8.5</v>
      </c>
      <c r="F511" t="e">
        <f t="shared" si="21"/>
        <v>#DIV/0!</v>
      </c>
      <c r="G511">
        <f t="shared" si="22"/>
        <v>6.6</v>
      </c>
      <c r="H511" s="3">
        <f t="shared" si="23"/>
        <v>1.1251158657328983</v>
      </c>
    </row>
    <row r="512" spans="1:8" x14ac:dyDescent="0.3">
      <c r="A512" t="s">
        <v>10931</v>
      </c>
      <c r="B512" t="s">
        <v>19</v>
      </c>
      <c r="E512">
        <v>5.8</v>
      </c>
      <c r="F512" t="e">
        <f t="shared" si="21"/>
        <v>#DIV/0!</v>
      </c>
      <c r="G512">
        <f t="shared" si="22"/>
        <v>6.6</v>
      </c>
      <c r="H512" s="3">
        <f t="shared" si="23"/>
        <v>1.1251158657328983</v>
      </c>
    </row>
    <row r="513" spans="1:8" x14ac:dyDescent="0.3">
      <c r="A513" t="s">
        <v>10932</v>
      </c>
      <c r="B513" t="s">
        <v>19</v>
      </c>
      <c r="E513">
        <v>6.5</v>
      </c>
      <c r="F513" t="e">
        <f t="shared" si="21"/>
        <v>#DIV/0!</v>
      </c>
      <c r="G513">
        <f t="shared" si="22"/>
        <v>6.6</v>
      </c>
      <c r="H513" s="3">
        <f t="shared" si="23"/>
        <v>1.1251158657328983</v>
      </c>
    </row>
    <row r="514" spans="1:8" x14ac:dyDescent="0.3">
      <c r="A514" t="s">
        <v>10933</v>
      </c>
      <c r="B514" t="s">
        <v>19</v>
      </c>
      <c r="E514">
        <v>7.2</v>
      </c>
      <c r="F514" t="e">
        <f t="shared" si="21"/>
        <v>#DIV/0!</v>
      </c>
      <c r="G514">
        <f t="shared" si="22"/>
        <v>6.6</v>
      </c>
      <c r="H514" s="3">
        <f t="shared" si="23"/>
        <v>1.1251158657328983</v>
      </c>
    </row>
    <row r="515" spans="1:8" x14ac:dyDescent="0.3">
      <c r="A515" t="s">
        <v>10934</v>
      </c>
      <c r="B515" t="s">
        <v>19</v>
      </c>
      <c r="E515">
        <v>6.7</v>
      </c>
      <c r="F515" t="e">
        <f t="shared" ref="F515:F578" si="24">AVERAGEIF(B:B,C:C,E:E)</f>
        <v>#DIV/0!</v>
      </c>
      <c r="G515">
        <f t="shared" ref="G515:G578" si="25">MEDIAN(B:B,C:C,E:E)</f>
        <v>6.6</v>
      </c>
      <c r="H515" s="3">
        <f t="shared" ref="H515:H578" si="26">_xlfn.STDEV.S(B:B,C:C,E:E)</f>
        <v>1.1251158657328983</v>
      </c>
    </row>
    <row r="516" spans="1:8" x14ac:dyDescent="0.3">
      <c r="A516" t="s">
        <v>10935</v>
      </c>
      <c r="B516" t="s">
        <v>19</v>
      </c>
      <c r="E516">
        <v>3.4</v>
      </c>
      <c r="F516" t="e">
        <f t="shared" si="24"/>
        <v>#DIV/0!</v>
      </c>
      <c r="G516">
        <f t="shared" si="25"/>
        <v>6.6</v>
      </c>
      <c r="H516" s="3">
        <f t="shared" si="26"/>
        <v>1.1251158657328983</v>
      </c>
    </row>
    <row r="517" spans="1:8" x14ac:dyDescent="0.3">
      <c r="A517" t="s">
        <v>10936</v>
      </c>
      <c r="B517" t="s">
        <v>19</v>
      </c>
      <c r="E517">
        <v>5.9</v>
      </c>
      <c r="F517" t="e">
        <f t="shared" si="24"/>
        <v>#DIV/0!</v>
      </c>
      <c r="G517">
        <f t="shared" si="25"/>
        <v>6.6</v>
      </c>
      <c r="H517" s="3">
        <f t="shared" si="26"/>
        <v>1.1251158657328983</v>
      </c>
    </row>
    <row r="518" spans="1:8" x14ac:dyDescent="0.3">
      <c r="A518" t="s">
        <v>10937</v>
      </c>
      <c r="B518" t="s">
        <v>19</v>
      </c>
      <c r="E518">
        <v>7.8</v>
      </c>
      <c r="F518" t="e">
        <f t="shared" si="24"/>
        <v>#DIV/0!</v>
      </c>
      <c r="G518">
        <f t="shared" si="25"/>
        <v>6.6</v>
      </c>
      <c r="H518" s="3">
        <f t="shared" si="26"/>
        <v>1.1251158657328983</v>
      </c>
    </row>
    <row r="519" spans="1:8" x14ac:dyDescent="0.3">
      <c r="A519" t="s">
        <v>10938</v>
      </c>
      <c r="B519" t="s">
        <v>19</v>
      </c>
      <c r="E519">
        <v>5.9</v>
      </c>
      <c r="F519" t="e">
        <f t="shared" si="24"/>
        <v>#DIV/0!</v>
      </c>
      <c r="G519">
        <f t="shared" si="25"/>
        <v>6.6</v>
      </c>
      <c r="H519" s="3">
        <f t="shared" si="26"/>
        <v>1.1251158657328983</v>
      </c>
    </row>
    <row r="520" spans="1:8" x14ac:dyDescent="0.3">
      <c r="A520" t="s">
        <v>10939</v>
      </c>
      <c r="B520" t="s">
        <v>19</v>
      </c>
      <c r="E520">
        <v>4.0999999999999996</v>
      </c>
      <c r="F520" t="e">
        <f t="shared" si="24"/>
        <v>#DIV/0!</v>
      </c>
      <c r="G520">
        <f t="shared" si="25"/>
        <v>6.6</v>
      </c>
      <c r="H520" s="3">
        <f t="shared" si="26"/>
        <v>1.1251158657328983</v>
      </c>
    </row>
    <row r="521" spans="1:8" x14ac:dyDescent="0.3">
      <c r="A521" t="s">
        <v>10940</v>
      </c>
      <c r="B521" t="s">
        <v>19</v>
      </c>
      <c r="E521">
        <v>6.8</v>
      </c>
      <c r="F521" t="e">
        <f t="shared" si="24"/>
        <v>#DIV/0!</v>
      </c>
      <c r="G521">
        <f t="shared" si="25"/>
        <v>6.6</v>
      </c>
      <c r="H521" s="3">
        <f t="shared" si="26"/>
        <v>1.1251158657328983</v>
      </c>
    </row>
    <row r="522" spans="1:8" x14ac:dyDescent="0.3">
      <c r="A522" t="s">
        <v>10941</v>
      </c>
      <c r="B522" t="s">
        <v>19</v>
      </c>
      <c r="E522">
        <v>5.8</v>
      </c>
      <c r="F522" t="e">
        <f t="shared" si="24"/>
        <v>#DIV/0!</v>
      </c>
      <c r="G522">
        <f t="shared" si="25"/>
        <v>6.6</v>
      </c>
      <c r="H522" s="3">
        <f t="shared" si="26"/>
        <v>1.1251158657328983</v>
      </c>
    </row>
    <row r="523" spans="1:8" x14ac:dyDescent="0.3">
      <c r="A523" t="s">
        <v>10942</v>
      </c>
      <c r="B523" t="s">
        <v>19</v>
      </c>
      <c r="E523">
        <v>7.5</v>
      </c>
      <c r="F523" t="e">
        <f t="shared" si="24"/>
        <v>#DIV/0!</v>
      </c>
      <c r="G523">
        <f t="shared" si="25"/>
        <v>6.6</v>
      </c>
      <c r="H523" s="3">
        <f t="shared" si="26"/>
        <v>1.1251158657328983</v>
      </c>
    </row>
    <row r="524" spans="1:8" x14ac:dyDescent="0.3">
      <c r="A524" t="s">
        <v>10943</v>
      </c>
      <c r="B524" t="s">
        <v>19</v>
      </c>
      <c r="E524">
        <v>6.9</v>
      </c>
      <c r="F524" t="e">
        <f t="shared" si="24"/>
        <v>#DIV/0!</v>
      </c>
      <c r="G524">
        <f t="shared" si="25"/>
        <v>6.6</v>
      </c>
      <c r="H524" s="3">
        <f t="shared" si="26"/>
        <v>1.1251158657328983</v>
      </c>
    </row>
    <row r="525" spans="1:8" x14ac:dyDescent="0.3">
      <c r="A525" t="s">
        <v>10944</v>
      </c>
      <c r="B525" t="s">
        <v>19</v>
      </c>
      <c r="E525">
        <v>6.5</v>
      </c>
      <c r="F525" t="e">
        <f t="shared" si="24"/>
        <v>#DIV/0!</v>
      </c>
      <c r="G525">
        <f t="shared" si="25"/>
        <v>6.6</v>
      </c>
      <c r="H525" s="3">
        <f t="shared" si="26"/>
        <v>1.1251158657328983</v>
      </c>
    </row>
    <row r="526" spans="1:8" x14ac:dyDescent="0.3">
      <c r="A526" t="s">
        <v>10945</v>
      </c>
      <c r="B526" t="s">
        <v>19</v>
      </c>
      <c r="E526">
        <v>6.9</v>
      </c>
      <c r="F526" t="e">
        <f t="shared" si="24"/>
        <v>#DIV/0!</v>
      </c>
      <c r="G526">
        <f t="shared" si="25"/>
        <v>6.6</v>
      </c>
      <c r="H526" s="3">
        <f t="shared" si="26"/>
        <v>1.1251158657328983</v>
      </c>
    </row>
    <row r="527" spans="1:8" x14ac:dyDescent="0.3">
      <c r="A527" t="s">
        <v>10946</v>
      </c>
      <c r="B527" t="s">
        <v>19</v>
      </c>
      <c r="E527">
        <v>7.9</v>
      </c>
      <c r="F527" t="e">
        <f t="shared" si="24"/>
        <v>#DIV/0!</v>
      </c>
      <c r="G527">
        <f t="shared" si="25"/>
        <v>6.6</v>
      </c>
      <c r="H527" s="3">
        <f t="shared" si="26"/>
        <v>1.1251158657328983</v>
      </c>
    </row>
    <row r="528" spans="1:8" x14ac:dyDescent="0.3">
      <c r="A528" t="s">
        <v>10947</v>
      </c>
      <c r="B528" t="s">
        <v>19</v>
      </c>
      <c r="E528">
        <v>7.4</v>
      </c>
      <c r="F528" t="e">
        <f t="shared" si="24"/>
        <v>#DIV/0!</v>
      </c>
      <c r="G528">
        <f t="shared" si="25"/>
        <v>6.6</v>
      </c>
      <c r="H528" s="3">
        <f t="shared" si="26"/>
        <v>1.1251158657328983</v>
      </c>
    </row>
    <row r="529" spans="1:8" x14ac:dyDescent="0.3">
      <c r="A529" t="s">
        <v>10948</v>
      </c>
      <c r="B529" t="s">
        <v>19</v>
      </c>
      <c r="E529">
        <v>6.7</v>
      </c>
      <c r="F529" t="e">
        <f t="shared" si="24"/>
        <v>#DIV/0!</v>
      </c>
      <c r="G529">
        <f t="shared" si="25"/>
        <v>6.6</v>
      </c>
      <c r="H529" s="3">
        <f t="shared" si="26"/>
        <v>1.1251158657328983</v>
      </c>
    </row>
    <row r="530" spans="1:8" x14ac:dyDescent="0.3">
      <c r="A530" t="s">
        <v>10949</v>
      </c>
      <c r="B530" t="s">
        <v>19</v>
      </c>
      <c r="E530">
        <v>7.4</v>
      </c>
      <c r="F530" t="e">
        <f t="shared" si="24"/>
        <v>#DIV/0!</v>
      </c>
      <c r="G530">
        <f t="shared" si="25"/>
        <v>6.6</v>
      </c>
      <c r="H530" s="3">
        <f t="shared" si="26"/>
        <v>1.1251158657328983</v>
      </c>
    </row>
    <row r="531" spans="1:8" x14ac:dyDescent="0.3">
      <c r="A531" t="s">
        <v>10950</v>
      </c>
      <c r="B531" t="s">
        <v>19</v>
      </c>
      <c r="E531">
        <v>6.9</v>
      </c>
      <c r="F531" t="e">
        <f t="shared" si="24"/>
        <v>#DIV/0!</v>
      </c>
      <c r="G531">
        <f t="shared" si="25"/>
        <v>6.6</v>
      </c>
      <c r="H531" s="3">
        <f t="shared" si="26"/>
        <v>1.1251158657328983</v>
      </c>
    </row>
    <row r="532" spans="1:8" x14ac:dyDescent="0.3">
      <c r="A532" t="s">
        <v>10951</v>
      </c>
      <c r="B532" t="s">
        <v>19</v>
      </c>
      <c r="E532">
        <v>6.8</v>
      </c>
      <c r="F532" t="e">
        <f t="shared" si="24"/>
        <v>#DIV/0!</v>
      </c>
      <c r="G532">
        <f t="shared" si="25"/>
        <v>6.6</v>
      </c>
      <c r="H532" s="3">
        <f t="shared" si="26"/>
        <v>1.1251158657328983</v>
      </c>
    </row>
    <row r="533" spans="1:8" x14ac:dyDescent="0.3">
      <c r="A533" t="s">
        <v>10952</v>
      </c>
      <c r="B533" t="s">
        <v>19</v>
      </c>
      <c r="E533">
        <v>6.7</v>
      </c>
      <c r="F533" t="e">
        <f t="shared" si="24"/>
        <v>#DIV/0!</v>
      </c>
      <c r="G533">
        <f t="shared" si="25"/>
        <v>6.6</v>
      </c>
      <c r="H533" s="3">
        <f t="shared" si="26"/>
        <v>1.1251158657328983</v>
      </c>
    </row>
    <row r="534" spans="1:8" x14ac:dyDescent="0.3">
      <c r="A534" t="s">
        <v>10953</v>
      </c>
      <c r="B534" t="s">
        <v>19</v>
      </c>
      <c r="E534">
        <v>5.0999999999999996</v>
      </c>
      <c r="F534" t="e">
        <f t="shared" si="24"/>
        <v>#DIV/0!</v>
      </c>
      <c r="G534">
        <f t="shared" si="25"/>
        <v>6.6</v>
      </c>
      <c r="H534" s="3">
        <f t="shared" si="26"/>
        <v>1.1251158657328983</v>
      </c>
    </row>
    <row r="535" spans="1:8" x14ac:dyDescent="0.3">
      <c r="A535" t="s">
        <v>10954</v>
      </c>
      <c r="B535" t="s">
        <v>19</v>
      </c>
      <c r="E535">
        <v>4.0999999999999996</v>
      </c>
      <c r="F535" t="e">
        <f t="shared" si="24"/>
        <v>#DIV/0!</v>
      </c>
      <c r="G535">
        <f t="shared" si="25"/>
        <v>6.6</v>
      </c>
      <c r="H535" s="3">
        <f t="shared" si="26"/>
        <v>1.1251158657328983</v>
      </c>
    </row>
    <row r="536" spans="1:8" x14ac:dyDescent="0.3">
      <c r="A536" t="s">
        <v>10955</v>
      </c>
      <c r="B536" t="s">
        <v>19</v>
      </c>
      <c r="E536">
        <v>7.3</v>
      </c>
      <c r="F536" t="e">
        <f t="shared" si="24"/>
        <v>#DIV/0!</v>
      </c>
      <c r="G536">
        <f t="shared" si="25"/>
        <v>6.6</v>
      </c>
      <c r="H536" s="3">
        <f t="shared" si="26"/>
        <v>1.1251158657328983</v>
      </c>
    </row>
    <row r="537" spans="1:8" x14ac:dyDescent="0.3">
      <c r="A537" t="s">
        <v>10956</v>
      </c>
      <c r="B537" t="s">
        <v>19</v>
      </c>
      <c r="E537">
        <v>6</v>
      </c>
      <c r="F537" t="e">
        <f t="shared" si="24"/>
        <v>#DIV/0!</v>
      </c>
      <c r="G537">
        <f t="shared" si="25"/>
        <v>6.6</v>
      </c>
      <c r="H537" s="3">
        <f t="shared" si="26"/>
        <v>1.1251158657328983</v>
      </c>
    </row>
    <row r="538" spans="1:8" x14ac:dyDescent="0.3">
      <c r="A538" t="s">
        <v>10957</v>
      </c>
      <c r="B538" t="s">
        <v>19</v>
      </c>
      <c r="E538">
        <v>7.3</v>
      </c>
      <c r="F538" t="e">
        <f t="shared" si="24"/>
        <v>#DIV/0!</v>
      </c>
      <c r="G538">
        <f t="shared" si="25"/>
        <v>6.6</v>
      </c>
      <c r="H538" s="3">
        <f t="shared" si="26"/>
        <v>1.1251158657328983</v>
      </c>
    </row>
    <row r="539" spans="1:8" x14ac:dyDescent="0.3">
      <c r="A539" t="s">
        <v>10958</v>
      </c>
      <c r="B539" t="s">
        <v>19</v>
      </c>
      <c r="E539">
        <v>7.5</v>
      </c>
      <c r="F539" t="e">
        <f t="shared" si="24"/>
        <v>#DIV/0!</v>
      </c>
      <c r="G539">
        <f t="shared" si="25"/>
        <v>6.6</v>
      </c>
      <c r="H539" s="3">
        <f t="shared" si="26"/>
        <v>1.1251158657328983</v>
      </c>
    </row>
    <row r="540" spans="1:8" x14ac:dyDescent="0.3">
      <c r="A540" t="s">
        <v>10959</v>
      </c>
      <c r="B540" t="s">
        <v>19</v>
      </c>
      <c r="E540">
        <v>5.4</v>
      </c>
      <c r="F540" t="e">
        <f t="shared" si="24"/>
        <v>#DIV/0!</v>
      </c>
      <c r="G540">
        <f t="shared" si="25"/>
        <v>6.6</v>
      </c>
      <c r="H540" s="3">
        <f t="shared" si="26"/>
        <v>1.1251158657328983</v>
      </c>
    </row>
    <row r="541" spans="1:8" x14ac:dyDescent="0.3">
      <c r="A541" t="s">
        <v>10960</v>
      </c>
      <c r="B541" t="s">
        <v>19</v>
      </c>
      <c r="E541">
        <v>5.9</v>
      </c>
      <c r="F541" t="e">
        <f t="shared" si="24"/>
        <v>#DIV/0!</v>
      </c>
      <c r="G541">
        <f t="shared" si="25"/>
        <v>6.6</v>
      </c>
      <c r="H541" s="3">
        <f t="shared" si="26"/>
        <v>1.1251158657328983</v>
      </c>
    </row>
    <row r="542" spans="1:8" x14ac:dyDescent="0.3">
      <c r="A542" t="s">
        <v>10961</v>
      </c>
      <c r="B542" t="s">
        <v>19</v>
      </c>
      <c r="E542">
        <v>7.1</v>
      </c>
      <c r="F542" t="e">
        <f t="shared" si="24"/>
        <v>#DIV/0!</v>
      </c>
      <c r="G542">
        <f t="shared" si="25"/>
        <v>6.6</v>
      </c>
      <c r="H542" s="3">
        <f t="shared" si="26"/>
        <v>1.1251158657328983</v>
      </c>
    </row>
    <row r="543" spans="1:8" x14ac:dyDescent="0.3">
      <c r="A543" t="s">
        <v>10962</v>
      </c>
      <c r="B543" t="s">
        <v>19</v>
      </c>
      <c r="E543">
        <v>6</v>
      </c>
      <c r="F543" t="e">
        <f t="shared" si="24"/>
        <v>#DIV/0!</v>
      </c>
      <c r="G543">
        <f t="shared" si="25"/>
        <v>6.6</v>
      </c>
      <c r="H543" s="3">
        <f t="shared" si="26"/>
        <v>1.1251158657328983</v>
      </c>
    </row>
    <row r="544" spans="1:8" x14ac:dyDescent="0.3">
      <c r="A544" t="s">
        <v>10963</v>
      </c>
      <c r="B544" t="s">
        <v>19</v>
      </c>
      <c r="E544">
        <v>6.5</v>
      </c>
      <c r="F544" t="e">
        <f t="shared" si="24"/>
        <v>#DIV/0!</v>
      </c>
      <c r="G544">
        <f t="shared" si="25"/>
        <v>6.6</v>
      </c>
      <c r="H544" s="3">
        <f t="shared" si="26"/>
        <v>1.1251158657328983</v>
      </c>
    </row>
    <row r="545" spans="1:8" x14ac:dyDescent="0.3">
      <c r="A545" t="s">
        <v>10964</v>
      </c>
      <c r="B545" t="s">
        <v>19</v>
      </c>
      <c r="E545">
        <v>8.3000000000000007</v>
      </c>
      <c r="F545" t="e">
        <f t="shared" si="24"/>
        <v>#DIV/0!</v>
      </c>
      <c r="G545">
        <f t="shared" si="25"/>
        <v>6.6</v>
      </c>
      <c r="H545" s="3">
        <f t="shared" si="26"/>
        <v>1.1251158657328983</v>
      </c>
    </row>
    <row r="546" spans="1:8" x14ac:dyDescent="0.3">
      <c r="A546" t="s">
        <v>10965</v>
      </c>
      <c r="B546" t="s">
        <v>19</v>
      </c>
      <c r="E546">
        <v>5.7</v>
      </c>
      <c r="F546" t="e">
        <f t="shared" si="24"/>
        <v>#DIV/0!</v>
      </c>
      <c r="G546">
        <f t="shared" si="25"/>
        <v>6.6</v>
      </c>
      <c r="H546" s="3">
        <f t="shared" si="26"/>
        <v>1.1251158657328983</v>
      </c>
    </row>
    <row r="547" spans="1:8" x14ac:dyDescent="0.3">
      <c r="A547" t="s">
        <v>10966</v>
      </c>
      <c r="B547" t="s">
        <v>19</v>
      </c>
      <c r="E547">
        <v>7.6</v>
      </c>
      <c r="F547" t="e">
        <f t="shared" si="24"/>
        <v>#DIV/0!</v>
      </c>
      <c r="G547">
        <f t="shared" si="25"/>
        <v>6.6</v>
      </c>
      <c r="H547" s="3">
        <f t="shared" si="26"/>
        <v>1.1251158657328983</v>
      </c>
    </row>
    <row r="548" spans="1:8" x14ac:dyDescent="0.3">
      <c r="A548" t="s">
        <v>10967</v>
      </c>
      <c r="B548" t="s">
        <v>19</v>
      </c>
      <c r="E548">
        <v>6.6</v>
      </c>
      <c r="F548" t="e">
        <f t="shared" si="24"/>
        <v>#DIV/0!</v>
      </c>
      <c r="G548">
        <f t="shared" si="25"/>
        <v>6.6</v>
      </c>
      <c r="H548" s="3">
        <f t="shared" si="26"/>
        <v>1.1251158657328983</v>
      </c>
    </row>
    <row r="549" spans="1:8" x14ac:dyDescent="0.3">
      <c r="A549" t="s">
        <v>10968</v>
      </c>
      <c r="B549" t="s">
        <v>19</v>
      </c>
      <c r="E549">
        <v>5.4</v>
      </c>
      <c r="F549" t="e">
        <f t="shared" si="24"/>
        <v>#DIV/0!</v>
      </c>
      <c r="G549">
        <f t="shared" si="25"/>
        <v>6.6</v>
      </c>
      <c r="H549" s="3">
        <f t="shared" si="26"/>
        <v>1.1251158657328983</v>
      </c>
    </row>
    <row r="550" spans="1:8" x14ac:dyDescent="0.3">
      <c r="A550" t="s">
        <v>10969</v>
      </c>
      <c r="B550" t="s">
        <v>19</v>
      </c>
      <c r="E550">
        <v>7.3</v>
      </c>
      <c r="F550" t="e">
        <f t="shared" si="24"/>
        <v>#DIV/0!</v>
      </c>
      <c r="G550">
        <f t="shared" si="25"/>
        <v>6.6</v>
      </c>
      <c r="H550" s="3">
        <f t="shared" si="26"/>
        <v>1.1251158657328983</v>
      </c>
    </row>
    <row r="551" spans="1:8" x14ac:dyDescent="0.3">
      <c r="A551" t="s">
        <v>10970</v>
      </c>
      <c r="B551" t="s">
        <v>19</v>
      </c>
      <c r="E551">
        <v>6.5</v>
      </c>
      <c r="F551" t="e">
        <f t="shared" si="24"/>
        <v>#DIV/0!</v>
      </c>
      <c r="G551">
        <f t="shared" si="25"/>
        <v>6.6</v>
      </c>
      <c r="H551" s="3">
        <f t="shared" si="26"/>
        <v>1.1251158657328983</v>
      </c>
    </row>
    <row r="552" spans="1:8" x14ac:dyDescent="0.3">
      <c r="A552" t="s">
        <v>10971</v>
      </c>
      <c r="B552" t="s">
        <v>19</v>
      </c>
      <c r="E552">
        <v>6.6</v>
      </c>
      <c r="F552" t="e">
        <f t="shared" si="24"/>
        <v>#DIV/0!</v>
      </c>
      <c r="G552">
        <f t="shared" si="25"/>
        <v>6.6</v>
      </c>
      <c r="H552" s="3">
        <f t="shared" si="26"/>
        <v>1.1251158657328983</v>
      </c>
    </row>
    <row r="553" spans="1:8" x14ac:dyDescent="0.3">
      <c r="A553" t="s">
        <v>10972</v>
      </c>
      <c r="B553" t="s">
        <v>19</v>
      </c>
      <c r="E553">
        <v>6.6</v>
      </c>
      <c r="F553" t="e">
        <f t="shared" si="24"/>
        <v>#DIV/0!</v>
      </c>
      <c r="G553">
        <f t="shared" si="25"/>
        <v>6.6</v>
      </c>
      <c r="H553" s="3">
        <f t="shared" si="26"/>
        <v>1.1251158657328983</v>
      </c>
    </row>
    <row r="554" spans="1:8" x14ac:dyDescent="0.3">
      <c r="A554" t="s">
        <v>10973</v>
      </c>
      <c r="B554" t="s">
        <v>19</v>
      </c>
      <c r="E554">
        <v>5.9</v>
      </c>
      <c r="F554" t="e">
        <f t="shared" si="24"/>
        <v>#DIV/0!</v>
      </c>
      <c r="G554">
        <f t="shared" si="25"/>
        <v>6.6</v>
      </c>
      <c r="H554" s="3">
        <f t="shared" si="26"/>
        <v>1.1251158657328983</v>
      </c>
    </row>
    <row r="555" spans="1:8" x14ac:dyDescent="0.3">
      <c r="A555" t="s">
        <v>10974</v>
      </c>
      <c r="B555" t="s">
        <v>19</v>
      </c>
      <c r="E555">
        <v>6.7</v>
      </c>
      <c r="F555" t="e">
        <f t="shared" si="24"/>
        <v>#DIV/0!</v>
      </c>
      <c r="G555">
        <f t="shared" si="25"/>
        <v>6.6</v>
      </c>
      <c r="H555" s="3">
        <f t="shared" si="26"/>
        <v>1.1251158657328983</v>
      </c>
    </row>
    <row r="556" spans="1:8" x14ac:dyDescent="0.3">
      <c r="A556" t="s">
        <v>10975</v>
      </c>
      <c r="B556" t="s">
        <v>19</v>
      </c>
      <c r="E556">
        <v>6.1</v>
      </c>
      <c r="F556" t="e">
        <f t="shared" si="24"/>
        <v>#DIV/0!</v>
      </c>
      <c r="G556">
        <f t="shared" si="25"/>
        <v>6.6</v>
      </c>
      <c r="H556" s="3">
        <f t="shared" si="26"/>
        <v>1.1251158657328983</v>
      </c>
    </row>
    <row r="557" spans="1:8" x14ac:dyDescent="0.3">
      <c r="A557" t="s">
        <v>10976</v>
      </c>
      <c r="B557" t="s">
        <v>19</v>
      </c>
      <c r="E557">
        <v>6.6</v>
      </c>
      <c r="F557" t="e">
        <f t="shared" si="24"/>
        <v>#DIV/0!</v>
      </c>
      <c r="G557">
        <f t="shared" si="25"/>
        <v>6.6</v>
      </c>
      <c r="H557" s="3">
        <f t="shared" si="26"/>
        <v>1.1251158657328983</v>
      </c>
    </row>
    <row r="558" spans="1:8" x14ac:dyDescent="0.3">
      <c r="A558" t="s">
        <v>10977</v>
      </c>
      <c r="B558" t="s">
        <v>19</v>
      </c>
      <c r="E558">
        <v>6.6</v>
      </c>
      <c r="F558" t="e">
        <f t="shared" si="24"/>
        <v>#DIV/0!</v>
      </c>
      <c r="G558">
        <f t="shared" si="25"/>
        <v>6.6</v>
      </c>
      <c r="H558" s="3">
        <f t="shared" si="26"/>
        <v>1.1251158657328983</v>
      </c>
    </row>
    <row r="559" spans="1:8" x14ac:dyDescent="0.3">
      <c r="A559" t="s">
        <v>10978</v>
      </c>
      <c r="B559" t="s">
        <v>19</v>
      </c>
      <c r="E559">
        <v>5.3</v>
      </c>
      <c r="F559" t="e">
        <f t="shared" si="24"/>
        <v>#DIV/0!</v>
      </c>
      <c r="G559">
        <f t="shared" si="25"/>
        <v>6.6</v>
      </c>
      <c r="H559" s="3">
        <f t="shared" si="26"/>
        <v>1.1251158657328983</v>
      </c>
    </row>
    <row r="560" spans="1:8" x14ac:dyDescent="0.3">
      <c r="A560" t="s">
        <v>10979</v>
      </c>
      <c r="B560" t="s">
        <v>19</v>
      </c>
      <c r="E560">
        <v>6</v>
      </c>
      <c r="F560" t="e">
        <f t="shared" si="24"/>
        <v>#DIV/0!</v>
      </c>
      <c r="G560">
        <f t="shared" si="25"/>
        <v>6.6</v>
      </c>
      <c r="H560" s="3">
        <f t="shared" si="26"/>
        <v>1.1251158657328983</v>
      </c>
    </row>
    <row r="561" spans="1:8" x14ac:dyDescent="0.3">
      <c r="A561" t="s">
        <v>10980</v>
      </c>
      <c r="B561" t="s">
        <v>19</v>
      </c>
      <c r="E561">
        <v>6</v>
      </c>
      <c r="F561" t="e">
        <f t="shared" si="24"/>
        <v>#DIV/0!</v>
      </c>
      <c r="G561">
        <f t="shared" si="25"/>
        <v>6.6</v>
      </c>
      <c r="H561" s="3">
        <f t="shared" si="26"/>
        <v>1.1251158657328983</v>
      </c>
    </row>
    <row r="562" spans="1:8" x14ac:dyDescent="0.3">
      <c r="A562" t="s">
        <v>10981</v>
      </c>
      <c r="B562" t="s">
        <v>19</v>
      </c>
      <c r="E562">
        <v>4.7</v>
      </c>
      <c r="F562" t="e">
        <f t="shared" si="24"/>
        <v>#DIV/0!</v>
      </c>
      <c r="G562">
        <f t="shared" si="25"/>
        <v>6.6</v>
      </c>
      <c r="H562" s="3">
        <f t="shared" si="26"/>
        <v>1.1251158657328983</v>
      </c>
    </row>
    <row r="563" spans="1:8" x14ac:dyDescent="0.3">
      <c r="A563" t="s">
        <v>10982</v>
      </c>
      <c r="B563" t="s">
        <v>19</v>
      </c>
      <c r="E563">
        <v>6.1</v>
      </c>
      <c r="F563" t="e">
        <f t="shared" si="24"/>
        <v>#DIV/0!</v>
      </c>
      <c r="G563">
        <f t="shared" si="25"/>
        <v>6.6</v>
      </c>
      <c r="H563" s="3">
        <f t="shared" si="26"/>
        <v>1.1251158657328983</v>
      </c>
    </row>
    <row r="564" spans="1:8" x14ac:dyDescent="0.3">
      <c r="A564" t="s">
        <v>10983</v>
      </c>
      <c r="B564" t="s">
        <v>19</v>
      </c>
      <c r="E564">
        <v>7.2</v>
      </c>
      <c r="F564" t="e">
        <f t="shared" si="24"/>
        <v>#DIV/0!</v>
      </c>
      <c r="G564">
        <f t="shared" si="25"/>
        <v>6.6</v>
      </c>
      <c r="H564" s="3">
        <f t="shared" si="26"/>
        <v>1.1251158657328983</v>
      </c>
    </row>
    <row r="565" spans="1:8" x14ac:dyDescent="0.3">
      <c r="A565" t="s">
        <v>10984</v>
      </c>
      <c r="B565" t="s">
        <v>19</v>
      </c>
      <c r="E565">
        <v>6.4</v>
      </c>
      <c r="F565" t="e">
        <f t="shared" si="24"/>
        <v>#DIV/0!</v>
      </c>
      <c r="G565">
        <f t="shared" si="25"/>
        <v>6.6</v>
      </c>
      <c r="H565" s="3">
        <f t="shared" si="26"/>
        <v>1.1251158657328983</v>
      </c>
    </row>
    <row r="566" spans="1:8" x14ac:dyDescent="0.3">
      <c r="A566" t="s">
        <v>10985</v>
      </c>
      <c r="B566" t="s">
        <v>19</v>
      </c>
      <c r="E566">
        <v>6.1</v>
      </c>
      <c r="F566" t="e">
        <f t="shared" si="24"/>
        <v>#DIV/0!</v>
      </c>
      <c r="G566">
        <f t="shared" si="25"/>
        <v>6.6</v>
      </c>
      <c r="H566" s="3">
        <f t="shared" si="26"/>
        <v>1.1251158657328983</v>
      </c>
    </row>
    <row r="567" spans="1:8" x14ac:dyDescent="0.3">
      <c r="A567" t="s">
        <v>10986</v>
      </c>
      <c r="B567" t="s">
        <v>19</v>
      </c>
      <c r="E567">
        <v>5.9</v>
      </c>
      <c r="F567" t="e">
        <f t="shared" si="24"/>
        <v>#DIV/0!</v>
      </c>
      <c r="G567">
        <f t="shared" si="25"/>
        <v>6.6</v>
      </c>
      <c r="H567" s="3">
        <f t="shared" si="26"/>
        <v>1.1251158657328983</v>
      </c>
    </row>
    <row r="568" spans="1:8" x14ac:dyDescent="0.3">
      <c r="A568" t="s">
        <v>10987</v>
      </c>
      <c r="B568" t="s">
        <v>19</v>
      </c>
      <c r="E568">
        <v>6</v>
      </c>
      <c r="F568" t="e">
        <f t="shared" si="24"/>
        <v>#DIV/0!</v>
      </c>
      <c r="G568">
        <f t="shared" si="25"/>
        <v>6.6</v>
      </c>
      <c r="H568" s="3">
        <f t="shared" si="26"/>
        <v>1.1251158657328983</v>
      </c>
    </row>
    <row r="569" spans="1:8" x14ac:dyDescent="0.3">
      <c r="A569" t="s">
        <v>10988</v>
      </c>
      <c r="B569" t="s">
        <v>19</v>
      </c>
      <c r="E569">
        <v>6.3</v>
      </c>
      <c r="F569" t="e">
        <f t="shared" si="24"/>
        <v>#DIV/0!</v>
      </c>
      <c r="G569">
        <f t="shared" si="25"/>
        <v>6.6</v>
      </c>
      <c r="H569" s="3">
        <f t="shared" si="26"/>
        <v>1.1251158657328983</v>
      </c>
    </row>
    <row r="570" spans="1:8" x14ac:dyDescent="0.3">
      <c r="A570" t="s">
        <v>10989</v>
      </c>
      <c r="B570" t="s">
        <v>19</v>
      </c>
      <c r="E570">
        <v>5.6</v>
      </c>
      <c r="F570" t="e">
        <f t="shared" si="24"/>
        <v>#DIV/0!</v>
      </c>
      <c r="G570">
        <f t="shared" si="25"/>
        <v>6.6</v>
      </c>
      <c r="H570" s="3">
        <f t="shared" si="26"/>
        <v>1.1251158657328983</v>
      </c>
    </row>
    <row r="571" spans="1:8" x14ac:dyDescent="0.3">
      <c r="A571" t="s">
        <v>10990</v>
      </c>
      <c r="B571" t="s">
        <v>19</v>
      </c>
      <c r="E571">
        <v>6.4</v>
      </c>
      <c r="F571" t="e">
        <f t="shared" si="24"/>
        <v>#DIV/0!</v>
      </c>
      <c r="G571">
        <f t="shared" si="25"/>
        <v>6.6</v>
      </c>
      <c r="H571" s="3">
        <f t="shared" si="26"/>
        <v>1.1251158657328983</v>
      </c>
    </row>
    <row r="572" spans="1:8" x14ac:dyDescent="0.3">
      <c r="A572" t="s">
        <v>10991</v>
      </c>
      <c r="B572" t="s">
        <v>19</v>
      </c>
      <c r="E572">
        <v>7.1</v>
      </c>
      <c r="F572" t="e">
        <f t="shared" si="24"/>
        <v>#DIV/0!</v>
      </c>
      <c r="G572">
        <f t="shared" si="25"/>
        <v>6.6</v>
      </c>
      <c r="H572" s="3">
        <f t="shared" si="26"/>
        <v>1.1251158657328983</v>
      </c>
    </row>
    <row r="573" spans="1:8" x14ac:dyDescent="0.3">
      <c r="A573" t="s">
        <v>10992</v>
      </c>
      <c r="B573" t="s">
        <v>19</v>
      </c>
      <c r="E573">
        <v>6.6</v>
      </c>
      <c r="F573" t="e">
        <f t="shared" si="24"/>
        <v>#DIV/0!</v>
      </c>
      <c r="G573">
        <f t="shared" si="25"/>
        <v>6.6</v>
      </c>
      <c r="H573" s="3">
        <f t="shared" si="26"/>
        <v>1.1251158657328983</v>
      </c>
    </row>
    <row r="574" spans="1:8" x14ac:dyDescent="0.3">
      <c r="A574" t="s">
        <v>10993</v>
      </c>
      <c r="B574" t="s">
        <v>19</v>
      </c>
      <c r="E574">
        <v>4.5999999999999996</v>
      </c>
      <c r="F574" t="e">
        <f t="shared" si="24"/>
        <v>#DIV/0!</v>
      </c>
      <c r="G574">
        <f t="shared" si="25"/>
        <v>6.6</v>
      </c>
      <c r="H574" s="3">
        <f t="shared" si="26"/>
        <v>1.1251158657328983</v>
      </c>
    </row>
    <row r="575" spans="1:8" x14ac:dyDescent="0.3">
      <c r="A575" t="s">
        <v>10994</v>
      </c>
      <c r="B575" t="s">
        <v>19</v>
      </c>
      <c r="E575">
        <v>8.4</v>
      </c>
      <c r="F575" t="e">
        <f t="shared" si="24"/>
        <v>#DIV/0!</v>
      </c>
      <c r="G575">
        <f t="shared" si="25"/>
        <v>6.6</v>
      </c>
      <c r="H575" s="3">
        <f t="shared" si="26"/>
        <v>1.1251158657328983</v>
      </c>
    </row>
    <row r="576" spans="1:8" x14ac:dyDescent="0.3">
      <c r="A576" t="s">
        <v>10995</v>
      </c>
      <c r="B576" t="s">
        <v>19</v>
      </c>
      <c r="E576">
        <v>7.1</v>
      </c>
      <c r="F576" t="e">
        <f t="shared" si="24"/>
        <v>#DIV/0!</v>
      </c>
      <c r="G576">
        <f t="shared" si="25"/>
        <v>6.6</v>
      </c>
      <c r="H576" s="3">
        <f t="shared" si="26"/>
        <v>1.1251158657328983</v>
      </c>
    </row>
    <row r="577" spans="1:8" x14ac:dyDescent="0.3">
      <c r="A577" t="s">
        <v>10996</v>
      </c>
      <c r="B577" t="s">
        <v>19</v>
      </c>
      <c r="E577">
        <v>7.4</v>
      </c>
      <c r="F577" t="e">
        <f t="shared" si="24"/>
        <v>#DIV/0!</v>
      </c>
      <c r="G577">
        <f t="shared" si="25"/>
        <v>6.6</v>
      </c>
      <c r="H577" s="3">
        <f t="shared" si="26"/>
        <v>1.1251158657328983</v>
      </c>
    </row>
    <row r="578" spans="1:8" x14ac:dyDescent="0.3">
      <c r="A578" t="s">
        <v>10997</v>
      </c>
      <c r="B578" t="s">
        <v>19</v>
      </c>
      <c r="E578">
        <v>6.9</v>
      </c>
      <c r="F578" t="e">
        <f t="shared" si="24"/>
        <v>#DIV/0!</v>
      </c>
      <c r="G578">
        <f t="shared" si="25"/>
        <v>6.6</v>
      </c>
      <c r="H578" s="3">
        <f t="shared" si="26"/>
        <v>1.1251158657328983</v>
      </c>
    </row>
    <row r="579" spans="1:8" x14ac:dyDescent="0.3">
      <c r="A579" t="s">
        <v>10998</v>
      </c>
      <c r="B579" t="s">
        <v>19</v>
      </c>
      <c r="E579">
        <v>4.5</v>
      </c>
      <c r="F579" t="e">
        <f t="shared" ref="F579:F642" si="27">AVERAGEIF(B:B,C:C,E:E)</f>
        <v>#DIV/0!</v>
      </c>
      <c r="G579">
        <f t="shared" ref="G579:G642" si="28">MEDIAN(B:B,C:C,E:E)</f>
        <v>6.6</v>
      </c>
      <c r="H579" s="3">
        <f t="shared" ref="H579:H642" si="29">_xlfn.STDEV.S(B:B,C:C,E:E)</f>
        <v>1.1251158657328983</v>
      </c>
    </row>
    <row r="580" spans="1:8" x14ac:dyDescent="0.3">
      <c r="A580" t="s">
        <v>10999</v>
      </c>
      <c r="B580" t="s">
        <v>19</v>
      </c>
      <c r="E580">
        <v>7.1</v>
      </c>
      <c r="F580" t="e">
        <f t="shared" si="27"/>
        <v>#DIV/0!</v>
      </c>
      <c r="G580">
        <f t="shared" si="28"/>
        <v>6.6</v>
      </c>
      <c r="H580" s="3">
        <f t="shared" si="29"/>
        <v>1.1251158657328983</v>
      </c>
    </row>
    <row r="581" spans="1:8" x14ac:dyDescent="0.3">
      <c r="A581" t="s">
        <v>11000</v>
      </c>
      <c r="B581" t="s">
        <v>19</v>
      </c>
      <c r="E581">
        <v>6.5</v>
      </c>
      <c r="F581" t="e">
        <f t="shared" si="27"/>
        <v>#DIV/0!</v>
      </c>
      <c r="G581">
        <f t="shared" si="28"/>
        <v>6.6</v>
      </c>
      <c r="H581" s="3">
        <f t="shared" si="29"/>
        <v>1.1251158657328983</v>
      </c>
    </row>
    <row r="582" spans="1:8" x14ac:dyDescent="0.3">
      <c r="A582" t="s">
        <v>11001</v>
      </c>
      <c r="B582" t="s">
        <v>19</v>
      </c>
      <c r="E582">
        <v>5.3</v>
      </c>
      <c r="F582" t="e">
        <f t="shared" si="27"/>
        <v>#DIV/0!</v>
      </c>
      <c r="G582">
        <f t="shared" si="28"/>
        <v>6.6</v>
      </c>
      <c r="H582" s="3">
        <f t="shared" si="29"/>
        <v>1.1251158657328983</v>
      </c>
    </row>
    <row r="583" spans="1:8" x14ac:dyDescent="0.3">
      <c r="A583" t="s">
        <v>11002</v>
      </c>
      <c r="B583" t="s">
        <v>19</v>
      </c>
      <c r="E583">
        <v>6.7</v>
      </c>
      <c r="F583" t="e">
        <f t="shared" si="27"/>
        <v>#DIV/0!</v>
      </c>
      <c r="G583">
        <f t="shared" si="28"/>
        <v>6.6</v>
      </c>
      <c r="H583" s="3">
        <f t="shared" si="29"/>
        <v>1.1251158657328983</v>
      </c>
    </row>
    <row r="584" spans="1:8" x14ac:dyDescent="0.3">
      <c r="A584" t="s">
        <v>11003</v>
      </c>
      <c r="B584" t="s">
        <v>19</v>
      </c>
      <c r="E584">
        <v>7.2</v>
      </c>
      <c r="F584" t="e">
        <f t="shared" si="27"/>
        <v>#DIV/0!</v>
      </c>
      <c r="G584">
        <f t="shared" si="28"/>
        <v>6.6</v>
      </c>
      <c r="H584" s="3">
        <f t="shared" si="29"/>
        <v>1.1251158657328983</v>
      </c>
    </row>
    <row r="585" spans="1:8" x14ac:dyDescent="0.3">
      <c r="A585" t="s">
        <v>11004</v>
      </c>
      <c r="B585" t="s">
        <v>19</v>
      </c>
      <c r="E585">
        <v>7.2</v>
      </c>
      <c r="F585" t="e">
        <f t="shared" si="27"/>
        <v>#DIV/0!</v>
      </c>
      <c r="G585">
        <f t="shared" si="28"/>
        <v>6.6</v>
      </c>
      <c r="H585" s="3">
        <f t="shared" si="29"/>
        <v>1.1251158657328983</v>
      </c>
    </row>
    <row r="586" spans="1:8" x14ac:dyDescent="0.3">
      <c r="A586" t="s">
        <v>11005</v>
      </c>
      <c r="B586" t="s">
        <v>19</v>
      </c>
      <c r="E586">
        <v>5.5</v>
      </c>
      <c r="F586" t="e">
        <f t="shared" si="27"/>
        <v>#DIV/0!</v>
      </c>
      <c r="G586">
        <f t="shared" si="28"/>
        <v>6.6</v>
      </c>
      <c r="H586" s="3">
        <f t="shared" si="29"/>
        <v>1.1251158657328983</v>
      </c>
    </row>
    <row r="587" spans="1:8" x14ac:dyDescent="0.3">
      <c r="A587" t="s">
        <v>11006</v>
      </c>
      <c r="B587" t="s">
        <v>19</v>
      </c>
      <c r="E587">
        <v>5.8</v>
      </c>
      <c r="F587" t="e">
        <f t="shared" si="27"/>
        <v>#DIV/0!</v>
      </c>
      <c r="G587">
        <f t="shared" si="28"/>
        <v>6.6</v>
      </c>
      <c r="H587" s="3">
        <f t="shared" si="29"/>
        <v>1.1251158657328983</v>
      </c>
    </row>
    <row r="588" spans="1:8" x14ac:dyDescent="0.3">
      <c r="A588" t="s">
        <v>11007</v>
      </c>
      <c r="B588" t="s">
        <v>19</v>
      </c>
      <c r="E588">
        <v>6</v>
      </c>
      <c r="F588" t="e">
        <f t="shared" si="27"/>
        <v>#DIV/0!</v>
      </c>
      <c r="G588">
        <f t="shared" si="28"/>
        <v>6.6</v>
      </c>
      <c r="H588" s="3">
        <f t="shared" si="29"/>
        <v>1.1251158657328983</v>
      </c>
    </row>
    <row r="589" spans="1:8" x14ac:dyDescent="0.3">
      <c r="A589" t="s">
        <v>11008</v>
      </c>
      <c r="B589" t="s">
        <v>19</v>
      </c>
      <c r="E589">
        <v>6.6</v>
      </c>
      <c r="F589" t="e">
        <f t="shared" si="27"/>
        <v>#DIV/0!</v>
      </c>
      <c r="G589">
        <f t="shared" si="28"/>
        <v>6.6</v>
      </c>
      <c r="H589" s="3">
        <f t="shared" si="29"/>
        <v>1.1251158657328983</v>
      </c>
    </row>
    <row r="590" spans="1:8" x14ac:dyDescent="0.3">
      <c r="A590" t="s">
        <v>11009</v>
      </c>
      <c r="B590" t="s">
        <v>19</v>
      </c>
      <c r="E590">
        <v>8.3000000000000007</v>
      </c>
      <c r="F590" t="e">
        <f t="shared" si="27"/>
        <v>#DIV/0!</v>
      </c>
      <c r="G590">
        <f t="shared" si="28"/>
        <v>6.6</v>
      </c>
      <c r="H590" s="3">
        <f t="shared" si="29"/>
        <v>1.1251158657328983</v>
      </c>
    </row>
    <row r="591" spans="1:8" x14ac:dyDescent="0.3">
      <c r="A591" t="s">
        <v>11010</v>
      </c>
      <c r="B591" t="s">
        <v>19</v>
      </c>
      <c r="E591">
        <v>6.7</v>
      </c>
      <c r="F591" t="e">
        <f t="shared" si="27"/>
        <v>#DIV/0!</v>
      </c>
      <c r="G591">
        <f t="shared" si="28"/>
        <v>6.6</v>
      </c>
      <c r="H591" s="3">
        <f t="shared" si="29"/>
        <v>1.1251158657328983</v>
      </c>
    </row>
    <row r="592" spans="1:8" x14ac:dyDescent="0.3">
      <c r="A592" t="s">
        <v>10737</v>
      </c>
      <c r="B592" t="s">
        <v>19</v>
      </c>
      <c r="E592">
        <v>6</v>
      </c>
      <c r="F592" t="e">
        <f t="shared" si="27"/>
        <v>#DIV/0!</v>
      </c>
      <c r="G592">
        <f t="shared" si="28"/>
        <v>6.6</v>
      </c>
      <c r="H592" s="3">
        <f t="shared" si="29"/>
        <v>1.1251158657328983</v>
      </c>
    </row>
    <row r="593" spans="1:8" x14ac:dyDescent="0.3">
      <c r="A593" t="s">
        <v>11011</v>
      </c>
      <c r="B593" t="s">
        <v>19</v>
      </c>
      <c r="E593">
        <v>7.1</v>
      </c>
      <c r="F593" t="e">
        <f t="shared" si="27"/>
        <v>#DIV/0!</v>
      </c>
      <c r="G593">
        <f t="shared" si="28"/>
        <v>6.6</v>
      </c>
      <c r="H593" s="3">
        <f t="shared" si="29"/>
        <v>1.1251158657328983</v>
      </c>
    </row>
    <row r="594" spans="1:8" x14ac:dyDescent="0.3">
      <c r="A594" t="s">
        <v>11012</v>
      </c>
      <c r="B594" t="s">
        <v>19</v>
      </c>
      <c r="E594">
        <v>6</v>
      </c>
      <c r="F594" t="e">
        <f t="shared" si="27"/>
        <v>#DIV/0!</v>
      </c>
      <c r="G594">
        <f t="shared" si="28"/>
        <v>6.6</v>
      </c>
      <c r="H594" s="3">
        <f t="shared" si="29"/>
        <v>1.1251158657328983</v>
      </c>
    </row>
    <row r="595" spans="1:8" x14ac:dyDescent="0.3">
      <c r="A595" t="s">
        <v>11013</v>
      </c>
      <c r="B595" t="s">
        <v>19</v>
      </c>
      <c r="E595">
        <v>7.5</v>
      </c>
      <c r="F595" t="e">
        <f t="shared" si="27"/>
        <v>#DIV/0!</v>
      </c>
      <c r="G595">
        <f t="shared" si="28"/>
        <v>6.6</v>
      </c>
      <c r="H595" s="3">
        <f t="shared" si="29"/>
        <v>1.1251158657328983</v>
      </c>
    </row>
    <row r="596" spans="1:8" x14ac:dyDescent="0.3">
      <c r="A596" t="s">
        <v>11014</v>
      </c>
      <c r="B596" t="s">
        <v>19</v>
      </c>
      <c r="E596">
        <v>6.9</v>
      </c>
      <c r="F596" t="e">
        <f t="shared" si="27"/>
        <v>#DIV/0!</v>
      </c>
      <c r="G596">
        <f t="shared" si="28"/>
        <v>6.6</v>
      </c>
      <c r="H596" s="3">
        <f t="shared" si="29"/>
        <v>1.1251158657328983</v>
      </c>
    </row>
    <row r="597" spans="1:8" x14ac:dyDescent="0.3">
      <c r="A597" t="s">
        <v>11015</v>
      </c>
      <c r="B597" t="s">
        <v>19</v>
      </c>
      <c r="E597">
        <v>5.6</v>
      </c>
      <c r="F597" t="e">
        <f t="shared" si="27"/>
        <v>#DIV/0!</v>
      </c>
      <c r="G597">
        <f t="shared" si="28"/>
        <v>6.6</v>
      </c>
      <c r="H597" s="3">
        <f t="shared" si="29"/>
        <v>1.1251158657328983</v>
      </c>
    </row>
    <row r="598" spans="1:8" x14ac:dyDescent="0.3">
      <c r="A598" t="s">
        <v>11016</v>
      </c>
      <c r="B598" t="s">
        <v>19</v>
      </c>
      <c r="E598">
        <v>5.6</v>
      </c>
      <c r="F598" t="e">
        <f t="shared" si="27"/>
        <v>#DIV/0!</v>
      </c>
      <c r="G598">
        <f t="shared" si="28"/>
        <v>6.6</v>
      </c>
      <c r="H598" s="3">
        <f t="shared" si="29"/>
        <v>1.1251158657328983</v>
      </c>
    </row>
    <row r="599" spans="1:8" x14ac:dyDescent="0.3">
      <c r="A599" t="s">
        <v>11017</v>
      </c>
      <c r="B599" t="s">
        <v>19</v>
      </c>
      <c r="E599">
        <v>4.5</v>
      </c>
      <c r="F599" t="e">
        <f t="shared" si="27"/>
        <v>#DIV/0!</v>
      </c>
      <c r="G599">
        <f t="shared" si="28"/>
        <v>6.6</v>
      </c>
      <c r="H599" s="3">
        <f t="shared" si="29"/>
        <v>1.1251158657328983</v>
      </c>
    </row>
    <row r="600" spans="1:8" x14ac:dyDescent="0.3">
      <c r="A600" t="s">
        <v>11018</v>
      </c>
      <c r="B600" t="s">
        <v>19</v>
      </c>
      <c r="E600">
        <v>7.1</v>
      </c>
      <c r="F600" t="e">
        <f t="shared" si="27"/>
        <v>#DIV/0!</v>
      </c>
      <c r="G600">
        <f t="shared" si="28"/>
        <v>6.6</v>
      </c>
      <c r="H600" s="3">
        <f t="shared" si="29"/>
        <v>1.1251158657328983</v>
      </c>
    </row>
    <row r="601" spans="1:8" x14ac:dyDescent="0.3">
      <c r="A601" t="s">
        <v>11019</v>
      </c>
      <c r="B601" t="s">
        <v>19</v>
      </c>
      <c r="E601">
        <v>6.5</v>
      </c>
      <c r="F601" t="e">
        <f t="shared" si="27"/>
        <v>#DIV/0!</v>
      </c>
      <c r="G601">
        <f t="shared" si="28"/>
        <v>6.6</v>
      </c>
      <c r="H601" s="3">
        <f t="shared" si="29"/>
        <v>1.1251158657328983</v>
      </c>
    </row>
    <row r="602" spans="1:8" x14ac:dyDescent="0.3">
      <c r="A602" t="s">
        <v>11020</v>
      </c>
      <c r="B602" t="s">
        <v>19</v>
      </c>
      <c r="E602">
        <v>6.4</v>
      </c>
      <c r="F602" t="e">
        <f t="shared" si="27"/>
        <v>#DIV/0!</v>
      </c>
      <c r="G602">
        <f t="shared" si="28"/>
        <v>6.6</v>
      </c>
      <c r="H602" s="3">
        <f t="shared" si="29"/>
        <v>1.1251158657328983</v>
      </c>
    </row>
    <row r="603" spans="1:8" x14ac:dyDescent="0.3">
      <c r="A603" t="s">
        <v>11021</v>
      </c>
      <c r="B603" t="s">
        <v>19</v>
      </c>
      <c r="E603">
        <v>5.8</v>
      </c>
      <c r="F603" t="e">
        <f t="shared" si="27"/>
        <v>#DIV/0!</v>
      </c>
      <c r="G603">
        <f t="shared" si="28"/>
        <v>6.6</v>
      </c>
      <c r="H603" s="3">
        <f t="shared" si="29"/>
        <v>1.1251158657328983</v>
      </c>
    </row>
    <row r="604" spans="1:8" x14ac:dyDescent="0.3">
      <c r="A604" t="s">
        <v>11022</v>
      </c>
      <c r="B604" t="s">
        <v>19</v>
      </c>
      <c r="E604">
        <v>8</v>
      </c>
      <c r="F604" t="e">
        <f t="shared" si="27"/>
        <v>#DIV/0!</v>
      </c>
      <c r="G604">
        <f t="shared" si="28"/>
        <v>6.6</v>
      </c>
      <c r="H604" s="3">
        <f t="shared" si="29"/>
        <v>1.1251158657328983</v>
      </c>
    </row>
    <row r="605" spans="1:8" x14ac:dyDescent="0.3">
      <c r="A605" t="s">
        <v>11023</v>
      </c>
      <c r="B605" t="s">
        <v>19</v>
      </c>
      <c r="E605">
        <v>6.2</v>
      </c>
      <c r="F605" t="e">
        <f t="shared" si="27"/>
        <v>#DIV/0!</v>
      </c>
      <c r="G605">
        <f t="shared" si="28"/>
        <v>6.6</v>
      </c>
      <c r="H605" s="3">
        <f t="shared" si="29"/>
        <v>1.1251158657328983</v>
      </c>
    </row>
    <row r="606" spans="1:8" x14ac:dyDescent="0.3">
      <c r="A606" t="s">
        <v>11024</v>
      </c>
      <c r="B606" t="s">
        <v>19</v>
      </c>
      <c r="E606">
        <v>7.2</v>
      </c>
      <c r="F606" t="e">
        <f t="shared" si="27"/>
        <v>#DIV/0!</v>
      </c>
      <c r="G606">
        <f t="shared" si="28"/>
        <v>6.6</v>
      </c>
      <c r="H606" s="3">
        <f t="shared" si="29"/>
        <v>1.1251158657328983</v>
      </c>
    </row>
    <row r="607" spans="1:8" x14ac:dyDescent="0.3">
      <c r="A607" t="s">
        <v>11025</v>
      </c>
      <c r="B607" t="s">
        <v>19</v>
      </c>
      <c r="E607">
        <v>6.1</v>
      </c>
      <c r="F607" t="e">
        <f t="shared" si="27"/>
        <v>#DIV/0!</v>
      </c>
      <c r="G607">
        <f t="shared" si="28"/>
        <v>6.6</v>
      </c>
      <c r="H607" s="3">
        <f t="shared" si="29"/>
        <v>1.1251158657328983</v>
      </c>
    </row>
    <row r="608" spans="1:8" x14ac:dyDescent="0.3">
      <c r="A608" t="s">
        <v>11026</v>
      </c>
      <c r="B608" t="s">
        <v>19</v>
      </c>
      <c r="E608">
        <v>7.6</v>
      </c>
      <c r="F608" t="e">
        <f t="shared" si="27"/>
        <v>#DIV/0!</v>
      </c>
      <c r="G608">
        <f t="shared" si="28"/>
        <v>6.6</v>
      </c>
      <c r="H608" s="3">
        <f t="shared" si="29"/>
        <v>1.1251158657328983</v>
      </c>
    </row>
    <row r="609" spans="1:8" x14ac:dyDescent="0.3">
      <c r="A609" t="s">
        <v>11027</v>
      </c>
      <c r="B609" t="s">
        <v>19</v>
      </c>
      <c r="E609">
        <v>6.3</v>
      </c>
      <c r="F609" t="e">
        <f t="shared" si="27"/>
        <v>#DIV/0!</v>
      </c>
      <c r="G609">
        <f t="shared" si="28"/>
        <v>6.6</v>
      </c>
      <c r="H609" s="3">
        <f t="shared" si="29"/>
        <v>1.1251158657328983</v>
      </c>
    </row>
    <row r="610" spans="1:8" x14ac:dyDescent="0.3">
      <c r="A610" t="s">
        <v>11028</v>
      </c>
      <c r="B610" t="s">
        <v>19</v>
      </c>
      <c r="E610">
        <v>6.3</v>
      </c>
      <c r="F610" t="e">
        <f t="shared" si="27"/>
        <v>#DIV/0!</v>
      </c>
      <c r="G610">
        <f t="shared" si="28"/>
        <v>6.6</v>
      </c>
      <c r="H610" s="3">
        <f t="shared" si="29"/>
        <v>1.1251158657328983</v>
      </c>
    </row>
    <row r="611" spans="1:8" x14ac:dyDescent="0.3">
      <c r="A611" t="s">
        <v>11029</v>
      </c>
      <c r="B611" t="s">
        <v>19</v>
      </c>
      <c r="E611">
        <v>6.3</v>
      </c>
      <c r="F611" t="e">
        <f t="shared" si="27"/>
        <v>#DIV/0!</v>
      </c>
      <c r="G611">
        <f t="shared" si="28"/>
        <v>6.6</v>
      </c>
      <c r="H611" s="3">
        <f t="shared" si="29"/>
        <v>1.1251158657328983</v>
      </c>
    </row>
    <row r="612" spans="1:8" x14ac:dyDescent="0.3">
      <c r="A612" t="s">
        <v>11030</v>
      </c>
      <c r="B612" t="s">
        <v>19</v>
      </c>
      <c r="E612">
        <v>7.7</v>
      </c>
      <c r="F612" t="e">
        <f t="shared" si="27"/>
        <v>#DIV/0!</v>
      </c>
      <c r="G612">
        <f t="shared" si="28"/>
        <v>6.6</v>
      </c>
      <c r="H612" s="3">
        <f t="shared" si="29"/>
        <v>1.1251158657328983</v>
      </c>
    </row>
    <row r="613" spans="1:8" x14ac:dyDescent="0.3">
      <c r="A613" t="s">
        <v>11031</v>
      </c>
      <c r="B613" t="s">
        <v>19</v>
      </c>
      <c r="E613">
        <v>7</v>
      </c>
      <c r="F613" t="e">
        <f t="shared" si="27"/>
        <v>#DIV/0!</v>
      </c>
      <c r="G613">
        <f t="shared" si="28"/>
        <v>6.6</v>
      </c>
      <c r="H613" s="3">
        <f t="shared" si="29"/>
        <v>1.1251158657328983</v>
      </c>
    </row>
    <row r="614" spans="1:8" x14ac:dyDescent="0.3">
      <c r="A614" t="s">
        <v>11032</v>
      </c>
      <c r="B614" t="s">
        <v>19</v>
      </c>
      <c r="E614">
        <v>5.3</v>
      </c>
      <c r="F614" t="e">
        <f t="shared" si="27"/>
        <v>#DIV/0!</v>
      </c>
      <c r="G614">
        <f t="shared" si="28"/>
        <v>6.6</v>
      </c>
      <c r="H614" s="3">
        <f t="shared" si="29"/>
        <v>1.1251158657328983</v>
      </c>
    </row>
    <row r="615" spans="1:8" x14ac:dyDescent="0.3">
      <c r="A615" t="s">
        <v>11033</v>
      </c>
      <c r="B615" t="s">
        <v>19</v>
      </c>
      <c r="E615">
        <v>5.6</v>
      </c>
      <c r="F615" t="e">
        <f t="shared" si="27"/>
        <v>#DIV/0!</v>
      </c>
      <c r="G615">
        <f t="shared" si="28"/>
        <v>6.6</v>
      </c>
      <c r="H615" s="3">
        <f t="shared" si="29"/>
        <v>1.1251158657328983</v>
      </c>
    </row>
    <row r="616" spans="1:8" x14ac:dyDescent="0.3">
      <c r="A616" t="s">
        <v>11034</v>
      </c>
      <c r="B616" t="s">
        <v>19</v>
      </c>
      <c r="E616">
        <v>5.2</v>
      </c>
      <c r="F616" t="e">
        <f t="shared" si="27"/>
        <v>#DIV/0!</v>
      </c>
      <c r="G616">
        <f t="shared" si="28"/>
        <v>6.6</v>
      </c>
      <c r="H616" s="3">
        <f t="shared" si="29"/>
        <v>1.1251158657328983</v>
      </c>
    </row>
    <row r="617" spans="1:8" x14ac:dyDescent="0.3">
      <c r="A617" t="s">
        <v>11035</v>
      </c>
      <c r="B617" t="s">
        <v>19</v>
      </c>
      <c r="E617">
        <v>5.4</v>
      </c>
      <c r="F617" t="e">
        <f t="shared" si="27"/>
        <v>#DIV/0!</v>
      </c>
      <c r="G617">
        <f t="shared" si="28"/>
        <v>6.6</v>
      </c>
      <c r="H617" s="3">
        <f t="shared" si="29"/>
        <v>1.1251158657328983</v>
      </c>
    </row>
    <row r="618" spans="1:8" x14ac:dyDescent="0.3">
      <c r="A618" t="s">
        <v>11036</v>
      </c>
      <c r="B618" t="s">
        <v>19</v>
      </c>
      <c r="E618">
        <v>6.4</v>
      </c>
      <c r="F618" t="e">
        <f t="shared" si="27"/>
        <v>#DIV/0!</v>
      </c>
      <c r="G618">
        <f t="shared" si="28"/>
        <v>6.6</v>
      </c>
      <c r="H618" s="3">
        <f t="shared" si="29"/>
        <v>1.1251158657328983</v>
      </c>
    </row>
    <row r="619" spans="1:8" x14ac:dyDescent="0.3">
      <c r="A619" t="s">
        <v>11037</v>
      </c>
      <c r="B619" t="s">
        <v>19</v>
      </c>
      <c r="E619">
        <v>5.9</v>
      </c>
      <c r="F619" t="e">
        <f t="shared" si="27"/>
        <v>#DIV/0!</v>
      </c>
      <c r="G619">
        <f t="shared" si="28"/>
        <v>6.6</v>
      </c>
      <c r="H619" s="3">
        <f t="shared" si="29"/>
        <v>1.1251158657328983</v>
      </c>
    </row>
    <row r="620" spans="1:8" x14ac:dyDescent="0.3">
      <c r="A620" t="s">
        <v>11038</v>
      </c>
      <c r="B620" t="s">
        <v>19</v>
      </c>
      <c r="E620">
        <v>6.3</v>
      </c>
      <c r="F620" t="e">
        <f t="shared" si="27"/>
        <v>#DIV/0!</v>
      </c>
      <c r="G620">
        <f t="shared" si="28"/>
        <v>6.6</v>
      </c>
      <c r="H620" s="3">
        <f t="shared" si="29"/>
        <v>1.1251158657328983</v>
      </c>
    </row>
    <row r="621" spans="1:8" x14ac:dyDescent="0.3">
      <c r="A621" t="s">
        <v>11039</v>
      </c>
      <c r="B621" t="s">
        <v>19</v>
      </c>
      <c r="E621">
        <v>6.5</v>
      </c>
      <c r="F621" t="e">
        <f t="shared" si="27"/>
        <v>#DIV/0!</v>
      </c>
      <c r="G621">
        <f t="shared" si="28"/>
        <v>6.6</v>
      </c>
      <c r="H621" s="3">
        <f t="shared" si="29"/>
        <v>1.1251158657328983</v>
      </c>
    </row>
    <row r="622" spans="1:8" x14ac:dyDescent="0.3">
      <c r="A622" t="s">
        <v>11040</v>
      </c>
      <c r="B622" t="s">
        <v>19</v>
      </c>
      <c r="E622">
        <v>3</v>
      </c>
      <c r="F622" t="e">
        <f t="shared" si="27"/>
        <v>#DIV/0!</v>
      </c>
      <c r="G622">
        <f t="shared" si="28"/>
        <v>6.6</v>
      </c>
      <c r="H622" s="3">
        <f t="shared" si="29"/>
        <v>1.1251158657328983</v>
      </c>
    </row>
    <row r="623" spans="1:8" x14ac:dyDescent="0.3">
      <c r="A623" t="s">
        <v>11041</v>
      </c>
      <c r="B623" t="s">
        <v>19</v>
      </c>
      <c r="E623">
        <v>3.6</v>
      </c>
      <c r="F623" t="e">
        <f t="shared" si="27"/>
        <v>#DIV/0!</v>
      </c>
      <c r="G623">
        <f t="shared" si="28"/>
        <v>6.6</v>
      </c>
      <c r="H623" s="3">
        <f t="shared" si="29"/>
        <v>1.1251158657328983</v>
      </c>
    </row>
    <row r="624" spans="1:8" x14ac:dyDescent="0.3">
      <c r="A624" t="s">
        <v>11042</v>
      </c>
      <c r="B624" t="s">
        <v>19</v>
      </c>
      <c r="E624">
        <v>5.8</v>
      </c>
      <c r="F624" t="e">
        <f t="shared" si="27"/>
        <v>#DIV/0!</v>
      </c>
      <c r="G624">
        <f t="shared" si="28"/>
        <v>6.6</v>
      </c>
      <c r="H624" s="3">
        <f t="shared" si="29"/>
        <v>1.1251158657328983</v>
      </c>
    </row>
    <row r="625" spans="1:8" x14ac:dyDescent="0.3">
      <c r="A625" t="s">
        <v>11043</v>
      </c>
      <c r="B625" t="s">
        <v>19</v>
      </c>
      <c r="E625">
        <v>6.2</v>
      </c>
      <c r="F625" t="e">
        <f t="shared" si="27"/>
        <v>#DIV/0!</v>
      </c>
      <c r="G625">
        <f t="shared" si="28"/>
        <v>6.6</v>
      </c>
      <c r="H625" s="3">
        <f t="shared" si="29"/>
        <v>1.1251158657328983</v>
      </c>
    </row>
    <row r="626" spans="1:8" x14ac:dyDescent="0.3">
      <c r="A626" t="s">
        <v>11044</v>
      </c>
      <c r="B626" t="s">
        <v>19</v>
      </c>
      <c r="E626">
        <v>5.6</v>
      </c>
      <c r="F626" t="e">
        <f t="shared" si="27"/>
        <v>#DIV/0!</v>
      </c>
      <c r="G626">
        <f t="shared" si="28"/>
        <v>6.6</v>
      </c>
      <c r="H626" s="3">
        <f t="shared" si="29"/>
        <v>1.1251158657328983</v>
      </c>
    </row>
    <row r="627" spans="1:8" x14ac:dyDescent="0.3">
      <c r="A627" t="s">
        <v>11045</v>
      </c>
      <c r="B627" t="s">
        <v>19</v>
      </c>
      <c r="E627">
        <v>5.4</v>
      </c>
      <c r="F627" t="e">
        <f t="shared" si="27"/>
        <v>#DIV/0!</v>
      </c>
      <c r="G627">
        <f t="shared" si="28"/>
        <v>6.6</v>
      </c>
      <c r="H627" s="3">
        <f t="shared" si="29"/>
        <v>1.1251158657328983</v>
      </c>
    </row>
    <row r="628" spans="1:8" x14ac:dyDescent="0.3">
      <c r="A628" t="s">
        <v>11046</v>
      </c>
      <c r="B628" t="s">
        <v>19</v>
      </c>
      <c r="E628">
        <v>6.1</v>
      </c>
      <c r="F628" t="e">
        <f t="shared" si="27"/>
        <v>#DIV/0!</v>
      </c>
      <c r="G628">
        <f t="shared" si="28"/>
        <v>6.6</v>
      </c>
      <c r="H628" s="3">
        <f t="shared" si="29"/>
        <v>1.1251158657328983</v>
      </c>
    </row>
    <row r="629" spans="1:8" x14ac:dyDescent="0.3">
      <c r="A629" t="s">
        <v>11047</v>
      </c>
      <c r="B629" t="s">
        <v>19</v>
      </c>
      <c r="E629">
        <v>4.2</v>
      </c>
      <c r="F629" t="e">
        <f t="shared" si="27"/>
        <v>#DIV/0!</v>
      </c>
      <c r="G629">
        <f t="shared" si="28"/>
        <v>6.6</v>
      </c>
      <c r="H629" s="3">
        <f t="shared" si="29"/>
        <v>1.1251158657328983</v>
      </c>
    </row>
    <row r="630" spans="1:8" x14ac:dyDescent="0.3">
      <c r="A630" t="s">
        <v>11048</v>
      </c>
      <c r="B630" t="s">
        <v>19</v>
      </c>
      <c r="E630">
        <v>6.7</v>
      </c>
      <c r="F630" t="e">
        <f t="shared" si="27"/>
        <v>#DIV/0!</v>
      </c>
      <c r="G630">
        <f t="shared" si="28"/>
        <v>6.6</v>
      </c>
      <c r="H630" s="3">
        <f t="shared" si="29"/>
        <v>1.1251158657328983</v>
      </c>
    </row>
    <row r="631" spans="1:8" x14ac:dyDescent="0.3">
      <c r="A631" t="s">
        <v>11049</v>
      </c>
      <c r="B631" t="s">
        <v>19</v>
      </c>
      <c r="E631">
        <v>4.2</v>
      </c>
      <c r="F631" t="e">
        <f t="shared" si="27"/>
        <v>#DIV/0!</v>
      </c>
      <c r="G631">
        <f t="shared" si="28"/>
        <v>6.6</v>
      </c>
      <c r="H631" s="3">
        <f t="shared" si="29"/>
        <v>1.1251158657328983</v>
      </c>
    </row>
    <row r="632" spans="1:8" x14ac:dyDescent="0.3">
      <c r="A632" t="s">
        <v>11050</v>
      </c>
      <c r="B632" t="s">
        <v>19</v>
      </c>
      <c r="E632">
        <v>6.4</v>
      </c>
      <c r="F632" t="e">
        <f t="shared" si="27"/>
        <v>#DIV/0!</v>
      </c>
      <c r="G632">
        <f t="shared" si="28"/>
        <v>6.6</v>
      </c>
      <c r="H632" s="3">
        <f t="shared" si="29"/>
        <v>1.1251158657328983</v>
      </c>
    </row>
    <row r="633" spans="1:8" x14ac:dyDescent="0.3">
      <c r="A633" t="s">
        <v>11051</v>
      </c>
      <c r="B633" t="s">
        <v>19</v>
      </c>
      <c r="E633">
        <v>4.9000000000000004</v>
      </c>
      <c r="F633" t="e">
        <f t="shared" si="27"/>
        <v>#DIV/0!</v>
      </c>
      <c r="G633">
        <f t="shared" si="28"/>
        <v>6.6</v>
      </c>
      <c r="H633" s="3">
        <f t="shared" si="29"/>
        <v>1.1251158657328983</v>
      </c>
    </row>
    <row r="634" spans="1:8" x14ac:dyDescent="0.3">
      <c r="A634" t="s">
        <v>11052</v>
      </c>
      <c r="B634" t="s">
        <v>19</v>
      </c>
      <c r="E634">
        <v>6.8</v>
      </c>
      <c r="F634" t="e">
        <f t="shared" si="27"/>
        <v>#DIV/0!</v>
      </c>
      <c r="G634">
        <f t="shared" si="28"/>
        <v>6.6</v>
      </c>
      <c r="H634" s="3">
        <f t="shared" si="29"/>
        <v>1.1251158657328983</v>
      </c>
    </row>
    <row r="635" spans="1:8" x14ac:dyDescent="0.3">
      <c r="A635" t="s">
        <v>11053</v>
      </c>
      <c r="B635" t="s">
        <v>19</v>
      </c>
      <c r="E635">
        <v>7.7</v>
      </c>
      <c r="F635" t="e">
        <f t="shared" si="27"/>
        <v>#DIV/0!</v>
      </c>
      <c r="G635">
        <f t="shared" si="28"/>
        <v>6.6</v>
      </c>
      <c r="H635" s="3">
        <f t="shared" si="29"/>
        <v>1.1251158657328983</v>
      </c>
    </row>
    <row r="636" spans="1:8" x14ac:dyDescent="0.3">
      <c r="A636" t="s">
        <v>11054</v>
      </c>
      <c r="B636" t="s">
        <v>19</v>
      </c>
      <c r="E636">
        <v>5.6</v>
      </c>
      <c r="F636" t="e">
        <f t="shared" si="27"/>
        <v>#DIV/0!</v>
      </c>
      <c r="G636">
        <f t="shared" si="28"/>
        <v>6.6</v>
      </c>
      <c r="H636" s="3">
        <f t="shared" si="29"/>
        <v>1.1251158657328983</v>
      </c>
    </row>
    <row r="637" spans="1:8" x14ac:dyDescent="0.3">
      <c r="A637" t="s">
        <v>11055</v>
      </c>
      <c r="B637" t="s">
        <v>19</v>
      </c>
      <c r="E637">
        <v>6.4</v>
      </c>
      <c r="F637" t="e">
        <f t="shared" si="27"/>
        <v>#DIV/0!</v>
      </c>
      <c r="G637">
        <f t="shared" si="28"/>
        <v>6.6</v>
      </c>
      <c r="H637" s="3">
        <f t="shared" si="29"/>
        <v>1.1251158657328983</v>
      </c>
    </row>
    <row r="638" spans="1:8" x14ac:dyDescent="0.3">
      <c r="A638" t="s">
        <v>11056</v>
      </c>
      <c r="B638" t="s">
        <v>19</v>
      </c>
      <c r="E638">
        <v>7.2</v>
      </c>
      <c r="F638" t="e">
        <f t="shared" si="27"/>
        <v>#DIV/0!</v>
      </c>
      <c r="G638">
        <f t="shared" si="28"/>
        <v>6.6</v>
      </c>
      <c r="H638" s="3">
        <f t="shared" si="29"/>
        <v>1.1251158657328983</v>
      </c>
    </row>
    <row r="639" spans="1:8" x14ac:dyDescent="0.3">
      <c r="A639" t="s">
        <v>11057</v>
      </c>
      <c r="B639" t="s">
        <v>19</v>
      </c>
      <c r="E639">
        <v>6</v>
      </c>
      <c r="F639" t="e">
        <f t="shared" si="27"/>
        <v>#DIV/0!</v>
      </c>
      <c r="G639">
        <f t="shared" si="28"/>
        <v>6.6</v>
      </c>
      <c r="H639" s="3">
        <f t="shared" si="29"/>
        <v>1.1251158657328983</v>
      </c>
    </row>
    <row r="640" spans="1:8" x14ac:dyDescent="0.3">
      <c r="A640" t="s">
        <v>11058</v>
      </c>
      <c r="B640" t="s">
        <v>19</v>
      </c>
      <c r="E640">
        <v>5.9</v>
      </c>
      <c r="F640" t="e">
        <f t="shared" si="27"/>
        <v>#DIV/0!</v>
      </c>
      <c r="G640">
        <f t="shared" si="28"/>
        <v>6.6</v>
      </c>
      <c r="H640" s="3">
        <f t="shared" si="29"/>
        <v>1.1251158657328983</v>
      </c>
    </row>
    <row r="641" spans="1:8" x14ac:dyDescent="0.3">
      <c r="A641" t="s">
        <v>11059</v>
      </c>
      <c r="B641" t="s">
        <v>19</v>
      </c>
      <c r="E641">
        <v>7.9</v>
      </c>
      <c r="F641" t="e">
        <f t="shared" si="27"/>
        <v>#DIV/0!</v>
      </c>
      <c r="G641">
        <f t="shared" si="28"/>
        <v>6.6</v>
      </c>
      <c r="H641" s="3">
        <f t="shared" si="29"/>
        <v>1.1251158657328983</v>
      </c>
    </row>
    <row r="642" spans="1:8" x14ac:dyDescent="0.3">
      <c r="A642" t="s">
        <v>11060</v>
      </c>
      <c r="B642" t="s">
        <v>19</v>
      </c>
      <c r="E642">
        <v>6.8</v>
      </c>
      <c r="F642" t="e">
        <f t="shared" si="27"/>
        <v>#DIV/0!</v>
      </c>
      <c r="G642">
        <f t="shared" si="28"/>
        <v>6.6</v>
      </c>
      <c r="H642" s="3">
        <f t="shared" si="29"/>
        <v>1.1251158657328983</v>
      </c>
    </row>
    <row r="643" spans="1:8" x14ac:dyDescent="0.3">
      <c r="A643" t="s">
        <v>11061</v>
      </c>
      <c r="B643" t="s">
        <v>19</v>
      </c>
      <c r="E643">
        <v>7.1</v>
      </c>
      <c r="F643" t="e">
        <f t="shared" ref="F643:F706" si="30">AVERAGEIF(B:B,C:C,E:E)</f>
        <v>#DIV/0!</v>
      </c>
      <c r="G643">
        <f t="shared" ref="G643:G706" si="31">MEDIAN(B:B,C:C,E:E)</f>
        <v>6.6</v>
      </c>
      <c r="H643" s="3">
        <f t="shared" ref="H643:H706" si="32">_xlfn.STDEV.S(B:B,C:C,E:E)</f>
        <v>1.1251158657328983</v>
      </c>
    </row>
    <row r="644" spans="1:8" x14ac:dyDescent="0.3">
      <c r="A644" t="s">
        <v>11062</v>
      </c>
      <c r="B644" t="s">
        <v>19</v>
      </c>
      <c r="E644">
        <v>5.9</v>
      </c>
      <c r="F644" t="e">
        <f t="shared" si="30"/>
        <v>#DIV/0!</v>
      </c>
      <c r="G644">
        <f t="shared" si="31"/>
        <v>6.6</v>
      </c>
      <c r="H644" s="3">
        <f t="shared" si="32"/>
        <v>1.1251158657328983</v>
      </c>
    </row>
    <row r="645" spans="1:8" x14ac:dyDescent="0.3">
      <c r="A645" t="s">
        <v>11063</v>
      </c>
      <c r="B645" t="s">
        <v>19</v>
      </c>
      <c r="E645">
        <v>5.9</v>
      </c>
      <c r="F645" t="e">
        <f t="shared" si="30"/>
        <v>#DIV/0!</v>
      </c>
      <c r="G645">
        <f t="shared" si="31"/>
        <v>6.6</v>
      </c>
      <c r="H645" s="3">
        <f t="shared" si="32"/>
        <v>1.1251158657328983</v>
      </c>
    </row>
    <row r="646" spans="1:8" x14ac:dyDescent="0.3">
      <c r="A646" t="s">
        <v>11064</v>
      </c>
      <c r="B646" t="s">
        <v>19</v>
      </c>
      <c r="E646">
        <v>6.2</v>
      </c>
      <c r="F646" t="e">
        <f t="shared" si="30"/>
        <v>#DIV/0!</v>
      </c>
      <c r="G646">
        <f t="shared" si="31"/>
        <v>6.6</v>
      </c>
      <c r="H646" s="3">
        <f t="shared" si="32"/>
        <v>1.1251158657328983</v>
      </c>
    </row>
    <row r="647" spans="1:8" x14ac:dyDescent="0.3">
      <c r="A647" t="s">
        <v>11065</v>
      </c>
      <c r="B647" t="s">
        <v>19</v>
      </c>
      <c r="E647">
        <v>7.4</v>
      </c>
      <c r="F647" t="e">
        <f t="shared" si="30"/>
        <v>#DIV/0!</v>
      </c>
      <c r="G647">
        <f t="shared" si="31"/>
        <v>6.6</v>
      </c>
      <c r="H647" s="3">
        <f t="shared" si="32"/>
        <v>1.1251158657328983</v>
      </c>
    </row>
    <row r="648" spans="1:8" x14ac:dyDescent="0.3">
      <c r="A648" t="s">
        <v>11066</v>
      </c>
      <c r="B648" t="s">
        <v>19</v>
      </c>
      <c r="E648">
        <v>7</v>
      </c>
      <c r="F648" t="e">
        <f t="shared" si="30"/>
        <v>#DIV/0!</v>
      </c>
      <c r="G648">
        <f t="shared" si="31"/>
        <v>6.6</v>
      </c>
      <c r="H648" s="3">
        <f t="shared" si="32"/>
        <v>1.1251158657328983</v>
      </c>
    </row>
    <row r="649" spans="1:8" x14ac:dyDescent="0.3">
      <c r="A649" t="s">
        <v>11067</v>
      </c>
      <c r="B649" t="s">
        <v>19</v>
      </c>
      <c r="E649">
        <v>5.4</v>
      </c>
      <c r="F649" t="e">
        <f t="shared" si="30"/>
        <v>#DIV/0!</v>
      </c>
      <c r="G649">
        <f t="shared" si="31"/>
        <v>6.6</v>
      </c>
      <c r="H649" s="3">
        <f t="shared" si="32"/>
        <v>1.1251158657328983</v>
      </c>
    </row>
    <row r="650" spans="1:8" x14ac:dyDescent="0.3">
      <c r="A650" t="s">
        <v>11068</v>
      </c>
      <c r="B650" t="s">
        <v>19</v>
      </c>
      <c r="E650">
        <v>8.6</v>
      </c>
      <c r="F650" t="e">
        <f t="shared" si="30"/>
        <v>#DIV/0!</v>
      </c>
      <c r="G650">
        <f t="shared" si="31"/>
        <v>6.6</v>
      </c>
      <c r="H650" s="3">
        <f t="shared" si="32"/>
        <v>1.1251158657328983</v>
      </c>
    </row>
    <row r="651" spans="1:8" x14ac:dyDescent="0.3">
      <c r="A651" t="s">
        <v>11069</v>
      </c>
      <c r="B651" t="s">
        <v>19</v>
      </c>
      <c r="E651">
        <v>6.5</v>
      </c>
      <c r="F651" t="e">
        <f t="shared" si="30"/>
        <v>#DIV/0!</v>
      </c>
      <c r="G651">
        <f t="shared" si="31"/>
        <v>6.6</v>
      </c>
      <c r="H651" s="3">
        <f t="shared" si="32"/>
        <v>1.1251158657328983</v>
      </c>
    </row>
    <row r="652" spans="1:8" x14ac:dyDescent="0.3">
      <c r="A652" t="s">
        <v>11070</v>
      </c>
      <c r="B652" t="s">
        <v>19</v>
      </c>
      <c r="E652">
        <v>6.4</v>
      </c>
      <c r="F652" t="e">
        <f t="shared" si="30"/>
        <v>#DIV/0!</v>
      </c>
      <c r="G652">
        <f t="shared" si="31"/>
        <v>6.6</v>
      </c>
      <c r="H652" s="3">
        <f t="shared" si="32"/>
        <v>1.1251158657328983</v>
      </c>
    </row>
    <row r="653" spans="1:8" x14ac:dyDescent="0.3">
      <c r="A653" t="s">
        <v>11071</v>
      </c>
      <c r="B653" t="s">
        <v>19</v>
      </c>
      <c r="E653">
        <v>7.6</v>
      </c>
      <c r="F653" t="e">
        <f t="shared" si="30"/>
        <v>#DIV/0!</v>
      </c>
      <c r="G653">
        <f t="shared" si="31"/>
        <v>6.6</v>
      </c>
      <c r="H653" s="3">
        <f t="shared" si="32"/>
        <v>1.1251158657328983</v>
      </c>
    </row>
    <row r="654" spans="1:8" x14ac:dyDescent="0.3">
      <c r="A654" t="s">
        <v>11072</v>
      </c>
      <c r="B654" t="s">
        <v>19</v>
      </c>
      <c r="E654">
        <v>5.5</v>
      </c>
      <c r="F654" t="e">
        <f t="shared" si="30"/>
        <v>#DIV/0!</v>
      </c>
      <c r="G654">
        <f t="shared" si="31"/>
        <v>6.6</v>
      </c>
      <c r="H654" s="3">
        <f t="shared" si="32"/>
        <v>1.1251158657328983</v>
      </c>
    </row>
    <row r="655" spans="1:8" x14ac:dyDescent="0.3">
      <c r="A655" t="s">
        <v>11073</v>
      </c>
      <c r="B655" t="s">
        <v>19</v>
      </c>
      <c r="E655">
        <v>7.4</v>
      </c>
      <c r="F655" t="e">
        <f t="shared" si="30"/>
        <v>#DIV/0!</v>
      </c>
      <c r="G655">
        <f t="shared" si="31"/>
        <v>6.6</v>
      </c>
      <c r="H655" s="3">
        <f t="shared" si="32"/>
        <v>1.1251158657328983</v>
      </c>
    </row>
    <row r="656" spans="1:8" x14ac:dyDescent="0.3">
      <c r="A656" t="s">
        <v>11074</v>
      </c>
      <c r="B656" t="s">
        <v>19</v>
      </c>
      <c r="E656">
        <v>8.6999999999999993</v>
      </c>
      <c r="F656" t="e">
        <f t="shared" si="30"/>
        <v>#DIV/0!</v>
      </c>
      <c r="G656">
        <f t="shared" si="31"/>
        <v>6.6</v>
      </c>
      <c r="H656" s="3">
        <f t="shared" si="32"/>
        <v>1.1251158657328983</v>
      </c>
    </row>
    <row r="657" spans="1:8" x14ac:dyDescent="0.3">
      <c r="A657" t="s">
        <v>11075</v>
      </c>
      <c r="B657" t="s">
        <v>19</v>
      </c>
      <c r="E657">
        <v>7.6</v>
      </c>
      <c r="F657" t="e">
        <f t="shared" si="30"/>
        <v>#DIV/0!</v>
      </c>
      <c r="G657">
        <f t="shared" si="31"/>
        <v>6.6</v>
      </c>
      <c r="H657" s="3">
        <f t="shared" si="32"/>
        <v>1.1251158657328983</v>
      </c>
    </row>
    <row r="658" spans="1:8" x14ac:dyDescent="0.3">
      <c r="A658" t="s">
        <v>10638</v>
      </c>
      <c r="B658" t="s">
        <v>19</v>
      </c>
      <c r="E658">
        <v>7.5</v>
      </c>
      <c r="F658" t="e">
        <f t="shared" si="30"/>
        <v>#DIV/0!</v>
      </c>
      <c r="G658">
        <f t="shared" si="31"/>
        <v>6.6</v>
      </c>
      <c r="H658" s="3">
        <f t="shared" si="32"/>
        <v>1.1251158657328983</v>
      </c>
    </row>
    <row r="659" spans="1:8" x14ac:dyDescent="0.3">
      <c r="A659" t="s">
        <v>11076</v>
      </c>
      <c r="B659" t="s">
        <v>19</v>
      </c>
      <c r="E659">
        <v>5.5</v>
      </c>
      <c r="F659" t="e">
        <f t="shared" si="30"/>
        <v>#DIV/0!</v>
      </c>
      <c r="G659">
        <f t="shared" si="31"/>
        <v>6.6</v>
      </c>
      <c r="H659" s="3">
        <f t="shared" si="32"/>
        <v>1.1251158657328983</v>
      </c>
    </row>
    <row r="660" spans="1:8" x14ac:dyDescent="0.3">
      <c r="A660" t="s">
        <v>11077</v>
      </c>
      <c r="B660" t="s">
        <v>19</v>
      </c>
      <c r="E660">
        <v>7.6</v>
      </c>
      <c r="F660" t="e">
        <f t="shared" si="30"/>
        <v>#DIV/0!</v>
      </c>
      <c r="G660">
        <f t="shared" si="31"/>
        <v>6.6</v>
      </c>
      <c r="H660" s="3">
        <f t="shared" si="32"/>
        <v>1.1251158657328983</v>
      </c>
    </row>
    <row r="661" spans="1:8" x14ac:dyDescent="0.3">
      <c r="A661" t="s">
        <v>11078</v>
      </c>
      <c r="B661" t="s">
        <v>19</v>
      </c>
      <c r="E661">
        <v>6.5</v>
      </c>
      <c r="F661" t="e">
        <f t="shared" si="30"/>
        <v>#DIV/0!</v>
      </c>
      <c r="G661">
        <f t="shared" si="31"/>
        <v>6.6</v>
      </c>
      <c r="H661" s="3">
        <f t="shared" si="32"/>
        <v>1.1251158657328983</v>
      </c>
    </row>
    <row r="662" spans="1:8" x14ac:dyDescent="0.3">
      <c r="A662" t="s">
        <v>11079</v>
      </c>
      <c r="B662" t="s">
        <v>19</v>
      </c>
      <c r="E662">
        <v>6.9</v>
      </c>
      <c r="F662" t="e">
        <f t="shared" si="30"/>
        <v>#DIV/0!</v>
      </c>
      <c r="G662">
        <f t="shared" si="31"/>
        <v>6.6</v>
      </c>
      <c r="H662" s="3">
        <f t="shared" si="32"/>
        <v>1.1251158657328983</v>
      </c>
    </row>
    <row r="663" spans="1:8" x14ac:dyDescent="0.3">
      <c r="A663" t="s">
        <v>11080</v>
      </c>
      <c r="B663" t="s">
        <v>19</v>
      </c>
      <c r="E663">
        <v>6.7</v>
      </c>
      <c r="F663" t="e">
        <f t="shared" si="30"/>
        <v>#DIV/0!</v>
      </c>
      <c r="G663">
        <f t="shared" si="31"/>
        <v>6.6</v>
      </c>
      <c r="H663" s="3">
        <f t="shared" si="32"/>
        <v>1.1251158657328983</v>
      </c>
    </row>
    <row r="664" spans="1:8" x14ac:dyDescent="0.3">
      <c r="A664" t="s">
        <v>11081</v>
      </c>
      <c r="B664" t="s">
        <v>19</v>
      </c>
      <c r="E664">
        <v>6.6</v>
      </c>
      <c r="F664" t="e">
        <f t="shared" si="30"/>
        <v>#DIV/0!</v>
      </c>
      <c r="G664">
        <f t="shared" si="31"/>
        <v>6.6</v>
      </c>
      <c r="H664" s="3">
        <f t="shared" si="32"/>
        <v>1.1251158657328983</v>
      </c>
    </row>
    <row r="665" spans="1:8" x14ac:dyDescent="0.3">
      <c r="A665" t="s">
        <v>11082</v>
      </c>
      <c r="B665" t="s">
        <v>19</v>
      </c>
      <c r="E665">
        <v>7.2</v>
      </c>
      <c r="F665" t="e">
        <f t="shared" si="30"/>
        <v>#DIV/0!</v>
      </c>
      <c r="G665">
        <f t="shared" si="31"/>
        <v>6.6</v>
      </c>
      <c r="H665" s="3">
        <f t="shared" si="32"/>
        <v>1.1251158657328983</v>
      </c>
    </row>
    <row r="666" spans="1:8" x14ac:dyDescent="0.3">
      <c r="A666" t="s">
        <v>11083</v>
      </c>
      <c r="B666" t="s">
        <v>19</v>
      </c>
      <c r="E666">
        <v>6.4</v>
      </c>
      <c r="F666" t="e">
        <f t="shared" si="30"/>
        <v>#DIV/0!</v>
      </c>
      <c r="G666">
        <f t="shared" si="31"/>
        <v>6.6</v>
      </c>
      <c r="H666" s="3">
        <f t="shared" si="32"/>
        <v>1.1251158657328983</v>
      </c>
    </row>
    <row r="667" spans="1:8" x14ac:dyDescent="0.3">
      <c r="A667" t="s">
        <v>11084</v>
      </c>
      <c r="B667" t="s">
        <v>19</v>
      </c>
      <c r="E667">
        <v>6.4</v>
      </c>
      <c r="F667" t="e">
        <f t="shared" si="30"/>
        <v>#DIV/0!</v>
      </c>
      <c r="G667">
        <f t="shared" si="31"/>
        <v>6.6</v>
      </c>
      <c r="H667" s="3">
        <f t="shared" si="32"/>
        <v>1.1251158657328983</v>
      </c>
    </row>
    <row r="668" spans="1:8" x14ac:dyDescent="0.3">
      <c r="A668" t="s">
        <v>11085</v>
      </c>
      <c r="B668" t="s">
        <v>19</v>
      </c>
      <c r="E668">
        <v>6</v>
      </c>
      <c r="F668" t="e">
        <f t="shared" si="30"/>
        <v>#DIV/0!</v>
      </c>
      <c r="G668">
        <f t="shared" si="31"/>
        <v>6.6</v>
      </c>
      <c r="H668" s="3">
        <f t="shared" si="32"/>
        <v>1.1251158657328983</v>
      </c>
    </row>
    <row r="669" spans="1:8" x14ac:dyDescent="0.3">
      <c r="A669" t="s">
        <v>11086</v>
      </c>
      <c r="B669" t="s">
        <v>19</v>
      </c>
      <c r="E669">
        <v>6.1</v>
      </c>
      <c r="F669" t="e">
        <f t="shared" si="30"/>
        <v>#DIV/0!</v>
      </c>
      <c r="G669">
        <f t="shared" si="31"/>
        <v>6.6</v>
      </c>
      <c r="H669" s="3">
        <f t="shared" si="32"/>
        <v>1.1251158657328983</v>
      </c>
    </row>
    <row r="670" spans="1:8" x14ac:dyDescent="0.3">
      <c r="A670" t="s">
        <v>11087</v>
      </c>
      <c r="B670" t="s">
        <v>19</v>
      </c>
      <c r="E670">
        <v>6</v>
      </c>
      <c r="F670" t="e">
        <f t="shared" si="30"/>
        <v>#DIV/0!</v>
      </c>
      <c r="G670">
        <f t="shared" si="31"/>
        <v>6.6</v>
      </c>
      <c r="H670" s="3">
        <f t="shared" si="32"/>
        <v>1.1251158657328983</v>
      </c>
    </row>
    <row r="671" spans="1:8" x14ac:dyDescent="0.3">
      <c r="A671" t="s">
        <v>11088</v>
      </c>
      <c r="B671" t="s">
        <v>19</v>
      </c>
      <c r="E671">
        <v>6.4</v>
      </c>
      <c r="F671" t="e">
        <f t="shared" si="30"/>
        <v>#DIV/0!</v>
      </c>
      <c r="G671">
        <f t="shared" si="31"/>
        <v>6.6</v>
      </c>
      <c r="H671" s="3">
        <f t="shared" si="32"/>
        <v>1.1251158657328983</v>
      </c>
    </row>
    <row r="672" spans="1:8" x14ac:dyDescent="0.3">
      <c r="A672" t="s">
        <v>11089</v>
      </c>
      <c r="B672" t="s">
        <v>19</v>
      </c>
      <c r="E672">
        <v>6.4</v>
      </c>
      <c r="F672" t="e">
        <f t="shared" si="30"/>
        <v>#DIV/0!</v>
      </c>
      <c r="G672">
        <f t="shared" si="31"/>
        <v>6.6</v>
      </c>
      <c r="H672" s="3">
        <f t="shared" si="32"/>
        <v>1.1251158657328983</v>
      </c>
    </row>
    <row r="673" spans="1:8" x14ac:dyDescent="0.3">
      <c r="A673" t="s">
        <v>11090</v>
      </c>
      <c r="B673" t="s">
        <v>19</v>
      </c>
      <c r="E673">
        <v>7.3</v>
      </c>
      <c r="F673" t="e">
        <f t="shared" si="30"/>
        <v>#DIV/0!</v>
      </c>
      <c r="G673">
        <f t="shared" si="31"/>
        <v>6.6</v>
      </c>
      <c r="H673" s="3">
        <f t="shared" si="32"/>
        <v>1.1251158657328983</v>
      </c>
    </row>
    <row r="674" spans="1:8" x14ac:dyDescent="0.3">
      <c r="A674" t="s">
        <v>11091</v>
      </c>
      <c r="B674" t="s">
        <v>19</v>
      </c>
      <c r="E674">
        <v>5.2</v>
      </c>
      <c r="F674" t="e">
        <f t="shared" si="30"/>
        <v>#DIV/0!</v>
      </c>
      <c r="G674">
        <f t="shared" si="31"/>
        <v>6.6</v>
      </c>
      <c r="H674" s="3">
        <f t="shared" si="32"/>
        <v>1.1251158657328983</v>
      </c>
    </row>
    <row r="675" spans="1:8" x14ac:dyDescent="0.3">
      <c r="A675" t="s">
        <v>11092</v>
      </c>
      <c r="B675" t="s">
        <v>19</v>
      </c>
      <c r="E675">
        <v>6.6</v>
      </c>
      <c r="F675" t="e">
        <f t="shared" si="30"/>
        <v>#DIV/0!</v>
      </c>
      <c r="G675">
        <f t="shared" si="31"/>
        <v>6.6</v>
      </c>
      <c r="H675" s="3">
        <f t="shared" si="32"/>
        <v>1.1251158657328983</v>
      </c>
    </row>
    <row r="676" spans="1:8" x14ac:dyDescent="0.3">
      <c r="A676" t="s">
        <v>11093</v>
      </c>
      <c r="B676" t="s">
        <v>19</v>
      </c>
      <c r="E676">
        <v>6.3</v>
      </c>
      <c r="F676" t="e">
        <f t="shared" si="30"/>
        <v>#DIV/0!</v>
      </c>
      <c r="G676">
        <f t="shared" si="31"/>
        <v>6.6</v>
      </c>
      <c r="H676" s="3">
        <f t="shared" si="32"/>
        <v>1.1251158657328983</v>
      </c>
    </row>
    <row r="677" spans="1:8" x14ac:dyDescent="0.3">
      <c r="A677" t="s">
        <v>11094</v>
      </c>
      <c r="B677" t="s">
        <v>19</v>
      </c>
      <c r="E677">
        <v>5.9</v>
      </c>
      <c r="F677" t="e">
        <f t="shared" si="30"/>
        <v>#DIV/0!</v>
      </c>
      <c r="G677">
        <f t="shared" si="31"/>
        <v>6.6</v>
      </c>
      <c r="H677" s="3">
        <f t="shared" si="32"/>
        <v>1.1251158657328983</v>
      </c>
    </row>
    <row r="678" spans="1:8" x14ac:dyDescent="0.3">
      <c r="A678" t="s">
        <v>11095</v>
      </c>
      <c r="B678" t="s">
        <v>19</v>
      </c>
      <c r="E678">
        <v>6.4</v>
      </c>
      <c r="F678" t="e">
        <f t="shared" si="30"/>
        <v>#DIV/0!</v>
      </c>
      <c r="G678">
        <f t="shared" si="31"/>
        <v>6.6</v>
      </c>
      <c r="H678" s="3">
        <f t="shared" si="32"/>
        <v>1.1251158657328983</v>
      </c>
    </row>
    <row r="679" spans="1:8" x14ac:dyDescent="0.3">
      <c r="A679" t="s">
        <v>11096</v>
      </c>
      <c r="B679" t="s">
        <v>19</v>
      </c>
      <c r="E679">
        <v>6.7</v>
      </c>
      <c r="F679" t="e">
        <f t="shared" si="30"/>
        <v>#DIV/0!</v>
      </c>
      <c r="G679">
        <f t="shared" si="31"/>
        <v>6.6</v>
      </c>
      <c r="H679" s="3">
        <f t="shared" si="32"/>
        <v>1.1251158657328983</v>
      </c>
    </row>
    <row r="680" spans="1:8" x14ac:dyDescent="0.3">
      <c r="A680" t="s">
        <v>11097</v>
      </c>
      <c r="B680" t="s">
        <v>19</v>
      </c>
      <c r="E680">
        <v>5.4</v>
      </c>
      <c r="F680" t="e">
        <f t="shared" si="30"/>
        <v>#DIV/0!</v>
      </c>
      <c r="G680">
        <f t="shared" si="31"/>
        <v>6.6</v>
      </c>
      <c r="H680" s="3">
        <f t="shared" si="32"/>
        <v>1.1251158657328983</v>
      </c>
    </row>
    <row r="681" spans="1:8" x14ac:dyDescent="0.3">
      <c r="A681" t="s">
        <v>11098</v>
      </c>
      <c r="B681" t="s">
        <v>19</v>
      </c>
      <c r="E681">
        <v>6.4</v>
      </c>
      <c r="F681" t="e">
        <f t="shared" si="30"/>
        <v>#DIV/0!</v>
      </c>
      <c r="G681">
        <f t="shared" si="31"/>
        <v>6.6</v>
      </c>
      <c r="H681" s="3">
        <f t="shared" si="32"/>
        <v>1.1251158657328983</v>
      </c>
    </row>
    <row r="682" spans="1:8" x14ac:dyDescent="0.3">
      <c r="A682" t="s">
        <v>11099</v>
      </c>
      <c r="B682" t="s">
        <v>19</v>
      </c>
      <c r="E682">
        <v>6.7</v>
      </c>
      <c r="F682" t="e">
        <f t="shared" si="30"/>
        <v>#DIV/0!</v>
      </c>
      <c r="G682">
        <f t="shared" si="31"/>
        <v>6.6</v>
      </c>
      <c r="H682" s="3">
        <f t="shared" si="32"/>
        <v>1.1251158657328983</v>
      </c>
    </row>
    <row r="683" spans="1:8" x14ac:dyDescent="0.3">
      <c r="A683" t="s">
        <v>11100</v>
      </c>
      <c r="B683" t="s">
        <v>19</v>
      </c>
      <c r="E683">
        <v>6.2</v>
      </c>
      <c r="F683" t="e">
        <f t="shared" si="30"/>
        <v>#DIV/0!</v>
      </c>
      <c r="G683">
        <f t="shared" si="31"/>
        <v>6.6</v>
      </c>
      <c r="H683" s="3">
        <f t="shared" si="32"/>
        <v>1.1251158657328983</v>
      </c>
    </row>
    <row r="684" spans="1:8" x14ac:dyDescent="0.3">
      <c r="A684" t="s">
        <v>11101</v>
      </c>
      <c r="B684" t="s">
        <v>19</v>
      </c>
      <c r="E684">
        <v>6.1</v>
      </c>
      <c r="F684" t="e">
        <f t="shared" si="30"/>
        <v>#DIV/0!</v>
      </c>
      <c r="G684">
        <f t="shared" si="31"/>
        <v>6.6</v>
      </c>
      <c r="H684" s="3">
        <f t="shared" si="32"/>
        <v>1.1251158657328983</v>
      </c>
    </row>
    <row r="685" spans="1:8" x14ac:dyDescent="0.3">
      <c r="A685" t="s">
        <v>11102</v>
      </c>
      <c r="B685" t="s">
        <v>19</v>
      </c>
      <c r="E685">
        <v>8.8000000000000007</v>
      </c>
      <c r="F685" t="e">
        <f t="shared" si="30"/>
        <v>#DIV/0!</v>
      </c>
      <c r="G685">
        <f t="shared" si="31"/>
        <v>6.6</v>
      </c>
      <c r="H685" s="3">
        <f t="shared" si="32"/>
        <v>1.1251158657328983</v>
      </c>
    </row>
    <row r="686" spans="1:8" x14ac:dyDescent="0.3">
      <c r="A686" t="s">
        <v>11103</v>
      </c>
      <c r="B686" t="s">
        <v>19</v>
      </c>
      <c r="E686">
        <v>7.1</v>
      </c>
      <c r="F686" t="e">
        <f t="shared" si="30"/>
        <v>#DIV/0!</v>
      </c>
      <c r="G686">
        <f t="shared" si="31"/>
        <v>6.6</v>
      </c>
      <c r="H686" s="3">
        <f t="shared" si="32"/>
        <v>1.1251158657328983</v>
      </c>
    </row>
    <row r="687" spans="1:8" x14ac:dyDescent="0.3">
      <c r="A687" t="s">
        <v>11104</v>
      </c>
      <c r="B687" t="s">
        <v>19</v>
      </c>
      <c r="E687">
        <v>8.1</v>
      </c>
      <c r="F687" t="e">
        <f t="shared" si="30"/>
        <v>#DIV/0!</v>
      </c>
      <c r="G687">
        <f t="shared" si="31"/>
        <v>6.6</v>
      </c>
      <c r="H687" s="3">
        <f t="shared" si="32"/>
        <v>1.1251158657328983</v>
      </c>
    </row>
    <row r="688" spans="1:8" x14ac:dyDescent="0.3">
      <c r="A688" t="s">
        <v>11105</v>
      </c>
      <c r="B688" t="s">
        <v>19</v>
      </c>
      <c r="E688">
        <v>5.7</v>
      </c>
      <c r="F688" t="e">
        <f t="shared" si="30"/>
        <v>#DIV/0!</v>
      </c>
      <c r="G688">
        <f t="shared" si="31"/>
        <v>6.6</v>
      </c>
      <c r="H688" s="3">
        <f t="shared" si="32"/>
        <v>1.1251158657328983</v>
      </c>
    </row>
    <row r="689" spans="1:8" x14ac:dyDescent="0.3">
      <c r="A689" t="s">
        <v>11106</v>
      </c>
      <c r="B689" t="s">
        <v>19</v>
      </c>
      <c r="E689">
        <v>5</v>
      </c>
      <c r="F689" t="e">
        <f t="shared" si="30"/>
        <v>#DIV/0!</v>
      </c>
      <c r="G689">
        <f t="shared" si="31"/>
        <v>6.6</v>
      </c>
      <c r="H689" s="3">
        <f t="shared" si="32"/>
        <v>1.1251158657328983</v>
      </c>
    </row>
    <row r="690" spans="1:8" x14ac:dyDescent="0.3">
      <c r="A690" t="s">
        <v>11107</v>
      </c>
      <c r="B690" t="s">
        <v>19</v>
      </c>
      <c r="E690">
        <v>5.0999999999999996</v>
      </c>
      <c r="F690" t="e">
        <f t="shared" si="30"/>
        <v>#DIV/0!</v>
      </c>
      <c r="G690">
        <f t="shared" si="31"/>
        <v>6.6</v>
      </c>
      <c r="H690" s="3">
        <f t="shared" si="32"/>
        <v>1.1251158657328983</v>
      </c>
    </row>
    <row r="691" spans="1:8" x14ac:dyDescent="0.3">
      <c r="A691" t="s">
        <v>11108</v>
      </c>
      <c r="B691" t="s">
        <v>19</v>
      </c>
      <c r="E691">
        <v>6.9</v>
      </c>
      <c r="F691" t="e">
        <f t="shared" si="30"/>
        <v>#DIV/0!</v>
      </c>
      <c r="G691">
        <f t="shared" si="31"/>
        <v>6.6</v>
      </c>
      <c r="H691" s="3">
        <f t="shared" si="32"/>
        <v>1.1251158657328983</v>
      </c>
    </row>
    <row r="692" spans="1:8" x14ac:dyDescent="0.3">
      <c r="A692" t="s">
        <v>11109</v>
      </c>
      <c r="B692" t="s">
        <v>19</v>
      </c>
      <c r="E692">
        <v>4.8</v>
      </c>
      <c r="F692" t="e">
        <f t="shared" si="30"/>
        <v>#DIV/0!</v>
      </c>
      <c r="G692">
        <f t="shared" si="31"/>
        <v>6.6</v>
      </c>
      <c r="H692" s="3">
        <f t="shared" si="32"/>
        <v>1.1251158657328983</v>
      </c>
    </row>
    <row r="693" spans="1:8" x14ac:dyDescent="0.3">
      <c r="A693" t="s">
        <v>11110</v>
      </c>
      <c r="B693" t="s">
        <v>19</v>
      </c>
      <c r="E693">
        <v>6.5</v>
      </c>
      <c r="F693" t="e">
        <f t="shared" si="30"/>
        <v>#DIV/0!</v>
      </c>
      <c r="G693">
        <f t="shared" si="31"/>
        <v>6.6</v>
      </c>
      <c r="H693" s="3">
        <f t="shared" si="32"/>
        <v>1.1251158657328983</v>
      </c>
    </row>
    <row r="694" spans="1:8" x14ac:dyDescent="0.3">
      <c r="A694" t="s">
        <v>11111</v>
      </c>
      <c r="B694" t="s">
        <v>19</v>
      </c>
      <c r="E694">
        <v>5.0999999999999996</v>
      </c>
      <c r="F694" t="e">
        <f t="shared" si="30"/>
        <v>#DIV/0!</v>
      </c>
      <c r="G694">
        <f t="shared" si="31"/>
        <v>6.6</v>
      </c>
      <c r="H694" s="3">
        <f t="shared" si="32"/>
        <v>1.1251158657328983</v>
      </c>
    </row>
    <row r="695" spans="1:8" x14ac:dyDescent="0.3">
      <c r="A695" t="s">
        <v>11112</v>
      </c>
      <c r="B695" t="s">
        <v>19</v>
      </c>
      <c r="E695">
        <v>7.1</v>
      </c>
      <c r="F695" t="e">
        <f t="shared" si="30"/>
        <v>#DIV/0!</v>
      </c>
      <c r="G695">
        <f t="shared" si="31"/>
        <v>6.6</v>
      </c>
      <c r="H695" s="3">
        <f t="shared" si="32"/>
        <v>1.1251158657328983</v>
      </c>
    </row>
    <row r="696" spans="1:8" x14ac:dyDescent="0.3">
      <c r="A696" t="s">
        <v>11113</v>
      </c>
      <c r="B696" t="s">
        <v>19</v>
      </c>
      <c r="E696">
        <v>7.5</v>
      </c>
      <c r="F696" t="e">
        <f t="shared" si="30"/>
        <v>#DIV/0!</v>
      </c>
      <c r="G696">
        <f t="shared" si="31"/>
        <v>6.6</v>
      </c>
      <c r="H696" s="3">
        <f t="shared" si="32"/>
        <v>1.1251158657328983</v>
      </c>
    </row>
    <row r="697" spans="1:8" x14ac:dyDescent="0.3">
      <c r="A697" t="s">
        <v>11114</v>
      </c>
      <c r="B697" t="s">
        <v>19</v>
      </c>
      <c r="E697">
        <v>6.2</v>
      </c>
      <c r="F697" t="e">
        <f t="shared" si="30"/>
        <v>#DIV/0!</v>
      </c>
      <c r="G697">
        <f t="shared" si="31"/>
        <v>6.6</v>
      </c>
      <c r="H697" s="3">
        <f t="shared" si="32"/>
        <v>1.1251158657328983</v>
      </c>
    </row>
    <row r="698" spans="1:8" x14ac:dyDescent="0.3">
      <c r="A698" t="s">
        <v>11115</v>
      </c>
      <c r="B698" t="s">
        <v>19</v>
      </c>
      <c r="E698">
        <v>6.3</v>
      </c>
      <c r="F698" t="e">
        <f t="shared" si="30"/>
        <v>#DIV/0!</v>
      </c>
      <c r="G698">
        <f t="shared" si="31"/>
        <v>6.6</v>
      </c>
      <c r="H698" s="3">
        <f t="shared" si="32"/>
        <v>1.1251158657328983</v>
      </c>
    </row>
    <row r="699" spans="1:8" x14ac:dyDescent="0.3">
      <c r="A699" t="s">
        <v>11116</v>
      </c>
      <c r="B699" t="s">
        <v>19</v>
      </c>
      <c r="E699">
        <v>8.1</v>
      </c>
      <c r="F699" t="e">
        <f t="shared" si="30"/>
        <v>#DIV/0!</v>
      </c>
      <c r="G699">
        <f t="shared" si="31"/>
        <v>6.6</v>
      </c>
      <c r="H699" s="3">
        <f t="shared" si="32"/>
        <v>1.1251158657328983</v>
      </c>
    </row>
    <row r="700" spans="1:8" x14ac:dyDescent="0.3">
      <c r="A700" t="s">
        <v>11117</v>
      </c>
      <c r="B700" t="s">
        <v>888</v>
      </c>
      <c r="E700">
        <v>6.6</v>
      </c>
      <c r="F700" t="e">
        <f t="shared" si="30"/>
        <v>#DIV/0!</v>
      </c>
      <c r="G700">
        <f t="shared" si="31"/>
        <v>6.6</v>
      </c>
      <c r="H700" s="3">
        <f t="shared" si="32"/>
        <v>1.1251158657328983</v>
      </c>
    </row>
    <row r="701" spans="1:8" x14ac:dyDescent="0.3">
      <c r="A701" t="s">
        <v>11118</v>
      </c>
      <c r="B701" t="s">
        <v>19</v>
      </c>
      <c r="E701">
        <v>6.9</v>
      </c>
      <c r="F701" t="e">
        <f t="shared" si="30"/>
        <v>#DIV/0!</v>
      </c>
      <c r="G701">
        <f t="shared" si="31"/>
        <v>6.6</v>
      </c>
      <c r="H701" s="3">
        <f t="shared" si="32"/>
        <v>1.1251158657328983</v>
      </c>
    </row>
    <row r="702" spans="1:8" x14ac:dyDescent="0.3">
      <c r="A702" t="s">
        <v>11119</v>
      </c>
      <c r="B702" t="s">
        <v>19</v>
      </c>
      <c r="E702">
        <v>6.1</v>
      </c>
      <c r="F702" t="e">
        <f t="shared" si="30"/>
        <v>#DIV/0!</v>
      </c>
      <c r="G702">
        <f t="shared" si="31"/>
        <v>6.6</v>
      </c>
      <c r="H702" s="3">
        <f t="shared" si="32"/>
        <v>1.1251158657328983</v>
      </c>
    </row>
    <row r="703" spans="1:8" x14ac:dyDescent="0.3">
      <c r="A703" t="s">
        <v>11120</v>
      </c>
      <c r="B703" t="s">
        <v>19</v>
      </c>
      <c r="E703">
        <v>4.3</v>
      </c>
      <c r="F703" t="e">
        <f t="shared" si="30"/>
        <v>#DIV/0!</v>
      </c>
      <c r="G703">
        <f t="shared" si="31"/>
        <v>6.6</v>
      </c>
      <c r="H703" s="3">
        <f t="shared" si="32"/>
        <v>1.1251158657328983</v>
      </c>
    </row>
    <row r="704" spans="1:8" x14ac:dyDescent="0.3">
      <c r="A704" t="s">
        <v>11121</v>
      </c>
      <c r="B704" t="s">
        <v>19</v>
      </c>
      <c r="E704">
        <v>6.6</v>
      </c>
      <c r="F704" t="e">
        <f t="shared" si="30"/>
        <v>#DIV/0!</v>
      </c>
      <c r="G704">
        <f t="shared" si="31"/>
        <v>6.6</v>
      </c>
      <c r="H704" s="3">
        <f t="shared" si="32"/>
        <v>1.1251158657328983</v>
      </c>
    </row>
    <row r="705" spans="1:8" x14ac:dyDescent="0.3">
      <c r="A705" t="s">
        <v>11122</v>
      </c>
      <c r="B705" t="s">
        <v>19</v>
      </c>
      <c r="E705">
        <v>6.8</v>
      </c>
      <c r="F705" t="e">
        <f t="shared" si="30"/>
        <v>#DIV/0!</v>
      </c>
      <c r="G705">
        <f t="shared" si="31"/>
        <v>6.6</v>
      </c>
      <c r="H705" s="3">
        <f t="shared" si="32"/>
        <v>1.1251158657328983</v>
      </c>
    </row>
    <row r="706" spans="1:8" x14ac:dyDescent="0.3">
      <c r="A706" t="s">
        <v>11123</v>
      </c>
      <c r="B706" t="s">
        <v>19</v>
      </c>
      <c r="E706">
        <v>3.8</v>
      </c>
      <c r="F706" t="e">
        <f t="shared" si="30"/>
        <v>#DIV/0!</v>
      </c>
      <c r="G706">
        <f t="shared" si="31"/>
        <v>6.6</v>
      </c>
      <c r="H706" s="3">
        <f t="shared" si="32"/>
        <v>1.1251158657328983</v>
      </c>
    </row>
    <row r="707" spans="1:8" x14ac:dyDescent="0.3">
      <c r="A707" t="s">
        <v>11124</v>
      </c>
      <c r="B707" t="s">
        <v>19</v>
      </c>
      <c r="E707">
        <v>5.9</v>
      </c>
      <c r="F707" t="e">
        <f t="shared" ref="F707:F770" si="33">AVERAGEIF(B:B,C:C,E:E)</f>
        <v>#DIV/0!</v>
      </c>
      <c r="G707">
        <f t="shared" ref="G707:G770" si="34">MEDIAN(B:B,C:C,E:E)</f>
        <v>6.6</v>
      </c>
      <c r="H707" s="3">
        <f t="shared" ref="H707:H770" si="35">_xlfn.STDEV.S(B:B,C:C,E:E)</f>
        <v>1.1251158657328983</v>
      </c>
    </row>
    <row r="708" spans="1:8" x14ac:dyDescent="0.3">
      <c r="A708" t="s">
        <v>11125</v>
      </c>
      <c r="B708" t="s">
        <v>19</v>
      </c>
      <c r="E708">
        <v>7.9</v>
      </c>
      <c r="F708" t="e">
        <f t="shared" si="33"/>
        <v>#DIV/0!</v>
      </c>
      <c r="G708">
        <f t="shared" si="34"/>
        <v>6.6</v>
      </c>
      <c r="H708" s="3">
        <f t="shared" si="35"/>
        <v>1.1251158657328983</v>
      </c>
    </row>
    <row r="709" spans="1:8" x14ac:dyDescent="0.3">
      <c r="A709" t="s">
        <v>11126</v>
      </c>
      <c r="B709" t="s">
        <v>19</v>
      </c>
      <c r="E709">
        <v>6.3</v>
      </c>
      <c r="F709" t="e">
        <f t="shared" si="33"/>
        <v>#DIV/0!</v>
      </c>
      <c r="G709">
        <f t="shared" si="34"/>
        <v>6.6</v>
      </c>
      <c r="H709" s="3">
        <f t="shared" si="35"/>
        <v>1.1251158657328983</v>
      </c>
    </row>
    <row r="710" spans="1:8" x14ac:dyDescent="0.3">
      <c r="A710" t="s">
        <v>11127</v>
      </c>
      <c r="B710" t="s">
        <v>19</v>
      </c>
      <c r="E710">
        <v>5.5</v>
      </c>
      <c r="F710" t="e">
        <f t="shared" si="33"/>
        <v>#DIV/0!</v>
      </c>
      <c r="G710">
        <f t="shared" si="34"/>
        <v>6.6</v>
      </c>
      <c r="H710" s="3">
        <f t="shared" si="35"/>
        <v>1.1251158657328983</v>
      </c>
    </row>
    <row r="711" spans="1:8" x14ac:dyDescent="0.3">
      <c r="A711">
        <v>300</v>
      </c>
      <c r="B711" t="s">
        <v>19</v>
      </c>
      <c r="E711">
        <v>7.7</v>
      </c>
      <c r="F711" t="e">
        <f t="shared" si="33"/>
        <v>#DIV/0!</v>
      </c>
      <c r="G711">
        <f t="shared" si="34"/>
        <v>6.6</v>
      </c>
      <c r="H711" s="3">
        <f t="shared" si="35"/>
        <v>1.1251158657328983</v>
      </c>
    </row>
    <row r="712" spans="1:8" x14ac:dyDescent="0.3">
      <c r="A712" t="s">
        <v>11128</v>
      </c>
      <c r="B712" t="s">
        <v>19</v>
      </c>
      <c r="E712">
        <v>6.3</v>
      </c>
      <c r="F712" t="e">
        <f t="shared" si="33"/>
        <v>#DIV/0!</v>
      </c>
      <c r="G712">
        <f t="shared" si="34"/>
        <v>6.6</v>
      </c>
      <c r="H712" s="3">
        <f t="shared" si="35"/>
        <v>1.1251158657328983</v>
      </c>
    </row>
    <row r="713" spans="1:8" x14ac:dyDescent="0.3">
      <c r="A713" t="s">
        <v>11129</v>
      </c>
      <c r="B713" t="s">
        <v>19</v>
      </c>
      <c r="E713">
        <v>7.1</v>
      </c>
      <c r="F713" t="e">
        <f t="shared" si="33"/>
        <v>#DIV/0!</v>
      </c>
      <c r="G713">
        <f t="shared" si="34"/>
        <v>6.6</v>
      </c>
      <c r="H713" s="3">
        <f t="shared" si="35"/>
        <v>1.1251158657328983</v>
      </c>
    </row>
    <row r="714" spans="1:8" x14ac:dyDescent="0.3">
      <c r="A714" t="s">
        <v>11130</v>
      </c>
      <c r="B714" t="s">
        <v>19</v>
      </c>
      <c r="E714">
        <v>8.5</v>
      </c>
      <c r="F714" t="e">
        <f t="shared" si="33"/>
        <v>#DIV/0!</v>
      </c>
      <c r="G714">
        <f t="shared" si="34"/>
        <v>6.6</v>
      </c>
      <c r="H714" s="3">
        <f t="shared" si="35"/>
        <v>1.1251158657328983</v>
      </c>
    </row>
    <row r="715" spans="1:8" x14ac:dyDescent="0.3">
      <c r="A715" t="s">
        <v>11131</v>
      </c>
      <c r="B715" t="s">
        <v>19</v>
      </c>
      <c r="E715">
        <v>5.9</v>
      </c>
      <c r="F715" t="e">
        <f t="shared" si="33"/>
        <v>#DIV/0!</v>
      </c>
      <c r="G715">
        <f t="shared" si="34"/>
        <v>6.6</v>
      </c>
      <c r="H715" s="3">
        <f t="shared" si="35"/>
        <v>1.1251158657328983</v>
      </c>
    </row>
    <row r="716" spans="1:8" x14ac:dyDescent="0.3">
      <c r="A716" t="s">
        <v>11132</v>
      </c>
      <c r="B716" t="s">
        <v>19</v>
      </c>
      <c r="E716">
        <v>5.8</v>
      </c>
      <c r="F716" t="e">
        <f t="shared" si="33"/>
        <v>#DIV/0!</v>
      </c>
      <c r="G716">
        <f t="shared" si="34"/>
        <v>6.6</v>
      </c>
      <c r="H716" s="3">
        <f t="shared" si="35"/>
        <v>1.1251158657328983</v>
      </c>
    </row>
    <row r="717" spans="1:8" x14ac:dyDescent="0.3">
      <c r="A717" t="s">
        <v>11133</v>
      </c>
      <c r="B717" t="s">
        <v>19</v>
      </c>
      <c r="E717">
        <v>8.1</v>
      </c>
      <c r="F717" t="e">
        <f t="shared" si="33"/>
        <v>#DIV/0!</v>
      </c>
      <c r="G717">
        <f t="shared" si="34"/>
        <v>6.6</v>
      </c>
      <c r="H717" s="3">
        <f t="shared" si="35"/>
        <v>1.1251158657328983</v>
      </c>
    </row>
    <row r="718" spans="1:8" x14ac:dyDescent="0.3">
      <c r="A718" t="s">
        <v>11134</v>
      </c>
      <c r="B718" t="s">
        <v>19</v>
      </c>
      <c r="E718">
        <v>7.9</v>
      </c>
      <c r="F718" t="e">
        <f t="shared" si="33"/>
        <v>#DIV/0!</v>
      </c>
      <c r="G718">
        <f t="shared" si="34"/>
        <v>6.6</v>
      </c>
      <c r="H718" s="3">
        <f t="shared" si="35"/>
        <v>1.1251158657328983</v>
      </c>
    </row>
    <row r="719" spans="1:8" x14ac:dyDescent="0.3">
      <c r="A719" t="s">
        <v>11135</v>
      </c>
      <c r="B719" t="s">
        <v>19</v>
      </c>
      <c r="E719">
        <v>7.2</v>
      </c>
      <c r="F719" t="e">
        <f t="shared" si="33"/>
        <v>#DIV/0!</v>
      </c>
      <c r="G719">
        <f t="shared" si="34"/>
        <v>6.6</v>
      </c>
      <c r="H719" s="3">
        <f t="shared" si="35"/>
        <v>1.1251158657328983</v>
      </c>
    </row>
    <row r="720" spans="1:8" x14ac:dyDescent="0.3">
      <c r="A720" t="s">
        <v>11136</v>
      </c>
      <c r="B720" t="s">
        <v>19</v>
      </c>
      <c r="E720">
        <v>6.3</v>
      </c>
      <c r="F720" t="e">
        <f t="shared" si="33"/>
        <v>#DIV/0!</v>
      </c>
      <c r="G720">
        <f t="shared" si="34"/>
        <v>6.6</v>
      </c>
      <c r="H720" s="3">
        <f t="shared" si="35"/>
        <v>1.1251158657328983</v>
      </c>
    </row>
    <row r="721" spans="1:8" x14ac:dyDescent="0.3">
      <c r="A721" t="s">
        <v>11137</v>
      </c>
      <c r="B721" t="s">
        <v>19</v>
      </c>
      <c r="E721">
        <v>8.1</v>
      </c>
      <c r="F721" t="e">
        <f t="shared" si="33"/>
        <v>#DIV/0!</v>
      </c>
      <c r="G721">
        <f t="shared" si="34"/>
        <v>6.6</v>
      </c>
      <c r="H721" s="3">
        <f t="shared" si="35"/>
        <v>1.1251158657328983</v>
      </c>
    </row>
    <row r="722" spans="1:8" x14ac:dyDescent="0.3">
      <c r="A722" t="s">
        <v>11138</v>
      </c>
      <c r="B722" t="s">
        <v>19</v>
      </c>
      <c r="E722">
        <v>7</v>
      </c>
      <c r="F722" t="e">
        <f t="shared" si="33"/>
        <v>#DIV/0!</v>
      </c>
      <c r="G722">
        <f t="shared" si="34"/>
        <v>6.6</v>
      </c>
      <c r="H722" s="3">
        <f t="shared" si="35"/>
        <v>1.1251158657328983</v>
      </c>
    </row>
    <row r="723" spans="1:8" x14ac:dyDescent="0.3">
      <c r="A723" t="s">
        <v>11139</v>
      </c>
      <c r="B723" t="s">
        <v>19</v>
      </c>
      <c r="E723">
        <v>5.5</v>
      </c>
      <c r="F723" t="e">
        <f t="shared" si="33"/>
        <v>#DIV/0!</v>
      </c>
      <c r="G723">
        <f t="shared" si="34"/>
        <v>6.6</v>
      </c>
      <c r="H723" s="3">
        <f t="shared" si="35"/>
        <v>1.1251158657328983</v>
      </c>
    </row>
    <row r="724" spans="1:8" x14ac:dyDescent="0.3">
      <c r="A724" t="s">
        <v>11140</v>
      </c>
      <c r="B724" t="s">
        <v>19</v>
      </c>
      <c r="E724">
        <v>6.7</v>
      </c>
      <c r="F724" t="e">
        <f t="shared" si="33"/>
        <v>#DIV/0!</v>
      </c>
      <c r="G724">
        <f t="shared" si="34"/>
        <v>6.6</v>
      </c>
      <c r="H724" s="3">
        <f t="shared" si="35"/>
        <v>1.1251158657328983</v>
      </c>
    </row>
    <row r="725" spans="1:8" x14ac:dyDescent="0.3">
      <c r="A725" t="s">
        <v>11141</v>
      </c>
      <c r="B725" t="s">
        <v>19</v>
      </c>
      <c r="E725">
        <v>5.2</v>
      </c>
      <c r="F725" t="e">
        <f t="shared" si="33"/>
        <v>#DIV/0!</v>
      </c>
      <c r="G725">
        <f t="shared" si="34"/>
        <v>6.6</v>
      </c>
      <c r="H725" s="3">
        <f t="shared" si="35"/>
        <v>1.1251158657328983</v>
      </c>
    </row>
    <row r="726" spans="1:8" x14ac:dyDescent="0.3">
      <c r="A726" t="s">
        <v>11142</v>
      </c>
      <c r="B726" t="s">
        <v>19</v>
      </c>
      <c r="E726">
        <v>7</v>
      </c>
      <c r="F726" t="e">
        <f t="shared" si="33"/>
        <v>#DIV/0!</v>
      </c>
      <c r="G726">
        <f t="shared" si="34"/>
        <v>6.6</v>
      </c>
      <c r="H726" s="3">
        <f t="shared" si="35"/>
        <v>1.1251158657328983</v>
      </c>
    </row>
    <row r="727" spans="1:8" x14ac:dyDescent="0.3">
      <c r="A727" t="s">
        <v>11143</v>
      </c>
      <c r="B727" t="s">
        <v>19</v>
      </c>
      <c r="E727">
        <v>6.1</v>
      </c>
      <c r="F727" t="e">
        <f t="shared" si="33"/>
        <v>#DIV/0!</v>
      </c>
      <c r="G727">
        <f t="shared" si="34"/>
        <v>6.6</v>
      </c>
      <c r="H727" s="3">
        <f t="shared" si="35"/>
        <v>1.1251158657328983</v>
      </c>
    </row>
    <row r="728" spans="1:8" x14ac:dyDescent="0.3">
      <c r="A728" t="s">
        <v>11144</v>
      </c>
      <c r="B728" t="s">
        <v>19</v>
      </c>
      <c r="E728">
        <v>6.6</v>
      </c>
      <c r="F728" t="e">
        <f t="shared" si="33"/>
        <v>#DIV/0!</v>
      </c>
      <c r="G728">
        <f t="shared" si="34"/>
        <v>6.6</v>
      </c>
      <c r="H728" s="3">
        <f t="shared" si="35"/>
        <v>1.1251158657328983</v>
      </c>
    </row>
    <row r="729" spans="1:8" x14ac:dyDescent="0.3">
      <c r="A729" t="s">
        <v>11145</v>
      </c>
      <c r="B729" t="s">
        <v>19</v>
      </c>
      <c r="E729">
        <v>5.5</v>
      </c>
      <c r="F729" t="e">
        <f t="shared" si="33"/>
        <v>#DIV/0!</v>
      </c>
      <c r="G729">
        <f t="shared" si="34"/>
        <v>6.6</v>
      </c>
      <c r="H729" s="3">
        <f t="shared" si="35"/>
        <v>1.1251158657328983</v>
      </c>
    </row>
    <row r="730" spans="1:8" x14ac:dyDescent="0.3">
      <c r="A730" t="s">
        <v>11146</v>
      </c>
      <c r="B730" t="s">
        <v>19</v>
      </c>
      <c r="E730">
        <v>5.9</v>
      </c>
      <c r="F730" t="e">
        <f t="shared" si="33"/>
        <v>#DIV/0!</v>
      </c>
      <c r="G730">
        <f t="shared" si="34"/>
        <v>6.6</v>
      </c>
      <c r="H730" s="3">
        <f t="shared" si="35"/>
        <v>1.1251158657328983</v>
      </c>
    </row>
    <row r="731" spans="1:8" x14ac:dyDescent="0.3">
      <c r="A731" t="s">
        <v>11147</v>
      </c>
      <c r="B731" t="s">
        <v>19</v>
      </c>
      <c r="E731">
        <v>5.4</v>
      </c>
      <c r="F731" t="e">
        <f t="shared" si="33"/>
        <v>#DIV/0!</v>
      </c>
      <c r="G731">
        <f t="shared" si="34"/>
        <v>6.6</v>
      </c>
      <c r="H731" s="3">
        <f t="shared" si="35"/>
        <v>1.1251158657328983</v>
      </c>
    </row>
    <row r="732" spans="1:8" x14ac:dyDescent="0.3">
      <c r="A732" t="s">
        <v>11148</v>
      </c>
      <c r="B732" t="s">
        <v>19</v>
      </c>
      <c r="E732">
        <v>6.4</v>
      </c>
      <c r="F732" t="e">
        <f t="shared" si="33"/>
        <v>#DIV/0!</v>
      </c>
      <c r="G732">
        <f t="shared" si="34"/>
        <v>6.6</v>
      </c>
      <c r="H732" s="3">
        <f t="shared" si="35"/>
        <v>1.1251158657328983</v>
      </c>
    </row>
    <row r="733" spans="1:8" x14ac:dyDescent="0.3">
      <c r="A733" t="s">
        <v>11149</v>
      </c>
      <c r="B733" t="s">
        <v>19</v>
      </c>
      <c r="E733">
        <v>5.7</v>
      </c>
      <c r="F733" t="e">
        <f t="shared" si="33"/>
        <v>#DIV/0!</v>
      </c>
      <c r="G733">
        <f t="shared" si="34"/>
        <v>6.6</v>
      </c>
      <c r="H733" s="3">
        <f t="shared" si="35"/>
        <v>1.1251158657328983</v>
      </c>
    </row>
    <row r="734" spans="1:8" x14ac:dyDescent="0.3">
      <c r="A734" t="s">
        <v>11150</v>
      </c>
      <c r="B734" t="s">
        <v>19</v>
      </c>
      <c r="E734">
        <v>6.7</v>
      </c>
      <c r="F734" t="e">
        <f t="shared" si="33"/>
        <v>#DIV/0!</v>
      </c>
      <c r="G734">
        <f t="shared" si="34"/>
        <v>6.6</v>
      </c>
      <c r="H734" s="3">
        <f t="shared" si="35"/>
        <v>1.1251158657328983</v>
      </c>
    </row>
    <row r="735" spans="1:8" x14ac:dyDescent="0.3">
      <c r="A735" t="s">
        <v>11151</v>
      </c>
      <c r="B735" t="s">
        <v>19</v>
      </c>
      <c r="E735">
        <v>7.1</v>
      </c>
      <c r="F735" t="e">
        <f t="shared" si="33"/>
        <v>#DIV/0!</v>
      </c>
      <c r="G735">
        <f t="shared" si="34"/>
        <v>6.6</v>
      </c>
      <c r="H735" s="3">
        <f t="shared" si="35"/>
        <v>1.1251158657328983</v>
      </c>
    </row>
    <row r="736" spans="1:8" x14ac:dyDescent="0.3">
      <c r="A736" t="s">
        <v>11152</v>
      </c>
      <c r="B736" t="s">
        <v>19</v>
      </c>
      <c r="E736">
        <v>6.8</v>
      </c>
      <c r="F736" t="e">
        <f t="shared" si="33"/>
        <v>#DIV/0!</v>
      </c>
      <c r="G736">
        <f t="shared" si="34"/>
        <v>6.6</v>
      </c>
      <c r="H736" s="3">
        <f t="shared" si="35"/>
        <v>1.1251158657328983</v>
      </c>
    </row>
    <row r="737" spans="1:8" x14ac:dyDescent="0.3">
      <c r="A737" t="s">
        <v>11153</v>
      </c>
      <c r="B737" t="s">
        <v>19</v>
      </c>
      <c r="E737">
        <v>6.5</v>
      </c>
      <c r="F737" t="e">
        <f t="shared" si="33"/>
        <v>#DIV/0!</v>
      </c>
      <c r="G737">
        <f t="shared" si="34"/>
        <v>6.6</v>
      </c>
      <c r="H737" s="3">
        <f t="shared" si="35"/>
        <v>1.1251158657328983</v>
      </c>
    </row>
    <row r="738" spans="1:8" x14ac:dyDescent="0.3">
      <c r="A738" t="s">
        <v>11154</v>
      </c>
      <c r="B738" t="s">
        <v>19</v>
      </c>
      <c r="E738">
        <v>7.6</v>
      </c>
      <c r="F738" t="e">
        <f t="shared" si="33"/>
        <v>#DIV/0!</v>
      </c>
      <c r="G738">
        <f t="shared" si="34"/>
        <v>6.6</v>
      </c>
      <c r="H738" s="3">
        <f t="shared" si="35"/>
        <v>1.1251158657328983</v>
      </c>
    </row>
    <row r="739" spans="1:8" x14ac:dyDescent="0.3">
      <c r="A739" t="s">
        <v>11155</v>
      </c>
      <c r="B739" t="s">
        <v>19</v>
      </c>
      <c r="E739">
        <v>5.5</v>
      </c>
      <c r="F739" t="e">
        <f t="shared" si="33"/>
        <v>#DIV/0!</v>
      </c>
      <c r="G739">
        <f t="shared" si="34"/>
        <v>6.6</v>
      </c>
      <c r="H739" s="3">
        <f t="shared" si="35"/>
        <v>1.1251158657328983</v>
      </c>
    </row>
    <row r="740" spans="1:8" x14ac:dyDescent="0.3">
      <c r="A740" t="s">
        <v>11156</v>
      </c>
      <c r="B740" t="s">
        <v>19</v>
      </c>
      <c r="E740">
        <v>6.5</v>
      </c>
      <c r="F740" t="e">
        <f t="shared" si="33"/>
        <v>#DIV/0!</v>
      </c>
      <c r="G740">
        <f t="shared" si="34"/>
        <v>6.6</v>
      </c>
      <c r="H740" s="3">
        <f t="shared" si="35"/>
        <v>1.1251158657328983</v>
      </c>
    </row>
    <row r="741" spans="1:8" x14ac:dyDescent="0.3">
      <c r="A741" t="s">
        <v>11157</v>
      </c>
      <c r="B741" t="s">
        <v>19</v>
      </c>
      <c r="E741">
        <v>7</v>
      </c>
      <c r="F741" t="e">
        <f t="shared" si="33"/>
        <v>#DIV/0!</v>
      </c>
      <c r="G741">
        <f t="shared" si="34"/>
        <v>6.6</v>
      </c>
      <c r="H741" s="3">
        <f t="shared" si="35"/>
        <v>1.1251158657328983</v>
      </c>
    </row>
    <row r="742" spans="1:8" x14ac:dyDescent="0.3">
      <c r="A742" t="s">
        <v>11158</v>
      </c>
      <c r="B742" t="s">
        <v>19</v>
      </c>
      <c r="E742">
        <v>5.8</v>
      </c>
      <c r="F742" t="e">
        <f t="shared" si="33"/>
        <v>#DIV/0!</v>
      </c>
      <c r="G742">
        <f t="shared" si="34"/>
        <v>6.6</v>
      </c>
      <c r="H742" s="3">
        <f t="shared" si="35"/>
        <v>1.1251158657328983</v>
      </c>
    </row>
    <row r="743" spans="1:8" x14ac:dyDescent="0.3">
      <c r="A743" t="s">
        <v>11159</v>
      </c>
      <c r="B743" t="s">
        <v>19</v>
      </c>
      <c r="E743">
        <v>7.3</v>
      </c>
      <c r="F743" t="e">
        <f t="shared" si="33"/>
        <v>#DIV/0!</v>
      </c>
      <c r="G743">
        <f t="shared" si="34"/>
        <v>6.6</v>
      </c>
      <c r="H743" s="3">
        <f t="shared" si="35"/>
        <v>1.1251158657328983</v>
      </c>
    </row>
    <row r="744" spans="1:8" x14ac:dyDescent="0.3">
      <c r="A744" t="s">
        <v>11160</v>
      </c>
      <c r="B744" t="s">
        <v>19</v>
      </c>
      <c r="E744">
        <v>6.6</v>
      </c>
      <c r="F744" t="e">
        <f t="shared" si="33"/>
        <v>#DIV/0!</v>
      </c>
      <c r="G744">
        <f t="shared" si="34"/>
        <v>6.6</v>
      </c>
      <c r="H744" s="3">
        <f t="shared" si="35"/>
        <v>1.1251158657328983</v>
      </c>
    </row>
    <row r="745" spans="1:8" x14ac:dyDescent="0.3">
      <c r="A745" t="s">
        <v>11161</v>
      </c>
      <c r="B745" t="s">
        <v>19</v>
      </c>
      <c r="E745">
        <v>4.4000000000000004</v>
      </c>
      <c r="F745" t="e">
        <f t="shared" si="33"/>
        <v>#DIV/0!</v>
      </c>
      <c r="G745">
        <f t="shared" si="34"/>
        <v>6.6</v>
      </c>
      <c r="H745" s="3">
        <f t="shared" si="35"/>
        <v>1.1251158657328983</v>
      </c>
    </row>
    <row r="746" spans="1:8" x14ac:dyDescent="0.3">
      <c r="A746" t="s">
        <v>11162</v>
      </c>
      <c r="B746" t="s">
        <v>19</v>
      </c>
      <c r="E746">
        <v>7.7</v>
      </c>
      <c r="F746" t="e">
        <f t="shared" si="33"/>
        <v>#DIV/0!</v>
      </c>
      <c r="G746">
        <f t="shared" si="34"/>
        <v>6.6</v>
      </c>
      <c r="H746" s="3">
        <f t="shared" si="35"/>
        <v>1.1251158657328983</v>
      </c>
    </row>
    <row r="747" spans="1:8" x14ac:dyDescent="0.3">
      <c r="A747" t="s">
        <v>11163</v>
      </c>
      <c r="B747" t="s">
        <v>19</v>
      </c>
      <c r="E747">
        <v>5</v>
      </c>
      <c r="F747" t="e">
        <f t="shared" si="33"/>
        <v>#DIV/0!</v>
      </c>
      <c r="G747">
        <f t="shared" si="34"/>
        <v>6.6</v>
      </c>
      <c r="H747" s="3">
        <f t="shared" si="35"/>
        <v>1.1251158657328983</v>
      </c>
    </row>
    <row r="748" spans="1:8" x14ac:dyDescent="0.3">
      <c r="A748" t="s">
        <v>11164</v>
      </c>
      <c r="B748" t="s">
        <v>19</v>
      </c>
      <c r="E748">
        <v>7.7</v>
      </c>
      <c r="F748" t="e">
        <f t="shared" si="33"/>
        <v>#DIV/0!</v>
      </c>
      <c r="G748">
        <f t="shared" si="34"/>
        <v>6.6</v>
      </c>
      <c r="H748" s="3">
        <f t="shared" si="35"/>
        <v>1.1251158657328983</v>
      </c>
    </row>
    <row r="749" spans="1:8" x14ac:dyDescent="0.3">
      <c r="A749" t="s">
        <v>11165</v>
      </c>
      <c r="B749" t="s">
        <v>19</v>
      </c>
      <c r="E749">
        <v>4.4000000000000004</v>
      </c>
      <c r="F749" t="e">
        <f t="shared" si="33"/>
        <v>#DIV/0!</v>
      </c>
      <c r="G749">
        <f t="shared" si="34"/>
        <v>6.6</v>
      </c>
      <c r="H749" s="3">
        <f t="shared" si="35"/>
        <v>1.1251158657328983</v>
      </c>
    </row>
    <row r="750" spans="1:8" x14ac:dyDescent="0.3">
      <c r="A750" t="s">
        <v>11166</v>
      </c>
      <c r="B750" t="s">
        <v>19</v>
      </c>
      <c r="E750">
        <v>6.1</v>
      </c>
      <c r="F750" t="e">
        <f t="shared" si="33"/>
        <v>#DIV/0!</v>
      </c>
      <c r="G750">
        <f t="shared" si="34"/>
        <v>6.6</v>
      </c>
      <c r="H750" s="3">
        <f t="shared" si="35"/>
        <v>1.1251158657328983</v>
      </c>
    </row>
    <row r="751" spans="1:8" x14ac:dyDescent="0.3">
      <c r="A751" t="s">
        <v>11167</v>
      </c>
      <c r="B751" t="s">
        <v>19</v>
      </c>
      <c r="E751">
        <v>5.4</v>
      </c>
      <c r="F751" t="e">
        <f t="shared" si="33"/>
        <v>#DIV/0!</v>
      </c>
      <c r="G751">
        <f t="shared" si="34"/>
        <v>6.6</v>
      </c>
      <c r="H751" s="3">
        <f t="shared" si="35"/>
        <v>1.1251158657328983</v>
      </c>
    </row>
    <row r="752" spans="1:8" x14ac:dyDescent="0.3">
      <c r="A752" t="s">
        <v>11168</v>
      </c>
      <c r="B752" t="s">
        <v>19</v>
      </c>
      <c r="E752">
        <v>6.8</v>
      </c>
      <c r="F752" t="e">
        <f t="shared" si="33"/>
        <v>#DIV/0!</v>
      </c>
      <c r="G752">
        <f t="shared" si="34"/>
        <v>6.6</v>
      </c>
      <c r="H752" s="3">
        <f t="shared" si="35"/>
        <v>1.1251158657328983</v>
      </c>
    </row>
    <row r="753" spans="1:8" x14ac:dyDescent="0.3">
      <c r="A753" t="s">
        <v>11169</v>
      </c>
      <c r="B753" t="s">
        <v>19</v>
      </c>
      <c r="E753">
        <v>6.5</v>
      </c>
      <c r="F753" t="e">
        <f t="shared" si="33"/>
        <v>#DIV/0!</v>
      </c>
      <c r="G753">
        <f t="shared" si="34"/>
        <v>6.6</v>
      </c>
      <c r="H753" s="3">
        <f t="shared" si="35"/>
        <v>1.1251158657328983</v>
      </c>
    </row>
    <row r="754" spans="1:8" x14ac:dyDescent="0.3">
      <c r="A754" t="s">
        <v>11170</v>
      </c>
      <c r="B754" t="s">
        <v>19</v>
      </c>
      <c r="E754">
        <v>7</v>
      </c>
      <c r="F754" t="e">
        <f t="shared" si="33"/>
        <v>#DIV/0!</v>
      </c>
      <c r="G754">
        <f t="shared" si="34"/>
        <v>6.6</v>
      </c>
      <c r="H754" s="3">
        <f t="shared" si="35"/>
        <v>1.1251158657328983</v>
      </c>
    </row>
    <row r="755" spans="1:8" x14ac:dyDescent="0.3">
      <c r="A755" t="s">
        <v>11171</v>
      </c>
      <c r="B755" t="s">
        <v>19</v>
      </c>
      <c r="E755">
        <v>6.3</v>
      </c>
      <c r="F755" t="e">
        <f t="shared" si="33"/>
        <v>#DIV/0!</v>
      </c>
      <c r="G755">
        <f t="shared" si="34"/>
        <v>6.6</v>
      </c>
      <c r="H755" s="3">
        <f t="shared" si="35"/>
        <v>1.1251158657328983</v>
      </c>
    </row>
    <row r="756" spans="1:8" x14ac:dyDescent="0.3">
      <c r="A756" t="s">
        <v>11172</v>
      </c>
      <c r="B756" t="s">
        <v>19</v>
      </c>
      <c r="E756">
        <v>6.3</v>
      </c>
      <c r="F756" t="e">
        <f t="shared" si="33"/>
        <v>#DIV/0!</v>
      </c>
      <c r="G756">
        <f t="shared" si="34"/>
        <v>6.6</v>
      </c>
      <c r="H756" s="3">
        <f t="shared" si="35"/>
        <v>1.1251158657328983</v>
      </c>
    </row>
    <row r="757" spans="1:8" x14ac:dyDescent="0.3">
      <c r="A757" t="s">
        <v>11173</v>
      </c>
      <c r="B757" t="s">
        <v>19</v>
      </c>
      <c r="E757">
        <v>6.1</v>
      </c>
      <c r="F757" t="e">
        <f t="shared" si="33"/>
        <v>#DIV/0!</v>
      </c>
      <c r="G757">
        <f t="shared" si="34"/>
        <v>6.6</v>
      </c>
      <c r="H757" s="3">
        <f t="shared" si="35"/>
        <v>1.1251158657328983</v>
      </c>
    </row>
    <row r="758" spans="1:8" x14ac:dyDescent="0.3">
      <c r="A758" t="s">
        <v>11174</v>
      </c>
      <c r="B758" t="s">
        <v>19</v>
      </c>
      <c r="E758">
        <v>6.1</v>
      </c>
      <c r="F758" t="e">
        <f t="shared" si="33"/>
        <v>#DIV/0!</v>
      </c>
      <c r="G758">
        <f t="shared" si="34"/>
        <v>6.6</v>
      </c>
      <c r="H758" s="3">
        <f t="shared" si="35"/>
        <v>1.1251158657328983</v>
      </c>
    </row>
    <row r="759" spans="1:8" x14ac:dyDescent="0.3">
      <c r="A759" t="s">
        <v>11175</v>
      </c>
      <c r="B759" t="s">
        <v>19</v>
      </c>
      <c r="E759">
        <v>7.3</v>
      </c>
      <c r="F759" t="e">
        <f t="shared" si="33"/>
        <v>#DIV/0!</v>
      </c>
      <c r="G759">
        <f t="shared" si="34"/>
        <v>6.6</v>
      </c>
      <c r="H759" s="3">
        <f t="shared" si="35"/>
        <v>1.1251158657328983</v>
      </c>
    </row>
    <row r="760" spans="1:8" x14ac:dyDescent="0.3">
      <c r="A760" t="s">
        <v>11176</v>
      </c>
      <c r="B760" t="s">
        <v>19</v>
      </c>
      <c r="E760">
        <v>5.3</v>
      </c>
      <c r="F760" t="e">
        <f t="shared" si="33"/>
        <v>#DIV/0!</v>
      </c>
      <c r="G760">
        <f t="shared" si="34"/>
        <v>6.6</v>
      </c>
      <c r="H760" s="3">
        <f t="shared" si="35"/>
        <v>1.1251158657328983</v>
      </c>
    </row>
    <row r="761" spans="1:8" x14ac:dyDescent="0.3">
      <c r="A761" t="s">
        <v>11177</v>
      </c>
      <c r="B761" t="s">
        <v>19</v>
      </c>
      <c r="E761">
        <v>5.4</v>
      </c>
      <c r="F761" t="e">
        <f t="shared" si="33"/>
        <v>#DIV/0!</v>
      </c>
      <c r="G761">
        <f t="shared" si="34"/>
        <v>6.6</v>
      </c>
      <c r="H761" s="3">
        <f t="shared" si="35"/>
        <v>1.1251158657328983</v>
      </c>
    </row>
    <row r="762" spans="1:8" x14ac:dyDescent="0.3">
      <c r="A762" t="s">
        <v>11178</v>
      </c>
      <c r="B762" t="s">
        <v>19</v>
      </c>
      <c r="E762">
        <v>6.2</v>
      </c>
      <c r="F762" t="e">
        <f t="shared" si="33"/>
        <v>#DIV/0!</v>
      </c>
      <c r="G762">
        <f t="shared" si="34"/>
        <v>6.6</v>
      </c>
      <c r="H762" s="3">
        <f t="shared" si="35"/>
        <v>1.1251158657328983</v>
      </c>
    </row>
    <row r="763" spans="1:8" x14ac:dyDescent="0.3">
      <c r="A763" t="s">
        <v>11179</v>
      </c>
      <c r="B763" t="s">
        <v>19</v>
      </c>
      <c r="E763">
        <v>6.6</v>
      </c>
      <c r="F763" t="e">
        <f t="shared" si="33"/>
        <v>#DIV/0!</v>
      </c>
      <c r="G763">
        <f t="shared" si="34"/>
        <v>6.6</v>
      </c>
      <c r="H763" s="3">
        <f t="shared" si="35"/>
        <v>1.1251158657328983</v>
      </c>
    </row>
    <row r="764" spans="1:8" x14ac:dyDescent="0.3">
      <c r="A764" t="s">
        <v>11180</v>
      </c>
      <c r="B764" t="s">
        <v>19</v>
      </c>
      <c r="E764">
        <v>5.9</v>
      </c>
      <c r="F764" t="e">
        <f t="shared" si="33"/>
        <v>#DIV/0!</v>
      </c>
      <c r="G764">
        <f t="shared" si="34"/>
        <v>6.6</v>
      </c>
      <c r="H764" s="3">
        <f t="shared" si="35"/>
        <v>1.1251158657328983</v>
      </c>
    </row>
    <row r="765" spans="1:8" x14ac:dyDescent="0.3">
      <c r="A765" t="s">
        <v>11181</v>
      </c>
      <c r="B765" t="s">
        <v>19</v>
      </c>
      <c r="E765">
        <v>6.3</v>
      </c>
      <c r="F765" t="e">
        <f t="shared" si="33"/>
        <v>#DIV/0!</v>
      </c>
      <c r="G765">
        <f t="shared" si="34"/>
        <v>6.6</v>
      </c>
      <c r="H765" s="3">
        <f t="shared" si="35"/>
        <v>1.1251158657328983</v>
      </c>
    </row>
    <row r="766" spans="1:8" x14ac:dyDescent="0.3">
      <c r="A766" t="s">
        <v>11182</v>
      </c>
      <c r="B766" t="s">
        <v>19</v>
      </c>
      <c r="E766">
        <v>7.2</v>
      </c>
      <c r="F766" t="e">
        <f t="shared" si="33"/>
        <v>#DIV/0!</v>
      </c>
      <c r="G766">
        <f t="shared" si="34"/>
        <v>6.6</v>
      </c>
      <c r="H766" s="3">
        <f t="shared" si="35"/>
        <v>1.1251158657328983</v>
      </c>
    </row>
    <row r="767" spans="1:8" x14ac:dyDescent="0.3">
      <c r="A767" t="s">
        <v>11183</v>
      </c>
      <c r="B767" t="s">
        <v>19</v>
      </c>
      <c r="E767">
        <v>6.8</v>
      </c>
      <c r="F767" t="e">
        <f t="shared" si="33"/>
        <v>#DIV/0!</v>
      </c>
      <c r="G767">
        <f t="shared" si="34"/>
        <v>6.6</v>
      </c>
      <c r="H767" s="3">
        <f t="shared" si="35"/>
        <v>1.1251158657328983</v>
      </c>
    </row>
    <row r="768" spans="1:8" x14ac:dyDescent="0.3">
      <c r="A768" t="s">
        <v>11184</v>
      </c>
      <c r="B768" t="s">
        <v>19</v>
      </c>
      <c r="E768">
        <v>6.1</v>
      </c>
      <c r="F768" t="e">
        <f t="shared" si="33"/>
        <v>#DIV/0!</v>
      </c>
      <c r="G768">
        <f t="shared" si="34"/>
        <v>6.6</v>
      </c>
      <c r="H768" s="3">
        <f t="shared" si="35"/>
        <v>1.1251158657328983</v>
      </c>
    </row>
    <row r="769" spans="1:8" x14ac:dyDescent="0.3">
      <c r="A769" t="s">
        <v>11185</v>
      </c>
      <c r="B769" t="s">
        <v>19</v>
      </c>
      <c r="E769">
        <v>7.8</v>
      </c>
      <c r="F769" t="e">
        <f t="shared" si="33"/>
        <v>#DIV/0!</v>
      </c>
      <c r="G769">
        <f t="shared" si="34"/>
        <v>6.6</v>
      </c>
      <c r="H769" s="3">
        <f t="shared" si="35"/>
        <v>1.1251158657328983</v>
      </c>
    </row>
    <row r="770" spans="1:8" x14ac:dyDescent="0.3">
      <c r="A770" t="s">
        <v>11186</v>
      </c>
      <c r="B770" t="s">
        <v>19</v>
      </c>
      <c r="E770">
        <v>5</v>
      </c>
      <c r="F770" t="e">
        <f t="shared" si="33"/>
        <v>#DIV/0!</v>
      </c>
      <c r="G770">
        <f t="shared" si="34"/>
        <v>6.6</v>
      </c>
      <c r="H770" s="3">
        <f t="shared" si="35"/>
        <v>1.1251158657328983</v>
      </c>
    </row>
    <row r="771" spans="1:8" x14ac:dyDescent="0.3">
      <c r="A771" t="s">
        <v>11187</v>
      </c>
      <c r="B771" t="s">
        <v>19</v>
      </c>
      <c r="E771">
        <v>6.2</v>
      </c>
      <c r="F771" t="e">
        <f t="shared" ref="F771:F834" si="36">AVERAGEIF(B:B,C:C,E:E)</f>
        <v>#DIV/0!</v>
      </c>
      <c r="G771">
        <f t="shared" ref="G771:G834" si="37">MEDIAN(B:B,C:C,E:E)</f>
        <v>6.6</v>
      </c>
      <c r="H771" s="3">
        <f t="shared" ref="H771:H834" si="38">_xlfn.STDEV.S(B:B,C:C,E:E)</f>
        <v>1.1251158657328983</v>
      </c>
    </row>
    <row r="772" spans="1:8" x14ac:dyDescent="0.3">
      <c r="A772" t="s">
        <v>11188</v>
      </c>
      <c r="B772" t="s">
        <v>19</v>
      </c>
      <c r="E772">
        <v>6.7</v>
      </c>
      <c r="F772" t="e">
        <f t="shared" si="36"/>
        <v>#DIV/0!</v>
      </c>
      <c r="G772">
        <f t="shared" si="37"/>
        <v>6.6</v>
      </c>
      <c r="H772" s="3">
        <f t="shared" si="38"/>
        <v>1.1251158657328983</v>
      </c>
    </row>
    <row r="773" spans="1:8" x14ac:dyDescent="0.3">
      <c r="A773" t="s">
        <v>11189</v>
      </c>
      <c r="B773" t="s">
        <v>19</v>
      </c>
      <c r="E773">
        <v>4.9000000000000004</v>
      </c>
      <c r="F773" t="e">
        <f t="shared" si="36"/>
        <v>#DIV/0!</v>
      </c>
      <c r="G773">
        <f t="shared" si="37"/>
        <v>6.6</v>
      </c>
      <c r="H773" s="3">
        <f t="shared" si="38"/>
        <v>1.1251158657328983</v>
      </c>
    </row>
    <row r="774" spans="1:8" x14ac:dyDescent="0.3">
      <c r="A774" t="s">
        <v>11190</v>
      </c>
      <c r="B774" t="s">
        <v>19</v>
      </c>
      <c r="E774">
        <v>7.4</v>
      </c>
      <c r="F774" t="e">
        <f t="shared" si="36"/>
        <v>#DIV/0!</v>
      </c>
      <c r="G774">
        <f t="shared" si="37"/>
        <v>6.6</v>
      </c>
      <c r="H774" s="3">
        <f t="shared" si="38"/>
        <v>1.1251158657328983</v>
      </c>
    </row>
    <row r="775" spans="1:8" x14ac:dyDescent="0.3">
      <c r="A775" t="s">
        <v>11191</v>
      </c>
      <c r="B775" t="s">
        <v>19</v>
      </c>
      <c r="E775">
        <v>7.1</v>
      </c>
      <c r="F775" t="e">
        <f t="shared" si="36"/>
        <v>#DIV/0!</v>
      </c>
      <c r="G775">
        <f t="shared" si="37"/>
        <v>6.6</v>
      </c>
      <c r="H775" s="3">
        <f t="shared" si="38"/>
        <v>1.1251158657328983</v>
      </c>
    </row>
    <row r="776" spans="1:8" x14ac:dyDescent="0.3">
      <c r="A776" t="s">
        <v>11192</v>
      </c>
      <c r="B776" t="s">
        <v>19</v>
      </c>
      <c r="E776">
        <v>6.2</v>
      </c>
      <c r="F776" t="e">
        <f t="shared" si="36"/>
        <v>#DIV/0!</v>
      </c>
      <c r="G776">
        <f t="shared" si="37"/>
        <v>6.6</v>
      </c>
      <c r="H776" s="3">
        <f t="shared" si="38"/>
        <v>1.1251158657328983</v>
      </c>
    </row>
    <row r="777" spans="1:8" x14ac:dyDescent="0.3">
      <c r="A777" t="s">
        <v>11193</v>
      </c>
      <c r="B777" t="s">
        <v>19</v>
      </c>
      <c r="E777">
        <v>4.9000000000000004</v>
      </c>
      <c r="F777" t="e">
        <f t="shared" si="36"/>
        <v>#DIV/0!</v>
      </c>
      <c r="G777">
        <f t="shared" si="37"/>
        <v>6.6</v>
      </c>
      <c r="H777" s="3">
        <f t="shared" si="38"/>
        <v>1.1251158657328983</v>
      </c>
    </row>
    <row r="778" spans="1:8" x14ac:dyDescent="0.3">
      <c r="A778" t="s">
        <v>11194</v>
      </c>
      <c r="B778" t="s">
        <v>19</v>
      </c>
      <c r="E778">
        <v>6.1</v>
      </c>
      <c r="F778" t="e">
        <f t="shared" si="36"/>
        <v>#DIV/0!</v>
      </c>
      <c r="G778">
        <f t="shared" si="37"/>
        <v>6.6</v>
      </c>
      <c r="H778" s="3">
        <f t="shared" si="38"/>
        <v>1.1251158657328983</v>
      </c>
    </row>
    <row r="779" spans="1:8" x14ac:dyDescent="0.3">
      <c r="A779" t="s">
        <v>11195</v>
      </c>
      <c r="B779" t="s">
        <v>19</v>
      </c>
      <c r="E779">
        <v>6.1</v>
      </c>
      <c r="F779" t="e">
        <f t="shared" si="36"/>
        <v>#DIV/0!</v>
      </c>
      <c r="G779">
        <f t="shared" si="37"/>
        <v>6.6</v>
      </c>
      <c r="H779" s="3">
        <f t="shared" si="38"/>
        <v>1.1251158657328983</v>
      </c>
    </row>
    <row r="780" spans="1:8" x14ac:dyDescent="0.3">
      <c r="A780" t="s">
        <v>11196</v>
      </c>
      <c r="B780" t="s">
        <v>19</v>
      </c>
      <c r="E780">
        <v>6.4</v>
      </c>
      <c r="F780" t="e">
        <f t="shared" si="36"/>
        <v>#DIV/0!</v>
      </c>
      <c r="G780">
        <f t="shared" si="37"/>
        <v>6.6</v>
      </c>
      <c r="H780" s="3">
        <f t="shared" si="38"/>
        <v>1.1251158657328983</v>
      </c>
    </row>
    <row r="781" spans="1:8" x14ac:dyDescent="0.3">
      <c r="A781" t="s">
        <v>11197</v>
      </c>
      <c r="B781" t="s">
        <v>19</v>
      </c>
      <c r="E781">
        <v>6.3</v>
      </c>
      <c r="F781" t="e">
        <f t="shared" si="36"/>
        <v>#DIV/0!</v>
      </c>
      <c r="G781">
        <f t="shared" si="37"/>
        <v>6.6</v>
      </c>
      <c r="H781" s="3">
        <f t="shared" si="38"/>
        <v>1.1251158657328983</v>
      </c>
    </row>
    <row r="782" spans="1:8" x14ac:dyDescent="0.3">
      <c r="A782" t="s">
        <v>11198</v>
      </c>
      <c r="B782" t="s">
        <v>19</v>
      </c>
      <c r="E782">
        <v>6.8</v>
      </c>
      <c r="F782" t="e">
        <f t="shared" si="36"/>
        <v>#DIV/0!</v>
      </c>
      <c r="G782">
        <f t="shared" si="37"/>
        <v>6.6</v>
      </c>
      <c r="H782" s="3">
        <f t="shared" si="38"/>
        <v>1.1251158657328983</v>
      </c>
    </row>
    <row r="783" spans="1:8" x14ac:dyDescent="0.3">
      <c r="A783" t="s">
        <v>11199</v>
      </c>
      <c r="B783" t="s">
        <v>19</v>
      </c>
      <c r="E783">
        <v>6.6</v>
      </c>
      <c r="F783" t="e">
        <f t="shared" si="36"/>
        <v>#DIV/0!</v>
      </c>
      <c r="G783">
        <f t="shared" si="37"/>
        <v>6.6</v>
      </c>
      <c r="H783" s="3">
        <f t="shared" si="38"/>
        <v>1.1251158657328983</v>
      </c>
    </row>
    <row r="784" spans="1:8" x14ac:dyDescent="0.3">
      <c r="A784" t="s">
        <v>11200</v>
      </c>
      <c r="B784" t="s">
        <v>19</v>
      </c>
      <c r="E784">
        <v>5.7</v>
      </c>
      <c r="F784" t="e">
        <f t="shared" si="36"/>
        <v>#DIV/0!</v>
      </c>
      <c r="G784">
        <f t="shared" si="37"/>
        <v>6.6</v>
      </c>
      <c r="H784" s="3">
        <f t="shared" si="38"/>
        <v>1.1251158657328983</v>
      </c>
    </row>
    <row r="785" spans="1:8" x14ac:dyDescent="0.3">
      <c r="A785" t="s">
        <v>11201</v>
      </c>
      <c r="B785" t="s">
        <v>19</v>
      </c>
      <c r="E785">
        <v>5.9</v>
      </c>
      <c r="F785" t="e">
        <f t="shared" si="36"/>
        <v>#DIV/0!</v>
      </c>
      <c r="G785">
        <f t="shared" si="37"/>
        <v>6.6</v>
      </c>
      <c r="H785" s="3">
        <f t="shared" si="38"/>
        <v>1.1251158657328983</v>
      </c>
    </row>
    <row r="786" spans="1:8" x14ac:dyDescent="0.3">
      <c r="A786" t="s">
        <v>11202</v>
      </c>
      <c r="B786" t="s">
        <v>19</v>
      </c>
      <c r="E786">
        <v>6</v>
      </c>
      <c r="F786" t="e">
        <f t="shared" si="36"/>
        <v>#DIV/0!</v>
      </c>
      <c r="G786">
        <f t="shared" si="37"/>
        <v>6.6</v>
      </c>
      <c r="H786" s="3">
        <f t="shared" si="38"/>
        <v>1.1251158657328983</v>
      </c>
    </row>
    <row r="787" spans="1:8" x14ac:dyDescent="0.3">
      <c r="A787" t="s">
        <v>11203</v>
      </c>
      <c r="B787" t="s">
        <v>19</v>
      </c>
      <c r="E787">
        <v>6.1</v>
      </c>
      <c r="F787" t="e">
        <f t="shared" si="36"/>
        <v>#DIV/0!</v>
      </c>
      <c r="G787">
        <f t="shared" si="37"/>
        <v>6.6</v>
      </c>
      <c r="H787" s="3">
        <f t="shared" si="38"/>
        <v>1.1251158657328983</v>
      </c>
    </row>
    <row r="788" spans="1:8" x14ac:dyDescent="0.3">
      <c r="A788" t="s">
        <v>11204</v>
      </c>
      <c r="B788" t="s">
        <v>19</v>
      </c>
      <c r="E788">
        <v>6.7</v>
      </c>
      <c r="F788" t="e">
        <f t="shared" si="36"/>
        <v>#DIV/0!</v>
      </c>
      <c r="G788">
        <f t="shared" si="37"/>
        <v>6.6</v>
      </c>
      <c r="H788" s="3">
        <f t="shared" si="38"/>
        <v>1.1251158657328983</v>
      </c>
    </row>
    <row r="789" spans="1:8" x14ac:dyDescent="0.3">
      <c r="A789" t="s">
        <v>11205</v>
      </c>
      <c r="B789" t="s">
        <v>19</v>
      </c>
      <c r="E789">
        <v>6.7</v>
      </c>
      <c r="F789" t="e">
        <f t="shared" si="36"/>
        <v>#DIV/0!</v>
      </c>
      <c r="G789">
        <f t="shared" si="37"/>
        <v>6.6</v>
      </c>
      <c r="H789" s="3">
        <f t="shared" si="38"/>
        <v>1.1251158657328983</v>
      </c>
    </row>
    <row r="790" spans="1:8" x14ac:dyDescent="0.3">
      <c r="A790" t="s">
        <v>11206</v>
      </c>
      <c r="B790" t="s">
        <v>19</v>
      </c>
      <c r="E790">
        <v>7.9</v>
      </c>
      <c r="F790" t="e">
        <f t="shared" si="36"/>
        <v>#DIV/0!</v>
      </c>
      <c r="G790">
        <f t="shared" si="37"/>
        <v>6.6</v>
      </c>
      <c r="H790" s="3">
        <f t="shared" si="38"/>
        <v>1.1251158657328983</v>
      </c>
    </row>
    <row r="791" spans="1:8" x14ac:dyDescent="0.3">
      <c r="A791" t="s">
        <v>11207</v>
      </c>
      <c r="B791" t="s">
        <v>19</v>
      </c>
      <c r="E791">
        <v>5</v>
      </c>
      <c r="F791" t="e">
        <f t="shared" si="36"/>
        <v>#DIV/0!</v>
      </c>
      <c r="G791">
        <f t="shared" si="37"/>
        <v>6.6</v>
      </c>
      <c r="H791" s="3">
        <f t="shared" si="38"/>
        <v>1.1251158657328983</v>
      </c>
    </row>
    <row r="792" spans="1:8" x14ac:dyDescent="0.3">
      <c r="A792" t="s">
        <v>11208</v>
      </c>
      <c r="B792" t="s">
        <v>19</v>
      </c>
      <c r="E792">
        <v>4.3</v>
      </c>
      <c r="F792" t="e">
        <f t="shared" si="36"/>
        <v>#DIV/0!</v>
      </c>
      <c r="G792">
        <f t="shared" si="37"/>
        <v>6.6</v>
      </c>
      <c r="H792" s="3">
        <f t="shared" si="38"/>
        <v>1.1251158657328983</v>
      </c>
    </row>
    <row r="793" spans="1:8" x14ac:dyDescent="0.3">
      <c r="A793" t="s">
        <v>11209</v>
      </c>
      <c r="B793" t="s">
        <v>19</v>
      </c>
      <c r="E793">
        <v>5.7</v>
      </c>
      <c r="F793" t="e">
        <f t="shared" si="36"/>
        <v>#DIV/0!</v>
      </c>
      <c r="G793">
        <f t="shared" si="37"/>
        <v>6.6</v>
      </c>
      <c r="H793" s="3">
        <f t="shared" si="38"/>
        <v>1.1251158657328983</v>
      </c>
    </row>
    <row r="794" spans="1:8" x14ac:dyDescent="0.3">
      <c r="A794" t="s">
        <v>11210</v>
      </c>
      <c r="B794" t="s">
        <v>19</v>
      </c>
      <c r="E794">
        <v>6.7</v>
      </c>
      <c r="F794" t="e">
        <f t="shared" si="36"/>
        <v>#DIV/0!</v>
      </c>
      <c r="G794">
        <f t="shared" si="37"/>
        <v>6.6</v>
      </c>
      <c r="H794" s="3">
        <f t="shared" si="38"/>
        <v>1.1251158657328983</v>
      </c>
    </row>
    <row r="795" spans="1:8" x14ac:dyDescent="0.3">
      <c r="A795" t="s">
        <v>11211</v>
      </c>
      <c r="B795" t="s">
        <v>19</v>
      </c>
      <c r="E795">
        <v>6.7</v>
      </c>
      <c r="F795" t="e">
        <f t="shared" si="36"/>
        <v>#DIV/0!</v>
      </c>
      <c r="G795">
        <f t="shared" si="37"/>
        <v>6.6</v>
      </c>
      <c r="H795" s="3">
        <f t="shared" si="38"/>
        <v>1.1251158657328983</v>
      </c>
    </row>
    <row r="796" spans="1:8" x14ac:dyDescent="0.3">
      <c r="A796" t="s">
        <v>10445</v>
      </c>
      <c r="B796" t="s">
        <v>19</v>
      </c>
      <c r="E796">
        <v>8.1</v>
      </c>
      <c r="F796" t="e">
        <f t="shared" si="36"/>
        <v>#DIV/0!</v>
      </c>
      <c r="G796">
        <f t="shared" si="37"/>
        <v>6.6</v>
      </c>
      <c r="H796" s="3">
        <f t="shared" si="38"/>
        <v>1.1251158657328983</v>
      </c>
    </row>
    <row r="797" spans="1:8" x14ac:dyDescent="0.3">
      <c r="A797" t="s">
        <v>11212</v>
      </c>
      <c r="B797" t="s">
        <v>19</v>
      </c>
      <c r="E797">
        <v>6.1</v>
      </c>
      <c r="F797" t="e">
        <f t="shared" si="36"/>
        <v>#DIV/0!</v>
      </c>
      <c r="G797">
        <f t="shared" si="37"/>
        <v>6.6</v>
      </c>
      <c r="H797" s="3">
        <f t="shared" si="38"/>
        <v>1.1251158657328983</v>
      </c>
    </row>
    <row r="798" spans="1:8" x14ac:dyDescent="0.3">
      <c r="A798" t="s">
        <v>11213</v>
      </c>
      <c r="B798" t="s">
        <v>19</v>
      </c>
      <c r="E798">
        <v>5.6</v>
      </c>
      <c r="F798" t="e">
        <f t="shared" si="36"/>
        <v>#DIV/0!</v>
      </c>
      <c r="G798">
        <f t="shared" si="37"/>
        <v>6.6</v>
      </c>
      <c r="H798" s="3">
        <f t="shared" si="38"/>
        <v>1.1251158657328983</v>
      </c>
    </row>
    <row r="799" spans="1:8" x14ac:dyDescent="0.3">
      <c r="A799" t="s">
        <v>11214</v>
      </c>
      <c r="B799" t="s">
        <v>19</v>
      </c>
      <c r="E799">
        <v>6.6</v>
      </c>
      <c r="F799" t="e">
        <f t="shared" si="36"/>
        <v>#DIV/0!</v>
      </c>
      <c r="G799">
        <f t="shared" si="37"/>
        <v>6.6</v>
      </c>
      <c r="H799" s="3">
        <f t="shared" si="38"/>
        <v>1.1251158657328983</v>
      </c>
    </row>
    <row r="800" spans="1:8" x14ac:dyDescent="0.3">
      <c r="A800" t="s">
        <v>11215</v>
      </c>
      <c r="B800" t="s">
        <v>19</v>
      </c>
      <c r="E800">
        <v>6.9</v>
      </c>
      <c r="F800" t="e">
        <f t="shared" si="36"/>
        <v>#DIV/0!</v>
      </c>
      <c r="G800">
        <f t="shared" si="37"/>
        <v>6.6</v>
      </c>
      <c r="H800" s="3">
        <f t="shared" si="38"/>
        <v>1.1251158657328983</v>
      </c>
    </row>
    <row r="801" spans="1:8" x14ac:dyDescent="0.3">
      <c r="A801" t="s">
        <v>11216</v>
      </c>
      <c r="B801" t="s">
        <v>19</v>
      </c>
      <c r="E801">
        <v>4.8</v>
      </c>
      <c r="F801" t="e">
        <f t="shared" si="36"/>
        <v>#DIV/0!</v>
      </c>
      <c r="G801">
        <f t="shared" si="37"/>
        <v>6.6</v>
      </c>
      <c r="H801" s="3">
        <f t="shared" si="38"/>
        <v>1.1251158657328983</v>
      </c>
    </row>
    <row r="802" spans="1:8" x14ac:dyDescent="0.3">
      <c r="A802" t="s">
        <v>11217</v>
      </c>
      <c r="B802" t="s">
        <v>19</v>
      </c>
      <c r="E802">
        <v>6.2</v>
      </c>
      <c r="F802" t="e">
        <f t="shared" si="36"/>
        <v>#DIV/0!</v>
      </c>
      <c r="G802">
        <f t="shared" si="37"/>
        <v>6.6</v>
      </c>
      <c r="H802" s="3">
        <f t="shared" si="38"/>
        <v>1.1251158657328983</v>
      </c>
    </row>
    <row r="803" spans="1:8" x14ac:dyDescent="0.3">
      <c r="A803" t="s">
        <v>11218</v>
      </c>
      <c r="B803" t="s">
        <v>19</v>
      </c>
      <c r="E803">
        <v>6</v>
      </c>
      <c r="F803" t="e">
        <f t="shared" si="36"/>
        <v>#DIV/0!</v>
      </c>
      <c r="G803">
        <f t="shared" si="37"/>
        <v>6.6</v>
      </c>
      <c r="H803" s="3">
        <f t="shared" si="38"/>
        <v>1.1251158657328983</v>
      </c>
    </row>
    <row r="804" spans="1:8" x14ac:dyDescent="0.3">
      <c r="A804" t="s">
        <v>11219</v>
      </c>
      <c r="B804" t="s">
        <v>19</v>
      </c>
      <c r="E804">
        <v>4.9000000000000004</v>
      </c>
      <c r="F804" t="e">
        <f t="shared" si="36"/>
        <v>#DIV/0!</v>
      </c>
      <c r="G804">
        <f t="shared" si="37"/>
        <v>6.6</v>
      </c>
      <c r="H804" s="3">
        <f t="shared" si="38"/>
        <v>1.1251158657328983</v>
      </c>
    </row>
    <row r="805" spans="1:8" x14ac:dyDescent="0.3">
      <c r="A805" t="s">
        <v>11220</v>
      </c>
      <c r="B805" t="s">
        <v>19</v>
      </c>
      <c r="E805">
        <v>5.6</v>
      </c>
      <c r="F805" t="e">
        <f t="shared" si="36"/>
        <v>#DIV/0!</v>
      </c>
      <c r="G805">
        <f t="shared" si="37"/>
        <v>6.6</v>
      </c>
      <c r="H805" s="3">
        <f t="shared" si="38"/>
        <v>1.1251158657328983</v>
      </c>
    </row>
    <row r="806" spans="1:8" x14ac:dyDescent="0.3">
      <c r="A806" t="s">
        <v>11221</v>
      </c>
      <c r="B806" t="s">
        <v>19</v>
      </c>
      <c r="E806">
        <v>6.1</v>
      </c>
      <c r="F806" t="e">
        <f t="shared" si="36"/>
        <v>#DIV/0!</v>
      </c>
      <c r="G806">
        <f t="shared" si="37"/>
        <v>6.6</v>
      </c>
      <c r="H806" s="3">
        <f t="shared" si="38"/>
        <v>1.1251158657328983</v>
      </c>
    </row>
    <row r="807" spans="1:8" x14ac:dyDescent="0.3">
      <c r="A807" t="s">
        <v>11222</v>
      </c>
      <c r="B807" t="s">
        <v>19</v>
      </c>
      <c r="E807">
        <v>6.1</v>
      </c>
      <c r="F807" t="e">
        <f t="shared" si="36"/>
        <v>#DIV/0!</v>
      </c>
      <c r="G807">
        <f t="shared" si="37"/>
        <v>6.6</v>
      </c>
      <c r="H807" s="3">
        <f t="shared" si="38"/>
        <v>1.1251158657328983</v>
      </c>
    </row>
    <row r="808" spans="1:8" x14ac:dyDescent="0.3">
      <c r="A808" t="s">
        <v>11223</v>
      </c>
      <c r="B808" t="s">
        <v>19</v>
      </c>
      <c r="E808">
        <v>4.8</v>
      </c>
      <c r="F808" t="e">
        <f t="shared" si="36"/>
        <v>#DIV/0!</v>
      </c>
      <c r="G808">
        <f t="shared" si="37"/>
        <v>6.6</v>
      </c>
      <c r="H808" s="3">
        <f t="shared" si="38"/>
        <v>1.1251158657328983</v>
      </c>
    </row>
    <row r="809" spans="1:8" x14ac:dyDescent="0.3">
      <c r="A809" t="s">
        <v>11224</v>
      </c>
      <c r="B809" t="s">
        <v>19</v>
      </c>
      <c r="E809">
        <v>5.5</v>
      </c>
      <c r="F809" t="e">
        <f t="shared" si="36"/>
        <v>#DIV/0!</v>
      </c>
      <c r="G809">
        <f t="shared" si="37"/>
        <v>6.6</v>
      </c>
      <c r="H809" s="3">
        <f t="shared" si="38"/>
        <v>1.1251158657328983</v>
      </c>
    </row>
    <row r="810" spans="1:8" x14ac:dyDescent="0.3">
      <c r="A810" t="s">
        <v>11225</v>
      </c>
      <c r="B810" t="s">
        <v>19</v>
      </c>
      <c r="E810">
        <v>3.8</v>
      </c>
      <c r="F810" t="e">
        <f t="shared" si="36"/>
        <v>#DIV/0!</v>
      </c>
      <c r="G810">
        <f t="shared" si="37"/>
        <v>6.6</v>
      </c>
      <c r="H810" s="3">
        <f t="shared" si="38"/>
        <v>1.1251158657328983</v>
      </c>
    </row>
    <row r="811" spans="1:8" x14ac:dyDescent="0.3">
      <c r="A811" t="s">
        <v>11226</v>
      </c>
      <c r="B811" t="s">
        <v>1944</v>
      </c>
      <c r="E811">
        <v>6.5</v>
      </c>
      <c r="F811" t="e">
        <f t="shared" si="36"/>
        <v>#DIV/0!</v>
      </c>
      <c r="G811">
        <f t="shared" si="37"/>
        <v>6.6</v>
      </c>
      <c r="H811" s="3">
        <f t="shared" si="38"/>
        <v>1.1251158657328983</v>
      </c>
    </row>
    <row r="812" spans="1:8" x14ac:dyDescent="0.3">
      <c r="A812" t="s">
        <v>11227</v>
      </c>
      <c r="B812" t="s">
        <v>19</v>
      </c>
      <c r="E812">
        <v>6</v>
      </c>
      <c r="F812" t="e">
        <f t="shared" si="36"/>
        <v>#DIV/0!</v>
      </c>
      <c r="G812">
        <f t="shared" si="37"/>
        <v>6.6</v>
      </c>
      <c r="H812" s="3">
        <f t="shared" si="38"/>
        <v>1.1251158657328983</v>
      </c>
    </row>
    <row r="813" spans="1:8" x14ac:dyDescent="0.3">
      <c r="A813" t="s">
        <v>11228</v>
      </c>
      <c r="B813" t="s">
        <v>19</v>
      </c>
      <c r="E813">
        <v>6.7</v>
      </c>
      <c r="F813" t="e">
        <f t="shared" si="36"/>
        <v>#DIV/0!</v>
      </c>
      <c r="G813">
        <f t="shared" si="37"/>
        <v>6.6</v>
      </c>
      <c r="H813" s="3">
        <f t="shared" si="38"/>
        <v>1.1251158657328983</v>
      </c>
    </row>
    <row r="814" spans="1:8" x14ac:dyDescent="0.3">
      <c r="A814" t="s">
        <v>11229</v>
      </c>
      <c r="B814" t="s">
        <v>19</v>
      </c>
      <c r="E814">
        <v>8.1</v>
      </c>
      <c r="F814" t="e">
        <f t="shared" si="36"/>
        <v>#DIV/0!</v>
      </c>
      <c r="G814">
        <f t="shared" si="37"/>
        <v>6.6</v>
      </c>
      <c r="H814" s="3">
        <f t="shared" si="38"/>
        <v>1.1251158657328983</v>
      </c>
    </row>
    <row r="815" spans="1:8" x14ac:dyDescent="0.3">
      <c r="A815" t="s">
        <v>11230</v>
      </c>
      <c r="B815" t="s">
        <v>19</v>
      </c>
      <c r="E815">
        <v>4.9000000000000004</v>
      </c>
      <c r="F815" t="e">
        <f t="shared" si="36"/>
        <v>#DIV/0!</v>
      </c>
      <c r="G815">
        <f t="shared" si="37"/>
        <v>6.6</v>
      </c>
      <c r="H815" s="3">
        <f t="shared" si="38"/>
        <v>1.1251158657328983</v>
      </c>
    </row>
    <row r="816" spans="1:8" x14ac:dyDescent="0.3">
      <c r="A816" t="s">
        <v>11231</v>
      </c>
      <c r="B816" t="s">
        <v>19</v>
      </c>
      <c r="E816">
        <v>7.3</v>
      </c>
      <c r="F816" t="e">
        <f t="shared" si="36"/>
        <v>#DIV/0!</v>
      </c>
      <c r="G816">
        <f t="shared" si="37"/>
        <v>6.6</v>
      </c>
      <c r="H816" s="3">
        <f t="shared" si="38"/>
        <v>1.1251158657328983</v>
      </c>
    </row>
    <row r="817" spans="1:8" x14ac:dyDescent="0.3">
      <c r="A817" t="s">
        <v>11232</v>
      </c>
      <c r="B817" t="s">
        <v>19</v>
      </c>
      <c r="E817">
        <v>6.4</v>
      </c>
      <c r="F817" t="e">
        <f t="shared" si="36"/>
        <v>#DIV/0!</v>
      </c>
      <c r="G817">
        <f t="shared" si="37"/>
        <v>6.6</v>
      </c>
      <c r="H817" s="3">
        <f t="shared" si="38"/>
        <v>1.1251158657328983</v>
      </c>
    </row>
    <row r="818" spans="1:8" x14ac:dyDescent="0.3">
      <c r="A818" t="s">
        <v>11233</v>
      </c>
      <c r="B818" t="s">
        <v>19</v>
      </c>
      <c r="E818">
        <v>6.6</v>
      </c>
      <c r="F818" t="e">
        <f t="shared" si="36"/>
        <v>#DIV/0!</v>
      </c>
      <c r="G818">
        <f t="shared" si="37"/>
        <v>6.6</v>
      </c>
      <c r="H818" s="3">
        <f t="shared" si="38"/>
        <v>1.1251158657328983</v>
      </c>
    </row>
    <row r="819" spans="1:8" x14ac:dyDescent="0.3">
      <c r="A819" t="s">
        <v>11234</v>
      </c>
      <c r="B819" t="s">
        <v>19</v>
      </c>
      <c r="E819">
        <v>6.7</v>
      </c>
      <c r="F819" t="e">
        <f t="shared" si="36"/>
        <v>#DIV/0!</v>
      </c>
      <c r="G819">
        <f t="shared" si="37"/>
        <v>6.6</v>
      </c>
      <c r="H819" s="3">
        <f t="shared" si="38"/>
        <v>1.1251158657328983</v>
      </c>
    </row>
    <row r="820" spans="1:8" x14ac:dyDescent="0.3">
      <c r="A820" t="s">
        <v>11235</v>
      </c>
      <c r="B820" t="s">
        <v>19</v>
      </c>
      <c r="E820">
        <v>3.6</v>
      </c>
      <c r="F820" t="e">
        <f t="shared" si="36"/>
        <v>#DIV/0!</v>
      </c>
      <c r="G820">
        <f t="shared" si="37"/>
        <v>6.6</v>
      </c>
      <c r="H820" s="3">
        <f t="shared" si="38"/>
        <v>1.1251158657328983</v>
      </c>
    </row>
    <row r="821" spans="1:8" x14ac:dyDescent="0.3">
      <c r="A821" t="s">
        <v>11236</v>
      </c>
      <c r="B821" t="s">
        <v>19</v>
      </c>
      <c r="E821">
        <v>5.7</v>
      </c>
      <c r="F821" t="e">
        <f t="shared" si="36"/>
        <v>#DIV/0!</v>
      </c>
      <c r="G821">
        <f t="shared" si="37"/>
        <v>6.6</v>
      </c>
      <c r="H821" s="3">
        <f t="shared" si="38"/>
        <v>1.1251158657328983</v>
      </c>
    </row>
    <row r="822" spans="1:8" x14ac:dyDescent="0.3">
      <c r="A822" t="s">
        <v>11237</v>
      </c>
      <c r="B822" t="s">
        <v>19</v>
      </c>
      <c r="E822">
        <v>6</v>
      </c>
      <c r="F822" t="e">
        <f t="shared" si="36"/>
        <v>#DIV/0!</v>
      </c>
      <c r="G822">
        <f t="shared" si="37"/>
        <v>6.6</v>
      </c>
      <c r="H822" s="3">
        <f t="shared" si="38"/>
        <v>1.1251158657328983</v>
      </c>
    </row>
    <row r="823" spans="1:8" x14ac:dyDescent="0.3">
      <c r="A823" t="s">
        <v>11238</v>
      </c>
      <c r="B823" t="s">
        <v>19</v>
      </c>
      <c r="E823">
        <v>4.9000000000000004</v>
      </c>
      <c r="F823" t="e">
        <f t="shared" si="36"/>
        <v>#DIV/0!</v>
      </c>
      <c r="G823">
        <f t="shared" si="37"/>
        <v>6.6</v>
      </c>
      <c r="H823" s="3">
        <f t="shared" si="38"/>
        <v>1.1251158657328983</v>
      </c>
    </row>
    <row r="824" spans="1:8" x14ac:dyDescent="0.3">
      <c r="A824" t="s">
        <v>11239</v>
      </c>
      <c r="B824" t="s">
        <v>19</v>
      </c>
      <c r="E824">
        <v>4.7</v>
      </c>
      <c r="F824" t="e">
        <f t="shared" si="36"/>
        <v>#DIV/0!</v>
      </c>
      <c r="G824">
        <f t="shared" si="37"/>
        <v>6.6</v>
      </c>
      <c r="H824" s="3">
        <f t="shared" si="38"/>
        <v>1.1251158657328983</v>
      </c>
    </row>
    <row r="825" spans="1:8" x14ac:dyDescent="0.3">
      <c r="A825" t="s">
        <v>11240</v>
      </c>
      <c r="B825" t="s">
        <v>19</v>
      </c>
      <c r="E825">
        <v>6.3</v>
      </c>
      <c r="F825" t="e">
        <f t="shared" si="36"/>
        <v>#DIV/0!</v>
      </c>
      <c r="G825">
        <f t="shared" si="37"/>
        <v>6.6</v>
      </c>
      <c r="H825" s="3">
        <f t="shared" si="38"/>
        <v>1.1251158657328983</v>
      </c>
    </row>
    <row r="826" spans="1:8" x14ac:dyDescent="0.3">
      <c r="A826" t="s">
        <v>11241</v>
      </c>
      <c r="B826" t="s">
        <v>19</v>
      </c>
      <c r="E826">
        <v>5.9</v>
      </c>
      <c r="F826" t="e">
        <f t="shared" si="36"/>
        <v>#DIV/0!</v>
      </c>
      <c r="G826">
        <f t="shared" si="37"/>
        <v>6.6</v>
      </c>
      <c r="H826" s="3">
        <f t="shared" si="38"/>
        <v>1.1251158657328983</v>
      </c>
    </row>
    <row r="827" spans="1:8" x14ac:dyDescent="0.3">
      <c r="A827" t="s">
        <v>11242</v>
      </c>
      <c r="B827" t="s">
        <v>19</v>
      </c>
      <c r="E827">
        <v>5.9</v>
      </c>
      <c r="F827" t="e">
        <f t="shared" si="36"/>
        <v>#DIV/0!</v>
      </c>
      <c r="G827">
        <f t="shared" si="37"/>
        <v>6.6</v>
      </c>
      <c r="H827" s="3">
        <f t="shared" si="38"/>
        <v>1.1251158657328983</v>
      </c>
    </row>
    <row r="828" spans="1:8" x14ac:dyDescent="0.3">
      <c r="A828" t="s">
        <v>11243</v>
      </c>
      <c r="B828" t="s">
        <v>19</v>
      </c>
      <c r="E828">
        <v>7</v>
      </c>
      <c r="F828" t="e">
        <f t="shared" si="36"/>
        <v>#DIV/0!</v>
      </c>
      <c r="G828">
        <f t="shared" si="37"/>
        <v>6.6</v>
      </c>
      <c r="H828" s="3">
        <f t="shared" si="38"/>
        <v>1.1251158657328983</v>
      </c>
    </row>
    <row r="829" spans="1:8" x14ac:dyDescent="0.3">
      <c r="A829" t="s">
        <v>11244</v>
      </c>
      <c r="B829" t="s">
        <v>19</v>
      </c>
      <c r="E829">
        <v>7.5</v>
      </c>
      <c r="F829" t="e">
        <f t="shared" si="36"/>
        <v>#DIV/0!</v>
      </c>
      <c r="G829">
        <f t="shared" si="37"/>
        <v>6.6</v>
      </c>
      <c r="H829" s="3">
        <f t="shared" si="38"/>
        <v>1.1251158657328983</v>
      </c>
    </row>
    <row r="830" spans="1:8" x14ac:dyDescent="0.3">
      <c r="A830" t="s">
        <v>11245</v>
      </c>
      <c r="B830" t="s">
        <v>19</v>
      </c>
      <c r="E830">
        <v>5.6</v>
      </c>
      <c r="F830" t="e">
        <f t="shared" si="36"/>
        <v>#DIV/0!</v>
      </c>
      <c r="G830">
        <f t="shared" si="37"/>
        <v>6.6</v>
      </c>
      <c r="H830" s="3">
        <f t="shared" si="38"/>
        <v>1.1251158657328983</v>
      </c>
    </row>
    <row r="831" spans="1:8" x14ac:dyDescent="0.3">
      <c r="A831" t="s">
        <v>11246</v>
      </c>
      <c r="B831" t="s">
        <v>19</v>
      </c>
      <c r="E831">
        <v>6.4</v>
      </c>
      <c r="F831" t="e">
        <f t="shared" si="36"/>
        <v>#DIV/0!</v>
      </c>
      <c r="G831">
        <f t="shared" si="37"/>
        <v>6.6</v>
      </c>
      <c r="H831" s="3">
        <f t="shared" si="38"/>
        <v>1.1251158657328983</v>
      </c>
    </row>
    <row r="832" spans="1:8" x14ac:dyDescent="0.3">
      <c r="A832" t="s">
        <v>11247</v>
      </c>
      <c r="B832" t="s">
        <v>19</v>
      </c>
      <c r="E832">
        <v>6.3</v>
      </c>
      <c r="F832" t="e">
        <f t="shared" si="36"/>
        <v>#DIV/0!</v>
      </c>
      <c r="G832">
        <f t="shared" si="37"/>
        <v>6.6</v>
      </c>
      <c r="H832" s="3">
        <f t="shared" si="38"/>
        <v>1.1251158657328983</v>
      </c>
    </row>
    <row r="833" spans="1:8" x14ac:dyDescent="0.3">
      <c r="A833" t="s">
        <v>11248</v>
      </c>
      <c r="B833" t="s">
        <v>19</v>
      </c>
      <c r="E833">
        <v>4.3</v>
      </c>
      <c r="F833" t="e">
        <f t="shared" si="36"/>
        <v>#DIV/0!</v>
      </c>
      <c r="G833">
        <f t="shared" si="37"/>
        <v>6.6</v>
      </c>
      <c r="H833" s="3">
        <f t="shared" si="38"/>
        <v>1.1251158657328983</v>
      </c>
    </row>
    <row r="834" spans="1:8" x14ac:dyDescent="0.3">
      <c r="A834" t="s">
        <v>11249</v>
      </c>
      <c r="B834" t="s">
        <v>19</v>
      </c>
      <c r="E834">
        <v>5.9</v>
      </c>
      <c r="F834" t="e">
        <f t="shared" si="36"/>
        <v>#DIV/0!</v>
      </c>
      <c r="G834">
        <f t="shared" si="37"/>
        <v>6.6</v>
      </c>
      <c r="H834" s="3">
        <f t="shared" si="38"/>
        <v>1.1251158657328983</v>
      </c>
    </row>
    <row r="835" spans="1:8" x14ac:dyDescent="0.3">
      <c r="A835" t="s">
        <v>11250</v>
      </c>
      <c r="B835" t="s">
        <v>19</v>
      </c>
      <c r="E835">
        <v>6.7</v>
      </c>
      <c r="F835" t="e">
        <f t="shared" ref="F835:F898" si="39">AVERAGEIF(B:B,C:C,E:E)</f>
        <v>#DIV/0!</v>
      </c>
      <c r="G835">
        <f t="shared" ref="G835:G898" si="40">MEDIAN(B:B,C:C,E:E)</f>
        <v>6.6</v>
      </c>
      <c r="H835" s="3">
        <f t="shared" ref="H835:H898" si="41">_xlfn.STDEV.S(B:B,C:C,E:E)</f>
        <v>1.1251158657328983</v>
      </c>
    </row>
    <row r="836" spans="1:8" x14ac:dyDescent="0.3">
      <c r="A836" t="s">
        <v>11251</v>
      </c>
      <c r="B836" t="s">
        <v>19</v>
      </c>
      <c r="E836">
        <v>5.5</v>
      </c>
      <c r="F836" t="e">
        <f t="shared" si="39"/>
        <v>#DIV/0!</v>
      </c>
      <c r="G836">
        <f t="shared" si="40"/>
        <v>6.6</v>
      </c>
      <c r="H836" s="3">
        <f t="shared" si="41"/>
        <v>1.1251158657328983</v>
      </c>
    </row>
    <row r="837" spans="1:8" x14ac:dyDescent="0.3">
      <c r="A837" t="s">
        <v>11252</v>
      </c>
      <c r="B837" t="s">
        <v>19</v>
      </c>
      <c r="E837">
        <v>6.2</v>
      </c>
      <c r="F837" t="e">
        <f t="shared" si="39"/>
        <v>#DIV/0!</v>
      </c>
      <c r="G837">
        <f t="shared" si="40"/>
        <v>6.6</v>
      </c>
      <c r="H837" s="3">
        <f t="shared" si="41"/>
        <v>1.1251158657328983</v>
      </c>
    </row>
    <row r="838" spans="1:8" x14ac:dyDescent="0.3">
      <c r="A838" t="s">
        <v>11253</v>
      </c>
      <c r="B838" t="s">
        <v>19</v>
      </c>
      <c r="E838">
        <v>8.8000000000000007</v>
      </c>
      <c r="F838" t="e">
        <f t="shared" si="39"/>
        <v>#DIV/0!</v>
      </c>
      <c r="G838">
        <f t="shared" si="40"/>
        <v>6.6</v>
      </c>
      <c r="H838" s="3">
        <f t="shared" si="41"/>
        <v>1.1251158657328983</v>
      </c>
    </row>
    <row r="839" spans="1:8" x14ac:dyDescent="0.3">
      <c r="A839" t="s">
        <v>11254</v>
      </c>
      <c r="B839" t="s">
        <v>19</v>
      </c>
      <c r="E839">
        <v>5.2</v>
      </c>
      <c r="F839" t="e">
        <f t="shared" si="39"/>
        <v>#DIV/0!</v>
      </c>
      <c r="G839">
        <f t="shared" si="40"/>
        <v>6.6</v>
      </c>
      <c r="H839" s="3">
        <f t="shared" si="41"/>
        <v>1.1251158657328983</v>
      </c>
    </row>
    <row r="840" spans="1:8" x14ac:dyDescent="0.3">
      <c r="A840" t="s">
        <v>11255</v>
      </c>
      <c r="B840" t="s">
        <v>19</v>
      </c>
      <c r="E840">
        <v>7</v>
      </c>
      <c r="F840" t="e">
        <f t="shared" si="39"/>
        <v>#DIV/0!</v>
      </c>
      <c r="G840">
        <f t="shared" si="40"/>
        <v>6.6</v>
      </c>
      <c r="H840" s="3">
        <f t="shared" si="41"/>
        <v>1.1251158657328983</v>
      </c>
    </row>
    <row r="841" spans="1:8" x14ac:dyDescent="0.3">
      <c r="A841" t="s">
        <v>11256</v>
      </c>
      <c r="B841" t="s">
        <v>19</v>
      </c>
      <c r="E841">
        <v>6.6</v>
      </c>
      <c r="F841" t="e">
        <f t="shared" si="39"/>
        <v>#DIV/0!</v>
      </c>
      <c r="G841">
        <f t="shared" si="40"/>
        <v>6.6</v>
      </c>
      <c r="H841" s="3">
        <f t="shared" si="41"/>
        <v>1.1251158657328983</v>
      </c>
    </row>
    <row r="842" spans="1:8" x14ac:dyDescent="0.3">
      <c r="A842" t="s">
        <v>11257</v>
      </c>
      <c r="B842" t="s">
        <v>19</v>
      </c>
      <c r="E842">
        <v>7.3</v>
      </c>
      <c r="F842" t="e">
        <f t="shared" si="39"/>
        <v>#DIV/0!</v>
      </c>
      <c r="G842">
        <f t="shared" si="40"/>
        <v>6.6</v>
      </c>
      <c r="H842" s="3">
        <f t="shared" si="41"/>
        <v>1.1251158657328983</v>
      </c>
    </row>
    <row r="843" spans="1:8" x14ac:dyDescent="0.3">
      <c r="A843" t="s">
        <v>11258</v>
      </c>
      <c r="B843" t="s">
        <v>19</v>
      </c>
      <c r="E843">
        <v>5.6</v>
      </c>
      <c r="F843" t="e">
        <f t="shared" si="39"/>
        <v>#DIV/0!</v>
      </c>
      <c r="G843">
        <f t="shared" si="40"/>
        <v>6.6</v>
      </c>
      <c r="H843" s="3">
        <f t="shared" si="41"/>
        <v>1.1251158657328983</v>
      </c>
    </row>
    <row r="844" spans="1:8" x14ac:dyDescent="0.3">
      <c r="A844" t="s">
        <v>11259</v>
      </c>
      <c r="B844" t="s">
        <v>19</v>
      </c>
      <c r="E844">
        <v>6.6</v>
      </c>
      <c r="F844" t="e">
        <f t="shared" si="39"/>
        <v>#DIV/0!</v>
      </c>
      <c r="G844">
        <f t="shared" si="40"/>
        <v>6.6</v>
      </c>
      <c r="H844" s="3">
        <f t="shared" si="41"/>
        <v>1.1251158657328983</v>
      </c>
    </row>
    <row r="845" spans="1:8" x14ac:dyDescent="0.3">
      <c r="A845" t="s">
        <v>11260</v>
      </c>
      <c r="B845" t="s">
        <v>19</v>
      </c>
      <c r="E845">
        <v>5.4</v>
      </c>
      <c r="F845" t="e">
        <f t="shared" si="39"/>
        <v>#DIV/0!</v>
      </c>
      <c r="G845">
        <f t="shared" si="40"/>
        <v>6.6</v>
      </c>
      <c r="H845" s="3">
        <f t="shared" si="41"/>
        <v>1.1251158657328983</v>
      </c>
    </row>
    <row r="846" spans="1:8" x14ac:dyDescent="0.3">
      <c r="A846" t="s">
        <v>11261</v>
      </c>
      <c r="B846" t="s">
        <v>19</v>
      </c>
      <c r="E846">
        <v>6.3</v>
      </c>
      <c r="F846" t="e">
        <f t="shared" si="39"/>
        <v>#DIV/0!</v>
      </c>
      <c r="G846">
        <f t="shared" si="40"/>
        <v>6.6</v>
      </c>
      <c r="H846" s="3">
        <f t="shared" si="41"/>
        <v>1.1251158657328983</v>
      </c>
    </row>
    <row r="847" spans="1:8" x14ac:dyDescent="0.3">
      <c r="A847" t="s">
        <v>11262</v>
      </c>
      <c r="B847" t="s">
        <v>19</v>
      </c>
      <c r="E847">
        <v>7.9</v>
      </c>
      <c r="F847" t="e">
        <f t="shared" si="39"/>
        <v>#DIV/0!</v>
      </c>
      <c r="G847">
        <f t="shared" si="40"/>
        <v>6.6</v>
      </c>
      <c r="H847" s="3">
        <f t="shared" si="41"/>
        <v>1.1251158657328983</v>
      </c>
    </row>
    <row r="848" spans="1:8" x14ac:dyDescent="0.3">
      <c r="A848" t="s">
        <v>11263</v>
      </c>
      <c r="B848" t="s">
        <v>19</v>
      </c>
      <c r="E848">
        <v>6.3</v>
      </c>
      <c r="F848" t="e">
        <f t="shared" si="39"/>
        <v>#DIV/0!</v>
      </c>
      <c r="G848">
        <f t="shared" si="40"/>
        <v>6.6</v>
      </c>
      <c r="H848" s="3">
        <f t="shared" si="41"/>
        <v>1.1251158657328983</v>
      </c>
    </row>
    <row r="849" spans="1:8" x14ac:dyDescent="0.3">
      <c r="A849" t="s">
        <v>11264</v>
      </c>
      <c r="B849" t="s">
        <v>19</v>
      </c>
      <c r="E849">
        <v>6</v>
      </c>
      <c r="F849" t="e">
        <f t="shared" si="39"/>
        <v>#DIV/0!</v>
      </c>
      <c r="G849">
        <f t="shared" si="40"/>
        <v>6.6</v>
      </c>
      <c r="H849" s="3">
        <f t="shared" si="41"/>
        <v>1.1251158657328983</v>
      </c>
    </row>
    <row r="850" spans="1:8" x14ac:dyDescent="0.3">
      <c r="A850" t="s">
        <v>11265</v>
      </c>
      <c r="B850" t="s">
        <v>19</v>
      </c>
      <c r="E850">
        <v>7.2</v>
      </c>
      <c r="F850" t="e">
        <f t="shared" si="39"/>
        <v>#DIV/0!</v>
      </c>
      <c r="G850">
        <f t="shared" si="40"/>
        <v>6.6</v>
      </c>
      <c r="H850" s="3">
        <f t="shared" si="41"/>
        <v>1.1251158657328983</v>
      </c>
    </row>
    <row r="851" spans="1:8" x14ac:dyDescent="0.3">
      <c r="A851" t="s">
        <v>11266</v>
      </c>
      <c r="B851" t="s">
        <v>19</v>
      </c>
      <c r="E851">
        <v>5.0999999999999996</v>
      </c>
      <c r="F851" t="e">
        <f t="shared" si="39"/>
        <v>#DIV/0!</v>
      </c>
      <c r="G851">
        <f t="shared" si="40"/>
        <v>6.6</v>
      </c>
      <c r="H851" s="3">
        <f t="shared" si="41"/>
        <v>1.1251158657328983</v>
      </c>
    </row>
    <row r="852" spans="1:8" x14ac:dyDescent="0.3">
      <c r="A852" t="s">
        <v>11267</v>
      </c>
      <c r="B852" t="s">
        <v>19</v>
      </c>
      <c r="E852">
        <v>7.3</v>
      </c>
      <c r="F852" t="e">
        <f t="shared" si="39"/>
        <v>#DIV/0!</v>
      </c>
      <c r="G852">
        <f t="shared" si="40"/>
        <v>6.6</v>
      </c>
      <c r="H852" s="3">
        <f t="shared" si="41"/>
        <v>1.1251158657328983</v>
      </c>
    </row>
    <row r="853" spans="1:8" x14ac:dyDescent="0.3">
      <c r="A853" t="s">
        <v>11268</v>
      </c>
      <c r="B853" t="s">
        <v>19</v>
      </c>
      <c r="E853">
        <v>8</v>
      </c>
      <c r="F853" t="e">
        <f t="shared" si="39"/>
        <v>#DIV/0!</v>
      </c>
      <c r="G853">
        <f t="shared" si="40"/>
        <v>6.6</v>
      </c>
      <c r="H853" s="3">
        <f t="shared" si="41"/>
        <v>1.1251158657328983</v>
      </c>
    </row>
    <row r="854" spans="1:8" x14ac:dyDescent="0.3">
      <c r="A854" t="s">
        <v>11269</v>
      </c>
      <c r="B854" t="s">
        <v>19</v>
      </c>
      <c r="E854">
        <v>6.2</v>
      </c>
      <c r="F854" t="e">
        <f t="shared" si="39"/>
        <v>#DIV/0!</v>
      </c>
      <c r="G854">
        <f t="shared" si="40"/>
        <v>6.6</v>
      </c>
      <c r="H854" s="3">
        <f t="shared" si="41"/>
        <v>1.1251158657328983</v>
      </c>
    </row>
    <row r="855" spans="1:8" x14ac:dyDescent="0.3">
      <c r="A855" t="s">
        <v>11270</v>
      </c>
      <c r="B855" t="s">
        <v>19</v>
      </c>
      <c r="E855">
        <v>6</v>
      </c>
      <c r="F855" t="e">
        <f t="shared" si="39"/>
        <v>#DIV/0!</v>
      </c>
      <c r="G855">
        <f t="shared" si="40"/>
        <v>6.6</v>
      </c>
      <c r="H855" s="3">
        <f t="shared" si="41"/>
        <v>1.1251158657328983</v>
      </c>
    </row>
    <row r="856" spans="1:8" x14ac:dyDescent="0.3">
      <c r="A856" t="s">
        <v>11271</v>
      </c>
      <c r="B856" t="s">
        <v>19</v>
      </c>
      <c r="E856">
        <v>6.7</v>
      </c>
      <c r="F856" t="e">
        <f t="shared" si="39"/>
        <v>#DIV/0!</v>
      </c>
      <c r="G856">
        <f t="shared" si="40"/>
        <v>6.6</v>
      </c>
      <c r="H856" s="3">
        <f t="shared" si="41"/>
        <v>1.1251158657328983</v>
      </c>
    </row>
    <row r="857" spans="1:8" x14ac:dyDescent="0.3">
      <c r="A857" t="s">
        <v>11272</v>
      </c>
      <c r="B857" t="s">
        <v>19</v>
      </c>
      <c r="E857">
        <v>8.1</v>
      </c>
      <c r="F857" t="e">
        <f t="shared" si="39"/>
        <v>#DIV/0!</v>
      </c>
      <c r="G857">
        <f t="shared" si="40"/>
        <v>6.6</v>
      </c>
      <c r="H857" s="3">
        <f t="shared" si="41"/>
        <v>1.1251158657328983</v>
      </c>
    </row>
    <row r="858" spans="1:8" x14ac:dyDescent="0.3">
      <c r="A858" t="s">
        <v>11273</v>
      </c>
      <c r="B858" t="s">
        <v>19</v>
      </c>
      <c r="E858">
        <v>6.4</v>
      </c>
      <c r="F858" t="e">
        <f t="shared" si="39"/>
        <v>#DIV/0!</v>
      </c>
      <c r="G858">
        <f t="shared" si="40"/>
        <v>6.6</v>
      </c>
      <c r="H858" s="3">
        <f t="shared" si="41"/>
        <v>1.1251158657328983</v>
      </c>
    </row>
    <row r="859" spans="1:8" x14ac:dyDescent="0.3">
      <c r="A859" t="s">
        <v>11274</v>
      </c>
      <c r="B859" t="s">
        <v>19</v>
      </c>
      <c r="E859">
        <v>8.4</v>
      </c>
      <c r="F859" t="e">
        <f t="shared" si="39"/>
        <v>#DIV/0!</v>
      </c>
      <c r="G859">
        <f t="shared" si="40"/>
        <v>6.6</v>
      </c>
      <c r="H859" s="3">
        <f t="shared" si="41"/>
        <v>1.1251158657328983</v>
      </c>
    </row>
    <row r="860" spans="1:8" x14ac:dyDescent="0.3">
      <c r="A860" t="s">
        <v>11275</v>
      </c>
      <c r="B860" t="s">
        <v>19</v>
      </c>
      <c r="E860">
        <v>8</v>
      </c>
      <c r="F860" t="e">
        <f t="shared" si="39"/>
        <v>#DIV/0!</v>
      </c>
      <c r="G860">
        <f t="shared" si="40"/>
        <v>6.6</v>
      </c>
      <c r="H860" s="3">
        <f t="shared" si="41"/>
        <v>1.1251158657328983</v>
      </c>
    </row>
    <row r="861" spans="1:8" x14ac:dyDescent="0.3">
      <c r="A861" t="s">
        <v>11276</v>
      </c>
      <c r="B861" t="s">
        <v>19</v>
      </c>
      <c r="E861">
        <v>6.3</v>
      </c>
      <c r="F861" t="e">
        <f t="shared" si="39"/>
        <v>#DIV/0!</v>
      </c>
      <c r="G861">
        <f t="shared" si="40"/>
        <v>6.6</v>
      </c>
      <c r="H861" s="3">
        <f t="shared" si="41"/>
        <v>1.1251158657328983</v>
      </c>
    </row>
    <row r="862" spans="1:8" x14ac:dyDescent="0.3">
      <c r="A862" t="s">
        <v>11277</v>
      </c>
      <c r="B862" t="s">
        <v>19</v>
      </c>
      <c r="E862">
        <v>6.4</v>
      </c>
      <c r="F862" t="e">
        <f t="shared" si="39"/>
        <v>#DIV/0!</v>
      </c>
      <c r="G862">
        <f t="shared" si="40"/>
        <v>6.6</v>
      </c>
      <c r="H862" s="3">
        <f t="shared" si="41"/>
        <v>1.1251158657328983</v>
      </c>
    </row>
    <row r="863" spans="1:8" x14ac:dyDescent="0.3">
      <c r="A863" t="s">
        <v>11278</v>
      </c>
      <c r="B863" t="s">
        <v>19</v>
      </c>
      <c r="E863">
        <v>6.6</v>
      </c>
      <c r="F863" t="e">
        <f t="shared" si="39"/>
        <v>#DIV/0!</v>
      </c>
      <c r="G863">
        <f t="shared" si="40"/>
        <v>6.6</v>
      </c>
      <c r="H863" s="3">
        <f t="shared" si="41"/>
        <v>1.1251158657328983</v>
      </c>
    </row>
    <row r="864" spans="1:8" x14ac:dyDescent="0.3">
      <c r="A864" t="s">
        <v>11279</v>
      </c>
      <c r="B864" t="s">
        <v>19</v>
      </c>
      <c r="E864">
        <v>6.4</v>
      </c>
      <c r="F864" t="e">
        <f t="shared" si="39"/>
        <v>#DIV/0!</v>
      </c>
      <c r="G864">
        <f t="shared" si="40"/>
        <v>6.6</v>
      </c>
      <c r="H864" s="3">
        <f t="shared" si="41"/>
        <v>1.1251158657328983</v>
      </c>
    </row>
    <row r="865" spans="1:8" x14ac:dyDescent="0.3">
      <c r="A865" t="s">
        <v>11280</v>
      </c>
      <c r="B865" t="s">
        <v>19</v>
      </c>
      <c r="E865">
        <v>6</v>
      </c>
      <c r="F865" t="e">
        <f t="shared" si="39"/>
        <v>#DIV/0!</v>
      </c>
      <c r="G865">
        <f t="shared" si="40"/>
        <v>6.6</v>
      </c>
      <c r="H865" s="3">
        <f t="shared" si="41"/>
        <v>1.1251158657328983</v>
      </c>
    </row>
    <row r="866" spans="1:8" x14ac:dyDescent="0.3">
      <c r="A866" t="s">
        <v>11281</v>
      </c>
      <c r="B866" t="s">
        <v>19</v>
      </c>
      <c r="E866">
        <v>6.6</v>
      </c>
      <c r="F866" t="e">
        <f t="shared" si="39"/>
        <v>#DIV/0!</v>
      </c>
      <c r="G866">
        <f t="shared" si="40"/>
        <v>6.6</v>
      </c>
      <c r="H866" s="3">
        <f t="shared" si="41"/>
        <v>1.1251158657328983</v>
      </c>
    </row>
    <row r="867" spans="1:8" x14ac:dyDescent="0.3">
      <c r="A867" t="s">
        <v>11282</v>
      </c>
      <c r="B867" t="s">
        <v>19</v>
      </c>
      <c r="E867">
        <v>5.9</v>
      </c>
      <c r="F867" t="e">
        <f t="shared" si="39"/>
        <v>#DIV/0!</v>
      </c>
      <c r="G867">
        <f t="shared" si="40"/>
        <v>6.6</v>
      </c>
      <c r="H867" s="3">
        <f t="shared" si="41"/>
        <v>1.1251158657328983</v>
      </c>
    </row>
    <row r="868" spans="1:8" x14ac:dyDescent="0.3">
      <c r="A868" t="s">
        <v>11283</v>
      </c>
      <c r="B868" t="s">
        <v>19</v>
      </c>
      <c r="E868">
        <v>6.4</v>
      </c>
      <c r="F868" t="e">
        <f t="shared" si="39"/>
        <v>#DIV/0!</v>
      </c>
      <c r="G868">
        <f t="shared" si="40"/>
        <v>6.6</v>
      </c>
      <c r="H868" s="3">
        <f t="shared" si="41"/>
        <v>1.1251158657328983</v>
      </c>
    </row>
    <row r="869" spans="1:8" x14ac:dyDescent="0.3">
      <c r="A869" t="s">
        <v>11284</v>
      </c>
      <c r="B869" t="s">
        <v>19</v>
      </c>
      <c r="E869">
        <v>6.3</v>
      </c>
      <c r="F869" t="e">
        <f t="shared" si="39"/>
        <v>#DIV/0!</v>
      </c>
      <c r="G869">
        <f t="shared" si="40"/>
        <v>6.6</v>
      </c>
      <c r="H869" s="3">
        <f t="shared" si="41"/>
        <v>1.1251158657328983</v>
      </c>
    </row>
    <row r="870" spans="1:8" x14ac:dyDescent="0.3">
      <c r="A870" t="s">
        <v>11285</v>
      </c>
      <c r="B870" t="s">
        <v>19</v>
      </c>
      <c r="E870">
        <v>7.3</v>
      </c>
      <c r="F870" t="e">
        <f t="shared" si="39"/>
        <v>#DIV/0!</v>
      </c>
      <c r="G870">
        <f t="shared" si="40"/>
        <v>6.6</v>
      </c>
      <c r="H870" s="3">
        <f t="shared" si="41"/>
        <v>1.1251158657328983</v>
      </c>
    </row>
    <row r="871" spans="1:8" x14ac:dyDescent="0.3">
      <c r="A871" t="s">
        <v>11286</v>
      </c>
      <c r="B871" t="s">
        <v>19</v>
      </c>
      <c r="E871">
        <v>6.8</v>
      </c>
      <c r="F871" t="e">
        <f t="shared" si="39"/>
        <v>#DIV/0!</v>
      </c>
      <c r="G871">
        <f t="shared" si="40"/>
        <v>6.6</v>
      </c>
      <c r="H871" s="3">
        <f t="shared" si="41"/>
        <v>1.1251158657328983</v>
      </c>
    </row>
    <row r="872" spans="1:8" x14ac:dyDescent="0.3">
      <c r="A872" t="s">
        <v>11287</v>
      </c>
      <c r="B872" t="s">
        <v>19</v>
      </c>
      <c r="E872">
        <v>7.2</v>
      </c>
      <c r="F872" t="e">
        <f t="shared" si="39"/>
        <v>#DIV/0!</v>
      </c>
      <c r="G872">
        <f t="shared" si="40"/>
        <v>6.6</v>
      </c>
      <c r="H872" s="3">
        <f t="shared" si="41"/>
        <v>1.1251158657328983</v>
      </c>
    </row>
    <row r="873" spans="1:8" x14ac:dyDescent="0.3">
      <c r="A873" t="s">
        <v>11288</v>
      </c>
      <c r="B873" t="s">
        <v>19</v>
      </c>
      <c r="E873">
        <v>5.7</v>
      </c>
      <c r="F873" t="e">
        <f t="shared" si="39"/>
        <v>#DIV/0!</v>
      </c>
      <c r="G873">
        <f t="shared" si="40"/>
        <v>6.6</v>
      </c>
      <c r="H873" s="3">
        <f t="shared" si="41"/>
        <v>1.1251158657328983</v>
      </c>
    </row>
    <row r="874" spans="1:8" x14ac:dyDescent="0.3">
      <c r="A874" t="s">
        <v>11289</v>
      </c>
      <c r="B874" t="s">
        <v>19</v>
      </c>
      <c r="E874">
        <v>6</v>
      </c>
      <c r="F874" t="e">
        <f t="shared" si="39"/>
        <v>#DIV/0!</v>
      </c>
      <c r="G874">
        <f t="shared" si="40"/>
        <v>6.6</v>
      </c>
      <c r="H874" s="3">
        <f t="shared" si="41"/>
        <v>1.1251158657328983</v>
      </c>
    </row>
    <row r="875" spans="1:8" x14ac:dyDescent="0.3">
      <c r="A875" t="s">
        <v>11290</v>
      </c>
      <c r="B875" t="s">
        <v>19</v>
      </c>
      <c r="E875">
        <v>6.5</v>
      </c>
      <c r="F875" t="e">
        <f t="shared" si="39"/>
        <v>#DIV/0!</v>
      </c>
      <c r="G875">
        <f t="shared" si="40"/>
        <v>6.6</v>
      </c>
      <c r="H875" s="3">
        <f t="shared" si="41"/>
        <v>1.1251158657328983</v>
      </c>
    </row>
    <row r="876" spans="1:8" x14ac:dyDescent="0.3">
      <c r="A876" t="s">
        <v>11291</v>
      </c>
      <c r="B876" t="s">
        <v>19</v>
      </c>
      <c r="E876">
        <v>5.8</v>
      </c>
      <c r="F876" t="e">
        <f t="shared" si="39"/>
        <v>#DIV/0!</v>
      </c>
      <c r="G876">
        <f t="shared" si="40"/>
        <v>6.6</v>
      </c>
      <c r="H876" s="3">
        <f t="shared" si="41"/>
        <v>1.1251158657328983</v>
      </c>
    </row>
    <row r="877" spans="1:8" x14ac:dyDescent="0.3">
      <c r="A877" t="s">
        <v>11292</v>
      </c>
      <c r="B877" t="s">
        <v>19</v>
      </c>
      <c r="E877">
        <v>5.8</v>
      </c>
      <c r="F877" t="e">
        <f t="shared" si="39"/>
        <v>#DIV/0!</v>
      </c>
      <c r="G877">
        <f t="shared" si="40"/>
        <v>6.6</v>
      </c>
      <c r="H877" s="3">
        <f t="shared" si="41"/>
        <v>1.1251158657328983</v>
      </c>
    </row>
    <row r="878" spans="1:8" x14ac:dyDescent="0.3">
      <c r="A878" t="s">
        <v>11293</v>
      </c>
      <c r="B878" t="s">
        <v>19</v>
      </c>
      <c r="E878">
        <v>6.7</v>
      </c>
      <c r="F878" t="e">
        <f t="shared" si="39"/>
        <v>#DIV/0!</v>
      </c>
      <c r="G878">
        <f t="shared" si="40"/>
        <v>6.6</v>
      </c>
      <c r="H878" s="3">
        <f t="shared" si="41"/>
        <v>1.1251158657328983</v>
      </c>
    </row>
    <row r="879" spans="1:8" x14ac:dyDescent="0.3">
      <c r="A879" t="s">
        <v>11294</v>
      </c>
      <c r="B879" t="s">
        <v>19</v>
      </c>
      <c r="E879">
        <v>7.8</v>
      </c>
      <c r="F879" t="e">
        <f t="shared" si="39"/>
        <v>#DIV/0!</v>
      </c>
      <c r="G879">
        <f t="shared" si="40"/>
        <v>6.6</v>
      </c>
      <c r="H879" s="3">
        <f t="shared" si="41"/>
        <v>1.1251158657328983</v>
      </c>
    </row>
    <row r="880" spans="1:8" x14ac:dyDescent="0.3">
      <c r="A880" t="s">
        <v>11295</v>
      </c>
      <c r="B880" t="s">
        <v>19</v>
      </c>
      <c r="E880">
        <v>5.6</v>
      </c>
      <c r="F880" t="e">
        <f t="shared" si="39"/>
        <v>#DIV/0!</v>
      </c>
      <c r="G880">
        <f t="shared" si="40"/>
        <v>6.6</v>
      </c>
      <c r="H880" s="3">
        <f t="shared" si="41"/>
        <v>1.1251158657328983</v>
      </c>
    </row>
    <row r="881" spans="1:8" x14ac:dyDescent="0.3">
      <c r="A881" t="s">
        <v>11296</v>
      </c>
      <c r="B881" t="s">
        <v>19</v>
      </c>
      <c r="E881">
        <v>5.8</v>
      </c>
      <c r="F881" t="e">
        <f t="shared" si="39"/>
        <v>#DIV/0!</v>
      </c>
      <c r="G881">
        <f t="shared" si="40"/>
        <v>6.6</v>
      </c>
      <c r="H881" s="3">
        <f t="shared" si="41"/>
        <v>1.1251158657328983</v>
      </c>
    </row>
    <row r="882" spans="1:8" x14ac:dyDescent="0.3">
      <c r="A882" t="s">
        <v>11297</v>
      </c>
      <c r="B882" t="s">
        <v>19</v>
      </c>
      <c r="E882">
        <v>7.4</v>
      </c>
      <c r="F882" t="e">
        <f t="shared" si="39"/>
        <v>#DIV/0!</v>
      </c>
      <c r="G882">
        <f t="shared" si="40"/>
        <v>6.6</v>
      </c>
      <c r="H882" s="3">
        <f t="shared" si="41"/>
        <v>1.1251158657328983</v>
      </c>
    </row>
    <row r="883" spans="1:8" x14ac:dyDescent="0.3">
      <c r="A883" t="s">
        <v>11298</v>
      </c>
      <c r="B883" t="s">
        <v>19</v>
      </c>
      <c r="E883">
        <v>6.9</v>
      </c>
      <c r="F883" t="e">
        <f t="shared" si="39"/>
        <v>#DIV/0!</v>
      </c>
      <c r="G883">
        <f t="shared" si="40"/>
        <v>6.6</v>
      </c>
      <c r="H883" s="3">
        <f t="shared" si="41"/>
        <v>1.1251158657328983</v>
      </c>
    </row>
    <row r="884" spans="1:8" x14ac:dyDescent="0.3">
      <c r="A884" t="s">
        <v>11299</v>
      </c>
      <c r="B884" t="s">
        <v>19</v>
      </c>
      <c r="E884">
        <v>5.5</v>
      </c>
      <c r="F884" t="e">
        <f t="shared" si="39"/>
        <v>#DIV/0!</v>
      </c>
      <c r="G884">
        <f t="shared" si="40"/>
        <v>6.6</v>
      </c>
      <c r="H884" s="3">
        <f t="shared" si="41"/>
        <v>1.1251158657328983</v>
      </c>
    </row>
    <row r="885" spans="1:8" x14ac:dyDescent="0.3">
      <c r="A885" t="s">
        <v>11300</v>
      </c>
      <c r="B885" t="s">
        <v>19</v>
      </c>
      <c r="E885">
        <v>6.3</v>
      </c>
      <c r="F885" t="e">
        <f t="shared" si="39"/>
        <v>#DIV/0!</v>
      </c>
      <c r="G885">
        <f t="shared" si="40"/>
        <v>6.6</v>
      </c>
      <c r="H885" s="3">
        <f t="shared" si="41"/>
        <v>1.1251158657328983</v>
      </c>
    </row>
    <row r="886" spans="1:8" x14ac:dyDescent="0.3">
      <c r="A886" t="s">
        <v>11301</v>
      </c>
      <c r="B886" t="s">
        <v>19</v>
      </c>
      <c r="E886">
        <v>4.7</v>
      </c>
      <c r="F886" t="e">
        <f t="shared" si="39"/>
        <v>#DIV/0!</v>
      </c>
      <c r="G886">
        <f t="shared" si="40"/>
        <v>6.6</v>
      </c>
      <c r="H886" s="3">
        <f t="shared" si="41"/>
        <v>1.1251158657328983</v>
      </c>
    </row>
    <row r="887" spans="1:8" x14ac:dyDescent="0.3">
      <c r="A887" t="s">
        <v>11302</v>
      </c>
      <c r="B887" t="s">
        <v>19</v>
      </c>
      <c r="E887">
        <v>5.6</v>
      </c>
      <c r="F887" t="e">
        <f t="shared" si="39"/>
        <v>#DIV/0!</v>
      </c>
      <c r="G887">
        <f t="shared" si="40"/>
        <v>6.6</v>
      </c>
      <c r="H887" s="3">
        <f t="shared" si="41"/>
        <v>1.1251158657328983</v>
      </c>
    </row>
    <row r="888" spans="1:8" x14ac:dyDescent="0.3">
      <c r="A888" t="s">
        <v>11303</v>
      </c>
      <c r="B888" t="s">
        <v>19</v>
      </c>
      <c r="E888">
        <v>6.4</v>
      </c>
      <c r="F888" t="e">
        <f t="shared" si="39"/>
        <v>#DIV/0!</v>
      </c>
      <c r="G888">
        <f t="shared" si="40"/>
        <v>6.6</v>
      </c>
      <c r="H888" s="3">
        <f t="shared" si="41"/>
        <v>1.1251158657328983</v>
      </c>
    </row>
    <row r="889" spans="1:8" x14ac:dyDescent="0.3">
      <c r="A889" t="s">
        <v>11304</v>
      </c>
      <c r="B889" t="s">
        <v>675</v>
      </c>
      <c r="E889">
        <v>4.2</v>
      </c>
      <c r="F889" t="e">
        <f t="shared" si="39"/>
        <v>#DIV/0!</v>
      </c>
      <c r="G889">
        <f t="shared" si="40"/>
        <v>6.6</v>
      </c>
      <c r="H889" s="3">
        <f t="shared" si="41"/>
        <v>1.1251158657328983</v>
      </c>
    </row>
    <row r="890" spans="1:8" x14ac:dyDescent="0.3">
      <c r="A890" t="s">
        <v>11305</v>
      </c>
      <c r="B890" t="s">
        <v>19</v>
      </c>
      <c r="E890">
        <v>6.4</v>
      </c>
      <c r="F890" t="e">
        <f t="shared" si="39"/>
        <v>#DIV/0!</v>
      </c>
      <c r="G890">
        <f t="shared" si="40"/>
        <v>6.6</v>
      </c>
      <c r="H890" s="3">
        <f t="shared" si="41"/>
        <v>1.1251158657328983</v>
      </c>
    </row>
    <row r="891" spans="1:8" x14ac:dyDescent="0.3">
      <c r="A891" t="s">
        <v>11306</v>
      </c>
      <c r="B891" t="s">
        <v>19</v>
      </c>
      <c r="E891">
        <v>7.7</v>
      </c>
      <c r="F891" t="e">
        <f t="shared" si="39"/>
        <v>#DIV/0!</v>
      </c>
      <c r="G891">
        <f t="shared" si="40"/>
        <v>6.6</v>
      </c>
      <c r="H891" s="3">
        <f t="shared" si="41"/>
        <v>1.1251158657328983</v>
      </c>
    </row>
    <row r="892" spans="1:8" x14ac:dyDescent="0.3">
      <c r="A892" t="s">
        <v>11307</v>
      </c>
      <c r="B892" t="s">
        <v>19</v>
      </c>
      <c r="E892">
        <v>7.7</v>
      </c>
      <c r="F892" t="e">
        <f t="shared" si="39"/>
        <v>#DIV/0!</v>
      </c>
      <c r="G892">
        <f t="shared" si="40"/>
        <v>6.6</v>
      </c>
      <c r="H892" s="3">
        <f t="shared" si="41"/>
        <v>1.1251158657328983</v>
      </c>
    </row>
    <row r="893" spans="1:8" x14ac:dyDescent="0.3">
      <c r="A893" t="s">
        <v>11308</v>
      </c>
      <c r="B893" t="s">
        <v>19</v>
      </c>
      <c r="E893">
        <v>5.3</v>
      </c>
      <c r="F893" t="e">
        <f t="shared" si="39"/>
        <v>#DIV/0!</v>
      </c>
      <c r="G893">
        <f t="shared" si="40"/>
        <v>6.6</v>
      </c>
      <c r="H893" s="3">
        <f t="shared" si="41"/>
        <v>1.1251158657328983</v>
      </c>
    </row>
    <row r="894" spans="1:8" x14ac:dyDescent="0.3">
      <c r="A894" t="s">
        <v>11309</v>
      </c>
      <c r="B894" t="s">
        <v>19</v>
      </c>
      <c r="E894">
        <v>6.7</v>
      </c>
      <c r="F894" t="e">
        <f t="shared" si="39"/>
        <v>#DIV/0!</v>
      </c>
      <c r="G894">
        <f t="shared" si="40"/>
        <v>6.6</v>
      </c>
      <c r="H894" s="3">
        <f t="shared" si="41"/>
        <v>1.1251158657328983</v>
      </c>
    </row>
    <row r="895" spans="1:8" x14ac:dyDescent="0.3">
      <c r="A895" t="s">
        <v>11310</v>
      </c>
      <c r="B895" t="s">
        <v>19</v>
      </c>
      <c r="E895">
        <v>7.7</v>
      </c>
      <c r="F895" t="e">
        <f t="shared" si="39"/>
        <v>#DIV/0!</v>
      </c>
      <c r="G895">
        <f t="shared" si="40"/>
        <v>6.6</v>
      </c>
      <c r="H895" s="3">
        <f t="shared" si="41"/>
        <v>1.1251158657328983</v>
      </c>
    </row>
    <row r="896" spans="1:8" x14ac:dyDescent="0.3">
      <c r="A896" t="s">
        <v>11311</v>
      </c>
      <c r="B896" t="s">
        <v>19</v>
      </c>
      <c r="E896">
        <v>5.7</v>
      </c>
      <c r="F896" t="e">
        <f t="shared" si="39"/>
        <v>#DIV/0!</v>
      </c>
      <c r="G896">
        <f t="shared" si="40"/>
        <v>6.6</v>
      </c>
      <c r="H896" s="3">
        <f t="shared" si="41"/>
        <v>1.1251158657328983</v>
      </c>
    </row>
    <row r="897" spans="1:8" x14ac:dyDescent="0.3">
      <c r="A897" t="s">
        <v>11312</v>
      </c>
      <c r="B897" t="s">
        <v>19</v>
      </c>
      <c r="E897">
        <v>7.6</v>
      </c>
      <c r="F897" t="e">
        <f t="shared" si="39"/>
        <v>#DIV/0!</v>
      </c>
      <c r="G897">
        <f t="shared" si="40"/>
        <v>6.6</v>
      </c>
      <c r="H897" s="3">
        <f t="shared" si="41"/>
        <v>1.1251158657328983</v>
      </c>
    </row>
    <row r="898" spans="1:8" x14ac:dyDescent="0.3">
      <c r="A898" t="s">
        <v>11313</v>
      </c>
      <c r="B898" t="s">
        <v>19</v>
      </c>
      <c r="E898">
        <v>6.4</v>
      </c>
      <c r="F898" t="e">
        <f t="shared" si="39"/>
        <v>#DIV/0!</v>
      </c>
      <c r="G898">
        <f t="shared" si="40"/>
        <v>6.6</v>
      </c>
      <c r="H898" s="3">
        <f t="shared" si="41"/>
        <v>1.1251158657328983</v>
      </c>
    </row>
    <row r="899" spans="1:8" x14ac:dyDescent="0.3">
      <c r="A899" t="s">
        <v>11314</v>
      </c>
      <c r="B899" t="s">
        <v>19</v>
      </c>
      <c r="E899">
        <v>5.6</v>
      </c>
      <c r="F899" t="e">
        <f t="shared" ref="F899:F962" si="42">AVERAGEIF(B:B,C:C,E:E)</f>
        <v>#DIV/0!</v>
      </c>
      <c r="G899">
        <f t="shared" ref="G899:G962" si="43">MEDIAN(B:B,C:C,E:E)</f>
        <v>6.6</v>
      </c>
      <c r="H899" s="3">
        <f t="shared" ref="H899:H962" si="44">_xlfn.STDEV.S(B:B,C:C,E:E)</f>
        <v>1.1251158657328983</v>
      </c>
    </row>
    <row r="900" spans="1:8" x14ac:dyDescent="0.3">
      <c r="A900" t="s">
        <v>11315</v>
      </c>
      <c r="B900" t="s">
        <v>19</v>
      </c>
      <c r="E900">
        <v>6.8</v>
      </c>
      <c r="F900" t="e">
        <f t="shared" si="42"/>
        <v>#DIV/0!</v>
      </c>
      <c r="G900">
        <f t="shared" si="43"/>
        <v>6.6</v>
      </c>
      <c r="H900" s="3">
        <f t="shared" si="44"/>
        <v>1.1251158657328983</v>
      </c>
    </row>
    <row r="901" spans="1:8" x14ac:dyDescent="0.3">
      <c r="A901" t="s">
        <v>11316</v>
      </c>
      <c r="B901" t="s">
        <v>19</v>
      </c>
      <c r="E901">
        <v>2.4</v>
      </c>
      <c r="F901" t="e">
        <f t="shared" si="42"/>
        <v>#DIV/0!</v>
      </c>
      <c r="G901">
        <f t="shared" si="43"/>
        <v>6.6</v>
      </c>
      <c r="H901" s="3">
        <f t="shared" si="44"/>
        <v>1.1251158657328983</v>
      </c>
    </row>
    <row r="902" spans="1:8" x14ac:dyDescent="0.3">
      <c r="A902" t="s">
        <v>11317</v>
      </c>
      <c r="B902" t="s">
        <v>19</v>
      </c>
      <c r="E902">
        <v>6.2</v>
      </c>
      <c r="F902" t="e">
        <f t="shared" si="42"/>
        <v>#DIV/0!</v>
      </c>
      <c r="G902">
        <f t="shared" si="43"/>
        <v>6.6</v>
      </c>
      <c r="H902" s="3">
        <f t="shared" si="44"/>
        <v>1.1251158657328983</v>
      </c>
    </row>
    <row r="903" spans="1:8" x14ac:dyDescent="0.3">
      <c r="A903" t="s">
        <v>11318</v>
      </c>
      <c r="B903" t="s">
        <v>19</v>
      </c>
      <c r="E903">
        <v>5.9</v>
      </c>
      <c r="F903" t="e">
        <f t="shared" si="42"/>
        <v>#DIV/0!</v>
      </c>
      <c r="G903">
        <f t="shared" si="43"/>
        <v>6.6</v>
      </c>
      <c r="H903" s="3">
        <f t="shared" si="44"/>
        <v>1.1251158657328983</v>
      </c>
    </row>
    <row r="904" spans="1:8" x14ac:dyDescent="0.3">
      <c r="A904" t="s">
        <v>11319</v>
      </c>
      <c r="B904" t="s">
        <v>19</v>
      </c>
      <c r="E904">
        <v>7.1</v>
      </c>
      <c r="F904" t="e">
        <f t="shared" si="42"/>
        <v>#DIV/0!</v>
      </c>
      <c r="G904">
        <f t="shared" si="43"/>
        <v>6.6</v>
      </c>
      <c r="H904" s="3">
        <f t="shared" si="44"/>
        <v>1.1251158657328983</v>
      </c>
    </row>
    <row r="905" spans="1:8" x14ac:dyDescent="0.3">
      <c r="A905" t="s">
        <v>11320</v>
      </c>
      <c r="B905" t="s">
        <v>19</v>
      </c>
      <c r="E905">
        <v>7.6</v>
      </c>
      <c r="F905" t="e">
        <f t="shared" si="42"/>
        <v>#DIV/0!</v>
      </c>
      <c r="G905">
        <f t="shared" si="43"/>
        <v>6.6</v>
      </c>
      <c r="H905" s="3">
        <f t="shared" si="44"/>
        <v>1.1251158657328983</v>
      </c>
    </row>
    <row r="906" spans="1:8" x14ac:dyDescent="0.3">
      <c r="A906" t="s">
        <v>11321</v>
      </c>
      <c r="B906" t="s">
        <v>19</v>
      </c>
      <c r="E906">
        <v>5.5</v>
      </c>
      <c r="F906" t="e">
        <f t="shared" si="42"/>
        <v>#DIV/0!</v>
      </c>
      <c r="G906">
        <f t="shared" si="43"/>
        <v>6.6</v>
      </c>
      <c r="H906" s="3">
        <f t="shared" si="44"/>
        <v>1.1251158657328983</v>
      </c>
    </row>
    <row r="907" spans="1:8" x14ac:dyDescent="0.3">
      <c r="A907" t="s">
        <v>11322</v>
      </c>
      <c r="B907" t="s">
        <v>19</v>
      </c>
      <c r="E907">
        <v>7</v>
      </c>
      <c r="F907" t="e">
        <f t="shared" si="42"/>
        <v>#DIV/0!</v>
      </c>
      <c r="G907">
        <f t="shared" si="43"/>
        <v>6.6</v>
      </c>
      <c r="H907" s="3">
        <f t="shared" si="44"/>
        <v>1.1251158657328983</v>
      </c>
    </row>
    <row r="908" spans="1:8" x14ac:dyDescent="0.3">
      <c r="A908" t="s">
        <v>11323</v>
      </c>
      <c r="B908" t="s">
        <v>19</v>
      </c>
      <c r="E908">
        <v>7.1</v>
      </c>
      <c r="F908" t="e">
        <f t="shared" si="42"/>
        <v>#DIV/0!</v>
      </c>
      <c r="G908">
        <f t="shared" si="43"/>
        <v>6.6</v>
      </c>
      <c r="H908" s="3">
        <f t="shared" si="44"/>
        <v>1.1251158657328983</v>
      </c>
    </row>
    <row r="909" spans="1:8" x14ac:dyDescent="0.3">
      <c r="A909" t="s">
        <v>11324</v>
      </c>
      <c r="B909" t="s">
        <v>19</v>
      </c>
      <c r="E909">
        <v>7.4</v>
      </c>
      <c r="F909" t="e">
        <f t="shared" si="42"/>
        <v>#DIV/0!</v>
      </c>
      <c r="G909">
        <f t="shared" si="43"/>
        <v>6.6</v>
      </c>
      <c r="H909" s="3">
        <f t="shared" si="44"/>
        <v>1.1251158657328983</v>
      </c>
    </row>
    <row r="910" spans="1:8" x14ac:dyDescent="0.3">
      <c r="A910" t="s">
        <v>11325</v>
      </c>
      <c r="B910" t="s">
        <v>19</v>
      </c>
      <c r="E910">
        <v>7.6</v>
      </c>
      <c r="F910" t="e">
        <f t="shared" si="42"/>
        <v>#DIV/0!</v>
      </c>
      <c r="G910">
        <f t="shared" si="43"/>
        <v>6.6</v>
      </c>
      <c r="H910" s="3">
        <f t="shared" si="44"/>
        <v>1.1251158657328983</v>
      </c>
    </row>
    <row r="911" spans="1:8" x14ac:dyDescent="0.3">
      <c r="A911" t="s">
        <v>11326</v>
      </c>
      <c r="B911" t="s">
        <v>19</v>
      </c>
      <c r="E911">
        <v>5.9</v>
      </c>
      <c r="F911" t="e">
        <f t="shared" si="42"/>
        <v>#DIV/0!</v>
      </c>
      <c r="G911">
        <f t="shared" si="43"/>
        <v>6.6</v>
      </c>
      <c r="H911" s="3">
        <f t="shared" si="44"/>
        <v>1.1251158657328983</v>
      </c>
    </row>
    <row r="912" spans="1:8" x14ac:dyDescent="0.3">
      <c r="A912" t="s">
        <v>11327</v>
      </c>
      <c r="B912" t="s">
        <v>19</v>
      </c>
      <c r="E912">
        <v>5.9</v>
      </c>
      <c r="F912" t="e">
        <f t="shared" si="42"/>
        <v>#DIV/0!</v>
      </c>
      <c r="G912">
        <f t="shared" si="43"/>
        <v>6.6</v>
      </c>
      <c r="H912" s="3">
        <f t="shared" si="44"/>
        <v>1.1251158657328983</v>
      </c>
    </row>
    <row r="913" spans="1:8" x14ac:dyDescent="0.3">
      <c r="A913" t="s">
        <v>11328</v>
      </c>
      <c r="B913" t="s">
        <v>19</v>
      </c>
      <c r="E913">
        <v>8</v>
      </c>
      <c r="F913" t="e">
        <f t="shared" si="42"/>
        <v>#DIV/0!</v>
      </c>
      <c r="G913">
        <f t="shared" si="43"/>
        <v>6.6</v>
      </c>
      <c r="H913" s="3">
        <f t="shared" si="44"/>
        <v>1.1251158657328983</v>
      </c>
    </row>
    <row r="914" spans="1:8" x14ac:dyDescent="0.3">
      <c r="A914" t="s">
        <v>11329</v>
      </c>
      <c r="B914" t="s">
        <v>19</v>
      </c>
      <c r="E914">
        <v>7.4</v>
      </c>
      <c r="F914" t="e">
        <f t="shared" si="42"/>
        <v>#DIV/0!</v>
      </c>
      <c r="G914">
        <f t="shared" si="43"/>
        <v>6.6</v>
      </c>
      <c r="H914" s="3">
        <f t="shared" si="44"/>
        <v>1.1251158657328983</v>
      </c>
    </row>
    <row r="915" spans="1:8" x14ac:dyDescent="0.3">
      <c r="A915" t="s">
        <v>11330</v>
      </c>
      <c r="B915" t="s">
        <v>19</v>
      </c>
      <c r="E915">
        <v>5.8</v>
      </c>
      <c r="F915" t="e">
        <f t="shared" si="42"/>
        <v>#DIV/0!</v>
      </c>
      <c r="G915">
        <f t="shared" si="43"/>
        <v>6.6</v>
      </c>
      <c r="H915" s="3">
        <f t="shared" si="44"/>
        <v>1.1251158657328983</v>
      </c>
    </row>
    <row r="916" spans="1:8" x14ac:dyDescent="0.3">
      <c r="A916" t="s">
        <v>11331</v>
      </c>
      <c r="B916" t="s">
        <v>19</v>
      </c>
      <c r="E916">
        <v>6.3</v>
      </c>
      <c r="F916" t="e">
        <f t="shared" si="42"/>
        <v>#DIV/0!</v>
      </c>
      <c r="G916">
        <f t="shared" si="43"/>
        <v>6.6</v>
      </c>
      <c r="H916" s="3">
        <f t="shared" si="44"/>
        <v>1.1251158657328983</v>
      </c>
    </row>
    <row r="917" spans="1:8" x14ac:dyDescent="0.3">
      <c r="A917" t="s">
        <v>11332</v>
      </c>
      <c r="B917" t="s">
        <v>19</v>
      </c>
      <c r="E917">
        <v>5.7</v>
      </c>
      <c r="F917" t="e">
        <f t="shared" si="42"/>
        <v>#DIV/0!</v>
      </c>
      <c r="G917">
        <f t="shared" si="43"/>
        <v>6.6</v>
      </c>
      <c r="H917" s="3">
        <f t="shared" si="44"/>
        <v>1.1251158657328983</v>
      </c>
    </row>
    <row r="918" spans="1:8" x14ac:dyDescent="0.3">
      <c r="A918" t="s">
        <v>11333</v>
      </c>
      <c r="B918" t="s">
        <v>19</v>
      </c>
      <c r="E918">
        <v>5.0999999999999996</v>
      </c>
      <c r="F918" t="e">
        <f t="shared" si="42"/>
        <v>#DIV/0!</v>
      </c>
      <c r="G918">
        <f t="shared" si="43"/>
        <v>6.6</v>
      </c>
      <c r="H918" s="3">
        <f t="shared" si="44"/>
        <v>1.1251158657328983</v>
      </c>
    </row>
    <row r="919" spans="1:8" x14ac:dyDescent="0.3">
      <c r="A919" t="s">
        <v>11334</v>
      </c>
      <c r="B919" t="s">
        <v>19</v>
      </c>
      <c r="E919">
        <v>7.6</v>
      </c>
      <c r="F919" t="e">
        <f t="shared" si="42"/>
        <v>#DIV/0!</v>
      </c>
      <c r="G919">
        <f t="shared" si="43"/>
        <v>6.6</v>
      </c>
      <c r="H919" s="3">
        <f t="shared" si="44"/>
        <v>1.1251158657328983</v>
      </c>
    </row>
    <row r="920" spans="1:8" x14ac:dyDescent="0.3">
      <c r="A920" t="s">
        <v>11335</v>
      </c>
      <c r="B920" t="s">
        <v>19</v>
      </c>
      <c r="E920">
        <v>6.4</v>
      </c>
      <c r="F920" t="e">
        <f t="shared" si="42"/>
        <v>#DIV/0!</v>
      </c>
      <c r="G920">
        <f t="shared" si="43"/>
        <v>6.6</v>
      </c>
      <c r="H920" s="3">
        <f t="shared" si="44"/>
        <v>1.1251158657328983</v>
      </c>
    </row>
    <row r="921" spans="1:8" x14ac:dyDescent="0.3">
      <c r="A921" t="s">
        <v>11336</v>
      </c>
      <c r="B921" t="s">
        <v>19</v>
      </c>
      <c r="E921">
        <v>7.4</v>
      </c>
      <c r="F921" t="e">
        <f t="shared" si="42"/>
        <v>#DIV/0!</v>
      </c>
      <c r="G921">
        <f t="shared" si="43"/>
        <v>6.6</v>
      </c>
      <c r="H921" s="3">
        <f t="shared" si="44"/>
        <v>1.1251158657328983</v>
      </c>
    </row>
    <row r="922" spans="1:8" x14ac:dyDescent="0.3">
      <c r="A922" t="s">
        <v>11337</v>
      </c>
      <c r="B922" t="s">
        <v>19</v>
      </c>
      <c r="E922">
        <v>8.1999999999999993</v>
      </c>
      <c r="F922" t="e">
        <f t="shared" si="42"/>
        <v>#DIV/0!</v>
      </c>
      <c r="G922">
        <f t="shared" si="43"/>
        <v>6.6</v>
      </c>
      <c r="H922" s="3">
        <f t="shared" si="44"/>
        <v>1.1251158657328983</v>
      </c>
    </row>
    <row r="923" spans="1:8" x14ac:dyDescent="0.3">
      <c r="A923" t="s">
        <v>11338</v>
      </c>
      <c r="B923" t="s">
        <v>19</v>
      </c>
      <c r="E923">
        <v>6.5</v>
      </c>
      <c r="F923" t="e">
        <f t="shared" si="42"/>
        <v>#DIV/0!</v>
      </c>
      <c r="G923">
        <f t="shared" si="43"/>
        <v>6.6</v>
      </c>
      <c r="H923" s="3">
        <f t="shared" si="44"/>
        <v>1.1251158657328983</v>
      </c>
    </row>
    <row r="924" spans="1:8" x14ac:dyDescent="0.3">
      <c r="A924" t="s">
        <v>11339</v>
      </c>
      <c r="B924" t="s">
        <v>19</v>
      </c>
      <c r="E924">
        <v>5.5</v>
      </c>
      <c r="F924" t="e">
        <f t="shared" si="42"/>
        <v>#DIV/0!</v>
      </c>
      <c r="G924">
        <f t="shared" si="43"/>
        <v>6.6</v>
      </c>
      <c r="H924" s="3">
        <f t="shared" si="44"/>
        <v>1.1251158657328983</v>
      </c>
    </row>
    <row r="925" spans="1:8" x14ac:dyDescent="0.3">
      <c r="A925" t="s">
        <v>11340</v>
      </c>
      <c r="B925" t="s">
        <v>19</v>
      </c>
      <c r="E925">
        <v>6.5</v>
      </c>
      <c r="F925" t="e">
        <f t="shared" si="42"/>
        <v>#DIV/0!</v>
      </c>
      <c r="G925">
        <f t="shared" si="43"/>
        <v>6.6</v>
      </c>
      <c r="H925" s="3">
        <f t="shared" si="44"/>
        <v>1.1251158657328983</v>
      </c>
    </row>
    <row r="926" spans="1:8" x14ac:dyDescent="0.3">
      <c r="A926" t="s">
        <v>11341</v>
      </c>
      <c r="B926" t="s">
        <v>19</v>
      </c>
      <c r="E926">
        <v>5.6</v>
      </c>
      <c r="F926" t="e">
        <f t="shared" si="42"/>
        <v>#DIV/0!</v>
      </c>
      <c r="G926">
        <f t="shared" si="43"/>
        <v>6.6</v>
      </c>
      <c r="H926" s="3">
        <f t="shared" si="44"/>
        <v>1.1251158657328983</v>
      </c>
    </row>
    <row r="927" spans="1:8" x14ac:dyDescent="0.3">
      <c r="A927" t="s">
        <v>11342</v>
      </c>
      <c r="B927" t="s">
        <v>19</v>
      </c>
      <c r="E927">
        <v>4.9000000000000004</v>
      </c>
      <c r="F927" t="e">
        <f t="shared" si="42"/>
        <v>#DIV/0!</v>
      </c>
      <c r="G927">
        <f t="shared" si="43"/>
        <v>6.6</v>
      </c>
      <c r="H927" s="3">
        <f t="shared" si="44"/>
        <v>1.1251158657328983</v>
      </c>
    </row>
    <row r="928" spans="1:8" x14ac:dyDescent="0.3">
      <c r="A928" t="s">
        <v>11343</v>
      </c>
      <c r="B928" t="s">
        <v>19</v>
      </c>
      <c r="E928">
        <v>4.5999999999999996</v>
      </c>
      <c r="F928" t="e">
        <f t="shared" si="42"/>
        <v>#DIV/0!</v>
      </c>
      <c r="G928">
        <f t="shared" si="43"/>
        <v>6.6</v>
      </c>
      <c r="H928" s="3">
        <f t="shared" si="44"/>
        <v>1.1251158657328983</v>
      </c>
    </row>
    <row r="929" spans="1:8" x14ac:dyDescent="0.3">
      <c r="A929" t="s">
        <v>11344</v>
      </c>
      <c r="B929" t="s">
        <v>19</v>
      </c>
      <c r="E929">
        <v>7.9</v>
      </c>
      <c r="F929" t="e">
        <f t="shared" si="42"/>
        <v>#DIV/0!</v>
      </c>
      <c r="G929">
        <f t="shared" si="43"/>
        <v>6.6</v>
      </c>
      <c r="H929" s="3">
        <f t="shared" si="44"/>
        <v>1.1251158657328983</v>
      </c>
    </row>
    <row r="930" spans="1:8" x14ac:dyDescent="0.3">
      <c r="A930" t="s">
        <v>11345</v>
      </c>
      <c r="B930" t="s">
        <v>19</v>
      </c>
      <c r="E930">
        <v>7.1</v>
      </c>
      <c r="F930" t="e">
        <f t="shared" si="42"/>
        <v>#DIV/0!</v>
      </c>
      <c r="G930">
        <f t="shared" si="43"/>
        <v>6.6</v>
      </c>
      <c r="H930" s="3">
        <f t="shared" si="44"/>
        <v>1.1251158657328983</v>
      </c>
    </row>
    <row r="931" spans="1:8" x14ac:dyDescent="0.3">
      <c r="A931" t="s">
        <v>11346</v>
      </c>
      <c r="B931" t="s">
        <v>19</v>
      </c>
      <c r="E931">
        <v>6.9</v>
      </c>
      <c r="F931" t="e">
        <f t="shared" si="42"/>
        <v>#DIV/0!</v>
      </c>
      <c r="G931">
        <f t="shared" si="43"/>
        <v>6.6</v>
      </c>
      <c r="H931" s="3">
        <f t="shared" si="44"/>
        <v>1.1251158657328983</v>
      </c>
    </row>
    <row r="932" spans="1:8" x14ac:dyDescent="0.3">
      <c r="A932" t="s">
        <v>11347</v>
      </c>
      <c r="B932" t="s">
        <v>19</v>
      </c>
      <c r="E932">
        <v>7.3</v>
      </c>
      <c r="F932" t="e">
        <f t="shared" si="42"/>
        <v>#DIV/0!</v>
      </c>
      <c r="G932">
        <f t="shared" si="43"/>
        <v>6.6</v>
      </c>
      <c r="H932" s="3">
        <f t="shared" si="44"/>
        <v>1.1251158657328983</v>
      </c>
    </row>
    <row r="933" spans="1:8" x14ac:dyDescent="0.3">
      <c r="A933" t="s">
        <v>11348</v>
      </c>
      <c r="B933" t="s">
        <v>19</v>
      </c>
      <c r="E933">
        <v>7</v>
      </c>
      <c r="F933" t="e">
        <f t="shared" si="42"/>
        <v>#DIV/0!</v>
      </c>
      <c r="G933">
        <f t="shared" si="43"/>
        <v>6.6</v>
      </c>
      <c r="H933" s="3">
        <f t="shared" si="44"/>
        <v>1.1251158657328983</v>
      </c>
    </row>
    <row r="934" spans="1:8" x14ac:dyDescent="0.3">
      <c r="A934" t="s">
        <v>11349</v>
      </c>
      <c r="B934" t="s">
        <v>19</v>
      </c>
      <c r="E934">
        <v>7.7</v>
      </c>
      <c r="F934" t="e">
        <f t="shared" si="42"/>
        <v>#DIV/0!</v>
      </c>
      <c r="G934">
        <f t="shared" si="43"/>
        <v>6.6</v>
      </c>
      <c r="H934" s="3">
        <f t="shared" si="44"/>
        <v>1.1251158657328983</v>
      </c>
    </row>
    <row r="935" spans="1:8" x14ac:dyDescent="0.3">
      <c r="A935" t="s">
        <v>11350</v>
      </c>
      <c r="B935" t="s">
        <v>19</v>
      </c>
      <c r="E935">
        <v>6.7</v>
      </c>
      <c r="F935" t="e">
        <f t="shared" si="42"/>
        <v>#DIV/0!</v>
      </c>
      <c r="G935">
        <f t="shared" si="43"/>
        <v>6.6</v>
      </c>
      <c r="H935" s="3">
        <f t="shared" si="44"/>
        <v>1.1251158657328983</v>
      </c>
    </row>
    <row r="936" spans="1:8" x14ac:dyDescent="0.3">
      <c r="A936" t="s">
        <v>11351</v>
      </c>
      <c r="B936" t="s">
        <v>19</v>
      </c>
      <c r="E936">
        <v>6.3</v>
      </c>
      <c r="F936" t="e">
        <f t="shared" si="42"/>
        <v>#DIV/0!</v>
      </c>
      <c r="G936">
        <f t="shared" si="43"/>
        <v>6.6</v>
      </c>
      <c r="H936" s="3">
        <f t="shared" si="44"/>
        <v>1.1251158657328983</v>
      </c>
    </row>
    <row r="937" spans="1:8" x14ac:dyDescent="0.3">
      <c r="A937" t="s">
        <v>11352</v>
      </c>
      <c r="B937" t="s">
        <v>19</v>
      </c>
      <c r="E937">
        <v>5.8</v>
      </c>
      <c r="F937" t="e">
        <f t="shared" si="42"/>
        <v>#DIV/0!</v>
      </c>
      <c r="G937">
        <f t="shared" si="43"/>
        <v>6.6</v>
      </c>
      <c r="H937" s="3">
        <f t="shared" si="44"/>
        <v>1.1251158657328983</v>
      </c>
    </row>
    <row r="938" spans="1:8" x14ac:dyDescent="0.3">
      <c r="A938" t="s">
        <v>11353</v>
      </c>
      <c r="B938" t="s">
        <v>19</v>
      </c>
      <c r="E938">
        <v>7.1</v>
      </c>
      <c r="F938" t="e">
        <f t="shared" si="42"/>
        <v>#DIV/0!</v>
      </c>
      <c r="G938">
        <f t="shared" si="43"/>
        <v>6.6</v>
      </c>
      <c r="H938" s="3">
        <f t="shared" si="44"/>
        <v>1.1251158657328983</v>
      </c>
    </row>
    <row r="939" spans="1:8" x14ac:dyDescent="0.3">
      <c r="A939" t="s">
        <v>11354</v>
      </c>
      <c r="B939" t="s">
        <v>19</v>
      </c>
      <c r="E939">
        <v>7.3</v>
      </c>
      <c r="F939" t="e">
        <f t="shared" si="42"/>
        <v>#DIV/0!</v>
      </c>
      <c r="G939">
        <f t="shared" si="43"/>
        <v>6.6</v>
      </c>
      <c r="H939" s="3">
        <f t="shared" si="44"/>
        <v>1.1251158657328983</v>
      </c>
    </row>
    <row r="940" spans="1:8" x14ac:dyDescent="0.3">
      <c r="A940" t="s">
        <v>11355</v>
      </c>
      <c r="B940" t="s">
        <v>19</v>
      </c>
      <c r="E940">
        <v>6.4</v>
      </c>
      <c r="F940" t="e">
        <f t="shared" si="42"/>
        <v>#DIV/0!</v>
      </c>
      <c r="G940">
        <f t="shared" si="43"/>
        <v>6.6</v>
      </c>
      <c r="H940" s="3">
        <f t="shared" si="44"/>
        <v>1.1251158657328983</v>
      </c>
    </row>
    <row r="941" spans="1:8" x14ac:dyDescent="0.3">
      <c r="A941" t="s">
        <v>11356</v>
      </c>
      <c r="B941" t="s">
        <v>19</v>
      </c>
      <c r="E941">
        <v>7.1</v>
      </c>
      <c r="F941" t="e">
        <f t="shared" si="42"/>
        <v>#DIV/0!</v>
      </c>
      <c r="G941">
        <f t="shared" si="43"/>
        <v>6.6</v>
      </c>
      <c r="H941" s="3">
        <f t="shared" si="44"/>
        <v>1.1251158657328983</v>
      </c>
    </row>
    <row r="942" spans="1:8" x14ac:dyDescent="0.3">
      <c r="A942" t="s">
        <v>11357</v>
      </c>
      <c r="B942" t="s">
        <v>19</v>
      </c>
      <c r="E942">
        <v>7.6</v>
      </c>
      <c r="F942" t="e">
        <f t="shared" si="42"/>
        <v>#DIV/0!</v>
      </c>
      <c r="G942">
        <f t="shared" si="43"/>
        <v>6.6</v>
      </c>
      <c r="H942" s="3">
        <f t="shared" si="44"/>
        <v>1.1251158657328983</v>
      </c>
    </row>
    <row r="943" spans="1:8" x14ac:dyDescent="0.3">
      <c r="A943" t="s">
        <v>11358</v>
      </c>
      <c r="B943" t="s">
        <v>19</v>
      </c>
      <c r="E943">
        <v>6.8</v>
      </c>
      <c r="F943" t="e">
        <f t="shared" si="42"/>
        <v>#DIV/0!</v>
      </c>
      <c r="G943">
        <f t="shared" si="43"/>
        <v>6.6</v>
      </c>
      <c r="H943" s="3">
        <f t="shared" si="44"/>
        <v>1.1251158657328983</v>
      </c>
    </row>
    <row r="944" spans="1:8" x14ac:dyDescent="0.3">
      <c r="A944" t="s">
        <v>11359</v>
      </c>
      <c r="B944" t="s">
        <v>19</v>
      </c>
      <c r="E944">
        <v>6.6</v>
      </c>
      <c r="F944" t="e">
        <f t="shared" si="42"/>
        <v>#DIV/0!</v>
      </c>
      <c r="G944">
        <f t="shared" si="43"/>
        <v>6.6</v>
      </c>
      <c r="H944" s="3">
        <f t="shared" si="44"/>
        <v>1.1251158657328983</v>
      </c>
    </row>
    <row r="945" spans="1:8" x14ac:dyDescent="0.3">
      <c r="A945" t="s">
        <v>11360</v>
      </c>
      <c r="B945" t="s">
        <v>19</v>
      </c>
      <c r="E945">
        <v>6.7</v>
      </c>
      <c r="F945" t="e">
        <f t="shared" si="42"/>
        <v>#DIV/0!</v>
      </c>
      <c r="G945">
        <f t="shared" si="43"/>
        <v>6.6</v>
      </c>
      <c r="H945" s="3">
        <f t="shared" si="44"/>
        <v>1.1251158657328983</v>
      </c>
    </row>
    <row r="946" spans="1:8" x14ac:dyDescent="0.3">
      <c r="A946" t="s">
        <v>11361</v>
      </c>
      <c r="B946" t="s">
        <v>19</v>
      </c>
      <c r="E946">
        <v>6.1</v>
      </c>
      <c r="F946" t="e">
        <f t="shared" si="42"/>
        <v>#DIV/0!</v>
      </c>
      <c r="G946">
        <f t="shared" si="43"/>
        <v>6.6</v>
      </c>
      <c r="H946" s="3">
        <f t="shared" si="44"/>
        <v>1.1251158657328983</v>
      </c>
    </row>
    <row r="947" spans="1:8" x14ac:dyDescent="0.3">
      <c r="A947" t="s">
        <v>11362</v>
      </c>
      <c r="B947" t="s">
        <v>19</v>
      </c>
      <c r="E947">
        <v>6</v>
      </c>
      <c r="F947" t="e">
        <f t="shared" si="42"/>
        <v>#DIV/0!</v>
      </c>
      <c r="G947">
        <f t="shared" si="43"/>
        <v>6.6</v>
      </c>
      <c r="H947" s="3">
        <f t="shared" si="44"/>
        <v>1.1251158657328983</v>
      </c>
    </row>
    <row r="948" spans="1:8" x14ac:dyDescent="0.3">
      <c r="A948" t="s">
        <v>11363</v>
      </c>
      <c r="B948" t="s">
        <v>19</v>
      </c>
      <c r="E948">
        <v>7.6</v>
      </c>
      <c r="F948" t="e">
        <f t="shared" si="42"/>
        <v>#DIV/0!</v>
      </c>
      <c r="G948">
        <f t="shared" si="43"/>
        <v>6.6</v>
      </c>
      <c r="H948" s="3">
        <f t="shared" si="44"/>
        <v>1.1251158657328983</v>
      </c>
    </row>
    <row r="949" spans="1:8" x14ac:dyDescent="0.3">
      <c r="A949" t="s">
        <v>11364</v>
      </c>
      <c r="B949" t="s">
        <v>19</v>
      </c>
      <c r="E949">
        <v>7.1</v>
      </c>
      <c r="F949" t="e">
        <f t="shared" si="42"/>
        <v>#DIV/0!</v>
      </c>
      <c r="G949">
        <f t="shared" si="43"/>
        <v>6.6</v>
      </c>
      <c r="H949" s="3">
        <f t="shared" si="44"/>
        <v>1.1251158657328983</v>
      </c>
    </row>
    <row r="950" spans="1:8" x14ac:dyDescent="0.3">
      <c r="A950" t="s">
        <v>11365</v>
      </c>
      <c r="B950" t="s">
        <v>19</v>
      </c>
      <c r="E950">
        <v>5</v>
      </c>
      <c r="F950" t="e">
        <f t="shared" si="42"/>
        <v>#DIV/0!</v>
      </c>
      <c r="G950">
        <f t="shared" si="43"/>
        <v>6.6</v>
      </c>
      <c r="H950" s="3">
        <f t="shared" si="44"/>
        <v>1.1251158657328983</v>
      </c>
    </row>
    <row r="951" spans="1:8" x14ac:dyDescent="0.3">
      <c r="A951" t="s">
        <v>11366</v>
      </c>
      <c r="B951" t="s">
        <v>19</v>
      </c>
      <c r="E951">
        <v>7.1</v>
      </c>
      <c r="F951" t="e">
        <f t="shared" si="42"/>
        <v>#DIV/0!</v>
      </c>
      <c r="G951">
        <f t="shared" si="43"/>
        <v>6.6</v>
      </c>
      <c r="H951" s="3">
        <f t="shared" si="44"/>
        <v>1.1251158657328983</v>
      </c>
    </row>
    <row r="952" spans="1:8" x14ac:dyDescent="0.3">
      <c r="A952" t="s">
        <v>11367</v>
      </c>
      <c r="B952" t="s">
        <v>19</v>
      </c>
      <c r="E952">
        <v>6.2</v>
      </c>
      <c r="F952" t="e">
        <f t="shared" si="42"/>
        <v>#DIV/0!</v>
      </c>
      <c r="G952">
        <f t="shared" si="43"/>
        <v>6.6</v>
      </c>
      <c r="H952" s="3">
        <f t="shared" si="44"/>
        <v>1.1251158657328983</v>
      </c>
    </row>
    <row r="953" spans="1:8" x14ac:dyDescent="0.3">
      <c r="A953" t="s">
        <v>11368</v>
      </c>
      <c r="B953" t="s">
        <v>19</v>
      </c>
      <c r="E953">
        <v>5.6</v>
      </c>
      <c r="F953" t="e">
        <f t="shared" si="42"/>
        <v>#DIV/0!</v>
      </c>
      <c r="G953">
        <f t="shared" si="43"/>
        <v>6.6</v>
      </c>
      <c r="H953" s="3">
        <f t="shared" si="44"/>
        <v>1.1251158657328983</v>
      </c>
    </row>
    <row r="954" spans="1:8" x14ac:dyDescent="0.3">
      <c r="A954" t="s">
        <v>11369</v>
      </c>
      <c r="B954" t="s">
        <v>19</v>
      </c>
      <c r="E954">
        <v>5.4</v>
      </c>
      <c r="F954" t="e">
        <f t="shared" si="42"/>
        <v>#DIV/0!</v>
      </c>
      <c r="G954">
        <f t="shared" si="43"/>
        <v>6.6</v>
      </c>
      <c r="H954" s="3">
        <f t="shared" si="44"/>
        <v>1.1251158657328983</v>
      </c>
    </row>
    <row r="955" spans="1:8" x14ac:dyDescent="0.3">
      <c r="A955" t="s">
        <v>11370</v>
      </c>
      <c r="B955" t="s">
        <v>19</v>
      </c>
      <c r="E955">
        <v>7.4</v>
      </c>
      <c r="F955" t="e">
        <f t="shared" si="42"/>
        <v>#DIV/0!</v>
      </c>
      <c r="G955">
        <f t="shared" si="43"/>
        <v>6.6</v>
      </c>
      <c r="H955" s="3">
        <f t="shared" si="44"/>
        <v>1.1251158657328983</v>
      </c>
    </row>
    <row r="956" spans="1:8" x14ac:dyDescent="0.3">
      <c r="A956" t="s">
        <v>11371</v>
      </c>
      <c r="B956" t="s">
        <v>19</v>
      </c>
      <c r="E956">
        <v>5</v>
      </c>
      <c r="F956" t="e">
        <f t="shared" si="42"/>
        <v>#DIV/0!</v>
      </c>
      <c r="G956">
        <f t="shared" si="43"/>
        <v>6.6</v>
      </c>
      <c r="H956" s="3">
        <f t="shared" si="44"/>
        <v>1.1251158657328983</v>
      </c>
    </row>
    <row r="957" spans="1:8" x14ac:dyDescent="0.3">
      <c r="A957" t="s">
        <v>11372</v>
      </c>
      <c r="B957" t="s">
        <v>19</v>
      </c>
      <c r="E957">
        <v>5.2</v>
      </c>
      <c r="F957" t="e">
        <f t="shared" si="42"/>
        <v>#DIV/0!</v>
      </c>
      <c r="G957">
        <f t="shared" si="43"/>
        <v>6.6</v>
      </c>
      <c r="H957" s="3">
        <f t="shared" si="44"/>
        <v>1.1251158657328983</v>
      </c>
    </row>
    <row r="958" spans="1:8" x14ac:dyDescent="0.3">
      <c r="A958" t="s">
        <v>11373</v>
      </c>
      <c r="B958" t="s">
        <v>19</v>
      </c>
      <c r="E958">
        <v>7.6</v>
      </c>
      <c r="F958" t="e">
        <f t="shared" si="42"/>
        <v>#DIV/0!</v>
      </c>
      <c r="G958">
        <f t="shared" si="43"/>
        <v>6.6</v>
      </c>
      <c r="H958" s="3">
        <f t="shared" si="44"/>
        <v>1.1251158657328983</v>
      </c>
    </row>
    <row r="959" spans="1:8" x14ac:dyDescent="0.3">
      <c r="A959" t="s">
        <v>11374</v>
      </c>
      <c r="B959" t="s">
        <v>19</v>
      </c>
      <c r="E959">
        <v>6.6</v>
      </c>
      <c r="F959" t="e">
        <f t="shared" si="42"/>
        <v>#DIV/0!</v>
      </c>
      <c r="G959">
        <f t="shared" si="43"/>
        <v>6.6</v>
      </c>
      <c r="H959" s="3">
        <f t="shared" si="44"/>
        <v>1.1251158657328983</v>
      </c>
    </row>
    <row r="960" spans="1:8" x14ac:dyDescent="0.3">
      <c r="A960" t="s">
        <v>11375</v>
      </c>
      <c r="B960" t="s">
        <v>19</v>
      </c>
      <c r="E960">
        <v>7</v>
      </c>
      <c r="F960" t="e">
        <f t="shared" si="42"/>
        <v>#DIV/0!</v>
      </c>
      <c r="G960">
        <f t="shared" si="43"/>
        <v>6.6</v>
      </c>
      <c r="H960" s="3">
        <f t="shared" si="44"/>
        <v>1.1251158657328983</v>
      </c>
    </row>
    <row r="961" spans="1:8" x14ac:dyDescent="0.3">
      <c r="A961" t="s">
        <v>11376</v>
      </c>
      <c r="B961" t="s">
        <v>19</v>
      </c>
      <c r="E961">
        <v>5.7</v>
      </c>
      <c r="F961" t="e">
        <f t="shared" si="42"/>
        <v>#DIV/0!</v>
      </c>
      <c r="G961">
        <f t="shared" si="43"/>
        <v>6.6</v>
      </c>
      <c r="H961" s="3">
        <f t="shared" si="44"/>
        <v>1.1251158657328983</v>
      </c>
    </row>
    <row r="962" spans="1:8" x14ac:dyDescent="0.3">
      <c r="A962" t="s">
        <v>11377</v>
      </c>
      <c r="B962" t="s">
        <v>19</v>
      </c>
      <c r="E962">
        <v>8.1999999999999993</v>
      </c>
      <c r="F962" t="e">
        <f t="shared" si="42"/>
        <v>#DIV/0!</v>
      </c>
      <c r="G962">
        <f t="shared" si="43"/>
        <v>6.6</v>
      </c>
      <c r="H962" s="3">
        <f t="shared" si="44"/>
        <v>1.1251158657328983</v>
      </c>
    </row>
    <row r="963" spans="1:8" x14ac:dyDescent="0.3">
      <c r="A963" t="s">
        <v>11378</v>
      </c>
      <c r="B963" t="s">
        <v>19</v>
      </c>
      <c r="E963">
        <v>6.2</v>
      </c>
      <c r="F963" t="e">
        <f t="shared" ref="F963:F1026" si="45">AVERAGEIF(B:B,C:C,E:E)</f>
        <v>#DIV/0!</v>
      </c>
      <c r="G963">
        <f t="shared" ref="G963:G1026" si="46">MEDIAN(B:B,C:C,E:E)</f>
        <v>6.6</v>
      </c>
      <c r="H963" s="3">
        <f t="shared" ref="H963:H1026" si="47">_xlfn.STDEV.S(B:B,C:C,E:E)</f>
        <v>1.1251158657328983</v>
      </c>
    </row>
    <row r="964" spans="1:8" x14ac:dyDescent="0.3">
      <c r="A964" t="s">
        <v>11379</v>
      </c>
      <c r="B964" t="s">
        <v>19</v>
      </c>
      <c r="E964">
        <v>7.9</v>
      </c>
      <c r="F964" t="e">
        <f t="shared" si="45"/>
        <v>#DIV/0!</v>
      </c>
      <c r="G964">
        <f t="shared" si="46"/>
        <v>6.6</v>
      </c>
      <c r="H964" s="3">
        <f t="shared" si="47"/>
        <v>1.1251158657328983</v>
      </c>
    </row>
    <row r="965" spans="1:8" x14ac:dyDescent="0.3">
      <c r="A965" t="s">
        <v>11380</v>
      </c>
      <c r="B965" t="s">
        <v>19</v>
      </c>
      <c r="E965">
        <v>6.6</v>
      </c>
      <c r="F965" t="e">
        <f t="shared" si="45"/>
        <v>#DIV/0!</v>
      </c>
      <c r="G965">
        <f t="shared" si="46"/>
        <v>6.6</v>
      </c>
      <c r="H965" s="3">
        <f t="shared" si="47"/>
        <v>1.1251158657328983</v>
      </c>
    </row>
    <row r="966" spans="1:8" x14ac:dyDescent="0.3">
      <c r="A966" t="s">
        <v>11381</v>
      </c>
      <c r="B966" t="s">
        <v>19</v>
      </c>
      <c r="E966">
        <v>4.7</v>
      </c>
      <c r="F966" t="e">
        <f t="shared" si="45"/>
        <v>#DIV/0!</v>
      </c>
      <c r="G966">
        <f t="shared" si="46"/>
        <v>6.6</v>
      </c>
      <c r="H966" s="3">
        <f t="shared" si="47"/>
        <v>1.1251158657328983</v>
      </c>
    </row>
    <row r="967" spans="1:8" x14ac:dyDescent="0.3">
      <c r="A967" t="s">
        <v>11382</v>
      </c>
      <c r="B967" t="s">
        <v>19</v>
      </c>
      <c r="E967">
        <v>6.3</v>
      </c>
      <c r="F967" t="e">
        <f t="shared" si="45"/>
        <v>#DIV/0!</v>
      </c>
      <c r="G967">
        <f t="shared" si="46"/>
        <v>6.6</v>
      </c>
      <c r="H967" s="3">
        <f t="shared" si="47"/>
        <v>1.1251158657328983</v>
      </c>
    </row>
    <row r="968" spans="1:8" x14ac:dyDescent="0.3">
      <c r="A968" t="s">
        <v>11383</v>
      </c>
      <c r="B968" t="s">
        <v>19</v>
      </c>
      <c r="E968">
        <v>6.1</v>
      </c>
      <c r="F968" t="e">
        <f t="shared" si="45"/>
        <v>#DIV/0!</v>
      </c>
      <c r="G968">
        <f t="shared" si="46"/>
        <v>6.6</v>
      </c>
      <c r="H968" s="3">
        <f t="shared" si="47"/>
        <v>1.1251158657328983</v>
      </c>
    </row>
    <row r="969" spans="1:8" x14ac:dyDescent="0.3">
      <c r="A969" t="s">
        <v>11384</v>
      </c>
      <c r="B969" t="s">
        <v>19</v>
      </c>
      <c r="E969">
        <v>6.7</v>
      </c>
      <c r="F969" t="e">
        <f t="shared" si="45"/>
        <v>#DIV/0!</v>
      </c>
      <c r="G969">
        <f t="shared" si="46"/>
        <v>6.6</v>
      </c>
      <c r="H969" s="3">
        <f t="shared" si="47"/>
        <v>1.1251158657328983</v>
      </c>
    </row>
    <row r="970" spans="1:8" x14ac:dyDescent="0.3">
      <c r="A970" t="s">
        <v>11385</v>
      </c>
      <c r="B970" t="s">
        <v>19</v>
      </c>
      <c r="E970">
        <v>6.1</v>
      </c>
      <c r="F970" t="e">
        <f t="shared" si="45"/>
        <v>#DIV/0!</v>
      </c>
      <c r="G970">
        <f t="shared" si="46"/>
        <v>6.6</v>
      </c>
      <c r="H970" s="3">
        <f t="shared" si="47"/>
        <v>1.1251158657328983</v>
      </c>
    </row>
    <row r="971" spans="1:8" x14ac:dyDescent="0.3">
      <c r="A971" t="s">
        <v>11386</v>
      </c>
      <c r="B971" t="s">
        <v>19</v>
      </c>
      <c r="E971">
        <v>7</v>
      </c>
      <c r="F971" t="e">
        <f t="shared" si="45"/>
        <v>#DIV/0!</v>
      </c>
      <c r="G971">
        <f t="shared" si="46"/>
        <v>6.6</v>
      </c>
      <c r="H971" s="3">
        <f t="shared" si="47"/>
        <v>1.1251158657328983</v>
      </c>
    </row>
    <row r="972" spans="1:8" x14ac:dyDescent="0.3">
      <c r="A972" t="s">
        <v>11387</v>
      </c>
      <c r="B972" t="s">
        <v>19</v>
      </c>
      <c r="E972">
        <v>7.4</v>
      </c>
      <c r="F972" t="e">
        <f t="shared" si="45"/>
        <v>#DIV/0!</v>
      </c>
      <c r="G972">
        <f t="shared" si="46"/>
        <v>6.6</v>
      </c>
      <c r="H972" s="3">
        <f t="shared" si="47"/>
        <v>1.1251158657328983</v>
      </c>
    </row>
    <row r="973" spans="1:8" x14ac:dyDescent="0.3">
      <c r="A973" t="s">
        <v>11388</v>
      </c>
      <c r="B973" t="s">
        <v>19</v>
      </c>
      <c r="E973">
        <v>7.3</v>
      </c>
      <c r="F973" t="e">
        <f t="shared" si="45"/>
        <v>#DIV/0!</v>
      </c>
      <c r="G973">
        <f t="shared" si="46"/>
        <v>6.6</v>
      </c>
      <c r="H973" s="3">
        <f t="shared" si="47"/>
        <v>1.1251158657328983</v>
      </c>
    </row>
    <row r="974" spans="1:8" x14ac:dyDescent="0.3">
      <c r="A974" t="s">
        <v>11389</v>
      </c>
      <c r="B974" t="s">
        <v>19</v>
      </c>
      <c r="E974">
        <v>5.8</v>
      </c>
      <c r="F974" t="e">
        <f t="shared" si="45"/>
        <v>#DIV/0!</v>
      </c>
      <c r="G974">
        <f t="shared" si="46"/>
        <v>6.6</v>
      </c>
      <c r="H974" s="3">
        <f t="shared" si="47"/>
        <v>1.1251158657328983</v>
      </c>
    </row>
    <row r="975" spans="1:8" x14ac:dyDescent="0.3">
      <c r="A975" t="s">
        <v>11390</v>
      </c>
      <c r="B975" t="s">
        <v>19</v>
      </c>
      <c r="E975">
        <v>6.7</v>
      </c>
      <c r="F975" t="e">
        <f t="shared" si="45"/>
        <v>#DIV/0!</v>
      </c>
      <c r="G975">
        <f t="shared" si="46"/>
        <v>6.6</v>
      </c>
      <c r="H975" s="3">
        <f t="shared" si="47"/>
        <v>1.1251158657328983</v>
      </c>
    </row>
    <row r="976" spans="1:8" x14ac:dyDescent="0.3">
      <c r="A976" t="s">
        <v>11391</v>
      </c>
      <c r="B976" t="s">
        <v>19</v>
      </c>
      <c r="E976">
        <v>5.8</v>
      </c>
      <c r="F976" t="e">
        <f t="shared" si="45"/>
        <v>#DIV/0!</v>
      </c>
      <c r="G976">
        <f t="shared" si="46"/>
        <v>6.6</v>
      </c>
      <c r="H976" s="3">
        <f t="shared" si="47"/>
        <v>1.1251158657328983</v>
      </c>
    </row>
    <row r="977" spans="1:8" x14ac:dyDescent="0.3">
      <c r="A977" t="s">
        <v>11392</v>
      </c>
      <c r="B977" t="s">
        <v>19</v>
      </c>
      <c r="E977">
        <v>7.8</v>
      </c>
      <c r="F977" t="e">
        <f t="shared" si="45"/>
        <v>#DIV/0!</v>
      </c>
      <c r="G977">
        <f t="shared" si="46"/>
        <v>6.6</v>
      </c>
      <c r="H977" s="3">
        <f t="shared" si="47"/>
        <v>1.1251158657328983</v>
      </c>
    </row>
    <row r="978" spans="1:8" x14ac:dyDescent="0.3">
      <c r="A978" t="s">
        <v>11393</v>
      </c>
      <c r="B978" t="s">
        <v>19</v>
      </c>
      <c r="E978">
        <v>6.6</v>
      </c>
      <c r="F978" t="e">
        <f t="shared" si="45"/>
        <v>#DIV/0!</v>
      </c>
      <c r="G978">
        <f t="shared" si="46"/>
        <v>6.6</v>
      </c>
      <c r="H978" s="3">
        <f t="shared" si="47"/>
        <v>1.1251158657328983</v>
      </c>
    </row>
    <row r="979" spans="1:8" x14ac:dyDescent="0.3">
      <c r="A979" t="s">
        <v>11394</v>
      </c>
      <c r="B979" t="s">
        <v>19</v>
      </c>
      <c r="E979">
        <v>6.5</v>
      </c>
      <c r="F979" t="e">
        <f t="shared" si="45"/>
        <v>#DIV/0!</v>
      </c>
      <c r="G979">
        <f t="shared" si="46"/>
        <v>6.6</v>
      </c>
      <c r="H979" s="3">
        <f t="shared" si="47"/>
        <v>1.1251158657328983</v>
      </c>
    </row>
    <row r="980" spans="1:8" x14ac:dyDescent="0.3">
      <c r="A980" t="s">
        <v>11395</v>
      </c>
      <c r="B980" t="s">
        <v>19</v>
      </c>
      <c r="E980">
        <v>6.7</v>
      </c>
      <c r="F980" t="e">
        <f t="shared" si="45"/>
        <v>#DIV/0!</v>
      </c>
      <c r="G980">
        <f t="shared" si="46"/>
        <v>6.6</v>
      </c>
      <c r="H980" s="3">
        <f t="shared" si="47"/>
        <v>1.1251158657328983</v>
      </c>
    </row>
    <row r="981" spans="1:8" x14ac:dyDescent="0.3">
      <c r="A981" t="s">
        <v>11396</v>
      </c>
      <c r="B981" t="s">
        <v>19</v>
      </c>
      <c r="E981">
        <v>7.3</v>
      </c>
      <c r="F981" t="e">
        <f t="shared" si="45"/>
        <v>#DIV/0!</v>
      </c>
      <c r="G981">
        <f t="shared" si="46"/>
        <v>6.6</v>
      </c>
      <c r="H981" s="3">
        <f t="shared" si="47"/>
        <v>1.1251158657328983</v>
      </c>
    </row>
    <row r="982" spans="1:8" x14ac:dyDescent="0.3">
      <c r="A982" t="s">
        <v>11397</v>
      </c>
      <c r="B982" t="s">
        <v>19</v>
      </c>
      <c r="E982">
        <v>5.8</v>
      </c>
      <c r="F982" t="e">
        <f t="shared" si="45"/>
        <v>#DIV/0!</v>
      </c>
      <c r="G982">
        <f t="shared" si="46"/>
        <v>6.6</v>
      </c>
      <c r="H982" s="3">
        <f t="shared" si="47"/>
        <v>1.1251158657328983</v>
      </c>
    </row>
    <row r="983" spans="1:8" x14ac:dyDescent="0.3">
      <c r="A983" t="s">
        <v>11398</v>
      </c>
      <c r="B983" t="s">
        <v>19</v>
      </c>
      <c r="E983">
        <v>5.5</v>
      </c>
      <c r="F983" t="e">
        <f t="shared" si="45"/>
        <v>#DIV/0!</v>
      </c>
      <c r="G983">
        <f t="shared" si="46"/>
        <v>6.6</v>
      </c>
      <c r="H983" s="3">
        <f t="shared" si="47"/>
        <v>1.1251158657328983</v>
      </c>
    </row>
    <row r="984" spans="1:8" x14ac:dyDescent="0.3">
      <c r="A984" t="s">
        <v>11399</v>
      </c>
      <c r="B984" t="s">
        <v>19</v>
      </c>
      <c r="E984">
        <v>6.3</v>
      </c>
      <c r="F984" t="e">
        <f t="shared" si="45"/>
        <v>#DIV/0!</v>
      </c>
      <c r="G984">
        <f t="shared" si="46"/>
        <v>6.6</v>
      </c>
      <c r="H984" s="3">
        <f t="shared" si="47"/>
        <v>1.1251158657328983</v>
      </c>
    </row>
    <row r="985" spans="1:8" x14ac:dyDescent="0.3">
      <c r="A985" t="s">
        <v>11400</v>
      </c>
      <c r="B985" t="s">
        <v>19</v>
      </c>
      <c r="E985">
        <v>7.4</v>
      </c>
      <c r="F985" t="e">
        <f t="shared" si="45"/>
        <v>#DIV/0!</v>
      </c>
      <c r="G985">
        <f t="shared" si="46"/>
        <v>6.6</v>
      </c>
      <c r="H985" s="3">
        <f t="shared" si="47"/>
        <v>1.1251158657328983</v>
      </c>
    </row>
    <row r="986" spans="1:8" x14ac:dyDescent="0.3">
      <c r="A986" t="s">
        <v>11401</v>
      </c>
      <c r="B986" t="s">
        <v>19</v>
      </c>
      <c r="E986">
        <v>5.9</v>
      </c>
      <c r="F986" t="e">
        <f t="shared" si="45"/>
        <v>#DIV/0!</v>
      </c>
      <c r="G986">
        <f t="shared" si="46"/>
        <v>6.6</v>
      </c>
      <c r="H986" s="3">
        <f t="shared" si="47"/>
        <v>1.1251158657328983</v>
      </c>
    </row>
    <row r="987" spans="1:8" x14ac:dyDescent="0.3">
      <c r="A987" t="s">
        <v>11402</v>
      </c>
      <c r="B987" t="s">
        <v>19</v>
      </c>
      <c r="E987">
        <v>6.2</v>
      </c>
      <c r="F987" t="e">
        <f t="shared" si="45"/>
        <v>#DIV/0!</v>
      </c>
      <c r="G987">
        <f t="shared" si="46"/>
        <v>6.6</v>
      </c>
      <c r="H987" s="3">
        <f t="shared" si="47"/>
        <v>1.1251158657328983</v>
      </c>
    </row>
    <row r="988" spans="1:8" x14ac:dyDescent="0.3">
      <c r="A988" t="s">
        <v>11403</v>
      </c>
      <c r="B988" t="s">
        <v>19</v>
      </c>
      <c r="E988">
        <v>5.9</v>
      </c>
      <c r="F988" t="e">
        <f t="shared" si="45"/>
        <v>#DIV/0!</v>
      </c>
      <c r="G988">
        <f t="shared" si="46"/>
        <v>6.6</v>
      </c>
      <c r="H988" s="3">
        <f t="shared" si="47"/>
        <v>1.1251158657328983</v>
      </c>
    </row>
    <row r="989" spans="1:8" x14ac:dyDescent="0.3">
      <c r="A989" t="s">
        <v>11404</v>
      </c>
      <c r="B989" t="s">
        <v>19</v>
      </c>
      <c r="E989">
        <v>6.5</v>
      </c>
      <c r="F989" t="e">
        <f t="shared" si="45"/>
        <v>#DIV/0!</v>
      </c>
      <c r="G989">
        <f t="shared" si="46"/>
        <v>6.6</v>
      </c>
      <c r="H989" s="3">
        <f t="shared" si="47"/>
        <v>1.1251158657328983</v>
      </c>
    </row>
    <row r="990" spans="1:8" x14ac:dyDescent="0.3">
      <c r="A990" t="s">
        <v>11405</v>
      </c>
      <c r="B990" t="s">
        <v>19</v>
      </c>
      <c r="E990">
        <v>4.4000000000000004</v>
      </c>
      <c r="F990" t="e">
        <f t="shared" si="45"/>
        <v>#DIV/0!</v>
      </c>
      <c r="G990">
        <f t="shared" si="46"/>
        <v>6.6</v>
      </c>
      <c r="H990" s="3">
        <f t="shared" si="47"/>
        <v>1.1251158657328983</v>
      </c>
    </row>
    <row r="991" spans="1:8" x14ac:dyDescent="0.3">
      <c r="A991" t="s">
        <v>11406</v>
      </c>
      <c r="B991" t="s">
        <v>19</v>
      </c>
      <c r="E991">
        <v>3.5</v>
      </c>
      <c r="F991" t="e">
        <f t="shared" si="45"/>
        <v>#DIV/0!</v>
      </c>
      <c r="G991">
        <f t="shared" si="46"/>
        <v>6.6</v>
      </c>
      <c r="H991" s="3">
        <f t="shared" si="47"/>
        <v>1.1251158657328983</v>
      </c>
    </row>
    <row r="992" spans="1:8" x14ac:dyDescent="0.3">
      <c r="A992" t="s">
        <v>11407</v>
      </c>
      <c r="B992" t="s">
        <v>19</v>
      </c>
      <c r="E992">
        <v>6.6</v>
      </c>
      <c r="F992" t="e">
        <f t="shared" si="45"/>
        <v>#DIV/0!</v>
      </c>
      <c r="G992">
        <f t="shared" si="46"/>
        <v>6.6</v>
      </c>
      <c r="H992" s="3">
        <f t="shared" si="47"/>
        <v>1.1251158657328983</v>
      </c>
    </row>
    <row r="993" spans="1:8" x14ac:dyDescent="0.3">
      <c r="A993" t="s">
        <v>11408</v>
      </c>
      <c r="B993" t="s">
        <v>19</v>
      </c>
      <c r="E993">
        <v>6</v>
      </c>
      <c r="F993" t="e">
        <f t="shared" si="45"/>
        <v>#DIV/0!</v>
      </c>
      <c r="G993">
        <f t="shared" si="46"/>
        <v>6.6</v>
      </c>
      <c r="H993" s="3">
        <f t="shared" si="47"/>
        <v>1.1251158657328983</v>
      </c>
    </row>
    <row r="994" spans="1:8" x14ac:dyDescent="0.3">
      <c r="A994" t="s">
        <v>11409</v>
      </c>
      <c r="B994" t="s">
        <v>19</v>
      </c>
      <c r="E994">
        <v>6.4</v>
      </c>
      <c r="F994" t="e">
        <f t="shared" si="45"/>
        <v>#DIV/0!</v>
      </c>
      <c r="G994">
        <f t="shared" si="46"/>
        <v>6.6</v>
      </c>
      <c r="H994" s="3">
        <f t="shared" si="47"/>
        <v>1.1251158657328983</v>
      </c>
    </row>
    <row r="995" spans="1:8" x14ac:dyDescent="0.3">
      <c r="A995" t="s">
        <v>11410</v>
      </c>
      <c r="B995" t="s">
        <v>19</v>
      </c>
      <c r="E995">
        <v>6.5</v>
      </c>
      <c r="F995" t="e">
        <f t="shared" si="45"/>
        <v>#DIV/0!</v>
      </c>
      <c r="G995">
        <f t="shared" si="46"/>
        <v>6.6</v>
      </c>
      <c r="H995" s="3">
        <f t="shared" si="47"/>
        <v>1.1251158657328983</v>
      </c>
    </row>
    <row r="996" spans="1:8" x14ac:dyDescent="0.3">
      <c r="A996" t="s">
        <v>11411</v>
      </c>
      <c r="B996" t="s">
        <v>19</v>
      </c>
      <c r="E996">
        <v>7.8</v>
      </c>
      <c r="F996" t="e">
        <f t="shared" si="45"/>
        <v>#DIV/0!</v>
      </c>
      <c r="G996">
        <f t="shared" si="46"/>
        <v>6.6</v>
      </c>
      <c r="H996" s="3">
        <f t="shared" si="47"/>
        <v>1.1251158657328983</v>
      </c>
    </row>
    <row r="997" spans="1:8" x14ac:dyDescent="0.3">
      <c r="A997" t="s">
        <v>11412</v>
      </c>
      <c r="B997" t="s">
        <v>19</v>
      </c>
      <c r="E997">
        <v>4.3</v>
      </c>
      <c r="F997" t="e">
        <f t="shared" si="45"/>
        <v>#DIV/0!</v>
      </c>
      <c r="G997">
        <f t="shared" si="46"/>
        <v>6.6</v>
      </c>
      <c r="H997" s="3">
        <f t="shared" si="47"/>
        <v>1.1251158657328983</v>
      </c>
    </row>
    <row r="998" spans="1:8" x14ac:dyDescent="0.3">
      <c r="A998" t="s">
        <v>11413</v>
      </c>
      <c r="B998" t="s">
        <v>19</v>
      </c>
      <c r="E998">
        <v>4.2</v>
      </c>
      <c r="F998" t="e">
        <f t="shared" si="45"/>
        <v>#DIV/0!</v>
      </c>
      <c r="G998">
        <f t="shared" si="46"/>
        <v>6.6</v>
      </c>
      <c r="H998" s="3">
        <f t="shared" si="47"/>
        <v>1.1251158657328983</v>
      </c>
    </row>
    <row r="999" spans="1:8" x14ac:dyDescent="0.3">
      <c r="A999" t="s">
        <v>11414</v>
      </c>
      <c r="B999" t="s">
        <v>19</v>
      </c>
      <c r="E999">
        <v>6.5</v>
      </c>
      <c r="F999" t="e">
        <f t="shared" si="45"/>
        <v>#DIV/0!</v>
      </c>
      <c r="G999">
        <f t="shared" si="46"/>
        <v>6.6</v>
      </c>
      <c r="H999" s="3">
        <f t="shared" si="47"/>
        <v>1.1251158657328983</v>
      </c>
    </row>
    <row r="1000" spans="1:8" x14ac:dyDescent="0.3">
      <c r="A1000" t="s">
        <v>11415</v>
      </c>
      <c r="B1000" t="s">
        <v>19</v>
      </c>
      <c r="E1000">
        <v>6.1</v>
      </c>
      <c r="F1000" t="e">
        <f t="shared" si="45"/>
        <v>#DIV/0!</v>
      </c>
      <c r="G1000">
        <f t="shared" si="46"/>
        <v>6.6</v>
      </c>
      <c r="H1000" s="3">
        <f t="shared" si="47"/>
        <v>1.1251158657328983</v>
      </c>
    </row>
    <row r="1001" spans="1:8" x14ac:dyDescent="0.3">
      <c r="A1001" t="s">
        <v>11416</v>
      </c>
      <c r="B1001" t="s">
        <v>19</v>
      </c>
      <c r="E1001">
        <v>6.3</v>
      </c>
      <c r="F1001" t="e">
        <f t="shared" si="45"/>
        <v>#DIV/0!</v>
      </c>
      <c r="G1001">
        <f t="shared" si="46"/>
        <v>6.6</v>
      </c>
      <c r="H1001" s="3">
        <f t="shared" si="47"/>
        <v>1.1251158657328983</v>
      </c>
    </row>
    <row r="1002" spans="1:8" x14ac:dyDescent="0.3">
      <c r="A1002" t="s">
        <v>11417</v>
      </c>
      <c r="B1002" t="s">
        <v>19</v>
      </c>
      <c r="E1002">
        <v>6.2</v>
      </c>
      <c r="F1002" t="e">
        <f t="shared" si="45"/>
        <v>#DIV/0!</v>
      </c>
      <c r="G1002">
        <f t="shared" si="46"/>
        <v>6.6</v>
      </c>
      <c r="H1002" s="3">
        <f t="shared" si="47"/>
        <v>1.1251158657328983</v>
      </c>
    </row>
    <row r="1003" spans="1:8" x14ac:dyDescent="0.3">
      <c r="A1003" t="s">
        <v>11418</v>
      </c>
      <c r="B1003" t="s">
        <v>19</v>
      </c>
      <c r="E1003">
        <v>5.9</v>
      </c>
      <c r="F1003" t="e">
        <f t="shared" si="45"/>
        <v>#DIV/0!</v>
      </c>
      <c r="G1003">
        <f t="shared" si="46"/>
        <v>6.6</v>
      </c>
      <c r="H1003" s="3">
        <f t="shared" si="47"/>
        <v>1.1251158657328983</v>
      </c>
    </row>
    <row r="1004" spans="1:8" x14ac:dyDescent="0.3">
      <c r="A1004" t="s">
        <v>11419</v>
      </c>
      <c r="B1004" t="s">
        <v>19</v>
      </c>
      <c r="E1004">
        <v>5.9</v>
      </c>
      <c r="F1004" t="e">
        <f t="shared" si="45"/>
        <v>#DIV/0!</v>
      </c>
      <c r="G1004">
        <f t="shared" si="46"/>
        <v>6.6</v>
      </c>
      <c r="H1004" s="3">
        <f t="shared" si="47"/>
        <v>1.1251158657328983</v>
      </c>
    </row>
    <row r="1005" spans="1:8" x14ac:dyDescent="0.3">
      <c r="A1005" t="s">
        <v>11420</v>
      </c>
      <c r="B1005" t="s">
        <v>19</v>
      </c>
      <c r="E1005">
        <v>6.5</v>
      </c>
      <c r="F1005" t="e">
        <f t="shared" si="45"/>
        <v>#DIV/0!</v>
      </c>
      <c r="G1005">
        <f t="shared" si="46"/>
        <v>6.6</v>
      </c>
      <c r="H1005" s="3">
        <f t="shared" si="47"/>
        <v>1.1251158657328983</v>
      </c>
    </row>
    <row r="1006" spans="1:8" x14ac:dyDescent="0.3">
      <c r="A1006" t="s">
        <v>11421</v>
      </c>
      <c r="B1006" t="s">
        <v>19</v>
      </c>
      <c r="E1006">
        <v>6.4</v>
      </c>
      <c r="F1006" t="e">
        <f t="shared" si="45"/>
        <v>#DIV/0!</v>
      </c>
      <c r="G1006">
        <f t="shared" si="46"/>
        <v>6.6</v>
      </c>
      <c r="H1006" s="3">
        <f t="shared" si="47"/>
        <v>1.1251158657328983</v>
      </c>
    </row>
    <row r="1007" spans="1:8" x14ac:dyDescent="0.3">
      <c r="A1007" t="s">
        <v>11422</v>
      </c>
      <c r="B1007" t="s">
        <v>19</v>
      </c>
      <c r="E1007">
        <v>6.5</v>
      </c>
      <c r="F1007" t="e">
        <f t="shared" si="45"/>
        <v>#DIV/0!</v>
      </c>
      <c r="G1007">
        <f t="shared" si="46"/>
        <v>6.6</v>
      </c>
      <c r="H1007" s="3">
        <f t="shared" si="47"/>
        <v>1.1251158657328983</v>
      </c>
    </row>
    <row r="1008" spans="1:8" x14ac:dyDescent="0.3">
      <c r="A1008" t="s">
        <v>11423</v>
      </c>
      <c r="B1008" t="s">
        <v>19</v>
      </c>
      <c r="E1008">
        <v>5.7</v>
      </c>
      <c r="F1008" t="e">
        <f t="shared" si="45"/>
        <v>#DIV/0!</v>
      </c>
      <c r="G1008">
        <f t="shared" si="46"/>
        <v>6.6</v>
      </c>
      <c r="H1008" s="3">
        <f t="shared" si="47"/>
        <v>1.1251158657328983</v>
      </c>
    </row>
    <row r="1009" spans="1:8" x14ac:dyDescent="0.3">
      <c r="A1009" t="s">
        <v>11424</v>
      </c>
      <c r="B1009" t="s">
        <v>19</v>
      </c>
      <c r="E1009">
        <v>7.5</v>
      </c>
      <c r="F1009" t="e">
        <f t="shared" si="45"/>
        <v>#DIV/0!</v>
      </c>
      <c r="G1009">
        <f t="shared" si="46"/>
        <v>6.6</v>
      </c>
      <c r="H1009" s="3">
        <f t="shared" si="47"/>
        <v>1.1251158657328983</v>
      </c>
    </row>
    <row r="1010" spans="1:8" x14ac:dyDescent="0.3">
      <c r="A1010" t="s">
        <v>11425</v>
      </c>
      <c r="B1010" t="s">
        <v>19</v>
      </c>
      <c r="E1010">
        <v>8</v>
      </c>
      <c r="F1010" t="e">
        <f t="shared" si="45"/>
        <v>#DIV/0!</v>
      </c>
      <c r="G1010">
        <f t="shared" si="46"/>
        <v>6.6</v>
      </c>
      <c r="H1010" s="3">
        <f t="shared" si="47"/>
        <v>1.1251158657328983</v>
      </c>
    </row>
    <row r="1011" spans="1:8" x14ac:dyDescent="0.3">
      <c r="A1011" t="s">
        <v>11426</v>
      </c>
      <c r="B1011" t="s">
        <v>19</v>
      </c>
      <c r="E1011">
        <v>7.3</v>
      </c>
      <c r="F1011" t="e">
        <f t="shared" si="45"/>
        <v>#DIV/0!</v>
      </c>
      <c r="G1011">
        <f t="shared" si="46"/>
        <v>6.6</v>
      </c>
      <c r="H1011" s="3">
        <f t="shared" si="47"/>
        <v>1.1251158657328983</v>
      </c>
    </row>
    <row r="1012" spans="1:8" x14ac:dyDescent="0.3">
      <c r="A1012" t="s">
        <v>11427</v>
      </c>
      <c r="B1012" t="s">
        <v>19</v>
      </c>
      <c r="E1012">
        <v>6.7</v>
      </c>
      <c r="F1012" t="e">
        <f t="shared" si="45"/>
        <v>#DIV/0!</v>
      </c>
      <c r="G1012">
        <f t="shared" si="46"/>
        <v>6.6</v>
      </c>
      <c r="H1012" s="3">
        <f t="shared" si="47"/>
        <v>1.1251158657328983</v>
      </c>
    </row>
    <row r="1013" spans="1:8" x14ac:dyDescent="0.3">
      <c r="A1013" t="s">
        <v>11428</v>
      </c>
      <c r="B1013" t="s">
        <v>19</v>
      </c>
      <c r="E1013">
        <v>7.5</v>
      </c>
      <c r="F1013" t="e">
        <f t="shared" si="45"/>
        <v>#DIV/0!</v>
      </c>
      <c r="G1013">
        <f t="shared" si="46"/>
        <v>6.6</v>
      </c>
      <c r="H1013" s="3">
        <f t="shared" si="47"/>
        <v>1.1251158657328983</v>
      </c>
    </row>
    <row r="1014" spans="1:8" x14ac:dyDescent="0.3">
      <c r="A1014" t="s">
        <v>11429</v>
      </c>
      <c r="B1014" t="s">
        <v>19</v>
      </c>
      <c r="E1014">
        <v>5.4</v>
      </c>
      <c r="F1014" t="e">
        <f t="shared" si="45"/>
        <v>#DIV/0!</v>
      </c>
      <c r="G1014">
        <f t="shared" si="46"/>
        <v>6.6</v>
      </c>
      <c r="H1014" s="3">
        <f t="shared" si="47"/>
        <v>1.1251158657328983</v>
      </c>
    </row>
    <row r="1015" spans="1:8" x14ac:dyDescent="0.3">
      <c r="A1015" t="s">
        <v>11430</v>
      </c>
      <c r="B1015" t="s">
        <v>19</v>
      </c>
      <c r="E1015">
        <v>6.6</v>
      </c>
      <c r="F1015" t="e">
        <f t="shared" si="45"/>
        <v>#DIV/0!</v>
      </c>
      <c r="G1015">
        <f t="shared" si="46"/>
        <v>6.6</v>
      </c>
      <c r="H1015" s="3">
        <f t="shared" si="47"/>
        <v>1.1251158657328983</v>
      </c>
    </row>
    <row r="1016" spans="1:8" x14ac:dyDescent="0.3">
      <c r="A1016" t="s">
        <v>11431</v>
      </c>
      <c r="B1016" t="s">
        <v>19</v>
      </c>
      <c r="E1016">
        <v>7.7</v>
      </c>
      <c r="F1016" t="e">
        <f t="shared" si="45"/>
        <v>#DIV/0!</v>
      </c>
      <c r="G1016">
        <f t="shared" si="46"/>
        <v>6.6</v>
      </c>
      <c r="H1016" s="3">
        <f t="shared" si="47"/>
        <v>1.1251158657328983</v>
      </c>
    </row>
    <row r="1017" spans="1:8" x14ac:dyDescent="0.3">
      <c r="A1017" t="s">
        <v>11432</v>
      </c>
      <c r="B1017" t="s">
        <v>19</v>
      </c>
      <c r="E1017">
        <v>5.8</v>
      </c>
      <c r="F1017" t="e">
        <f t="shared" si="45"/>
        <v>#DIV/0!</v>
      </c>
      <c r="G1017">
        <f t="shared" si="46"/>
        <v>6.6</v>
      </c>
      <c r="H1017" s="3">
        <f t="shared" si="47"/>
        <v>1.1251158657328983</v>
      </c>
    </row>
    <row r="1018" spans="1:8" x14ac:dyDescent="0.3">
      <c r="A1018" t="s">
        <v>11433</v>
      </c>
      <c r="B1018" t="s">
        <v>19</v>
      </c>
      <c r="E1018">
        <v>6.4</v>
      </c>
      <c r="F1018" t="e">
        <f t="shared" si="45"/>
        <v>#DIV/0!</v>
      </c>
      <c r="G1018">
        <f t="shared" si="46"/>
        <v>6.6</v>
      </c>
      <c r="H1018" s="3">
        <f t="shared" si="47"/>
        <v>1.1251158657328983</v>
      </c>
    </row>
    <row r="1019" spans="1:8" x14ac:dyDescent="0.3">
      <c r="A1019" t="s">
        <v>11434</v>
      </c>
      <c r="B1019" t="s">
        <v>19</v>
      </c>
      <c r="E1019">
        <v>5.6</v>
      </c>
      <c r="F1019" t="e">
        <f t="shared" si="45"/>
        <v>#DIV/0!</v>
      </c>
      <c r="G1019">
        <f t="shared" si="46"/>
        <v>6.6</v>
      </c>
      <c r="H1019" s="3">
        <f t="shared" si="47"/>
        <v>1.1251158657328983</v>
      </c>
    </row>
    <row r="1020" spans="1:8" x14ac:dyDescent="0.3">
      <c r="A1020" t="s">
        <v>11435</v>
      </c>
      <c r="B1020" t="s">
        <v>19</v>
      </c>
      <c r="E1020">
        <v>6</v>
      </c>
      <c r="F1020" t="e">
        <f t="shared" si="45"/>
        <v>#DIV/0!</v>
      </c>
      <c r="G1020">
        <f t="shared" si="46"/>
        <v>6.6</v>
      </c>
      <c r="H1020" s="3">
        <f t="shared" si="47"/>
        <v>1.1251158657328983</v>
      </c>
    </row>
    <row r="1021" spans="1:8" x14ac:dyDescent="0.3">
      <c r="A1021" t="s">
        <v>11436</v>
      </c>
      <c r="B1021" t="s">
        <v>19</v>
      </c>
      <c r="E1021">
        <v>6.2</v>
      </c>
      <c r="F1021" t="e">
        <f t="shared" si="45"/>
        <v>#DIV/0!</v>
      </c>
      <c r="G1021">
        <f t="shared" si="46"/>
        <v>6.6</v>
      </c>
      <c r="H1021" s="3">
        <f t="shared" si="47"/>
        <v>1.1251158657328983</v>
      </c>
    </row>
    <row r="1022" spans="1:8" x14ac:dyDescent="0.3">
      <c r="A1022" t="s">
        <v>11437</v>
      </c>
      <c r="B1022" t="s">
        <v>19</v>
      </c>
      <c r="E1022">
        <v>5.9</v>
      </c>
      <c r="F1022" t="e">
        <f t="shared" si="45"/>
        <v>#DIV/0!</v>
      </c>
      <c r="G1022">
        <f t="shared" si="46"/>
        <v>6.6</v>
      </c>
      <c r="H1022" s="3">
        <f t="shared" si="47"/>
        <v>1.1251158657328983</v>
      </c>
    </row>
    <row r="1023" spans="1:8" x14ac:dyDescent="0.3">
      <c r="A1023" t="s">
        <v>11438</v>
      </c>
      <c r="B1023" t="s">
        <v>19</v>
      </c>
      <c r="E1023">
        <v>5.0999999999999996</v>
      </c>
      <c r="F1023" t="e">
        <f t="shared" si="45"/>
        <v>#DIV/0!</v>
      </c>
      <c r="G1023">
        <f t="shared" si="46"/>
        <v>6.6</v>
      </c>
      <c r="H1023" s="3">
        <f t="shared" si="47"/>
        <v>1.1251158657328983</v>
      </c>
    </row>
    <row r="1024" spans="1:8" x14ac:dyDescent="0.3">
      <c r="A1024" t="s">
        <v>11439</v>
      </c>
      <c r="B1024" t="s">
        <v>19</v>
      </c>
      <c r="E1024">
        <v>6.8</v>
      </c>
      <c r="F1024" t="e">
        <f t="shared" si="45"/>
        <v>#DIV/0!</v>
      </c>
      <c r="G1024">
        <f t="shared" si="46"/>
        <v>6.6</v>
      </c>
      <c r="H1024" s="3">
        <f t="shared" si="47"/>
        <v>1.1251158657328983</v>
      </c>
    </row>
    <row r="1025" spans="1:8" x14ac:dyDescent="0.3">
      <c r="A1025" t="s">
        <v>11440</v>
      </c>
      <c r="B1025" t="s">
        <v>19</v>
      </c>
      <c r="E1025">
        <v>7</v>
      </c>
      <c r="F1025" t="e">
        <f t="shared" si="45"/>
        <v>#DIV/0!</v>
      </c>
      <c r="G1025">
        <f t="shared" si="46"/>
        <v>6.6</v>
      </c>
      <c r="H1025" s="3">
        <f t="shared" si="47"/>
        <v>1.1251158657328983</v>
      </c>
    </row>
    <row r="1026" spans="1:8" x14ac:dyDescent="0.3">
      <c r="A1026" t="s">
        <v>11441</v>
      </c>
      <c r="B1026" t="s">
        <v>19</v>
      </c>
      <c r="E1026">
        <v>6</v>
      </c>
      <c r="F1026" t="e">
        <f t="shared" si="45"/>
        <v>#DIV/0!</v>
      </c>
      <c r="G1026">
        <f t="shared" si="46"/>
        <v>6.6</v>
      </c>
      <c r="H1026" s="3">
        <f t="shared" si="47"/>
        <v>1.1251158657328983</v>
      </c>
    </row>
    <row r="1027" spans="1:8" x14ac:dyDescent="0.3">
      <c r="A1027" t="s">
        <v>11442</v>
      </c>
      <c r="B1027" t="s">
        <v>19</v>
      </c>
      <c r="E1027">
        <v>5.0999999999999996</v>
      </c>
      <c r="F1027" t="e">
        <f t="shared" ref="F1027:F1090" si="48">AVERAGEIF(B:B,C:C,E:E)</f>
        <v>#DIV/0!</v>
      </c>
      <c r="G1027">
        <f t="shared" ref="G1027:G1090" si="49">MEDIAN(B:B,C:C,E:E)</f>
        <v>6.6</v>
      </c>
      <c r="H1027" s="3">
        <f t="shared" ref="H1027:H1090" si="50">_xlfn.STDEV.S(B:B,C:C,E:E)</f>
        <v>1.1251158657328983</v>
      </c>
    </row>
    <row r="1028" spans="1:8" x14ac:dyDescent="0.3">
      <c r="A1028" t="s">
        <v>11443</v>
      </c>
      <c r="B1028" t="s">
        <v>19</v>
      </c>
      <c r="E1028">
        <v>5.8</v>
      </c>
      <c r="F1028" t="e">
        <f t="shared" si="48"/>
        <v>#DIV/0!</v>
      </c>
      <c r="G1028">
        <f t="shared" si="49"/>
        <v>6.6</v>
      </c>
      <c r="H1028" s="3">
        <f t="shared" si="50"/>
        <v>1.1251158657328983</v>
      </c>
    </row>
    <row r="1029" spans="1:8" x14ac:dyDescent="0.3">
      <c r="A1029" t="s">
        <v>11444</v>
      </c>
      <c r="B1029" t="s">
        <v>19</v>
      </c>
      <c r="E1029">
        <v>6.2</v>
      </c>
      <c r="F1029" t="e">
        <f t="shared" si="48"/>
        <v>#DIV/0!</v>
      </c>
      <c r="G1029">
        <f t="shared" si="49"/>
        <v>6.6</v>
      </c>
      <c r="H1029" s="3">
        <f t="shared" si="50"/>
        <v>1.1251158657328983</v>
      </c>
    </row>
    <row r="1030" spans="1:8" x14ac:dyDescent="0.3">
      <c r="A1030" t="s">
        <v>11445</v>
      </c>
      <c r="B1030" t="s">
        <v>19</v>
      </c>
      <c r="E1030">
        <v>6.4</v>
      </c>
      <c r="F1030" t="e">
        <f t="shared" si="48"/>
        <v>#DIV/0!</v>
      </c>
      <c r="G1030">
        <f t="shared" si="49"/>
        <v>6.6</v>
      </c>
      <c r="H1030" s="3">
        <f t="shared" si="50"/>
        <v>1.1251158657328983</v>
      </c>
    </row>
    <row r="1031" spans="1:8" x14ac:dyDescent="0.3">
      <c r="A1031" t="s">
        <v>11446</v>
      </c>
      <c r="B1031" t="s">
        <v>19</v>
      </c>
      <c r="E1031">
        <v>4.8</v>
      </c>
      <c r="F1031" t="e">
        <f t="shared" si="48"/>
        <v>#DIV/0!</v>
      </c>
      <c r="G1031">
        <f t="shared" si="49"/>
        <v>6.6</v>
      </c>
      <c r="H1031" s="3">
        <f t="shared" si="50"/>
        <v>1.1251158657328983</v>
      </c>
    </row>
    <row r="1032" spans="1:8" x14ac:dyDescent="0.3">
      <c r="A1032" t="s">
        <v>11447</v>
      </c>
      <c r="B1032" t="s">
        <v>19</v>
      </c>
      <c r="E1032">
        <v>4.9000000000000004</v>
      </c>
      <c r="F1032" t="e">
        <f t="shared" si="48"/>
        <v>#DIV/0!</v>
      </c>
      <c r="G1032">
        <f t="shared" si="49"/>
        <v>6.6</v>
      </c>
      <c r="H1032" s="3">
        <f t="shared" si="50"/>
        <v>1.1251158657328983</v>
      </c>
    </row>
    <row r="1033" spans="1:8" x14ac:dyDescent="0.3">
      <c r="A1033" t="s">
        <v>11448</v>
      </c>
      <c r="B1033" t="s">
        <v>19</v>
      </c>
      <c r="E1033">
        <v>5.6</v>
      </c>
      <c r="F1033" t="e">
        <f t="shared" si="48"/>
        <v>#DIV/0!</v>
      </c>
      <c r="G1033">
        <f t="shared" si="49"/>
        <v>6.6</v>
      </c>
      <c r="H1033" s="3">
        <f t="shared" si="50"/>
        <v>1.1251158657328983</v>
      </c>
    </row>
    <row r="1034" spans="1:8" x14ac:dyDescent="0.3">
      <c r="A1034" t="s">
        <v>11449</v>
      </c>
      <c r="B1034" t="s">
        <v>19</v>
      </c>
      <c r="E1034">
        <v>5.5</v>
      </c>
      <c r="F1034" t="e">
        <f t="shared" si="48"/>
        <v>#DIV/0!</v>
      </c>
      <c r="G1034">
        <f t="shared" si="49"/>
        <v>6.6</v>
      </c>
      <c r="H1034" s="3">
        <f t="shared" si="50"/>
        <v>1.1251158657328983</v>
      </c>
    </row>
    <row r="1035" spans="1:8" x14ac:dyDescent="0.3">
      <c r="A1035" t="s">
        <v>11450</v>
      </c>
      <c r="B1035" t="s">
        <v>19</v>
      </c>
      <c r="E1035">
        <v>3.7</v>
      </c>
      <c r="F1035" t="e">
        <f t="shared" si="48"/>
        <v>#DIV/0!</v>
      </c>
      <c r="G1035">
        <f t="shared" si="49"/>
        <v>6.6</v>
      </c>
      <c r="H1035" s="3">
        <f t="shared" si="50"/>
        <v>1.1251158657328983</v>
      </c>
    </row>
    <row r="1036" spans="1:8" x14ac:dyDescent="0.3">
      <c r="A1036" t="s">
        <v>11451</v>
      </c>
      <c r="B1036" t="s">
        <v>19</v>
      </c>
      <c r="E1036">
        <v>5.9</v>
      </c>
      <c r="F1036" t="e">
        <f t="shared" si="48"/>
        <v>#DIV/0!</v>
      </c>
      <c r="G1036">
        <f t="shared" si="49"/>
        <v>6.6</v>
      </c>
      <c r="H1036" s="3">
        <f t="shared" si="50"/>
        <v>1.1251158657328983</v>
      </c>
    </row>
    <row r="1037" spans="1:8" x14ac:dyDescent="0.3">
      <c r="A1037" t="s">
        <v>11452</v>
      </c>
      <c r="B1037" t="s">
        <v>19</v>
      </c>
      <c r="E1037">
        <v>8.5</v>
      </c>
      <c r="F1037" t="e">
        <f t="shared" si="48"/>
        <v>#DIV/0!</v>
      </c>
      <c r="G1037">
        <f t="shared" si="49"/>
        <v>6.6</v>
      </c>
      <c r="H1037" s="3">
        <f t="shared" si="50"/>
        <v>1.1251158657328983</v>
      </c>
    </row>
    <row r="1038" spans="1:8" x14ac:dyDescent="0.3">
      <c r="A1038" t="s">
        <v>11453</v>
      </c>
      <c r="B1038" t="s">
        <v>19</v>
      </c>
      <c r="E1038">
        <v>6.3</v>
      </c>
      <c r="F1038" t="e">
        <f t="shared" si="48"/>
        <v>#DIV/0!</v>
      </c>
      <c r="G1038">
        <f t="shared" si="49"/>
        <v>6.6</v>
      </c>
      <c r="H1038" s="3">
        <f t="shared" si="50"/>
        <v>1.1251158657328983</v>
      </c>
    </row>
    <row r="1039" spans="1:8" x14ac:dyDescent="0.3">
      <c r="A1039" t="s">
        <v>11454</v>
      </c>
      <c r="B1039" t="s">
        <v>19</v>
      </c>
      <c r="E1039">
        <v>7.4</v>
      </c>
      <c r="F1039" t="e">
        <f t="shared" si="48"/>
        <v>#DIV/0!</v>
      </c>
      <c r="G1039">
        <f t="shared" si="49"/>
        <v>6.6</v>
      </c>
      <c r="H1039" s="3">
        <f t="shared" si="50"/>
        <v>1.1251158657328983</v>
      </c>
    </row>
    <row r="1040" spans="1:8" x14ac:dyDescent="0.3">
      <c r="A1040" t="s">
        <v>11455</v>
      </c>
      <c r="B1040" t="s">
        <v>19</v>
      </c>
      <c r="E1040">
        <v>7.6</v>
      </c>
      <c r="F1040" t="e">
        <f t="shared" si="48"/>
        <v>#DIV/0!</v>
      </c>
      <c r="G1040">
        <f t="shared" si="49"/>
        <v>6.6</v>
      </c>
      <c r="H1040" s="3">
        <f t="shared" si="50"/>
        <v>1.1251158657328983</v>
      </c>
    </row>
    <row r="1041" spans="1:8" x14ac:dyDescent="0.3">
      <c r="A1041" t="s">
        <v>11456</v>
      </c>
      <c r="B1041" t="s">
        <v>19</v>
      </c>
      <c r="E1041">
        <v>8.3000000000000007</v>
      </c>
      <c r="F1041" t="e">
        <f t="shared" si="48"/>
        <v>#DIV/0!</v>
      </c>
      <c r="G1041">
        <f t="shared" si="49"/>
        <v>6.6</v>
      </c>
      <c r="H1041" s="3">
        <f t="shared" si="50"/>
        <v>1.1251158657328983</v>
      </c>
    </row>
    <row r="1042" spans="1:8" x14ac:dyDescent="0.3">
      <c r="A1042" t="s">
        <v>11457</v>
      </c>
      <c r="B1042" t="s">
        <v>19</v>
      </c>
      <c r="E1042">
        <v>6.6</v>
      </c>
      <c r="F1042" t="e">
        <f t="shared" si="48"/>
        <v>#DIV/0!</v>
      </c>
      <c r="G1042">
        <f t="shared" si="49"/>
        <v>6.6</v>
      </c>
      <c r="H1042" s="3">
        <f t="shared" si="50"/>
        <v>1.1251158657328983</v>
      </c>
    </row>
    <row r="1043" spans="1:8" x14ac:dyDescent="0.3">
      <c r="A1043" t="s">
        <v>11458</v>
      </c>
      <c r="B1043" t="s">
        <v>19</v>
      </c>
      <c r="E1043">
        <v>6.9</v>
      </c>
      <c r="F1043" t="e">
        <f t="shared" si="48"/>
        <v>#DIV/0!</v>
      </c>
      <c r="G1043">
        <f t="shared" si="49"/>
        <v>6.6</v>
      </c>
      <c r="H1043" s="3">
        <f t="shared" si="50"/>
        <v>1.1251158657328983</v>
      </c>
    </row>
    <row r="1044" spans="1:8" x14ac:dyDescent="0.3">
      <c r="A1044" t="s">
        <v>11459</v>
      </c>
      <c r="B1044" t="s">
        <v>19</v>
      </c>
      <c r="E1044">
        <v>6.7</v>
      </c>
      <c r="F1044" t="e">
        <f t="shared" si="48"/>
        <v>#DIV/0!</v>
      </c>
      <c r="G1044">
        <f t="shared" si="49"/>
        <v>6.6</v>
      </c>
      <c r="H1044" s="3">
        <f t="shared" si="50"/>
        <v>1.1251158657328983</v>
      </c>
    </row>
    <row r="1045" spans="1:8" x14ac:dyDescent="0.3">
      <c r="A1045" t="s">
        <v>11460</v>
      </c>
      <c r="B1045" t="s">
        <v>19</v>
      </c>
      <c r="E1045">
        <v>6.8</v>
      </c>
      <c r="F1045" t="e">
        <f t="shared" si="48"/>
        <v>#DIV/0!</v>
      </c>
      <c r="G1045">
        <f t="shared" si="49"/>
        <v>6.6</v>
      </c>
      <c r="H1045" s="3">
        <f t="shared" si="50"/>
        <v>1.1251158657328983</v>
      </c>
    </row>
    <row r="1046" spans="1:8" x14ac:dyDescent="0.3">
      <c r="A1046" t="s">
        <v>11461</v>
      </c>
      <c r="B1046" t="s">
        <v>19</v>
      </c>
      <c r="E1046">
        <v>4.5999999999999996</v>
      </c>
      <c r="F1046" t="e">
        <f t="shared" si="48"/>
        <v>#DIV/0!</v>
      </c>
      <c r="G1046">
        <f t="shared" si="49"/>
        <v>6.6</v>
      </c>
      <c r="H1046" s="3">
        <f t="shared" si="50"/>
        <v>1.1251158657328983</v>
      </c>
    </row>
    <row r="1047" spans="1:8" x14ac:dyDescent="0.3">
      <c r="A1047" t="s">
        <v>11462</v>
      </c>
      <c r="B1047" t="s">
        <v>19</v>
      </c>
      <c r="E1047">
        <v>7.1</v>
      </c>
      <c r="F1047" t="e">
        <f t="shared" si="48"/>
        <v>#DIV/0!</v>
      </c>
      <c r="G1047">
        <f t="shared" si="49"/>
        <v>6.6</v>
      </c>
      <c r="H1047" s="3">
        <f t="shared" si="50"/>
        <v>1.1251158657328983</v>
      </c>
    </row>
    <row r="1048" spans="1:8" x14ac:dyDescent="0.3">
      <c r="A1048" t="s">
        <v>11463</v>
      </c>
      <c r="B1048" t="s">
        <v>19</v>
      </c>
      <c r="E1048">
        <v>6.4</v>
      </c>
      <c r="F1048" t="e">
        <f t="shared" si="48"/>
        <v>#DIV/0!</v>
      </c>
      <c r="G1048">
        <f t="shared" si="49"/>
        <v>6.6</v>
      </c>
      <c r="H1048" s="3">
        <f t="shared" si="50"/>
        <v>1.1251158657328983</v>
      </c>
    </row>
    <row r="1049" spans="1:8" x14ac:dyDescent="0.3">
      <c r="A1049" t="s">
        <v>11464</v>
      </c>
      <c r="B1049" t="s">
        <v>19</v>
      </c>
      <c r="E1049">
        <v>6.4</v>
      </c>
      <c r="F1049" t="e">
        <f t="shared" si="48"/>
        <v>#DIV/0!</v>
      </c>
      <c r="G1049">
        <f t="shared" si="49"/>
        <v>6.6</v>
      </c>
      <c r="H1049" s="3">
        <f t="shared" si="50"/>
        <v>1.1251158657328983</v>
      </c>
    </row>
    <row r="1050" spans="1:8" x14ac:dyDescent="0.3">
      <c r="A1050" t="s">
        <v>11465</v>
      </c>
      <c r="B1050" t="s">
        <v>19</v>
      </c>
      <c r="E1050">
        <v>7.4</v>
      </c>
      <c r="F1050" t="e">
        <f t="shared" si="48"/>
        <v>#DIV/0!</v>
      </c>
      <c r="G1050">
        <f t="shared" si="49"/>
        <v>6.6</v>
      </c>
      <c r="H1050" s="3">
        <f t="shared" si="50"/>
        <v>1.1251158657328983</v>
      </c>
    </row>
    <row r="1051" spans="1:8" x14ac:dyDescent="0.3">
      <c r="A1051" t="s">
        <v>11466</v>
      </c>
      <c r="B1051" t="s">
        <v>19</v>
      </c>
      <c r="E1051">
        <v>6.4</v>
      </c>
      <c r="F1051" t="e">
        <f t="shared" si="48"/>
        <v>#DIV/0!</v>
      </c>
      <c r="G1051">
        <f t="shared" si="49"/>
        <v>6.6</v>
      </c>
      <c r="H1051" s="3">
        <f t="shared" si="50"/>
        <v>1.1251158657328983</v>
      </c>
    </row>
    <row r="1052" spans="1:8" x14ac:dyDescent="0.3">
      <c r="A1052" t="s">
        <v>11467</v>
      </c>
      <c r="B1052" t="s">
        <v>19</v>
      </c>
      <c r="E1052">
        <v>6</v>
      </c>
      <c r="F1052" t="e">
        <f t="shared" si="48"/>
        <v>#DIV/0!</v>
      </c>
      <c r="G1052">
        <f t="shared" si="49"/>
        <v>6.6</v>
      </c>
      <c r="H1052" s="3">
        <f t="shared" si="50"/>
        <v>1.1251158657328983</v>
      </c>
    </row>
    <row r="1053" spans="1:8" x14ac:dyDescent="0.3">
      <c r="A1053" t="s">
        <v>11468</v>
      </c>
      <c r="B1053" t="s">
        <v>19</v>
      </c>
      <c r="E1053">
        <v>6.5</v>
      </c>
      <c r="F1053" t="e">
        <f t="shared" si="48"/>
        <v>#DIV/0!</v>
      </c>
      <c r="G1053">
        <f t="shared" si="49"/>
        <v>6.6</v>
      </c>
      <c r="H1053" s="3">
        <f t="shared" si="50"/>
        <v>1.1251158657328983</v>
      </c>
    </row>
    <row r="1054" spans="1:8" x14ac:dyDescent="0.3">
      <c r="A1054" t="s">
        <v>11469</v>
      </c>
      <c r="B1054" t="s">
        <v>19</v>
      </c>
      <c r="E1054">
        <v>7.8</v>
      </c>
      <c r="F1054" t="e">
        <f t="shared" si="48"/>
        <v>#DIV/0!</v>
      </c>
      <c r="G1054">
        <f t="shared" si="49"/>
        <v>6.6</v>
      </c>
      <c r="H1054" s="3">
        <f t="shared" si="50"/>
        <v>1.1251158657328983</v>
      </c>
    </row>
    <row r="1055" spans="1:8" x14ac:dyDescent="0.3">
      <c r="A1055" t="s">
        <v>11470</v>
      </c>
      <c r="B1055" t="s">
        <v>19</v>
      </c>
      <c r="E1055">
        <v>6</v>
      </c>
      <c r="F1055" t="e">
        <f t="shared" si="48"/>
        <v>#DIV/0!</v>
      </c>
      <c r="G1055">
        <f t="shared" si="49"/>
        <v>6.6</v>
      </c>
      <c r="H1055" s="3">
        <f t="shared" si="50"/>
        <v>1.1251158657328983</v>
      </c>
    </row>
    <row r="1056" spans="1:8" x14ac:dyDescent="0.3">
      <c r="A1056" t="s">
        <v>11471</v>
      </c>
      <c r="B1056" t="s">
        <v>2424</v>
      </c>
      <c r="E1056">
        <v>7</v>
      </c>
      <c r="F1056" t="e">
        <f t="shared" si="48"/>
        <v>#DIV/0!</v>
      </c>
      <c r="G1056">
        <f t="shared" si="49"/>
        <v>6.6</v>
      </c>
      <c r="H1056" s="3">
        <f t="shared" si="50"/>
        <v>1.1251158657328983</v>
      </c>
    </row>
    <row r="1057" spans="1:8" x14ac:dyDescent="0.3">
      <c r="A1057" t="s">
        <v>11472</v>
      </c>
      <c r="B1057" t="s">
        <v>19</v>
      </c>
      <c r="E1057">
        <v>6</v>
      </c>
      <c r="F1057" t="e">
        <f t="shared" si="48"/>
        <v>#DIV/0!</v>
      </c>
      <c r="G1057">
        <f t="shared" si="49"/>
        <v>6.6</v>
      </c>
      <c r="H1057" s="3">
        <f t="shared" si="50"/>
        <v>1.1251158657328983</v>
      </c>
    </row>
    <row r="1058" spans="1:8" x14ac:dyDescent="0.3">
      <c r="A1058" t="s">
        <v>11473</v>
      </c>
      <c r="B1058" t="s">
        <v>19</v>
      </c>
      <c r="E1058">
        <v>7.8</v>
      </c>
      <c r="F1058" t="e">
        <f t="shared" si="48"/>
        <v>#DIV/0!</v>
      </c>
      <c r="G1058">
        <f t="shared" si="49"/>
        <v>6.6</v>
      </c>
      <c r="H1058" s="3">
        <f t="shared" si="50"/>
        <v>1.1251158657328983</v>
      </c>
    </row>
    <row r="1059" spans="1:8" x14ac:dyDescent="0.3">
      <c r="A1059" t="s">
        <v>11474</v>
      </c>
      <c r="B1059" t="s">
        <v>19</v>
      </c>
      <c r="E1059">
        <v>6.1</v>
      </c>
      <c r="F1059" t="e">
        <f t="shared" si="48"/>
        <v>#DIV/0!</v>
      </c>
      <c r="G1059">
        <f t="shared" si="49"/>
        <v>6.6</v>
      </c>
      <c r="H1059" s="3">
        <f t="shared" si="50"/>
        <v>1.1251158657328983</v>
      </c>
    </row>
    <row r="1060" spans="1:8" x14ac:dyDescent="0.3">
      <c r="A1060" t="s">
        <v>11475</v>
      </c>
      <c r="B1060" t="s">
        <v>19</v>
      </c>
      <c r="E1060">
        <v>6.8</v>
      </c>
      <c r="F1060" t="e">
        <f t="shared" si="48"/>
        <v>#DIV/0!</v>
      </c>
      <c r="G1060">
        <f t="shared" si="49"/>
        <v>6.6</v>
      </c>
      <c r="H1060" s="3">
        <f t="shared" si="50"/>
        <v>1.1251158657328983</v>
      </c>
    </row>
    <row r="1061" spans="1:8" x14ac:dyDescent="0.3">
      <c r="A1061" t="s">
        <v>11476</v>
      </c>
      <c r="B1061" t="s">
        <v>2440</v>
      </c>
      <c r="E1061">
        <v>6.4</v>
      </c>
      <c r="F1061" t="e">
        <f t="shared" si="48"/>
        <v>#DIV/0!</v>
      </c>
      <c r="G1061">
        <f t="shared" si="49"/>
        <v>6.6</v>
      </c>
      <c r="H1061" s="3">
        <f t="shared" si="50"/>
        <v>1.1251158657328983</v>
      </c>
    </row>
    <row r="1062" spans="1:8" x14ac:dyDescent="0.3">
      <c r="A1062" t="s">
        <v>11477</v>
      </c>
      <c r="B1062" t="s">
        <v>19</v>
      </c>
      <c r="E1062">
        <v>7.7</v>
      </c>
      <c r="F1062" t="e">
        <f t="shared" si="48"/>
        <v>#DIV/0!</v>
      </c>
      <c r="G1062">
        <f t="shared" si="49"/>
        <v>6.6</v>
      </c>
      <c r="H1062" s="3">
        <f t="shared" si="50"/>
        <v>1.1251158657328983</v>
      </c>
    </row>
    <row r="1063" spans="1:8" x14ac:dyDescent="0.3">
      <c r="A1063" t="s">
        <v>11478</v>
      </c>
      <c r="B1063" t="s">
        <v>19</v>
      </c>
      <c r="E1063">
        <v>8.1</v>
      </c>
      <c r="F1063" t="e">
        <f t="shared" si="48"/>
        <v>#DIV/0!</v>
      </c>
      <c r="G1063">
        <f t="shared" si="49"/>
        <v>6.6</v>
      </c>
      <c r="H1063" s="3">
        <f t="shared" si="50"/>
        <v>1.1251158657328983</v>
      </c>
    </row>
    <row r="1064" spans="1:8" x14ac:dyDescent="0.3">
      <c r="A1064" t="s">
        <v>11479</v>
      </c>
      <c r="B1064" t="s">
        <v>19</v>
      </c>
      <c r="E1064">
        <v>4.5</v>
      </c>
      <c r="F1064" t="e">
        <f t="shared" si="48"/>
        <v>#DIV/0!</v>
      </c>
      <c r="G1064">
        <f t="shared" si="49"/>
        <v>6.6</v>
      </c>
      <c r="H1064" s="3">
        <f t="shared" si="50"/>
        <v>1.1251158657328983</v>
      </c>
    </row>
    <row r="1065" spans="1:8" x14ac:dyDescent="0.3">
      <c r="A1065" t="s">
        <v>11480</v>
      </c>
      <c r="B1065" t="s">
        <v>19</v>
      </c>
      <c r="E1065">
        <v>5.8</v>
      </c>
      <c r="F1065" t="e">
        <f t="shared" si="48"/>
        <v>#DIV/0!</v>
      </c>
      <c r="G1065">
        <f t="shared" si="49"/>
        <v>6.6</v>
      </c>
      <c r="H1065" s="3">
        <f t="shared" si="50"/>
        <v>1.1251158657328983</v>
      </c>
    </row>
    <row r="1066" spans="1:8" x14ac:dyDescent="0.3">
      <c r="A1066" t="s">
        <v>11481</v>
      </c>
      <c r="B1066" t="s">
        <v>19</v>
      </c>
      <c r="E1066">
        <v>6.3</v>
      </c>
      <c r="F1066" t="e">
        <f t="shared" si="48"/>
        <v>#DIV/0!</v>
      </c>
      <c r="G1066">
        <f t="shared" si="49"/>
        <v>6.6</v>
      </c>
      <c r="H1066" s="3">
        <f t="shared" si="50"/>
        <v>1.1251158657328983</v>
      </c>
    </row>
    <row r="1067" spans="1:8" x14ac:dyDescent="0.3">
      <c r="A1067" t="s">
        <v>11482</v>
      </c>
      <c r="B1067" t="s">
        <v>19</v>
      </c>
      <c r="E1067">
        <v>5.7</v>
      </c>
      <c r="F1067" t="e">
        <f t="shared" si="48"/>
        <v>#DIV/0!</v>
      </c>
      <c r="G1067">
        <f t="shared" si="49"/>
        <v>6.6</v>
      </c>
      <c r="H1067" s="3">
        <f t="shared" si="50"/>
        <v>1.1251158657328983</v>
      </c>
    </row>
    <row r="1068" spans="1:8" x14ac:dyDescent="0.3">
      <c r="A1068" t="s">
        <v>11483</v>
      </c>
      <c r="B1068" t="s">
        <v>19</v>
      </c>
      <c r="E1068">
        <v>7.2</v>
      </c>
      <c r="F1068" t="e">
        <f t="shared" si="48"/>
        <v>#DIV/0!</v>
      </c>
      <c r="G1068">
        <f t="shared" si="49"/>
        <v>6.6</v>
      </c>
      <c r="H1068" s="3">
        <f t="shared" si="50"/>
        <v>1.1251158657328983</v>
      </c>
    </row>
    <row r="1069" spans="1:8" x14ac:dyDescent="0.3">
      <c r="A1069" t="s">
        <v>11484</v>
      </c>
      <c r="B1069" t="s">
        <v>19</v>
      </c>
      <c r="E1069">
        <v>7.6</v>
      </c>
      <c r="F1069" t="e">
        <f t="shared" si="48"/>
        <v>#DIV/0!</v>
      </c>
      <c r="G1069">
        <f t="shared" si="49"/>
        <v>6.6</v>
      </c>
      <c r="H1069" s="3">
        <f t="shared" si="50"/>
        <v>1.1251158657328983</v>
      </c>
    </row>
    <row r="1070" spans="1:8" x14ac:dyDescent="0.3">
      <c r="A1070" t="s">
        <v>11485</v>
      </c>
      <c r="B1070" t="s">
        <v>19</v>
      </c>
      <c r="E1070">
        <v>4.7</v>
      </c>
      <c r="F1070" t="e">
        <f t="shared" si="48"/>
        <v>#DIV/0!</v>
      </c>
      <c r="G1070">
        <f t="shared" si="49"/>
        <v>6.6</v>
      </c>
      <c r="H1070" s="3">
        <f t="shared" si="50"/>
        <v>1.1251158657328983</v>
      </c>
    </row>
    <row r="1071" spans="1:8" x14ac:dyDescent="0.3">
      <c r="A1071" t="s">
        <v>11486</v>
      </c>
      <c r="B1071" t="s">
        <v>19</v>
      </c>
      <c r="E1071">
        <v>6.6</v>
      </c>
      <c r="F1071" t="e">
        <f t="shared" si="48"/>
        <v>#DIV/0!</v>
      </c>
      <c r="G1071">
        <f t="shared" si="49"/>
        <v>6.6</v>
      </c>
      <c r="H1071" s="3">
        <f t="shared" si="50"/>
        <v>1.1251158657328983</v>
      </c>
    </row>
    <row r="1072" spans="1:8" x14ac:dyDescent="0.3">
      <c r="A1072" t="s">
        <v>11487</v>
      </c>
      <c r="B1072" t="s">
        <v>19</v>
      </c>
      <c r="E1072">
        <v>6.8</v>
      </c>
      <c r="F1072" t="e">
        <f t="shared" si="48"/>
        <v>#DIV/0!</v>
      </c>
      <c r="G1072">
        <f t="shared" si="49"/>
        <v>6.6</v>
      </c>
      <c r="H1072" s="3">
        <f t="shared" si="50"/>
        <v>1.1251158657328983</v>
      </c>
    </row>
    <row r="1073" spans="1:8" x14ac:dyDescent="0.3">
      <c r="A1073" t="s">
        <v>11488</v>
      </c>
      <c r="B1073" t="s">
        <v>19</v>
      </c>
      <c r="E1073">
        <v>7.3</v>
      </c>
      <c r="F1073" t="e">
        <f t="shared" si="48"/>
        <v>#DIV/0!</v>
      </c>
      <c r="G1073">
        <f t="shared" si="49"/>
        <v>6.6</v>
      </c>
      <c r="H1073" s="3">
        <f t="shared" si="50"/>
        <v>1.1251158657328983</v>
      </c>
    </row>
    <row r="1074" spans="1:8" x14ac:dyDescent="0.3">
      <c r="A1074" t="s">
        <v>11489</v>
      </c>
      <c r="B1074" t="s">
        <v>19</v>
      </c>
      <c r="E1074">
        <v>2.7</v>
      </c>
      <c r="F1074" t="e">
        <f t="shared" si="48"/>
        <v>#DIV/0!</v>
      </c>
      <c r="G1074">
        <f t="shared" si="49"/>
        <v>6.6</v>
      </c>
      <c r="H1074" s="3">
        <f t="shared" si="50"/>
        <v>1.1251158657328983</v>
      </c>
    </row>
    <row r="1075" spans="1:8" x14ac:dyDescent="0.3">
      <c r="A1075" t="s">
        <v>11490</v>
      </c>
      <c r="B1075" t="s">
        <v>19</v>
      </c>
      <c r="E1075">
        <v>4.8</v>
      </c>
      <c r="F1075" t="e">
        <f t="shared" si="48"/>
        <v>#DIV/0!</v>
      </c>
      <c r="G1075">
        <f t="shared" si="49"/>
        <v>6.6</v>
      </c>
      <c r="H1075" s="3">
        <f t="shared" si="50"/>
        <v>1.1251158657328983</v>
      </c>
    </row>
    <row r="1076" spans="1:8" x14ac:dyDescent="0.3">
      <c r="A1076" t="s">
        <v>11491</v>
      </c>
      <c r="B1076" t="s">
        <v>19</v>
      </c>
      <c r="E1076">
        <v>6.3</v>
      </c>
      <c r="F1076" t="e">
        <f t="shared" si="48"/>
        <v>#DIV/0!</v>
      </c>
      <c r="G1076">
        <f t="shared" si="49"/>
        <v>6.6</v>
      </c>
      <c r="H1076" s="3">
        <f t="shared" si="50"/>
        <v>1.1251158657328983</v>
      </c>
    </row>
    <row r="1077" spans="1:8" x14ac:dyDescent="0.3">
      <c r="A1077" t="s">
        <v>11492</v>
      </c>
      <c r="B1077" t="s">
        <v>19</v>
      </c>
      <c r="E1077">
        <v>5.5</v>
      </c>
      <c r="F1077" t="e">
        <f t="shared" si="48"/>
        <v>#DIV/0!</v>
      </c>
      <c r="G1077">
        <f t="shared" si="49"/>
        <v>6.6</v>
      </c>
      <c r="H1077" s="3">
        <f t="shared" si="50"/>
        <v>1.1251158657328983</v>
      </c>
    </row>
    <row r="1078" spans="1:8" x14ac:dyDescent="0.3">
      <c r="A1078" t="s">
        <v>11493</v>
      </c>
      <c r="B1078" t="s">
        <v>19</v>
      </c>
      <c r="E1078">
        <v>6.2</v>
      </c>
      <c r="F1078" t="e">
        <f t="shared" si="48"/>
        <v>#DIV/0!</v>
      </c>
      <c r="G1078">
        <f t="shared" si="49"/>
        <v>6.6</v>
      </c>
      <c r="H1078" s="3">
        <f t="shared" si="50"/>
        <v>1.1251158657328983</v>
      </c>
    </row>
    <row r="1079" spans="1:8" x14ac:dyDescent="0.3">
      <c r="A1079" t="s">
        <v>11494</v>
      </c>
      <c r="B1079" t="s">
        <v>19</v>
      </c>
      <c r="E1079">
        <v>5.8</v>
      </c>
      <c r="F1079" t="e">
        <f t="shared" si="48"/>
        <v>#DIV/0!</v>
      </c>
      <c r="G1079">
        <f t="shared" si="49"/>
        <v>6.6</v>
      </c>
      <c r="H1079" s="3">
        <f t="shared" si="50"/>
        <v>1.1251158657328983</v>
      </c>
    </row>
    <row r="1080" spans="1:8" x14ac:dyDescent="0.3">
      <c r="A1080" t="s">
        <v>11495</v>
      </c>
      <c r="B1080" t="s">
        <v>19</v>
      </c>
      <c r="E1080">
        <v>5.7</v>
      </c>
      <c r="F1080" t="e">
        <f t="shared" si="48"/>
        <v>#DIV/0!</v>
      </c>
      <c r="G1080">
        <f t="shared" si="49"/>
        <v>6.6</v>
      </c>
      <c r="H1080" s="3">
        <f t="shared" si="50"/>
        <v>1.1251158657328983</v>
      </c>
    </row>
    <row r="1081" spans="1:8" x14ac:dyDescent="0.3">
      <c r="A1081" t="s">
        <v>11496</v>
      </c>
      <c r="B1081" t="s">
        <v>19</v>
      </c>
      <c r="E1081">
        <v>6.5</v>
      </c>
      <c r="F1081" t="e">
        <f t="shared" si="48"/>
        <v>#DIV/0!</v>
      </c>
      <c r="G1081">
        <f t="shared" si="49"/>
        <v>6.6</v>
      </c>
      <c r="H1081" s="3">
        <f t="shared" si="50"/>
        <v>1.1251158657328983</v>
      </c>
    </row>
    <row r="1082" spans="1:8" x14ac:dyDescent="0.3">
      <c r="A1082" t="s">
        <v>11497</v>
      </c>
      <c r="B1082" t="s">
        <v>19</v>
      </c>
      <c r="E1082">
        <v>6.7</v>
      </c>
      <c r="F1082" t="e">
        <f t="shared" si="48"/>
        <v>#DIV/0!</v>
      </c>
      <c r="G1082">
        <f t="shared" si="49"/>
        <v>6.6</v>
      </c>
      <c r="H1082" s="3">
        <f t="shared" si="50"/>
        <v>1.1251158657328983</v>
      </c>
    </row>
    <row r="1083" spans="1:8" x14ac:dyDescent="0.3">
      <c r="A1083" t="s">
        <v>11498</v>
      </c>
      <c r="B1083" t="s">
        <v>19</v>
      </c>
      <c r="E1083">
        <v>7.4</v>
      </c>
      <c r="F1083" t="e">
        <f t="shared" si="48"/>
        <v>#DIV/0!</v>
      </c>
      <c r="G1083">
        <f t="shared" si="49"/>
        <v>6.6</v>
      </c>
      <c r="H1083" s="3">
        <f t="shared" si="50"/>
        <v>1.1251158657328983</v>
      </c>
    </row>
    <row r="1084" spans="1:8" x14ac:dyDescent="0.3">
      <c r="A1084" t="s">
        <v>11499</v>
      </c>
      <c r="B1084" t="s">
        <v>19</v>
      </c>
      <c r="E1084">
        <v>6.9</v>
      </c>
      <c r="F1084" t="e">
        <f t="shared" si="48"/>
        <v>#DIV/0!</v>
      </c>
      <c r="G1084">
        <f t="shared" si="49"/>
        <v>6.6</v>
      </c>
      <c r="H1084" s="3">
        <f t="shared" si="50"/>
        <v>1.1251158657328983</v>
      </c>
    </row>
    <row r="1085" spans="1:8" x14ac:dyDescent="0.3">
      <c r="A1085" t="s">
        <v>11500</v>
      </c>
      <c r="B1085" t="s">
        <v>19</v>
      </c>
      <c r="E1085">
        <v>5.5</v>
      </c>
      <c r="F1085" t="e">
        <f t="shared" si="48"/>
        <v>#DIV/0!</v>
      </c>
      <c r="G1085">
        <f t="shared" si="49"/>
        <v>6.6</v>
      </c>
      <c r="H1085" s="3">
        <f t="shared" si="50"/>
        <v>1.1251158657328983</v>
      </c>
    </row>
    <row r="1086" spans="1:8" x14ac:dyDescent="0.3">
      <c r="A1086" t="s">
        <v>11501</v>
      </c>
      <c r="B1086" t="s">
        <v>19</v>
      </c>
      <c r="E1086">
        <v>8.1</v>
      </c>
      <c r="F1086" t="e">
        <f t="shared" si="48"/>
        <v>#DIV/0!</v>
      </c>
      <c r="G1086">
        <f t="shared" si="49"/>
        <v>6.6</v>
      </c>
      <c r="H1086" s="3">
        <f t="shared" si="50"/>
        <v>1.1251158657328983</v>
      </c>
    </row>
    <row r="1087" spans="1:8" x14ac:dyDescent="0.3">
      <c r="A1087" t="s">
        <v>11502</v>
      </c>
      <c r="B1087" t="s">
        <v>19</v>
      </c>
      <c r="E1087">
        <v>7.7</v>
      </c>
      <c r="F1087" t="e">
        <f t="shared" si="48"/>
        <v>#DIV/0!</v>
      </c>
      <c r="G1087">
        <f t="shared" si="49"/>
        <v>6.6</v>
      </c>
      <c r="H1087" s="3">
        <f t="shared" si="50"/>
        <v>1.1251158657328983</v>
      </c>
    </row>
    <row r="1088" spans="1:8" x14ac:dyDescent="0.3">
      <c r="A1088" t="s">
        <v>11503</v>
      </c>
      <c r="B1088" t="s">
        <v>19</v>
      </c>
      <c r="E1088">
        <v>7.3</v>
      </c>
      <c r="F1088" t="e">
        <f t="shared" si="48"/>
        <v>#DIV/0!</v>
      </c>
      <c r="G1088">
        <f t="shared" si="49"/>
        <v>6.6</v>
      </c>
      <c r="H1088" s="3">
        <f t="shared" si="50"/>
        <v>1.1251158657328983</v>
      </c>
    </row>
    <row r="1089" spans="1:8" x14ac:dyDescent="0.3">
      <c r="A1089" t="s">
        <v>11504</v>
      </c>
      <c r="B1089" t="s">
        <v>19</v>
      </c>
      <c r="E1089">
        <v>5.2</v>
      </c>
      <c r="F1089" t="e">
        <f t="shared" si="48"/>
        <v>#DIV/0!</v>
      </c>
      <c r="G1089">
        <f t="shared" si="49"/>
        <v>6.6</v>
      </c>
      <c r="H1089" s="3">
        <f t="shared" si="50"/>
        <v>1.1251158657328983</v>
      </c>
    </row>
    <row r="1090" spans="1:8" x14ac:dyDescent="0.3">
      <c r="A1090" t="s">
        <v>11505</v>
      </c>
      <c r="B1090" t="s">
        <v>19</v>
      </c>
      <c r="E1090">
        <v>7.1</v>
      </c>
      <c r="F1090" t="e">
        <f t="shared" si="48"/>
        <v>#DIV/0!</v>
      </c>
      <c r="G1090">
        <f t="shared" si="49"/>
        <v>6.6</v>
      </c>
      <c r="H1090" s="3">
        <f t="shared" si="50"/>
        <v>1.1251158657328983</v>
      </c>
    </row>
    <row r="1091" spans="1:8" x14ac:dyDescent="0.3">
      <c r="A1091" t="s">
        <v>11506</v>
      </c>
      <c r="B1091" t="s">
        <v>19</v>
      </c>
      <c r="E1091">
        <v>7.1</v>
      </c>
      <c r="F1091" t="e">
        <f t="shared" ref="F1091:F1154" si="51">AVERAGEIF(B:B,C:C,E:E)</f>
        <v>#DIV/0!</v>
      </c>
      <c r="G1091">
        <f t="shared" ref="G1091:G1154" si="52">MEDIAN(B:B,C:C,E:E)</f>
        <v>6.6</v>
      </c>
      <c r="H1091" s="3">
        <f t="shared" ref="H1091:H1154" si="53">_xlfn.STDEV.S(B:B,C:C,E:E)</f>
        <v>1.1251158657328983</v>
      </c>
    </row>
    <row r="1092" spans="1:8" x14ac:dyDescent="0.3">
      <c r="A1092" t="s">
        <v>11507</v>
      </c>
      <c r="B1092" t="s">
        <v>19</v>
      </c>
      <c r="E1092">
        <v>7.2</v>
      </c>
      <c r="F1092" t="e">
        <f t="shared" si="51"/>
        <v>#DIV/0!</v>
      </c>
      <c r="G1092">
        <f t="shared" si="52"/>
        <v>6.6</v>
      </c>
      <c r="H1092" s="3">
        <f t="shared" si="53"/>
        <v>1.1251158657328983</v>
      </c>
    </row>
    <row r="1093" spans="1:8" x14ac:dyDescent="0.3">
      <c r="A1093" t="s">
        <v>11508</v>
      </c>
      <c r="B1093" t="s">
        <v>19</v>
      </c>
      <c r="E1093">
        <v>6.5</v>
      </c>
      <c r="F1093" t="e">
        <f t="shared" si="51"/>
        <v>#DIV/0!</v>
      </c>
      <c r="G1093">
        <f t="shared" si="52"/>
        <v>6.6</v>
      </c>
      <c r="H1093" s="3">
        <f t="shared" si="53"/>
        <v>1.1251158657328983</v>
      </c>
    </row>
    <row r="1094" spans="1:8" x14ac:dyDescent="0.3">
      <c r="A1094" t="s">
        <v>11509</v>
      </c>
      <c r="B1094" t="s">
        <v>19</v>
      </c>
      <c r="E1094">
        <v>4.5999999999999996</v>
      </c>
      <c r="F1094" t="e">
        <f t="shared" si="51"/>
        <v>#DIV/0!</v>
      </c>
      <c r="G1094">
        <f t="shared" si="52"/>
        <v>6.6</v>
      </c>
      <c r="H1094" s="3">
        <f t="shared" si="53"/>
        <v>1.1251158657328983</v>
      </c>
    </row>
    <row r="1095" spans="1:8" x14ac:dyDescent="0.3">
      <c r="A1095" t="s">
        <v>11510</v>
      </c>
      <c r="B1095" t="s">
        <v>19</v>
      </c>
      <c r="E1095">
        <v>5.6</v>
      </c>
      <c r="F1095" t="e">
        <f t="shared" si="51"/>
        <v>#DIV/0!</v>
      </c>
      <c r="G1095">
        <f t="shared" si="52"/>
        <v>6.6</v>
      </c>
      <c r="H1095" s="3">
        <f t="shared" si="53"/>
        <v>1.1251158657328983</v>
      </c>
    </row>
    <row r="1096" spans="1:8" x14ac:dyDescent="0.3">
      <c r="A1096" t="s">
        <v>11511</v>
      </c>
      <c r="B1096" t="s">
        <v>19</v>
      </c>
      <c r="E1096">
        <v>7.7</v>
      </c>
      <c r="F1096" t="e">
        <f t="shared" si="51"/>
        <v>#DIV/0!</v>
      </c>
      <c r="G1096">
        <f t="shared" si="52"/>
        <v>6.6</v>
      </c>
      <c r="H1096" s="3">
        <f t="shared" si="53"/>
        <v>1.1251158657328983</v>
      </c>
    </row>
    <row r="1097" spans="1:8" x14ac:dyDescent="0.3">
      <c r="A1097" t="s">
        <v>11512</v>
      </c>
      <c r="B1097" t="s">
        <v>19</v>
      </c>
      <c r="E1097">
        <v>7.2</v>
      </c>
      <c r="F1097" t="e">
        <f t="shared" si="51"/>
        <v>#DIV/0!</v>
      </c>
      <c r="G1097">
        <f t="shared" si="52"/>
        <v>6.6</v>
      </c>
      <c r="H1097" s="3">
        <f t="shared" si="53"/>
        <v>1.1251158657328983</v>
      </c>
    </row>
    <row r="1098" spans="1:8" x14ac:dyDescent="0.3">
      <c r="A1098" t="s">
        <v>11513</v>
      </c>
      <c r="B1098" t="s">
        <v>19</v>
      </c>
      <c r="E1098">
        <v>6.8</v>
      </c>
      <c r="F1098" t="e">
        <f t="shared" si="51"/>
        <v>#DIV/0!</v>
      </c>
      <c r="G1098">
        <f t="shared" si="52"/>
        <v>6.6</v>
      </c>
      <c r="H1098" s="3">
        <f t="shared" si="53"/>
        <v>1.1251158657328983</v>
      </c>
    </row>
    <row r="1099" spans="1:8" x14ac:dyDescent="0.3">
      <c r="A1099" t="s">
        <v>11514</v>
      </c>
      <c r="B1099" t="s">
        <v>19</v>
      </c>
      <c r="E1099">
        <v>5.4</v>
      </c>
      <c r="F1099" t="e">
        <f t="shared" si="51"/>
        <v>#DIV/0!</v>
      </c>
      <c r="G1099">
        <f t="shared" si="52"/>
        <v>6.6</v>
      </c>
      <c r="H1099" s="3">
        <f t="shared" si="53"/>
        <v>1.1251158657328983</v>
      </c>
    </row>
    <row r="1100" spans="1:8" x14ac:dyDescent="0.3">
      <c r="A1100" t="s">
        <v>11515</v>
      </c>
      <c r="B1100" t="s">
        <v>19</v>
      </c>
      <c r="E1100">
        <v>6.3</v>
      </c>
      <c r="F1100" t="e">
        <f t="shared" si="51"/>
        <v>#DIV/0!</v>
      </c>
      <c r="G1100">
        <f t="shared" si="52"/>
        <v>6.6</v>
      </c>
      <c r="H1100" s="3">
        <f t="shared" si="53"/>
        <v>1.1251158657328983</v>
      </c>
    </row>
    <row r="1101" spans="1:8" x14ac:dyDescent="0.3">
      <c r="A1101" t="s">
        <v>11516</v>
      </c>
      <c r="B1101" t="s">
        <v>19</v>
      </c>
      <c r="E1101">
        <v>7.2</v>
      </c>
      <c r="F1101" t="e">
        <f t="shared" si="51"/>
        <v>#DIV/0!</v>
      </c>
      <c r="G1101">
        <f t="shared" si="52"/>
        <v>6.6</v>
      </c>
      <c r="H1101" s="3">
        <f t="shared" si="53"/>
        <v>1.1251158657328983</v>
      </c>
    </row>
    <row r="1102" spans="1:8" x14ac:dyDescent="0.3">
      <c r="A1102" t="s">
        <v>11517</v>
      </c>
      <c r="B1102" t="s">
        <v>19</v>
      </c>
      <c r="E1102">
        <v>5.6</v>
      </c>
      <c r="F1102" t="e">
        <f t="shared" si="51"/>
        <v>#DIV/0!</v>
      </c>
      <c r="G1102">
        <f t="shared" si="52"/>
        <v>6.6</v>
      </c>
      <c r="H1102" s="3">
        <f t="shared" si="53"/>
        <v>1.1251158657328983</v>
      </c>
    </row>
    <row r="1103" spans="1:8" x14ac:dyDescent="0.3">
      <c r="A1103" t="s">
        <v>11518</v>
      </c>
      <c r="B1103" t="s">
        <v>19</v>
      </c>
      <c r="E1103">
        <v>6.8</v>
      </c>
      <c r="F1103" t="e">
        <f t="shared" si="51"/>
        <v>#DIV/0!</v>
      </c>
      <c r="G1103">
        <f t="shared" si="52"/>
        <v>6.6</v>
      </c>
      <c r="H1103" s="3">
        <f t="shared" si="53"/>
        <v>1.1251158657328983</v>
      </c>
    </row>
    <row r="1104" spans="1:8" x14ac:dyDescent="0.3">
      <c r="A1104" t="s">
        <v>11519</v>
      </c>
      <c r="B1104" t="s">
        <v>19</v>
      </c>
      <c r="E1104">
        <v>4.3</v>
      </c>
      <c r="F1104" t="e">
        <f t="shared" si="51"/>
        <v>#DIV/0!</v>
      </c>
      <c r="G1104">
        <f t="shared" si="52"/>
        <v>6.6</v>
      </c>
      <c r="H1104" s="3">
        <f t="shared" si="53"/>
        <v>1.1251158657328983</v>
      </c>
    </row>
    <row r="1105" spans="1:8" x14ac:dyDescent="0.3">
      <c r="A1105" t="s">
        <v>11520</v>
      </c>
      <c r="B1105" t="s">
        <v>19</v>
      </c>
      <c r="E1105">
        <v>6.3</v>
      </c>
      <c r="F1105" t="e">
        <f t="shared" si="51"/>
        <v>#DIV/0!</v>
      </c>
      <c r="G1105">
        <f t="shared" si="52"/>
        <v>6.6</v>
      </c>
      <c r="H1105" s="3">
        <f t="shared" si="53"/>
        <v>1.1251158657328983</v>
      </c>
    </row>
    <row r="1106" spans="1:8" x14ac:dyDescent="0.3">
      <c r="A1106" t="s">
        <v>11521</v>
      </c>
      <c r="B1106" t="s">
        <v>19</v>
      </c>
      <c r="E1106">
        <v>6.5</v>
      </c>
      <c r="F1106" t="e">
        <f t="shared" si="51"/>
        <v>#DIV/0!</v>
      </c>
      <c r="G1106">
        <f t="shared" si="52"/>
        <v>6.6</v>
      </c>
      <c r="H1106" s="3">
        <f t="shared" si="53"/>
        <v>1.1251158657328983</v>
      </c>
    </row>
    <row r="1107" spans="1:8" x14ac:dyDescent="0.3">
      <c r="A1107" t="s">
        <v>11522</v>
      </c>
      <c r="B1107" t="s">
        <v>19</v>
      </c>
      <c r="E1107">
        <v>6.4</v>
      </c>
      <c r="F1107" t="e">
        <f t="shared" si="51"/>
        <v>#DIV/0!</v>
      </c>
      <c r="G1107">
        <f t="shared" si="52"/>
        <v>6.6</v>
      </c>
      <c r="H1107" s="3">
        <f t="shared" si="53"/>
        <v>1.1251158657328983</v>
      </c>
    </row>
    <row r="1108" spans="1:8" x14ac:dyDescent="0.3">
      <c r="A1108" t="s">
        <v>11523</v>
      </c>
      <c r="B1108" t="s">
        <v>19</v>
      </c>
      <c r="E1108">
        <v>6.3</v>
      </c>
      <c r="F1108" t="e">
        <f t="shared" si="51"/>
        <v>#DIV/0!</v>
      </c>
      <c r="G1108">
        <f t="shared" si="52"/>
        <v>6.6</v>
      </c>
      <c r="H1108" s="3">
        <f t="shared" si="53"/>
        <v>1.1251158657328983</v>
      </c>
    </row>
    <row r="1109" spans="1:8" x14ac:dyDescent="0.3">
      <c r="A1109" t="s">
        <v>11524</v>
      </c>
      <c r="B1109" t="s">
        <v>19</v>
      </c>
      <c r="E1109">
        <v>5.9</v>
      </c>
      <c r="F1109" t="e">
        <f t="shared" si="51"/>
        <v>#DIV/0!</v>
      </c>
      <c r="G1109">
        <f t="shared" si="52"/>
        <v>6.6</v>
      </c>
      <c r="H1109" s="3">
        <f t="shared" si="53"/>
        <v>1.1251158657328983</v>
      </c>
    </row>
    <row r="1110" spans="1:8" x14ac:dyDescent="0.3">
      <c r="A1110" t="s">
        <v>11525</v>
      </c>
      <c r="B1110" t="s">
        <v>19</v>
      </c>
      <c r="E1110">
        <v>6.5</v>
      </c>
      <c r="F1110" t="e">
        <f t="shared" si="51"/>
        <v>#DIV/0!</v>
      </c>
      <c r="G1110">
        <f t="shared" si="52"/>
        <v>6.6</v>
      </c>
      <c r="H1110" s="3">
        <f t="shared" si="53"/>
        <v>1.1251158657328983</v>
      </c>
    </row>
    <row r="1111" spans="1:8" x14ac:dyDescent="0.3">
      <c r="A1111" t="s">
        <v>11526</v>
      </c>
      <c r="B1111" t="s">
        <v>19</v>
      </c>
      <c r="E1111">
        <v>6.5</v>
      </c>
      <c r="F1111" t="e">
        <f t="shared" si="51"/>
        <v>#DIV/0!</v>
      </c>
      <c r="G1111">
        <f t="shared" si="52"/>
        <v>6.6</v>
      </c>
      <c r="H1111" s="3">
        <f t="shared" si="53"/>
        <v>1.1251158657328983</v>
      </c>
    </row>
    <row r="1112" spans="1:8" x14ac:dyDescent="0.3">
      <c r="A1112" t="s">
        <v>11527</v>
      </c>
      <c r="B1112" t="s">
        <v>19</v>
      </c>
      <c r="E1112">
        <v>6.1</v>
      </c>
      <c r="F1112" t="e">
        <f t="shared" si="51"/>
        <v>#DIV/0!</v>
      </c>
      <c r="G1112">
        <f t="shared" si="52"/>
        <v>6.6</v>
      </c>
      <c r="H1112" s="3">
        <f t="shared" si="53"/>
        <v>1.1251158657328983</v>
      </c>
    </row>
    <row r="1113" spans="1:8" x14ac:dyDescent="0.3">
      <c r="A1113" t="s">
        <v>11528</v>
      </c>
      <c r="B1113" t="s">
        <v>19</v>
      </c>
      <c r="E1113">
        <v>5.9</v>
      </c>
      <c r="F1113" t="e">
        <f t="shared" si="51"/>
        <v>#DIV/0!</v>
      </c>
      <c r="G1113">
        <f t="shared" si="52"/>
        <v>6.6</v>
      </c>
      <c r="H1113" s="3">
        <f t="shared" si="53"/>
        <v>1.1251158657328983</v>
      </c>
    </row>
    <row r="1114" spans="1:8" x14ac:dyDescent="0.3">
      <c r="A1114" t="s">
        <v>11529</v>
      </c>
      <c r="B1114" t="s">
        <v>19</v>
      </c>
      <c r="E1114">
        <v>6.6</v>
      </c>
      <c r="F1114" t="e">
        <f t="shared" si="51"/>
        <v>#DIV/0!</v>
      </c>
      <c r="G1114">
        <f t="shared" si="52"/>
        <v>6.6</v>
      </c>
      <c r="H1114" s="3">
        <f t="shared" si="53"/>
        <v>1.1251158657328983</v>
      </c>
    </row>
    <row r="1115" spans="1:8" x14ac:dyDescent="0.3">
      <c r="A1115" t="s">
        <v>11530</v>
      </c>
      <c r="B1115" t="s">
        <v>19</v>
      </c>
      <c r="E1115">
        <v>7.4</v>
      </c>
      <c r="F1115" t="e">
        <f t="shared" si="51"/>
        <v>#DIV/0!</v>
      </c>
      <c r="G1115">
        <f t="shared" si="52"/>
        <v>6.6</v>
      </c>
      <c r="H1115" s="3">
        <f t="shared" si="53"/>
        <v>1.1251158657328983</v>
      </c>
    </row>
    <row r="1116" spans="1:8" x14ac:dyDescent="0.3">
      <c r="A1116" t="s">
        <v>11531</v>
      </c>
      <c r="B1116" t="s">
        <v>19</v>
      </c>
      <c r="E1116">
        <v>7.3</v>
      </c>
      <c r="F1116" t="e">
        <f t="shared" si="51"/>
        <v>#DIV/0!</v>
      </c>
      <c r="G1116">
        <f t="shared" si="52"/>
        <v>6.6</v>
      </c>
      <c r="H1116" s="3">
        <f t="shared" si="53"/>
        <v>1.1251158657328983</v>
      </c>
    </row>
    <row r="1117" spans="1:8" x14ac:dyDescent="0.3">
      <c r="A1117" t="s">
        <v>11532</v>
      </c>
      <c r="B1117" t="s">
        <v>19</v>
      </c>
      <c r="E1117">
        <v>6.6</v>
      </c>
      <c r="F1117" t="e">
        <f t="shared" si="51"/>
        <v>#DIV/0!</v>
      </c>
      <c r="G1117">
        <f t="shared" si="52"/>
        <v>6.6</v>
      </c>
      <c r="H1117" s="3">
        <f t="shared" si="53"/>
        <v>1.1251158657328983</v>
      </c>
    </row>
    <row r="1118" spans="1:8" x14ac:dyDescent="0.3">
      <c r="A1118" t="s">
        <v>11533</v>
      </c>
      <c r="B1118" t="s">
        <v>19</v>
      </c>
      <c r="E1118">
        <v>5.6</v>
      </c>
      <c r="F1118" t="e">
        <f t="shared" si="51"/>
        <v>#DIV/0!</v>
      </c>
      <c r="G1118">
        <f t="shared" si="52"/>
        <v>6.6</v>
      </c>
      <c r="H1118" s="3">
        <f t="shared" si="53"/>
        <v>1.1251158657328983</v>
      </c>
    </row>
    <row r="1119" spans="1:8" x14ac:dyDescent="0.3">
      <c r="A1119" t="s">
        <v>11534</v>
      </c>
      <c r="B1119" t="s">
        <v>19</v>
      </c>
      <c r="E1119">
        <v>5.3</v>
      </c>
      <c r="F1119" t="e">
        <f t="shared" si="51"/>
        <v>#DIV/0!</v>
      </c>
      <c r="G1119">
        <f t="shared" si="52"/>
        <v>6.6</v>
      </c>
      <c r="H1119" s="3">
        <f t="shared" si="53"/>
        <v>1.1251158657328983</v>
      </c>
    </row>
    <row r="1120" spans="1:8" x14ac:dyDescent="0.3">
      <c r="A1120" t="s">
        <v>11535</v>
      </c>
      <c r="B1120" t="s">
        <v>19</v>
      </c>
      <c r="E1120">
        <v>6</v>
      </c>
      <c r="F1120" t="e">
        <f t="shared" si="51"/>
        <v>#DIV/0!</v>
      </c>
      <c r="G1120">
        <f t="shared" si="52"/>
        <v>6.6</v>
      </c>
      <c r="H1120" s="3">
        <f t="shared" si="53"/>
        <v>1.1251158657328983</v>
      </c>
    </row>
    <row r="1121" spans="1:8" x14ac:dyDescent="0.3">
      <c r="A1121" t="s">
        <v>11536</v>
      </c>
      <c r="B1121" t="s">
        <v>19</v>
      </c>
      <c r="E1121">
        <v>5.4</v>
      </c>
      <c r="F1121" t="e">
        <f t="shared" si="51"/>
        <v>#DIV/0!</v>
      </c>
      <c r="G1121">
        <f t="shared" si="52"/>
        <v>6.6</v>
      </c>
      <c r="H1121" s="3">
        <f t="shared" si="53"/>
        <v>1.1251158657328983</v>
      </c>
    </row>
    <row r="1122" spans="1:8" x14ac:dyDescent="0.3">
      <c r="A1122" t="s">
        <v>11537</v>
      </c>
      <c r="B1122" t="s">
        <v>19</v>
      </c>
      <c r="E1122">
        <v>6.8</v>
      </c>
      <c r="F1122" t="e">
        <f t="shared" si="51"/>
        <v>#DIV/0!</v>
      </c>
      <c r="G1122">
        <f t="shared" si="52"/>
        <v>6.6</v>
      </c>
      <c r="H1122" s="3">
        <f t="shared" si="53"/>
        <v>1.1251158657328983</v>
      </c>
    </row>
    <row r="1123" spans="1:8" x14ac:dyDescent="0.3">
      <c r="A1123" t="s">
        <v>11538</v>
      </c>
      <c r="B1123" t="s">
        <v>19</v>
      </c>
      <c r="E1123">
        <v>6.4</v>
      </c>
      <c r="F1123" t="e">
        <f t="shared" si="51"/>
        <v>#DIV/0!</v>
      </c>
      <c r="G1123">
        <f t="shared" si="52"/>
        <v>6.6</v>
      </c>
      <c r="H1123" s="3">
        <f t="shared" si="53"/>
        <v>1.1251158657328983</v>
      </c>
    </row>
    <row r="1124" spans="1:8" x14ac:dyDescent="0.3">
      <c r="A1124" t="s">
        <v>10849</v>
      </c>
      <c r="B1124" t="s">
        <v>19</v>
      </c>
      <c r="E1124">
        <v>7.1</v>
      </c>
      <c r="F1124" t="e">
        <f t="shared" si="51"/>
        <v>#DIV/0!</v>
      </c>
      <c r="G1124">
        <f t="shared" si="52"/>
        <v>6.6</v>
      </c>
      <c r="H1124" s="3">
        <f t="shared" si="53"/>
        <v>1.1251158657328983</v>
      </c>
    </row>
    <row r="1125" spans="1:8" x14ac:dyDescent="0.3">
      <c r="A1125" t="s">
        <v>11539</v>
      </c>
      <c r="B1125" t="s">
        <v>19</v>
      </c>
      <c r="E1125">
        <v>4.9000000000000004</v>
      </c>
      <c r="F1125" t="e">
        <f t="shared" si="51"/>
        <v>#DIV/0!</v>
      </c>
      <c r="G1125">
        <f t="shared" si="52"/>
        <v>6.6</v>
      </c>
      <c r="H1125" s="3">
        <f t="shared" si="53"/>
        <v>1.1251158657328983</v>
      </c>
    </row>
    <row r="1126" spans="1:8" x14ac:dyDescent="0.3">
      <c r="A1126" t="s">
        <v>11540</v>
      </c>
      <c r="B1126" t="s">
        <v>19</v>
      </c>
      <c r="E1126">
        <v>5.8</v>
      </c>
      <c r="F1126" t="e">
        <f t="shared" si="51"/>
        <v>#DIV/0!</v>
      </c>
      <c r="G1126">
        <f t="shared" si="52"/>
        <v>6.6</v>
      </c>
      <c r="H1126" s="3">
        <f t="shared" si="53"/>
        <v>1.1251158657328983</v>
      </c>
    </row>
    <row r="1127" spans="1:8" x14ac:dyDescent="0.3">
      <c r="A1127" t="s">
        <v>11541</v>
      </c>
      <c r="B1127" t="s">
        <v>19</v>
      </c>
      <c r="E1127">
        <v>7.1</v>
      </c>
      <c r="F1127" t="e">
        <f t="shared" si="51"/>
        <v>#DIV/0!</v>
      </c>
      <c r="G1127">
        <f t="shared" si="52"/>
        <v>6.6</v>
      </c>
      <c r="H1127" s="3">
        <f t="shared" si="53"/>
        <v>1.1251158657328983</v>
      </c>
    </row>
    <row r="1128" spans="1:8" x14ac:dyDescent="0.3">
      <c r="A1128" t="s">
        <v>11542</v>
      </c>
      <c r="B1128" t="s">
        <v>19</v>
      </c>
      <c r="E1128">
        <v>7.2</v>
      </c>
      <c r="F1128" t="e">
        <f t="shared" si="51"/>
        <v>#DIV/0!</v>
      </c>
      <c r="G1128">
        <f t="shared" si="52"/>
        <v>6.6</v>
      </c>
      <c r="H1128" s="3">
        <f t="shared" si="53"/>
        <v>1.1251158657328983</v>
      </c>
    </row>
    <row r="1129" spans="1:8" x14ac:dyDescent="0.3">
      <c r="A1129" t="s">
        <v>11543</v>
      </c>
      <c r="B1129" t="s">
        <v>888</v>
      </c>
      <c r="E1129">
        <v>6</v>
      </c>
      <c r="F1129" t="e">
        <f t="shared" si="51"/>
        <v>#DIV/0!</v>
      </c>
      <c r="G1129">
        <f t="shared" si="52"/>
        <v>6.6</v>
      </c>
      <c r="H1129" s="3">
        <f t="shared" si="53"/>
        <v>1.1251158657328983</v>
      </c>
    </row>
    <row r="1130" spans="1:8" x14ac:dyDescent="0.3">
      <c r="A1130" t="s">
        <v>11544</v>
      </c>
      <c r="B1130" t="s">
        <v>19</v>
      </c>
      <c r="E1130">
        <v>6</v>
      </c>
      <c r="F1130" t="e">
        <f t="shared" si="51"/>
        <v>#DIV/0!</v>
      </c>
      <c r="G1130">
        <f t="shared" si="52"/>
        <v>6.6</v>
      </c>
      <c r="H1130" s="3">
        <f t="shared" si="53"/>
        <v>1.1251158657328983</v>
      </c>
    </row>
    <row r="1131" spans="1:8" x14ac:dyDescent="0.3">
      <c r="A1131" t="s">
        <v>11545</v>
      </c>
      <c r="B1131" t="s">
        <v>19</v>
      </c>
      <c r="E1131">
        <v>7</v>
      </c>
      <c r="F1131" t="e">
        <f t="shared" si="51"/>
        <v>#DIV/0!</v>
      </c>
      <c r="G1131">
        <f t="shared" si="52"/>
        <v>6.6</v>
      </c>
      <c r="H1131" s="3">
        <f t="shared" si="53"/>
        <v>1.1251158657328983</v>
      </c>
    </row>
    <row r="1132" spans="1:8" x14ac:dyDescent="0.3">
      <c r="A1132" t="s">
        <v>11546</v>
      </c>
      <c r="B1132" t="s">
        <v>19</v>
      </c>
      <c r="E1132">
        <v>5.4</v>
      </c>
      <c r="F1132" t="e">
        <f t="shared" si="51"/>
        <v>#DIV/0!</v>
      </c>
      <c r="G1132">
        <f t="shared" si="52"/>
        <v>6.6</v>
      </c>
      <c r="H1132" s="3">
        <f t="shared" si="53"/>
        <v>1.1251158657328983</v>
      </c>
    </row>
    <row r="1133" spans="1:8" x14ac:dyDescent="0.3">
      <c r="A1133" t="s">
        <v>11547</v>
      </c>
      <c r="B1133" t="s">
        <v>675</v>
      </c>
      <c r="E1133">
        <v>6.5</v>
      </c>
      <c r="F1133" t="e">
        <f t="shared" si="51"/>
        <v>#DIV/0!</v>
      </c>
      <c r="G1133">
        <f t="shared" si="52"/>
        <v>6.6</v>
      </c>
      <c r="H1133" s="3">
        <f t="shared" si="53"/>
        <v>1.1251158657328983</v>
      </c>
    </row>
    <row r="1134" spans="1:8" x14ac:dyDescent="0.3">
      <c r="A1134" t="s">
        <v>11548</v>
      </c>
      <c r="B1134" t="s">
        <v>19</v>
      </c>
      <c r="E1134">
        <v>6.4</v>
      </c>
      <c r="F1134" t="e">
        <f t="shared" si="51"/>
        <v>#DIV/0!</v>
      </c>
      <c r="G1134">
        <f t="shared" si="52"/>
        <v>6.6</v>
      </c>
      <c r="H1134" s="3">
        <f t="shared" si="53"/>
        <v>1.1251158657328983</v>
      </c>
    </row>
    <row r="1135" spans="1:8" x14ac:dyDescent="0.3">
      <c r="A1135" t="s">
        <v>11549</v>
      </c>
      <c r="B1135" t="s">
        <v>19</v>
      </c>
      <c r="E1135">
        <v>8.3000000000000007</v>
      </c>
      <c r="F1135" t="e">
        <f t="shared" si="51"/>
        <v>#DIV/0!</v>
      </c>
      <c r="G1135">
        <f t="shared" si="52"/>
        <v>6.6</v>
      </c>
      <c r="H1135" s="3">
        <f t="shared" si="53"/>
        <v>1.1251158657328983</v>
      </c>
    </row>
    <row r="1136" spans="1:8" x14ac:dyDescent="0.3">
      <c r="A1136" t="s">
        <v>11550</v>
      </c>
      <c r="B1136" t="s">
        <v>19</v>
      </c>
      <c r="E1136">
        <v>4.9000000000000004</v>
      </c>
      <c r="F1136" t="e">
        <f t="shared" si="51"/>
        <v>#DIV/0!</v>
      </c>
      <c r="G1136">
        <f t="shared" si="52"/>
        <v>6.6</v>
      </c>
      <c r="H1136" s="3">
        <f t="shared" si="53"/>
        <v>1.1251158657328983</v>
      </c>
    </row>
    <row r="1137" spans="1:8" x14ac:dyDescent="0.3">
      <c r="A1137" t="s">
        <v>11551</v>
      </c>
      <c r="B1137" t="s">
        <v>19</v>
      </c>
      <c r="E1137">
        <v>6.3</v>
      </c>
      <c r="F1137" t="e">
        <f t="shared" si="51"/>
        <v>#DIV/0!</v>
      </c>
      <c r="G1137">
        <f t="shared" si="52"/>
        <v>6.6</v>
      </c>
      <c r="H1137" s="3">
        <f t="shared" si="53"/>
        <v>1.1251158657328983</v>
      </c>
    </row>
    <row r="1138" spans="1:8" x14ac:dyDescent="0.3">
      <c r="A1138" t="s">
        <v>11552</v>
      </c>
      <c r="B1138" t="s">
        <v>19</v>
      </c>
      <c r="E1138">
        <v>1.7</v>
      </c>
      <c r="F1138" t="e">
        <f t="shared" si="51"/>
        <v>#DIV/0!</v>
      </c>
      <c r="G1138">
        <f t="shared" si="52"/>
        <v>6.6</v>
      </c>
      <c r="H1138" s="3">
        <f t="shared" si="53"/>
        <v>1.1251158657328983</v>
      </c>
    </row>
    <row r="1139" spans="1:8" x14ac:dyDescent="0.3">
      <c r="A1139" t="s">
        <v>11553</v>
      </c>
      <c r="B1139" t="s">
        <v>19</v>
      </c>
      <c r="E1139">
        <v>7.7</v>
      </c>
      <c r="F1139" t="e">
        <f t="shared" si="51"/>
        <v>#DIV/0!</v>
      </c>
      <c r="G1139">
        <f t="shared" si="52"/>
        <v>6.6</v>
      </c>
      <c r="H1139" s="3">
        <f t="shared" si="53"/>
        <v>1.1251158657328983</v>
      </c>
    </row>
    <row r="1140" spans="1:8" x14ac:dyDescent="0.3">
      <c r="A1140" t="s">
        <v>11554</v>
      </c>
      <c r="B1140" t="s">
        <v>19</v>
      </c>
      <c r="E1140">
        <v>7.8</v>
      </c>
      <c r="F1140" t="e">
        <f t="shared" si="51"/>
        <v>#DIV/0!</v>
      </c>
      <c r="G1140">
        <f t="shared" si="52"/>
        <v>6.6</v>
      </c>
      <c r="H1140" s="3">
        <f t="shared" si="53"/>
        <v>1.1251158657328983</v>
      </c>
    </row>
    <row r="1141" spans="1:8" x14ac:dyDescent="0.3">
      <c r="A1141" t="s">
        <v>11555</v>
      </c>
      <c r="B1141" t="s">
        <v>19</v>
      </c>
      <c r="E1141">
        <v>5.5</v>
      </c>
      <c r="F1141" t="e">
        <f t="shared" si="51"/>
        <v>#DIV/0!</v>
      </c>
      <c r="G1141">
        <f t="shared" si="52"/>
        <v>6.6</v>
      </c>
      <c r="H1141" s="3">
        <f t="shared" si="53"/>
        <v>1.1251158657328983</v>
      </c>
    </row>
    <row r="1142" spans="1:8" x14ac:dyDescent="0.3">
      <c r="A1142" t="s">
        <v>11556</v>
      </c>
      <c r="B1142" t="s">
        <v>19</v>
      </c>
      <c r="E1142">
        <v>7.5</v>
      </c>
      <c r="F1142" t="e">
        <f t="shared" si="51"/>
        <v>#DIV/0!</v>
      </c>
      <c r="G1142">
        <f t="shared" si="52"/>
        <v>6.6</v>
      </c>
      <c r="H1142" s="3">
        <f t="shared" si="53"/>
        <v>1.1251158657328983</v>
      </c>
    </row>
    <row r="1143" spans="1:8" x14ac:dyDescent="0.3">
      <c r="A1143" t="s">
        <v>11557</v>
      </c>
      <c r="B1143" t="s">
        <v>19</v>
      </c>
      <c r="E1143">
        <v>6.4</v>
      </c>
      <c r="F1143" t="e">
        <f t="shared" si="51"/>
        <v>#DIV/0!</v>
      </c>
      <c r="G1143">
        <f t="shared" si="52"/>
        <v>6.6</v>
      </c>
      <c r="H1143" s="3">
        <f t="shared" si="53"/>
        <v>1.1251158657328983</v>
      </c>
    </row>
    <row r="1144" spans="1:8" x14ac:dyDescent="0.3">
      <c r="A1144" t="s">
        <v>11558</v>
      </c>
      <c r="B1144" t="s">
        <v>19</v>
      </c>
      <c r="E1144">
        <v>5.6</v>
      </c>
      <c r="F1144" t="e">
        <f t="shared" si="51"/>
        <v>#DIV/0!</v>
      </c>
      <c r="G1144">
        <f t="shared" si="52"/>
        <v>6.6</v>
      </c>
      <c r="H1144" s="3">
        <f t="shared" si="53"/>
        <v>1.1251158657328983</v>
      </c>
    </row>
    <row r="1145" spans="1:8" x14ac:dyDescent="0.3">
      <c r="A1145" t="s">
        <v>11559</v>
      </c>
      <c r="B1145" t="s">
        <v>19</v>
      </c>
      <c r="E1145">
        <v>7.5</v>
      </c>
      <c r="F1145" t="e">
        <f t="shared" si="51"/>
        <v>#DIV/0!</v>
      </c>
      <c r="G1145">
        <f t="shared" si="52"/>
        <v>6.6</v>
      </c>
      <c r="H1145" s="3">
        <f t="shared" si="53"/>
        <v>1.1251158657328983</v>
      </c>
    </row>
    <row r="1146" spans="1:8" x14ac:dyDescent="0.3">
      <c r="A1146" t="s">
        <v>11560</v>
      </c>
      <c r="B1146" t="s">
        <v>19</v>
      </c>
      <c r="E1146">
        <v>6.8</v>
      </c>
      <c r="F1146" t="e">
        <f t="shared" si="51"/>
        <v>#DIV/0!</v>
      </c>
      <c r="G1146">
        <f t="shared" si="52"/>
        <v>6.6</v>
      </c>
      <c r="H1146" s="3">
        <f t="shared" si="53"/>
        <v>1.1251158657328983</v>
      </c>
    </row>
    <row r="1147" spans="1:8" x14ac:dyDescent="0.3">
      <c r="A1147" t="s">
        <v>11561</v>
      </c>
      <c r="B1147" t="s">
        <v>19</v>
      </c>
      <c r="E1147">
        <v>6.8</v>
      </c>
      <c r="F1147" t="e">
        <f t="shared" si="51"/>
        <v>#DIV/0!</v>
      </c>
      <c r="G1147">
        <f t="shared" si="52"/>
        <v>6.6</v>
      </c>
      <c r="H1147" s="3">
        <f t="shared" si="53"/>
        <v>1.1251158657328983</v>
      </c>
    </row>
    <row r="1148" spans="1:8" x14ac:dyDescent="0.3">
      <c r="A1148" t="s">
        <v>11562</v>
      </c>
      <c r="B1148" t="s">
        <v>19</v>
      </c>
      <c r="E1148">
        <v>6</v>
      </c>
      <c r="F1148" t="e">
        <f t="shared" si="51"/>
        <v>#DIV/0!</v>
      </c>
      <c r="G1148">
        <f t="shared" si="52"/>
        <v>6.6</v>
      </c>
      <c r="H1148" s="3">
        <f t="shared" si="53"/>
        <v>1.1251158657328983</v>
      </c>
    </row>
    <row r="1149" spans="1:8" x14ac:dyDescent="0.3">
      <c r="A1149" t="s">
        <v>11563</v>
      </c>
      <c r="B1149" t="s">
        <v>19</v>
      </c>
      <c r="E1149">
        <v>7.3</v>
      </c>
      <c r="F1149" t="e">
        <f t="shared" si="51"/>
        <v>#DIV/0!</v>
      </c>
      <c r="G1149">
        <f t="shared" si="52"/>
        <v>6.6</v>
      </c>
      <c r="H1149" s="3">
        <f t="shared" si="53"/>
        <v>1.1251158657328983</v>
      </c>
    </row>
    <row r="1150" spans="1:8" x14ac:dyDescent="0.3">
      <c r="A1150" t="s">
        <v>11564</v>
      </c>
      <c r="B1150" t="s">
        <v>19</v>
      </c>
      <c r="E1150">
        <v>6</v>
      </c>
      <c r="F1150" t="e">
        <f t="shared" si="51"/>
        <v>#DIV/0!</v>
      </c>
      <c r="G1150">
        <f t="shared" si="52"/>
        <v>6.6</v>
      </c>
      <c r="H1150" s="3">
        <f t="shared" si="53"/>
        <v>1.1251158657328983</v>
      </c>
    </row>
    <row r="1151" spans="1:8" x14ac:dyDescent="0.3">
      <c r="A1151" t="s">
        <v>11565</v>
      </c>
      <c r="B1151" t="s">
        <v>19</v>
      </c>
      <c r="E1151">
        <v>7</v>
      </c>
      <c r="F1151" t="e">
        <f t="shared" si="51"/>
        <v>#DIV/0!</v>
      </c>
      <c r="G1151">
        <f t="shared" si="52"/>
        <v>6.6</v>
      </c>
      <c r="H1151" s="3">
        <f t="shared" si="53"/>
        <v>1.1251158657328983</v>
      </c>
    </row>
    <row r="1152" spans="1:8" x14ac:dyDescent="0.3">
      <c r="A1152" t="s">
        <v>11566</v>
      </c>
      <c r="B1152" t="s">
        <v>19</v>
      </c>
      <c r="E1152">
        <v>5.0999999999999996</v>
      </c>
      <c r="F1152" t="e">
        <f t="shared" si="51"/>
        <v>#DIV/0!</v>
      </c>
      <c r="G1152">
        <f t="shared" si="52"/>
        <v>6.6</v>
      </c>
      <c r="H1152" s="3">
        <f t="shared" si="53"/>
        <v>1.1251158657328983</v>
      </c>
    </row>
    <row r="1153" spans="1:8" x14ac:dyDescent="0.3">
      <c r="A1153" t="s">
        <v>11567</v>
      </c>
      <c r="B1153" t="s">
        <v>19</v>
      </c>
      <c r="E1153">
        <v>6.8</v>
      </c>
      <c r="F1153" t="e">
        <f t="shared" si="51"/>
        <v>#DIV/0!</v>
      </c>
      <c r="G1153">
        <f t="shared" si="52"/>
        <v>6.6</v>
      </c>
      <c r="H1153" s="3">
        <f t="shared" si="53"/>
        <v>1.1251158657328983</v>
      </c>
    </row>
    <row r="1154" spans="1:8" x14ac:dyDescent="0.3">
      <c r="A1154" t="s">
        <v>11568</v>
      </c>
      <c r="B1154" t="s">
        <v>19</v>
      </c>
      <c r="E1154">
        <v>6.5</v>
      </c>
      <c r="F1154" t="e">
        <f t="shared" si="51"/>
        <v>#DIV/0!</v>
      </c>
      <c r="G1154">
        <f t="shared" si="52"/>
        <v>6.6</v>
      </c>
      <c r="H1154" s="3">
        <f t="shared" si="53"/>
        <v>1.1251158657328983</v>
      </c>
    </row>
    <row r="1155" spans="1:8" x14ac:dyDescent="0.3">
      <c r="A1155" t="s">
        <v>11569</v>
      </c>
      <c r="B1155" t="s">
        <v>19</v>
      </c>
      <c r="E1155">
        <v>6.6</v>
      </c>
      <c r="F1155" t="e">
        <f t="shared" ref="F1155:F1218" si="54">AVERAGEIF(B:B,C:C,E:E)</f>
        <v>#DIV/0!</v>
      </c>
      <c r="G1155">
        <f t="shared" ref="G1155:G1218" si="55">MEDIAN(B:B,C:C,E:E)</f>
        <v>6.6</v>
      </c>
      <c r="H1155" s="3">
        <f t="shared" ref="H1155:H1218" si="56">_xlfn.STDEV.S(B:B,C:C,E:E)</f>
        <v>1.1251158657328983</v>
      </c>
    </row>
    <row r="1156" spans="1:8" x14ac:dyDescent="0.3">
      <c r="A1156" t="s">
        <v>11570</v>
      </c>
      <c r="B1156" t="s">
        <v>19</v>
      </c>
      <c r="E1156">
        <v>7.2</v>
      </c>
      <c r="F1156" t="e">
        <f t="shared" si="54"/>
        <v>#DIV/0!</v>
      </c>
      <c r="G1156">
        <f t="shared" si="55"/>
        <v>6.6</v>
      </c>
      <c r="H1156" s="3">
        <f t="shared" si="56"/>
        <v>1.1251158657328983</v>
      </c>
    </row>
    <row r="1157" spans="1:8" x14ac:dyDescent="0.3">
      <c r="A1157" t="s">
        <v>11571</v>
      </c>
      <c r="B1157" t="s">
        <v>19</v>
      </c>
      <c r="E1157">
        <v>7</v>
      </c>
      <c r="F1157" t="e">
        <f t="shared" si="54"/>
        <v>#DIV/0!</v>
      </c>
      <c r="G1157">
        <f t="shared" si="55"/>
        <v>6.6</v>
      </c>
      <c r="H1157" s="3">
        <f t="shared" si="56"/>
        <v>1.1251158657328983</v>
      </c>
    </row>
    <row r="1158" spans="1:8" x14ac:dyDescent="0.3">
      <c r="A1158" t="s">
        <v>11572</v>
      </c>
      <c r="B1158" t="s">
        <v>19</v>
      </c>
      <c r="E1158">
        <v>7</v>
      </c>
      <c r="F1158" t="e">
        <f t="shared" si="54"/>
        <v>#DIV/0!</v>
      </c>
      <c r="G1158">
        <f t="shared" si="55"/>
        <v>6.6</v>
      </c>
      <c r="H1158" s="3">
        <f t="shared" si="56"/>
        <v>1.1251158657328983</v>
      </c>
    </row>
    <row r="1159" spans="1:8" x14ac:dyDescent="0.3">
      <c r="A1159" t="s">
        <v>11573</v>
      </c>
      <c r="B1159" t="s">
        <v>19</v>
      </c>
      <c r="E1159">
        <v>5.9</v>
      </c>
      <c r="F1159" t="e">
        <f t="shared" si="54"/>
        <v>#DIV/0!</v>
      </c>
      <c r="G1159">
        <f t="shared" si="55"/>
        <v>6.6</v>
      </c>
      <c r="H1159" s="3">
        <f t="shared" si="56"/>
        <v>1.1251158657328983</v>
      </c>
    </row>
    <row r="1160" spans="1:8" x14ac:dyDescent="0.3">
      <c r="A1160" t="s">
        <v>11574</v>
      </c>
      <c r="B1160" t="s">
        <v>19</v>
      </c>
      <c r="E1160">
        <v>5.4</v>
      </c>
      <c r="F1160" t="e">
        <f t="shared" si="54"/>
        <v>#DIV/0!</v>
      </c>
      <c r="G1160">
        <f t="shared" si="55"/>
        <v>6.6</v>
      </c>
      <c r="H1160" s="3">
        <f t="shared" si="56"/>
        <v>1.1251158657328983</v>
      </c>
    </row>
    <row r="1161" spans="1:8" x14ac:dyDescent="0.3">
      <c r="A1161" t="s">
        <v>11575</v>
      </c>
      <c r="B1161" t="s">
        <v>19</v>
      </c>
      <c r="E1161">
        <v>6.6</v>
      </c>
      <c r="F1161" t="e">
        <f t="shared" si="54"/>
        <v>#DIV/0!</v>
      </c>
      <c r="G1161">
        <f t="shared" si="55"/>
        <v>6.6</v>
      </c>
      <c r="H1161" s="3">
        <f t="shared" si="56"/>
        <v>1.1251158657328983</v>
      </c>
    </row>
    <row r="1162" spans="1:8" x14ac:dyDescent="0.3">
      <c r="A1162" t="s">
        <v>11576</v>
      </c>
      <c r="B1162" t="s">
        <v>19</v>
      </c>
      <c r="E1162">
        <v>7</v>
      </c>
      <c r="F1162" t="e">
        <f t="shared" si="54"/>
        <v>#DIV/0!</v>
      </c>
      <c r="G1162">
        <f t="shared" si="55"/>
        <v>6.6</v>
      </c>
      <c r="H1162" s="3">
        <f t="shared" si="56"/>
        <v>1.1251158657328983</v>
      </c>
    </row>
    <row r="1163" spans="1:8" x14ac:dyDescent="0.3">
      <c r="A1163" t="s">
        <v>11577</v>
      </c>
      <c r="B1163" t="s">
        <v>19</v>
      </c>
      <c r="E1163">
        <v>6.5</v>
      </c>
      <c r="F1163" t="e">
        <f t="shared" si="54"/>
        <v>#DIV/0!</v>
      </c>
      <c r="G1163">
        <f t="shared" si="55"/>
        <v>6.6</v>
      </c>
      <c r="H1163" s="3">
        <f t="shared" si="56"/>
        <v>1.1251158657328983</v>
      </c>
    </row>
    <row r="1164" spans="1:8" x14ac:dyDescent="0.3">
      <c r="A1164" t="s">
        <v>11578</v>
      </c>
      <c r="B1164" t="s">
        <v>19</v>
      </c>
      <c r="E1164">
        <v>6.3</v>
      </c>
      <c r="F1164" t="e">
        <f t="shared" si="54"/>
        <v>#DIV/0!</v>
      </c>
      <c r="G1164">
        <f t="shared" si="55"/>
        <v>6.6</v>
      </c>
      <c r="H1164" s="3">
        <f t="shared" si="56"/>
        <v>1.1251158657328983</v>
      </c>
    </row>
    <row r="1165" spans="1:8" x14ac:dyDescent="0.3">
      <c r="A1165" t="s">
        <v>11579</v>
      </c>
      <c r="B1165" t="s">
        <v>19</v>
      </c>
      <c r="E1165">
        <v>6.5</v>
      </c>
      <c r="F1165" t="e">
        <f t="shared" si="54"/>
        <v>#DIV/0!</v>
      </c>
      <c r="G1165">
        <f t="shared" si="55"/>
        <v>6.6</v>
      </c>
      <c r="H1165" s="3">
        <f t="shared" si="56"/>
        <v>1.1251158657328983</v>
      </c>
    </row>
    <row r="1166" spans="1:8" x14ac:dyDescent="0.3">
      <c r="A1166" t="s">
        <v>11580</v>
      </c>
      <c r="B1166" t="s">
        <v>19</v>
      </c>
      <c r="E1166">
        <v>6.5</v>
      </c>
      <c r="F1166" t="e">
        <f t="shared" si="54"/>
        <v>#DIV/0!</v>
      </c>
      <c r="G1166">
        <f t="shared" si="55"/>
        <v>6.6</v>
      </c>
      <c r="H1166" s="3">
        <f t="shared" si="56"/>
        <v>1.1251158657328983</v>
      </c>
    </row>
    <row r="1167" spans="1:8" x14ac:dyDescent="0.3">
      <c r="A1167" t="s">
        <v>11581</v>
      </c>
      <c r="B1167" t="s">
        <v>19</v>
      </c>
      <c r="E1167">
        <v>5.8</v>
      </c>
      <c r="F1167" t="e">
        <f t="shared" si="54"/>
        <v>#DIV/0!</v>
      </c>
      <c r="G1167">
        <f t="shared" si="55"/>
        <v>6.6</v>
      </c>
      <c r="H1167" s="3">
        <f t="shared" si="56"/>
        <v>1.1251158657328983</v>
      </c>
    </row>
    <row r="1168" spans="1:8" x14ac:dyDescent="0.3">
      <c r="A1168" t="s">
        <v>11582</v>
      </c>
      <c r="B1168" t="s">
        <v>19</v>
      </c>
      <c r="E1168">
        <v>6.6</v>
      </c>
      <c r="F1168" t="e">
        <f t="shared" si="54"/>
        <v>#DIV/0!</v>
      </c>
      <c r="G1168">
        <f t="shared" si="55"/>
        <v>6.6</v>
      </c>
      <c r="H1168" s="3">
        <f t="shared" si="56"/>
        <v>1.1251158657328983</v>
      </c>
    </row>
    <row r="1169" spans="1:8" x14ac:dyDescent="0.3">
      <c r="A1169" t="s">
        <v>11583</v>
      </c>
      <c r="B1169" t="s">
        <v>19</v>
      </c>
      <c r="E1169">
        <v>5.4</v>
      </c>
      <c r="F1169" t="e">
        <f t="shared" si="54"/>
        <v>#DIV/0!</v>
      </c>
      <c r="G1169">
        <f t="shared" si="55"/>
        <v>6.6</v>
      </c>
      <c r="H1169" s="3">
        <f t="shared" si="56"/>
        <v>1.1251158657328983</v>
      </c>
    </row>
    <row r="1170" spans="1:8" x14ac:dyDescent="0.3">
      <c r="A1170" t="s">
        <v>11584</v>
      </c>
      <c r="B1170" t="s">
        <v>19</v>
      </c>
      <c r="E1170">
        <v>6.1</v>
      </c>
      <c r="F1170" t="e">
        <f t="shared" si="54"/>
        <v>#DIV/0!</v>
      </c>
      <c r="G1170">
        <f t="shared" si="55"/>
        <v>6.6</v>
      </c>
      <c r="H1170" s="3">
        <f t="shared" si="56"/>
        <v>1.1251158657328983</v>
      </c>
    </row>
    <row r="1171" spans="1:8" x14ac:dyDescent="0.3">
      <c r="A1171" t="s">
        <v>11585</v>
      </c>
      <c r="B1171" t="s">
        <v>888</v>
      </c>
      <c r="E1171">
        <v>4</v>
      </c>
      <c r="F1171" t="e">
        <f t="shared" si="54"/>
        <v>#DIV/0!</v>
      </c>
      <c r="G1171">
        <f t="shared" si="55"/>
        <v>6.6</v>
      </c>
      <c r="H1171" s="3">
        <f t="shared" si="56"/>
        <v>1.1251158657328983</v>
      </c>
    </row>
    <row r="1172" spans="1:8" x14ac:dyDescent="0.3">
      <c r="A1172" t="s">
        <v>11586</v>
      </c>
      <c r="B1172" t="s">
        <v>19</v>
      </c>
      <c r="E1172">
        <v>7.6</v>
      </c>
      <c r="F1172" t="e">
        <f t="shared" si="54"/>
        <v>#DIV/0!</v>
      </c>
      <c r="G1172">
        <f t="shared" si="55"/>
        <v>6.6</v>
      </c>
      <c r="H1172" s="3">
        <f t="shared" si="56"/>
        <v>1.1251158657328983</v>
      </c>
    </row>
    <row r="1173" spans="1:8" x14ac:dyDescent="0.3">
      <c r="A1173" t="s">
        <v>11587</v>
      </c>
      <c r="B1173" t="s">
        <v>19</v>
      </c>
      <c r="E1173">
        <v>7.9</v>
      </c>
      <c r="F1173" t="e">
        <f t="shared" si="54"/>
        <v>#DIV/0!</v>
      </c>
      <c r="G1173">
        <f t="shared" si="55"/>
        <v>6.6</v>
      </c>
      <c r="H1173" s="3">
        <f t="shared" si="56"/>
        <v>1.1251158657328983</v>
      </c>
    </row>
    <row r="1174" spans="1:8" x14ac:dyDescent="0.3">
      <c r="A1174" t="s">
        <v>11588</v>
      </c>
      <c r="B1174" t="s">
        <v>19</v>
      </c>
      <c r="E1174">
        <v>5.3</v>
      </c>
      <c r="F1174" t="e">
        <f t="shared" si="54"/>
        <v>#DIV/0!</v>
      </c>
      <c r="G1174">
        <f t="shared" si="55"/>
        <v>6.6</v>
      </c>
      <c r="H1174" s="3">
        <f t="shared" si="56"/>
        <v>1.1251158657328983</v>
      </c>
    </row>
    <row r="1175" spans="1:8" x14ac:dyDescent="0.3">
      <c r="A1175" t="s">
        <v>11589</v>
      </c>
      <c r="B1175" t="s">
        <v>19</v>
      </c>
      <c r="E1175">
        <v>6.6</v>
      </c>
      <c r="F1175" t="e">
        <f t="shared" si="54"/>
        <v>#DIV/0!</v>
      </c>
      <c r="G1175">
        <f t="shared" si="55"/>
        <v>6.6</v>
      </c>
      <c r="H1175" s="3">
        <f t="shared" si="56"/>
        <v>1.1251158657328983</v>
      </c>
    </row>
    <row r="1176" spans="1:8" x14ac:dyDescent="0.3">
      <c r="A1176" t="s">
        <v>11590</v>
      </c>
      <c r="B1176" t="s">
        <v>675</v>
      </c>
      <c r="E1176">
        <v>6.3</v>
      </c>
      <c r="F1176" t="e">
        <f t="shared" si="54"/>
        <v>#DIV/0!</v>
      </c>
      <c r="G1176">
        <f t="shared" si="55"/>
        <v>6.6</v>
      </c>
      <c r="H1176" s="3">
        <f t="shared" si="56"/>
        <v>1.1251158657328983</v>
      </c>
    </row>
    <row r="1177" spans="1:8" x14ac:dyDescent="0.3">
      <c r="A1177" t="s">
        <v>11591</v>
      </c>
      <c r="B1177" t="s">
        <v>19</v>
      </c>
      <c r="E1177">
        <v>7.5</v>
      </c>
      <c r="F1177" t="e">
        <f t="shared" si="54"/>
        <v>#DIV/0!</v>
      </c>
      <c r="G1177">
        <f t="shared" si="55"/>
        <v>6.6</v>
      </c>
      <c r="H1177" s="3">
        <f t="shared" si="56"/>
        <v>1.1251158657328983</v>
      </c>
    </row>
    <row r="1178" spans="1:8" x14ac:dyDescent="0.3">
      <c r="A1178" t="s">
        <v>11592</v>
      </c>
      <c r="B1178" t="s">
        <v>675</v>
      </c>
      <c r="E1178">
        <v>7.2</v>
      </c>
      <c r="F1178" t="e">
        <f t="shared" si="54"/>
        <v>#DIV/0!</v>
      </c>
      <c r="G1178">
        <f t="shared" si="55"/>
        <v>6.6</v>
      </c>
      <c r="H1178" s="3">
        <f t="shared" si="56"/>
        <v>1.1251158657328983</v>
      </c>
    </row>
    <row r="1179" spans="1:8" x14ac:dyDescent="0.3">
      <c r="A1179" t="s">
        <v>11593</v>
      </c>
      <c r="B1179" t="s">
        <v>19</v>
      </c>
      <c r="E1179">
        <v>7</v>
      </c>
      <c r="F1179" t="e">
        <f t="shared" si="54"/>
        <v>#DIV/0!</v>
      </c>
      <c r="G1179">
        <f t="shared" si="55"/>
        <v>6.6</v>
      </c>
      <c r="H1179" s="3">
        <f t="shared" si="56"/>
        <v>1.1251158657328983</v>
      </c>
    </row>
    <row r="1180" spans="1:8" x14ac:dyDescent="0.3">
      <c r="A1180" t="s">
        <v>11594</v>
      </c>
      <c r="B1180" t="s">
        <v>19</v>
      </c>
      <c r="E1180">
        <v>4.9000000000000004</v>
      </c>
      <c r="F1180" t="e">
        <f t="shared" si="54"/>
        <v>#DIV/0!</v>
      </c>
      <c r="G1180">
        <f t="shared" si="55"/>
        <v>6.6</v>
      </c>
      <c r="H1180" s="3">
        <f t="shared" si="56"/>
        <v>1.1251158657328983</v>
      </c>
    </row>
    <row r="1181" spans="1:8" x14ac:dyDescent="0.3">
      <c r="A1181" t="s">
        <v>11595</v>
      </c>
      <c r="B1181" t="s">
        <v>19</v>
      </c>
      <c r="E1181">
        <v>6.9</v>
      </c>
      <c r="F1181" t="e">
        <f t="shared" si="54"/>
        <v>#DIV/0!</v>
      </c>
      <c r="G1181">
        <f t="shared" si="55"/>
        <v>6.6</v>
      </c>
      <c r="H1181" s="3">
        <f t="shared" si="56"/>
        <v>1.1251158657328983</v>
      </c>
    </row>
    <row r="1182" spans="1:8" x14ac:dyDescent="0.3">
      <c r="A1182" t="s">
        <v>11596</v>
      </c>
      <c r="B1182" t="s">
        <v>19</v>
      </c>
      <c r="E1182">
        <v>5.2</v>
      </c>
      <c r="F1182" t="e">
        <f t="shared" si="54"/>
        <v>#DIV/0!</v>
      </c>
      <c r="G1182">
        <f t="shared" si="55"/>
        <v>6.6</v>
      </c>
      <c r="H1182" s="3">
        <f t="shared" si="56"/>
        <v>1.1251158657328983</v>
      </c>
    </row>
    <row r="1183" spans="1:8" x14ac:dyDescent="0.3">
      <c r="A1183" t="s">
        <v>11597</v>
      </c>
      <c r="B1183" t="s">
        <v>19</v>
      </c>
      <c r="E1183">
        <v>8.1</v>
      </c>
      <c r="F1183" t="e">
        <f t="shared" si="54"/>
        <v>#DIV/0!</v>
      </c>
      <c r="G1183">
        <f t="shared" si="55"/>
        <v>6.6</v>
      </c>
      <c r="H1183" s="3">
        <f t="shared" si="56"/>
        <v>1.1251158657328983</v>
      </c>
    </row>
    <row r="1184" spans="1:8" x14ac:dyDescent="0.3">
      <c r="A1184" t="s">
        <v>11598</v>
      </c>
      <c r="B1184" t="s">
        <v>19</v>
      </c>
      <c r="E1184">
        <v>6.6</v>
      </c>
      <c r="F1184" t="e">
        <f t="shared" si="54"/>
        <v>#DIV/0!</v>
      </c>
      <c r="G1184">
        <f t="shared" si="55"/>
        <v>6.6</v>
      </c>
      <c r="H1184" s="3">
        <f t="shared" si="56"/>
        <v>1.1251158657328983</v>
      </c>
    </row>
    <row r="1185" spans="1:8" x14ac:dyDescent="0.3">
      <c r="A1185" t="s">
        <v>11599</v>
      </c>
      <c r="B1185" t="s">
        <v>19</v>
      </c>
      <c r="E1185">
        <v>6.2</v>
      </c>
      <c r="F1185" t="e">
        <f t="shared" si="54"/>
        <v>#DIV/0!</v>
      </c>
      <c r="G1185">
        <f t="shared" si="55"/>
        <v>6.6</v>
      </c>
      <c r="H1185" s="3">
        <f t="shared" si="56"/>
        <v>1.1251158657328983</v>
      </c>
    </row>
    <row r="1186" spans="1:8" x14ac:dyDescent="0.3">
      <c r="A1186" t="s">
        <v>11600</v>
      </c>
      <c r="B1186" t="s">
        <v>19</v>
      </c>
      <c r="E1186">
        <v>7.2</v>
      </c>
      <c r="F1186" t="e">
        <f t="shared" si="54"/>
        <v>#DIV/0!</v>
      </c>
      <c r="G1186">
        <f t="shared" si="55"/>
        <v>6.6</v>
      </c>
      <c r="H1186" s="3">
        <f t="shared" si="56"/>
        <v>1.1251158657328983</v>
      </c>
    </row>
    <row r="1187" spans="1:8" x14ac:dyDescent="0.3">
      <c r="A1187" t="s">
        <v>11601</v>
      </c>
      <c r="B1187" t="s">
        <v>19</v>
      </c>
      <c r="E1187">
        <v>7.3</v>
      </c>
      <c r="F1187" t="e">
        <f t="shared" si="54"/>
        <v>#DIV/0!</v>
      </c>
      <c r="G1187">
        <f t="shared" si="55"/>
        <v>6.6</v>
      </c>
      <c r="H1187" s="3">
        <f t="shared" si="56"/>
        <v>1.1251158657328983</v>
      </c>
    </row>
    <row r="1188" spans="1:8" x14ac:dyDescent="0.3">
      <c r="A1188" t="s">
        <v>11602</v>
      </c>
      <c r="B1188" t="s">
        <v>19</v>
      </c>
      <c r="E1188">
        <v>6.7</v>
      </c>
      <c r="F1188" t="e">
        <f t="shared" si="54"/>
        <v>#DIV/0!</v>
      </c>
      <c r="G1188">
        <f t="shared" si="55"/>
        <v>6.6</v>
      </c>
      <c r="H1188" s="3">
        <f t="shared" si="56"/>
        <v>1.1251158657328983</v>
      </c>
    </row>
    <row r="1189" spans="1:8" x14ac:dyDescent="0.3">
      <c r="A1189" t="s">
        <v>11603</v>
      </c>
      <c r="B1189" t="s">
        <v>19</v>
      </c>
      <c r="E1189">
        <v>6.4</v>
      </c>
      <c r="F1189" t="e">
        <f t="shared" si="54"/>
        <v>#DIV/0!</v>
      </c>
      <c r="G1189">
        <f t="shared" si="55"/>
        <v>6.6</v>
      </c>
      <c r="H1189" s="3">
        <f t="shared" si="56"/>
        <v>1.1251158657328983</v>
      </c>
    </row>
    <row r="1190" spans="1:8" x14ac:dyDescent="0.3">
      <c r="A1190" t="s">
        <v>11604</v>
      </c>
      <c r="B1190" t="s">
        <v>19</v>
      </c>
      <c r="E1190">
        <v>7.8</v>
      </c>
      <c r="F1190" t="e">
        <f t="shared" si="54"/>
        <v>#DIV/0!</v>
      </c>
      <c r="G1190">
        <f t="shared" si="55"/>
        <v>6.6</v>
      </c>
      <c r="H1190" s="3">
        <f t="shared" si="56"/>
        <v>1.1251158657328983</v>
      </c>
    </row>
    <row r="1191" spans="1:8" x14ac:dyDescent="0.3">
      <c r="A1191" t="s">
        <v>11605</v>
      </c>
      <c r="B1191" t="s">
        <v>19</v>
      </c>
      <c r="E1191">
        <v>6.4</v>
      </c>
      <c r="F1191" t="e">
        <f t="shared" si="54"/>
        <v>#DIV/0!</v>
      </c>
      <c r="G1191">
        <f t="shared" si="55"/>
        <v>6.6</v>
      </c>
      <c r="H1191" s="3">
        <f t="shared" si="56"/>
        <v>1.1251158657328983</v>
      </c>
    </row>
    <row r="1192" spans="1:8" x14ac:dyDescent="0.3">
      <c r="A1192" t="s">
        <v>11606</v>
      </c>
      <c r="B1192" t="s">
        <v>19</v>
      </c>
      <c r="E1192">
        <v>4.0999999999999996</v>
      </c>
      <c r="F1192" t="e">
        <f t="shared" si="54"/>
        <v>#DIV/0!</v>
      </c>
      <c r="G1192">
        <f t="shared" si="55"/>
        <v>6.6</v>
      </c>
      <c r="H1192" s="3">
        <f t="shared" si="56"/>
        <v>1.1251158657328983</v>
      </c>
    </row>
    <row r="1193" spans="1:8" x14ac:dyDescent="0.3">
      <c r="A1193" t="s">
        <v>11607</v>
      </c>
      <c r="B1193" t="s">
        <v>19</v>
      </c>
      <c r="E1193">
        <v>4.0999999999999996</v>
      </c>
      <c r="F1193" t="e">
        <f t="shared" si="54"/>
        <v>#DIV/0!</v>
      </c>
      <c r="G1193">
        <f t="shared" si="55"/>
        <v>6.6</v>
      </c>
      <c r="H1193" s="3">
        <f t="shared" si="56"/>
        <v>1.1251158657328983</v>
      </c>
    </row>
    <row r="1194" spans="1:8" x14ac:dyDescent="0.3">
      <c r="A1194" t="s">
        <v>11608</v>
      </c>
      <c r="B1194" t="s">
        <v>19</v>
      </c>
      <c r="E1194">
        <v>7.4</v>
      </c>
      <c r="F1194" t="e">
        <f t="shared" si="54"/>
        <v>#DIV/0!</v>
      </c>
      <c r="G1194">
        <f t="shared" si="55"/>
        <v>6.6</v>
      </c>
      <c r="H1194" s="3">
        <f t="shared" si="56"/>
        <v>1.1251158657328983</v>
      </c>
    </row>
    <row r="1195" spans="1:8" x14ac:dyDescent="0.3">
      <c r="A1195" t="s">
        <v>11609</v>
      </c>
      <c r="B1195" t="s">
        <v>19</v>
      </c>
      <c r="E1195">
        <v>5.8</v>
      </c>
      <c r="F1195" t="e">
        <f t="shared" si="54"/>
        <v>#DIV/0!</v>
      </c>
      <c r="G1195">
        <f t="shared" si="55"/>
        <v>6.6</v>
      </c>
      <c r="H1195" s="3">
        <f t="shared" si="56"/>
        <v>1.1251158657328983</v>
      </c>
    </row>
    <row r="1196" spans="1:8" x14ac:dyDescent="0.3">
      <c r="A1196" t="s">
        <v>11610</v>
      </c>
      <c r="B1196" t="s">
        <v>19</v>
      </c>
      <c r="E1196">
        <v>7.6</v>
      </c>
      <c r="F1196" t="e">
        <f t="shared" si="54"/>
        <v>#DIV/0!</v>
      </c>
      <c r="G1196">
        <f t="shared" si="55"/>
        <v>6.6</v>
      </c>
      <c r="H1196" s="3">
        <f t="shared" si="56"/>
        <v>1.1251158657328983</v>
      </c>
    </row>
    <row r="1197" spans="1:8" x14ac:dyDescent="0.3">
      <c r="A1197" t="s">
        <v>11611</v>
      </c>
      <c r="B1197" t="s">
        <v>19</v>
      </c>
      <c r="E1197">
        <v>7.2</v>
      </c>
      <c r="F1197" t="e">
        <f t="shared" si="54"/>
        <v>#DIV/0!</v>
      </c>
      <c r="G1197">
        <f t="shared" si="55"/>
        <v>6.6</v>
      </c>
      <c r="H1197" s="3">
        <f t="shared" si="56"/>
        <v>1.1251158657328983</v>
      </c>
    </row>
    <row r="1198" spans="1:8" x14ac:dyDescent="0.3">
      <c r="A1198" t="s">
        <v>11612</v>
      </c>
      <c r="B1198" t="s">
        <v>19</v>
      </c>
      <c r="E1198">
        <v>7.8</v>
      </c>
      <c r="F1198" t="e">
        <f t="shared" si="54"/>
        <v>#DIV/0!</v>
      </c>
      <c r="G1198">
        <f t="shared" si="55"/>
        <v>6.6</v>
      </c>
      <c r="H1198" s="3">
        <f t="shared" si="56"/>
        <v>1.1251158657328983</v>
      </c>
    </row>
    <row r="1199" spans="1:8" x14ac:dyDescent="0.3">
      <c r="A1199" t="s">
        <v>11613</v>
      </c>
      <c r="B1199" t="s">
        <v>19</v>
      </c>
      <c r="E1199">
        <v>7.7</v>
      </c>
      <c r="F1199" t="e">
        <f t="shared" si="54"/>
        <v>#DIV/0!</v>
      </c>
      <c r="G1199">
        <f t="shared" si="55"/>
        <v>6.6</v>
      </c>
      <c r="H1199" s="3">
        <f t="shared" si="56"/>
        <v>1.1251158657328983</v>
      </c>
    </row>
    <row r="1200" spans="1:8" x14ac:dyDescent="0.3">
      <c r="A1200" t="s">
        <v>11614</v>
      </c>
      <c r="B1200" t="s">
        <v>19</v>
      </c>
      <c r="E1200">
        <v>6.4</v>
      </c>
      <c r="F1200" t="e">
        <f t="shared" si="54"/>
        <v>#DIV/0!</v>
      </c>
      <c r="G1200">
        <f t="shared" si="55"/>
        <v>6.6</v>
      </c>
      <c r="H1200" s="3">
        <f t="shared" si="56"/>
        <v>1.1251158657328983</v>
      </c>
    </row>
    <row r="1201" spans="1:8" x14ac:dyDescent="0.3">
      <c r="A1201" t="s">
        <v>11615</v>
      </c>
      <c r="B1201" t="s">
        <v>19</v>
      </c>
      <c r="E1201">
        <v>5.0999999999999996</v>
      </c>
      <c r="F1201" t="e">
        <f t="shared" si="54"/>
        <v>#DIV/0!</v>
      </c>
      <c r="G1201">
        <f t="shared" si="55"/>
        <v>6.6</v>
      </c>
      <c r="H1201" s="3">
        <f t="shared" si="56"/>
        <v>1.1251158657328983</v>
      </c>
    </row>
    <row r="1202" spans="1:8" x14ac:dyDescent="0.3">
      <c r="A1202" t="s">
        <v>11616</v>
      </c>
      <c r="B1202" t="s">
        <v>19</v>
      </c>
      <c r="E1202">
        <v>5.5</v>
      </c>
      <c r="F1202" t="e">
        <f t="shared" si="54"/>
        <v>#DIV/0!</v>
      </c>
      <c r="G1202">
        <f t="shared" si="55"/>
        <v>6.6</v>
      </c>
      <c r="H1202" s="3">
        <f t="shared" si="56"/>
        <v>1.1251158657328983</v>
      </c>
    </row>
    <row r="1203" spans="1:8" x14ac:dyDescent="0.3">
      <c r="A1203" t="s">
        <v>11617</v>
      </c>
      <c r="B1203" t="s">
        <v>19</v>
      </c>
      <c r="E1203">
        <v>7.4</v>
      </c>
      <c r="F1203" t="e">
        <f t="shared" si="54"/>
        <v>#DIV/0!</v>
      </c>
      <c r="G1203">
        <f t="shared" si="55"/>
        <v>6.6</v>
      </c>
      <c r="H1203" s="3">
        <f t="shared" si="56"/>
        <v>1.1251158657328983</v>
      </c>
    </row>
    <row r="1204" spans="1:8" x14ac:dyDescent="0.3">
      <c r="A1204" t="s">
        <v>11618</v>
      </c>
      <c r="B1204" t="s">
        <v>19</v>
      </c>
      <c r="E1204">
        <v>6</v>
      </c>
      <c r="F1204" t="e">
        <f t="shared" si="54"/>
        <v>#DIV/0!</v>
      </c>
      <c r="G1204">
        <f t="shared" si="55"/>
        <v>6.6</v>
      </c>
      <c r="H1204" s="3">
        <f t="shared" si="56"/>
        <v>1.1251158657328983</v>
      </c>
    </row>
    <row r="1205" spans="1:8" x14ac:dyDescent="0.3">
      <c r="A1205" t="s">
        <v>11619</v>
      </c>
      <c r="B1205" t="s">
        <v>19</v>
      </c>
      <c r="E1205">
        <v>7.5</v>
      </c>
      <c r="F1205" t="e">
        <f t="shared" si="54"/>
        <v>#DIV/0!</v>
      </c>
      <c r="G1205">
        <f t="shared" si="55"/>
        <v>6.6</v>
      </c>
      <c r="H1205" s="3">
        <f t="shared" si="56"/>
        <v>1.1251158657328983</v>
      </c>
    </row>
    <row r="1206" spans="1:8" x14ac:dyDescent="0.3">
      <c r="A1206" t="s">
        <v>11620</v>
      </c>
      <c r="B1206" t="s">
        <v>19</v>
      </c>
      <c r="E1206">
        <v>7</v>
      </c>
      <c r="F1206" t="e">
        <f t="shared" si="54"/>
        <v>#DIV/0!</v>
      </c>
      <c r="G1206">
        <f t="shared" si="55"/>
        <v>6.6</v>
      </c>
      <c r="H1206" s="3">
        <f t="shared" si="56"/>
        <v>1.1251158657328983</v>
      </c>
    </row>
    <row r="1207" spans="1:8" x14ac:dyDescent="0.3">
      <c r="A1207">
        <v>42</v>
      </c>
      <c r="B1207" t="s">
        <v>19</v>
      </c>
      <c r="E1207">
        <v>7.5</v>
      </c>
      <c r="F1207" t="e">
        <f t="shared" si="54"/>
        <v>#DIV/0!</v>
      </c>
      <c r="G1207">
        <f t="shared" si="55"/>
        <v>6.6</v>
      </c>
      <c r="H1207" s="3">
        <f t="shared" si="56"/>
        <v>1.1251158657328983</v>
      </c>
    </row>
    <row r="1208" spans="1:8" x14ac:dyDescent="0.3">
      <c r="A1208" t="s">
        <v>11621</v>
      </c>
      <c r="B1208" t="s">
        <v>19</v>
      </c>
      <c r="E1208">
        <v>7.3</v>
      </c>
      <c r="F1208" t="e">
        <f t="shared" si="54"/>
        <v>#DIV/0!</v>
      </c>
      <c r="G1208">
        <f t="shared" si="55"/>
        <v>6.6</v>
      </c>
      <c r="H1208" s="3">
        <f t="shared" si="56"/>
        <v>1.1251158657328983</v>
      </c>
    </row>
    <row r="1209" spans="1:8" x14ac:dyDescent="0.3">
      <c r="A1209" t="s">
        <v>11622</v>
      </c>
      <c r="B1209" t="s">
        <v>19</v>
      </c>
      <c r="E1209">
        <v>5.7</v>
      </c>
      <c r="F1209" t="e">
        <f t="shared" si="54"/>
        <v>#DIV/0!</v>
      </c>
      <c r="G1209">
        <f t="shared" si="55"/>
        <v>6.6</v>
      </c>
      <c r="H1209" s="3">
        <f t="shared" si="56"/>
        <v>1.1251158657328983</v>
      </c>
    </row>
    <row r="1210" spans="1:8" x14ac:dyDescent="0.3">
      <c r="A1210" t="s">
        <v>11623</v>
      </c>
      <c r="B1210" t="s">
        <v>19</v>
      </c>
      <c r="E1210">
        <v>7.3</v>
      </c>
      <c r="F1210" t="e">
        <f t="shared" si="54"/>
        <v>#DIV/0!</v>
      </c>
      <c r="G1210">
        <f t="shared" si="55"/>
        <v>6.6</v>
      </c>
      <c r="H1210" s="3">
        <f t="shared" si="56"/>
        <v>1.1251158657328983</v>
      </c>
    </row>
    <row r="1211" spans="1:8" x14ac:dyDescent="0.3">
      <c r="A1211" t="s">
        <v>11624</v>
      </c>
      <c r="B1211" t="s">
        <v>19</v>
      </c>
      <c r="E1211">
        <v>7.2</v>
      </c>
      <c r="F1211" t="e">
        <f t="shared" si="54"/>
        <v>#DIV/0!</v>
      </c>
      <c r="G1211">
        <f t="shared" si="55"/>
        <v>6.6</v>
      </c>
      <c r="H1211" s="3">
        <f t="shared" si="56"/>
        <v>1.1251158657328983</v>
      </c>
    </row>
    <row r="1212" spans="1:8" x14ac:dyDescent="0.3">
      <c r="A1212" t="s">
        <v>11625</v>
      </c>
      <c r="B1212" t="s">
        <v>19</v>
      </c>
      <c r="E1212">
        <v>5.9</v>
      </c>
      <c r="F1212" t="e">
        <f t="shared" si="54"/>
        <v>#DIV/0!</v>
      </c>
      <c r="G1212">
        <f t="shared" si="55"/>
        <v>6.6</v>
      </c>
      <c r="H1212" s="3">
        <f t="shared" si="56"/>
        <v>1.1251158657328983</v>
      </c>
    </row>
    <row r="1213" spans="1:8" x14ac:dyDescent="0.3">
      <c r="A1213" t="s">
        <v>11626</v>
      </c>
      <c r="B1213" t="s">
        <v>19</v>
      </c>
      <c r="E1213">
        <v>7.8</v>
      </c>
      <c r="F1213" t="e">
        <f t="shared" si="54"/>
        <v>#DIV/0!</v>
      </c>
      <c r="G1213">
        <f t="shared" si="55"/>
        <v>6.6</v>
      </c>
      <c r="H1213" s="3">
        <f t="shared" si="56"/>
        <v>1.1251158657328983</v>
      </c>
    </row>
    <row r="1214" spans="1:8" x14ac:dyDescent="0.3">
      <c r="A1214" t="s">
        <v>11627</v>
      </c>
      <c r="B1214" t="s">
        <v>19</v>
      </c>
      <c r="E1214">
        <v>7.7</v>
      </c>
      <c r="F1214" t="e">
        <f t="shared" si="54"/>
        <v>#DIV/0!</v>
      </c>
      <c r="G1214">
        <f t="shared" si="55"/>
        <v>6.6</v>
      </c>
      <c r="H1214" s="3">
        <f t="shared" si="56"/>
        <v>1.1251158657328983</v>
      </c>
    </row>
    <row r="1215" spans="1:8" x14ac:dyDescent="0.3">
      <c r="A1215" t="s">
        <v>11628</v>
      </c>
      <c r="B1215" t="s">
        <v>19</v>
      </c>
      <c r="E1215">
        <v>8.1</v>
      </c>
      <c r="F1215" t="e">
        <f t="shared" si="54"/>
        <v>#DIV/0!</v>
      </c>
      <c r="G1215">
        <f t="shared" si="55"/>
        <v>6.6</v>
      </c>
      <c r="H1215" s="3">
        <f t="shared" si="56"/>
        <v>1.1251158657328983</v>
      </c>
    </row>
    <row r="1216" spans="1:8" x14ac:dyDescent="0.3">
      <c r="A1216" t="s">
        <v>11629</v>
      </c>
      <c r="B1216" t="s">
        <v>19</v>
      </c>
      <c r="E1216">
        <v>6.6</v>
      </c>
      <c r="F1216" t="e">
        <f t="shared" si="54"/>
        <v>#DIV/0!</v>
      </c>
      <c r="G1216">
        <f t="shared" si="55"/>
        <v>6.6</v>
      </c>
      <c r="H1216" s="3">
        <f t="shared" si="56"/>
        <v>1.1251158657328983</v>
      </c>
    </row>
    <row r="1217" spans="1:8" x14ac:dyDescent="0.3">
      <c r="A1217" t="s">
        <v>11630</v>
      </c>
      <c r="B1217" t="s">
        <v>19</v>
      </c>
      <c r="E1217">
        <v>7.1</v>
      </c>
      <c r="F1217" t="e">
        <f t="shared" si="54"/>
        <v>#DIV/0!</v>
      </c>
      <c r="G1217">
        <f t="shared" si="55"/>
        <v>6.6</v>
      </c>
      <c r="H1217" s="3">
        <f t="shared" si="56"/>
        <v>1.1251158657328983</v>
      </c>
    </row>
    <row r="1218" spans="1:8" x14ac:dyDescent="0.3">
      <c r="A1218" t="s">
        <v>11631</v>
      </c>
      <c r="B1218" t="s">
        <v>19</v>
      </c>
      <c r="E1218">
        <v>5.9</v>
      </c>
      <c r="F1218" t="e">
        <f t="shared" si="54"/>
        <v>#DIV/0!</v>
      </c>
      <c r="G1218">
        <f t="shared" si="55"/>
        <v>6.6</v>
      </c>
      <c r="H1218" s="3">
        <f t="shared" si="56"/>
        <v>1.1251158657328983</v>
      </c>
    </row>
    <row r="1219" spans="1:8" x14ac:dyDescent="0.3">
      <c r="A1219" t="s">
        <v>11632</v>
      </c>
      <c r="B1219" t="s">
        <v>19</v>
      </c>
      <c r="E1219">
        <v>8</v>
      </c>
      <c r="F1219" t="e">
        <f t="shared" ref="F1219:F1282" si="57">AVERAGEIF(B:B,C:C,E:E)</f>
        <v>#DIV/0!</v>
      </c>
      <c r="G1219">
        <f t="shared" ref="G1219:G1282" si="58">MEDIAN(B:B,C:C,E:E)</f>
        <v>6.6</v>
      </c>
      <c r="H1219" s="3">
        <f t="shared" ref="H1219:H1282" si="59">_xlfn.STDEV.S(B:B,C:C,E:E)</f>
        <v>1.1251158657328983</v>
      </c>
    </row>
    <row r="1220" spans="1:8" x14ac:dyDescent="0.3">
      <c r="A1220" t="s">
        <v>11633</v>
      </c>
      <c r="B1220" t="s">
        <v>19</v>
      </c>
      <c r="E1220">
        <v>4.5999999999999996</v>
      </c>
      <c r="F1220" t="e">
        <f t="shared" si="57"/>
        <v>#DIV/0!</v>
      </c>
      <c r="G1220">
        <f t="shared" si="58"/>
        <v>6.6</v>
      </c>
      <c r="H1220" s="3">
        <f t="shared" si="59"/>
        <v>1.1251158657328983</v>
      </c>
    </row>
    <row r="1221" spans="1:8" x14ac:dyDescent="0.3">
      <c r="A1221" t="s">
        <v>11634</v>
      </c>
      <c r="B1221" t="s">
        <v>19</v>
      </c>
      <c r="E1221">
        <v>6.1</v>
      </c>
      <c r="F1221" t="e">
        <f t="shared" si="57"/>
        <v>#DIV/0!</v>
      </c>
      <c r="G1221">
        <f t="shared" si="58"/>
        <v>6.6</v>
      </c>
      <c r="H1221" s="3">
        <f t="shared" si="59"/>
        <v>1.1251158657328983</v>
      </c>
    </row>
    <row r="1222" spans="1:8" x14ac:dyDescent="0.3">
      <c r="A1222" t="s">
        <v>11082</v>
      </c>
      <c r="B1222" t="s">
        <v>19</v>
      </c>
      <c r="E1222">
        <v>7.2</v>
      </c>
      <c r="F1222" t="e">
        <f t="shared" si="57"/>
        <v>#DIV/0!</v>
      </c>
      <c r="G1222">
        <f t="shared" si="58"/>
        <v>6.6</v>
      </c>
      <c r="H1222" s="3">
        <f t="shared" si="59"/>
        <v>1.1251158657328983</v>
      </c>
    </row>
    <row r="1223" spans="1:8" x14ac:dyDescent="0.3">
      <c r="A1223" t="s">
        <v>11635</v>
      </c>
      <c r="B1223" t="s">
        <v>19</v>
      </c>
      <c r="E1223">
        <v>6.4</v>
      </c>
      <c r="F1223" t="e">
        <f t="shared" si="57"/>
        <v>#DIV/0!</v>
      </c>
      <c r="G1223">
        <f t="shared" si="58"/>
        <v>6.6</v>
      </c>
      <c r="H1223" s="3">
        <f t="shared" si="59"/>
        <v>1.1251158657328983</v>
      </c>
    </row>
    <row r="1224" spans="1:8" x14ac:dyDescent="0.3">
      <c r="A1224" t="s">
        <v>11636</v>
      </c>
      <c r="B1224" t="s">
        <v>19</v>
      </c>
      <c r="E1224">
        <v>6</v>
      </c>
      <c r="F1224" t="e">
        <f t="shared" si="57"/>
        <v>#DIV/0!</v>
      </c>
      <c r="G1224">
        <f t="shared" si="58"/>
        <v>6.6</v>
      </c>
      <c r="H1224" s="3">
        <f t="shared" si="59"/>
        <v>1.1251158657328983</v>
      </c>
    </row>
    <row r="1225" spans="1:8" x14ac:dyDescent="0.3">
      <c r="A1225" t="s">
        <v>11637</v>
      </c>
      <c r="B1225" t="s">
        <v>19</v>
      </c>
      <c r="E1225">
        <v>5.2</v>
      </c>
      <c r="F1225" t="e">
        <f t="shared" si="57"/>
        <v>#DIV/0!</v>
      </c>
      <c r="G1225">
        <f t="shared" si="58"/>
        <v>6.6</v>
      </c>
      <c r="H1225" s="3">
        <f t="shared" si="59"/>
        <v>1.1251158657328983</v>
      </c>
    </row>
    <row r="1226" spans="1:8" x14ac:dyDescent="0.3">
      <c r="A1226" t="s">
        <v>11638</v>
      </c>
      <c r="B1226" t="s">
        <v>19</v>
      </c>
      <c r="E1226">
        <v>7.6</v>
      </c>
      <c r="F1226" t="e">
        <f t="shared" si="57"/>
        <v>#DIV/0!</v>
      </c>
      <c r="G1226">
        <f t="shared" si="58"/>
        <v>6.6</v>
      </c>
      <c r="H1226" s="3">
        <f t="shared" si="59"/>
        <v>1.1251158657328983</v>
      </c>
    </row>
    <row r="1227" spans="1:8" x14ac:dyDescent="0.3">
      <c r="A1227" t="s">
        <v>11639</v>
      </c>
      <c r="B1227" t="s">
        <v>19</v>
      </c>
      <c r="E1227">
        <v>6.4</v>
      </c>
      <c r="F1227" t="e">
        <f t="shared" si="57"/>
        <v>#DIV/0!</v>
      </c>
      <c r="G1227">
        <f t="shared" si="58"/>
        <v>6.6</v>
      </c>
      <c r="H1227" s="3">
        <f t="shared" si="59"/>
        <v>1.1251158657328983</v>
      </c>
    </row>
    <row r="1228" spans="1:8" x14ac:dyDescent="0.3">
      <c r="A1228" t="s">
        <v>11640</v>
      </c>
      <c r="B1228" t="s">
        <v>19</v>
      </c>
      <c r="E1228">
        <v>6.4</v>
      </c>
      <c r="F1228" t="e">
        <f t="shared" si="57"/>
        <v>#DIV/0!</v>
      </c>
      <c r="G1228">
        <f t="shared" si="58"/>
        <v>6.6</v>
      </c>
      <c r="H1228" s="3">
        <f t="shared" si="59"/>
        <v>1.1251158657328983</v>
      </c>
    </row>
    <row r="1229" spans="1:8" x14ac:dyDescent="0.3">
      <c r="A1229" t="s">
        <v>11641</v>
      </c>
      <c r="B1229" t="s">
        <v>19</v>
      </c>
      <c r="E1229">
        <v>6.1</v>
      </c>
      <c r="F1229" t="e">
        <f t="shared" si="57"/>
        <v>#DIV/0!</v>
      </c>
      <c r="G1229">
        <f t="shared" si="58"/>
        <v>6.6</v>
      </c>
      <c r="H1229" s="3">
        <f t="shared" si="59"/>
        <v>1.1251158657328983</v>
      </c>
    </row>
    <row r="1230" spans="1:8" x14ac:dyDescent="0.3">
      <c r="A1230" t="s">
        <v>11642</v>
      </c>
      <c r="B1230" t="s">
        <v>19</v>
      </c>
      <c r="E1230">
        <v>6.1</v>
      </c>
      <c r="F1230" t="e">
        <f t="shared" si="57"/>
        <v>#DIV/0!</v>
      </c>
      <c r="G1230">
        <f t="shared" si="58"/>
        <v>6.6</v>
      </c>
      <c r="H1230" s="3">
        <f t="shared" si="59"/>
        <v>1.1251158657328983</v>
      </c>
    </row>
    <row r="1231" spans="1:8" x14ac:dyDescent="0.3">
      <c r="A1231" t="s">
        <v>11643</v>
      </c>
      <c r="B1231" t="s">
        <v>19</v>
      </c>
      <c r="E1231">
        <v>5.2</v>
      </c>
      <c r="F1231" t="e">
        <f t="shared" si="57"/>
        <v>#DIV/0!</v>
      </c>
      <c r="G1231">
        <f t="shared" si="58"/>
        <v>6.6</v>
      </c>
      <c r="H1231" s="3">
        <f t="shared" si="59"/>
        <v>1.1251158657328983</v>
      </c>
    </row>
    <row r="1232" spans="1:8" x14ac:dyDescent="0.3">
      <c r="A1232" t="s">
        <v>11644</v>
      </c>
      <c r="B1232" t="s">
        <v>19</v>
      </c>
      <c r="E1232">
        <v>7.7</v>
      </c>
      <c r="F1232" t="e">
        <f t="shared" si="57"/>
        <v>#DIV/0!</v>
      </c>
      <c r="G1232">
        <f t="shared" si="58"/>
        <v>6.6</v>
      </c>
      <c r="H1232" s="3">
        <f t="shared" si="59"/>
        <v>1.1251158657328983</v>
      </c>
    </row>
    <row r="1233" spans="1:8" x14ac:dyDescent="0.3">
      <c r="A1233" t="s">
        <v>11645</v>
      </c>
      <c r="B1233" t="s">
        <v>19</v>
      </c>
      <c r="E1233">
        <v>7.3</v>
      </c>
      <c r="F1233" t="e">
        <f t="shared" si="57"/>
        <v>#DIV/0!</v>
      </c>
      <c r="G1233">
        <f t="shared" si="58"/>
        <v>6.6</v>
      </c>
      <c r="H1233" s="3">
        <f t="shared" si="59"/>
        <v>1.1251158657328983</v>
      </c>
    </row>
    <row r="1234" spans="1:8" x14ac:dyDescent="0.3">
      <c r="A1234" t="s">
        <v>11646</v>
      </c>
      <c r="B1234" t="s">
        <v>19</v>
      </c>
      <c r="E1234">
        <v>6.9</v>
      </c>
      <c r="F1234" t="e">
        <f t="shared" si="57"/>
        <v>#DIV/0!</v>
      </c>
      <c r="G1234">
        <f t="shared" si="58"/>
        <v>6.6</v>
      </c>
      <c r="H1234" s="3">
        <f t="shared" si="59"/>
        <v>1.1251158657328983</v>
      </c>
    </row>
    <row r="1235" spans="1:8" x14ac:dyDescent="0.3">
      <c r="A1235" t="s">
        <v>11647</v>
      </c>
      <c r="B1235" t="s">
        <v>19</v>
      </c>
      <c r="E1235">
        <v>8.5</v>
      </c>
      <c r="F1235" t="e">
        <f t="shared" si="57"/>
        <v>#DIV/0!</v>
      </c>
      <c r="G1235">
        <f t="shared" si="58"/>
        <v>6.6</v>
      </c>
      <c r="H1235" s="3">
        <f t="shared" si="59"/>
        <v>1.1251158657328983</v>
      </c>
    </row>
    <row r="1236" spans="1:8" x14ac:dyDescent="0.3">
      <c r="A1236" t="s">
        <v>11648</v>
      </c>
      <c r="B1236" t="s">
        <v>2784</v>
      </c>
      <c r="E1236">
        <v>6.3</v>
      </c>
      <c r="F1236" t="e">
        <f t="shared" si="57"/>
        <v>#DIV/0!</v>
      </c>
      <c r="G1236">
        <f t="shared" si="58"/>
        <v>6.6</v>
      </c>
      <c r="H1236" s="3">
        <f t="shared" si="59"/>
        <v>1.1251158657328983</v>
      </c>
    </row>
    <row r="1237" spans="1:8" x14ac:dyDescent="0.3">
      <c r="A1237" t="s">
        <v>11649</v>
      </c>
      <c r="B1237" t="s">
        <v>19</v>
      </c>
      <c r="E1237">
        <v>5.9</v>
      </c>
      <c r="F1237" t="e">
        <f t="shared" si="57"/>
        <v>#DIV/0!</v>
      </c>
      <c r="G1237">
        <f t="shared" si="58"/>
        <v>6.6</v>
      </c>
      <c r="H1237" s="3">
        <f t="shared" si="59"/>
        <v>1.1251158657328983</v>
      </c>
    </row>
    <row r="1238" spans="1:8" x14ac:dyDescent="0.3">
      <c r="A1238" t="s">
        <v>11650</v>
      </c>
      <c r="B1238" t="s">
        <v>19</v>
      </c>
      <c r="E1238">
        <v>7.8</v>
      </c>
      <c r="F1238" t="e">
        <f t="shared" si="57"/>
        <v>#DIV/0!</v>
      </c>
      <c r="G1238">
        <f t="shared" si="58"/>
        <v>6.6</v>
      </c>
      <c r="H1238" s="3">
        <f t="shared" si="59"/>
        <v>1.1251158657328983</v>
      </c>
    </row>
    <row r="1239" spans="1:8" x14ac:dyDescent="0.3">
      <c r="A1239" t="s">
        <v>11651</v>
      </c>
      <c r="B1239" t="s">
        <v>19</v>
      </c>
      <c r="E1239">
        <v>6.7</v>
      </c>
      <c r="F1239" t="e">
        <f t="shared" si="57"/>
        <v>#DIV/0!</v>
      </c>
      <c r="G1239">
        <f t="shared" si="58"/>
        <v>6.6</v>
      </c>
      <c r="H1239" s="3">
        <f t="shared" si="59"/>
        <v>1.1251158657328983</v>
      </c>
    </row>
    <row r="1240" spans="1:8" x14ac:dyDescent="0.3">
      <c r="A1240" t="s">
        <v>11652</v>
      </c>
      <c r="B1240" t="s">
        <v>19</v>
      </c>
      <c r="E1240">
        <v>6.4</v>
      </c>
      <c r="F1240" t="e">
        <f t="shared" si="57"/>
        <v>#DIV/0!</v>
      </c>
      <c r="G1240">
        <f t="shared" si="58"/>
        <v>6.6</v>
      </c>
      <c r="H1240" s="3">
        <f t="shared" si="59"/>
        <v>1.1251158657328983</v>
      </c>
    </row>
    <row r="1241" spans="1:8" x14ac:dyDescent="0.3">
      <c r="A1241" t="s">
        <v>11653</v>
      </c>
      <c r="B1241" t="s">
        <v>19</v>
      </c>
      <c r="E1241">
        <v>5.9</v>
      </c>
      <c r="F1241" t="e">
        <f t="shared" si="57"/>
        <v>#DIV/0!</v>
      </c>
      <c r="G1241">
        <f t="shared" si="58"/>
        <v>6.6</v>
      </c>
      <c r="H1241" s="3">
        <f t="shared" si="59"/>
        <v>1.1251158657328983</v>
      </c>
    </row>
    <row r="1242" spans="1:8" x14ac:dyDescent="0.3">
      <c r="A1242" t="s">
        <v>11654</v>
      </c>
      <c r="B1242" t="s">
        <v>19</v>
      </c>
      <c r="E1242">
        <v>6.6</v>
      </c>
      <c r="F1242" t="e">
        <f t="shared" si="57"/>
        <v>#DIV/0!</v>
      </c>
      <c r="G1242">
        <f t="shared" si="58"/>
        <v>6.6</v>
      </c>
      <c r="H1242" s="3">
        <f t="shared" si="59"/>
        <v>1.1251158657328983</v>
      </c>
    </row>
    <row r="1243" spans="1:8" x14ac:dyDescent="0.3">
      <c r="A1243" t="s">
        <v>11655</v>
      </c>
      <c r="B1243" t="s">
        <v>19</v>
      </c>
      <c r="E1243">
        <v>6.8</v>
      </c>
      <c r="F1243" t="e">
        <f t="shared" si="57"/>
        <v>#DIV/0!</v>
      </c>
      <c r="G1243">
        <f t="shared" si="58"/>
        <v>6.6</v>
      </c>
      <c r="H1243" s="3">
        <f t="shared" si="59"/>
        <v>1.1251158657328983</v>
      </c>
    </row>
    <row r="1244" spans="1:8" x14ac:dyDescent="0.3">
      <c r="A1244" t="s">
        <v>11656</v>
      </c>
      <c r="B1244" t="s">
        <v>19</v>
      </c>
      <c r="E1244">
        <v>6.5</v>
      </c>
      <c r="F1244" t="e">
        <f t="shared" si="57"/>
        <v>#DIV/0!</v>
      </c>
      <c r="G1244">
        <f t="shared" si="58"/>
        <v>6.6</v>
      </c>
      <c r="H1244" s="3">
        <f t="shared" si="59"/>
        <v>1.1251158657328983</v>
      </c>
    </row>
    <row r="1245" spans="1:8" x14ac:dyDescent="0.3">
      <c r="A1245" t="s">
        <v>11657</v>
      </c>
      <c r="B1245" t="s">
        <v>19</v>
      </c>
      <c r="E1245">
        <v>6.6</v>
      </c>
      <c r="F1245" t="e">
        <f t="shared" si="57"/>
        <v>#DIV/0!</v>
      </c>
      <c r="G1245">
        <f t="shared" si="58"/>
        <v>6.6</v>
      </c>
      <c r="H1245" s="3">
        <f t="shared" si="59"/>
        <v>1.1251158657328983</v>
      </c>
    </row>
    <row r="1246" spans="1:8" x14ac:dyDescent="0.3">
      <c r="A1246" t="s">
        <v>11658</v>
      </c>
      <c r="B1246" t="s">
        <v>19</v>
      </c>
      <c r="E1246">
        <v>5.8</v>
      </c>
      <c r="F1246" t="e">
        <f t="shared" si="57"/>
        <v>#DIV/0!</v>
      </c>
      <c r="G1246">
        <f t="shared" si="58"/>
        <v>6.6</v>
      </c>
      <c r="H1246" s="3">
        <f t="shared" si="59"/>
        <v>1.1251158657328983</v>
      </c>
    </row>
    <row r="1247" spans="1:8" x14ac:dyDescent="0.3">
      <c r="A1247" t="s">
        <v>11659</v>
      </c>
      <c r="B1247" t="s">
        <v>19</v>
      </c>
      <c r="E1247">
        <v>6.9</v>
      </c>
      <c r="F1247" t="e">
        <f t="shared" si="57"/>
        <v>#DIV/0!</v>
      </c>
      <c r="G1247">
        <f t="shared" si="58"/>
        <v>6.6</v>
      </c>
      <c r="H1247" s="3">
        <f t="shared" si="59"/>
        <v>1.1251158657328983</v>
      </c>
    </row>
    <row r="1248" spans="1:8" x14ac:dyDescent="0.3">
      <c r="A1248" t="s">
        <v>11660</v>
      </c>
      <c r="B1248" t="s">
        <v>19</v>
      </c>
      <c r="E1248">
        <v>7.1</v>
      </c>
      <c r="F1248" t="e">
        <f t="shared" si="57"/>
        <v>#DIV/0!</v>
      </c>
      <c r="G1248">
        <f t="shared" si="58"/>
        <v>6.6</v>
      </c>
      <c r="H1248" s="3">
        <f t="shared" si="59"/>
        <v>1.1251158657328983</v>
      </c>
    </row>
    <row r="1249" spans="1:8" x14ac:dyDescent="0.3">
      <c r="A1249" t="s">
        <v>11661</v>
      </c>
      <c r="B1249" t="s">
        <v>19</v>
      </c>
      <c r="E1249">
        <v>5.8</v>
      </c>
      <c r="F1249" t="e">
        <f t="shared" si="57"/>
        <v>#DIV/0!</v>
      </c>
      <c r="G1249">
        <f t="shared" si="58"/>
        <v>6.6</v>
      </c>
      <c r="H1249" s="3">
        <f t="shared" si="59"/>
        <v>1.1251158657328983</v>
      </c>
    </row>
    <row r="1250" spans="1:8" x14ac:dyDescent="0.3">
      <c r="A1250" t="s">
        <v>11662</v>
      </c>
      <c r="B1250" t="s">
        <v>19</v>
      </c>
      <c r="E1250">
        <v>7.2</v>
      </c>
      <c r="F1250" t="e">
        <f t="shared" si="57"/>
        <v>#DIV/0!</v>
      </c>
      <c r="G1250">
        <f t="shared" si="58"/>
        <v>6.6</v>
      </c>
      <c r="H1250" s="3">
        <f t="shared" si="59"/>
        <v>1.1251158657328983</v>
      </c>
    </row>
    <row r="1251" spans="1:8" x14ac:dyDescent="0.3">
      <c r="A1251" t="s">
        <v>11663</v>
      </c>
      <c r="B1251" t="s">
        <v>19</v>
      </c>
      <c r="E1251">
        <v>6</v>
      </c>
      <c r="F1251" t="e">
        <f t="shared" si="57"/>
        <v>#DIV/0!</v>
      </c>
      <c r="G1251">
        <f t="shared" si="58"/>
        <v>6.6</v>
      </c>
      <c r="H1251" s="3">
        <f t="shared" si="59"/>
        <v>1.1251158657328983</v>
      </c>
    </row>
    <row r="1252" spans="1:8" x14ac:dyDescent="0.3">
      <c r="A1252" t="s">
        <v>11664</v>
      </c>
      <c r="B1252" t="s">
        <v>19</v>
      </c>
      <c r="E1252">
        <v>4.7</v>
      </c>
      <c r="F1252" t="e">
        <f t="shared" si="57"/>
        <v>#DIV/0!</v>
      </c>
      <c r="G1252">
        <f t="shared" si="58"/>
        <v>6.6</v>
      </c>
      <c r="H1252" s="3">
        <f t="shared" si="59"/>
        <v>1.1251158657328983</v>
      </c>
    </row>
    <row r="1253" spans="1:8" x14ac:dyDescent="0.3">
      <c r="A1253" t="s">
        <v>11665</v>
      </c>
      <c r="B1253" t="s">
        <v>19</v>
      </c>
      <c r="E1253">
        <v>5.2</v>
      </c>
      <c r="F1253" t="e">
        <f t="shared" si="57"/>
        <v>#DIV/0!</v>
      </c>
      <c r="G1253">
        <f t="shared" si="58"/>
        <v>6.6</v>
      </c>
      <c r="H1253" s="3">
        <f t="shared" si="59"/>
        <v>1.1251158657328983</v>
      </c>
    </row>
    <row r="1254" spans="1:8" x14ac:dyDescent="0.3">
      <c r="A1254" t="s">
        <v>11666</v>
      </c>
      <c r="B1254" t="s">
        <v>19</v>
      </c>
      <c r="E1254">
        <v>5.5</v>
      </c>
      <c r="F1254" t="e">
        <f t="shared" si="57"/>
        <v>#DIV/0!</v>
      </c>
      <c r="G1254">
        <f t="shared" si="58"/>
        <v>6.6</v>
      </c>
      <c r="H1254" s="3">
        <f t="shared" si="59"/>
        <v>1.1251158657328983</v>
      </c>
    </row>
    <row r="1255" spans="1:8" x14ac:dyDescent="0.3">
      <c r="A1255" t="s">
        <v>11667</v>
      </c>
      <c r="B1255" t="s">
        <v>19</v>
      </c>
      <c r="E1255">
        <v>6.5</v>
      </c>
      <c r="F1255" t="e">
        <f t="shared" si="57"/>
        <v>#DIV/0!</v>
      </c>
      <c r="G1255">
        <f t="shared" si="58"/>
        <v>6.6</v>
      </c>
      <c r="H1255" s="3">
        <f t="shared" si="59"/>
        <v>1.1251158657328983</v>
      </c>
    </row>
    <row r="1256" spans="1:8" x14ac:dyDescent="0.3">
      <c r="A1256" t="s">
        <v>11668</v>
      </c>
      <c r="B1256" t="s">
        <v>19</v>
      </c>
      <c r="E1256">
        <v>7</v>
      </c>
      <c r="F1256" t="e">
        <f t="shared" si="57"/>
        <v>#DIV/0!</v>
      </c>
      <c r="G1256">
        <f t="shared" si="58"/>
        <v>6.6</v>
      </c>
      <c r="H1256" s="3">
        <f t="shared" si="59"/>
        <v>1.1251158657328983</v>
      </c>
    </row>
    <row r="1257" spans="1:8" x14ac:dyDescent="0.3">
      <c r="A1257" t="s">
        <v>11669</v>
      </c>
      <c r="B1257" t="s">
        <v>19</v>
      </c>
      <c r="E1257">
        <v>5.8</v>
      </c>
      <c r="F1257" t="e">
        <f t="shared" si="57"/>
        <v>#DIV/0!</v>
      </c>
      <c r="G1257">
        <f t="shared" si="58"/>
        <v>6.6</v>
      </c>
      <c r="H1257" s="3">
        <f t="shared" si="59"/>
        <v>1.1251158657328983</v>
      </c>
    </row>
    <row r="1258" spans="1:8" x14ac:dyDescent="0.3">
      <c r="A1258" t="s">
        <v>11670</v>
      </c>
      <c r="B1258" t="s">
        <v>19</v>
      </c>
      <c r="E1258">
        <v>6.2</v>
      </c>
      <c r="F1258" t="e">
        <f t="shared" si="57"/>
        <v>#DIV/0!</v>
      </c>
      <c r="G1258">
        <f t="shared" si="58"/>
        <v>6.6</v>
      </c>
      <c r="H1258" s="3">
        <f t="shared" si="59"/>
        <v>1.1251158657328983</v>
      </c>
    </row>
    <row r="1259" spans="1:8" x14ac:dyDescent="0.3">
      <c r="A1259" t="s">
        <v>11671</v>
      </c>
      <c r="B1259" t="s">
        <v>19</v>
      </c>
      <c r="E1259">
        <v>6.5</v>
      </c>
      <c r="F1259" t="e">
        <f t="shared" si="57"/>
        <v>#DIV/0!</v>
      </c>
      <c r="G1259">
        <f t="shared" si="58"/>
        <v>6.6</v>
      </c>
      <c r="H1259" s="3">
        <f t="shared" si="59"/>
        <v>1.1251158657328983</v>
      </c>
    </row>
    <row r="1260" spans="1:8" x14ac:dyDescent="0.3">
      <c r="A1260" t="s">
        <v>11672</v>
      </c>
      <c r="B1260" t="s">
        <v>19</v>
      </c>
      <c r="E1260">
        <v>7.2</v>
      </c>
      <c r="F1260" t="e">
        <f t="shared" si="57"/>
        <v>#DIV/0!</v>
      </c>
      <c r="G1260">
        <f t="shared" si="58"/>
        <v>6.6</v>
      </c>
      <c r="H1260" s="3">
        <f t="shared" si="59"/>
        <v>1.1251158657328983</v>
      </c>
    </row>
    <row r="1261" spans="1:8" x14ac:dyDescent="0.3">
      <c r="A1261" t="s">
        <v>11673</v>
      </c>
      <c r="B1261" t="s">
        <v>19</v>
      </c>
      <c r="E1261">
        <v>5.0999999999999996</v>
      </c>
      <c r="F1261" t="e">
        <f t="shared" si="57"/>
        <v>#DIV/0!</v>
      </c>
      <c r="G1261">
        <f t="shared" si="58"/>
        <v>6.6</v>
      </c>
      <c r="H1261" s="3">
        <f t="shared" si="59"/>
        <v>1.1251158657328983</v>
      </c>
    </row>
    <row r="1262" spans="1:8" x14ac:dyDescent="0.3">
      <c r="A1262" t="s">
        <v>11674</v>
      </c>
      <c r="B1262" t="s">
        <v>19</v>
      </c>
      <c r="E1262">
        <v>4.7</v>
      </c>
      <c r="F1262" t="e">
        <f t="shared" si="57"/>
        <v>#DIV/0!</v>
      </c>
      <c r="G1262">
        <f t="shared" si="58"/>
        <v>6.6</v>
      </c>
      <c r="H1262" s="3">
        <f t="shared" si="59"/>
        <v>1.1251158657328983</v>
      </c>
    </row>
    <row r="1263" spans="1:8" x14ac:dyDescent="0.3">
      <c r="A1263" t="s">
        <v>11675</v>
      </c>
      <c r="B1263" t="s">
        <v>19</v>
      </c>
      <c r="E1263">
        <v>5.9</v>
      </c>
      <c r="F1263" t="e">
        <f t="shared" si="57"/>
        <v>#DIV/0!</v>
      </c>
      <c r="G1263">
        <f t="shared" si="58"/>
        <v>6.6</v>
      </c>
      <c r="H1263" s="3">
        <f t="shared" si="59"/>
        <v>1.1251158657328983</v>
      </c>
    </row>
    <row r="1264" spans="1:8" x14ac:dyDescent="0.3">
      <c r="A1264" t="s">
        <v>11676</v>
      </c>
      <c r="B1264" t="s">
        <v>19</v>
      </c>
      <c r="E1264">
        <v>5.8</v>
      </c>
      <c r="F1264" t="e">
        <f t="shared" si="57"/>
        <v>#DIV/0!</v>
      </c>
      <c r="G1264">
        <f t="shared" si="58"/>
        <v>6.6</v>
      </c>
      <c r="H1264" s="3">
        <f t="shared" si="59"/>
        <v>1.1251158657328983</v>
      </c>
    </row>
    <row r="1265" spans="1:8" x14ac:dyDescent="0.3">
      <c r="A1265" t="s">
        <v>11677</v>
      </c>
      <c r="B1265" t="s">
        <v>19</v>
      </c>
      <c r="E1265">
        <v>7.2</v>
      </c>
      <c r="F1265" t="e">
        <f t="shared" si="57"/>
        <v>#DIV/0!</v>
      </c>
      <c r="G1265">
        <f t="shared" si="58"/>
        <v>6.6</v>
      </c>
      <c r="H1265" s="3">
        <f t="shared" si="59"/>
        <v>1.1251158657328983</v>
      </c>
    </row>
    <row r="1266" spans="1:8" x14ac:dyDescent="0.3">
      <c r="A1266" t="s">
        <v>11678</v>
      </c>
      <c r="B1266" t="s">
        <v>19</v>
      </c>
      <c r="E1266">
        <v>6.2</v>
      </c>
      <c r="F1266" t="e">
        <f t="shared" si="57"/>
        <v>#DIV/0!</v>
      </c>
      <c r="G1266">
        <f t="shared" si="58"/>
        <v>6.6</v>
      </c>
      <c r="H1266" s="3">
        <f t="shared" si="59"/>
        <v>1.1251158657328983</v>
      </c>
    </row>
    <row r="1267" spans="1:8" x14ac:dyDescent="0.3">
      <c r="A1267" t="s">
        <v>11679</v>
      </c>
      <c r="B1267" t="s">
        <v>19</v>
      </c>
      <c r="E1267">
        <v>7.4</v>
      </c>
      <c r="F1267" t="e">
        <f t="shared" si="57"/>
        <v>#DIV/0!</v>
      </c>
      <c r="G1267">
        <f t="shared" si="58"/>
        <v>6.6</v>
      </c>
      <c r="H1267" s="3">
        <f t="shared" si="59"/>
        <v>1.1251158657328983</v>
      </c>
    </row>
    <row r="1268" spans="1:8" x14ac:dyDescent="0.3">
      <c r="A1268" t="s">
        <v>11680</v>
      </c>
      <c r="B1268" t="s">
        <v>19</v>
      </c>
      <c r="E1268">
        <v>5.7</v>
      </c>
      <c r="F1268" t="e">
        <f t="shared" si="57"/>
        <v>#DIV/0!</v>
      </c>
      <c r="G1268">
        <f t="shared" si="58"/>
        <v>6.6</v>
      </c>
      <c r="H1268" s="3">
        <f t="shared" si="59"/>
        <v>1.1251158657328983</v>
      </c>
    </row>
    <row r="1269" spans="1:8" x14ac:dyDescent="0.3">
      <c r="A1269" t="s">
        <v>11681</v>
      </c>
      <c r="B1269" t="s">
        <v>19</v>
      </c>
      <c r="E1269">
        <v>6.1</v>
      </c>
      <c r="F1269" t="e">
        <f t="shared" si="57"/>
        <v>#DIV/0!</v>
      </c>
      <c r="G1269">
        <f t="shared" si="58"/>
        <v>6.6</v>
      </c>
      <c r="H1269" s="3">
        <f t="shared" si="59"/>
        <v>1.1251158657328983</v>
      </c>
    </row>
    <row r="1270" spans="1:8" x14ac:dyDescent="0.3">
      <c r="A1270" t="s">
        <v>11682</v>
      </c>
      <c r="B1270" t="s">
        <v>19</v>
      </c>
      <c r="E1270">
        <v>6</v>
      </c>
      <c r="F1270" t="e">
        <f t="shared" si="57"/>
        <v>#DIV/0!</v>
      </c>
      <c r="G1270">
        <f t="shared" si="58"/>
        <v>6.6</v>
      </c>
      <c r="H1270" s="3">
        <f t="shared" si="59"/>
        <v>1.1251158657328983</v>
      </c>
    </row>
    <row r="1271" spans="1:8" x14ac:dyDescent="0.3">
      <c r="A1271" t="s">
        <v>11683</v>
      </c>
      <c r="B1271" t="s">
        <v>19</v>
      </c>
      <c r="E1271">
        <v>6.9</v>
      </c>
      <c r="F1271" t="e">
        <f t="shared" si="57"/>
        <v>#DIV/0!</v>
      </c>
      <c r="G1271">
        <f t="shared" si="58"/>
        <v>6.6</v>
      </c>
      <c r="H1271" s="3">
        <f t="shared" si="59"/>
        <v>1.1251158657328983</v>
      </c>
    </row>
    <row r="1272" spans="1:8" x14ac:dyDescent="0.3">
      <c r="A1272" t="s">
        <v>11684</v>
      </c>
      <c r="B1272" t="s">
        <v>19</v>
      </c>
      <c r="E1272">
        <v>6.5</v>
      </c>
      <c r="F1272" t="e">
        <f t="shared" si="57"/>
        <v>#DIV/0!</v>
      </c>
      <c r="G1272">
        <f t="shared" si="58"/>
        <v>6.6</v>
      </c>
      <c r="H1272" s="3">
        <f t="shared" si="59"/>
        <v>1.1251158657328983</v>
      </c>
    </row>
    <row r="1273" spans="1:8" x14ac:dyDescent="0.3">
      <c r="A1273" t="s">
        <v>11685</v>
      </c>
      <c r="B1273" t="s">
        <v>19</v>
      </c>
      <c r="E1273">
        <v>5</v>
      </c>
      <c r="F1273" t="e">
        <f t="shared" si="57"/>
        <v>#DIV/0!</v>
      </c>
      <c r="G1273">
        <f t="shared" si="58"/>
        <v>6.6</v>
      </c>
      <c r="H1273" s="3">
        <f t="shared" si="59"/>
        <v>1.1251158657328983</v>
      </c>
    </row>
    <row r="1274" spans="1:8" x14ac:dyDescent="0.3">
      <c r="A1274" t="s">
        <v>11686</v>
      </c>
      <c r="B1274" t="s">
        <v>19</v>
      </c>
      <c r="E1274">
        <v>5.7</v>
      </c>
      <c r="F1274" t="e">
        <f t="shared" si="57"/>
        <v>#DIV/0!</v>
      </c>
      <c r="G1274">
        <f t="shared" si="58"/>
        <v>6.6</v>
      </c>
      <c r="H1274" s="3">
        <f t="shared" si="59"/>
        <v>1.1251158657328983</v>
      </c>
    </row>
    <row r="1275" spans="1:8" x14ac:dyDescent="0.3">
      <c r="A1275" t="s">
        <v>11687</v>
      </c>
      <c r="B1275" t="s">
        <v>19</v>
      </c>
      <c r="E1275">
        <v>7</v>
      </c>
      <c r="F1275" t="e">
        <f t="shared" si="57"/>
        <v>#DIV/0!</v>
      </c>
      <c r="G1275">
        <f t="shared" si="58"/>
        <v>6.6</v>
      </c>
      <c r="H1275" s="3">
        <f t="shared" si="59"/>
        <v>1.1251158657328983</v>
      </c>
    </row>
    <row r="1276" spans="1:8" x14ac:dyDescent="0.3">
      <c r="A1276" t="s">
        <v>11688</v>
      </c>
      <c r="B1276" t="s">
        <v>19</v>
      </c>
      <c r="E1276">
        <v>5.0999999999999996</v>
      </c>
      <c r="F1276" t="e">
        <f t="shared" si="57"/>
        <v>#DIV/0!</v>
      </c>
      <c r="G1276">
        <f t="shared" si="58"/>
        <v>6.6</v>
      </c>
      <c r="H1276" s="3">
        <f t="shared" si="59"/>
        <v>1.1251158657328983</v>
      </c>
    </row>
    <row r="1277" spans="1:8" x14ac:dyDescent="0.3">
      <c r="A1277" t="s">
        <v>11689</v>
      </c>
      <c r="B1277" t="s">
        <v>19</v>
      </c>
      <c r="E1277">
        <v>5.3</v>
      </c>
      <c r="F1277" t="e">
        <f t="shared" si="57"/>
        <v>#DIV/0!</v>
      </c>
      <c r="G1277">
        <f t="shared" si="58"/>
        <v>6.6</v>
      </c>
      <c r="H1277" s="3">
        <f t="shared" si="59"/>
        <v>1.1251158657328983</v>
      </c>
    </row>
    <row r="1278" spans="1:8" x14ac:dyDescent="0.3">
      <c r="A1278" t="s">
        <v>11690</v>
      </c>
      <c r="B1278" t="s">
        <v>19</v>
      </c>
      <c r="E1278">
        <v>4.4000000000000004</v>
      </c>
      <c r="F1278" t="e">
        <f t="shared" si="57"/>
        <v>#DIV/0!</v>
      </c>
      <c r="G1278">
        <f t="shared" si="58"/>
        <v>6.6</v>
      </c>
      <c r="H1278" s="3">
        <f t="shared" si="59"/>
        <v>1.1251158657328983</v>
      </c>
    </row>
    <row r="1279" spans="1:8" x14ac:dyDescent="0.3">
      <c r="A1279" t="s">
        <v>11691</v>
      </c>
      <c r="B1279" t="s">
        <v>19</v>
      </c>
      <c r="E1279">
        <v>4.7</v>
      </c>
      <c r="F1279" t="e">
        <f t="shared" si="57"/>
        <v>#DIV/0!</v>
      </c>
      <c r="G1279">
        <f t="shared" si="58"/>
        <v>6.6</v>
      </c>
      <c r="H1279" s="3">
        <f t="shared" si="59"/>
        <v>1.1251158657328983</v>
      </c>
    </row>
    <row r="1280" spans="1:8" x14ac:dyDescent="0.3">
      <c r="A1280" t="s">
        <v>11692</v>
      </c>
      <c r="B1280" t="s">
        <v>19</v>
      </c>
      <c r="E1280">
        <v>6.7</v>
      </c>
      <c r="F1280" t="e">
        <f t="shared" si="57"/>
        <v>#DIV/0!</v>
      </c>
      <c r="G1280">
        <f t="shared" si="58"/>
        <v>6.6</v>
      </c>
      <c r="H1280" s="3">
        <f t="shared" si="59"/>
        <v>1.1251158657328983</v>
      </c>
    </row>
    <row r="1281" spans="1:8" x14ac:dyDescent="0.3">
      <c r="A1281" t="s">
        <v>11693</v>
      </c>
      <c r="B1281" t="s">
        <v>19</v>
      </c>
      <c r="E1281">
        <v>6.7</v>
      </c>
      <c r="F1281" t="e">
        <f t="shared" si="57"/>
        <v>#DIV/0!</v>
      </c>
      <c r="G1281">
        <f t="shared" si="58"/>
        <v>6.6</v>
      </c>
      <c r="H1281" s="3">
        <f t="shared" si="59"/>
        <v>1.1251158657328983</v>
      </c>
    </row>
    <row r="1282" spans="1:8" x14ac:dyDescent="0.3">
      <c r="A1282" t="s">
        <v>11694</v>
      </c>
      <c r="B1282" t="s">
        <v>19</v>
      </c>
      <c r="E1282">
        <v>5.7</v>
      </c>
      <c r="F1282" t="e">
        <f t="shared" si="57"/>
        <v>#DIV/0!</v>
      </c>
      <c r="G1282">
        <f t="shared" si="58"/>
        <v>6.6</v>
      </c>
      <c r="H1282" s="3">
        <f t="shared" si="59"/>
        <v>1.1251158657328983</v>
      </c>
    </row>
    <row r="1283" spans="1:8" x14ac:dyDescent="0.3">
      <c r="A1283" t="s">
        <v>11695</v>
      </c>
      <c r="B1283" t="s">
        <v>19</v>
      </c>
      <c r="E1283">
        <v>7.4</v>
      </c>
      <c r="F1283" t="e">
        <f t="shared" ref="F1283:F1346" si="60">AVERAGEIF(B:B,C:C,E:E)</f>
        <v>#DIV/0!</v>
      </c>
      <c r="G1283">
        <f t="shared" ref="G1283:G1346" si="61">MEDIAN(B:B,C:C,E:E)</f>
        <v>6.6</v>
      </c>
      <c r="H1283" s="3">
        <f t="shared" ref="H1283:H1346" si="62">_xlfn.STDEV.S(B:B,C:C,E:E)</f>
        <v>1.1251158657328983</v>
      </c>
    </row>
    <row r="1284" spans="1:8" x14ac:dyDescent="0.3">
      <c r="A1284" t="s">
        <v>11696</v>
      </c>
      <c r="B1284" t="s">
        <v>19</v>
      </c>
      <c r="E1284">
        <v>6.1</v>
      </c>
      <c r="F1284" t="e">
        <f t="shared" si="60"/>
        <v>#DIV/0!</v>
      </c>
      <c r="G1284">
        <f t="shared" si="61"/>
        <v>6.6</v>
      </c>
      <c r="H1284" s="3">
        <f t="shared" si="62"/>
        <v>1.1251158657328983</v>
      </c>
    </row>
    <row r="1285" spans="1:8" x14ac:dyDescent="0.3">
      <c r="A1285" t="s">
        <v>11697</v>
      </c>
      <c r="B1285" t="s">
        <v>19</v>
      </c>
      <c r="E1285">
        <v>6.4</v>
      </c>
      <c r="F1285" t="e">
        <f t="shared" si="60"/>
        <v>#DIV/0!</v>
      </c>
      <c r="G1285">
        <f t="shared" si="61"/>
        <v>6.6</v>
      </c>
      <c r="H1285" s="3">
        <f t="shared" si="62"/>
        <v>1.1251158657328983</v>
      </c>
    </row>
    <row r="1286" spans="1:8" x14ac:dyDescent="0.3">
      <c r="A1286" t="s">
        <v>11698</v>
      </c>
      <c r="B1286" t="s">
        <v>19</v>
      </c>
      <c r="E1286">
        <v>6.2</v>
      </c>
      <c r="F1286" t="e">
        <f t="shared" si="60"/>
        <v>#DIV/0!</v>
      </c>
      <c r="G1286">
        <f t="shared" si="61"/>
        <v>6.6</v>
      </c>
      <c r="H1286" s="3">
        <f t="shared" si="62"/>
        <v>1.1251158657328983</v>
      </c>
    </row>
    <row r="1287" spans="1:8" x14ac:dyDescent="0.3">
      <c r="A1287" t="s">
        <v>11699</v>
      </c>
      <c r="B1287" t="s">
        <v>19</v>
      </c>
      <c r="E1287">
        <v>6.2</v>
      </c>
      <c r="F1287" t="e">
        <f t="shared" si="60"/>
        <v>#DIV/0!</v>
      </c>
      <c r="G1287">
        <f t="shared" si="61"/>
        <v>6.6</v>
      </c>
      <c r="H1287" s="3">
        <f t="shared" si="62"/>
        <v>1.1251158657328983</v>
      </c>
    </row>
    <row r="1288" spans="1:8" x14ac:dyDescent="0.3">
      <c r="A1288" t="s">
        <v>11700</v>
      </c>
      <c r="B1288" t="s">
        <v>19</v>
      </c>
      <c r="E1288">
        <v>5.9</v>
      </c>
      <c r="F1288" t="e">
        <f t="shared" si="60"/>
        <v>#DIV/0!</v>
      </c>
      <c r="G1288">
        <f t="shared" si="61"/>
        <v>6.6</v>
      </c>
      <c r="H1288" s="3">
        <f t="shared" si="62"/>
        <v>1.1251158657328983</v>
      </c>
    </row>
    <row r="1289" spans="1:8" x14ac:dyDescent="0.3">
      <c r="A1289" t="s">
        <v>11701</v>
      </c>
      <c r="B1289" t="s">
        <v>19</v>
      </c>
      <c r="E1289">
        <v>4</v>
      </c>
      <c r="F1289" t="e">
        <f t="shared" si="60"/>
        <v>#DIV/0!</v>
      </c>
      <c r="G1289">
        <f t="shared" si="61"/>
        <v>6.6</v>
      </c>
      <c r="H1289" s="3">
        <f t="shared" si="62"/>
        <v>1.1251158657328983</v>
      </c>
    </row>
    <row r="1290" spans="1:8" x14ac:dyDescent="0.3">
      <c r="A1290" t="s">
        <v>11702</v>
      </c>
      <c r="B1290" t="s">
        <v>19</v>
      </c>
      <c r="E1290">
        <v>6.2</v>
      </c>
      <c r="F1290" t="e">
        <f t="shared" si="60"/>
        <v>#DIV/0!</v>
      </c>
      <c r="G1290">
        <f t="shared" si="61"/>
        <v>6.6</v>
      </c>
      <c r="H1290" s="3">
        <f t="shared" si="62"/>
        <v>1.1251158657328983</v>
      </c>
    </row>
    <row r="1291" spans="1:8" x14ac:dyDescent="0.3">
      <c r="A1291" t="s">
        <v>11703</v>
      </c>
      <c r="B1291" t="s">
        <v>19</v>
      </c>
      <c r="E1291">
        <v>4.5999999999999996</v>
      </c>
      <c r="F1291" t="e">
        <f t="shared" si="60"/>
        <v>#DIV/0!</v>
      </c>
      <c r="G1291">
        <f t="shared" si="61"/>
        <v>6.6</v>
      </c>
      <c r="H1291" s="3">
        <f t="shared" si="62"/>
        <v>1.1251158657328983</v>
      </c>
    </row>
    <row r="1292" spans="1:8" x14ac:dyDescent="0.3">
      <c r="A1292" t="s">
        <v>11704</v>
      </c>
      <c r="B1292" t="s">
        <v>19</v>
      </c>
      <c r="E1292">
        <v>6.4</v>
      </c>
      <c r="F1292" t="e">
        <f t="shared" si="60"/>
        <v>#DIV/0!</v>
      </c>
      <c r="G1292">
        <f t="shared" si="61"/>
        <v>6.6</v>
      </c>
      <c r="H1292" s="3">
        <f t="shared" si="62"/>
        <v>1.1251158657328983</v>
      </c>
    </row>
    <row r="1293" spans="1:8" x14ac:dyDescent="0.3">
      <c r="A1293" t="s">
        <v>11705</v>
      </c>
      <c r="B1293" t="s">
        <v>19</v>
      </c>
      <c r="E1293">
        <v>5.9</v>
      </c>
      <c r="F1293" t="e">
        <f t="shared" si="60"/>
        <v>#DIV/0!</v>
      </c>
      <c r="G1293">
        <f t="shared" si="61"/>
        <v>6.6</v>
      </c>
      <c r="H1293" s="3">
        <f t="shared" si="62"/>
        <v>1.1251158657328983</v>
      </c>
    </row>
    <row r="1294" spans="1:8" x14ac:dyDescent="0.3">
      <c r="A1294" t="s">
        <v>11706</v>
      </c>
      <c r="B1294" t="s">
        <v>19</v>
      </c>
      <c r="E1294">
        <v>5.0999999999999996</v>
      </c>
      <c r="F1294" t="e">
        <f t="shared" si="60"/>
        <v>#DIV/0!</v>
      </c>
      <c r="G1294">
        <f t="shared" si="61"/>
        <v>6.6</v>
      </c>
      <c r="H1294" s="3">
        <f t="shared" si="62"/>
        <v>1.1251158657328983</v>
      </c>
    </row>
    <row r="1295" spans="1:8" x14ac:dyDescent="0.3">
      <c r="A1295" t="s">
        <v>11707</v>
      </c>
      <c r="B1295" t="s">
        <v>19</v>
      </c>
      <c r="E1295">
        <v>7.6</v>
      </c>
      <c r="F1295" t="e">
        <f t="shared" si="60"/>
        <v>#DIV/0!</v>
      </c>
      <c r="G1295">
        <f t="shared" si="61"/>
        <v>6.6</v>
      </c>
      <c r="H1295" s="3">
        <f t="shared" si="62"/>
        <v>1.1251158657328983</v>
      </c>
    </row>
    <row r="1296" spans="1:8" x14ac:dyDescent="0.3">
      <c r="A1296" t="s">
        <v>11708</v>
      </c>
      <c r="B1296" t="s">
        <v>19</v>
      </c>
      <c r="E1296">
        <v>4.2</v>
      </c>
      <c r="F1296" t="e">
        <f t="shared" si="60"/>
        <v>#DIV/0!</v>
      </c>
      <c r="G1296">
        <f t="shared" si="61"/>
        <v>6.6</v>
      </c>
      <c r="H1296" s="3">
        <f t="shared" si="62"/>
        <v>1.1251158657328983</v>
      </c>
    </row>
    <row r="1297" spans="1:8" x14ac:dyDescent="0.3">
      <c r="A1297" t="s">
        <v>11709</v>
      </c>
      <c r="B1297" t="s">
        <v>19</v>
      </c>
      <c r="E1297">
        <v>7.8</v>
      </c>
      <c r="F1297" t="e">
        <f t="shared" si="60"/>
        <v>#DIV/0!</v>
      </c>
      <c r="G1297">
        <f t="shared" si="61"/>
        <v>6.6</v>
      </c>
      <c r="H1297" s="3">
        <f t="shared" si="62"/>
        <v>1.1251158657328983</v>
      </c>
    </row>
    <row r="1298" spans="1:8" x14ac:dyDescent="0.3">
      <c r="A1298" t="s">
        <v>11710</v>
      </c>
      <c r="B1298" t="s">
        <v>675</v>
      </c>
      <c r="E1298">
        <v>5.8</v>
      </c>
      <c r="F1298" t="e">
        <f t="shared" si="60"/>
        <v>#DIV/0!</v>
      </c>
      <c r="G1298">
        <f t="shared" si="61"/>
        <v>6.6</v>
      </c>
      <c r="H1298" s="3">
        <f t="shared" si="62"/>
        <v>1.1251158657328983</v>
      </c>
    </row>
    <row r="1299" spans="1:8" x14ac:dyDescent="0.3">
      <c r="A1299" t="s">
        <v>11711</v>
      </c>
      <c r="B1299" t="s">
        <v>19</v>
      </c>
      <c r="E1299">
        <v>5.9</v>
      </c>
      <c r="F1299" t="e">
        <f t="shared" si="60"/>
        <v>#DIV/0!</v>
      </c>
      <c r="G1299">
        <f t="shared" si="61"/>
        <v>6.6</v>
      </c>
      <c r="H1299" s="3">
        <f t="shared" si="62"/>
        <v>1.1251158657328983</v>
      </c>
    </row>
    <row r="1300" spans="1:8" x14ac:dyDescent="0.3">
      <c r="A1300" t="s">
        <v>11712</v>
      </c>
      <c r="B1300" t="s">
        <v>19</v>
      </c>
      <c r="E1300">
        <v>8.4</v>
      </c>
      <c r="F1300" t="e">
        <f t="shared" si="60"/>
        <v>#DIV/0!</v>
      </c>
      <c r="G1300">
        <f t="shared" si="61"/>
        <v>6.6</v>
      </c>
      <c r="H1300" s="3">
        <f t="shared" si="62"/>
        <v>1.1251158657328983</v>
      </c>
    </row>
    <row r="1301" spans="1:8" x14ac:dyDescent="0.3">
      <c r="A1301" t="s">
        <v>11713</v>
      </c>
      <c r="B1301" t="s">
        <v>19</v>
      </c>
      <c r="E1301">
        <v>4.8</v>
      </c>
      <c r="F1301" t="e">
        <f t="shared" si="60"/>
        <v>#DIV/0!</v>
      </c>
      <c r="G1301">
        <f t="shared" si="61"/>
        <v>6.6</v>
      </c>
      <c r="H1301" s="3">
        <f t="shared" si="62"/>
        <v>1.1251158657328983</v>
      </c>
    </row>
    <row r="1302" spans="1:8" x14ac:dyDescent="0.3">
      <c r="A1302" t="s">
        <v>11714</v>
      </c>
      <c r="B1302" t="s">
        <v>19</v>
      </c>
      <c r="E1302">
        <v>6.2</v>
      </c>
      <c r="F1302" t="e">
        <f t="shared" si="60"/>
        <v>#DIV/0!</v>
      </c>
      <c r="G1302">
        <f t="shared" si="61"/>
        <v>6.6</v>
      </c>
      <c r="H1302" s="3">
        <f t="shared" si="62"/>
        <v>1.1251158657328983</v>
      </c>
    </row>
    <row r="1303" spans="1:8" x14ac:dyDescent="0.3">
      <c r="A1303" t="s">
        <v>11715</v>
      </c>
      <c r="B1303" t="s">
        <v>19</v>
      </c>
      <c r="E1303">
        <v>6.5</v>
      </c>
      <c r="F1303" t="e">
        <f t="shared" si="60"/>
        <v>#DIV/0!</v>
      </c>
      <c r="G1303">
        <f t="shared" si="61"/>
        <v>6.6</v>
      </c>
      <c r="H1303" s="3">
        <f t="shared" si="62"/>
        <v>1.1251158657328983</v>
      </c>
    </row>
    <row r="1304" spans="1:8" x14ac:dyDescent="0.3">
      <c r="A1304" t="s">
        <v>11716</v>
      </c>
      <c r="B1304" t="s">
        <v>19</v>
      </c>
      <c r="E1304">
        <v>6.3</v>
      </c>
      <c r="F1304" t="e">
        <f t="shared" si="60"/>
        <v>#DIV/0!</v>
      </c>
      <c r="G1304">
        <f t="shared" si="61"/>
        <v>6.6</v>
      </c>
      <c r="H1304" s="3">
        <f t="shared" si="62"/>
        <v>1.1251158657328983</v>
      </c>
    </row>
    <row r="1305" spans="1:8" x14ac:dyDescent="0.3">
      <c r="A1305" t="s">
        <v>11717</v>
      </c>
      <c r="B1305" t="s">
        <v>19</v>
      </c>
      <c r="E1305">
        <v>3.3</v>
      </c>
      <c r="F1305" t="e">
        <f t="shared" si="60"/>
        <v>#DIV/0!</v>
      </c>
      <c r="G1305">
        <f t="shared" si="61"/>
        <v>6.6</v>
      </c>
      <c r="H1305" s="3">
        <f t="shared" si="62"/>
        <v>1.1251158657328983</v>
      </c>
    </row>
    <row r="1306" spans="1:8" x14ac:dyDescent="0.3">
      <c r="A1306" t="s">
        <v>11718</v>
      </c>
      <c r="B1306" t="s">
        <v>19</v>
      </c>
      <c r="E1306">
        <v>5.9</v>
      </c>
      <c r="F1306" t="e">
        <f t="shared" si="60"/>
        <v>#DIV/0!</v>
      </c>
      <c r="G1306">
        <f t="shared" si="61"/>
        <v>6.6</v>
      </c>
      <c r="H1306" s="3">
        <f t="shared" si="62"/>
        <v>1.1251158657328983</v>
      </c>
    </row>
    <row r="1307" spans="1:8" x14ac:dyDescent="0.3">
      <c r="A1307" t="s">
        <v>11562</v>
      </c>
      <c r="B1307" t="s">
        <v>19</v>
      </c>
      <c r="E1307">
        <v>6</v>
      </c>
      <c r="F1307" t="e">
        <f t="shared" si="60"/>
        <v>#DIV/0!</v>
      </c>
      <c r="G1307">
        <f t="shared" si="61"/>
        <v>6.6</v>
      </c>
      <c r="H1307" s="3">
        <f t="shared" si="62"/>
        <v>1.1251158657328983</v>
      </c>
    </row>
    <row r="1308" spans="1:8" x14ac:dyDescent="0.3">
      <c r="A1308" t="s">
        <v>11719</v>
      </c>
      <c r="B1308" t="s">
        <v>19</v>
      </c>
      <c r="E1308">
        <v>5.8</v>
      </c>
      <c r="F1308" t="e">
        <f t="shared" si="60"/>
        <v>#DIV/0!</v>
      </c>
      <c r="G1308">
        <f t="shared" si="61"/>
        <v>6.6</v>
      </c>
      <c r="H1308" s="3">
        <f t="shared" si="62"/>
        <v>1.1251158657328983</v>
      </c>
    </row>
    <row r="1309" spans="1:8" x14ac:dyDescent="0.3">
      <c r="A1309" t="s">
        <v>11720</v>
      </c>
      <c r="B1309" t="s">
        <v>19</v>
      </c>
      <c r="E1309">
        <v>6.5</v>
      </c>
      <c r="F1309" t="e">
        <f t="shared" si="60"/>
        <v>#DIV/0!</v>
      </c>
      <c r="G1309">
        <f t="shared" si="61"/>
        <v>6.6</v>
      </c>
      <c r="H1309" s="3">
        <f t="shared" si="62"/>
        <v>1.1251158657328983</v>
      </c>
    </row>
    <row r="1310" spans="1:8" x14ac:dyDescent="0.3">
      <c r="A1310" t="s">
        <v>11721</v>
      </c>
      <c r="B1310" t="s">
        <v>19</v>
      </c>
      <c r="E1310">
        <v>4.7</v>
      </c>
      <c r="F1310" t="e">
        <f t="shared" si="60"/>
        <v>#DIV/0!</v>
      </c>
      <c r="G1310">
        <f t="shared" si="61"/>
        <v>6.6</v>
      </c>
      <c r="H1310" s="3">
        <f t="shared" si="62"/>
        <v>1.1251158657328983</v>
      </c>
    </row>
    <row r="1311" spans="1:8" x14ac:dyDescent="0.3">
      <c r="A1311" t="s">
        <v>11722</v>
      </c>
      <c r="B1311" t="s">
        <v>19</v>
      </c>
      <c r="E1311">
        <v>4.0999999999999996</v>
      </c>
      <c r="F1311" t="e">
        <f t="shared" si="60"/>
        <v>#DIV/0!</v>
      </c>
      <c r="G1311">
        <f t="shared" si="61"/>
        <v>6.6</v>
      </c>
      <c r="H1311" s="3">
        <f t="shared" si="62"/>
        <v>1.1251158657328983</v>
      </c>
    </row>
    <row r="1312" spans="1:8" x14ac:dyDescent="0.3">
      <c r="A1312" t="s">
        <v>11723</v>
      </c>
      <c r="B1312" t="s">
        <v>19</v>
      </c>
      <c r="E1312">
        <v>6.8</v>
      </c>
      <c r="F1312" t="e">
        <f t="shared" si="60"/>
        <v>#DIV/0!</v>
      </c>
      <c r="G1312">
        <f t="shared" si="61"/>
        <v>6.6</v>
      </c>
      <c r="H1312" s="3">
        <f t="shared" si="62"/>
        <v>1.1251158657328983</v>
      </c>
    </row>
    <row r="1313" spans="1:8" x14ac:dyDescent="0.3">
      <c r="A1313" t="s">
        <v>11724</v>
      </c>
      <c r="B1313" t="s">
        <v>19</v>
      </c>
      <c r="E1313">
        <v>6.2</v>
      </c>
      <c r="F1313" t="e">
        <f t="shared" si="60"/>
        <v>#DIV/0!</v>
      </c>
      <c r="G1313">
        <f t="shared" si="61"/>
        <v>6.6</v>
      </c>
      <c r="H1313" s="3">
        <f t="shared" si="62"/>
        <v>1.1251158657328983</v>
      </c>
    </row>
    <row r="1314" spans="1:8" x14ac:dyDescent="0.3">
      <c r="A1314" t="s">
        <v>11725</v>
      </c>
      <c r="B1314" t="s">
        <v>19</v>
      </c>
      <c r="E1314">
        <v>4.5</v>
      </c>
      <c r="F1314" t="e">
        <f t="shared" si="60"/>
        <v>#DIV/0!</v>
      </c>
      <c r="G1314">
        <f t="shared" si="61"/>
        <v>6.6</v>
      </c>
      <c r="H1314" s="3">
        <f t="shared" si="62"/>
        <v>1.1251158657328983</v>
      </c>
    </row>
    <row r="1315" spans="1:8" x14ac:dyDescent="0.3">
      <c r="A1315" t="s">
        <v>11726</v>
      </c>
      <c r="B1315" t="s">
        <v>19</v>
      </c>
      <c r="E1315">
        <v>5.8</v>
      </c>
      <c r="F1315" t="e">
        <f t="shared" si="60"/>
        <v>#DIV/0!</v>
      </c>
      <c r="G1315">
        <f t="shared" si="61"/>
        <v>6.6</v>
      </c>
      <c r="H1315" s="3">
        <f t="shared" si="62"/>
        <v>1.1251158657328983</v>
      </c>
    </row>
    <row r="1316" spans="1:8" x14ac:dyDescent="0.3">
      <c r="A1316" t="s">
        <v>11727</v>
      </c>
      <c r="B1316" t="s">
        <v>19</v>
      </c>
      <c r="E1316">
        <v>7.3</v>
      </c>
      <c r="F1316" t="e">
        <f t="shared" si="60"/>
        <v>#DIV/0!</v>
      </c>
      <c r="G1316">
        <f t="shared" si="61"/>
        <v>6.6</v>
      </c>
      <c r="H1316" s="3">
        <f t="shared" si="62"/>
        <v>1.1251158657328983</v>
      </c>
    </row>
    <row r="1317" spans="1:8" x14ac:dyDescent="0.3">
      <c r="A1317" t="s">
        <v>11728</v>
      </c>
      <c r="B1317" t="s">
        <v>19</v>
      </c>
      <c r="E1317">
        <v>5.9</v>
      </c>
      <c r="F1317" t="e">
        <f t="shared" si="60"/>
        <v>#DIV/0!</v>
      </c>
      <c r="G1317">
        <f t="shared" si="61"/>
        <v>6.6</v>
      </c>
      <c r="H1317" s="3">
        <f t="shared" si="62"/>
        <v>1.1251158657328983</v>
      </c>
    </row>
    <row r="1318" spans="1:8" x14ac:dyDescent="0.3">
      <c r="A1318" t="s">
        <v>11729</v>
      </c>
      <c r="B1318" t="s">
        <v>19</v>
      </c>
      <c r="E1318">
        <v>4.4000000000000004</v>
      </c>
      <c r="F1318" t="e">
        <f t="shared" si="60"/>
        <v>#DIV/0!</v>
      </c>
      <c r="G1318">
        <f t="shared" si="61"/>
        <v>6.6</v>
      </c>
      <c r="H1318" s="3">
        <f t="shared" si="62"/>
        <v>1.1251158657328983</v>
      </c>
    </row>
    <row r="1319" spans="1:8" x14ac:dyDescent="0.3">
      <c r="A1319" t="s">
        <v>11730</v>
      </c>
      <c r="B1319" t="s">
        <v>19</v>
      </c>
      <c r="E1319">
        <v>5.8</v>
      </c>
      <c r="F1319" t="e">
        <f t="shared" si="60"/>
        <v>#DIV/0!</v>
      </c>
      <c r="G1319">
        <f t="shared" si="61"/>
        <v>6.6</v>
      </c>
      <c r="H1319" s="3">
        <f t="shared" si="62"/>
        <v>1.1251158657328983</v>
      </c>
    </row>
    <row r="1320" spans="1:8" x14ac:dyDescent="0.3">
      <c r="A1320" t="s">
        <v>11731</v>
      </c>
      <c r="B1320" t="s">
        <v>19</v>
      </c>
      <c r="E1320">
        <v>5.0999999999999996</v>
      </c>
      <c r="F1320" t="e">
        <f t="shared" si="60"/>
        <v>#DIV/0!</v>
      </c>
      <c r="G1320">
        <f t="shared" si="61"/>
        <v>6.6</v>
      </c>
      <c r="H1320" s="3">
        <f t="shared" si="62"/>
        <v>1.1251158657328983</v>
      </c>
    </row>
    <row r="1321" spans="1:8" x14ac:dyDescent="0.3">
      <c r="A1321" t="s">
        <v>11732</v>
      </c>
      <c r="B1321" t="s">
        <v>19</v>
      </c>
      <c r="E1321">
        <v>6.9</v>
      </c>
      <c r="F1321" t="e">
        <f t="shared" si="60"/>
        <v>#DIV/0!</v>
      </c>
      <c r="G1321">
        <f t="shared" si="61"/>
        <v>6.6</v>
      </c>
      <c r="H1321" s="3">
        <f t="shared" si="62"/>
        <v>1.1251158657328983</v>
      </c>
    </row>
    <row r="1322" spans="1:8" x14ac:dyDescent="0.3">
      <c r="A1322" t="s">
        <v>11733</v>
      </c>
      <c r="B1322" t="s">
        <v>19</v>
      </c>
      <c r="E1322">
        <v>6.2</v>
      </c>
      <c r="F1322" t="e">
        <f t="shared" si="60"/>
        <v>#DIV/0!</v>
      </c>
      <c r="G1322">
        <f t="shared" si="61"/>
        <v>6.6</v>
      </c>
      <c r="H1322" s="3">
        <f t="shared" si="62"/>
        <v>1.1251158657328983</v>
      </c>
    </row>
    <row r="1323" spans="1:8" x14ac:dyDescent="0.3">
      <c r="A1323" t="s">
        <v>11734</v>
      </c>
      <c r="B1323" t="s">
        <v>888</v>
      </c>
      <c r="E1323">
        <v>6.9</v>
      </c>
      <c r="F1323" t="e">
        <f t="shared" si="60"/>
        <v>#DIV/0!</v>
      </c>
      <c r="G1323">
        <f t="shared" si="61"/>
        <v>6.6</v>
      </c>
      <c r="H1323" s="3">
        <f t="shared" si="62"/>
        <v>1.1251158657328983</v>
      </c>
    </row>
    <row r="1324" spans="1:8" x14ac:dyDescent="0.3">
      <c r="A1324" t="s">
        <v>11735</v>
      </c>
      <c r="B1324" t="s">
        <v>2963</v>
      </c>
      <c r="E1324">
        <v>7.3</v>
      </c>
      <c r="F1324" t="e">
        <f t="shared" si="60"/>
        <v>#DIV/0!</v>
      </c>
      <c r="G1324">
        <f t="shared" si="61"/>
        <v>6.6</v>
      </c>
      <c r="H1324" s="3">
        <f t="shared" si="62"/>
        <v>1.1251158657328983</v>
      </c>
    </row>
    <row r="1325" spans="1:8" x14ac:dyDescent="0.3">
      <c r="A1325" t="s">
        <v>11736</v>
      </c>
      <c r="B1325" t="s">
        <v>19</v>
      </c>
      <c r="E1325">
        <v>7.1</v>
      </c>
      <c r="F1325" t="e">
        <f t="shared" si="60"/>
        <v>#DIV/0!</v>
      </c>
      <c r="G1325">
        <f t="shared" si="61"/>
        <v>6.6</v>
      </c>
      <c r="H1325" s="3">
        <f t="shared" si="62"/>
        <v>1.1251158657328983</v>
      </c>
    </row>
    <row r="1326" spans="1:8" x14ac:dyDescent="0.3">
      <c r="A1326" t="s">
        <v>11737</v>
      </c>
      <c r="B1326" t="s">
        <v>675</v>
      </c>
      <c r="E1326">
        <v>6</v>
      </c>
      <c r="F1326" t="e">
        <f t="shared" si="60"/>
        <v>#DIV/0!</v>
      </c>
      <c r="G1326">
        <f t="shared" si="61"/>
        <v>6.6</v>
      </c>
      <c r="H1326" s="3">
        <f t="shared" si="62"/>
        <v>1.1251158657328983</v>
      </c>
    </row>
    <row r="1327" spans="1:8" x14ac:dyDescent="0.3">
      <c r="A1327" t="s">
        <v>11738</v>
      </c>
      <c r="B1327" t="s">
        <v>19</v>
      </c>
      <c r="E1327">
        <v>7</v>
      </c>
      <c r="F1327" t="e">
        <f t="shared" si="60"/>
        <v>#DIV/0!</v>
      </c>
      <c r="G1327">
        <f t="shared" si="61"/>
        <v>6.6</v>
      </c>
      <c r="H1327" s="3">
        <f t="shared" si="62"/>
        <v>1.1251158657328983</v>
      </c>
    </row>
    <row r="1328" spans="1:8" x14ac:dyDescent="0.3">
      <c r="A1328" t="s">
        <v>11739</v>
      </c>
      <c r="B1328" t="s">
        <v>19</v>
      </c>
      <c r="E1328">
        <v>6.8</v>
      </c>
      <c r="F1328" t="e">
        <f t="shared" si="60"/>
        <v>#DIV/0!</v>
      </c>
      <c r="G1328">
        <f t="shared" si="61"/>
        <v>6.6</v>
      </c>
      <c r="H1328" s="3">
        <f t="shared" si="62"/>
        <v>1.1251158657328983</v>
      </c>
    </row>
    <row r="1329" spans="1:8" x14ac:dyDescent="0.3">
      <c r="A1329" t="s">
        <v>11740</v>
      </c>
      <c r="B1329" t="s">
        <v>2974</v>
      </c>
      <c r="E1329">
        <v>5.7</v>
      </c>
      <c r="F1329" t="e">
        <f t="shared" si="60"/>
        <v>#DIV/0!</v>
      </c>
      <c r="G1329">
        <f t="shared" si="61"/>
        <v>6.6</v>
      </c>
      <c r="H1329" s="3">
        <f t="shared" si="62"/>
        <v>1.1251158657328983</v>
      </c>
    </row>
    <row r="1330" spans="1:8" x14ac:dyDescent="0.3">
      <c r="A1330" t="s">
        <v>11741</v>
      </c>
      <c r="B1330" t="s">
        <v>19</v>
      </c>
      <c r="E1330">
        <v>7.6</v>
      </c>
      <c r="F1330" t="e">
        <f t="shared" si="60"/>
        <v>#DIV/0!</v>
      </c>
      <c r="G1330">
        <f t="shared" si="61"/>
        <v>6.6</v>
      </c>
      <c r="H1330" s="3">
        <f t="shared" si="62"/>
        <v>1.1251158657328983</v>
      </c>
    </row>
    <row r="1331" spans="1:8" x14ac:dyDescent="0.3">
      <c r="A1331" t="s">
        <v>11742</v>
      </c>
      <c r="B1331" t="s">
        <v>19</v>
      </c>
      <c r="E1331">
        <v>8.4</v>
      </c>
      <c r="F1331" t="e">
        <f t="shared" si="60"/>
        <v>#DIV/0!</v>
      </c>
      <c r="G1331">
        <f t="shared" si="61"/>
        <v>6.6</v>
      </c>
      <c r="H1331" s="3">
        <f t="shared" si="62"/>
        <v>1.1251158657328983</v>
      </c>
    </row>
    <row r="1332" spans="1:8" x14ac:dyDescent="0.3">
      <c r="A1332" t="s">
        <v>11743</v>
      </c>
      <c r="B1332" t="s">
        <v>19</v>
      </c>
      <c r="E1332">
        <v>7.1</v>
      </c>
      <c r="F1332" t="e">
        <f t="shared" si="60"/>
        <v>#DIV/0!</v>
      </c>
      <c r="G1332">
        <f t="shared" si="61"/>
        <v>6.6</v>
      </c>
      <c r="H1332" s="3">
        <f t="shared" si="62"/>
        <v>1.1251158657328983</v>
      </c>
    </row>
    <row r="1333" spans="1:8" x14ac:dyDescent="0.3">
      <c r="A1333" t="s">
        <v>11744</v>
      </c>
      <c r="B1333" t="s">
        <v>19</v>
      </c>
      <c r="E1333">
        <v>5.6</v>
      </c>
      <c r="F1333" t="e">
        <f t="shared" si="60"/>
        <v>#DIV/0!</v>
      </c>
      <c r="G1333">
        <f t="shared" si="61"/>
        <v>6.6</v>
      </c>
      <c r="H1333" s="3">
        <f t="shared" si="62"/>
        <v>1.1251158657328983</v>
      </c>
    </row>
    <row r="1334" spans="1:8" x14ac:dyDescent="0.3">
      <c r="A1334" t="s">
        <v>10527</v>
      </c>
      <c r="B1334" t="s">
        <v>19</v>
      </c>
      <c r="E1334">
        <v>6.7</v>
      </c>
      <c r="F1334" t="e">
        <f t="shared" si="60"/>
        <v>#DIV/0!</v>
      </c>
      <c r="G1334">
        <f t="shared" si="61"/>
        <v>6.6</v>
      </c>
      <c r="H1334" s="3">
        <f t="shared" si="62"/>
        <v>1.1251158657328983</v>
      </c>
    </row>
    <row r="1335" spans="1:8" x14ac:dyDescent="0.3">
      <c r="A1335" t="s">
        <v>11745</v>
      </c>
      <c r="B1335" t="s">
        <v>19</v>
      </c>
      <c r="E1335">
        <v>7</v>
      </c>
      <c r="F1335" t="e">
        <f t="shared" si="60"/>
        <v>#DIV/0!</v>
      </c>
      <c r="G1335">
        <f t="shared" si="61"/>
        <v>6.6</v>
      </c>
      <c r="H1335" s="3">
        <f t="shared" si="62"/>
        <v>1.1251158657328983</v>
      </c>
    </row>
    <row r="1336" spans="1:8" x14ac:dyDescent="0.3">
      <c r="A1336" t="s">
        <v>11746</v>
      </c>
      <c r="B1336" t="s">
        <v>19</v>
      </c>
      <c r="E1336">
        <v>8</v>
      </c>
      <c r="F1336" t="e">
        <f t="shared" si="60"/>
        <v>#DIV/0!</v>
      </c>
      <c r="G1336">
        <f t="shared" si="61"/>
        <v>6.6</v>
      </c>
      <c r="H1336" s="3">
        <f t="shared" si="62"/>
        <v>1.1251158657328983</v>
      </c>
    </row>
    <row r="1337" spans="1:8" x14ac:dyDescent="0.3">
      <c r="A1337" t="s">
        <v>11747</v>
      </c>
      <c r="B1337" t="s">
        <v>19</v>
      </c>
      <c r="E1337">
        <v>5.3</v>
      </c>
      <c r="F1337" t="e">
        <f t="shared" si="60"/>
        <v>#DIV/0!</v>
      </c>
      <c r="G1337">
        <f t="shared" si="61"/>
        <v>6.6</v>
      </c>
      <c r="H1337" s="3">
        <f t="shared" si="62"/>
        <v>1.1251158657328983</v>
      </c>
    </row>
    <row r="1338" spans="1:8" x14ac:dyDescent="0.3">
      <c r="A1338" t="s">
        <v>11748</v>
      </c>
      <c r="B1338" t="s">
        <v>888</v>
      </c>
      <c r="E1338">
        <v>4.9000000000000004</v>
      </c>
      <c r="F1338" t="e">
        <f t="shared" si="60"/>
        <v>#DIV/0!</v>
      </c>
      <c r="G1338">
        <f t="shared" si="61"/>
        <v>6.6</v>
      </c>
      <c r="H1338" s="3">
        <f t="shared" si="62"/>
        <v>1.1251158657328983</v>
      </c>
    </row>
    <row r="1339" spans="1:8" x14ac:dyDescent="0.3">
      <c r="A1339" t="s">
        <v>11749</v>
      </c>
      <c r="B1339" t="s">
        <v>19</v>
      </c>
      <c r="E1339">
        <v>6.4</v>
      </c>
      <c r="F1339" t="e">
        <f t="shared" si="60"/>
        <v>#DIV/0!</v>
      </c>
      <c r="G1339">
        <f t="shared" si="61"/>
        <v>6.6</v>
      </c>
      <c r="H1339" s="3">
        <f t="shared" si="62"/>
        <v>1.1251158657328983</v>
      </c>
    </row>
    <row r="1340" spans="1:8" x14ac:dyDescent="0.3">
      <c r="A1340" t="s">
        <v>11750</v>
      </c>
      <c r="B1340" t="s">
        <v>19</v>
      </c>
      <c r="E1340">
        <v>7.4</v>
      </c>
      <c r="F1340" t="e">
        <f t="shared" si="60"/>
        <v>#DIV/0!</v>
      </c>
      <c r="G1340">
        <f t="shared" si="61"/>
        <v>6.6</v>
      </c>
      <c r="H1340" s="3">
        <f t="shared" si="62"/>
        <v>1.1251158657328983</v>
      </c>
    </row>
    <row r="1341" spans="1:8" x14ac:dyDescent="0.3">
      <c r="A1341" t="s">
        <v>11751</v>
      </c>
      <c r="B1341" t="s">
        <v>19</v>
      </c>
      <c r="E1341">
        <v>6.1</v>
      </c>
      <c r="F1341" t="e">
        <f t="shared" si="60"/>
        <v>#DIV/0!</v>
      </c>
      <c r="G1341">
        <f t="shared" si="61"/>
        <v>6.6</v>
      </c>
      <c r="H1341" s="3">
        <f t="shared" si="62"/>
        <v>1.1251158657328983</v>
      </c>
    </row>
    <row r="1342" spans="1:8" x14ac:dyDescent="0.3">
      <c r="A1342" t="s">
        <v>11752</v>
      </c>
      <c r="B1342" t="s">
        <v>19</v>
      </c>
      <c r="E1342">
        <v>6.5</v>
      </c>
      <c r="F1342" t="e">
        <f t="shared" si="60"/>
        <v>#DIV/0!</v>
      </c>
      <c r="G1342">
        <f t="shared" si="61"/>
        <v>6.6</v>
      </c>
      <c r="H1342" s="3">
        <f t="shared" si="62"/>
        <v>1.1251158657328983</v>
      </c>
    </row>
    <row r="1343" spans="1:8" x14ac:dyDescent="0.3">
      <c r="A1343" t="s">
        <v>11753</v>
      </c>
      <c r="B1343" t="s">
        <v>19</v>
      </c>
      <c r="E1343">
        <v>5.7</v>
      </c>
      <c r="F1343" t="e">
        <f t="shared" si="60"/>
        <v>#DIV/0!</v>
      </c>
      <c r="G1343">
        <f t="shared" si="61"/>
        <v>6.6</v>
      </c>
      <c r="H1343" s="3">
        <f t="shared" si="62"/>
        <v>1.1251158657328983</v>
      </c>
    </row>
    <row r="1344" spans="1:8" x14ac:dyDescent="0.3">
      <c r="A1344" t="s">
        <v>11754</v>
      </c>
      <c r="B1344" t="s">
        <v>888</v>
      </c>
      <c r="E1344">
        <v>5.0999999999999996</v>
      </c>
      <c r="F1344" t="e">
        <f t="shared" si="60"/>
        <v>#DIV/0!</v>
      </c>
      <c r="G1344">
        <f t="shared" si="61"/>
        <v>6.6</v>
      </c>
      <c r="H1344" s="3">
        <f t="shared" si="62"/>
        <v>1.1251158657328983</v>
      </c>
    </row>
    <row r="1345" spans="1:8" x14ac:dyDescent="0.3">
      <c r="A1345" t="s">
        <v>11755</v>
      </c>
      <c r="B1345" t="s">
        <v>19</v>
      </c>
      <c r="E1345">
        <v>6.6</v>
      </c>
      <c r="F1345" t="e">
        <f t="shared" si="60"/>
        <v>#DIV/0!</v>
      </c>
      <c r="G1345">
        <f t="shared" si="61"/>
        <v>6.6</v>
      </c>
      <c r="H1345" s="3">
        <f t="shared" si="62"/>
        <v>1.1251158657328983</v>
      </c>
    </row>
    <row r="1346" spans="1:8" x14ac:dyDescent="0.3">
      <c r="A1346" t="s">
        <v>11756</v>
      </c>
      <c r="B1346" t="s">
        <v>19</v>
      </c>
      <c r="E1346">
        <v>6.5</v>
      </c>
      <c r="F1346" t="e">
        <f t="shared" si="60"/>
        <v>#DIV/0!</v>
      </c>
      <c r="G1346">
        <f t="shared" si="61"/>
        <v>6.6</v>
      </c>
      <c r="H1346" s="3">
        <f t="shared" si="62"/>
        <v>1.1251158657328983</v>
      </c>
    </row>
    <row r="1347" spans="1:8" x14ac:dyDescent="0.3">
      <c r="A1347" t="s">
        <v>11757</v>
      </c>
      <c r="B1347" t="s">
        <v>19</v>
      </c>
      <c r="E1347">
        <v>6.9</v>
      </c>
      <c r="F1347" t="e">
        <f t="shared" ref="F1347:F1410" si="63">AVERAGEIF(B:B,C:C,E:E)</f>
        <v>#DIV/0!</v>
      </c>
      <c r="G1347">
        <f t="shared" ref="G1347:G1410" si="64">MEDIAN(B:B,C:C,E:E)</f>
        <v>6.6</v>
      </c>
      <c r="H1347" s="3">
        <f t="shared" ref="H1347:H1410" si="65">_xlfn.STDEV.S(B:B,C:C,E:E)</f>
        <v>1.1251158657328983</v>
      </c>
    </row>
    <row r="1348" spans="1:8" x14ac:dyDescent="0.3">
      <c r="A1348" t="s">
        <v>11758</v>
      </c>
      <c r="B1348" t="s">
        <v>19</v>
      </c>
      <c r="E1348">
        <v>7.8</v>
      </c>
      <c r="F1348" t="e">
        <f t="shared" si="63"/>
        <v>#DIV/0!</v>
      </c>
      <c r="G1348">
        <f t="shared" si="64"/>
        <v>6.6</v>
      </c>
      <c r="H1348" s="3">
        <f t="shared" si="65"/>
        <v>1.1251158657328983</v>
      </c>
    </row>
    <row r="1349" spans="1:8" x14ac:dyDescent="0.3">
      <c r="A1349" t="s">
        <v>11759</v>
      </c>
      <c r="B1349" t="s">
        <v>19</v>
      </c>
      <c r="E1349">
        <v>6.4</v>
      </c>
      <c r="F1349" t="e">
        <f t="shared" si="63"/>
        <v>#DIV/0!</v>
      </c>
      <c r="G1349">
        <f t="shared" si="64"/>
        <v>6.6</v>
      </c>
      <c r="H1349" s="3">
        <f t="shared" si="65"/>
        <v>1.1251158657328983</v>
      </c>
    </row>
    <row r="1350" spans="1:8" x14ac:dyDescent="0.3">
      <c r="A1350" t="s">
        <v>11760</v>
      </c>
      <c r="B1350" t="s">
        <v>19</v>
      </c>
      <c r="E1350">
        <v>7.6</v>
      </c>
      <c r="F1350" t="e">
        <f t="shared" si="63"/>
        <v>#DIV/0!</v>
      </c>
      <c r="G1350">
        <f t="shared" si="64"/>
        <v>6.6</v>
      </c>
      <c r="H1350" s="3">
        <f t="shared" si="65"/>
        <v>1.1251158657328983</v>
      </c>
    </row>
    <row r="1351" spans="1:8" x14ac:dyDescent="0.3">
      <c r="A1351" t="s">
        <v>11761</v>
      </c>
      <c r="B1351" t="s">
        <v>19</v>
      </c>
      <c r="E1351">
        <v>5.6</v>
      </c>
      <c r="F1351" t="e">
        <f t="shared" si="63"/>
        <v>#DIV/0!</v>
      </c>
      <c r="G1351">
        <f t="shared" si="64"/>
        <v>6.6</v>
      </c>
      <c r="H1351" s="3">
        <f t="shared" si="65"/>
        <v>1.1251158657328983</v>
      </c>
    </row>
    <row r="1352" spans="1:8" x14ac:dyDescent="0.3">
      <c r="A1352" t="s">
        <v>11762</v>
      </c>
      <c r="B1352" t="s">
        <v>19</v>
      </c>
      <c r="E1352">
        <v>6.2</v>
      </c>
      <c r="F1352" t="e">
        <f t="shared" si="63"/>
        <v>#DIV/0!</v>
      </c>
      <c r="G1352">
        <f t="shared" si="64"/>
        <v>6.6</v>
      </c>
      <c r="H1352" s="3">
        <f t="shared" si="65"/>
        <v>1.1251158657328983</v>
      </c>
    </row>
    <row r="1353" spans="1:8" x14ac:dyDescent="0.3">
      <c r="A1353" t="s">
        <v>11763</v>
      </c>
      <c r="B1353" t="s">
        <v>19</v>
      </c>
      <c r="E1353">
        <v>4.4000000000000004</v>
      </c>
      <c r="F1353" t="e">
        <f t="shared" si="63"/>
        <v>#DIV/0!</v>
      </c>
      <c r="G1353">
        <f t="shared" si="64"/>
        <v>6.6</v>
      </c>
      <c r="H1353" s="3">
        <f t="shared" si="65"/>
        <v>1.1251158657328983</v>
      </c>
    </row>
    <row r="1354" spans="1:8" x14ac:dyDescent="0.3">
      <c r="A1354" t="s">
        <v>11764</v>
      </c>
      <c r="B1354" t="s">
        <v>19</v>
      </c>
      <c r="E1354">
        <v>5.6</v>
      </c>
      <c r="F1354" t="e">
        <f t="shared" si="63"/>
        <v>#DIV/0!</v>
      </c>
      <c r="G1354">
        <f t="shared" si="64"/>
        <v>6.6</v>
      </c>
      <c r="H1354" s="3">
        <f t="shared" si="65"/>
        <v>1.1251158657328983</v>
      </c>
    </row>
    <row r="1355" spans="1:8" x14ac:dyDescent="0.3">
      <c r="A1355" t="s">
        <v>11765</v>
      </c>
      <c r="B1355" t="s">
        <v>19</v>
      </c>
      <c r="E1355">
        <v>5.5</v>
      </c>
      <c r="F1355" t="e">
        <f t="shared" si="63"/>
        <v>#DIV/0!</v>
      </c>
      <c r="G1355">
        <f t="shared" si="64"/>
        <v>6.6</v>
      </c>
      <c r="H1355" s="3">
        <f t="shared" si="65"/>
        <v>1.1251158657328983</v>
      </c>
    </row>
    <row r="1356" spans="1:8" x14ac:dyDescent="0.3">
      <c r="A1356" t="s">
        <v>11766</v>
      </c>
      <c r="B1356" t="s">
        <v>19</v>
      </c>
      <c r="E1356">
        <v>6.7</v>
      </c>
      <c r="F1356" t="e">
        <f t="shared" si="63"/>
        <v>#DIV/0!</v>
      </c>
      <c r="G1356">
        <f t="shared" si="64"/>
        <v>6.6</v>
      </c>
      <c r="H1356" s="3">
        <f t="shared" si="65"/>
        <v>1.1251158657328983</v>
      </c>
    </row>
    <row r="1357" spans="1:8" x14ac:dyDescent="0.3">
      <c r="A1357" t="s">
        <v>11767</v>
      </c>
      <c r="B1357" t="s">
        <v>19</v>
      </c>
      <c r="E1357">
        <v>6.1</v>
      </c>
      <c r="F1357" t="e">
        <f t="shared" si="63"/>
        <v>#DIV/0!</v>
      </c>
      <c r="G1357">
        <f t="shared" si="64"/>
        <v>6.6</v>
      </c>
      <c r="H1357" s="3">
        <f t="shared" si="65"/>
        <v>1.1251158657328983</v>
      </c>
    </row>
    <row r="1358" spans="1:8" x14ac:dyDescent="0.3">
      <c r="A1358" t="s">
        <v>11768</v>
      </c>
      <c r="B1358" t="s">
        <v>19</v>
      </c>
      <c r="E1358">
        <v>6.2</v>
      </c>
      <c r="F1358" t="e">
        <f t="shared" si="63"/>
        <v>#DIV/0!</v>
      </c>
      <c r="G1358">
        <f t="shared" si="64"/>
        <v>6.6</v>
      </c>
      <c r="H1358" s="3">
        <f t="shared" si="65"/>
        <v>1.1251158657328983</v>
      </c>
    </row>
    <row r="1359" spans="1:8" x14ac:dyDescent="0.3">
      <c r="A1359" t="s">
        <v>11769</v>
      </c>
      <c r="B1359" t="s">
        <v>19</v>
      </c>
      <c r="E1359">
        <v>7.3</v>
      </c>
      <c r="F1359" t="e">
        <f t="shared" si="63"/>
        <v>#DIV/0!</v>
      </c>
      <c r="G1359">
        <f t="shared" si="64"/>
        <v>6.6</v>
      </c>
      <c r="H1359" s="3">
        <f t="shared" si="65"/>
        <v>1.1251158657328983</v>
      </c>
    </row>
    <row r="1360" spans="1:8" x14ac:dyDescent="0.3">
      <c r="A1360" t="s">
        <v>11770</v>
      </c>
      <c r="B1360" t="s">
        <v>19</v>
      </c>
      <c r="E1360">
        <v>6.6</v>
      </c>
      <c r="F1360" t="e">
        <f t="shared" si="63"/>
        <v>#DIV/0!</v>
      </c>
      <c r="G1360">
        <f t="shared" si="64"/>
        <v>6.6</v>
      </c>
      <c r="H1360" s="3">
        <f t="shared" si="65"/>
        <v>1.1251158657328983</v>
      </c>
    </row>
    <row r="1361" spans="1:8" x14ac:dyDescent="0.3">
      <c r="A1361" t="s">
        <v>11771</v>
      </c>
      <c r="B1361" t="s">
        <v>19</v>
      </c>
      <c r="E1361">
        <v>8.1999999999999993</v>
      </c>
      <c r="F1361" t="e">
        <f t="shared" si="63"/>
        <v>#DIV/0!</v>
      </c>
      <c r="G1361">
        <f t="shared" si="64"/>
        <v>6.6</v>
      </c>
      <c r="H1361" s="3">
        <f t="shared" si="65"/>
        <v>1.1251158657328983</v>
      </c>
    </row>
    <row r="1362" spans="1:8" x14ac:dyDescent="0.3">
      <c r="A1362" t="s">
        <v>11772</v>
      </c>
      <c r="B1362" t="s">
        <v>19</v>
      </c>
      <c r="E1362">
        <v>6.4</v>
      </c>
      <c r="F1362" t="e">
        <f t="shared" si="63"/>
        <v>#DIV/0!</v>
      </c>
      <c r="G1362">
        <f t="shared" si="64"/>
        <v>6.6</v>
      </c>
      <c r="H1362" s="3">
        <f t="shared" si="65"/>
        <v>1.1251158657328983</v>
      </c>
    </row>
    <row r="1363" spans="1:8" x14ac:dyDescent="0.3">
      <c r="A1363" t="s">
        <v>11773</v>
      </c>
      <c r="B1363" t="s">
        <v>19</v>
      </c>
      <c r="E1363">
        <v>6.4</v>
      </c>
      <c r="F1363" t="e">
        <f t="shared" si="63"/>
        <v>#DIV/0!</v>
      </c>
      <c r="G1363">
        <f t="shared" si="64"/>
        <v>6.6</v>
      </c>
      <c r="H1363" s="3">
        <f t="shared" si="65"/>
        <v>1.1251158657328983</v>
      </c>
    </row>
    <row r="1364" spans="1:8" x14ac:dyDescent="0.3">
      <c r="A1364" t="s">
        <v>11774</v>
      </c>
      <c r="B1364" t="s">
        <v>19</v>
      </c>
      <c r="E1364">
        <v>5.2</v>
      </c>
      <c r="F1364" t="e">
        <f t="shared" si="63"/>
        <v>#DIV/0!</v>
      </c>
      <c r="G1364">
        <f t="shared" si="64"/>
        <v>6.6</v>
      </c>
      <c r="H1364" s="3">
        <f t="shared" si="65"/>
        <v>1.1251158657328983</v>
      </c>
    </row>
    <row r="1365" spans="1:8" x14ac:dyDescent="0.3">
      <c r="A1365" t="s">
        <v>11775</v>
      </c>
      <c r="B1365" t="s">
        <v>19</v>
      </c>
      <c r="E1365">
        <v>6.5</v>
      </c>
      <c r="F1365" t="e">
        <f t="shared" si="63"/>
        <v>#DIV/0!</v>
      </c>
      <c r="G1365">
        <f t="shared" si="64"/>
        <v>6.6</v>
      </c>
      <c r="H1365" s="3">
        <f t="shared" si="65"/>
        <v>1.1251158657328983</v>
      </c>
    </row>
    <row r="1366" spans="1:8" x14ac:dyDescent="0.3">
      <c r="A1366" t="s">
        <v>11776</v>
      </c>
      <c r="B1366" t="s">
        <v>19</v>
      </c>
      <c r="E1366">
        <v>7.1</v>
      </c>
      <c r="F1366" t="e">
        <f t="shared" si="63"/>
        <v>#DIV/0!</v>
      </c>
      <c r="G1366">
        <f t="shared" si="64"/>
        <v>6.6</v>
      </c>
      <c r="H1366" s="3">
        <f t="shared" si="65"/>
        <v>1.1251158657328983</v>
      </c>
    </row>
    <row r="1367" spans="1:8" x14ac:dyDescent="0.3">
      <c r="A1367" t="s">
        <v>11777</v>
      </c>
      <c r="B1367" t="s">
        <v>19</v>
      </c>
      <c r="E1367">
        <v>4.8</v>
      </c>
      <c r="F1367" t="e">
        <f t="shared" si="63"/>
        <v>#DIV/0!</v>
      </c>
      <c r="G1367">
        <f t="shared" si="64"/>
        <v>6.6</v>
      </c>
      <c r="H1367" s="3">
        <f t="shared" si="65"/>
        <v>1.1251158657328983</v>
      </c>
    </row>
    <row r="1368" spans="1:8" x14ac:dyDescent="0.3">
      <c r="A1368" t="s">
        <v>11778</v>
      </c>
      <c r="B1368" t="s">
        <v>19</v>
      </c>
      <c r="E1368">
        <v>7.3</v>
      </c>
      <c r="F1368" t="e">
        <f t="shared" si="63"/>
        <v>#DIV/0!</v>
      </c>
      <c r="G1368">
        <f t="shared" si="64"/>
        <v>6.6</v>
      </c>
      <c r="H1368" s="3">
        <f t="shared" si="65"/>
        <v>1.1251158657328983</v>
      </c>
    </row>
    <row r="1369" spans="1:8" x14ac:dyDescent="0.3">
      <c r="A1369" t="s">
        <v>11779</v>
      </c>
      <c r="B1369" t="s">
        <v>19</v>
      </c>
      <c r="E1369">
        <v>5.2</v>
      </c>
      <c r="F1369" t="e">
        <f t="shared" si="63"/>
        <v>#DIV/0!</v>
      </c>
      <c r="G1369">
        <f t="shared" si="64"/>
        <v>6.6</v>
      </c>
      <c r="H1369" s="3">
        <f t="shared" si="65"/>
        <v>1.1251158657328983</v>
      </c>
    </row>
    <row r="1370" spans="1:8" x14ac:dyDescent="0.3">
      <c r="A1370" t="s">
        <v>11780</v>
      </c>
      <c r="B1370" t="s">
        <v>19</v>
      </c>
      <c r="E1370">
        <v>7.7</v>
      </c>
      <c r="F1370" t="e">
        <f t="shared" si="63"/>
        <v>#DIV/0!</v>
      </c>
      <c r="G1370">
        <f t="shared" si="64"/>
        <v>6.6</v>
      </c>
      <c r="H1370" s="3">
        <f t="shared" si="65"/>
        <v>1.1251158657328983</v>
      </c>
    </row>
    <row r="1371" spans="1:8" x14ac:dyDescent="0.3">
      <c r="A1371" t="s">
        <v>11781</v>
      </c>
      <c r="B1371" t="s">
        <v>19</v>
      </c>
      <c r="E1371">
        <v>7.6</v>
      </c>
      <c r="F1371" t="e">
        <f t="shared" si="63"/>
        <v>#DIV/0!</v>
      </c>
      <c r="G1371">
        <f t="shared" si="64"/>
        <v>6.6</v>
      </c>
      <c r="H1371" s="3">
        <f t="shared" si="65"/>
        <v>1.1251158657328983</v>
      </c>
    </row>
    <row r="1372" spans="1:8" x14ac:dyDescent="0.3">
      <c r="A1372" t="s">
        <v>11782</v>
      </c>
      <c r="B1372" t="s">
        <v>19</v>
      </c>
      <c r="E1372">
        <v>5.7</v>
      </c>
      <c r="F1372" t="e">
        <f t="shared" si="63"/>
        <v>#DIV/0!</v>
      </c>
      <c r="G1372">
        <f t="shared" si="64"/>
        <v>6.6</v>
      </c>
      <c r="H1372" s="3">
        <f t="shared" si="65"/>
        <v>1.1251158657328983</v>
      </c>
    </row>
    <row r="1373" spans="1:8" x14ac:dyDescent="0.3">
      <c r="A1373" t="s">
        <v>11783</v>
      </c>
      <c r="B1373" t="s">
        <v>19</v>
      </c>
      <c r="E1373">
        <v>7</v>
      </c>
      <c r="F1373" t="e">
        <f t="shared" si="63"/>
        <v>#DIV/0!</v>
      </c>
      <c r="G1373">
        <f t="shared" si="64"/>
        <v>6.6</v>
      </c>
      <c r="H1373" s="3">
        <f t="shared" si="65"/>
        <v>1.1251158657328983</v>
      </c>
    </row>
    <row r="1374" spans="1:8" x14ac:dyDescent="0.3">
      <c r="A1374" t="s">
        <v>11784</v>
      </c>
      <c r="B1374" t="s">
        <v>19</v>
      </c>
      <c r="E1374">
        <v>6</v>
      </c>
      <c r="F1374" t="e">
        <f t="shared" si="63"/>
        <v>#DIV/0!</v>
      </c>
      <c r="G1374">
        <f t="shared" si="64"/>
        <v>6.6</v>
      </c>
      <c r="H1374" s="3">
        <f t="shared" si="65"/>
        <v>1.1251158657328983</v>
      </c>
    </row>
    <row r="1375" spans="1:8" x14ac:dyDescent="0.3">
      <c r="A1375" t="s">
        <v>11785</v>
      </c>
      <c r="B1375" t="s">
        <v>19</v>
      </c>
      <c r="E1375">
        <v>8.1</v>
      </c>
      <c r="F1375" t="e">
        <f t="shared" si="63"/>
        <v>#DIV/0!</v>
      </c>
      <c r="G1375">
        <f t="shared" si="64"/>
        <v>6.6</v>
      </c>
      <c r="H1375" s="3">
        <f t="shared" si="65"/>
        <v>1.1251158657328983</v>
      </c>
    </row>
    <row r="1376" spans="1:8" x14ac:dyDescent="0.3">
      <c r="A1376" t="s">
        <v>11786</v>
      </c>
      <c r="B1376" t="s">
        <v>19</v>
      </c>
      <c r="E1376">
        <v>8</v>
      </c>
      <c r="F1376" t="e">
        <f t="shared" si="63"/>
        <v>#DIV/0!</v>
      </c>
      <c r="G1376">
        <f t="shared" si="64"/>
        <v>6.6</v>
      </c>
      <c r="H1376" s="3">
        <f t="shared" si="65"/>
        <v>1.1251158657328983</v>
      </c>
    </row>
    <row r="1377" spans="1:8" x14ac:dyDescent="0.3">
      <c r="A1377" t="s">
        <v>11787</v>
      </c>
      <c r="B1377" t="s">
        <v>19</v>
      </c>
      <c r="E1377">
        <v>5.6</v>
      </c>
      <c r="F1377" t="e">
        <f t="shared" si="63"/>
        <v>#DIV/0!</v>
      </c>
      <c r="G1377">
        <f t="shared" si="64"/>
        <v>6.6</v>
      </c>
      <c r="H1377" s="3">
        <f t="shared" si="65"/>
        <v>1.1251158657328983</v>
      </c>
    </row>
    <row r="1378" spans="1:8" x14ac:dyDescent="0.3">
      <c r="A1378" t="s">
        <v>11788</v>
      </c>
      <c r="B1378" t="s">
        <v>19</v>
      </c>
      <c r="E1378">
        <v>6.1</v>
      </c>
      <c r="F1378" t="e">
        <f t="shared" si="63"/>
        <v>#DIV/0!</v>
      </c>
      <c r="G1378">
        <f t="shared" si="64"/>
        <v>6.6</v>
      </c>
      <c r="H1378" s="3">
        <f t="shared" si="65"/>
        <v>1.1251158657328983</v>
      </c>
    </row>
    <row r="1379" spans="1:8" x14ac:dyDescent="0.3">
      <c r="A1379" t="s">
        <v>11789</v>
      </c>
      <c r="B1379" t="s">
        <v>19</v>
      </c>
      <c r="E1379">
        <v>6.9</v>
      </c>
      <c r="F1379" t="e">
        <f t="shared" si="63"/>
        <v>#DIV/0!</v>
      </c>
      <c r="G1379">
        <f t="shared" si="64"/>
        <v>6.6</v>
      </c>
      <c r="H1379" s="3">
        <f t="shared" si="65"/>
        <v>1.1251158657328983</v>
      </c>
    </row>
    <row r="1380" spans="1:8" x14ac:dyDescent="0.3">
      <c r="A1380" t="s">
        <v>11790</v>
      </c>
      <c r="B1380" t="s">
        <v>19</v>
      </c>
      <c r="E1380">
        <v>5.2</v>
      </c>
      <c r="F1380" t="e">
        <f t="shared" si="63"/>
        <v>#DIV/0!</v>
      </c>
      <c r="G1380">
        <f t="shared" si="64"/>
        <v>6.6</v>
      </c>
      <c r="H1380" s="3">
        <f t="shared" si="65"/>
        <v>1.1251158657328983</v>
      </c>
    </row>
    <row r="1381" spans="1:8" x14ac:dyDescent="0.3">
      <c r="A1381" t="s">
        <v>11791</v>
      </c>
      <c r="B1381" t="s">
        <v>19</v>
      </c>
      <c r="E1381">
        <v>7</v>
      </c>
      <c r="F1381" t="e">
        <f t="shared" si="63"/>
        <v>#DIV/0!</v>
      </c>
      <c r="G1381">
        <f t="shared" si="64"/>
        <v>6.6</v>
      </c>
      <c r="H1381" s="3">
        <f t="shared" si="65"/>
        <v>1.1251158657328983</v>
      </c>
    </row>
    <row r="1382" spans="1:8" x14ac:dyDescent="0.3">
      <c r="A1382" t="s">
        <v>11792</v>
      </c>
      <c r="B1382" t="s">
        <v>2440</v>
      </c>
      <c r="E1382">
        <v>6.3</v>
      </c>
      <c r="F1382" t="e">
        <f t="shared" si="63"/>
        <v>#DIV/0!</v>
      </c>
      <c r="G1382">
        <f t="shared" si="64"/>
        <v>6.6</v>
      </c>
      <c r="H1382" s="3">
        <f t="shared" si="65"/>
        <v>1.1251158657328983</v>
      </c>
    </row>
    <row r="1383" spans="1:8" x14ac:dyDescent="0.3">
      <c r="A1383" t="s">
        <v>11793</v>
      </c>
      <c r="B1383" t="s">
        <v>19</v>
      </c>
      <c r="E1383">
        <v>7</v>
      </c>
      <c r="F1383" t="e">
        <f t="shared" si="63"/>
        <v>#DIV/0!</v>
      </c>
      <c r="G1383">
        <f t="shared" si="64"/>
        <v>6.6</v>
      </c>
      <c r="H1383" s="3">
        <f t="shared" si="65"/>
        <v>1.1251158657328983</v>
      </c>
    </row>
    <row r="1384" spans="1:8" x14ac:dyDescent="0.3">
      <c r="A1384" t="s">
        <v>11794</v>
      </c>
      <c r="B1384" t="s">
        <v>19</v>
      </c>
      <c r="E1384">
        <v>5.3</v>
      </c>
      <c r="F1384" t="e">
        <f t="shared" si="63"/>
        <v>#DIV/0!</v>
      </c>
      <c r="G1384">
        <f t="shared" si="64"/>
        <v>6.6</v>
      </c>
      <c r="H1384" s="3">
        <f t="shared" si="65"/>
        <v>1.1251158657328983</v>
      </c>
    </row>
    <row r="1385" spans="1:8" x14ac:dyDescent="0.3">
      <c r="A1385" t="s">
        <v>11795</v>
      </c>
      <c r="B1385" t="s">
        <v>19</v>
      </c>
      <c r="E1385">
        <v>6.9</v>
      </c>
      <c r="F1385" t="e">
        <f t="shared" si="63"/>
        <v>#DIV/0!</v>
      </c>
      <c r="G1385">
        <f t="shared" si="64"/>
        <v>6.6</v>
      </c>
      <c r="H1385" s="3">
        <f t="shared" si="65"/>
        <v>1.1251158657328983</v>
      </c>
    </row>
    <row r="1386" spans="1:8" x14ac:dyDescent="0.3">
      <c r="A1386" t="s">
        <v>11796</v>
      </c>
      <c r="B1386" t="s">
        <v>19</v>
      </c>
      <c r="E1386">
        <v>6.2</v>
      </c>
      <c r="F1386" t="e">
        <f t="shared" si="63"/>
        <v>#DIV/0!</v>
      </c>
      <c r="G1386">
        <f t="shared" si="64"/>
        <v>6.6</v>
      </c>
      <c r="H1386" s="3">
        <f t="shared" si="65"/>
        <v>1.1251158657328983</v>
      </c>
    </row>
    <row r="1387" spans="1:8" x14ac:dyDescent="0.3">
      <c r="A1387" t="s">
        <v>11797</v>
      </c>
      <c r="B1387" t="s">
        <v>19</v>
      </c>
      <c r="E1387">
        <v>6.4</v>
      </c>
      <c r="F1387" t="e">
        <f t="shared" si="63"/>
        <v>#DIV/0!</v>
      </c>
      <c r="G1387">
        <f t="shared" si="64"/>
        <v>6.6</v>
      </c>
      <c r="H1387" s="3">
        <f t="shared" si="65"/>
        <v>1.1251158657328983</v>
      </c>
    </row>
    <row r="1388" spans="1:8" x14ac:dyDescent="0.3">
      <c r="A1388" t="s">
        <v>11798</v>
      </c>
      <c r="B1388" t="s">
        <v>19</v>
      </c>
      <c r="E1388">
        <v>6.4</v>
      </c>
      <c r="F1388" t="e">
        <f t="shared" si="63"/>
        <v>#DIV/0!</v>
      </c>
      <c r="G1388">
        <f t="shared" si="64"/>
        <v>6.6</v>
      </c>
      <c r="H1388" s="3">
        <f t="shared" si="65"/>
        <v>1.1251158657328983</v>
      </c>
    </row>
    <row r="1389" spans="1:8" x14ac:dyDescent="0.3">
      <c r="A1389" t="s">
        <v>11799</v>
      </c>
      <c r="B1389" t="s">
        <v>19</v>
      </c>
      <c r="E1389">
        <v>5.7</v>
      </c>
      <c r="F1389" t="e">
        <f t="shared" si="63"/>
        <v>#DIV/0!</v>
      </c>
      <c r="G1389">
        <f t="shared" si="64"/>
        <v>6.6</v>
      </c>
      <c r="H1389" s="3">
        <f t="shared" si="65"/>
        <v>1.1251158657328983</v>
      </c>
    </row>
    <row r="1390" spans="1:8" x14ac:dyDescent="0.3">
      <c r="A1390" t="s">
        <v>11800</v>
      </c>
      <c r="B1390" t="s">
        <v>19</v>
      </c>
      <c r="E1390">
        <v>6.1</v>
      </c>
      <c r="F1390" t="e">
        <f t="shared" si="63"/>
        <v>#DIV/0!</v>
      </c>
      <c r="G1390">
        <f t="shared" si="64"/>
        <v>6.6</v>
      </c>
      <c r="H1390" s="3">
        <f t="shared" si="65"/>
        <v>1.1251158657328983</v>
      </c>
    </row>
    <row r="1391" spans="1:8" x14ac:dyDescent="0.3">
      <c r="A1391" t="s">
        <v>11801</v>
      </c>
      <c r="B1391" t="s">
        <v>19</v>
      </c>
      <c r="E1391">
        <v>5.4</v>
      </c>
      <c r="F1391" t="e">
        <f t="shared" si="63"/>
        <v>#DIV/0!</v>
      </c>
      <c r="G1391">
        <f t="shared" si="64"/>
        <v>6.6</v>
      </c>
      <c r="H1391" s="3">
        <f t="shared" si="65"/>
        <v>1.1251158657328983</v>
      </c>
    </row>
    <row r="1392" spans="1:8" x14ac:dyDescent="0.3">
      <c r="A1392" t="s">
        <v>11802</v>
      </c>
      <c r="B1392" t="s">
        <v>19</v>
      </c>
      <c r="E1392">
        <v>6.7</v>
      </c>
      <c r="F1392" t="e">
        <f t="shared" si="63"/>
        <v>#DIV/0!</v>
      </c>
      <c r="G1392">
        <f t="shared" si="64"/>
        <v>6.6</v>
      </c>
      <c r="H1392" s="3">
        <f t="shared" si="65"/>
        <v>1.1251158657328983</v>
      </c>
    </row>
    <row r="1393" spans="1:8" x14ac:dyDescent="0.3">
      <c r="A1393" t="s">
        <v>11803</v>
      </c>
      <c r="B1393" t="s">
        <v>19</v>
      </c>
      <c r="E1393">
        <v>6.8</v>
      </c>
      <c r="F1393" t="e">
        <f t="shared" si="63"/>
        <v>#DIV/0!</v>
      </c>
      <c r="G1393">
        <f t="shared" si="64"/>
        <v>6.6</v>
      </c>
      <c r="H1393" s="3">
        <f t="shared" si="65"/>
        <v>1.1251158657328983</v>
      </c>
    </row>
    <row r="1394" spans="1:8" x14ac:dyDescent="0.3">
      <c r="A1394" t="s">
        <v>11804</v>
      </c>
      <c r="B1394" t="s">
        <v>19</v>
      </c>
      <c r="E1394">
        <v>6</v>
      </c>
      <c r="F1394" t="e">
        <f t="shared" si="63"/>
        <v>#DIV/0!</v>
      </c>
      <c r="G1394">
        <f t="shared" si="64"/>
        <v>6.6</v>
      </c>
      <c r="H1394" s="3">
        <f t="shared" si="65"/>
        <v>1.1251158657328983</v>
      </c>
    </row>
    <row r="1395" spans="1:8" x14ac:dyDescent="0.3">
      <c r="A1395" t="s">
        <v>11805</v>
      </c>
      <c r="B1395" t="s">
        <v>19</v>
      </c>
      <c r="E1395">
        <v>7.8</v>
      </c>
      <c r="F1395" t="e">
        <f t="shared" si="63"/>
        <v>#DIV/0!</v>
      </c>
      <c r="G1395">
        <f t="shared" si="64"/>
        <v>6.6</v>
      </c>
      <c r="H1395" s="3">
        <f t="shared" si="65"/>
        <v>1.1251158657328983</v>
      </c>
    </row>
    <row r="1396" spans="1:8" x14ac:dyDescent="0.3">
      <c r="A1396" t="s">
        <v>11806</v>
      </c>
      <c r="B1396" t="s">
        <v>19</v>
      </c>
      <c r="E1396">
        <v>5.3</v>
      </c>
      <c r="F1396" t="e">
        <f t="shared" si="63"/>
        <v>#DIV/0!</v>
      </c>
      <c r="G1396">
        <f t="shared" si="64"/>
        <v>6.6</v>
      </c>
      <c r="H1396" s="3">
        <f t="shared" si="65"/>
        <v>1.1251158657328983</v>
      </c>
    </row>
    <row r="1397" spans="1:8" x14ac:dyDescent="0.3">
      <c r="A1397" t="s">
        <v>11807</v>
      </c>
      <c r="B1397" t="s">
        <v>19</v>
      </c>
      <c r="E1397">
        <v>4.5</v>
      </c>
      <c r="F1397" t="e">
        <f t="shared" si="63"/>
        <v>#DIV/0!</v>
      </c>
      <c r="G1397">
        <f t="shared" si="64"/>
        <v>6.6</v>
      </c>
      <c r="H1397" s="3">
        <f t="shared" si="65"/>
        <v>1.1251158657328983</v>
      </c>
    </row>
    <row r="1398" spans="1:8" x14ac:dyDescent="0.3">
      <c r="A1398" t="s">
        <v>11808</v>
      </c>
      <c r="B1398" t="s">
        <v>3111</v>
      </c>
      <c r="E1398">
        <v>5.4</v>
      </c>
      <c r="F1398" t="e">
        <f t="shared" si="63"/>
        <v>#DIV/0!</v>
      </c>
      <c r="G1398">
        <f t="shared" si="64"/>
        <v>6.6</v>
      </c>
      <c r="H1398" s="3">
        <f t="shared" si="65"/>
        <v>1.1251158657328983</v>
      </c>
    </row>
    <row r="1399" spans="1:8" x14ac:dyDescent="0.3">
      <c r="A1399" t="s">
        <v>11809</v>
      </c>
      <c r="B1399" t="s">
        <v>19</v>
      </c>
      <c r="E1399">
        <v>7.8</v>
      </c>
      <c r="F1399" t="e">
        <f t="shared" si="63"/>
        <v>#DIV/0!</v>
      </c>
      <c r="G1399">
        <f t="shared" si="64"/>
        <v>6.6</v>
      </c>
      <c r="H1399" s="3">
        <f t="shared" si="65"/>
        <v>1.1251158657328983</v>
      </c>
    </row>
    <row r="1400" spans="1:8" x14ac:dyDescent="0.3">
      <c r="A1400" t="s">
        <v>11810</v>
      </c>
      <c r="B1400" t="s">
        <v>19</v>
      </c>
      <c r="E1400">
        <v>7.2</v>
      </c>
      <c r="F1400" t="e">
        <f t="shared" si="63"/>
        <v>#DIV/0!</v>
      </c>
      <c r="G1400">
        <f t="shared" si="64"/>
        <v>6.6</v>
      </c>
      <c r="H1400" s="3">
        <f t="shared" si="65"/>
        <v>1.1251158657328983</v>
      </c>
    </row>
    <row r="1401" spans="1:8" x14ac:dyDescent="0.3">
      <c r="A1401" t="s">
        <v>11811</v>
      </c>
      <c r="B1401" t="s">
        <v>19</v>
      </c>
      <c r="E1401">
        <v>6.6</v>
      </c>
      <c r="F1401" t="e">
        <f t="shared" si="63"/>
        <v>#DIV/0!</v>
      </c>
      <c r="G1401">
        <f t="shared" si="64"/>
        <v>6.6</v>
      </c>
      <c r="H1401" s="3">
        <f t="shared" si="65"/>
        <v>1.1251158657328983</v>
      </c>
    </row>
    <row r="1402" spans="1:8" x14ac:dyDescent="0.3">
      <c r="A1402" t="s">
        <v>11812</v>
      </c>
      <c r="B1402" t="s">
        <v>19</v>
      </c>
      <c r="E1402">
        <v>7.6</v>
      </c>
      <c r="F1402" t="e">
        <f t="shared" si="63"/>
        <v>#DIV/0!</v>
      </c>
      <c r="G1402">
        <f t="shared" si="64"/>
        <v>6.6</v>
      </c>
      <c r="H1402" s="3">
        <f t="shared" si="65"/>
        <v>1.1251158657328983</v>
      </c>
    </row>
    <row r="1403" spans="1:8" x14ac:dyDescent="0.3">
      <c r="A1403" t="s">
        <v>11813</v>
      </c>
      <c r="B1403" t="s">
        <v>19</v>
      </c>
      <c r="E1403">
        <v>5.9</v>
      </c>
      <c r="F1403" t="e">
        <f t="shared" si="63"/>
        <v>#DIV/0!</v>
      </c>
      <c r="G1403">
        <f t="shared" si="64"/>
        <v>6.6</v>
      </c>
      <c r="H1403" s="3">
        <f t="shared" si="65"/>
        <v>1.1251158657328983</v>
      </c>
    </row>
    <row r="1404" spans="1:8" x14ac:dyDescent="0.3">
      <c r="A1404" t="s">
        <v>11814</v>
      </c>
      <c r="B1404" t="s">
        <v>19</v>
      </c>
      <c r="E1404">
        <v>6.7</v>
      </c>
      <c r="F1404" t="e">
        <f t="shared" si="63"/>
        <v>#DIV/0!</v>
      </c>
      <c r="G1404">
        <f t="shared" si="64"/>
        <v>6.6</v>
      </c>
      <c r="H1404" s="3">
        <f t="shared" si="65"/>
        <v>1.1251158657328983</v>
      </c>
    </row>
    <row r="1405" spans="1:8" x14ac:dyDescent="0.3">
      <c r="A1405" t="s">
        <v>11815</v>
      </c>
      <c r="B1405" t="s">
        <v>19</v>
      </c>
      <c r="E1405">
        <v>7.7</v>
      </c>
      <c r="F1405" t="e">
        <f t="shared" si="63"/>
        <v>#DIV/0!</v>
      </c>
      <c r="G1405">
        <f t="shared" si="64"/>
        <v>6.6</v>
      </c>
      <c r="H1405" s="3">
        <f t="shared" si="65"/>
        <v>1.1251158657328983</v>
      </c>
    </row>
    <row r="1406" spans="1:8" x14ac:dyDescent="0.3">
      <c r="A1406" t="s">
        <v>11816</v>
      </c>
      <c r="B1406" t="s">
        <v>19</v>
      </c>
      <c r="E1406">
        <v>5.8</v>
      </c>
      <c r="F1406" t="e">
        <f t="shared" si="63"/>
        <v>#DIV/0!</v>
      </c>
      <c r="G1406">
        <f t="shared" si="64"/>
        <v>6.6</v>
      </c>
      <c r="H1406" s="3">
        <f t="shared" si="65"/>
        <v>1.1251158657328983</v>
      </c>
    </row>
    <row r="1407" spans="1:8" x14ac:dyDescent="0.3">
      <c r="A1407" t="s">
        <v>11817</v>
      </c>
      <c r="B1407" t="s">
        <v>19</v>
      </c>
      <c r="E1407">
        <v>5.4</v>
      </c>
      <c r="F1407" t="e">
        <f t="shared" si="63"/>
        <v>#DIV/0!</v>
      </c>
      <c r="G1407">
        <f t="shared" si="64"/>
        <v>6.6</v>
      </c>
      <c r="H1407" s="3">
        <f t="shared" si="65"/>
        <v>1.1251158657328983</v>
      </c>
    </row>
    <row r="1408" spans="1:8" x14ac:dyDescent="0.3">
      <c r="A1408" t="s">
        <v>11818</v>
      </c>
      <c r="B1408" t="s">
        <v>19</v>
      </c>
      <c r="E1408">
        <v>6.9</v>
      </c>
      <c r="F1408" t="e">
        <f t="shared" si="63"/>
        <v>#DIV/0!</v>
      </c>
      <c r="G1408">
        <f t="shared" si="64"/>
        <v>6.6</v>
      </c>
      <c r="H1408" s="3">
        <f t="shared" si="65"/>
        <v>1.1251158657328983</v>
      </c>
    </row>
    <row r="1409" spans="1:8" x14ac:dyDescent="0.3">
      <c r="A1409" t="s">
        <v>11819</v>
      </c>
      <c r="B1409" t="s">
        <v>19</v>
      </c>
      <c r="E1409">
        <v>7.7</v>
      </c>
      <c r="F1409" t="e">
        <f t="shared" si="63"/>
        <v>#DIV/0!</v>
      </c>
      <c r="G1409">
        <f t="shared" si="64"/>
        <v>6.6</v>
      </c>
      <c r="H1409" s="3">
        <f t="shared" si="65"/>
        <v>1.1251158657328983</v>
      </c>
    </row>
    <row r="1410" spans="1:8" x14ac:dyDescent="0.3">
      <c r="A1410" t="s">
        <v>11820</v>
      </c>
      <c r="B1410" t="s">
        <v>19</v>
      </c>
      <c r="E1410">
        <v>6.8</v>
      </c>
      <c r="F1410" t="e">
        <f t="shared" si="63"/>
        <v>#DIV/0!</v>
      </c>
      <c r="G1410">
        <f t="shared" si="64"/>
        <v>6.6</v>
      </c>
      <c r="H1410" s="3">
        <f t="shared" si="65"/>
        <v>1.1251158657328983</v>
      </c>
    </row>
    <row r="1411" spans="1:8" x14ac:dyDescent="0.3">
      <c r="A1411" t="s">
        <v>11821</v>
      </c>
      <c r="B1411" t="s">
        <v>19</v>
      </c>
      <c r="E1411">
        <v>6.4</v>
      </c>
      <c r="F1411" t="e">
        <f t="shared" ref="F1411:F1474" si="66">AVERAGEIF(B:B,C:C,E:E)</f>
        <v>#DIV/0!</v>
      </c>
      <c r="G1411">
        <f t="shared" ref="G1411:G1474" si="67">MEDIAN(B:B,C:C,E:E)</f>
        <v>6.6</v>
      </c>
      <c r="H1411" s="3">
        <f t="shared" ref="H1411:H1474" si="68">_xlfn.STDEV.S(B:B,C:C,E:E)</f>
        <v>1.1251158657328983</v>
      </c>
    </row>
    <row r="1412" spans="1:8" x14ac:dyDescent="0.3">
      <c r="A1412" t="s">
        <v>11822</v>
      </c>
      <c r="B1412" t="s">
        <v>19</v>
      </c>
      <c r="E1412">
        <v>5.7</v>
      </c>
      <c r="F1412" t="e">
        <f t="shared" si="66"/>
        <v>#DIV/0!</v>
      </c>
      <c r="G1412">
        <f t="shared" si="67"/>
        <v>6.6</v>
      </c>
      <c r="H1412" s="3">
        <f t="shared" si="68"/>
        <v>1.1251158657328983</v>
      </c>
    </row>
    <row r="1413" spans="1:8" x14ac:dyDescent="0.3">
      <c r="A1413" t="s">
        <v>11823</v>
      </c>
      <c r="B1413" t="s">
        <v>19</v>
      </c>
      <c r="E1413">
        <v>7.3</v>
      </c>
      <c r="F1413" t="e">
        <f t="shared" si="66"/>
        <v>#DIV/0!</v>
      </c>
      <c r="G1413">
        <f t="shared" si="67"/>
        <v>6.6</v>
      </c>
      <c r="H1413" s="3">
        <f t="shared" si="68"/>
        <v>1.1251158657328983</v>
      </c>
    </row>
    <row r="1414" spans="1:8" x14ac:dyDescent="0.3">
      <c r="A1414">
        <v>21</v>
      </c>
      <c r="B1414" t="s">
        <v>19</v>
      </c>
      <c r="E1414">
        <v>6.8</v>
      </c>
      <c r="F1414" t="e">
        <f t="shared" si="66"/>
        <v>#DIV/0!</v>
      </c>
      <c r="G1414">
        <f t="shared" si="67"/>
        <v>6.6</v>
      </c>
      <c r="H1414" s="3">
        <f t="shared" si="68"/>
        <v>1.1251158657328983</v>
      </c>
    </row>
    <row r="1415" spans="1:8" x14ac:dyDescent="0.3">
      <c r="A1415" t="s">
        <v>11824</v>
      </c>
      <c r="B1415" t="s">
        <v>19</v>
      </c>
      <c r="E1415">
        <v>6.3</v>
      </c>
      <c r="F1415" t="e">
        <f t="shared" si="66"/>
        <v>#DIV/0!</v>
      </c>
      <c r="G1415">
        <f t="shared" si="67"/>
        <v>6.6</v>
      </c>
      <c r="H1415" s="3">
        <f t="shared" si="68"/>
        <v>1.1251158657328983</v>
      </c>
    </row>
    <row r="1416" spans="1:8" x14ac:dyDescent="0.3">
      <c r="A1416" t="s">
        <v>11825</v>
      </c>
      <c r="B1416" t="s">
        <v>19</v>
      </c>
      <c r="E1416">
        <v>5.9</v>
      </c>
      <c r="F1416" t="e">
        <f t="shared" si="66"/>
        <v>#DIV/0!</v>
      </c>
      <c r="G1416">
        <f t="shared" si="67"/>
        <v>6.6</v>
      </c>
      <c r="H1416" s="3">
        <f t="shared" si="68"/>
        <v>1.1251158657328983</v>
      </c>
    </row>
    <row r="1417" spans="1:8" x14ac:dyDescent="0.3">
      <c r="A1417" t="s">
        <v>11826</v>
      </c>
      <c r="B1417" t="s">
        <v>19</v>
      </c>
      <c r="E1417">
        <v>7.4</v>
      </c>
      <c r="F1417" t="e">
        <f t="shared" si="66"/>
        <v>#DIV/0!</v>
      </c>
      <c r="G1417">
        <f t="shared" si="67"/>
        <v>6.6</v>
      </c>
      <c r="H1417" s="3">
        <f t="shared" si="68"/>
        <v>1.1251158657328983</v>
      </c>
    </row>
    <row r="1418" spans="1:8" x14ac:dyDescent="0.3">
      <c r="A1418" t="s">
        <v>11827</v>
      </c>
      <c r="B1418" t="s">
        <v>19</v>
      </c>
      <c r="E1418">
        <v>8.3000000000000007</v>
      </c>
      <c r="F1418" t="e">
        <f t="shared" si="66"/>
        <v>#DIV/0!</v>
      </c>
      <c r="G1418">
        <f t="shared" si="67"/>
        <v>6.6</v>
      </c>
      <c r="H1418" s="3">
        <f t="shared" si="68"/>
        <v>1.1251158657328983</v>
      </c>
    </row>
    <row r="1419" spans="1:8" x14ac:dyDescent="0.3">
      <c r="A1419" t="s">
        <v>11828</v>
      </c>
      <c r="B1419" t="s">
        <v>19</v>
      </c>
      <c r="E1419">
        <v>6.2</v>
      </c>
      <c r="F1419" t="e">
        <f t="shared" si="66"/>
        <v>#DIV/0!</v>
      </c>
      <c r="G1419">
        <f t="shared" si="67"/>
        <v>6.6</v>
      </c>
      <c r="H1419" s="3">
        <f t="shared" si="68"/>
        <v>1.1251158657328983</v>
      </c>
    </row>
    <row r="1420" spans="1:8" x14ac:dyDescent="0.3">
      <c r="A1420" t="s">
        <v>11829</v>
      </c>
      <c r="B1420" t="s">
        <v>19</v>
      </c>
      <c r="E1420">
        <v>6.3</v>
      </c>
      <c r="F1420" t="e">
        <f t="shared" si="66"/>
        <v>#DIV/0!</v>
      </c>
      <c r="G1420">
        <f t="shared" si="67"/>
        <v>6.6</v>
      </c>
      <c r="H1420" s="3">
        <f t="shared" si="68"/>
        <v>1.1251158657328983</v>
      </c>
    </row>
    <row r="1421" spans="1:8" x14ac:dyDescent="0.3">
      <c r="A1421" t="s">
        <v>11830</v>
      </c>
      <c r="B1421" t="s">
        <v>19</v>
      </c>
      <c r="E1421">
        <v>5.8</v>
      </c>
      <c r="F1421" t="e">
        <f t="shared" si="66"/>
        <v>#DIV/0!</v>
      </c>
      <c r="G1421">
        <f t="shared" si="67"/>
        <v>6.6</v>
      </c>
      <c r="H1421" s="3">
        <f t="shared" si="68"/>
        <v>1.1251158657328983</v>
      </c>
    </row>
    <row r="1422" spans="1:8" x14ac:dyDescent="0.3">
      <c r="A1422" t="s">
        <v>11831</v>
      </c>
      <c r="B1422" t="s">
        <v>19</v>
      </c>
      <c r="E1422">
        <v>7.5</v>
      </c>
      <c r="F1422" t="e">
        <f t="shared" si="66"/>
        <v>#DIV/0!</v>
      </c>
      <c r="G1422">
        <f t="shared" si="67"/>
        <v>6.6</v>
      </c>
      <c r="H1422" s="3">
        <f t="shared" si="68"/>
        <v>1.1251158657328983</v>
      </c>
    </row>
    <row r="1423" spans="1:8" x14ac:dyDescent="0.3">
      <c r="A1423" t="s">
        <v>11832</v>
      </c>
      <c r="B1423" t="s">
        <v>19</v>
      </c>
      <c r="E1423">
        <v>6.3</v>
      </c>
      <c r="F1423" t="e">
        <f t="shared" si="66"/>
        <v>#DIV/0!</v>
      </c>
      <c r="G1423">
        <f t="shared" si="67"/>
        <v>6.6</v>
      </c>
      <c r="H1423" s="3">
        <f t="shared" si="68"/>
        <v>1.1251158657328983</v>
      </c>
    </row>
    <row r="1424" spans="1:8" x14ac:dyDescent="0.3">
      <c r="A1424" t="s">
        <v>11833</v>
      </c>
      <c r="B1424" t="s">
        <v>19</v>
      </c>
      <c r="E1424">
        <v>6.4</v>
      </c>
      <c r="F1424" t="e">
        <f t="shared" si="66"/>
        <v>#DIV/0!</v>
      </c>
      <c r="G1424">
        <f t="shared" si="67"/>
        <v>6.6</v>
      </c>
      <c r="H1424" s="3">
        <f t="shared" si="68"/>
        <v>1.1251158657328983</v>
      </c>
    </row>
    <row r="1425" spans="1:8" x14ac:dyDescent="0.3">
      <c r="A1425" t="s">
        <v>11834</v>
      </c>
      <c r="B1425" t="s">
        <v>19</v>
      </c>
      <c r="E1425">
        <v>7.2</v>
      </c>
      <c r="F1425" t="e">
        <f t="shared" si="66"/>
        <v>#DIV/0!</v>
      </c>
      <c r="G1425">
        <f t="shared" si="67"/>
        <v>6.6</v>
      </c>
      <c r="H1425" s="3">
        <f t="shared" si="68"/>
        <v>1.1251158657328983</v>
      </c>
    </row>
    <row r="1426" spans="1:8" x14ac:dyDescent="0.3">
      <c r="A1426" t="s">
        <v>11835</v>
      </c>
      <c r="B1426" t="s">
        <v>19</v>
      </c>
      <c r="E1426">
        <v>6.3</v>
      </c>
      <c r="F1426" t="e">
        <f t="shared" si="66"/>
        <v>#DIV/0!</v>
      </c>
      <c r="G1426">
        <f t="shared" si="67"/>
        <v>6.6</v>
      </c>
      <c r="H1426" s="3">
        <f t="shared" si="68"/>
        <v>1.1251158657328983</v>
      </c>
    </row>
    <row r="1427" spans="1:8" x14ac:dyDescent="0.3">
      <c r="A1427" t="s">
        <v>11836</v>
      </c>
      <c r="B1427" t="s">
        <v>19</v>
      </c>
      <c r="E1427">
        <v>6.9</v>
      </c>
      <c r="F1427" t="e">
        <f t="shared" si="66"/>
        <v>#DIV/0!</v>
      </c>
      <c r="G1427">
        <f t="shared" si="67"/>
        <v>6.6</v>
      </c>
      <c r="H1427" s="3">
        <f t="shared" si="68"/>
        <v>1.1251158657328983</v>
      </c>
    </row>
    <row r="1428" spans="1:8" x14ac:dyDescent="0.3">
      <c r="A1428" t="s">
        <v>11837</v>
      </c>
      <c r="B1428" t="s">
        <v>19</v>
      </c>
      <c r="E1428">
        <v>6.6</v>
      </c>
      <c r="F1428" t="e">
        <f t="shared" si="66"/>
        <v>#DIV/0!</v>
      </c>
      <c r="G1428">
        <f t="shared" si="67"/>
        <v>6.6</v>
      </c>
      <c r="H1428" s="3">
        <f t="shared" si="68"/>
        <v>1.1251158657328983</v>
      </c>
    </row>
    <row r="1429" spans="1:8" x14ac:dyDescent="0.3">
      <c r="A1429" t="s">
        <v>11838</v>
      </c>
      <c r="B1429" t="s">
        <v>19</v>
      </c>
      <c r="E1429">
        <v>6</v>
      </c>
      <c r="F1429" t="e">
        <f t="shared" si="66"/>
        <v>#DIV/0!</v>
      </c>
      <c r="G1429">
        <f t="shared" si="67"/>
        <v>6.6</v>
      </c>
      <c r="H1429" s="3">
        <f t="shared" si="68"/>
        <v>1.1251158657328983</v>
      </c>
    </row>
    <row r="1430" spans="1:8" x14ac:dyDescent="0.3">
      <c r="A1430" t="s">
        <v>11839</v>
      </c>
      <c r="B1430" t="s">
        <v>19</v>
      </c>
      <c r="E1430">
        <v>7.5</v>
      </c>
      <c r="F1430" t="e">
        <f t="shared" si="66"/>
        <v>#DIV/0!</v>
      </c>
      <c r="G1430">
        <f t="shared" si="67"/>
        <v>6.6</v>
      </c>
      <c r="H1430" s="3">
        <f t="shared" si="68"/>
        <v>1.1251158657328983</v>
      </c>
    </row>
    <row r="1431" spans="1:8" x14ac:dyDescent="0.3">
      <c r="A1431" t="s">
        <v>11840</v>
      </c>
      <c r="B1431" t="s">
        <v>19</v>
      </c>
      <c r="E1431">
        <v>7.7</v>
      </c>
      <c r="F1431" t="e">
        <f t="shared" si="66"/>
        <v>#DIV/0!</v>
      </c>
      <c r="G1431">
        <f t="shared" si="67"/>
        <v>6.6</v>
      </c>
      <c r="H1431" s="3">
        <f t="shared" si="68"/>
        <v>1.1251158657328983</v>
      </c>
    </row>
    <row r="1432" spans="1:8" x14ac:dyDescent="0.3">
      <c r="A1432" t="s">
        <v>11841</v>
      </c>
      <c r="B1432" t="s">
        <v>19</v>
      </c>
      <c r="E1432">
        <v>6.2</v>
      </c>
      <c r="F1432" t="e">
        <f t="shared" si="66"/>
        <v>#DIV/0!</v>
      </c>
      <c r="G1432">
        <f t="shared" si="67"/>
        <v>6.6</v>
      </c>
      <c r="H1432" s="3">
        <f t="shared" si="68"/>
        <v>1.1251158657328983</v>
      </c>
    </row>
    <row r="1433" spans="1:8" x14ac:dyDescent="0.3">
      <c r="A1433" t="s">
        <v>11842</v>
      </c>
      <c r="B1433" t="s">
        <v>19</v>
      </c>
      <c r="E1433">
        <v>5.4</v>
      </c>
      <c r="F1433" t="e">
        <f t="shared" si="66"/>
        <v>#DIV/0!</v>
      </c>
      <c r="G1433">
        <f t="shared" si="67"/>
        <v>6.6</v>
      </c>
      <c r="H1433" s="3">
        <f t="shared" si="68"/>
        <v>1.1251158657328983</v>
      </c>
    </row>
    <row r="1434" spans="1:8" x14ac:dyDescent="0.3">
      <c r="A1434" t="s">
        <v>11843</v>
      </c>
      <c r="B1434" t="s">
        <v>19</v>
      </c>
      <c r="E1434">
        <v>6.6</v>
      </c>
      <c r="F1434" t="e">
        <f t="shared" si="66"/>
        <v>#DIV/0!</v>
      </c>
      <c r="G1434">
        <f t="shared" si="67"/>
        <v>6.6</v>
      </c>
      <c r="H1434" s="3">
        <f t="shared" si="68"/>
        <v>1.1251158657328983</v>
      </c>
    </row>
    <row r="1435" spans="1:8" x14ac:dyDescent="0.3">
      <c r="A1435" t="s">
        <v>11844</v>
      </c>
      <c r="B1435" t="s">
        <v>19</v>
      </c>
      <c r="E1435">
        <v>5.3</v>
      </c>
      <c r="F1435" t="e">
        <f t="shared" si="66"/>
        <v>#DIV/0!</v>
      </c>
      <c r="G1435">
        <f t="shared" si="67"/>
        <v>6.6</v>
      </c>
      <c r="H1435" s="3">
        <f t="shared" si="68"/>
        <v>1.1251158657328983</v>
      </c>
    </row>
    <row r="1436" spans="1:8" x14ac:dyDescent="0.3">
      <c r="A1436" t="s">
        <v>11845</v>
      </c>
      <c r="B1436" t="s">
        <v>19</v>
      </c>
      <c r="E1436">
        <v>5.6</v>
      </c>
      <c r="F1436" t="e">
        <f t="shared" si="66"/>
        <v>#DIV/0!</v>
      </c>
      <c r="G1436">
        <f t="shared" si="67"/>
        <v>6.6</v>
      </c>
      <c r="H1436" s="3">
        <f t="shared" si="68"/>
        <v>1.1251158657328983</v>
      </c>
    </row>
    <row r="1437" spans="1:8" x14ac:dyDescent="0.3">
      <c r="A1437" t="s">
        <v>11846</v>
      </c>
      <c r="B1437" t="s">
        <v>19</v>
      </c>
      <c r="E1437">
        <v>5.9</v>
      </c>
      <c r="F1437" t="e">
        <f t="shared" si="66"/>
        <v>#DIV/0!</v>
      </c>
      <c r="G1437">
        <f t="shared" si="67"/>
        <v>6.6</v>
      </c>
      <c r="H1437" s="3">
        <f t="shared" si="68"/>
        <v>1.1251158657328983</v>
      </c>
    </row>
    <row r="1438" spans="1:8" x14ac:dyDescent="0.3">
      <c r="A1438" t="s">
        <v>11847</v>
      </c>
      <c r="B1438" t="s">
        <v>19</v>
      </c>
      <c r="E1438">
        <v>7.8</v>
      </c>
      <c r="F1438" t="e">
        <f t="shared" si="66"/>
        <v>#DIV/0!</v>
      </c>
      <c r="G1438">
        <f t="shared" si="67"/>
        <v>6.6</v>
      </c>
      <c r="H1438" s="3">
        <f t="shared" si="68"/>
        <v>1.1251158657328983</v>
      </c>
    </row>
    <row r="1439" spans="1:8" x14ac:dyDescent="0.3">
      <c r="A1439" t="s">
        <v>11848</v>
      </c>
      <c r="B1439" t="s">
        <v>19</v>
      </c>
      <c r="E1439">
        <v>6.7</v>
      </c>
      <c r="F1439" t="e">
        <f t="shared" si="66"/>
        <v>#DIV/0!</v>
      </c>
      <c r="G1439">
        <f t="shared" si="67"/>
        <v>6.6</v>
      </c>
      <c r="H1439" s="3">
        <f t="shared" si="68"/>
        <v>1.1251158657328983</v>
      </c>
    </row>
    <row r="1440" spans="1:8" x14ac:dyDescent="0.3">
      <c r="A1440" t="s">
        <v>11849</v>
      </c>
      <c r="B1440" t="s">
        <v>19</v>
      </c>
      <c r="E1440">
        <v>7.4</v>
      </c>
      <c r="F1440" t="e">
        <f t="shared" si="66"/>
        <v>#DIV/0!</v>
      </c>
      <c r="G1440">
        <f t="shared" si="67"/>
        <v>6.6</v>
      </c>
      <c r="H1440" s="3">
        <f t="shared" si="68"/>
        <v>1.1251158657328983</v>
      </c>
    </row>
    <row r="1441" spans="1:8" x14ac:dyDescent="0.3">
      <c r="A1441" t="s">
        <v>11850</v>
      </c>
      <c r="B1441" t="s">
        <v>19</v>
      </c>
      <c r="E1441">
        <v>6.2</v>
      </c>
      <c r="F1441" t="e">
        <f t="shared" si="66"/>
        <v>#DIV/0!</v>
      </c>
      <c r="G1441">
        <f t="shared" si="67"/>
        <v>6.6</v>
      </c>
      <c r="H1441" s="3">
        <f t="shared" si="68"/>
        <v>1.1251158657328983</v>
      </c>
    </row>
    <row r="1442" spans="1:8" x14ac:dyDescent="0.3">
      <c r="A1442" t="s">
        <v>11851</v>
      </c>
      <c r="B1442" t="s">
        <v>19</v>
      </c>
      <c r="E1442">
        <v>5.4</v>
      </c>
      <c r="F1442" t="e">
        <f t="shared" si="66"/>
        <v>#DIV/0!</v>
      </c>
      <c r="G1442">
        <f t="shared" si="67"/>
        <v>6.6</v>
      </c>
      <c r="H1442" s="3">
        <f t="shared" si="68"/>
        <v>1.1251158657328983</v>
      </c>
    </row>
    <row r="1443" spans="1:8" x14ac:dyDescent="0.3">
      <c r="A1443" t="s">
        <v>11852</v>
      </c>
      <c r="B1443" t="s">
        <v>19</v>
      </c>
      <c r="E1443">
        <v>6.7</v>
      </c>
      <c r="F1443" t="e">
        <f t="shared" si="66"/>
        <v>#DIV/0!</v>
      </c>
      <c r="G1443">
        <f t="shared" si="67"/>
        <v>6.6</v>
      </c>
      <c r="H1443" s="3">
        <f t="shared" si="68"/>
        <v>1.1251158657328983</v>
      </c>
    </row>
    <row r="1444" spans="1:8" x14ac:dyDescent="0.3">
      <c r="A1444" t="s">
        <v>11853</v>
      </c>
      <c r="B1444" t="s">
        <v>19</v>
      </c>
      <c r="E1444">
        <v>5.3</v>
      </c>
      <c r="F1444" t="e">
        <f t="shared" si="66"/>
        <v>#DIV/0!</v>
      </c>
      <c r="G1444">
        <f t="shared" si="67"/>
        <v>6.6</v>
      </c>
      <c r="H1444" s="3">
        <f t="shared" si="68"/>
        <v>1.1251158657328983</v>
      </c>
    </row>
    <row r="1445" spans="1:8" x14ac:dyDescent="0.3">
      <c r="A1445" t="s">
        <v>11854</v>
      </c>
      <c r="B1445" t="s">
        <v>19</v>
      </c>
      <c r="E1445">
        <v>5.9</v>
      </c>
      <c r="F1445" t="e">
        <f t="shared" si="66"/>
        <v>#DIV/0!</v>
      </c>
      <c r="G1445">
        <f t="shared" si="67"/>
        <v>6.6</v>
      </c>
      <c r="H1445" s="3">
        <f t="shared" si="68"/>
        <v>1.1251158657328983</v>
      </c>
    </row>
    <row r="1446" spans="1:8" x14ac:dyDescent="0.3">
      <c r="A1446" t="s">
        <v>11855</v>
      </c>
      <c r="B1446" t="s">
        <v>19</v>
      </c>
      <c r="E1446">
        <v>7</v>
      </c>
      <c r="F1446" t="e">
        <f t="shared" si="66"/>
        <v>#DIV/0!</v>
      </c>
      <c r="G1446">
        <f t="shared" si="67"/>
        <v>6.6</v>
      </c>
      <c r="H1446" s="3">
        <f t="shared" si="68"/>
        <v>1.1251158657328983</v>
      </c>
    </row>
    <row r="1447" spans="1:8" x14ac:dyDescent="0.3">
      <c r="A1447" t="s">
        <v>11856</v>
      </c>
      <c r="B1447" t="s">
        <v>19</v>
      </c>
      <c r="E1447">
        <v>4.8</v>
      </c>
      <c r="F1447" t="e">
        <f t="shared" si="66"/>
        <v>#DIV/0!</v>
      </c>
      <c r="G1447">
        <f t="shared" si="67"/>
        <v>6.6</v>
      </c>
      <c r="H1447" s="3">
        <f t="shared" si="68"/>
        <v>1.1251158657328983</v>
      </c>
    </row>
    <row r="1448" spans="1:8" x14ac:dyDescent="0.3">
      <c r="A1448" t="s">
        <v>11857</v>
      </c>
      <c r="B1448" t="s">
        <v>19</v>
      </c>
      <c r="E1448">
        <v>7.3</v>
      </c>
      <c r="F1448" t="e">
        <f t="shared" si="66"/>
        <v>#DIV/0!</v>
      </c>
      <c r="G1448">
        <f t="shared" si="67"/>
        <v>6.6</v>
      </c>
      <c r="H1448" s="3">
        <f t="shared" si="68"/>
        <v>1.1251158657328983</v>
      </c>
    </row>
    <row r="1449" spans="1:8" x14ac:dyDescent="0.3">
      <c r="A1449" t="s">
        <v>11858</v>
      </c>
      <c r="B1449" t="s">
        <v>19</v>
      </c>
      <c r="E1449">
        <v>3.8</v>
      </c>
      <c r="F1449" t="e">
        <f t="shared" si="66"/>
        <v>#DIV/0!</v>
      </c>
      <c r="G1449">
        <f t="shared" si="67"/>
        <v>6.6</v>
      </c>
      <c r="H1449" s="3">
        <f t="shared" si="68"/>
        <v>1.1251158657328983</v>
      </c>
    </row>
    <row r="1450" spans="1:8" x14ac:dyDescent="0.3">
      <c r="A1450" t="s">
        <v>11859</v>
      </c>
      <c r="B1450" t="s">
        <v>19</v>
      </c>
      <c r="E1450">
        <v>8.5</v>
      </c>
      <c r="F1450" t="e">
        <f t="shared" si="66"/>
        <v>#DIV/0!</v>
      </c>
      <c r="G1450">
        <f t="shared" si="67"/>
        <v>6.6</v>
      </c>
      <c r="H1450" s="3">
        <f t="shared" si="68"/>
        <v>1.1251158657328983</v>
      </c>
    </row>
    <row r="1451" spans="1:8" x14ac:dyDescent="0.3">
      <c r="A1451" t="s">
        <v>11513</v>
      </c>
      <c r="B1451" t="s">
        <v>19</v>
      </c>
      <c r="E1451">
        <v>6.8</v>
      </c>
      <c r="F1451" t="e">
        <f t="shared" si="66"/>
        <v>#DIV/0!</v>
      </c>
      <c r="G1451">
        <f t="shared" si="67"/>
        <v>6.6</v>
      </c>
      <c r="H1451" s="3">
        <f t="shared" si="68"/>
        <v>1.1251158657328983</v>
      </c>
    </row>
    <row r="1452" spans="1:8" x14ac:dyDescent="0.3">
      <c r="A1452" t="s">
        <v>11860</v>
      </c>
      <c r="B1452" t="s">
        <v>19</v>
      </c>
      <c r="E1452">
        <v>6.8</v>
      </c>
      <c r="F1452" t="e">
        <f t="shared" si="66"/>
        <v>#DIV/0!</v>
      </c>
      <c r="G1452">
        <f t="shared" si="67"/>
        <v>6.6</v>
      </c>
      <c r="H1452" s="3">
        <f t="shared" si="68"/>
        <v>1.1251158657328983</v>
      </c>
    </row>
    <row r="1453" spans="1:8" x14ac:dyDescent="0.3">
      <c r="A1453" t="s">
        <v>11861</v>
      </c>
      <c r="B1453" t="s">
        <v>19</v>
      </c>
      <c r="E1453">
        <v>5.3</v>
      </c>
      <c r="F1453" t="e">
        <f t="shared" si="66"/>
        <v>#DIV/0!</v>
      </c>
      <c r="G1453">
        <f t="shared" si="67"/>
        <v>6.6</v>
      </c>
      <c r="H1453" s="3">
        <f t="shared" si="68"/>
        <v>1.1251158657328983</v>
      </c>
    </row>
    <row r="1454" spans="1:8" x14ac:dyDescent="0.3">
      <c r="A1454" t="s">
        <v>11862</v>
      </c>
      <c r="B1454" t="s">
        <v>19</v>
      </c>
      <c r="E1454">
        <v>7.3</v>
      </c>
      <c r="F1454" t="e">
        <f t="shared" si="66"/>
        <v>#DIV/0!</v>
      </c>
      <c r="G1454">
        <f t="shared" si="67"/>
        <v>6.6</v>
      </c>
      <c r="H1454" s="3">
        <f t="shared" si="68"/>
        <v>1.1251158657328983</v>
      </c>
    </row>
    <row r="1455" spans="1:8" x14ac:dyDescent="0.3">
      <c r="A1455" t="s">
        <v>11863</v>
      </c>
      <c r="B1455" t="s">
        <v>19</v>
      </c>
      <c r="E1455">
        <v>6.6</v>
      </c>
      <c r="F1455" t="e">
        <f t="shared" si="66"/>
        <v>#DIV/0!</v>
      </c>
      <c r="G1455">
        <f t="shared" si="67"/>
        <v>6.6</v>
      </c>
      <c r="H1455" s="3">
        <f t="shared" si="68"/>
        <v>1.1251158657328983</v>
      </c>
    </row>
    <row r="1456" spans="1:8" x14ac:dyDescent="0.3">
      <c r="A1456" t="s">
        <v>11864</v>
      </c>
      <c r="B1456" t="s">
        <v>19</v>
      </c>
      <c r="E1456">
        <v>6.2</v>
      </c>
      <c r="F1456" t="e">
        <f t="shared" si="66"/>
        <v>#DIV/0!</v>
      </c>
      <c r="G1456">
        <f t="shared" si="67"/>
        <v>6.6</v>
      </c>
      <c r="H1456" s="3">
        <f t="shared" si="68"/>
        <v>1.1251158657328983</v>
      </c>
    </row>
    <row r="1457" spans="1:8" x14ac:dyDescent="0.3">
      <c r="A1457" t="s">
        <v>11865</v>
      </c>
      <c r="B1457" t="s">
        <v>19</v>
      </c>
      <c r="E1457">
        <v>5.2</v>
      </c>
      <c r="F1457" t="e">
        <f t="shared" si="66"/>
        <v>#DIV/0!</v>
      </c>
      <c r="G1457">
        <f t="shared" si="67"/>
        <v>6.6</v>
      </c>
      <c r="H1457" s="3">
        <f t="shared" si="68"/>
        <v>1.1251158657328983</v>
      </c>
    </row>
    <row r="1458" spans="1:8" x14ac:dyDescent="0.3">
      <c r="A1458" t="s">
        <v>11866</v>
      </c>
      <c r="B1458" t="s">
        <v>19</v>
      </c>
      <c r="E1458">
        <v>6.2</v>
      </c>
      <c r="F1458" t="e">
        <f t="shared" si="66"/>
        <v>#DIV/0!</v>
      </c>
      <c r="G1458">
        <f t="shared" si="67"/>
        <v>6.6</v>
      </c>
      <c r="H1458" s="3">
        <f t="shared" si="68"/>
        <v>1.1251158657328983</v>
      </c>
    </row>
    <row r="1459" spans="1:8" x14ac:dyDescent="0.3">
      <c r="A1459" t="s">
        <v>11867</v>
      </c>
      <c r="B1459" t="s">
        <v>19</v>
      </c>
      <c r="E1459">
        <v>6.2</v>
      </c>
      <c r="F1459" t="e">
        <f t="shared" si="66"/>
        <v>#DIV/0!</v>
      </c>
      <c r="G1459">
        <f t="shared" si="67"/>
        <v>6.6</v>
      </c>
      <c r="H1459" s="3">
        <f t="shared" si="68"/>
        <v>1.1251158657328983</v>
      </c>
    </row>
    <row r="1460" spans="1:8" x14ac:dyDescent="0.3">
      <c r="A1460" t="s">
        <v>11868</v>
      </c>
      <c r="B1460" t="s">
        <v>19</v>
      </c>
      <c r="E1460">
        <v>6.6</v>
      </c>
      <c r="F1460" t="e">
        <f t="shared" si="66"/>
        <v>#DIV/0!</v>
      </c>
      <c r="G1460">
        <f t="shared" si="67"/>
        <v>6.6</v>
      </c>
      <c r="H1460" s="3">
        <f t="shared" si="68"/>
        <v>1.1251158657328983</v>
      </c>
    </row>
    <row r="1461" spans="1:8" x14ac:dyDescent="0.3">
      <c r="A1461" t="s">
        <v>11869</v>
      </c>
      <c r="B1461" t="s">
        <v>19</v>
      </c>
      <c r="E1461">
        <v>6.4</v>
      </c>
      <c r="F1461" t="e">
        <f t="shared" si="66"/>
        <v>#DIV/0!</v>
      </c>
      <c r="G1461">
        <f t="shared" si="67"/>
        <v>6.6</v>
      </c>
      <c r="H1461" s="3">
        <f t="shared" si="68"/>
        <v>1.1251158657328983</v>
      </c>
    </row>
    <row r="1462" spans="1:8" x14ac:dyDescent="0.3">
      <c r="A1462" t="s">
        <v>11870</v>
      </c>
      <c r="B1462" t="s">
        <v>19</v>
      </c>
      <c r="E1462">
        <v>6.2</v>
      </c>
      <c r="F1462" t="e">
        <f t="shared" si="66"/>
        <v>#DIV/0!</v>
      </c>
      <c r="G1462">
        <f t="shared" si="67"/>
        <v>6.6</v>
      </c>
      <c r="H1462" s="3">
        <f t="shared" si="68"/>
        <v>1.1251158657328983</v>
      </c>
    </row>
    <row r="1463" spans="1:8" x14ac:dyDescent="0.3">
      <c r="A1463" t="s">
        <v>11871</v>
      </c>
      <c r="B1463" t="s">
        <v>19</v>
      </c>
      <c r="E1463">
        <v>5.0999999999999996</v>
      </c>
      <c r="F1463" t="e">
        <f t="shared" si="66"/>
        <v>#DIV/0!</v>
      </c>
      <c r="G1463">
        <f t="shared" si="67"/>
        <v>6.6</v>
      </c>
      <c r="H1463" s="3">
        <f t="shared" si="68"/>
        <v>1.1251158657328983</v>
      </c>
    </row>
    <row r="1464" spans="1:8" x14ac:dyDescent="0.3">
      <c r="A1464" t="s">
        <v>11872</v>
      </c>
      <c r="B1464" t="s">
        <v>19</v>
      </c>
      <c r="E1464">
        <v>6.6</v>
      </c>
      <c r="F1464" t="e">
        <f t="shared" si="66"/>
        <v>#DIV/0!</v>
      </c>
      <c r="G1464">
        <f t="shared" si="67"/>
        <v>6.6</v>
      </c>
      <c r="H1464" s="3">
        <f t="shared" si="68"/>
        <v>1.1251158657328983</v>
      </c>
    </row>
    <row r="1465" spans="1:8" x14ac:dyDescent="0.3">
      <c r="A1465" t="s">
        <v>11873</v>
      </c>
      <c r="B1465" t="s">
        <v>19</v>
      </c>
      <c r="E1465">
        <v>6.1</v>
      </c>
      <c r="F1465" t="e">
        <f t="shared" si="66"/>
        <v>#DIV/0!</v>
      </c>
      <c r="G1465">
        <f t="shared" si="67"/>
        <v>6.6</v>
      </c>
      <c r="H1465" s="3">
        <f t="shared" si="68"/>
        <v>1.1251158657328983</v>
      </c>
    </row>
    <row r="1466" spans="1:8" x14ac:dyDescent="0.3">
      <c r="A1466" t="s">
        <v>11874</v>
      </c>
      <c r="B1466" t="s">
        <v>19</v>
      </c>
      <c r="E1466">
        <v>6.1</v>
      </c>
      <c r="F1466" t="e">
        <f t="shared" si="66"/>
        <v>#DIV/0!</v>
      </c>
      <c r="G1466">
        <f t="shared" si="67"/>
        <v>6.6</v>
      </c>
      <c r="H1466" s="3">
        <f t="shared" si="68"/>
        <v>1.1251158657328983</v>
      </c>
    </row>
    <row r="1467" spans="1:8" x14ac:dyDescent="0.3">
      <c r="A1467" t="s">
        <v>11875</v>
      </c>
      <c r="B1467" t="s">
        <v>19</v>
      </c>
      <c r="E1467">
        <v>6.6</v>
      </c>
      <c r="F1467" t="e">
        <f t="shared" si="66"/>
        <v>#DIV/0!</v>
      </c>
      <c r="G1467">
        <f t="shared" si="67"/>
        <v>6.6</v>
      </c>
      <c r="H1467" s="3">
        <f t="shared" si="68"/>
        <v>1.1251158657328983</v>
      </c>
    </row>
    <row r="1468" spans="1:8" x14ac:dyDescent="0.3">
      <c r="A1468" t="s">
        <v>11876</v>
      </c>
      <c r="B1468" t="s">
        <v>19</v>
      </c>
      <c r="E1468">
        <v>5.9</v>
      </c>
      <c r="F1468" t="e">
        <f t="shared" si="66"/>
        <v>#DIV/0!</v>
      </c>
      <c r="G1468">
        <f t="shared" si="67"/>
        <v>6.6</v>
      </c>
      <c r="H1468" s="3">
        <f t="shared" si="68"/>
        <v>1.1251158657328983</v>
      </c>
    </row>
    <row r="1469" spans="1:8" x14ac:dyDescent="0.3">
      <c r="A1469" t="s">
        <v>11877</v>
      </c>
      <c r="B1469" t="s">
        <v>19</v>
      </c>
      <c r="E1469">
        <v>6.3</v>
      </c>
      <c r="F1469" t="e">
        <f t="shared" si="66"/>
        <v>#DIV/0!</v>
      </c>
      <c r="G1469">
        <f t="shared" si="67"/>
        <v>6.6</v>
      </c>
      <c r="H1469" s="3">
        <f t="shared" si="68"/>
        <v>1.1251158657328983</v>
      </c>
    </row>
    <row r="1470" spans="1:8" x14ac:dyDescent="0.3">
      <c r="A1470" t="s">
        <v>11878</v>
      </c>
      <c r="B1470" t="s">
        <v>19</v>
      </c>
      <c r="E1470">
        <v>7.1</v>
      </c>
      <c r="F1470" t="e">
        <f t="shared" si="66"/>
        <v>#DIV/0!</v>
      </c>
      <c r="G1470">
        <f t="shared" si="67"/>
        <v>6.6</v>
      </c>
      <c r="H1470" s="3">
        <f t="shared" si="68"/>
        <v>1.1251158657328983</v>
      </c>
    </row>
    <row r="1471" spans="1:8" x14ac:dyDescent="0.3">
      <c r="A1471" t="s">
        <v>11879</v>
      </c>
      <c r="B1471" t="s">
        <v>19</v>
      </c>
      <c r="E1471">
        <v>5</v>
      </c>
      <c r="F1471" t="e">
        <f t="shared" si="66"/>
        <v>#DIV/0!</v>
      </c>
      <c r="G1471">
        <f t="shared" si="67"/>
        <v>6.6</v>
      </c>
      <c r="H1471" s="3">
        <f t="shared" si="68"/>
        <v>1.1251158657328983</v>
      </c>
    </row>
    <row r="1472" spans="1:8" x14ac:dyDescent="0.3">
      <c r="A1472" t="s">
        <v>11880</v>
      </c>
      <c r="B1472" t="s">
        <v>19</v>
      </c>
      <c r="E1472">
        <v>5.6</v>
      </c>
      <c r="F1472" t="e">
        <f t="shared" si="66"/>
        <v>#DIV/0!</v>
      </c>
      <c r="G1472">
        <f t="shared" si="67"/>
        <v>6.6</v>
      </c>
      <c r="H1472" s="3">
        <f t="shared" si="68"/>
        <v>1.1251158657328983</v>
      </c>
    </row>
    <row r="1473" spans="1:8" x14ac:dyDescent="0.3">
      <c r="A1473" t="s">
        <v>11881</v>
      </c>
      <c r="B1473" t="s">
        <v>19</v>
      </c>
      <c r="E1473">
        <v>7.4</v>
      </c>
      <c r="F1473" t="e">
        <f t="shared" si="66"/>
        <v>#DIV/0!</v>
      </c>
      <c r="G1473">
        <f t="shared" si="67"/>
        <v>6.6</v>
      </c>
      <c r="H1473" s="3">
        <f t="shared" si="68"/>
        <v>1.1251158657328983</v>
      </c>
    </row>
    <row r="1474" spans="1:8" x14ac:dyDescent="0.3">
      <c r="A1474" t="s">
        <v>11882</v>
      </c>
      <c r="B1474" t="s">
        <v>19</v>
      </c>
      <c r="E1474">
        <v>4.5</v>
      </c>
      <c r="F1474" t="e">
        <f t="shared" si="66"/>
        <v>#DIV/0!</v>
      </c>
      <c r="G1474">
        <f t="shared" si="67"/>
        <v>6.6</v>
      </c>
      <c r="H1474" s="3">
        <f t="shared" si="68"/>
        <v>1.1251158657328983</v>
      </c>
    </row>
    <row r="1475" spans="1:8" x14ac:dyDescent="0.3">
      <c r="A1475" t="s">
        <v>11883</v>
      </c>
      <c r="B1475" t="s">
        <v>19</v>
      </c>
      <c r="E1475">
        <v>6.2</v>
      </c>
      <c r="F1475" t="e">
        <f t="shared" ref="F1475:F1538" si="69">AVERAGEIF(B:B,C:C,E:E)</f>
        <v>#DIV/0!</v>
      </c>
      <c r="G1475">
        <f t="shared" ref="G1475:G1538" si="70">MEDIAN(B:B,C:C,E:E)</f>
        <v>6.6</v>
      </c>
      <c r="H1475" s="3">
        <f t="shared" ref="H1475:H1538" si="71">_xlfn.STDEV.S(B:B,C:C,E:E)</f>
        <v>1.1251158657328983</v>
      </c>
    </row>
    <row r="1476" spans="1:8" x14ac:dyDescent="0.3">
      <c r="A1476" t="s">
        <v>11884</v>
      </c>
      <c r="B1476" t="s">
        <v>19</v>
      </c>
      <c r="E1476">
        <v>5</v>
      </c>
      <c r="F1476" t="e">
        <f t="shared" si="69"/>
        <v>#DIV/0!</v>
      </c>
      <c r="G1476">
        <f t="shared" si="70"/>
        <v>6.6</v>
      </c>
      <c r="H1476" s="3">
        <f t="shared" si="71"/>
        <v>1.1251158657328983</v>
      </c>
    </row>
    <row r="1477" spans="1:8" x14ac:dyDescent="0.3">
      <c r="A1477" t="s">
        <v>11885</v>
      </c>
      <c r="B1477" t="s">
        <v>19</v>
      </c>
      <c r="E1477">
        <v>6.5</v>
      </c>
      <c r="F1477" t="e">
        <f t="shared" si="69"/>
        <v>#DIV/0!</v>
      </c>
      <c r="G1477">
        <f t="shared" si="70"/>
        <v>6.6</v>
      </c>
      <c r="H1477" s="3">
        <f t="shared" si="71"/>
        <v>1.1251158657328983</v>
      </c>
    </row>
    <row r="1478" spans="1:8" x14ac:dyDescent="0.3">
      <c r="A1478" t="s">
        <v>11886</v>
      </c>
      <c r="B1478" t="s">
        <v>19</v>
      </c>
      <c r="E1478">
        <v>5.0999999999999996</v>
      </c>
      <c r="F1478" t="e">
        <f t="shared" si="69"/>
        <v>#DIV/0!</v>
      </c>
      <c r="G1478">
        <f t="shared" si="70"/>
        <v>6.6</v>
      </c>
      <c r="H1478" s="3">
        <f t="shared" si="71"/>
        <v>1.1251158657328983</v>
      </c>
    </row>
    <row r="1479" spans="1:8" x14ac:dyDescent="0.3">
      <c r="A1479" t="s">
        <v>11887</v>
      </c>
      <c r="B1479" t="s">
        <v>19</v>
      </c>
      <c r="E1479">
        <v>6.5</v>
      </c>
      <c r="F1479" t="e">
        <f t="shared" si="69"/>
        <v>#DIV/0!</v>
      </c>
      <c r="G1479">
        <f t="shared" si="70"/>
        <v>6.6</v>
      </c>
      <c r="H1479" s="3">
        <f t="shared" si="71"/>
        <v>1.1251158657328983</v>
      </c>
    </row>
    <row r="1480" spans="1:8" x14ac:dyDescent="0.3">
      <c r="A1480" t="s">
        <v>11888</v>
      </c>
      <c r="B1480" t="s">
        <v>19</v>
      </c>
      <c r="E1480">
        <v>6.2</v>
      </c>
      <c r="F1480" t="e">
        <f t="shared" si="69"/>
        <v>#DIV/0!</v>
      </c>
      <c r="G1480">
        <f t="shared" si="70"/>
        <v>6.6</v>
      </c>
      <c r="H1480" s="3">
        <f t="shared" si="71"/>
        <v>1.1251158657328983</v>
      </c>
    </row>
    <row r="1481" spans="1:8" x14ac:dyDescent="0.3">
      <c r="A1481" t="s">
        <v>11889</v>
      </c>
      <c r="B1481" t="s">
        <v>19</v>
      </c>
      <c r="E1481">
        <v>6.3</v>
      </c>
      <c r="F1481" t="e">
        <f t="shared" si="69"/>
        <v>#DIV/0!</v>
      </c>
      <c r="G1481">
        <f t="shared" si="70"/>
        <v>6.6</v>
      </c>
      <c r="H1481" s="3">
        <f t="shared" si="71"/>
        <v>1.1251158657328983</v>
      </c>
    </row>
    <row r="1482" spans="1:8" x14ac:dyDescent="0.3">
      <c r="A1482" t="s">
        <v>11890</v>
      </c>
      <c r="B1482" t="s">
        <v>19</v>
      </c>
      <c r="E1482">
        <v>3.8</v>
      </c>
      <c r="F1482" t="e">
        <f t="shared" si="69"/>
        <v>#DIV/0!</v>
      </c>
      <c r="G1482">
        <f t="shared" si="70"/>
        <v>6.6</v>
      </c>
      <c r="H1482" s="3">
        <f t="shared" si="71"/>
        <v>1.1251158657328983</v>
      </c>
    </row>
    <row r="1483" spans="1:8" x14ac:dyDescent="0.3">
      <c r="A1483" t="s">
        <v>11891</v>
      </c>
      <c r="B1483" t="s">
        <v>19</v>
      </c>
      <c r="E1483">
        <v>5.2</v>
      </c>
      <c r="F1483" t="e">
        <f t="shared" si="69"/>
        <v>#DIV/0!</v>
      </c>
      <c r="G1483">
        <f t="shared" si="70"/>
        <v>6.6</v>
      </c>
      <c r="H1483" s="3">
        <f t="shared" si="71"/>
        <v>1.1251158657328983</v>
      </c>
    </row>
    <row r="1484" spans="1:8" x14ac:dyDescent="0.3">
      <c r="A1484" t="s">
        <v>11892</v>
      </c>
      <c r="B1484" t="s">
        <v>19</v>
      </c>
      <c r="E1484">
        <v>6</v>
      </c>
      <c r="F1484" t="e">
        <f t="shared" si="69"/>
        <v>#DIV/0!</v>
      </c>
      <c r="G1484">
        <f t="shared" si="70"/>
        <v>6.6</v>
      </c>
      <c r="H1484" s="3">
        <f t="shared" si="71"/>
        <v>1.1251158657328983</v>
      </c>
    </row>
    <row r="1485" spans="1:8" x14ac:dyDescent="0.3">
      <c r="A1485" t="s">
        <v>11893</v>
      </c>
      <c r="B1485" t="s">
        <v>19</v>
      </c>
      <c r="E1485">
        <v>6.2</v>
      </c>
      <c r="F1485" t="e">
        <f t="shared" si="69"/>
        <v>#DIV/0!</v>
      </c>
      <c r="G1485">
        <f t="shared" si="70"/>
        <v>6.6</v>
      </c>
      <c r="H1485" s="3">
        <f t="shared" si="71"/>
        <v>1.1251158657328983</v>
      </c>
    </row>
    <row r="1486" spans="1:8" x14ac:dyDescent="0.3">
      <c r="A1486" t="s">
        <v>11894</v>
      </c>
      <c r="B1486" t="s">
        <v>19</v>
      </c>
      <c r="E1486">
        <v>5.7</v>
      </c>
      <c r="F1486" t="e">
        <f t="shared" si="69"/>
        <v>#DIV/0!</v>
      </c>
      <c r="G1486">
        <f t="shared" si="70"/>
        <v>6.6</v>
      </c>
      <c r="H1486" s="3">
        <f t="shared" si="71"/>
        <v>1.1251158657328983</v>
      </c>
    </row>
    <row r="1487" spans="1:8" x14ac:dyDescent="0.3">
      <c r="A1487" t="s">
        <v>11895</v>
      </c>
      <c r="B1487" t="s">
        <v>19</v>
      </c>
      <c r="E1487">
        <v>6.7</v>
      </c>
      <c r="F1487" t="e">
        <f t="shared" si="69"/>
        <v>#DIV/0!</v>
      </c>
      <c r="G1487">
        <f t="shared" si="70"/>
        <v>6.6</v>
      </c>
      <c r="H1487" s="3">
        <f t="shared" si="71"/>
        <v>1.1251158657328983</v>
      </c>
    </row>
    <row r="1488" spans="1:8" x14ac:dyDescent="0.3">
      <c r="A1488" t="s">
        <v>11896</v>
      </c>
      <c r="B1488" t="s">
        <v>19</v>
      </c>
      <c r="E1488">
        <v>6.8</v>
      </c>
      <c r="F1488" t="e">
        <f t="shared" si="69"/>
        <v>#DIV/0!</v>
      </c>
      <c r="G1488">
        <f t="shared" si="70"/>
        <v>6.6</v>
      </c>
      <c r="H1488" s="3">
        <f t="shared" si="71"/>
        <v>1.1251158657328983</v>
      </c>
    </row>
    <row r="1489" spans="1:8" x14ac:dyDescent="0.3">
      <c r="A1489" t="s">
        <v>11897</v>
      </c>
      <c r="B1489" t="s">
        <v>19</v>
      </c>
      <c r="E1489">
        <v>6</v>
      </c>
      <c r="F1489" t="e">
        <f t="shared" si="69"/>
        <v>#DIV/0!</v>
      </c>
      <c r="G1489">
        <f t="shared" si="70"/>
        <v>6.6</v>
      </c>
      <c r="H1489" s="3">
        <f t="shared" si="71"/>
        <v>1.1251158657328983</v>
      </c>
    </row>
    <row r="1490" spans="1:8" x14ac:dyDescent="0.3">
      <c r="A1490" t="s">
        <v>11898</v>
      </c>
      <c r="B1490" t="s">
        <v>19</v>
      </c>
      <c r="E1490">
        <v>7.3</v>
      </c>
      <c r="F1490" t="e">
        <f t="shared" si="69"/>
        <v>#DIV/0!</v>
      </c>
      <c r="G1490">
        <f t="shared" si="70"/>
        <v>6.6</v>
      </c>
      <c r="H1490" s="3">
        <f t="shared" si="71"/>
        <v>1.1251158657328983</v>
      </c>
    </row>
    <row r="1491" spans="1:8" x14ac:dyDescent="0.3">
      <c r="A1491" t="s">
        <v>11899</v>
      </c>
      <c r="B1491" t="s">
        <v>19</v>
      </c>
      <c r="E1491">
        <v>5.5</v>
      </c>
      <c r="F1491" t="e">
        <f t="shared" si="69"/>
        <v>#DIV/0!</v>
      </c>
      <c r="G1491">
        <f t="shared" si="70"/>
        <v>6.6</v>
      </c>
      <c r="H1491" s="3">
        <f t="shared" si="71"/>
        <v>1.1251158657328983</v>
      </c>
    </row>
    <row r="1492" spans="1:8" x14ac:dyDescent="0.3">
      <c r="A1492" t="s">
        <v>11900</v>
      </c>
      <c r="B1492" t="s">
        <v>19</v>
      </c>
      <c r="E1492">
        <v>6.7</v>
      </c>
      <c r="F1492" t="e">
        <f t="shared" si="69"/>
        <v>#DIV/0!</v>
      </c>
      <c r="G1492">
        <f t="shared" si="70"/>
        <v>6.6</v>
      </c>
      <c r="H1492" s="3">
        <f t="shared" si="71"/>
        <v>1.1251158657328983</v>
      </c>
    </row>
    <row r="1493" spans="1:8" x14ac:dyDescent="0.3">
      <c r="A1493" t="s">
        <v>11901</v>
      </c>
      <c r="B1493" t="s">
        <v>19</v>
      </c>
      <c r="E1493">
        <v>4.8</v>
      </c>
      <c r="F1493" t="e">
        <f t="shared" si="69"/>
        <v>#DIV/0!</v>
      </c>
      <c r="G1493">
        <f t="shared" si="70"/>
        <v>6.6</v>
      </c>
      <c r="H1493" s="3">
        <f t="shared" si="71"/>
        <v>1.1251158657328983</v>
      </c>
    </row>
    <row r="1494" spans="1:8" x14ac:dyDescent="0.3">
      <c r="A1494" t="s">
        <v>11902</v>
      </c>
      <c r="B1494" t="s">
        <v>19</v>
      </c>
      <c r="E1494">
        <v>5.7</v>
      </c>
      <c r="F1494" t="e">
        <f t="shared" si="69"/>
        <v>#DIV/0!</v>
      </c>
      <c r="G1494">
        <f t="shared" si="70"/>
        <v>6.6</v>
      </c>
      <c r="H1494" s="3">
        <f t="shared" si="71"/>
        <v>1.1251158657328983</v>
      </c>
    </row>
    <row r="1495" spans="1:8" x14ac:dyDescent="0.3">
      <c r="A1495" t="s">
        <v>11903</v>
      </c>
      <c r="B1495" t="s">
        <v>19</v>
      </c>
      <c r="E1495">
        <v>5.0999999999999996</v>
      </c>
      <c r="F1495" t="e">
        <f t="shared" si="69"/>
        <v>#DIV/0!</v>
      </c>
      <c r="G1495">
        <f t="shared" si="70"/>
        <v>6.6</v>
      </c>
      <c r="H1495" s="3">
        <f t="shared" si="71"/>
        <v>1.1251158657328983</v>
      </c>
    </row>
    <row r="1496" spans="1:8" x14ac:dyDescent="0.3">
      <c r="A1496" t="s">
        <v>11904</v>
      </c>
      <c r="B1496" t="s">
        <v>19</v>
      </c>
      <c r="E1496">
        <v>6</v>
      </c>
      <c r="F1496" t="e">
        <f t="shared" si="69"/>
        <v>#DIV/0!</v>
      </c>
      <c r="G1496">
        <f t="shared" si="70"/>
        <v>6.6</v>
      </c>
      <c r="H1496" s="3">
        <f t="shared" si="71"/>
        <v>1.1251158657328983</v>
      </c>
    </row>
    <row r="1497" spans="1:8" x14ac:dyDescent="0.3">
      <c r="A1497" t="s">
        <v>11905</v>
      </c>
      <c r="B1497" t="s">
        <v>19</v>
      </c>
      <c r="E1497">
        <v>4.2</v>
      </c>
      <c r="F1497" t="e">
        <f t="shared" si="69"/>
        <v>#DIV/0!</v>
      </c>
      <c r="G1497">
        <f t="shared" si="70"/>
        <v>6.6</v>
      </c>
      <c r="H1497" s="3">
        <f t="shared" si="71"/>
        <v>1.1251158657328983</v>
      </c>
    </row>
    <row r="1498" spans="1:8" x14ac:dyDescent="0.3">
      <c r="A1498" t="s">
        <v>11906</v>
      </c>
      <c r="B1498" t="s">
        <v>19</v>
      </c>
      <c r="E1498">
        <v>7.4</v>
      </c>
      <c r="F1498" t="e">
        <f t="shared" si="69"/>
        <v>#DIV/0!</v>
      </c>
      <c r="G1498">
        <f t="shared" si="70"/>
        <v>6.6</v>
      </c>
      <c r="H1498" s="3">
        <f t="shared" si="71"/>
        <v>1.1251158657328983</v>
      </c>
    </row>
    <row r="1499" spans="1:8" x14ac:dyDescent="0.3">
      <c r="A1499" t="s">
        <v>11907</v>
      </c>
      <c r="B1499" t="s">
        <v>19</v>
      </c>
      <c r="E1499">
        <v>4.5999999999999996</v>
      </c>
      <c r="F1499" t="e">
        <f t="shared" si="69"/>
        <v>#DIV/0!</v>
      </c>
      <c r="G1499">
        <f t="shared" si="70"/>
        <v>6.6</v>
      </c>
      <c r="H1499" s="3">
        <f t="shared" si="71"/>
        <v>1.1251158657328983</v>
      </c>
    </row>
    <row r="1500" spans="1:8" x14ac:dyDescent="0.3">
      <c r="A1500" t="s">
        <v>11908</v>
      </c>
      <c r="B1500" t="s">
        <v>19</v>
      </c>
      <c r="E1500">
        <v>6.9</v>
      </c>
      <c r="F1500" t="e">
        <f t="shared" si="69"/>
        <v>#DIV/0!</v>
      </c>
      <c r="G1500">
        <f t="shared" si="70"/>
        <v>6.6</v>
      </c>
      <c r="H1500" s="3">
        <f t="shared" si="71"/>
        <v>1.1251158657328983</v>
      </c>
    </row>
    <row r="1501" spans="1:8" x14ac:dyDescent="0.3">
      <c r="A1501" t="s">
        <v>11909</v>
      </c>
      <c r="B1501" t="s">
        <v>19</v>
      </c>
      <c r="E1501">
        <v>8.6</v>
      </c>
      <c r="F1501" t="e">
        <f t="shared" si="69"/>
        <v>#DIV/0!</v>
      </c>
      <c r="G1501">
        <f t="shared" si="70"/>
        <v>6.6</v>
      </c>
      <c r="H1501" s="3">
        <f t="shared" si="71"/>
        <v>1.1251158657328983</v>
      </c>
    </row>
    <row r="1502" spans="1:8" x14ac:dyDescent="0.3">
      <c r="A1502" t="s">
        <v>11910</v>
      </c>
      <c r="B1502" t="s">
        <v>19</v>
      </c>
      <c r="E1502">
        <v>6.9</v>
      </c>
      <c r="F1502" t="e">
        <f t="shared" si="69"/>
        <v>#DIV/0!</v>
      </c>
      <c r="G1502">
        <f t="shared" si="70"/>
        <v>6.6</v>
      </c>
      <c r="H1502" s="3">
        <f t="shared" si="71"/>
        <v>1.1251158657328983</v>
      </c>
    </row>
    <row r="1503" spans="1:8" x14ac:dyDescent="0.3">
      <c r="A1503" t="s">
        <v>11911</v>
      </c>
      <c r="B1503" t="s">
        <v>19</v>
      </c>
      <c r="E1503">
        <v>8</v>
      </c>
      <c r="F1503" t="e">
        <f t="shared" si="69"/>
        <v>#DIV/0!</v>
      </c>
      <c r="G1503">
        <f t="shared" si="70"/>
        <v>6.6</v>
      </c>
      <c r="H1503" s="3">
        <f t="shared" si="71"/>
        <v>1.1251158657328983</v>
      </c>
    </row>
    <row r="1504" spans="1:8" x14ac:dyDescent="0.3">
      <c r="A1504" t="s">
        <v>11912</v>
      </c>
      <c r="B1504" t="s">
        <v>19</v>
      </c>
      <c r="E1504">
        <v>6.4</v>
      </c>
      <c r="F1504" t="e">
        <f t="shared" si="69"/>
        <v>#DIV/0!</v>
      </c>
      <c r="G1504">
        <f t="shared" si="70"/>
        <v>6.6</v>
      </c>
      <c r="H1504" s="3">
        <f t="shared" si="71"/>
        <v>1.1251158657328983</v>
      </c>
    </row>
    <row r="1505" spans="1:8" x14ac:dyDescent="0.3">
      <c r="A1505" t="s">
        <v>11913</v>
      </c>
      <c r="B1505" t="s">
        <v>675</v>
      </c>
      <c r="E1505">
        <v>6.3</v>
      </c>
      <c r="F1505" t="e">
        <f t="shared" si="69"/>
        <v>#DIV/0!</v>
      </c>
      <c r="G1505">
        <f t="shared" si="70"/>
        <v>6.6</v>
      </c>
      <c r="H1505" s="3">
        <f t="shared" si="71"/>
        <v>1.1251158657328983</v>
      </c>
    </row>
    <row r="1506" spans="1:8" x14ac:dyDescent="0.3">
      <c r="A1506" t="s">
        <v>11914</v>
      </c>
      <c r="B1506" t="s">
        <v>19</v>
      </c>
      <c r="E1506">
        <v>8.4</v>
      </c>
      <c r="F1506" t="e">
        <f t="shared" si="69"/>
        <v>#DIV/0!</v>
      </c>
      <c r="G1506">
        <f t="shared" si="70"/>
        <v>6.6</v>
      </c>
      <c r="H1506" s="3">
        <f t="shared" si="71"/>
        <v>1.1251158657328983</v>
      </c>
    </row>
    <row r="1507" spans="1:8" x14ac:dyDescent="0.3">
      <c r="A1507" t="s">
        <v>11915</v>
      </c>
      <c r="B1507" t="s">
        <v>1243</v>
      </c>
      <c r="E1507">
        <v>7.1</v>
      </c>
      <c r="F1507" t="e">
        <f t="shared" si="69"/>
        <v>#DIV/0!</v>
      </c>
      <c r="G1507">
        <f t="shared" si="70"/>
        <v>6.6</v>
      </c>
      <c r="H1507" s="3">
        <f t="shared" si="71"/>
        <v>1.1251158657328983</v>
      </c>
    </row>
    <row r="1508" spans="1:8" x14ac:dyDescent="0.3">
      <c r="A1508" t="s">
        <v>11916</v>
      </c>
      <c r="B1508" t="s">
        <v>19</v>
      </c>
      <c r="E1508">
        <v>6.8</v>
      </c>
      <c r="F1508" t="e">
        <f t="shared" si="69"/>
        <v>#DIV/0!</v>
      </c>
      <c r="G1508">
        <f t="shared" si="70"/>
        <v>6.6</v>
      </c>
      <c r="H1508" s="3">
        <f t="shared" si="71"/>
        <v>1.1251158657328983</v>
      </c>
    </row>
    <row r="1509" spans="1:8" x14ac:dyDescent="0.3">
      <c r="A1509" t="s">
        <v>11917</v>
      </c>
      <c r="B1509" t="s">
        <v>19</v>
      </c>
      <c r="E1509">
        <v>7.5</v>
      </c>
      <c r="F1509" t="e">
        <f t="shared" si="69"/>
        <v>#DIV/0!</v>
      </c>
      <c r="G1509">
        <f t="shared" si="70"/>
        <v>6.6</v>
      </c>
      <c r="H1509" s="3">
        <f t="shared" si="71"/>
        <v>1.1251158657328983</v>
      </c>
    </row>
    <row r="1510" spans="1:8" x14ac:dyDescent="0.3">
      <c r="A1510" t="s">
        <v>10511</v>
      </c>
      <c r="B1510" t="s">
        <v>19</v>
      </c>
      <c r="E1510">
        <v>4.5</v>
      </c>
      <c r="F1510" t="e">
        <f t="shared" si="69"/>
        <v>#DIV/0!</v>
      </c>
      <c r="G1510">
        <f t="shared" si="70"/>
        <v>6.6</v>
      </c>
      <c r="H1510" s="3">
        <f t="shared" si="71"/>
        <v>1.1251158657328983</v>
      </c>
    </row>
    <row r="1511" spans="1:8" x14ac:dyDescent="0.3">
      <c r="A1511" t="s">
        <v>11918</v>
      </c>
      <c r="B1511" t="s">
        <v>19</v>
      </c>
      <c r="E1511">
        <v>5.7</v>
      </c>
      <c r="F1511" t="e">
        <f t="shared" si="69"/>
        <v>#DIV/0!</v>
      </c>
      <c r="G1511">
        <f t="shared" si="70"/>
        <v>6.6</v>
      </c>
      <c r="H1511" s="3">
        <f t="shared" si="71"/>
        <v>1.1251158657328983</v>
      </c>
    </row>
    <row r="1512" spans="1:8" x14ac:dyDescent="0.3">
      <c r="A1512" t="s">
        <v>11919</v>
      </c>
      <c r="B1512" t="s">
        <v>19</v>
      </c>
      <c r="E1512">
        <v>7.2</v>
      </c>
      <c r="F1512" t="e">
        <f t="shared" si="69"/>
        <v>#DIV/0!</v>
      </c>
      <c r="G1512">
        <f t="shared" si="70"/>
        <v>6.6</v>
      </c>
      <c r="H1512" s="3">
        <f t="shared" si="71"/>
        <v>1.1251158657328983</v>
      </c>
    </row>
    <row r="1513" spans="1:8" x14ac:dyDescent="0.3">
      <c r="A1513" t="s">
        <v>11920</v>
      </c>
      <c r="B1513" t="s">
        <v>19</v>
      </c>
      <c r="E1513">
        <v>6.8</v>
      </c>
      <c r="F1513" t="e">
        <f t="shared" si="69"/>
        <v>#DIV/0!</v>
      </c>
      <c r="G1513">
        <f t="shared" si="70"/>
        <v>6.6</v>
      </c>
      <c r="H1513" s="3">
        <f t="shared" si="71"/>
        <v>1.1251158657328983</v>
      </c>
    </row>
    <row r="1514" spans="1:8" x14ac:dyDescent="0.3">
      <c r="A1514" t="s">
        <v>11921</v>
      </c>
      <c r="B1514" t="s">
        <v>19</v>
      </c>
      <c r="E1514">
        <v>5.4</v>
      </c>
      <c r="F1514" t="e">
        <f t="shared" si="69"/>
        <v>#DIV/0!</v>
      </c>
      <c r="G1514">
        <f t="shared" si="70"/>
        <v>6.6</v>
      </c>
      <c r="H1514" s="3">
        <f t="shared" si="71"/>
        <v>1.1251158657328983</v>
      </c>
    </row>
    <row r="1515" spans="1:8" x14ac:dyDescent="0.3">
      <c r="A1515" t="s">
        <v>11922</v>
      </c>
      <c r="B1515" t="s">
        <v>19</v>
      </c>
      <c r="E1515">
        <v>7.2</v>
      </c>
      <c r="F1515" t="e">
        <f t="shared" si="69"/>
        <v>#DIV/0!</v>
      </c>
      <c r="G1515">
        <f t="shared" si="70"/>
        <v>6.6</v>
      </c>
      <c r="H1515" s="3">
        <f t="shared" si="71"/>
        <v>1.1251158657328983</v>
      </c>
    </row>
    <row r="1516" spans="1:8" x14ac:dyDescent="0.3">
      <c r="A1516" t="s">
        <v>11923</v>
      </c>
      <c r="B1516" t="s">
        <v>19</v>
      </c>
      <c r="E1516">
        <v>7.3</v>
      </c>
      <c r="F1516" t="e">
        <f t="shared" si="69"/>
        <v>#DIV/0!</v>
      </c>
      <c r="G1516">
        <f t="shared" si="70"/>
        <v>6.6</v>
      </c>
      <c r="H1516" s="3">
        <f t="shared" si="71"/>
        <v>1.1251158657328983</v>
      </c>
    </row>
    <row r="1517" spans="1:8" x14ac:dyDescent="0.3">
      <c r="A1517" t="s">
        <v>11924</v>
      </c>
      <c r="B1517" t="s">
        <v>336</v>
      </c>
      <c r="E1517">
        <v>5.2</v>
      </c>
      <c r="F1517" t="e">
        <f t="shared" si="69"/>
        <v>#DIV/0!</v>
      </c>
      <c r="G1517">
        <f t="shared" si="70"/>
        <v>6.6</v>
      </c>
      <c r="H1517" s="3">
        <f t="shared" si="71"/>
        <v>1.1251158657328983</v>
      </c>
    </row>
    <row r="1518" spans="1:8" x14ac:dyDescent="0.3">
      <c r="A1518" t="s">
        <v>11925</v>
      </c>
      <c r="B1518" t="s">
        <v>19</v>
      </c>
      <c r="E1518">
        <v>5.5</v>
      </c>
      <c r="F1518" t="e">
        <f t="shared" si="69"/>
        <v>#DIV/0!</v>
      </c>
      <c r="G1518">
        <f t="shared" si="70"/>
        <v>6.6</v>
      </c>
      <c r="H1518" s="3">
        <f t="shared" si="71"/>
        <v>1.1251158657328983</v>
      </c>
    </row>
    <row r="1519" spans="1:8" x14ac:dyDescent="0.3">
      <c r="A1519" t="s">
        <v>11926</v>
      </c>
      <c r="B1519" t="s">
        <v>19</v>
      </c>
      <c r="E1519">
        <v>7.7</v>
      </c>
      <c r="F1519" t="e">
        <f t="shared" si="69"/>
        <v>#DIV/0!</v>
      </c>
      <c r="G1519">
        <f t="shared" si="70"/>
        <v>6.6</v>
      </c>
      <c r="H1519" s="3">
        <f t="shared" si="71"/>
        <v>1.1251158657328983</v>
      </c>
    </row>
    <row r="1520" spans="1:8" x14ac:dyDescent="0.3">
      <c r="A1520" t="s">
        <v>11927</v>
      </c>
      <c r="B1520" t="s">
        <v>19</v>
      </c>
      <c r="E1520">
        <v>7.1</v>
      </c>
      <c r="F1520" t="e">
        <f t="shared" si="69"/>
        <v>#DIV/0!</v>
      </c>
      <c r="G1520">
        <f t="shared" si="70"/>
        <v>6.6</v>
      </c>
      <c r="H1520" s="3">
        <f t="shared" si="71"/>
        <v>1.1251158657328983</v>
      </c>
    </row>
    <row r="1521" spans="1:8" x14ac:dyDescent="0.3">
      <c r="A1521" t="s">
        <v>11928</v>
      </c>
      <c r="B1521" t="s">
        <v>19</v>
      </c>
      <c r="E1521">
        <v>5.3</v>
      </c>
      <c r="F1521" t="e">
        <f t="shared" si="69"/>
        <v>#DIV/0!</v>
      </c>
      <c r="G1521">
        <f t="shared" si="70"/>
        <v>6.6</v>
      </c>
      <c r="H1521" s="3">
        <f t="shared" si="71"/>
        <v>1.1251158657328983</v>
      </c>
    </row>
    <row r="1522" spans="1:8" x14ac:dyDescent="0.3">
      <c r="A1522" t="s">
        <v>11929</v>
      </c>
      <c r="B1522" t="s">
        <v>19</v>
      </c>
      <c r="E1522">
        <v>5.6</v>
      </c>
      <c r="F1522" t="e">
        <f t="shared" si="69"/>
        <v>#DIV/0!</v>
      </c>
      <c r="G1522">
        <f t="shared" si="70"/>
        <v>6.6</v>
      </c>
      <c r="H1522" s="3">
        <f t="shared" si="71"/>
        <v>1.1251158657328983</v>
      </c>
    </row>
    <row r="1523" spans="1:8" x14ac:dyDescent="0.3">
      <c r="A1523" t="s">
        <v>11930</v>
      </c>
      <c r="B1523" t="s">
        <v>19</v>
      </c>
      <c r="E1523">
        <v>5.7</v>
      </c>
      <c r="F1523" t="e">
        <f t="shared" si="69"/>
        <v>#DIV/0!</v>
      </c>
      <c r="G1523">
        <f t="shared" si="70"/>
        <v>6.6</v>
      </c>
      <c r="H1523" s="3">
        <f t="shared" si="71"/>
        <v>1.1251158657328983</v>
      </c>
    </row>
    <row r="1524" spans="1:8" x14ac:dyDescent="0.3">
      <c r="A1524" t="s">
        <v>11931</v>
      </c>
      <c r="B1524" t="s">
        <v>19</v>
      </c>
      <c r="E1524">
        <v>7.1</v>
      </c>
      <c r="F1524" t="e">
        <f t="shared" si="69"/>
        <v>#DIV/0!</v>
      </c>
      <c r="G1524">
        <f t="shared" si="70"/>
        <v>6.6</v>
      </c>
      <c r="H1524" s="3">
        <f t="shared" si="71"/>
        <v>1.1251158657328983</v>
      </c>
    </row>
    <row r="1525" spans="1:8" x14ac:dyDescent="0.3">
      <c r="A1525" t="s">
        <v>11932</v>
      </c>
      <c r="B1525" t="s">
        <v>19</v>
      </c>
      <c r="E1525">
        <v>7.5</v>
      </c>
      <c r="F1525" t="e">
        <f t="shared" si="69"/>
        <v>#DIV/0!</v>
      </c>
      <c r="G1525">
        <f t="shared" si="70"/>
        <v>6.6</v>
      </c>
      <c r="H1525" s="3">
        <f t="shared" si="71"/>
        <v>1.1251158657328983</v>
      </c>
    </row>
    <row r="1526" spans="1:8" x14ac:dyDescent="0.3">
      <c r="A1526" t="s">
        <v>11933</v>
      </c>
      <c r="B1526" t="s">
        <v>19</v>
      </c>
      <c r="E1526">
        <v>7.6</v>
      </c>
      <c r="F1526" t="e">
        <f t="shared" si="69"/>
        <v>#DIV/0!</v>
      </c>
      <c r="G1526">
        <f t="shared" si="70"/>
        <v>6.6</v>
      </c>
      <c r="H1526" s="3">
        <f t="shared" si="71"/>
        <v>1.1251158657328983</v>
      </c>
    </row>
    <row r="1527" spans="1:8" x14ac:dyDescent="0.3">
      <c r="A1527" t="s">
        <v>11934</v>
      </c>
      <c r="B1527" t="s">
        <v>19</v>
      </c>
      <c r="E1527">
        <v>5.5</v>
      </c>
      <c r="F1527" t="e">
        <f t="shared" si="69"/>
        <v>#DIV/0!</v>
      </c>
      <c r="G1527">
        <f t="shared" si="70"/>
        <v>6.6</v>
      </c>
      <c r="H1527" s="3">
        <f t="shared" si="71"/>
        <v>1.1251158657328983</v>
      </c>
    </row>
    <row r="1528" spans="1:8" x14ac:dyDescent="0.3">
      <c r="A1528" t="s">
        <v>11935</v>
      </c>
      <c r="B1528" t="s">
        <v>19</v>
      </c>
      <c r="E1528">
        <v>5.0999999999999996</v>
      </c>
      <c r="F1528" t="e">
        <f t="shared" si="69"/>
        <v>#DIV/0!</v>
      </c>
      <c r="G1528">
        <f t="shared" si="70"/>
        <v>6.6</v>
      </c>
      <c r="H1528" s="3">
        <f t="shared" si="71"/>
        <v>1.1251158657328983</v>
      </c>
    </row>
    <row r="1529" spans="1:8" x14ac:dyDescent="0.3">
      <c r="A1529" t="s">
        <v>11936</v>
      </c>
      <c r="B1529" t="s">
        <v>19</v>
      </c>
      <c r="E1529">
        <v>6.3</v>
      </c>
      <c r="F1529" t="e">
        <f t="shared" si="69"/>
        <v>#DIV/0!</v>
      </c>
      <c r="G1529">
        <f t="shared" si="70"/>
        <v>6.6</v>
      </c>
      <c r="H1529" s="3">
        <f t="shared" si="71"/>
        <v>1.1251158657328983</v>
      </c>
    </row>
    <row r="1530" spans="1:8" x14ac:dyDescent="0.3">
      <c r="A1530" t="s">
        <v>11937</v>
      </c>
      <c r="B1530" t="s">
        <v>19</v>
      </c>
      <c r="E1530">
        <v>4.9000000000000004</v>
      </c>
      <c r="F1530" t="e">
        <f t="shared" si="69"/>
        <v>#DIV/0!</v>
      </c>
      <c r="G1530">
        <f t="shared" si="70"/>
        <v>6.6</v>
      </c>
      <c r="H1530" s="3">
        <f t="shared" si="71"/>
        <v>1.1251158657328983</v>
      </c>
    </row>
    <row r="1531" spans="1:8" x14ac:dyDescent="0.3">
      <c r="A1531" t="s">
        <v>11938</v>
      </c>
      <c r="B1531" t="s">
        <v>19</v>
      </c>
      <c r="E1531">
        <v>6.5</v>
      </c>
      <c r="F1531" t="e">
        <f t="shared" si="69"/>
        <v>#DIV/0!</v>
      </c>
      <c r="G1531">
        <f t="shared" si="70"/>
        <v>6.6</v>
      </c>
      <c r="H1531" s="3">
        <f t="shared" si="71"/>
        <v>1.1251158657328983</v>
      </c>
    </row>
    <row r="1532" spans="1:8" x14ac:dyDescent="0.3">
      <c r="A1532" t="s">
        <v>11939</v>
      </c>
      <c r="B1532" t="s">
        <v>19</v>
      </c>
      <c r="E1532">
        <v>5.6</v>
      </c>
      <c r="F1532" t="e">
        <f t="shared" si="69"/>
        <v>#DIV/0!</v>
      </c>
      <c r="G1532">
        <f t="shared" si="70"/>
        <v>6.6</v>
      </c>
      <c r="H1532" s="3">
        <f t="shared" si="71"/>
        <v>1.1251158657328983</v>
      </c>
    </row>
    <row r="1533" spans="1:8" x14ac:dyDescent="0.3">
      <c r="A1533" t="s">
        <v>11940</v>
      </c>
      <c r="B1533" t="s">
        <v>19</v>
      </c>
      <c r="E1533">
        <v>5.3</v>
      </c>
      <c r="F1533" t="e">
        <f t="shared" si="69"/>
        <v>#DIV/0!</v>
      </c>
      <c r="G1533">
        <f t="shared" si="70"/>
        <v>6.6</v>
      </c>
      <c r="H1533" s="3">
        <f t="shared" si="71"/>
        <v>1.1251158657328983</v>
      </c>
    </row>
    <row r="1534" spans="1:8" x14ac:dyDescent="0.3">
      <c r="A1534" t="s">
        <v>11941</v>
      </c>
      <c r="B1534" t="s">
        <v>19</v>
      </c>
      <c r="E1534">
        <v>6.5</v>
      </c>
      <c r="F1534" t="e">
        <f t="shared" si="69"/>
        <v>#DIV/0!</v>
      </c>
      <c r="G1534">
        <f t="shared" si="70"/>
        <v>6.6</v>
      </c>
      <c r="H1534" s="3">
        <f t="shared" si="71"/>
        <v>1.1251158657328983</v>
      </c>
    </row>
    <row r="1535" spans="1:8" x14ac:dyDescent="0.3">
      <c r="A1535" t="s">
        <v>11942</v>
      </c>
      <c r="B1535" t="s">
        <v>19</v>
      </c>
      <c r="E1535">
        <v>6.8</v>
      </c>
      <c r="F1535" t="e">
        <f t="shared" si="69"/>
        <v>#DIV/0!</v>
      </c>
      <c r="G1535">
        <f t="shared" si="70"/>
        <v>6.6</v>
      </c>
      <c r="H1535" s="3">
        <f t="shared" si="71"/>
        <v>1.1251158657328983</v>
      </c>
    </row>
    <row r="1536" spans="1:8" x14ac:dyDescent="0.3">
      <c r="A1536" t="s">
        <v>11943</v>
      </c>
      <c r="B1536" t="s">
        <v>19</v>
      </c>
      <c r="E1536">
        <v>6.5</v>
      </c>
      <c r="F1536" t="e">
        <f t="shared" si="69"/>
        <v>#DIV/0!</v>
      </c>
      <c r="G1536">
        <f t="shared" si="70"/>
        <v>6.6</v>
      </c>
      <c r="H1536" s="3">
        <f t="shared" si="71"/>
        <v>1.1251158657328983</v>
      </c>
    </row>
    <row r="1537" spans="1:8" x14ac:dyDescent="0.3">
      <c r="A1537" t="s">
        <v>11944</v>
      </c>
      <c r="B1537" t="s">
        <v>19</v>
      </c>
      <c r="E1537">
        <v>6</v>
      </c>
      <c r="F1537" t="e">
        <f t="shared" si="69"/>
        <v>#DIV/0!</v>
      </c>
      <c r="G1537">
        <f t="shared" si="70"/>
        <v>6.6</v>
      </c>
      <c r="H1537" s="3">
        <f t="shared" si="71"/>
        <v>1.1251158657328983</v>
      </c>
    </row>
    <row r="1538" spans="1:8" x14ac:dyDescent="0.3">
      <c r="A1538" t="s">
        <v>11945</v>
      </c>
      <c r="B1538" t="s">
        <v>19</v>
      </c>
      <c r="E1538">
        <v>8.4</v>
      </c>
      <c r="F1538" t="e">
        <f t="shared" si="69"/>
        <v>#DIV/0!</v>
      </c>
      <c r="G1538">
        <f t="shared" si="70"/>
        <v>6.6</v>
      </c>
      <c r="H1538" s="3">
        <f t="shared" si="71"/>
        <v>1.1251158657328983</v>
      </c>
    </row>
    <row r="1539" spans="1:8" x14ac:dyDescent="0.3">
      <c r="A1539" t="s">
        <v>11946</v>
      </c>
      <c r="B1539" t="s">
        <v>19</v>
      </c>
      <c r="E1539">
        <v>6</v>
      </c>
      <c r="F1539" t="e">
        <f t="shared" ref="F1539:F1602" si="72">AVERAGEIF(B:B,C:C,E:E)</f>
        <v>#DIV/0!</v>
      </c>
      <c r="G1539">
        <f t="shared" ref="G1539:G1602" si="73">MEDIAN(B:B,C:C,E:E)</f>
        <v>6.6</v>
      </c>
      <c r="H1539" s="3">
        <f t="shared" ref="H1539:H1602" si="74">_xlfn.STDEV.S(B:B,C:C,E:E)</f>
        <v>1.1251158657328983</v>
      </c>
    </row>
    <row r="1540" spans="1:8" x14ac:dyDescent="0.3">
      <c r="A1540" t="s">
        <v>11947</v>
      </c>
      <c r="B1540" t="s">
        <v>19</v>
      </c>
      <c r="E1540">
        <v>7.6</v>
      </c>
      <c r="F1540" t="e">
        <f t="shared" si="72"/>
        <v>#DIV/0!</v>
      </c>
      <c r="G1540">
        <f t="shared" si="73"/>
        <v>6.6</v>
      </c>
      <c r="H1540" s="3">
        <f t="shared" si="74"/>
        <v>1.1251158657328983</v>
      </c>
    </row>
    <row r="1541" spans="1:8" x14ac:dyDescent="0.3">
      <c r="A1541" t="s">
        <v>11948</v>
      </c>
      <c r="B1541" t="s">
        <v>19</v>
      </c>
      <c r="E1541">
        <v>5.6</v>
      </c>
      <c r="F1541" t="e">
        <f t="shared" si="72"/>
        <v>#DIV/0!</v>
      </c>
      <c r="G1541">
        <f t="shared" si="73"/>
        <v>6.6</v>
      </c>
      <c r="H1541" s="3">
        <f t="shared" si="74"/>
        <v>1.1251158657328983</v>
      </c>
    </row>
    <row r="1542" spans="1:8" x14ac:dyDescent="0.3">
      <c r="A1542" t="s">
        <v>11949</v>
      </c>
      <c r="B1542" t="s">
        <v>19</v>
      </c>
      <c r="E1542">
        <v>6.9</v>
      </c>
      <c r="F1542" t="e">
        <f t="shared" si="72"/>
        <v>#DIV/0!</v>
      </c>
      <c r="G1542">
        <f t="shared" si="73"/>
        <v>6.6</v>
      </c>
      <c r="H1542" s="3">
        <f t="shared" si="74"/>
        <v>1.1251158657328983</v>
      </c>
    </row>
    <row r="1543" spans="1:8" x14ac:dyDescent="0.3">
      <c r="A1543" t="s">
        <v>11950</v>
      </c>
      <c r="B1543" t="s">
        <v>19</v>
      </c>
      <c r="E1543">
        <v>6.4</v>
      </c>
      <c r="F1543" t="e">
        <f t="shared" si="72"/>
        <v>#DIV/0!</v>
      </c>
      <c r="G1543">
        <f t="shared" si="73"/>
        <v>6.6</v>
      </c>
      <c r="H1543" s="3">
        <f t="shared" si="74"/>
        <v>1.1251158657328983</v>
      </c>
    </row>
    <row r="1544" spans="1:8" x14ac:dyDescent="0.3">
      <c r="A1544" t="s">
        <v>11951</v>
      </c>
      <c r="B1544" t="s">
        <v>19</v>
      </c>
      <c r="E1544">
        <v>5.0999999999999996</v>
      </c>
      <c r="F1544" t="e">
        <f t="shared" si="72"/>
        <v>#DIV/0!</v>
      </c>
      <c r="G1544">
        <f t="shared" si="73"/>
        <v>6.6</v>
      </c>
      <c r="H1544" s="3">
        <f t="shared" si="74"/>
        <v>1.1251158657328983</v>
      </c>
    </row>
    <row r="1545" spans="1:8" x14ac:dyDescent="0.3">
      <c r="A1545" t="s">
        <v>11952</v>
      </c>
      <c r="B1545" t="s">
        <v>19</v>
      </c>
      <c r="E1545">
        <v>7</v>
      </c>
      <c r="F1545" t="e">
        <f t="shared" si="72"/>
        <v>#DIV/0!</v>
      </c>
      <c r="G1545">
        <f t="shared" si="73"/>
        <v>6.6</v>
      </c>
      <c r="H1545" s="3">
        <f t="shared" si="74"/>
        <v>1.1251158657328983</v>
      </c>
    </row>
    <row r="1546" spans="1:8" x14ac:dyDescent="0.3">
      <c r="A1546" t="s">
        <v>11953</v>
      </c>
      <c r="B1546" t="s">
        <v>19</v>
      </c>
      <c r="E1546">
        <v>5.7</v>
      </c>
      <c r="F1546" t="e">
        <f t="shared" si="72"/>
        <v>#DIV/0!</v>
      </c>
      <c r="G1546">
        <f t="shared" si="73"/>
        <v>6.6</v>
      </c>
      <c r="H1546" s="3">
        <f t="shared" si="74"/>
        <v>1.1251158657328983</v>
      </c>
    </row>
    <row r="1547" spans="1:8" x14ac:dyDescent="0.3">
      <c r="A1547" t="s">
        <v>11954</v>
      </c>
      <c r="B1547" t="s">
        <v>19</v>
      </c>
      <c r="E1547">
        <v>6.8</v>
      </c>
      <c r="F1547" t="e">
        <f t="shared" si="72"/>
        <v>#DIV/0!</v>
      </c>
      <c r="G1547">
        <f t="shared" si="73"/>
        <v>6.6</v>
      </c>
      <c r="H1547" s="3">
        <f t="shared" si="74"/>
        <v>1.1251158657328983</v>
      </c>
    </row>
    <row r="1548" spans="1:8" x14ac:dyDescent="0.3">
      <c r="A1548" t="s">
        <v>11955</v>
      </c>
      <c r="B1548" t="s">
        <v>19</v>
      </c>
      <c r="E1548">
        <v>6.7</v>
      </c>
      <c r="F1548" t="e">
        <f t="shared" si="72"/>
        <v>#DIV/0!</v>
      </c>
      <c r="G1548">
        <f t="shared" si="73"/>
        <v>6.6</v>
      </c>
      <c r="H1548" s="3">
        <f t="shared" si="74"/>
        <v>1.1251158657328983</v>
      </c>
    </row>
    <row r="1549" spans="1:8" x14ac:dyDescent="0.3">
      <c r="A1549" t="s">
        <v>11956</v>
      </c>
      <c r="B1549" t="s">
        <v>19</v>
      </c>
      <c r="E1549">
        <v>6.2</v>
      </c>
      <c r="F1549" t="e">
        <f t="shared" si="72"/>
        <v>#DIV/0!</v>
      </c>
      <c r="G1549">
        <f t="shared" si="73"/>
        <v>6.6</v>
      </c>
      <c r="H1549" s="3">
        <f t="shared" si="74"/>
        <v>1.1251158657328983</v>
      </c>
    </row>
    <row r="1550" spans="1:8" x14ac:dyDescent="0.3">
      <c r="A1550" t="s">
        <v>11957</v>
      </c>
      <c r="B1550" t="s">
        <v>19</v>
      </c>
      <c r="E1550">
        <v>7.2</v>
      </c>
      <c r="F1550" t="e">
        <f t="shared" si="72"/>
        <v>#DIV/0!</v>
      </c>
      <c r="G1550">
        <f t="shared" si="73"/>
        <v>6.6</v>
      </c>
      <c r="H1550" s="3">
        <f t="shared" si="74"/>
        <v>1.1251158657328983</v>
      </c>
    </row>
    <row r="1551" spans="1:8" x14ac:dyDescent="0.3">
      <c r="A1551" t="s">
        <v>11958</v>
      </c>
      <c r="B1551" t="s">
        <v>19</v>
      </c>
      <c r="E1551">
        <v>6.2</v>
      </c>
      <c r="F1551" t="e">
        <f t="shared" si="72"/>
        <v>#DIV/0!</v>
      </c>
      <c r="G1551">
        <f t="shared" si="73"/>
        <v>6.6</v>
      </c>
      <c r="H1551" s="3">
        <f t="shared" si="74"/>
        <v>1.1251158657328983</v>
      </c>
    </row>
    <row r="1552" spans="1:8" x14ac:dyDescent="0.3">
      <c r="A1552" t="s">
        <v>11959</v>
      </c>
      <c r="B1552" t="s">
        <v>19</v>
      </c>
      <c r="E1552">
        <v>5.6</v>
      </c>
      <c r="F1552" t="e">
        <f t="shared" si="72"/>
        <v>#DIV/0!</v>
      </c>
      <c r="G1552">
        <f t="shared" si="73"/>
        <v>6.6</v>
      </c>
      <c r="H1552" s="3">
        <f t="shared" si="74"/>
        <v>1.1251158657328983</v>
      </c>
    </row>
    <row r="1553" spans="1:8" x14ac:dyDescent="0.3">
      <c r="A1553" t="s">
        <v>11960</v>
      </c>
      <c r="B1553" t="s">
        <v>19</v>
      </c>
      <c r="E1553">
        <v>4.4000000000000004</v>
      </c>
      <c r="F1553" t="e">
        <f t="shared" si="72"/>
        <v>#DIV/0!</v>
      </c>
      <c r="G1553">
        <f t="shared" si="73"/>
        <v>6.6</v>
      </c>
      <c r="H1553" s="3">
        <f t="shared" si="74"/>
        <v>1.1251158657328983</v>
      </c>
    </row>
    <row r="1554" spans="1:8" x14ac:dyDescent="0.3">
      <c r="A1554" t="s">
        <v>11961</v>
      </c>
      <c r="B1554" t="s">
        <v>19</v>
      </c>
      <c r="E1554">
        <v>7.5</v>
      </c>
      <c r="F1554" t="e">
        <f t="shared" si="72"/>
        <v>#DIV/0!</v>
      </c>
      <c r="G1554">
        <f t="shared" si="73"/>
        <v>6.6</v>
      </c>
      <c r="H1554" s="3">
        <f t="shared" si="74"/>
        <v>1.1251158657328983</v>
      </c>
    </row>
    <row r="1555" spans="1:8" x14ac:dyDescent="0.3">
      <c r="A1555" t="s">
        <v>11962</v>
      </c>
      <c r="B1555" t="s">
        <v>19</v>
      </c>
      <c r="E1555">
        <v>7.1</v>
      </c>
      <c r="F1555" t="e">
        <f t="shared" si="72"/>
        <v>#DIV/0!</v>
      </c>
      <c r="G1555">
        <f t="shared" si="73"/>
        <v>6.6</v>
      </c>
      <c r="H1555" s="3">
        <f t="shared" si="74"/>
        <v>1.1251158657328983</v>
      </c>
    </row>
    <row r="1556" spans="1:8" x14ac:dyDescent="0.3">
      <c r="A1556" t="s">
        <v>11963</v>
      </c>
      <c r="B1556" t="s">
        <v>19</v>
      </c>
      <c r="E1556">
        <v>6.4</v>
      </c>
      <c r="F1556" t="e">
        <f t="shared" si="72"/>
        <v>#DIV/0!</v>
      </c>
      <c r="G1556">
        <f t="shared" si="73"/>
        <v>6.6</v>
      </c>
      <c r="H1556" s="3">
        <f t="shared" si="74"/>
        <v>1.1251158657328983</v>
      </c>
    </row>
    <row r="1557" spans="1:8" x14ac:dyDescent="0.3">
      <c r="A1557" t="s">
        <v>11964</v>
      </c>
      <c r="B1557" t="s">
        <v>19</v>
      </c>
      <c r="E1557">
        <v>7.1</v>
      </c>
      <c r="F1557" t="e">
        <f t="shared" si="72"/>
        <v>#DIV/0!</v>
      </c>
      <c r="G1557">
        <f t="shared" si="73"/>
        <v>6.6</v>
      </c>
      <c r="H1557" s="3">
        <f t="shared" si="74"/>
        <v>1.1251158657328983</v>
      </c>
    </row>
    <row r="1558" spans="1:8" x14ac:dyDescent="0.3">
      <c r="A1558">
        <v>1941</v>
      </c>
      <c r="B1558" t="s">
        <v>19</v>
      </c>
      <c r="E1558">
        <v>5.9</v>
      </c>
      <c r="F1558" t="e">
        <f t="shared" si="72"/>
        <v>#DIV/0!</v>
      </c>
      <c r="G1558">
        <f t="shared" si="73"/>
        <v>6.6</v>
      </c>
      <c r="H1558" s="3">
        <f t="shared" si="74"/>
        <v>1.1251158657328983</v>
      </c>
    </row>
    <row r="1559" spans="1:8" x14ac:dyDescent="0.3">
      <c r="A1559" t="s">
        <v>11965</v>
      </c>
      <c r="B1559" t="s">
        <v>19</v>
      </c>
      <c r="E1559">
        <v>6.9</v>
      </c>
      <c r="F1559" t="e">
        <f t="shared" si="72"/>
        <v>#DIV/0!</v>
      </c>
      <c r="G1559">
        <f t="shared" si="73"/>
        <v>6.6</v>
      </c>
      <c r="H1559" s="3">
        <f t="shared" si="74"/>
        <v>1.1251158657328983</v>
      </c>
    </row>
    <row r="1560" spans="1:8" x14ac:dyDescent="0.3">
      <c r="A1560" t="s">
        <v>11966</v>
      </c>
      <c r="B1560" t="s">
        <v>19</v>
      </c>
      <c r="E1560">
        <v>7.5</v>
      </c>
      <c r="F1560" t="e">
        <f t="shared" si="72"/>
        <v>#DIV/0!</v>
      </c>
      <c r="G1560">
        <f t="shared" si="73"/>
        <v>6.6</v>
      </c>
      <c r="H1560" s="3">
        <f t="shared" si="74"/>
        <v>1.1251158657328983</v>
      </c>
    </row>
    <row r="1561" spans="1:8" x14ac:dyDescent="0.3">
      <c r="A1561" t="s">
        <v>11967</v>
      </c>
      <c r="B1561" t="s">
        <v>19</v>
      </c>
      <c r="E1561">
        <v>6.3</v>
      </c>
      <c r="F1561" t="e">
        <f t="shared" si="72"/>
        <v>#DIV/0!</v>
      </c>
      <c r="G1561">
        <f t="shared" si="73"/>
        <v>6.6</v>
      </c>
      <c r="H1561" s="3">
        <f t="shared" si="74"/>
        <v>1.1251158657328983</v>
      </c>
    </row>
    <row r="1562" spans="1:8" x14ac:dyDescent="0.3">
      <c r="A1562" t="s">
        <v>11968</v>
      </c>
      <c r="B1562" t="s">
        <v>19</v>
      </c>
      <c r="E1562">
        <v>6.4</v>
      </c>
      <c r="F1562" t="e">
        <f t="shared" si="72"/>
        <v>#DIV/0!</v>
      </c>
      <c r="G1562">
        <f t="shared" si="73"/>
        <v>6.6</v>
      </c>
      <c r="H1562" s="3">
        <f t="shared" si="74"/>
        <v>1.1251158657328983</v>
      </c>
    </row>
    <row r="1563" spans="1:8" x14ac:dyDescent="0.3">
      <c r="A1563" t="s">
        <v>11969</v>
      </c>
      <c r="B1563" t="s">
        <v>19</v>
      </c>
      <c r="E1563">
        <v>5.9</v>
      </c>
      <c r="F1563" t="e">
        <f t="shared" si="72"/>
        <v>#DIV/0!</v>
      </c>
      <c r="G1563">
        <f t="shared" si="73"/>
        <v>6.6</v>
      </c>
      <c r="H1563" s="3">
        <f t="shared" si="74"/>
        <v>1.1251158657328983</v>
      </c>
    </row>
    <row r="1564" spans="1:8" x14ac:dyDescent="0.3">
      <c r="A1564" t="s">
        <v>11970</v>
      </c>
      <c r="B1564" t="s">
        <v>19</v>
      </c>
      <c r="E1564">
        <v>6.8</v>
      </c>
      <c r="F1564" t="e">
        <f t="shared" si="72"/>
        <v>#DIV/0!</v>
      </c>
      <c r="G1564">
        <f t="shared" si="73"/>
        <v>6.6</v>
      </c>
      <c r="H1564" s="3">
        <f t="shared" si="74"/>
        <v>1.1251158657328983</v>
      </c>
    </row>
    <row r="1565" spans="1:8" x14ac:dyDescent="0.3">
      <c r="A1565" t="s">
        <v>11971</v>
      </c>
      <c r="B1565" t="s">
        <v>19</v>
      </c>
      <c r="E1565">
        <v>6.3</v>
      </c>
      <c r="F1565" t="e">
        <f t="shared" si="72"/>
        <v>#DIV/0!</v>
      </c>
      <c r="G1565">
        <f t="shared" si="73"/>
        <v>6.6</v>
      </c>
      <c r="H1565" s="3">
        <f t="shared" si="74"/>
        <v>1.1251158657328983</v>
      </c>
    </row>
    <row r="1566" spans="1:8" x14ac:dyDescent="0.3">
      <c r="A1566" t="s">
        <v>11972</v>
      </c>
      <c r="B1566" t="s">
        <v>19</v>
      </c>
      <c r="E1566">
        <v>3.6</v>
      </c>
      <c r="F1566" t="e">
        <f t="shared" si="72"/>
        <v>#DIV/0!</v>
      </c>
      <c r="G1566">
        <f t="shared" si="73"/>
        <v>6.6</v>
      </c>
      <c r="H1566" s="3">
        <f t="shared" si="74"/>
        <v>1.1251158657328983</v>
      </c>
    </row>
    <row r="1567" spans="1:8" x14ac:dyDescent="0.3">
      <c r="A1567" t="s">
        <v>11973</v>
      </c>
      <c r="B1567" t="s">
        <v>19</v>
      </c>
      <c r="E1567">
        <v>5.3</v>
      </c>
      <c r="F1567" t="e">
        <f t="shared" si="72"/>
        <v>#DIV/0!</v>
      </c>
      <c r="G1567">
        <f t="shared" si="73"/>
        <v>6.6</v>
      </c>
      <c r="H1567" s="3">
        <f t="shared" si="74"/>
        <v>1.1251158657328983</v>
      </c>
    </row>
    <row r="1568" spans="1:8" x14ac:dyDescent="0.3">
      <c r="A1568" t="s">
        <v>11974</v>
      </c>
      <c r="B1568" t="s">
        <v>19</v>
      </c>
      <c r="E1568">
        <v>5.9</v>
      </c>
      <c r="F1568" t="e">
        <f t="shared" si="72"/>
        <v>#DIV/0!</v>
      </c>
      <c r="G1568">
        <f t="shared" si="73"/>
        <v>6.6</v>
      </c>
      <c r="H1568" s="3">
        <f t="shared" si="74"/>
        <v>1.1251158657328983</v>
      </c>
    </row>
    <row r="1569" spans="1:8" x14ac:dyDescent="0.3">
      <c r="A1569" t="s">
        <v>11975</v>
      </c>
      <c r="B1569" t="s">
        <v>19</v>
      </c>
      <c r="E1569">
        <v>6.9</v>
      </c>
      <c r="F1569" t="e">
        <f t="shared" si="72"/>
        <v>#DIV/0!</v>
      </c>
      <c r="G1569">
        <f t="shared" si="73"/>
        <v>6.6</v>
      </c>
      <c r="H1569" s="3">
        <f t="shared" si="74"/>
        <v>1.1251158657328983</v>
      </c>
    </row>
    <row r="1570" spans="1:8" x14ac:dyDescent="0.3">
      <c r="A1570" t="s">
        <v>11976</v>
      </c>
      <c r="B1570" t="s">
        <v>19</v>
      </c>
      <c r="E1570">
        <v>6.9</v>
      </c>
      <c r="F1570" t="e">
        <f t="shared" si="72"/>
        <v>#DIV/0!</v>
      </c>
      <c r="G1570">
        <f t="shared" si="73"/>
        <v>6.6</v>
      </c>
      <c r="H1570" s="3">
        <f t="shared" si="74"/>
        <v>1.1251158657328983</v>
      </c>
    </row>
    <row r="1571" spans="1:8" x14ac:dyDescent="0.3">
      <c r="A1571" t="s">
        <v>11977</v>
      </c>
      <c r="B1571" t="s">
        <v>19</v>
      </c>
      <c r="E1571">
        <v>6.1</v>
      </c>
      <c r="F1571" t="e">
        <f t="shared" si="72"/>
        <v>#DIV/0!</v>
      </c>
      <c r="G1571">
        <f t="shared" si="73"/>
        <v>6.6</v>
      </c>
      <c r="H1571" s="3">
        <f t="shared" si="74"/>
        <v>1.1251158657328983</v>
      </c>
    </row>
    <row r="1572" spans="1:8" x14ac:dyDescent="0.3">
      <c r="A1572" t="s">
        <v>11978</v>
      </c>
      <c r="B1572" t="s">
        <v>19</v>
      </c>
      <c r="E1572">
        <v>5.7</v>
      </c>
      <c r="F1572" t="e">
        <f t="shared" si="72"/>
        <v>#DIV/0!</v>
      </c>
      <c r="G1572">
        <f t="shared" si="73"/>
        <v>6.6</v>
      </c>
      <c r="H1572" s="3">
        <f t="shared" si="74"/>
        <v>1.1251158657328983</v>
      </c>
    </row>
    <row r="1573" spans="1:8" x14ac:dyDescent="0.3">
      <c r="A1573" t="s">
        <v>11979</v>
      </c>
      <c r="B1573" t="s">
        <v>19</v>
      </c>
      <c r="E1573">
        <v>8.5</v>
      </c>
      <c r="F1573" t="e">
        <f t="shared" si="72"/>
        <v>#DIV/0!</v>
      </c>
      <c r="G1573">
        <f t="shared" si="73"/>
        <v>6.6</v>
      </c>
      <c r="H1573" s="3">
        <f t="shared" si="74"/>
        <v>1.1251158657328983</v>
      </c>
    </row>
    <row r="1574" spans="1:8" x14ac:dyDescent="0.3">
      <c r="A1574" t="s">
        <v>11980</v>
      </c>
      <c r="B1574" t="s">
        <v>19</v>
      </c>
      <c r="E1574">
        <v>6.3</v>
      </c>
      <c r="F1574" t="e">
        <f t="shared" si="72"/>
        <v>#DIV/0!</v>
      </c>
      <c r="G1574">
        <f t="shared" si="73"/>
        <v>6.6</v>
      </c>
      <c r="H1574" s="3">
        <f t="shared" si="74"/>
        <v>1.1251158657328983</v>
      </c>
    </row>
    <row r="1575" spans="1:8" x14ac:dyDescent="0.3">
      <c r="A1575" t="s">
        <v>11981</v>
      </c>
      <c r="B1575" t="s">
        <v>19</v>
      </c>
      <c r="E1575">
        <v>7.3</v>
      </c>
      <c r="F1575" t="e">
        <f t="shared" si="72"/>
        <v>#DIV/0!</v>
      </c>
      <c r="G1575">
        <f t="shared" si="73"/>
        <v>6.6</v>
      </c>
      <c r="H1575" s="3">
        <f t="shared" si="74"/>
        <v>1.1251158657328983</v>
      </c>
    </row>
    <row r="1576" spans="1:8" x14ac:dyDescent="0.3">
      <c r="A1576" t="s">
        <v>11982</v>
      </c>
      <c r="B1576" t="s">
        <v>19</v>
      </c>
      <c r="E1576">
        <v>6.3</v>
      </c>
      <c r="F1576" t="e">
        <f t="shared" si="72"/>
        <v>#DIV/0!</v>
      </c>
      <c r="G1576">
        <f t="shared" si="73"/>
        <v>6.6</v>
      </c>
      <c r="H1576" s="3">
        <f t="shared" si="74"/>
        <v>1.1251158657328983</v>
      </c>
    </row>
    <row r="1577" spans="1:8" x14ac:dyDescent="0.3">
      <c r="A1577" t="s">
        <v>11983</v>
      </c>
      <c r="B1577" t="s">
        <v>19</v>
      </c>
      <c r="E1577">
        <v>7.2</v>
      </c>
      <c r="F1577" t="e">
        <f t="shared" si="72"/>
        <v>#DIV/0!</v>
      </c>
      <c r="G1577">
        <f t="shared" si="73"/>
        <v>6.6</v>
      </c>
      <c r="H1577" s="3">
        <f t="shared" si="74"/>
        <v>1.1251158657328983</v>
      </c>
    </row>
    <row r="1578" spans="1:8" x14ac:dyDescent="0.3">
      <c r="A1578" t="s">
        <v>11984</v>
      </c>
      <c r="B1578" t="s">
        <v>19</v>
      </c>
      <c r="E1578">
        <v>7.3</v>
      </c>
      <c r="F1578" t="e">
        <f t="shared" si="72"/>
        <v>#DIV/0!</v>
      </c>
      <c r="G1578">
        <f t="shared" si="73"/>
        <v>6.6</v>
      </c>
      <c r="H1578" s="3">
        <f t="shared" si="74"/>
        <v>1.1251158657328983</v>
      </c>
    </row>
    <row r="1579" spans="1:8" x14ac:dyDescent="0.3">
      <c r="A1579" t="s">
        <v>11985</v>
      </c>
      <c r="B1579" t="s">
        <v>19</v>
      </c>
      <c r="E1579">
        <v>6.3</v>
      </c>
      <c r="F1579" t="e">
        <f t="shared" si="72"/>
        <v>#DIV/0!</v>
      </c>
      <c r="G1579">
        <f t="shared" si="73"/>
        <v>6.6</v>
      </c>
      <c r="H1579" s="3">
        <f t="shared" si="74"/>
        <v>1.1251158657328983</v>
      </c>
    </row>
    <row r="1580" spans="1:8" x14ac:dyDescent="0.3">
      <c r="A1580" t="s">
        <v>11986</v>
      </c>
      <c r="B1580" t="s">
        <v>19</v>
      </c>
      <c r="E1580">
        <v>8.1</v>
      </c>
      <c r="F1580" t="e">
        <f t="shared" si="72"/>
        <v>#DIV/0!</v>
      </c>
      <c r="G1580">
        <f t="shared" si="73"/>
        <v>6.6</v>
      </c>
      <c r="H1580" s="3">
        <f t="shared" si="74"/>
        <v>1.1251158657328983</v>
      </c>
    </row>
    <row r="1581" spans="1:8" x14ac:dyDescent="0.3">
      <c r="A1581" t="s">
        <v>11987</v>
      </c>
      <c r="B1581" t="s">
        <v>19</v>
      </c>
      <c r="E1581">
        <v>6.9</v>
      </c>
      <c r="F1581" t="e">
        <f t="shared" si="72"/>
        <v>#DIV/0!</v>
      </c>
      <c r="G1581">
        <f t="shared" si="73"/>
        <v>6.6</v>
      </c>
      <c r="H1581" s="3">
        <f t="shared" si="74"/>
        <v>1.1251158657328983</v>
      </c>
    </row>
    <row r="1582" spans="1:8" x14ac:dyDescent="0.3">
      <c r="A1582" t="s">
        <v>11988</v>
      </c>
      <c r="B1582" t="s">
        <v>19</v>
      </c>
      <c r="E1582">
        <v>6.3</v>
      </c>
      <c r="F1582" t="e">
        <f t="shared" si="72"/>
        <v>#DIV/0!</v>
      </c>
      <c r="G1582">
        <f t="shared" si="73"/>
        <v>6.6</v>
      </c>
      <c r="H1582" s="3">
        <f t="shared" si="74"/>
        <v>1.1251158657328983</v>
      </c>
    </row>
    <row r="1583" spans="1:8" x14ac:dyDescent="0.3">
      <c r="A1583" t="s">
        <v>11989</v>
      </c>
      <c r="B1583" t="s">
        <v>19</v>
      </c>
      <c r="E1583">
        <v>7.3</v>
      </c>
      <c r="F1583" t="e">
        <f t="shared" si="72"/>
        <v>#DIV/0!</v>
      </c>
      <c r="G1583">
        <f t="shared" si="73"/>
        <v>6.6</v>
      </c>
      <c r="H1583" s="3">
        <f t="shared" si="74"/>
        <v>1.1251158657328983</v>
      </c>
    </row>
    <row r="1584" spans="1:8" x14ac:dyDescent="0.3">
      <c r="A1584" t="s">
        <v>10576</v>
      </c>
      <c r="B1584" t="s">
        <v>19</v>
      </c>
      <c r="E1584">
        <v>5.5</v>
      </c>
      <c r="F1584" t="e">
        <f t="shared" si="72"/>
        <v>#DIV/0!</v>
      </c>
      <c r="G1584">
        <f t="shared" si="73"/>
        <v>6.6</v>
      </c>
      <c r="H1584" s="3">
        <f t="shared" si="74"/>
        <v>1.1251158657328983</v>
      </c>
    </row>
    <row r="1585" spans="1:8" x14ac:dyDescent="0.3">
      <c r="A1585" t="s">
        <v>11990</v>
      </c>
      <c r="B1585" t="s">
        <v>19</v>
      </c>
      <c r="E1585">
        <v>6.1</v>
      </c>
      <c r="F1585" t="e">
        <f t="shared" si="72"/>
        <v>#DIV/0!</v>
      </c>
      <c r="G1585">
        <f t="shared" si="73"/>
        <v>6.6</v>
      </c>
      <c r="H1585" s="3">
        <f t="shared" si="74"/>
        <v>1.1251158657328983</v>
      </c>
    </row>
    <row r="1586" spans="1:8" x14ac:dyDescent="0.3">
      <c r="A1586" t="s">
        <v>11991</v>
      </c>
      <c r="B1586" t="s">
        <v>19</v>
      </c>
      <c r="E1586">
        <v>6.9</v>
      </c>
      <c r="F1586" t="e">
        <f t="shared" si="72"/>
        <v>#DIV/0!</v>
      </c>
      <c r="G1586">
        <f t="shared" si="73"/>
        <v>6.6</v>
      </c>
      <c r="H1586" s="3">
        <f t="shared" si="74"/>
        <v>1.1251158657328983</v>
      </c>
    </row>
    <row r="1587" spans="1:8" x14ac:dyDescent="0.3">
      <c r="A1587" t="s">
        <v>11992</v>
      </c>
      <c r="B1587" t="s">
        <v>19</v>
      </c>
      <c r="E1587">
        <v>7.2</v>
      </c>
      <c r="F1587" t="e">
        <f t="shared" si="72"/>
        <v>#DIV/0!</v>
      </c>
      <c r="G1587">
        <f t="shared" si="73"/>
        <v>6.6</v>
      </c>
      <c r="H1587" s="3">
        <f t="shared" si="74"/>
        <v>1.1251158657328983</v>
      </c>
    </row>
    <row r="1588" spans="1:8" x14ac:dyDescent="0.3">
      <c r="A1588" t="s">
        <v>11993</v>
      </c>
      <c r="B1588" t="s">
        <v>19</v>
      </c>
      <c r="E1588">
        <v>6.4</v>
      </c>
      <c r="F1588" t="e">
        <f t="shared" si="72"/>
        <v>#DIV/0!</v>
      </c>
      <c r="G1588">
        <f t="shared" si="73"/>
        <v>6.6</v>
      </c>
      <c r="H1588" s="3">
        <f t="shared" si="74"/>
        <v>1.1251158657328983</v>
      </c>
    </row>
    <row r="1589" spans="1:8" x14ac:dyDescent="0.3">
      <c r="A1589" t="s">
        <v>11994</v>
      </c>
      <c r="B1589" t="s">
        <v>19</v>
      </c>
      <c r="E1589">
        <v>6.4</v>
      </c>
      <c r="F1589" t="e">
        <f t="shared" si="72"/>
        <v>#DIV/0!</v>
      </c>
      <c r="G1589">
        <f t="shared" si="73"/>
        <v>6.6</v>
      </c>
      <c r="H1589" s="3">
        <f t="shared" si="74"/>
        <v>1.1251158657328983</v>
      </c>
    </row>
    <row r="1590" spans="1:8" x14ac:dyDescent="0.3">
      <c r="A1590" t="s">
        <v>11995</v>
      </c>
      <c r="B1590" t="s">
        <v>19</v>
      </c>
      <c r="E1590">
        <v>8.3000000000000007</v>
      </c>
      <c r="F1590" t="e">
        <f t="shared" si="72"/>
        <v>#DIV/0!</v>
      </c>
      <c r="G1590">
        <f t="shared" si="73"/>
        <v>6.6</v>
      </c>
      <c r="H1590" s="3">
        <f t="shared" si="74"/>
        <v>1.1251158657328983</v>
      </c>
    </row>
    <row r="1591" spans="1:8" x14ac:dyDescent="0.3">
      <c r="A1591" t="s">
        <v>11996</v>
      </c>
      <c r="B1591" t="s">
        <v>19</v>
      </c>
      <c r="E1591">
        <v>7.2</v>
      </c>
      <c r="F1591" t="e">
        <f t="shared" si="72"/>
        <v>#DIV/0!</v>
      </c>
      <c r="G1591">
        <f t="shared" si="73"/>
        <v>6.6</v>
      </c>
      <c r="H1591" s="3">
        <f t="shared" si="74"/>
        <v>1.1251158657328983</v>
      </c>
    </row>
    <row r="1592" spans="1:8" x14ac:dyDescent="0.3">
      <c r="A1592" t="s">
        <v>11997</v>
      </c>
      <c r="B1592" t="s">
        <v>19</v>
      </c>
      <c r="E1592">
        <v>6.8</v>
      </c>
      <c r="F1592" t="e">
        <f t="shared" si="72"/>
        <v>#DIV/0!</v>
      </c>
      <c r="G1592">
        <f t="shared" si="73"/>
        <v>6.6</v>
      </c>
      <c r="H1592" s="3">
        <f t="shared" si="74"/>
        <v>1.1251158657328983</v>
      </c>
    </row>
    <row r="1593" spans="1:8" x14ac:dyDescent="0.3">
      <c r="A1593" t="s">
        <v>11998</v>
      </c>
      <c r="B1593" t="s">
        <v>19</v>
      </c>
      <c r="E1593">
        <v>6.5</v>
      </c>
      <c r="F1593" t="e">
        <f t="shared" si="72"/>
        <v>#DIV/0!</v>
      </c>
      <c r="G1593">
        <f t="shared" si="73"/>
        <v>6.6</v>
      </c>
      <c r="H1593" s="3">
        <f t="shared" si="74"/>
        <v>1.1251158657328983</v>
      </c>
    </row>
    <row r="1594" spans="1:8" x14ac:dyDescent="0.3">
      <c r="A1594" t="s">
        <v>11999</v>
      </c>
      <c r="B1594" t="s">
        <v>19</v>
      </c>
      <c r="E1594">
        <v>7.8</v>
      </c>
      <c r="F1594" t="e">
        <f t="shared" si="72"/>
        <v>#DIV/0!</v>
      </c>
      <c r="G1594">
        <f t="shared" si="73"/>
        <v>6.6</v>
      </c>
      <c r="H1594" s="3">
        <f t="shared" si="74"/>
        <v>1.1251158657328983</v>
      </c>
    </row>
    <row r="1595" spans="1:8" x14ac:dyDescent="0.3">
      <c r="A1595" t="s">
        <v>12000</v>
      </c>
      <c r="B1595" t="s">
        <v>19</v>
      </c>
      <c r="E1595">
        <v>7.6</v>
      </c>
      <c r="F1595" t="e">
        <f t="shared" si="72"/>
        <v>#DIV/0!</v>
      </c>
      <c r="G1595">
        <f t="shared" si="73"/>
        <v>6.6</v>
      </c>
      <c r="H1595" s="3">
        <f t="shared" si="74"/>
        <v>1.1251158657328983</v>
      </c>
    </row>
    <row r="1596" spans="1:8" x14ac:dyDescent="0.3">
      <c r="A1596" t="s">
        <v>12001</v>
      </c>
      <c r="B1596" t="s">
        <v>19</v>
      </c>
      <c r="E1596">
        <v>7.2</v>
      </c>
      <c r="F1596" t="e">
        <f t="shared" si="72"/>
        <v>#DIV/0!</v>
      </c>
      <c r="G1596">
        <f t="shared" si="73"/>
        <v>6.6</v>
      </c>
      <c r="H1596" s="3">
        <f t="shared" si="74"/>
        <v>1.1251158657328983</v>
      </c>
    </row>
    <row r="1597" spans="1:8" x14ac:dyDescent="0.3">
      <c r="A1597" t="s">
        <v>12002</v>
      </c>
      <c r="B1597" t="s">
        <v>19</v>
      </c>
      <c r="E1597">
        <v>6.7</v>
      </c>
      <c r="F1597" t="e">
        <f t="shared" si="72"/>
        <v>#DIV/0!</v>
      </c>
      <c r="G1597">
        <f t="shared" si="73"/>
        <v>6.6</v>
      </c>
      <c r="H1597" s="3">
        <f t="shared" si="74"/>
        <v>1.1251158657328983</v>
      </c>
    </row>
    <row r="1598" spans="1:8" x14ac:dyDescent="0.3">
      <c r="A1598" t="s">
        <v>12003</v>
      </c>
      <c r="B1598" t="s">
        <v>19</v>
      </c>
      <c r="E1598">
        <v>6.8</v>
      </c>
      <c r="F1598" t="e">
        <f t="shared" si="72"/>
        <v>#DIV/0!</v>
      </c>
      <c r="G1598">
        <f t="shared" si="73"/>
        <v>6.6</v>
      </c>
      <c r="H1598" s="3">
        <f t="shared" si="74"/>
        <v>1.1251158657328983</v>
      </c>
    </row>
    <row r="1599" spans="1:8" x14ac:dyDescent="0.3">
      <c r="A1599" t="s">
        <v>12004</v>
      </c>
      <c r="B1599" t="s">
        <v>19</v>
      </c>
      <c r="E1599">
        <v>6.3</v>
      </c>
      <c r="F1599" t="e">
        <f t="shared" si="72"/>
        <v>#DIV/0!</v>
      </c>
      <c r="G1599">
        <f t="shared" si="73"/>
        <v>6.6</v>
      </c>
      <c r="H1599" s="3">
        <f t="shared" si="74"/>
        <v>1.1251158657328983</v>
      </c>
    </row>
    <row r="1600" spans="1:8" x14ac:dyDescent="0.3">
      <c r="A1600" t="s">
        <v>12005</v>
      </c>
      <c r="B1600" t="s">
        <v>19</v>
      </c>
      <c r="E1600">
        <v>6.2</v>
      </c>
      <c r="F1600" t="e">
        <f t="shared" si="72"/>
        <v>#DIV/0!</v>
      </c>
      <c r="G1600">
        <f t="shared" si="73"/>
        <v>6.6</v>
      </c>
      <c r="H1600" s="3">
        <f t="shared" si="74"/>
        <v>1.1251158657328983</v>
      </c>
    </row>
    <row r="1601" spans="1:8" x14ac:dyDescent="0.3">
      <c r="A1601" t="s">
        <v>12006</v>
      </c>
      <c r="B1601" t="s">
        <v>19</v>
      </c>
      <c r="E1601">
        <v>6.2</v>
      </c>
      <c r="F1601" t="e">
        <f t="shared" si="72"/>
        <v>#DIV/0!</v>
      </c>
      <c r="G1601">
        <f t="shared" si="73"/>
        <v>6.6</v>
      </c>
      <c r="H1601" s="3">
        <f t="shared" si="74"/>
        <v>1.1251158657328983</v>
      </c>
    </row>
    <row r="1602" spans="1:8" x14ac:dyDescent="0.3">
      <c r="A1602" t="s">
        <v>12007</v>
      </c>
      <c r="B1602" t="s">
        <v>19</v>
      </c>
      <c r="E1602">
        <v>8.6</v>
      </c>
      <c r="F1602" t="e">
        <f t="shared" si="72"/>
        <v>#DIV/0!</v>
      </c>
      <c r="G1602">
        <f t="shared" si="73"/>
        <v>6.6</v>
      </c>
      <c r="H1602" s="3">
        <f t="shared" si="74"/>
        <v>1.1251158657328983</v>
      </c>
    </row>
    <row r="1603" spans="1:8" x14ac:dyDescent="0.3">
      <c r="A1603" t="s">
        <v>12008</v>
      </c>
      <c r="B1603" t="s">
        <v>19</v>
      </c>
      <c r="E1603">
        <v>8</v>
      </c>
      <c r="F1603" t="e">
        <f t="shared" ref="F1603:F1666" si="75">AVERAGEIF(B:B,C:C,E:E)</f>
        <v>#DIV/0!</v>
      </c>
      <c r="G1603">
        <f t="shared" ref="G1603:G1666" si="76">MEDIAN(B:B,C:C,E:E)</f>
        <v>6.6</v>
      </c>
      <c r="H1603" s="3">
        <f t="shared" ref="H1603:H1666" si="77">_xlfn.STDEV.S(B:B,C:C,E:E)</f>
        <v>1.1251158657328983</v>
      </c>
    </row>
    <row r="1604" spans="1:8" x14ac:dyDescent="0.3">
      <c r="A1604" t="s">
        <v>12009</v>
      </c>
      <c r="B1604" t="s">
        <v>19</v>
      </c>
      <c r="E1604">
        <v>7</v>
      </c>
      <c r="F1604" t="e">
        <f t="shared" si="75"/>
        <v>#DIV/0!</v>
      </c>
      <c r="G1604">
        <f t="shared" si="76"/>
        <v>6.6</v>
      </c>
      <c r="H1604" s="3">
        <f t="shared" si="77"/>
        <v>1.1251158657328983</v>
      </c>
    </row>
    <row r="1605" spans="1:8" x14ac:dyDescent="0.3">
      <c r="A1605" t="s">
        <v>12010</v>
      </c>
      <c r="B1605" t="s">
        <v>19</v>
      </c>
      <c r="E1605">
        <v>8</v>
      </c>
      <c r="F1605" t="e">
        <f t="shared" si="75"/>
        <v>#DIV/0!</v>
      </c>
      <c r="G1605">
        <f t="shared" si="76"/>
        <v>6.6</v>
      </c>
      <c r="H1605" s="3">
        <f t="shared" si="77"/>
        <v>1.1251158657328983</v>
      </c>
    </row>
    <row r="1606" spans="1:8" x14ac:dyDescent="0.3">
      <c r="A1606" t="s">
        <v>12011</v>
      </c>
      <c r="B1606" t="s">
        <v>19</v>
      </c>
      <c r="E1606">
        <v>8.1</v>
      </c>
      <c r="F1606" t="e">
        <f t="shared" si="75"/>
        <v>#DIV/0!</v>
      </c>
      <c r="G1606">
        <f t="shared" si="76"/>
        <v>6.6</v>
      </c>
      <c r="H1606" s="3">
        <f t="shared" si="77"/>
        <v>1.1251158657328983</v>
      </c>
    </row>
    <row r="1607" spans="1:8" x14ac:dyDescent="0.3">
      <c r="A1607" t="s">
        <v>12012</v>
      </c>
      <c r="B1607" t="s">
        <v>19</v>
      </c>
      <c r="E1607">
        <v>6.7</v>
      </c>
      <c r="F1607" t="e">
        <f t="shared" si="75"/>
        <v>#DIV/0!</v>
      </c>
      <c r="G1607">
        <f t="shared" si="76"/>
        <v>6.6</v>
      </c>
      <c r="H1607" s="3">
        <f t="shared" si="77"/>
        <v>1.1251158657328983</v>
      </c>
    </row>
    <row r="1608" spans="1:8" x14ac:dyDescent="0.3">
      <c r="A1608" t="s">
        <v>12013</v>
      </c>
      <c r="B1608" t="s">
        <v>19</v>
      </c>
      <c r="E1608">
        <v>7.9</v>
      </c>
      <c r="F1608" t="e">
        <f t="shared" si="75"/>
        <v>#DIV/0!</v>
      </c>
      <c r="G1608">
        <f t="shared" si="76"/>
        <v>6.6</v>
      </c>
      <c r="H1608" s="3">
        <f t="shared" si="77"/>
        <v>1.1251158657328983</v>
      </c>
    </row>
    <row r="1609" spans="1:8" x14ac:dyDescent="0.3">
      <c r="A1609" t="s">
        <v>12014</v>
      </c>
      <c r="B1609" t="s">
        <v>19</v>
      </c>
      <c r="E1609">
        <v>6.1</v>
      </c>
      <c r="F1609" t="e">
        <f t="shared" si="75"/>
        <v>#DIV/0!</v>
      </c>
      <c r="G1609">
        <f t="shared" si="76"/>
        <v>6.6</v>
      </c>
      <c r="H1609" s="3">
        <f t="shared" si="77"/>
        <v>1.1251158657328983</v>
      </c>
    </row>
    <row r="1610" spans="1:8" x14ac:dyDescent="0.3">
      <c r="A1610" t="s">
        <v>12015</v>
      </c>
      <c r="B1610" t="s">
        <v>19</v>
      </c>
      <c r="E1610">
        <v>4.2</v>
      </c>
      <c r="F1610" t="e">
        <f t="shared" si="75"/>
        <v>#DIV/0!</v>
      </c>
      <c r="G1610">
        <f t="shared" si="76"/>
        <v>6.6</v>
      </c>
      <c r="H1610" s="3">
        <f t="shared" si="77"/>
        <v>1.1251158657328983</v>
      </c>
    </row>
    <row r="1611" spans="1:8" x14ac:dyDescent="0.3">
      <c r="A1611" t="s">
        <v>12016</v>
      </c>
      <c r="B1611" t="s">
        <v>19</v>
      </c>
      <c r="E1611">
        <v>6.1</v>
      </c>
      <c r="F1611" t="e">
        <f t="shared" si="75"/>
        <v>#DIV/0!</v>
      </c>
      <c r="G1611">
        <f t="shared" si="76"/>
        <v>6.6</v>
      </c>
      <c r="H1611" s="3">
        <f t="shared" si="77"/>
        <v>1.1251158657328983</v>
      </c>
    </row>
    <row r="1612" spans="1:8" x14ac:dyDescent="0.3">
      <c r="A1612" t="s">
        <v>12017</v>
      </c>
      <c r="B1612" t="s">
        <v>19</v>
      </c>
      <c r="E1612">
        <v>6.6</v>
      </c>
      <c r="F1612" t="e">
        <f t="shared" si="75"/>
        <v>#DIV/0!</v>
      </c>
      <c r="G1612">
        <f t="shared" si="76"/>
        <v>6.6</v>
      </c>
      <c r="H1612" s="3">
        <f t="shared" si="77"/>
        <v>1.1251158657328983</v>
      </c>
    </row>
    <row r="1613" spans="1:8" x14ac:dyDescent="0.3">
      <c r="A1613" t="s">
        <v>12018</v>
      </c>
      <c r="B1613" t="s">
        <v>19</v>
      </c>
      <c r="E1613">
        <v>7.5</v>
      </c>
      <c r="F1613" t="e">
        <f t="shared" si="75"/>
        <v>#DIV/0!</v>
      </c>
      <c r="G1613">
        <f t="shared" si="76"/>
        <v>6.6</v>
      </c>
      <c r="H1613" s="3">
        <f t="shared" si="77"/>
        <v>1.1251158657328983</v>
      </c>
    </row>
    <row r="1614" spans="1:8" x14ac:dyDescent="0.3">
      <c r="A1614" t="s">
        <v>12019</v>
      </c>
      <c r="B1614" t="s">
        <v>19</v>
      </c>
      <c r="E1614">
        <v>7.4</v>
      </c>
      <c r="F1614" t="e">
        <f t="shared" si="75"/>
        <v>#DIV/0!</v>
      </c>
      <c r="G1614">
        <f t="shared" si="76"/>
        <v>6.6</v>
      </c>
      <c r="H1614" s="3">
        <f t="shared" si="77"/>
        <v>1.1251158657328983</v>
      </c>
    </row>
    <row r="1615" spans="1:8" x14ac:dyDescent="0.3">
      <c r="A1615" t="s">
        <v>12020</v>
      </c>
      <c r="B1615" t="s">
        <v>19</v>
      </c>
      <c r="E1615">
        <v>7.2</v>
      </c>
      <c r="F1615" t="e">
        <f t="shared" si="75"/>
        <v>#DIV/0!</v>
      </c>
      <c r="G1615">
        <f t="shared" si="76"/>
        <v>6.6</v>
      </c>
      <c r="H1615" s="3">
        <f t="shared" si="77"/>
        <v>1.1251158657328983</v>
      </c>
    </row>
    <row r="1616" spans="1:8" x14ac:dyDescent="0.3">
      <c r="A1616" t="s">
        <v>12021</v>
      </c>
      <c r="B1616" t="s">
        <v>19</v>
      </c>
      <c r="E1616">
        <v>6.9</v>
      </c>
      <c r="F1616" t="e">
        <f t="shared" si="75"/>
        <v>#DIV/0!</v>
      </c>
      <c r="G1616">
        <f t="shared" si="76"/>
        <v>6.6</v>
      </c>
      <c r="H1616" s="3">
        <f t="shared" si="77"/>
        <v>1.1251158657328983</v>
      </c>
    </row>
    <row r="1617" spans="1:8" x14ac:dyDescent="0.3">
      <c r="A1617" t="s">
        <v>12022</v>
      </c>
      <c r="B1617" t="s">
        <v>19</v>
      </c>
      <c r="E1617">
        <v>7.4</v>
      </c>
      <c r="F1617" t="e">
        <f t="shared" si="75"/>
        <v>#DIV/0!</v>
      </c>
      <c r="G1617">
        <f t="shared" si="76"/>
        <v>6.6</v>
      </c>
      <c r="H1617" s="3">
        <f t="shared" si="77"/>
        <v>1.1251158657328983</v>
      </c>
    </row>
    <row r="1618" spans="1:8" x14ac:dyDescent="0.3">
      <c r="A1618" t="s">
        <v>12023</v>
      </c>
      <c r="B1618" t="s">
        <v>19</v>
      </c>
      <c r="E1618">
        <v>5.4</v>
      </c>
      <c r="F1618" t="e">
        <f t="shared" si="75"/>
        <v>#DIV/0!</v>
      </c>
      <c r="G1618">
        <f t="shared" si="76"/>
        <v>6.6</v>
      </c>
      <c r="H1618" s="3">
        <f t="shared" si="77"/>
        <v>1.1251158657328983</v>
      </c>
    </row>
    <row r="1619" spans="1:8" x14ac:dyDescent="0.3">
      <c r="A1619" t="s">
        <v>12024</v>
      </c>
      <c r="B1619" t="s">
        <v>19</v>
      </c>
      <c r="E1619">
        <v>6.8</v>
      </c>
      <c r="F1619" t="e">
        <f t="shared" si="75"/>
        <v>#DIV/0!</v>
      </c>
      <c r="G1619">
        <f t="shared" si="76"/>
        <v>6.6</v>
      </c>
      <c r="H1619" s="3">
        <f t="shared" si="77"/>
        <v>1.1251158657328983</v>
      </c>
    </row>
    <row r="1620" spans="1:8" x14ac:dyDescent="0.3">
      <c r="A1620" t="s">
        <v>12025</v>
      </c>
      <c r="B1620" t="s">
        <v>19</v>
      </c>
      <c r="E1620">
        <v>6.3</v>
      </c>
      <c r="F1620" t="e">
        <f t="shared" si="75"/>
        <v>#DIV/0!</v>
      </c>
      <c r="G1620">
        <f t="shared" si="76"/>
        <v>6.6</v>
      </c>
      <c r="H1620" s="3">
        <f t="shared" si="77"/>
        <v>1.1251158657328983</v>
      </c>
    </row>
    <row r="1621" spans="1:8" x14ac:dyDescent="0.3">
      <c r="A1621" t="s">
        <v>12026</v>
      </c>
      <c r="B1621" t="s">
        <v>19</v>
      </c>
      <c r="E1621">
        <v>7.2</v>
      </c>
      <c r="F1621" t="e">
        <f t="shared" si="75"/>
        <v>#DIV/0!</v>
      </c>
      <c r="G1621">
        <f t="shared" si="76"/>
        <v>6.6</v>
      </c>
      <c r="H1621" s="3">
        <f t="shared" si="77"/>
        <v>1.1251158657328983</v>
      </c>
    </row>
    <row r="1622" spans="1:8" x14ac:dyDescent="0.3">
      <c r="A1622" t="s">
        <v>12027</v>
      </c>
      <c r="B1622" t="s">
        <v>19</v>
      </c>
      <c r="E1622">
        <v>8.6999999999999993</v>
      </c>
      <c r="F1622" t="e">
        <f t="shared" si="75"/>
        <v>#DIV/0!</v>
      </c>
      <c r="G1622">
        <f t="shared" si="76"/>
        <v>6.6</v>
      </c>
      <c r="H1622" s="3">
        <f t="shared" si="77"/>
        <v>1.1251158657328983</v>
      </c>
    </row>
    <row r="1623" spans="1:8" x14ac:dyDescent="0.3">
      <c r="A1623" t="s">
        <v>12028</v>
      </c>
      <c r="B1623" t="s">
        <v>19</v>
      </c>
      <c r="E1623">
        <v>6.9</v>
      </c>
      <c r="F1623" t="e">
        <f t="shared" si="75"/>
        <v>#DIV/0!</v>
      </c>
      <c r="G1623">
        <f t="shared" si="76"/>
        <v>6.6</v>
      </c>
      <c r="H1623" s="3">
        <f t="shared" si="77"/>
        <v>1.1251158657328983</v>
      </c>
    </row>
    <row r="1624" spans="1:8" x14ac:dyDescent="0.3">
      <c r="A1624" t="s">
        <v>12029</v>
      </c>
      <c r="B1624" t="s">
        <v>19</v>
      </c>
      <c r="E1624">
        <v>6</v>
      </c>
      <c r="F1624" t="e">
        <f t="shared" si="75"/>
        <v>#DIV/0!</v>
      </c>
      <c r="G1624">
        <f t="shared" si="76"/>
        <v>6.6</v>
      </c>
      <c r="H1624" s="3">
        <f t="shared" si="77"/>
        <v>1.1251158657328983</v>
      </c>
    </row>
    <row r="1625" spans="1:8" x14ac:dyDescent="0.3">
      <c r="A1625" t="s">
        <v>12030</v>
      </c>
      <c r="B1625" t="s">
        <v>19</v>
      </c>
      <c r="E1625">
        <v>5.9</v>
      </c>
      <c r="F1625" t="e">
        <f t="shared" si="75"/>
        <v>#DIV/0!</v>
      </c>
      <c r="G1625">
        <f t="shared" si="76"/>
        <v>6.6</v>
      </c>
      <c r="H1625" s="3">
        <f t="shared" si="77"/>
        <v>1.1251158657328983</v>
      </c>
    </row>
    <row r="1626" spans="1:8" x14ac:dyDescent="0.3">
      <c r="A1626" t="s">
        <v>12031</v>
      </c>
      <c r="B1626" t="s">
        <v>19</v>
      </c>
      <c r="E1626">
        <v>5.4</v>
      </c>
      <c r="F1626" t="e">
        <f t="shared" si="75"/>
        <v>#DIV/0!</v>
      </c>
      <c r="G1626">
        <f t="shared" si="76"/>
        <v>6.6</v>
      </c>
      <c r="H1626" s="3">
        <f t="shared" si="77"/>
        <v>1.1251158657328983</v>
      </c>
    </row>
    <row r="1627" spans="1:8" x14ac:dyDescent="0.3">
      <c r="A1627" t="s">
        <v>12032</v>
      </c>
      <c r="B1627" t="s">
        <v>19</v>
      </c>
      <c r="E1627">
        <v>5.9</v>
      </c>
      <c r="F1627" t="e">
        <f t="shared" si="75"/>
        <v>#DIV/0!</v>
      </c>
      <c r="G1627">
        <f t="shared" si="76"/>
        <v>6.6</v>
      </c>
      <c r="H1627" s="3">
        <f t="shared" si="77"/>
        <v>1.1251158657328983</v>
      </c>
    </row>
    <row r="1628" spans="1:8" x14ac:dyDescent="0.3">
      <c r="A1628" t="s">
        <v>12033</v>
      </c>
      <c r="B1628" t="s">
        <v>19</v>
      </c>
      <c r="E1628">
        <v>6.1</v>
      </c>
      <c r="F1628" t="e">
        <f t="shared" si="75"/>
        <v>#DIV/0!</v>
      </c>
      <c r="G1628">
        <f t="shared" si="76"/>
        <v>6.6</v>
      </c>
      <c r="H1628" s="3">
        <f t="shared" si="77"/>
        <v>1.1251158657328983</v>
      </c>
    </row>
    <row r="1629" spans="1:8" x14ac:dyDescent="0.3">
      <c r="A1629" t="s">
        <v>12034</v>
      </c>
      <c r="B1629" t="s">
        <v>19</v>
      </c>
      <c r="E1629">
        <v>7.7</v>
      </c>
      <c r="F1629" t="e">
        <f t="shared" si="75"/>
        <v>#DIV/0!</v>
      </c>
      <c r="G1629">
        <f t="shared" si="76"/>
        <v>6.6</v>
      </c>
      <c r="H1629" s="3">
        <f t="shared" si="77"/>
        <v>1.1251158657328983</v>
      </c>
    </row>
    <row r="1630" spans="1:8" x14ac:dyDescent="0.3">
      <c r="A1630" t="s">
        <v>12035</v>
      </c>
      <c r="B1630" t="s">
        <v>19</v>
      </c>
      <c r="E1630">
        <v>5.8</v>
      </c>
      <c r="F1630" t="e">
        <f t="shared" si="75"/>
        <v>#DIV/0!</v>
      </c>
      <c r="G1630">
        <f t="shared" si="76"/>
        <v>6.6</v>
      </c>
      <c r="H1630" s="3">
        <f t="shared" si="77"/>
        <v>1.1251158657328983</v>
      </c>
    </row>
    <row r="1631" spans="1:8" x14ac:dyDescent="0.3">
      <c r="A1631" t="s">
        <v>12036</v>
      </c>
      <c r="B1631" t="s">
        <v>19</v>
      </c>
      <c r="E1631">
        <v>7.6</v>
      </c>
      <c r="F1631" t="e">
        <f t="shared" si="75"/>
        <v>#DIV/0!</v>
      </c>
      <c r="G1631">
        <f t="shared" si="76"/>
        <v>6.6</v>
      </c>
      <c r="H1631" s="3">
        <f t="shared" si="77"/>
        <v>1.1251158657328983</v>
      </c>
    </row>
    <row r="1632" spans="1:8" x14ac:dyDescent="0.3">
      <c r="A1632" t="s">
        <v>12037</v>
      </c>
      <c r="B1632" t="s">
        <v>19</v>
      </c>
      <c r="E1632">
        <v>6.1</v>
      </c>
      <c r="F1632" t="e">
        <f t="shared" si="75"/>
        <v>#DIV/0!</v>
      </c>
      <c r="G1632">
        <f t="shared" si="76"/>
        <v>6.6</v>
      </c>
      <c r="H1632" s="3">
        <f t="shared" si="77"/>
        <v>1.1251158657328983</v>
      </c>
    </row>
    <row r="1633" spans="1:8" x14ac:dyDescent="0.3">
      <c r="A1633" t="s">
        <v>12038</v>
      </c>
      <c r="B1633" t="s">
        <v>19</v>
      </c>
      <c r="E1633">
        <v>5.4</v>
      </c>
      <c r="F1633" t="e">
        <f t="shared" si="75"/>
        <v>#DIV/0!</v>
      </c>
      <c r="G1633">
        <f t="shared" si="76"/>
        <v>6.6</v>
      </c>
      <c r="H1633" s="3">
        <f t="shared" si="77"/>
        <v>1.1251158657328983</v>
      </c>
    </row>
    <row r="1634" spans="1:8" x14ac:dyDescent="0.3">
      <c r="A1634" t="s">
        <v>12039</v>
      </c>
      <c r="B1634" t="s">
        <v>19</v>
      </c>
      <c r="E1634">
        <v>5.0999999999999996</v>
      </c>
      <c r="F1634" t="e">
        <f t="shared" si="75"/>
        <v>#DIV/0!</v>
      </c>
      <c r="G1634">
        <f t="shared" si="76"/>
        <v>6.6</v>
      </c>
      <c r="H1634" s="3">
        <f t="shared" si="77"/>
        <v>1.1251158657328983</v>
      </c>
    </row>
    <row r="1635" spans="1:8" x14ac:dyDescent="0.3">
      <c r="A1635" t="s">
        <v>12040</v>
      </c>
      <c r="B1635" t="s">
        <v>19</v>
      </c>
      <c r="E1635">
        <v>6.4</v>
      </c>
      <c r="F1635" t="e">
        <f t="shared" si="75"/>
        <v>#DIV/0!</v>
      </c>
      <c r="G1635">
        <f t="shared" si="76"/>
        <v>6.6</v>
      </c>
      <c r="H1635" s="3">
        <f t="shared" si="77"/>
        <v>1.1251158657328983</v>
      </c>
    </row>
    <row r="1636" spans="1:8" x14ac:dyDescent="0.3">
      <c r="A1636" t="s">
        <v>12041</v>
      </c>
      <c r="B1636" t="s">
        <v>19</v>
      </c>
      <c r="E1636">
        <v>6.3</v>
      </c>
      <c r="F1636" t="e">
        <f t="shared" si="75"/>
        <v>#DIV/0!</v>
      </c>
      <c r="G1636">
        <f t="shared" si="76"/>
        <v>6.6</v>
      </c>
      <c r="H1636" s="3">
        <f t="shared" si="77"/>
        <v>1.1251158657328983</v>
      </c>
    </row>
    <row r="1637" spans="1:8" x14ac:dyDescent="0.3">
      <c r="A1637" t="s">
        <v>12042</v>
      </c>
      <c r="B1637" t="s">
        <v>19</v>
      </c>
      <c r="E1637">
        <v>7.5</v>
      </c>
      <c r="F1637" t="e">
        <f t="shared" si="75"/>
        <v>#DIV/0!</v>
      </c>
      <c r="G1637">
        <f t="shared" si="76"/>
        <v>6.6</v>
      </c>
      <c r="H1637" s="3">
        <f t="shared" si="77"/>
        <v>1.1251158657328983</v>
      </c>
    </row>
    <row r="1638" spans="1:8" x14ac:dyDescent="0.3">
      <c r="A1638" t="s">
        <v>12043</v>
      </c>
      <c r="B1638" t="s">
        <v>19</v>
      </c>
      <c r="E1638">
        <v>7.1</v>
      </c>
      <c r="F1638" t="e">
        <f t="shared" si="75"/>
        <v>#DIV/0!</v>
      </c>
      <c r="G1638">
        <f t="shared" si="76"/>
        <v>6.6</v>
      </c>
      <c r="H1638" s="3">
        <f t="shared" si="77"/>
        <v>1.1251158657328983</v>
      </c>
    </row>
    <row r="1639" spans="1:8" x14ac:dyDescent="0.3">
      <c r="A1639" t="s">
        <v>12044</v>
      </c>
      <c r="B1639" t="s">
        <v>19</v>
      </c>
      <c r="E1639">
        <v>5.2</v>
      </c>
      <c r="F1639" t="e">
        <f t="shared" si="75"/>
        <v>#DIV/0!</v>
      </c>
      <c r="G1639">
        <f t="shared" si="76"/>
        <v>6.6</v>
      </c>
      <c r="H1639" s="3">
        <f t="shared" si="77"/>
        <v>1.1251158657328983</v>
      </c>
    </row>
    <row r="1640" spans="1:8" x14ac:dyDescent="0.3">
      <c r="A1640" t="s">
        <v>12045</v>
      </c>
      <c r="B1640" t="s">
        <v>19</v>
      </c>
      <c r="E1640">
        <v>7.8</v>
      </c>
      <c r="F1640" t="e">
        <f t="shared" si="75"/>
        <v>#DIV/0!</v>
      </c>
      <c r="G1640">
        <f t="shared" si="76"/>
        <v>6.6</v>
      </c>
      <c r="H1640" s="3">
        <f t="shared" si="77"/>
        <v>1.1251158657328983</v>
      </c>
    </row>
    <row r="1641" spans="1:8" x14ac:dyDescent="0.3">
      <c r="A1641" t="s">
        <v>12046</v>
      </c>
      <c r="B1641" t="s">
        <v>19</v>
      </c>
      <c r="E1641">
        <v>6.5</v>
      </c>
      <c r="F1641" t="e">
        <f t="shared" si="75"/>
        <v>#DIV/0!</v>
      </c>
      <c r="G1641">
        <f t="shared" si="76"/>
        <v>6.6</v>
      </c>
      <c r="H1641" s="3">
        <f t="shared" si="77"/>
        <v>1.1251158657328983</v>
      </c>
    </row>
    <row r="1642" spans="1:8" x14ac:dyDescent="0.3">
      <c r="A1642" t="s">
        <v>12047</v>
      </c>
      <c r="B1642" t="s">
        <v>19</v>
      </c>
      <c r="E1642">
        <v>6.6</v>
      </c>
      <c r="F1642" t="e">
        <f t="shared" si="75"/>
        <v>#DIV/0!</v>
      </c>
      <c r="G1642">
        <f t="shared" si="76"/>
        <v>6.6</v>
      </c>
      <c r="H1642" s="3">
        <f t="shared" si="77"/>
        <v>1.1251158657328983</v>
      </c>
    </row>
    <row r="1643" spans="1:8" x14ac:dyDescent="0.3">
      <c r="A1643" t="s">
        <v>12048</v>
      </c>
      <c r="B1643" t="s">
        <v>19</v>
      </c>
      <c r="E1643">
        <v>5.0999999999999996</v>
      </c>
      <c r="F1643" t="e">
        <f t="shared" si="75"/>
        <v>#DIV/0!</v>
      </c>
      <c r="G1643">
        <f t="shared" si="76"/>
        <v>6.6</v>
      </c>
      <c r="H1643" s="3">
        <f t="shared" si="77"/>
        <v>1.1251158657328983</v>
      </c>
    </row>
    <row r="1644" spans="1:8" x14ac:dyDescent="0.3">
      <c r="A1644" t="s">
        <v>12049</v>
      </c>
      <c r="B1644" t="s">
        <v>19</v>
      </c>
      <c r="E1644">
        <v>7.4</v>
      </c>
      <c r="F1644" t="e">
        <f t="shared" si="75"/>
        <v>#DIV/0!</v>
      </c>
      <c r="G1644">
        <f t="shared" si="76"/>
        <v>6.6</v>
      </c>
      <c r="H1644" s="3">
        <f t="shared" si="77"/>
        <v>1.1251158657328983</v>
      </c>
    </row>
    <row r="1645" spans="1:8" x14ac:dyDescent="0.3">
      <c r="A1645" t="s">
        <v>12050</v>
      </c>
      <c r="B1645" t="s">
        <v>19</v>
      </c>
      <c r="E1645">
        <v>7.2</v>
      </c>
      <c r="F1645" t="e">
        <f t="shared" si="75"/>
        <v>#DIV/0!</v>
      </c>
      <c r="G1645">
        <f t="shared" si="76"/>
        <v>6.6</v>
      </c>
      <c r="H1645" s="3">
        <f t="shared" si="77"/>
        <v>1.1251158657328983</v>
      </c>
    </row>
    <row r="1646" spans="1:8" x14ac:dyDescent="0.3">
      <c r="A1646" t="s">
        <v>12051</v>
      </c>
      <c r="B1646" t="s">
        <v>19</v>
      </c>
      <c r="E1646">
        <v>7.6</v>
      </c>
      <c r="F1646" t="e">
        <f t="shared" si="75"/>
        <v>#DIV/0!</v>
      </c>
      <c r="G1646">
        <f t="shared" si="76"/>
        <v>6.6</v>
      </c>
      <c r="H1646" s="3">
        <f t="shared" si="77"/>
        <v>1.1251158657328983</v>
      </c>
    </row>
    <row r="1647" spans="1:8" x14ac:dyDescent="0.3">
      <c r="A1647" t="s">
        <v>12052</v>
      </c>
      <c r="B1647" t="s">
        <v>19</v>
      </c>
      <c r="E1647">
        <v>7.5</v>
      </c>
      <c r="F1647" t="e">
        <f t="shared" si="75"/>
        <v>#DIV/0!</v>
      </c>
      <c r="G1647">
        <f t="shared" si="76"/>
        <v>6.6</v>
      </c>
      <c r="H1647" s="3">
        <f t="shared" si="77"/>
        <v>1.1251158657328983</v>
      </c>
    </row>
    <row r="1648" spans="1:8" x14ac:dyDescent="0.3">
      <c r="A1648" t="s">
        <v>12053</v>
      </c>
      <c r="B1648" t="s">
        <v>19</v>
      </c>
      <c r="E1648">
        <v>6.6</v>
      </c>
      <c r="F1648" t="e">
        <f t="shared" si="75"/>
        <v>#DIV/0!</v>
      </c>
      <c r="G1648">
        <f t="shared" si="76"/>
        <v>6.6</v>
      </c>
      <c r="H1648" s="3">
        <f t="shared" si="77"/>
        <v>1.1251158657328983</v>
      </c>
    </row>
    <row r="1649" spans="1:8" x14ac:dyDescent="0.3">
      <c r="A1649" t="s">
        <v>12054</v>
      </c>
      <c r="B1649" t="s">
        <v>19</v>
      </c>
      <c r="E1649">
        <v>7.2</v>
      </c>
      <c r="F1649" t="e">
        <f t="shared" si="75"/>
        <v>#DIV/0!</v>
      </c>
      <c r="G1649">
        <f t="shared" si="76"/>
        <v>6.6</v>
      </c>
      <c r="H1649" s="3">
        <f t="shared" si="77"/>
        <v>1.1251158657328983</v>
      </c>
    </row>
    <row r="1650" spans="1:8" x14ac:dyDescent="0.3">
      <c r="A1650" t="s">
        <v>12055</v>
      </c>
      <c r="B1650" t="s">
        <v>19</v>
      </c>
      <c r="E1650">
        <v>7.6</v>
      </c>
      <c r="F1650" t="e">
        <f t="shared" si="75"/>
        <v>#DIV/0!</v>
      </c>
      <c r="G1650">
        <f t="shared" si="76"/>
        <v>6.6</v>
      </c>
      <c r="H1650" s="3">
        <f t="shared" si="77"/>
        <v>1.1251158657328983</v>
      </c>
    </row>
    <row r="1651" spans="1:8" x14ac:dyDescent="0.3">
      <c r="A1651" t="s">
        <v>12056</v>
      </c>
      <c r="B1651" t="s">
        <v>19</v>
      </c>
      <c r="E1651">
        <v>6.2</v>
      </c>
      <c r="F1651" t="e">
        <f t="shared" si="75"/>
        <v>#DIV/0!</v>
      </c>
      <c r="G1651">
        <f t="shared" si="76"/>
        <v>6.6</v>
      </c>
      <c r="H1651" s="3">
        <f t="shared" si="77"/>
        <v>1.1251158657328983</v>
      </c>
    </row>
    <row r="1652" spans="1:8" x14ac:dyDescent="0.3">
      <c r="A1652" t="s">
        <v>12057</v>
      </c>
      <c r="B1652" t="s">
        <v>19</v>
      </c>
      <c r="E1652">
        <v>5.6</v>
      </c>
      <c r="F1652" t="e">
        <f t="shared" si="75"/>
        <v>#DIV/0!</v>
      </c>
      <c r="G1652">
        <f t="shared" si="76"/>
        <v>6.6</v>
      </c>
      <c r="H1652" s="3">
        <f t="shared" si="77"/>
        <v>1.1251158657328983</v>
      </c>
    </row>
    <row r="1653" spans="1:8" x14ac:dyDescent="0.3">
      <c r="A1653" t="s">
        <v>12058</v>
      </c>
      <c r="B1653" t="s">
        <v>19</v>
      </c>
      <c r="E1653">
        <v>7.6</v>
      </c>
      <c r="F1653" t="e">
        <f t="shared" si="75"/>
        <v>#DIV/0!</v>
      </c>
      <c r="G1653">
        <f t="shared" si="76"/>
        <v>6.6</v>
      </c>
      <c r="H1653" s="3">
        <f t="shared" si="77"/>
        <v>1.1251158657328983</v>
      </c>
    </row>
    <row r="1654" spans="1:8" x14ac:dyDescent="0.3">
      <c r="A1654" t="s">
        <v>12059</v>
      </c>
      <c r="B1654" t="s">
        <v>19</v>
      </c>
      <c r="E1654">
        <v>6.6</v>
      </c>
      <c r="F1654" t="e">
        <f t="shared" si="75"/>
        <v>#DIV/0!</v>
      </c>
      <c r="G1654">
        <f t="shared" si="76"/>
        <v>6.6</v>
      </c>
      <c r="H1654" s="3">
        <f t="shared" si="77"/>
        <v>1.1251158657328983</v>
      </c>
    </row>
    <row r="1655" spans="1:8" x14ac:dyDescent="0.3">
      <c r="A1655" t="s">
        <v>12060</v>
      </c>
      <c r="B1655" t="s">
        <v>19</v>
      </c>
      <c r="E1655">
        <v>7</v>
      </c>
      <c r="F1655" t="e">
        <f t="shared" si="75"/>
        <v>#DIV/0!</v>
      </c>
      <c r="G1655">
        <f t="shared" si="76"/>
        <v>6.6</v>
      </c>
      <c r="H1655" s="3">
        <f t="shared" si="77"/>
        <v>1.1251158657328983</v>
      </c>
    </row>
    <row r="1656" spans="1:8" x14ac:dyDescent="0.3">
      <c r="A1656" t="s">
        <v>12061</v>
      </c>
      <c r="B1656" t="s">
        <v>19</v>
      </c>
      <c r="E1656">
        <v>2.7</v>
      </c>
      <c r="F1656" t="e">
        <f t="shared" si="75"/>
        <v>#DIV/0!</v>
      </c>
      <c r="G1656">
        <f t="shared" si="76"/>
        <v>6.6</v>
      </c>
      <c r="H1656" s="3">
        <f t="shared" si="77"/>
        <v>1.1251158657328983</v>
      </c>
    </row>
    <row r="1657" spans="1:8" x14ac:dyDescent="0.3">
      <c r="A1657" t="s">
        <v>12062</v>
      </c>
      <c r="B1657" t="s">
        <v>19</v>
      </c>
      <c r="E1657">
        <v>7.6</v>
      </c>
      <c r="F1657" t="e">
        <f t="shared" si="75"/>
        <v>#DIV/0!</v>
      </c>
      <c r="G1657">
        <f t="shared" si="76"/>
        <v>6.6</v>
      </c>
      <c r="H1657" s="3">
        <f t="shared" si="77"/>
        <v>1.1251158657328983</v>
      </c>
    </row>
    <row r="1658" spans="1:8" x14ac:dyDescent="0.3">
      <c r="A1658" t="s">
        <v>12063</v>
      </c>
      <c r="B1658" t="s">
        <v>19</v>
      </c>
      <c r="E1658">
        <v>6.6</v>
      </c>
      <c r="F1658" t="e">
        <f t="shared" si="75"/>
        <v>#DIV/0!</v>
      </c>
      <c r="G1658">
        <f t="shared" si="76"/>
        <v>6.6</v>
      </c>
      <c r="H1658" s="3">
        <f t="shared" si="77"/>
        <v>1.1251158657328983</v>
      </c>
    </row>
    <row r="1659" spans="1:8" x14ac:dyDescent="0.3">
      <c r="A1659" t="s">
        <v>12064</v>
      </c>
      <c r="B1659" t="s">
        <v>19</v>
      </c>
      <c r="E1659">
        <v>6.9</v>
      </c>
      <c r="F1659" t="e">
        <f t="shared" si="75"/>
        <v>#DIV/0!</v>
      </c>
      <c r="G1659">
        <f t="shared" si="76"/>
        <v>6.6</v>
      </c>
      <c r="H1659" s="3">
        <f t="shared" si="77"/>
        <v>1.1251158657328983</v>
      </c>
    </row>
    <row r="1660" spans="1:8" x14ac:dyDescent="0.3">
      <c r="A1660" t="s">
        <v>12065</v>
      </c>
      <c r="B1660" t="s">
        <v>19</v>
      </c>
      <c r="E1660">
        <v>6.8</v>
      </c>
      <c r="F1660" t="e">
        <f t="shared" si="75"/>
        <v>#DIV/0!</v>
      </c>
      <c r="G1660">
        <f t="shared" si="76"/>
        <v>6.6</v>
      </c>
      <c r="H1660" s="3">
        <f t="shared" si="77"/>
        <v>1.1251158657328983</v>
      </c>
    </row>
    <row r="1661" spans="1:8" x14ac:dyDescent="0.3">
      <c r="A1661" t="s">
        <v>12066</v>
      </c>
      <c r="B1661" t="s">
        <v>19</v>
      </c>
      <c r="E1661">
        <v>7.5</v>
      </c>
      <c r="F1661" t="e">
        <f t="shared" si="75"/>
        <v>#DIV/0!</v>
      </c>
      <c r="G1661">
        <f t="shared" si="76"/>
        <v>6.6</v>
      </c>
      <c r="H1661" s="3">
        <f t="shared" si="77"/>
        <v>1.1251158657328983</v>
      </c>
    </row>
    <row r="1662" spans="1:8" x14ac:dyDescent="0.3">
      <c r="A1662" t="s">
        <v>12067</v>
      </c>
      <c r="B1662" t="s">
        <v>19</v>
      </c>
      <c r="E1662">
        <v>3.7</v>
      </c>
      <c r="F1662" t="e">
        <f t="shared" si="75"/>
        <v>#DIV/0!</v>
      </c>
      <c r="G1662">
        <f t="shared" si="76"/>
        <v>6.6</v>
      </c>
      <c r="H1662" s="3">
        <f t="shared" si="77"/>
        <v>1.1251158657328983</v>
      </c>
    </row>
    <row r="1663" spans="1:8" x14ac:dyDescent="0.3">
      <c r="A1663" t="s">
        <v>12068</v>
      </c>
      <c r="B1663" t="s">
        <v>19</v>
      </c>
      <c r="E1663">
        <v>6.1</v>
      </c>
      <c r="F1663" t="e">
        <f t="shared" si="75"/>
        <v>#DIV/0!</v>
      </c>
      <c r="G1663">
        <f t="shared" si="76"/>
        <v>6.6</v>
      </c>
      <c r="H1663" s="3">
        <f t="shared" si="77"/>
        <v>1.1251158657328983</v>
      </c>
    </row>
    <row r="1664" spans="1:8" x14ac:dyDescent="0.3">
      <c r="A1664" t="s">
        <v>12069</v>
      </c>
      <c r="B1664" t="s">
        <v>19</v>
      </c>
      <c r="E1664">
        <v>5.9</v>
      </c>
      <c r="F1664" t="e">
        <f t="shared" si="75"/>
        <v>#DIV/0!</v>
      </c>
      <c r="G1664">
        <f t="shared" si="76"/>
        <v>6.6</v>
      </c>
      <c r="H1664" s="3">
        <f t="shared" si="77"/>
        <v>1.1251158657328983</v>
      </c>
    </row>
    <row r="1665" spans="1:8" x14ac:dyDescent="0.3">
      <c r="A1665" t="s">
        <v>12070</v>
      </c>
      <c r="B1665" t="s">
        <v>19</v>
      </c>
      <c r="E1665">
        <v>6.7</v>
      </c>
      <c r="F1665" t="e">
        <f t="shared" si="75"/>
        <v>#DIV/0!</v>
      </c>
      <c r="G1665">
        <f t="shared" si="76"/>
        <v>6.6</v>
      </c>
      <c r="H1665" s="3">
        <f t="shared" si="77"/>
        <v>1.1251158657328983</v>
      </c>
    </row>
    <row r="1666" spans="1:8" x14ac:dyDescent="0.3">
      <c r="A1666" t="s">
        <v>12071</v>
      </c>
      <c r="B1666" t="s">
        <v>19</v>
      </c>
      <c r="E1666">
        <v>8.5</v>
      </c>
      <c r="F1666" t="e">
        <f t="shared" si="75"/>
        <v>#DIV/0!</v>
      </c>
      <c r="G1666">
        <f t="shared" si="76"/>
        <v>6.6</v>
      </c>
      <c r="H1666" s="3">
        <f t="shared" si="77"/>
        <v>1.1251158657328983</v>
      </c>
    </row>
    <row r="1667" spans="1:8" x14ac:dyDescent="0.3">
      <c r="A1667" t="s">
        <v>12072</v>
      </c>
      <c r="B1667" t="s">
        <v>19</v>
      </c>
      <c r="E1667">
        <v>6.9</v>
      </c>
      <c r="F1667" t="e">
        <f t="shared" ref="F1667:F1730" si="78">AVERAGEIF(B:B,C:C,E:E)</f>
        <v>#DIV/0!</v>
      </c>
      <c r="G1667">
        <f t="shared" ref="G1667:G1730" si="79">MEDIAN(B:B,C:C,E:E)</f>
        <v>6.6</v>
      </c>
      <c r="H1667" s="3">
        <f t="shared" ref="H1667:H1730" si="80">_xlfn.STDEV.S(B:B,C:C,E:E)</f>
        <v>1.1251158657328983</v>
      </c>
    </row>
    <row r="1668" spans="1:8" x14ac:dyDescent="0.3">
      <c r="A1668" t="s">
        <v>12073</v>
      </c>
      <c r="B1668" t="s">
        <v>19</v>
      </c>
      <c r="E1668">
        <v>5.5</v>
      </c>
      <c r="F1668" t="e">
        <f t="shared" si="78"/>
        <v>#DIV/0!</v>
      </c>
      <c r="G1668">
        <f t="shared" si="79"/>
        <v>6.6</v>
      </c>
      <c r="H1668" s="3">
        <f t="shared" si="80"/>
        <v>1.1251158657328983</v>
      </c>
    </row>
    <row r="1669" spans="1:8" x14ac:dyDescent="0.3">
      <c r="A1669">
        <v>9</v>
      </c>
      <c r="B1669" t="s">
        <v>19</v>
      </c>
      <c r="E1669">
        <v>7.1</v>
      </c>
      <c r="F1669" t="e">
        <f t="shared" si="78"/>
        <v>#DIV/0!</v>
      </c>
      <c r="G1669">
        <f t="shared" si="79"/>
        <v>6.6</v>
      </c>
      <c r="H1669" s="3">
        <f t="shared" si="80"/>
        <v>1.1251158657328983</v>
      </c>
    </row>
    <row r="1670" spans="1:8" x14ac:dyDescent="0.3">
      <c r="A1670" t="s">
        <v>12074</v>
      </c>
      <c r="B1670" t="s">
        <v>19</v>
      </c>
      <c r="E1670">
        <v>7.1</v>
      </c>
      <c r="F1670" t="e">
        <f t="shared" si="78"/>
        <v>#DIV/0!</v>
      </c>
      <c r="G1670">
        <f t="shared" si="79"/>
        <v>6.6</v>
      </c>
      <c r="H1670" s="3">
        <f t="shared" si="80"/>
        <v>1.1251158657328983</v>
      </c>
    </row>
    <row r="1671" spans="1:8" x14ac:dyDescent="0.3">
      <c r="A1671" t="s">
        <v>12075</v>
      </c>
      <c r="B1671" t="s">
        <v>19</v>
      </c>
      <c r="E1671">
        <v>5.9</v>
      </c>
      <c r="F1671" t="e">
        <f t="shared" si="78"/>
        <v>#DIV/0!</v>
      </c>
      <c r="G1671">
        <f t="shared" si="79"/>
        <v>6.6</v>
      </c>
      <c r="H1671" s="3">
        <f t="shared" si="80"/>
        <v>1.1251158657328983</v>
      </c>
    </row>
    <row r="1672" spans="1:8" x14ac:dyDescent="0.3">
      <c r="A1672" t="s">
        <v>12076</v>
      </c>
      <c r="B1672" t="s">
        <v>19</v>
      </c>
      <c r="E1672">
        <v>7.3</v>
      </c>
      <c r="F1672" t="e">
        <f t="shared" si="78"/>
        <v>#DIV/0!</v>
      </c>
      <c r="G1672">
        <f t="shared" si="79"/>
        <v>6.6</v>
      </c>
      <c r="H1672" s="3">
        <f t="shared" si="80"/>
        <v>1.1251158657328983</v>
      </c>
    </row>
    <row r="1673" spans="1:8" x14ac:dyDescent="0.3">
      <c r="A1673" t="s">
        <v>12077</v>
      </c>
      <c r="B1673" t="s">
        <v>19</v>
      </c>
      <c r="E1673">
        <v>3.4</v>
      </c>
      <c r="F1673" t="e">
        <f t="shared" si="78"/>
        <v>#DIV/0!</v>
      </c>
      <c r="G1673">
        <f t="shared" si="79"/>
        <v>6.6</v>
      </c>
      <c r="H1673" s="3">
        <f t="shared" si="80"/>
        <v>1.1251158657328983</v>
      </c>
    </row>
    <row r="1674" spans="1:8" x14ac:dyDescent="0.3">
      <c r="A1674" t="s">
        <v>12078</v>
      </c>
      <c r="B1674" t="s">
        <v>19</v>
      </c>
      <c r="E1674">
        <v>6.8</v>
      </c>
      <c r="F1674" t="e">
        <f t="shared" si="78"/>
        <v>#DIV/0!</v>
      </c>
      <c r="G1674">
        <f t="shared" si="79"/>
        <v>6.6</v>
      </c>
      <c r="H1674" s="3">
        <f t="shared" si="80"/>
        <v>1.1251158657328983</v>
      </c>
    </row>
    <row r="1675" spans="1:8" x14ac:dyDescent="0.3">
      <c r="A1675" t="s">
        <v>12079</v>
      </c>
      <c r="B1675" t="s">
        <v>19</v>
      </c>
      <c r="E1675">
        <v>6.9</v>
      </c>
      <c r="F1675" t="e">
        <f t="shared" si="78"/>
        <v>#DIV/0!</v>
      </c>
      <c r="G1675">
        <f t="shared" si="79"/>
        <v>6.6</v>
      </c>
      <c r="H1675" s="3">
        <f t="shared" si="80"/>
        <v>1.1251158657328983</v>
      </c>
    </row>
    <row r="1676" spans="1:8" x14ac:dyDescent="0.3">
      <c r="A1676" t="s">
        <v>12080</v>
      </c>
      <c r="B1676" t="s">
        <v>19</v>
      </c>
      <c r="E1676">
        <v>7</v>
      </c>
      <c r="F1676" t="e">
        <f t="shared" si="78"/>
        <v>#DIV/0!</v>
      </c>
      <c r="G1676">
        <f t="shared" si="79"/>
        <v>6.6</v>
      </c>
      <c r="H1676" s="3">
        <f t="shared" si="80"/>
        <v>1.1251158657328983</v>
      </c>
    </row>
    <row r="1677" spans="1:8" x14ac:dyDescent="0.3">
      <c r="A1677" t="s">
        <v>12081</v>
      </c>
      <c r="B1677" t="s">
        <v>19</v>
      </c>
      <c r="E1677">
        <v>5.5</v>
      </c>
      <c r="F1677" t="e">
        <f t="shared" si="78"/>
        <v>#DIV/0!</v>
      </c>
      <c r="G1677">
        <f t="shared" si="79"/>
        <v>6.6</v>
      </c>
      <c r="H1677" s="3">
        <f t="shared" si="80"/>
        <v>1.1251158657328983</v>
      </c>
    </row>
    <row r="1678" spans="1:8" x14ac:dyDescent="0.3">
      <c r="A1678" t="s">
        <v>12082</v>
      </c>
      <c r="B1678" t="s">
        <v>19</v>
      </c>
      <c r="E1678">
        <v>5.0999999999999996</v>
      </c>
      <c r="F1678" t="e">
        <f t="shared" si="78"/>
        <v>#DIV/0!</v>
      </c>
      <c r="G1678">
        <f t="shared" si="79"/>
        <v>6.6</v>
      </c>
      <c r="H1678" s="3">
        <f t="shared" si="80"/>
        <v>1.1251158657328983</v>
      </c>
    </row>
    <row r="1679" spans="1:8" x14ac:dyDescent="0.3">
      <c r="A1679" t="s">
        <v>12083</v>
      </c>
      <c r="B1679" t="s">
        <v>19</v>
      </c>
      <c r="E1679">
        <v>6.2</v>
      </c>
      <c r="F1679" t="e">
        <f t="shared" si="78"/>
        <v>#DIV/0!</v>
      </c>
      <c r="G1679">
        <f t="shared" si="79"/>
        <v>6.6</v>
      </c>
      <c r="H1679" s="3">
        <f t="shared" si="80"/>
        <v>1.1251158657328983</v>
      </c>
    </row>
    <row r="1680" spans="1:8" x14ac:dyDescent="0.3">
      <c r="A1680" t="s">
        <v>12084</v>
      </c>
      <c r="B1680" t="s">
        <v>19</v>
      </c>
      <c r="E1680">
        <v>5.9</v>
      </c>
      <c r="F1680" t="e">
        <f t="shared" si="78"/>
        <v>#DIV/0!</v>
      </c>
      <c r="G1680">
        <f t="shared" si="79"/>
        <v>6.6</v>
      </c>
      <c r="H1680" s="3">
        <f t="shared" si="80"/>
        <v>1.1251158657328983</v>
      </c>
    </row>
    <row r="1681" spans="1:8" x14ac:dyDescent="0.3">
      <c r="A1681" t="s">
        <v>12085</v>
      </c>
      <c r="B1681" t="s">
        <v>19</v>
      </c>
      <c r="E1681">
        <v>5.2</v>
      </c>
      <c r="F1681" t="e">
        <f t="shared" si="78"/>
        <v>#DIV/0!</v>
      </c>
      <c r="G1681">
        <f t="shared" si="79"/>
        <v>6.6</v>
      </c>
      <c r="H1681" s="3">
        <f t="shared" si="80"/>
        <v>1.1251158657328983</v>
      </c>
    </row>
    <row r="1682" spans="1:8" x14ac:dyDescent="0.3">
      <c r="A1682" t="s">
        <v>12086</v>
      </c>
      <c r="B1682" t="s">
        <v>19</v>
      </c>
      <c r="E1682">
        <v>6.2</v>
      </c>
      <c r="F1682" t="e">
        <f t="shared" si="78"/>
        <v>#DIV/0!</v>
      </c>
      <c r="G1682">
        <f t="shared" si="79"/>
        <v>6.6</v>
      </c>
      <c r="H1682" s="3">
        <f t="shared" si="80"/>
        <v>1.1251158657328983</v>
      </c>
    </row>
    <row r="1683" spans="1:8" x14ac:dyDescent="0.3">
      <c r="A1683" t="s">
        <v>12087</v>
      </c>
      <c r="B1683" t="s">
        <v>19</v>
      </c>
      <c r="E1683">
        <v>5.5</v>
      </c>
      <c r="F1683" t="e">
        <f t="shared" si="78"/>
        <v>#DIV/0!</v>
      </c>
      <c r="G1683">
        <f t="shared" si="79"/>
        <v>6.6</v>
      </c>
      <c r="H1683" s="3">
        <f t="shared" si="80"/>
        <v>1.1251158657328983</v>
      </c>
    </row>
    <row r="1684" spans="1:8" x14ac:dyDescent="0.3">
      <c r="A1684" t="s">
        <v>12088</v>
      </c>
      <c r="B1684" t="s">
        <v>19</v>
      </c>
      <c r="E1684">
        <v>7.4</v>
      </c>
      <c r="F1684" t="e">
        <f t="shared" si="78"/>
        <v>#DIV/0!</v>
      </c>
      <c r="G1684">
        <f t="shared" si="79"/>
        <v>6.6</v>
      </c>
      <c r="H1684" s="3">
        <f t="shared" si="80"/>
        <v>1.1251158657328983</v>
      </c>
    </row>
    <row r="1685" spans="1:8" x14ac:dyDescent="0.3">
      <c r="A1685" t="s">
        <v>12089</v>
      </c>
      <c r="B1685" t="s">
        <v>19</v>
      </c>
      <c r="E1685">
        <v>4.4000000000000004</v>
      </c>
      <c r="F1685" t="e">
        <f t="shared" si="78"/>
        <v>#DIV/0!</v>
      </c>
      <c r="G1685">
        <f t="shared" si="79"/>
        <v>6.6</v>
      </c>
      <c r="H1685" s="3">
        <f t="shared" si="80"/>
        <v>1.1251158657328983</v>
      </c>
    </row>
    <row r="1686" spans="1:8" x14ac:dyDescent="0.3">
      <c r="A1686" t="s">
        <v>12090</v>
      </c>
      <c r="B1686" t="s">
        <v>19</v>
      </c>
      <c r="E1686">
        <v>6.3</v>
      </c>
      <c r="F1686" t="e">
        <f t="shared" si="78"/>
        <v>#DIV/0!</v>
      </c>
      <c r="G1686">
        <f t="shared" si="79"/>
        <v>6.6</v>
      </c>
      <c r="H1686" s="3">
        <f t="shared" si="80"/>
        <v>1.1251158657328983</v>
      </c>
    </row>
    <row r="1687" spans="1:8" x14ac:dyDescent="0.3">
      <c r="A1687" t="s">
        <v>12091</v>
      </c>
      <c r="B1687" t="s">
        <v>19</v>
      </c>
      <c r="E1687">
        <v>6.1</v>
      </c>
      <c r="F1687" t="e">
        <f t="shared" si="78"/>
        <v>#DIV/0!</v>
      </c>
      <c r="G1687">
        <f t="shared" si="79"/>
        <v>6.6</v>
      </c>
      <c r="H1687" s="3">
        <f t="shared" si="80"/>
        <v>1.1251158657328983</v>
      </c>
    </row>
    <row r="1688" spans="1:8" x14ac:dyDescent="0.3">
      <c r="A1688" t="s">
        <v>12092</v>
      </c>
      <c r="B1688" t="s">
        <v>19</v>
      </c>
      <c r="E1688">
        <v>5.3</v>
      </c>
      <c r="F1688" t="e">
        <f t="shared" si="78"/>
        <v>#DIV/0!</v>
      </c>
      <c r="G1688">
        <f t="shared" si="79"/>
        <v>6.6</v>
      </c>
      <c r="H1688" s="3">
        <f t="shared" si="80"/>
        <v>1.1251158657328983</v>
      </c>
    </row>
    <row r="1689" spans="1:8" x14ac:dyDescent="0.3">
      <c r="A1689" t="s">
        <v>12093</v>
      </c>
      <c r="B1689" t="s">
        <v>19</v>
      </c>
      <c r="E1689">
        <v>5.4</v>
      </c>
      <c r="F1689" t="e">
        <f t="shared" si="78"/>
        <v>#DIV/0!</v>
      </c>
      <c r="G1689">
        <f t="shared" si="79"/>
        <v>6.6</v>
      </c>
      <c r="H1689" s="3">
        <f t="shared" si="80"/>
        <v>1.1251158657328983</v>
      </c>
    </row>
    <row r="1690" spans="1:8" x14ac:dyDescent="0.3">
      <c r="A1690" t="s">
        <v>12094</v>
      </c>
      <c r="B1690" t="s">
        <v>19</v>
      </c>
      <c r="E1690">
        <v>6.7</v>
      </c>
      <c r="F1690" t="e">
        <f t="shared" si="78"/>
        <v>#DIV/0!</v>
      </c>
      <c r="G1690">
        <f t="shared" si="79"/>
        <v>6.6</v>
      </c>
      <c r="H1690" s="3">
        <f t="shared" si="80"/>
        <v>1.1251158657328983</v>
      </c>
    </row>
    <row r="1691" spans="1:8" x14ac:dyDescent="0.3">
      <c r="A1691" t="s">
        <v>12095</v>
      </c>
      <c r="B1691" t="s">
        <v>19</v>
      </c>
      <c r="E1691">
        <v>5.9</v>
      </c>
      <c r="F1691" t="e">
        <f t="shared" si="78"/>
        <v>#DIV/0!</v>
      </c>
      <c r="G1691">
        <f t="shared" si="79"/>
        <v>6.6</v>
      </c>
      <c r="H1691" s="3">
        <f t="shared" si="80"/>
        <v>1.1251158657328983</v>
      </c>
    </row>
    <row r="1692" spans="1:8" x14ac:dyDescent="0.3">
      <c r="A1692" t="s">
        <v>12096</v>
      </c>
      <c r="B1692" t="s">
        <v>19</v>
      </c>
      <c r="E1692">
        <v>7.3</v>
      </c>
      <c r="F1692" t="e">
        <f t="shared" si="78"/>
        <v>#DIV/0!</v>
      </c>
      <c r="G1692">
        <f t="shared" si="79"/>
        <v>6.6</v>
      </c>
      <c r="H1692" s="3">
        <f t="shared" si="80"/>
        <v>1.1251158657328983</v>
      </c>
    </row>
    <row r="1693" spans="1:8" x14ac:dyDescent="0.3">
      <c r="A1693" t="s">
        <v>12097</v>
      </c>
      <c r="B1693" t="s">
        <v>19</v>
      </c>
      <c r="E1693">
        <v>5.5</v>
      </c>
      <c r="F1693" t="e">
        <f t="shared" si="78"/>
        <v>#DIV/0!</v>
      </c>
      <c r="G1693">
        <f t="shared" si="79"/>
        <v>6.6</v>
      </c>
      <c r="H1693" s="3">
        <f t="shared" si="80"/>
        <v>1.1251158657328983</v>
      </c>
    </row>
    <row r="1694" spans="1:8" x14ac:dyDescent="0.3">
      <c r="A1694" t="s">
        <v>12098</v>
      </c>
      <c r="B1694" t="s">
        <v>19</v>
      </c>
      <c r="E1694">
        <v>5.8</v>
      </c>
      <c r="F1694" t="e">
        <f t="shared" si="78"/>
        <v>#DIV/0!</v>
      </c>
      <c r="G1694">
        <f t="shared" si="79"/>
        <v>6.6</v>
      </c>
      <c r="H1694" s="3">
        <f t="shared" si="80"/>
        <v>1.1251158657328983</v>
      </c>
    </row>
    <row r="1695" spans="1:8" x14ac:dyDescent="0.3">
      <c r="A1695" t="s">
        <v>12099</v>
      </c>
      <c r="B1695" t="s">
        <v>19</v>
      </c>
      <c r="E1695">
        <v>4.5999999999999996</v>
      </c>
      <c r="F1695" t="e">
        <f t="shared" si="78"/>
        <v>#DIV/0!</v>
      </c>
      <c r="G1695">
        <f t="shared" si="79"/>
        <v>6.6</v>
      </c>
      <c r="H1695" s="3">
        <f t="shared" si="80"/>
        <v>1.1251158657328983</v>
      </c>
    </row>
    <row r="1696" spans="1:8" x14ac:dyDescent="0.3">
      <c r="A1696" t="s">
        <v>12100</v>
      </c>
      <c r="B1696" t="s">
        <v>19</v>
      </c>
      <c r="E1696">
        <v>6.7</v>
      </c>
      <c r="F1696" t="e">
        <f t="shared" si="78"/>
        <v>#DIV/0!</v>
      </c>
      <c r="G1696">
        <f t="shared" si="79"/>
        <v>6.6</v>
      </c>
      <c r="H1696" s="3">
        <f t="shared" si="80"/>
        <v>1.1251158657328983</v>
      </c>
    </row>
    <row r="1697" spans="1:8" x14ac:dyDescent="0.3">
      <c r="A1697" t="s">
        <v>12101</v>
      </c>
      <c r="B1697" t="s">
        <v>19</v>
      </c>
      <c r="E1697">
        <v>5.0999999999999996</v>
      </c>
      <c r="F1697" t="e">
        <f t="shared" si="78"/>
        <v>#DIV/0!</v>
      </c>
      <c r="G1697">
        <f t="shared" si="79"/>
        <v>6.6</v>
      </c>
      <c r="H1697" s="3">
        <f t="shared" si="80"/>
        <v>1.1251158657328983</v>
      </c>
    </row>
    <row r="1698" spans="1:8" x14ac:dyDescent="0.3">
      <c r="A1698" t="s">
        <v>12102</v>
      </c>
      <c r="B1698" t="s">
        <v>19</v>
      </c>
      <c r="E1698">
        <v>5.6</v>
      </c>
      <c r="F1698" t="e">
        <f t="shared" si="78"/>
        <v>#DIV/0!</v>
      </c>
      <c r="G1698">
        <f t="shared" si="79"/>
        <v>6.6</v>
      </c>
      <c r="H1698" s="3">
        <f t="shared" si="80"/>
        <v>1.1251158657328983</v>
      </c>
    </row>
    <row r="1699" spans="1:8" x14ac:dyDescent="0.3">
      <c r="A1699" t="s">
        <v>12103</v>
      </c>
      <c r="B1699" t="s">
        <v>19</v>
      </c>
      <c r="E1699">
        <v>7</v>
      </c>
      <c r="F1699" t="e">
        <f t="shared" si="78"/>
        <v>#DIV/0!</v>
      </c>
      <c r="G1699">
        <f t="shared" si="79"/>
        <v>6.6</v>
      </c>
      <c r="H1699" s="3">
        <f t="shared" si="80"/>
        <v>1.1251158657328983</v>
      </c>
    </row>
    <row r="1700" spans="1:8" x14ac:dyDescent="0.3">
      <c r="A1700" t="s">
        <v>12104</v>
      </c>
      <c r="B1700" t="s">
        <v>19</v>
      </c>
      <c r="E1700">
        <v>6.4</v>
      </c>
      <c r="F1700" t="e">
        <f t="shared" si="78"/>
        <v>#DIV/0!</v>
      </c>
      <c r="G1700">
        <f t="shared" si="79"/>
        <v>6.6</v>
      </c>
      <c r="H1700" s="3">
        <f t="shared" si="80"/>
        <v>1.1251158657328983</v>
      </c>
    </row>
    <row r="1701" spans="1:8" x14ac:dyDescent="0.3">
      <c r="A1701" t="s">
        <v>12105</v>
      </c>
      <c r="B1701" t="s">
        <v>19</v>
      </c>
      <c r="E1701">
        <v>6.7</v>
      </c>
      <c r="F1701" t="e">
        <f t="shared" si="78"/>
        <v>#DIV/0!</v>
      </c>
      <c r="G1701">
        <f t="shared" si="79"/>
        <v>6.6</v>
      </c>
      <c r="H1701" s="3">
        <f t="shared" si="80"/>
        <v>1.1251158657328983</v>
      </c>
    </row>
    <row r="1702" spans="1:8" x14ac:dyDescent="0.3">
      <c r="A1702" t="s">
        <v>12106</v>
      </c>
      <c r="B1702" t="s">
        <v>19</v>
      </c>
      <c r="E1702">
        <v>4.0999999999999996</v>
      </c>
      <c r="F1702" t="e">
        <f t="shared" si="78"/>
        <v>#DIV/0!</v>
      </c>
      <c r="G1702">
        <f t="shared" si="79"/>
        <v>6.6</v>
      </c>
      <c r="H1702" s="3">
        <f t="shared" si="80"/>
        <v>1.1251158657328983</v>
      </c>
    </row>
    <row r="1703" spans="1:8" x14ac:dyDescent="0.3">
      <c r="A1703" t="s">
        <v>12107</v>
      </c>
      <c r="B1703" t="s">
        <v>19</v>
      </c>
      <c r="E1703">
        <v>5.5</v>
      </c>
      <c r="F1703" t="e">
        <f t="shared" si="78"/>
        <v>#DIV/0!</v>
      </c>
      <c r="G1703">
        <f t="shared" si="79"/>
        <v>6.6</v>
      </c>
      <c r="H1703" s="3">
        <f t="shared" si="80"/>
        <v>1.1251158657328983</v>
      </c>
    </row>
    <row r="1704" spans="1:8" x14ac:dyDescent="0.3">
      <c r="A1704" t="s">
        <v>12108</v>
      </c>
      <c r="B1704" t="s">
        <v>19</v>
      </c>
      <c r="E1704">
        <v>2.7</v>
      </c>
      <c r="F1704" t="e">
        <f t="shared" si="78"/>
        <v>#DIV/0!</v>
      </c>
      <c r="G1704">
        <f t="shared" si="79"/>
        <v>6.6</v>
      </c>
      <c r="H1704" s="3">
        <f t="shared" si="80"/>
        <v>1.1251158657328983</v>
      </c>
    </row>
    <row r="1705" spans="1:8" x14ac:dyDescent="0.3">
      <c r="A1705" t="s">
        <v>12109</v>
      </c>
      <c r="B1705" t="s">
        <v>19</v>
      </c>
      <c r="E1705">
        <v>6.4</v>
      </c>
      <c r="F1705" t="e">
        <f t="shared" si="78"/>
        <v>#DIV/0!</v>
      </c>
      <c r="G1705">
        <f t="shared" si="79"/>
        <v>6.6</v>
      </c>
      <c r="H1705" s="3">
        <f t="shared" si="80"/>
        <v>1.1251158657328983</v>
      </c>
    </row>
    <row r="1706" spans="1:8" x14ac:dyDescent="0.3">
      <c r="A1706" t="s">
        <v>12110</v>
      </c>
      <c r="B1706" t="s">
        <v>19</v>
      </c>
      <c r="E1706">
        <v>4.8</v>
      </c>
      <c r="F1706" t="e">
        <f t="shared" si="78"/>
        <v>#DIV/0!</v>
      </c>
      <c r="G1706">
        <f t="shared" si="79"/>
        <v>6.6</v>
      </c>
      <c r="H1706" s="3">
        <f t="shared" si="80"/>
        <v>1.1251158657328983</v>
      </c>
    </row>
    <row r="1707" spans="1:8" x14ac:dyDescent="0.3">
      <c r="A1707" t="s">
        <v>12111</v>
      </c>
      <c r="B1707" t="s">
        <v>19</v>
      </c>
      <c r="E1707">
        <v>6.1</v>
      </c>
      <c r="F1707" t="e">
        <f t="shared" si="78"/>
        <v>#DIV/0!</v>
      </c>
      <c r="G1707">
        <f t="shared" si="79"/>
        <v>6.6</v>
      </c>
      <c r="H1707" s="3">
        <f t="shared" si="80"/>
        <v>1.1251158657328983</v>
      </c>
    </row>
    <row r="1708" spans="1:8" x14ac:dyDescent="0.3">
      <c r="A1708" t="s">
        <v>12112</v>
      </c>
      <c r="B1708" t="s">
        <v>19</v>
      </c>
      <c r="E1708">
        <v>4.8</v>
      </c>
      <c r="F1708" t="e">
        <f t="shared" si="78"/>
        <v>#DIV/0!</v>
      </c>
      <c r="G1708">
        <f t="shared" si="79"/>
        <v>6.6</v>
      </c>
      <c r="H1708" s="3">
        <f t="shared" si="80"/>
        <v>1.1251158657328983</v>
      </c>
    </row>
    <row r="1709" spans="1:8" x14ac:dyDescent="0.3">
      <c r="A1709" t="s">
        <v>12113</v>
      </c>
      <c r="B1709" t="s">
        <v>19</v>
      </c>
      <c r="E1709">
        <v>7</v>
      </c>
      <c r="F1709" t="e">
        <f t="shared" si="78"/>
        <v>#DIV/0!</v>
      </c>
      <c r="G1709">
        <f t="shared" si="79"/>
        <v>6.6</v>
      </c>
      <c r="H1709" s="3">
        <f t="shared" si="80"/>
        <v>1.1251158657328983</v>
      </c>
    </row>
    <row r="1710" spans="1:8" x14ac:dyDescent="0.3">
      <c r="A1710" t="s">
        <v>12114</v>
      </c>
      <c r="B1710" t="s">
        <v>3715</v>
      </c>
      <c r="E1710">
        <v>6.8</v>
      </c>
      <c r="F1710" t="e">
        <f t="shared" si="78"/>
        <v>#DIV/0!</v>
      </c>
      <c r="G1710">
        <f t="shared" si="79"/>
        <v>6.6</v>
      </c>
      <c r="H1710" s="3">
        <f t="shared" si="80"/>
        <v>1.1251158657328983</v>
      </c>
    </row>
    <row r="1711" spans="1:8" x14ac:dyDescent="0.3">
      <c r="A1711" t="s">
        <v>12115</v>
      </c>
      <c r="B1711" t="s">
        <v>19</v>
      </c>
      <c r="E1711">
        <v>7.3</v>
      </c>
      <c r="F1711" t="e">
        <f t="shared" si="78"/>
        <v>#DIV/0!</v>
      </c>
      <c r="G1711">
        <f t="shared" si="79"/>
        <v>6.6</v>
      </c>
      <c r="H1711" s="3">
        <f t="shared" si="80"/>
        <v>1.1251158657328983</v>
      </c>
    </row>
    <row r="1712" spans="1:8" x14ac:dyDescent="0.3">
      <c r="A1712" t="s">
        <v>12116</v>
      </c>
      <c r="B1712" t="s">
        <v>19</v>
      </c>
      <c r="E1712">
        <v>8.1999999999999993</v>
      </c>
      <c r="F1712" t="e">
        <f t="shared" si="78"/>
        <v>#DIV/0!</v>
      </c>
      <c r="G1712">
        <f t="shared" si="79"/>
        <v>6.6</v>
      </c>
      <c r="H1712" s="3">
        <f t="shared" si="80"/>
        <v>1.1251158657328983</v>
      </c>
    </row>
    <row r="1713" spans="1:8" x14ac:dyDescent="0.3">
      <c r="A1713" t="s">
        <v>12117</v>
      </c>
      <c r="B1713" t="s">
        <v>19</v>
      </c>
      <c r="E1713">
        <v>5.6</v>
      </c>
      <c r="F1713" t="e">
        <f t="shared" si="78"/>
        <v>#DIV/0!</v>
      </c>
      <c r="G1713">
        <f t="shared" si="79"/>
        <v>6.6</v>
      </c>
      <c r="H1713" s="3">
        <f t="shared" si="80"/>
        <v>1.1251158657328983</v>
      </c>
    </row>
    <row r="1714" spans="1:8" x14ac:dyDescent="0.3">
      <c r="A1714" t="s">
        <v>12118</v>
      </c>
      <c r="B1714" t="s">
        <v>19</v>
      </c>
      <c r="E1714">
        <v>6.1</v>
      </c>
      <c r="F1714" t="e">
        <f t="shared" si="78"/>
        <v>#DIV/0!</v>
      </c>
      <c r="G1714">
        <f t="shared" si="79"/>
        <v>6.6</v>
      </c>
      <c r="H1714" s="3">
        <f t="shared" si="80"/>
        <v>1.1251158657328983</v>
      </c>
    </row>
    <row r="1715" spans="1:8" x14ac:dyDescent="0.3">
      <c r="A1715" t="s">
        <v>12119</v>
      </c>
      <c r="B1715" t="s">
        <v>19</v>
      </c>
      <c r="E1715">
        <v>7.9</v>
      </c>
      <c r="F1715" t="e">
        <f t="shared" si="78"/>
        <v>#DIV/0!</v>
      </c>
      <c r="G1715">
        <f t="shared" si="79"/>
        <v>6.6</v>
      </c>
      <c r="H1715" s="3">
        <f t="shared" si="80"/>
        <v>1.1251158657328983</v>
      </c>
    </row>
    <row r="1716" spans="1:8" x14ac:dyDescent="0.3">
      <c r="A1716" t="s">
        <v>12120</v>
      </c>
      <c r="B1716" t="s">
        <v>19</v>
      </c>
      <c r="E1716">
        <v>8.4</v>
      </c>
      <c r="F1716" t="e">
        <f t="shared" si="78"/>
        <v>#DIV/0!</v>
      </c>
      <c r="G1716">
        <f t="shared" si="79"/>
        <v>6.6</v>
      </c>
      <c r="H1716" s="3">
        <f t="shared" si="80"/>
        <v>1.1251158657328983</v>
      </c>
    </row>
    <row r="1717" spans="1:8" x14ac:dyDescent="0.3">
      <c r="A1717" t="s">
        <v>12121</v>
      </c>
      <c r="B1717" t="s">
        <v>19</v>
      </c>
      <c r="E1717">
        <v>6.5</v>
      </c>
      <c r="F1717" t="e">
        <f t="shared" si="78"/>
        <v>#DIV/0!</v>
      </c>
      <c r="G1717">
        <f t="shared" si="79"/>
        <v>6.6</v>
      </c>
      <c r="H1717" s="3">
        <f t="shared" si="80"/>
        <v>1.1251158657328983</v>
      </c>
    </row>
    <row r="1718" spans="1:8" x14ac:dyDescent="0.3">
      <c r="A1718" t="s">
        <v>12122</v>
      </c>
      <c r="B1718" t="s">
        <v>19</v>
      </c>
      <c r="E1718">
        <v>7.1</v>
      </c>
      <c r="F1718" t="e">
        <f t="shared" si="78"/>
        <v>#DIV/0!</v>
      </c>
      <c r="G1718">
        <f t="shared" si="79"/>
        <v>6.6</v>
      </c>
      <c r="H1718" s="3">
        <f t="shared" si="80"/>
        <v>1.1251158657328983</v>
      </c>
    </row>
    <row r="1719" spans="1:8" x14ac:dyDescent="0.3">
      <c r="A1719" t="s">
        <v>12123</v>
      </c>
      <c r="B1719" t="s">
        <v>19</v>
      </c>
      <c r="E1719">
        <v>6.6</v>
      </c>
      <c r="F1719" t="e">
        <f t="shared" si="78"/>
        <v>#DIV/0!</v>
      </c>
      <c r="G1719">
        <f t="shared" si="79"/>
        <v>6.6</v>
      </c>
      <c r="H1719" s="3">
        <f t="shared" si="80"/>
        <v>1.1251158657328983</v>
      </c>
    </row>
    <row r="1720" spans="1:8" x14ac:dyDescent="0.3">
      <c r="A1720" t="s">
        <v>12124</v>
      </c>
      <c r="B1720" t="s">
        <v>888</v>
      </c>
      <c r="E1720">
        <v>4</v>
      </c>
      <c r="F1720" t="e">
        <f t="shared" si="78"/>
        <v>#DIV/0!</v>
      </c>
      <c r="G1720">
        <f t="shared" si="79"/>
        <v>6.6</v>
      </c>
      <c r="H1720" s="3">
        <f t="shared" si="80"/>
        <v>1.1251158657328983</v>
      </c>
    </row>
    <row r="1721" spans="1:8" x14ac:dyDescent="0.3">
      <c r="A1721" t="s">
        <v>12125</v>
      </c>
      <c r="B1721" t="s">
        <v>19</v>
      </c>
      <c r="E1721">
        <v>7</v>
      </c>
      <c r="F1721" t="e">
        <f t="shared" si="78"/>
        <v>#DIV/0!</v>
      </c>
      <c r="G1721">
        <f t="shared" si="79"/>
        <v>6.6</v>
      </c>
      <c r="H1721" s="3">
        <f t="shared" si="80"/>
        <v>1.1251158657328983</v>
      </c>
    </row>
    <row r="1722" spans="1:8" x14ac:dyDescent="0.3">
      <c r="A1722" t="s">
        <v>12126</v>
      </c>
      <c r="B1722" t="s">
        <v>19</v>
      </c>
      <c r="E1722">
        <v>5.6</v>
      </c>
      <c r="F1722" t="e">
        <f t="shared" si="78"/>
        <v>#DIV/0!</v>
      </c>
      <c r="G1722">
        <f t="shared" si="79"/>
        <v>6.6</v>
      </c>
      <c r="H1722" s="3">
        <f t="shared" si="80"/>
        <v>1.1251158657328983</v>
      </c>
    </row>
    <row r="1723" spans="1:8" x14ac:dyDescent="0.3">
      <c r="A1723" t="s">
        <v>12127</v>
      </c>
      <c r="B1723" t="s">
        <v>888</v>
      </c>
      <c r="E1723">
        <v>4.8</v>
      </c>
      <c r="F1723" t="e">
        <f t="shared" si="78"/>
        <v>#DIV/0!</v>
      </c>
      <c r="G1723">
        <f t="shared" si="79"/>
        <v>6.6</v>
      </c>
      <c r="H1723" s="3">
        <f t="shared" si="80"/>
        <v>1.1251158657328983</v>
      </c>
    </row>
    <row r="1724" spans="1:8" x14ac:dyDescent="0.3">
      <c r="A1724" t="s">
        <v>12128</v>
      </c>
      <c r="B1724" t="s">
        <v>675</v>
      </c>
      <c r="E1724">
        <v>7.5</v>
      </c>
      <c r="F1724" t="e">
        <f t="shared" si="78"/>
        <v>#DIV/0!</v>
      </c>
      <c r="G1724">
        <f t="shared" si="79"/>
        <v>6.6</v>
      </c>
      <c r="H1724" s="3">
        <f t="shared" si="80"/>
        <v>1.1251158657328983</v>
      </c>
    </row>
    <row r="1725" spans="1:8" x14ac:dyDescent="0.3">
      <c r="A1725">
        <v>1911</v>
      </c>
      <c r="B1725" t="s">
        <v>19</v>
      </c>
      <c r="E1725">
        <v>6</v>
      </c>
      <c r="F1725" t="e">
        <f t="shared" si="78"/>
        <v>#DIV/0!</v>
      </c>
      <c r="G1725">
        <f t="shared" si="79"/>
        <v>6.6</v>
      </c>
      <c r="H1725" s="3">
        <f t="shared" si="80"/>
        <v>1.1251158657328983</v>
      </c>
    </row>
    <row r="1726" spans="1:8" x14ac:dyDescent="0.3">
      <c r="A1726" t="s">
        <v>12129</v>
      </c>
      <c r="B1726" t="s">
        <v>19</v>
      </c>
      <c r="E1726">
        <v>7.2</v>
      </c>
      <c r="F1726" t="e">
        <f t="shared" si="78"/>
        <v>#DIV/0!</v>
      </c>
      <c r="G1726">
        <f t="shared" si="79"/>
        <v>6.6</v>
      </c>
      <c r="H1726" s="3">
        <f t="shared" si="80"/>
        <v>1.1251158657328983</v>
      </c>
    </row>
    <row r="1727" spans="1:8" x14ac:dyDescent="0.3">
      <c r="A1727" t="s">
        <v>12130</v>
      </c>
      <c r="B1727" t="s">
        <v>3748</v>
      </c>
      <c r="E1727">
        <v>5.6</v>
      </c>
      <c r="F1727" t="e">
        <f t="shared" si="78"/>
        <v>#DIV/0!</v>
      </c>
      <c r="G1727">
        <f t="shared" si="79"/>
        <v>6.6</v>
      </c>
      <c r="H1727" s="3">
        <f t="shared" si="80"/>
        <v>1.1251158657328983</v>
      </c>
    </row>
    <row r="1728" spans="1:8" x14ac:dyDescent="0.3">
      <c r="A1728" t="s">
        <v>12131</v>
      </c>
      <c r="B1728" t="s">
        <v>19</v>
      </c>
      <c r="E1728">
        <v>6.8</v>
      </c>
      <c r="F1728" t="e">
        <f t="shared" si="78"/>
        <v>#DIV/0!</v>
      </c>
      <c r="G1728">
        <f t="shared" si="79"/>
        <v>6.6</v>
      </c>
      <c r="H1728" s="3">
        <f t="shared" si="80"/>
        <v>1.1251158657328983</v>
      </c>
    </row>
    <row r="1729" spans="1:8" x14ac:dyDescent="0.3">
      <c r="A1729" t="s">
        <v>12132</v>
      </c>
      <c r="B1729" t="s">
        <v>19</v>
      </c>
      <c r="E1729">
        <v>4.9000000000000004</v>
      </c>
      <c r="F1729" t="e">
        <f t="shared" si="78"/>
        <v>#DIV/0!</v>
      </c>
      <c r="G1729">
        <f t="shared" si="79"/>
        <v>6.6</v>
      </c>
      <c r="H1729" s="3">
        <f t="shared" si="80"/>
        <v>1.1251158657328983</v>
      </c>
    </row>
    <row r="1730" spans="1:8" x14ac:dyDescent="0.3">
      <c r="A1730" t="s">
        <v>12133</v>
      </c>
      <c r="B1730" t="s">
        <v>19</v>
      </c>
      <c r="E1730">
        <v>7.1</v>
      </c>
      <c r="F1730" t="e">
        <f t="shared" si="78"/>
        <v>#DIV/0!</v>
      </c>
      <c r="G1730">
        <f t="shared" si="79"/>
        <v>6.6</v>
      </c>
      <c r="H1730" s="3">
        <f t="shared" si="80"/>
        <v>1.1251158657328983</v>
      </c>
    </row>
    <row r="1731" spans="1:8" x14ac:dyDescent="0.3">
      <c r="A1731" t="s">
        <v>12134</v>
      </c>
      <c r="B1731" t="s">
        <v>2440</v>
      </c>
      <c r="E1731">
        <v>2</v>
      </c>
      <c r="F1731" t="e">
        <f t="shared" ref="F1731:F1794" si="81">AVERAGEIF(B:B,C:C,E:E)</f>
        <v>#DIV/0!</v>
      </c>
      <c r="G1731">
        <f t="shared" ref="G1731:G1794" si="82">MEDIAN(B:B,C:C,E:E)</f>
        <v>6.6</v>
      </c>
      <c r="H1731" s="3">
        <f t="shared" ref="H1731:H1794" si="83">_xlfn.STDEV.S(B:B,C:C,E:E)</f>
        <v>1.1251158657328983</v>
      </c>
    </row>
    <row r="1732" spans="1:8" x14ac:dyDescent="0.3">
      <c r="A1732" t="s">
        <v>12135</v>
      </c>
      <c r="B1732" t="s">
        <v>19</v>
      </c>
      <c r="E1732">
        <v>5.7</v>
      </c>
      <c r="F1732" t="e">
        <f t="shared" si="81"/>
        <v>#DIV/0!</v>
      </c>
      <c r="G1732">
        <f t="shared" si="82"/>
        <v>6.6</v>
      </c>
      <c r="H1732" s="3">
        <f t="shared" si="83"/>
        <v>1.1251158657328983</v>
      </c>
    </row>
    <row r="1733" spans="1:8" x14ac:dyDescent="0.3">
      <c r="A1733" t="s">
        <v>12136</v>
      </c>
      <c r="B1733" t="s">
        <v>19</v>
      </c>
      <c r="E1733">
        <v>4.0999999999999996</v>
      </c>
      <c r="F1733" t="e">
        <f t="shared" si="81"/>
        <v>#DIV/0!</v>
      </c>
      <c r="G1733">
        <f t="shared" si="82"/>
        <v>6.6</v>
      </c>
      <c r="H1733" s="3">
        <f t="shared" si="83"/>
        <v>1.1251158657328983</v>
      </c>
    </row>
    <row r="1734" spans="1:8" x14ac:dyDescent="0.3">
      <c r="A1734" t="s">
        <v>12137</v>
      </c>
      <c r="B1734" t="s">
        <v>19</v>
      </c>
      <c r="E1734">
        <v>6.7</v>
      </c>
      <c r="F1734" t="e">
        <f t="shared" si="81"/>
        <v>#DIV/0!</v>
      </c>
      <c r="G1734">
        <f t="shared" si="82"/>
        <v>6.6</v>
      </c>
      <c r="H1734" s="3">
        <f t="shared" si="83"/>
        <v>1.1251158657328983</v>
      </c>
    </row>
    <row r="1735" spans="1:8" x14ac:dyDescent="0.3">
      <c r="A1735" t="s">
        <v>12138</v>
      </c>
      <c r="B1735" t="s">
        <v>19</v>
      </c>
      <c r="E1735">
        <v>7.5</v>
      </c>
      <c r="F1735" t="e">
        <f t="shared" si="81"/>
        <v>#DIV/0!</v>
      </c>
      <c r="G1735">
        <f t="shared" si="82"/>
        <v>6.6</v>
      </c>
      <c r="H1735" s="3">
        <f t="shared" si="83"/>
        <v>1.1251158657328983</v>
      </c>
    </row>
    <row r="1736" spans="1:8" x14ac:dyDescent="0.3">
      <c r="A1736" t="s">
        <v>12139</v>
      </c>
      <c r="B1736" t="s">
        <v>19</v>
      </c>
      <c r="E1736">
        <v>6.5</v>
      </c>
      <c r="F1736" t="e">
        <f t="shared" si="81"/>
        <v>#DIV/0!</v>
      </c>
      <c r="G1736">
        <f t="shared" si="82"/>
        <v>6.6</v>
      </c>
      <c r="H1736" s="3">
        <f t="shared" si="83"/>
        <v>1.1251158657328983</v>
      </c>
    </row>
    <row r="1737" spans="1:8" x14ac:dyDescent="0.3">
      <c r="A1737" t="s">
        <v>12140</v>
      </c>
      <c r="B1737" t="s">
        <v>19</v>
      </c>
      <c r="E1737">
        <v>7.9</v>
      </c>
      <c r="F1737" t="e">
        <f t="shared" si="81"/>
        <v>#DIV/0!</v>
      </c>
      <c r="G1737">
        <f t="shared" si="82"/>
        <v>6.6</v>
      </c>
      <c r="H1737" s="3">
        <f t="shared" si="83"/>
        <v>1.1251158657328983</v>
      </c>
    </row>
    <row r="1738" spans="1:8" x14ac:dyDescent="0.3">
      <c r="A1738" t="s">
        <v>12141</v>
      </c>
      <c r="B1738" t="s">
        <v>19</v>
      </c>
      <c r="E1738">
        <v>7.6</v>
      </c>
      <c r="F1738" t="e">
        <f t="shared" si="81"/>
        <v>#DIV/0!</v>
      </c>
      <c r="G1738">
        <f t="shared" si="82"/>
        <v>6.6</v>
      </c>
      <c r="H1738" s="3">
        <f t="shared" si="83"/>
        <v>1.1251158657328983</v>
      </c>
    </row>
    <row r="1739" spans="1:8" x14ac:dyDescent="0.3">
      <c r="A1739" t="s">
        <v>12142</v>
      </c>
      <c r="B1739" t="s">
        <v>19</v>
      </c>
      <c r="E1739">
        <v>6.4</v>
      </c>
      <c r="F1739" t="e">
        <f t="shared" si="81"/>
        <v>#DIV/0!</v>
      </c>
      <c r="G1739">
        <f t="shared" si="82"/>
        <v>6.6</v>
      </c>
      <c r="H1739" s="3">
        <f t="shared" si="83"/>
        <v>1.1251158657328983</v>
      </c>
    </row>
    <row r="1740" spans="1:8" x14ac:dyDescent="0.3">
      <c r="A1740" t="s">
        <v>12143</v>
      </c>
      <c r="B1740" t="s">
        <v>19</v>
      </c>
      <c r="E1740">
        <v>5.8</v>
      </c>
      <c r="F1740" t="e">
        <f t="shared" si="81"/>
        <v>#DIV/0!</v>
      </c>
      <c r="G1740">
        <f t="shared" si="82"/>
        <v>6.6</v>
      </c>
      <c r="H1740" s="3">
        <f t="shared" si="83"/>
        <v>1.1251158657328983</v>
      </c>
    </row>
    <row r="1741" spans="1:8" x14ac:dyDescent="0.3">
      <c r="A1741" t="s">
        <v>12144</v>
      </c>
      <c r="B1741" t="s">
        <v>19</v>
      </c>
      <c r="E1741">
        <v>7.7</v>
      </c>
      <c r="F1741" t="e">
        <f t="shared" si="81"/>
        <v>#DIV/0!</v>
      </c>
      <c r="G1741">
        <f t="shared" si="82"/>
        <v>6.6</v>
      </c>
      <c r="H1741" s="3">
        <f t="shared" si="83"/>
        <v>1.1251158657328983</v>
      </c>
    </row>
    <row r="1742" spans="1:8" x14ac:dyDescent="0.3">
      <c r="A1742" t="s">
        <v>12145</v>
      </c>
      <c r="B1742" t="s">
        <v>19</v>
      </c>
      <c r="E1742">
        <v>7.1</v>
      </c>
      <c r="F1742" t="e">
        <f t="shared" si="81"/>
        <v>#DIV/0!</v>
      </c>
      <c r="G1742">
        <f t="shared" si="82"/>
        <v>6.6</v>
      </c>
      <c r="H1742" s="3">
        <f t="shared" si="83"/>
        <v>1.1251158657328983</v>
      </c>
    </row>
    <row r="1743" spans="1:8" x14ac:dyDescent="0.3">
      <c r="A1743" t="s">
        <v>12146</v>
      </c>
      <c r="B1743" t="s">
        <v>19</v>
      </c>
      <c r="E1743">
        <v>5.3</v>
      </c>
      <c r="F1743" t="e">
        <f t="shared" si="81"/>
        <v>#DIV/0!</v>
      </c>
      <c r="G1743">
        <f t="shared" si="82"/>
        <v>6.6</v>
      </c>
      <c r="H1743" s="3">
        <f t="shared" si="83"/>
        <v>1.1251158657328983</v>
      </c>
    </row>
    <row r="1744" spans="1:8" x14ac:dyDescent="0.3">
      <c r="A1744" t="s">
        <v>12147</v>
      </c>
      <c r="B1744" t="s">
        <v>19</v>
      </c>
      <c r="E1744">
        <v>5.3</v>
      </c>
      <c r="F1744" t="e">
        <f t="shared" si="81"/>
        <v>#DIV/0!</v>
      </c>
      <c r="G1744">
        <f t="shared" si="82"/>
        <v>6.6</v>
      </c>
      <c r="H1744" s="3">
        <f t="shared" si="83"/>
        <v>1.1251158657328983</v>
      </c>
    </row>
    <row r="1745" spans="1:8" x14ac:dyDescent="0.3">
      <c r="A1745" t="s">
        <v>12148</v>
      </c>
      <c r="B1745" t="s">
        <v>19</v>
      </c>
      <c r="E1745">
        <v>7.5</v>
      </c>
      <c r="F1745" t="e">
        <f t="shared" si="81"/>
        <v>#DIV/0!</v>
      </c>
      <c r="G1745">
        <f t="shared" si="82"/>
        <v>6.6</v>
      </c>
      <c r="H1745" s="3">
        <f t="shared" si="83"/>
        <v>1.1251158657328983</v>
      </c>
    </row>
    <row r="1746" spans="1:8" x14ac:dyDescent="0.3">
      <c r="A1746" t="s">
        <v>12149</v>
      </c>
      <c r="B1746" t="s">
        <v>19</v>
      </c>
      <c r="E1746">
        <v>6.9</v>
      </c>
      <c r="F1746" t="e">
        <f t="shared" si="81"/>
        <v>#DIV/0!</v>
      </c>
      <c r="G1746">
        <f t="shared" si="82"/>
        <v>6.6</v>
      </c>
      <c r="H1746" s="3">
        <f t="shared" si="83"/>
        <v>1.1251158657328983</v>
      </c>
    </row>
    <row r="1747" spans="1:8" x14ac:dyDescent="0.3">
      <c r="A1747" t="s">
        <v>12150</v>
      </c>
      <c r="B1747" t="s">
        <v>19</v>
      </c>
      <c r="E1747">
        <v>4.9000000000000004</v>
      </c>
      <c r="F1747" t="e">
        <f t="shared" si="81"/>
        <v>#DIV/0!</v>
      </c>
      <c r="G1747">
        <f t="shared" si="82"/>
        <v>6.6</v>
      </c>
      <c r="H1747" s="3">
        <f t="shared" si="83"/>
        <v>1.1251158657328983</v>
      </c>
    </row>
    <row r="1748" spans="1:8" x14ac:dyDescent="0.3">
      <c r="A1748" t="s">
        <v>12151</v>
      </c>
      <c r="B1748" t="s">
        <v>19</v>
      </c>
      <c r="E1748">
        <v>7.1</v>
      </c>
      <c r="F1748" t="e">
        <f t="shared" si="81"/>
        <v>#DIV/0!</v>
      </c>
      <c r="G1748">
        <f t="shared" si="82"/>
        <v>6.6</v>
      </c>
      <c r="H1748" s="3">
        <f t="shared" si="83"/>
        <v>1.1251158657328983</v>
      </c>
    </row>
    <row r="1749" spans="1:8" x14ac:dyDescent="0.3">
      <c r="A1749" t="s">
        <v>12152</v>
      </c>
      <c r="B1749" t="s">
        <v>19</v>
      </c>
      <c r="E1749">
        <v>8</v>
      </c>
      <c r="F1749" t="e">
        <f t="shared" si="81"/>
        <v>#DIV/0!</v>
      </c>
      <c r="G1749">
        <f t="shared" si="82"/>
        <v>6.6</v>
      </c>
      <c r="H1749" s="3">
        <f t="shared" si="83"/>
        <v>1.1251158657328983</v>
      </c>
    </row>
    <row r="1750" spans="1:8" x14ac:dyDescent="0.3">
      <c r="A1750" t="s">
        <v>12153</v>
      </c>
      <c r="B1750" t="s">
        <v>19</v>
      </c>
      <c r="E1750">
        <v>7.9</v>
      </c>
      <c r="F1750" t="e">
        <f t="shared" si="81"/>
        <v>#DIV/0!</v>
      </c>
      <c r="G1750">
        <f t="shared" si="82"/>
        <v>6.6</v>
      </c>
      <c r="H1750" s="3">
        <f t="shared" si="83"/>
        <v>1.1251158657328983</v>
      </c>
    </row>
    <row r="1751" spans="1:8" x14ac:dyDescent="0.3">
      <c r="A1751" t="s">
        <v>12154</v>
      </c>
      <c r="B1751" t="s">
        <v>19</v>
      </c>
      <c r="E1751">
        <v>7.6</v>
      </c>
      <c r="F1751" t="e">
        <f t="shared" si="81"/>
        <v>#DIV/0!</v>
      </c>
      <c r="G1751">
        <f t="shared" si="82"/>
        <v>6.6</v>
      </c>
      <c r="H1751" s="3">
        <f t="shared" si="83"/>
        <v>1.1251158657328983</v>
      </c>
    </row>
    <row r="1752" spans="1:8" x14ac:dyDescent="0.3">
      <c r="A1752" t="s">
        <v>12155</v>
      </c>
      <c r="B1752" t="s">
        <v>19</v>
      </c>
      <c r="E1752">
        <v>5.9</v>
      </c>
      <c r="F1752" t="e">
        <f t="shared" si="81"/>
        <v>#DIV/0!</v>
      </c>
      <c r="G1752">
        <f t="shared" si="82"/>
        <v>6.6</v>
      </c>
      <c r="H1752" s="3">
        <f t="shared" si="83"/>
        <v>1.1251158657328983</v>
      </c>
    </row>
    <row r="1753" spans="1:8" x14ac:dyDescent="0.3">
      <c r="A1753" t="s">
        <v>12156</v>
      </c>
      <c r="B1753" t="s">
        <v>19</v>
      </c>
      <c r="E1753">
        <v>6.3</v>
      </c>
      <c r="F1753" t="e">
        <f t="shared" si="81"/>
        <v>#DIV/0!</v>
      </c>
      <c r="G1753">
        <f t="shared" si="82"/>
        <v>6.6</v>
      </c>
      <c r="H1753" s="3">
        <f t="shared" si="83"/>
        <v>1.1251158657328983</v>
      </c>
    </row>
    <row r="1754" spans="1:8" x14ac:dyDescent="0.3">
      <c r="A1754" t="s">
        <v>12157</v>
      </c>
      <c r="B1754" t="s">
        <v>19</v>
      </c>
      <c r="E1754">
        <v>7.1</v>
      </c>
      <c r="F1754" t="e">
        <f t="shared" si="81"/>
        <v>#DIV/0!</v>
      </c>
      <c r="G1754">
        <f t="shared" si="82"/>
        <v>6.6</v>
      </c>
      <c r="H1754" s="3">
        <f t="shared" si="83"/>
        <v>1.1251158657328983</v>
      </c>
    </row>
    <row r="1755" spans="1:8" x14ac:dyDescent="0.3">
      <c r="A1755" t="s">
        <v>12158</v>
      </c>
      <c r="B1755" t="s">
        <v>19</v>
      </c>
      <c r="E1755">
        <v>6.4</v>
      </c>
      <c r="F1755" t="e">
        <f t="shared" si="81"/>
        <v>#DIV/0!</v>
      </c>
      <c r="G1755">
        <f t="shared" si="82"/>
        <v>6.6</v>
      </c>
      <c r="H1755" s="3">
        <f t="shared" si="83"/>
        <v>1.1251158657328983</v>
      </c>
    </row>
    <row r="1756" spans="1:8" x14ac:dyDescent="0.3">
      <c r="A1756" t="s">
        <v>12159</v>
      </c>
      <c r="B1756" t="s">
        <v>19</v>
      </c>
      <c r="E1756">
        <v>8.1999999999999993</v>
      </c>
      <c r="F1756" t="e">
        <f t="shared" si="81"/>
        <v>#DIV/0!</v>
      </c>
      <c r="G1756">
        <f t="shared" si="82"/>
        <v>6.6</v>
      </c>
      <c r="H1756" s="3">
        <f t="shared" si="83"/>
        <v>1.1251158657328983</v>
      </c>
    </row>
    <row r="1757" spans="1:8" x14ac:dyDescent="0.3">
      <c r="A1757" t="s">
        <v>12160</v>
      </c>
      <c r="B1757" t="s">
        <v>19</v>
      </c>
      <c r="E1757">
        <v>6.9</v>
      </c>
      <c r="F1757" t="e">
        <f t="shared" si="81"/>
        <v>#DIV/0!</v>
      </c>
      <c r="G1757">
        <f t="shared" si="82"/>
        <v>6.6</v>
      </c>
      <c r="H1757" s="3">
        <f t="shared" si="83"/>
        <v>1.1251158657328983</v>
      </c>
    </row>
    <row r="1758" spans="1:8" x14ac:dyDescent="0.3">
      <c r="A1758" t="s">
        <v>12161</v>
      </c>
      <c r="B1758" t="s">
        <v>19</v>
      </c>
      <c r="E1758">
        <v>7.8</v>
      </c>
      <c r="F1758" t="e">
        <f t="shared" si="81"/>
        <v>#DIV/0!</v>
      </c>
      <c r="G1758">
        <f t="shared" si="82"/>
        <v>6.6</v>
      </c>
      <c r="H1758" s="3">
        <f t="shared" si="83"/>
        <v>1.1251158657328983</v>
      </c>
    </row>
    <row r="1759" spans="1:8" x14ac:dyDescent="0.3">
      <c r="A1759" t="s">
        <v>12162</v>
      </c>
      <c r="B1759" t="s">
        <v>19</v>
      </c>
      <c r="E1759">
        <v>6.7</v>
      </c>
      <c r="F1759" t="e">
        <f t="shared" si="81"/>
        <v>#DIV/0!</v>
      </c>
      <c r="G1759">
        <f t="shared" si="82"/>
        <v>6.6</v>
      </c>
      <c r="H1759" s="3">
        <f t="shared" si="83"/>
        <v>1.1251158657328983</v>
      </c>
    </row>
    <row r="1760" spans="1:8" x14ac:dyDescent="0.3">
      <c r="A1760" t="s">
        <v>12163</v>
      </c>
      <c r="B1760" t="s">
        <v>19</v>
      </c>
      <c r="E1760">
        <v>7.5</v>
      </c>
      <c r="F1760" t="e">
        <f t="shared" si="81"/>
        <v>#DIV/0!</v>
      </c>
      <c r="G1760">
        <f t="shared" si="82"/>
        <v>6.6</v>
      </c>
      <c r="H1760" s="3">
        <f t="shared" si="83"/>
        <v>1.1251158657328983</v>
      </c>
    </row>
    <row r="1761" spans="1:8" x14ac:dyDescent="0.3">
      <c r="A1761" t="s">
        <v>12164</v>
      </c>
      <c r="B1761" t="s">
        <v>336</v>
      </c>
      <c r="E1761">
        <v>7.4</v>
      </c>
      <c r="F1761" t="e">
        <f t="shared" si="81"/>
        <v>#DIV/0!</v>
      </c>
      <c r="G1761">
        <f t="shared" si="82"/>
        <v>6.6</v>
      </c>
      <c r="H1761" s="3">
        <f t="shared" si="83"/>
        <v>1.1251158657328983</v>
      </c>
    </row>
    <row r="1762" spans="1:8" x14ac:dyDescent="0.3">
      <c r="A1762" t="s">
        <v>12165</v>
      </c>
      <c r="B1762" t="s">
        <v>19</v>
      </c>
      <c r="E1762">
        <v>5.2</v>
      </c>
      <c r="F1762" t="e">
        <f t="shared" si="81"/>
        <v>#DIV/0!</v>
      </c>
      <c r="G1762">
        <f t="shared" si="82"/>
        <v>6.6</v>
      </c>
      <c r="H1762" s="3">
        <f t="shared" si="83"/>
        <v>1.1251158657328983</v>
      </c>
    </row>
    <row r="1763" spans="1:8" x14ac:dyDescent="0.3">
      <c r="A1763" t="s">
        <v>12166</v>
      </c>
      <c r="B1763" t="s">
        <v>19</v>
      </c>
      <c r="E1763">
        <v>6.5</v>
      </c>
      <c r="F1763" t="e">
        <f t="shared" si="81"/>
        <v>#DIV/0!</v>
      </c>
      <c r="G1763">
        <f t="shared" si="82"/>
        <v>6.6</v>
      </c>
      <c r="H1763" s="3">
        <f t="shared" si="83"/>
        <v>1.1251158657328983</v>
      </c>
    </row>
    <row r="1764" spans="1:8" x14ac:dyDescent="0.3">
      <c r="A1764" t="s">
        <v>12167</v>
      </c>
      <c r="B1764" t="s">
        <v>19</v>
      </c>
      <c r="E1764">
        <v>7.6</v>
      </c>
      <c r="F1764" t="e">
        <f t="shared" si="81"/>
        <v>#DIV/0!</v>
      </c>
      <c r="G1764">
        <f t="shared" si="82"/>
        <v>6.6</v>
      </c>
      <c r="H1764" s="3">
        <f t="shared" si="83"/>
        <v>1.1251158657328983</v>
      </c>
    </row>
    <row r="1765" spans="1:8" x14ac:dyDescent="0.3">
      <c r="A1765" t="s">
        <v>12168</v>
      </c>
      <c r="B1765" t="s">
        <v>19</v>
      </c>
      <c r="E1765">
        <v>7.3</v>
      </c>
      <c r="F1765" t="e">
        <f t="shared" si="81"/>
        <v>#DIV/0!</v>
      </c>
      <c r="G1765">
        <f t="shared" si="82"/>
        <v>6.6</v>
      </c>
      <c r="H1765" s="3">
        <f t="shared" si="83"/>
        <v>1.1251158657328983</v>
      </c>
    </row>
    <row r="1766" spans="1:8" x14ac:dyDescent="0.3">
      <c r="A1766" t="s">
        <v>12169</v>
      </c>
      <c r="B1766" t="s">
        <v>19</v>
      </c>
      <c r="E1766">
        <v>6.6</v>
      </c>
      <c r="F1766" t="e">
        <f t="shared" si="81"/>
        <v>#DIV/0!</v>
      </c>
      <c r="G1766">
        <f t="shared" si="82"/>
        <v>6.6</v>
      </c>
      <c r="H1766" s="3">
        <f t="shared" si="83"/>
        <v>1.1251158657328983</v>
      </c>
    </row>
    <row r="1767" spans="1:8" x14ac:dyDescent="0.3">
      <c r="A1767" t="s">
        <v>12170</v>
      </c>
      <c r="B1767" t="s">
        <v>19</v>
      </c>
      <c r="E1767">
        <v>6.8</v>
      </c>
      <c r="F1767" t="e">
        <f t="shared" si="81"/>
        <v>#DIV/0!</v>
      </c>
      <c r="G1767">
        <f t="shared" si="82"/>
        <v>6.6</v>
      </c>
      <c r="H1767" s="3">
        <f t="shared" si="83"/>
        <v>1.1251158657328983</v>
      </c>
    </row>
    <row r="1768" spans="1:8" x14ac:dyDescent="0.3">
      <c r="A1768" t="s">
        <v>12171</v>
      </c>
      <c r="B1768" t="s">
        <v>19</v>
      </c>
      <c r="E1768">
        <v>6.9</v>
      </c>
      <c r="F1768" t="e">
        <f t="shared" si="81"/>
        <v>#DIV/0!</v>
      </c>
      <c r="G1768">
        <f t="shared" si="82"/>
        <v>6.6</v>
      </c>
      <c r="H1768" s="3">
        <f t="shared" si="83"/>
        <v>1.1251158657328983</v>
      </c>
    </row>
    <row r="1769" spans="1:8" x14ac:dyDescent="0.3">
      <c r="A1769" t="s">
        <v>12172</v>
      </c>
      <c r="B1769" t="s">
        <v>19</v>
      </c>
      <c r="E1769">
        <v>5.8</v>
      </c>
      <c r="F1769" t="e">
        <f t="shared" si="81"/>
        <v>#DIV/0!</v>
      </c>
      <c r="G1769">
        <f t="shared" si="82"/>
        <v>6.6</v>
      </c>
      <c r="H1769" s="3">
        <f t="shared" si="83"/>
        <v>1.1251158657328983</v>
      </c>
    </row>
    <row r="1770" spans="1:8" x14ac:dyDescent="0.3">
      <c r="A1770" t="s">
        <v>12173</v>
      </c>
      <c r="B1770" t="s">
        <v>19</v>
      </c>
      <c r="E1770">
        <v>6.6</v>
      </c>
      <c r="F1770" t="e">
        <f t="shared" si="81"/>
        <v>#DIV/0!</v>
      </c>
      <c r="G1770">
        <f t="shared" si="82"/>
        <v>6.6</v>
      </c>
      <c r="H1770" s="3">
        <f t="shared" si="83"/>
        <v>1.1251158657328983</v>
      </c>
    </row>
    <row r="1771" spans="1:8" x14ac:dyDescent="0.3">
      <c r="A1771" t="s">
        <v>12174</v>
      </c>
      <c r="B1771" t="s">
        <v>19</v>
      </c>
      <c r="E1771">
        <v>6.7</v>
      </c>
      <c r="F1771" t="e">
        <f t="shared" si="81"/>
        <v>#DIV/0!</v>
      </c>
      <c r="G1771">
        <f t="shared" si="82"/>
        <v>6.6</v>
      </c>
      <c r="H1771" s="3">
        <f t="shared" si="83"/>
        <v>1.1251158657328983</v>
      </c>
    </row>
    <row r="1772" spans="1:8" x14ac:dyDescent="0.3">
      <c r="A1772" t="s">
        <v>12175</v>
      </c>
      <c r="B1772" t="s">
        <v>19</v>
      </c>
      <c r="E1772">
        <v>6.7</v>
      </c>
      <c r="F1772" t="e">
        <f t="shared" si="81"/>
        <v>#DIV/0!</v>
      </c>
      <c r="G1772">
        <f t="shared" si="82"/>
        <v>6.6</v>
      </c>
      <c r="H1772" s="3">
        <f t="shared" si="83"/>
        <v>1.1251158657328983</v>
      </c>
    </row>
    <row r="1773" spans="1:8" x14ac:dyDescent="0.3">
      <c r="A1773" t="s">
        <v>12176</v>
      </c>
      <c r="B1773" t="s">
        <v>19</v>
      </c>
      <c r="E1773">
        <v>6.3</v>
      </c>
      <c r="F1773" t="e">
        <f t="shared" si="81"/>
        <v>#DIV/0!</v>
      </c>
      <c r="G1773">
        <f t="shared" si="82"/>
        <v>6.6</v>
      </c>
      <c r="H1773" s="3">
        <f t="shared" si="83"/>
        <v>1.1251158657328983</v>
      </c>
    </row>
    <row r="1774" spans="1:8" x14ac:dyDescent="0.3">
      <c r="A1774" t="s">
        <v>12177</v>
      </c>
      <c r="B1774" t="s">
        <v>19</v>
      </c>
      <c r="E1774">
        <v>7.7</v>
      </c>
      <c r="F1774" t="e">
        <f t="shared" si="81"/>
        <v>#DIV/0!</v>
      </c>
      <c r="G1774">
        <f t="shared" si="82"/>
        <v>6.6</v>
      </c>
      <c r="H1774" s="3">
        <f t="shared" si="83"/>
        <v>1.1251158657328983</v>
      </c>
    </row>
    <row r="1775" spans="1:8" x14ac:dyDescent="0.3">
      <c r="A1775" t="s">
        <v>12178</v>
      </c>
      <c r="B1775" t="s">
        <v>19</v>
      </c>
      <c r="E1775">
        <v>6.1</v>
      </c>
      <c r="F1775" t="e">
        <f t="shared" si="81"/>
        <v>#DIV/0!</v>
      </c>
      <c r="G1775">
        <f t="shared" si="82"/>
        <v>6.6</v>
      </c>
      <c r="H1775" s="3">
        <f t="shared" si="83"/>
        <v>1.1251158657328983</v>
      </c>
    </row>
    <row r="1776" spans="1:8" x14ac:dyDescent="0.3">
      <c r="A1776" t="s">
        <v>12179</v>
      </c>
      <c r="B1776" t="s">
        <v>19</v>
      </c>
      <c r="E1776">
        <v>4.9000000000000004</v>
      </c>
      <c r="F1776" t="e">
        <f t="shared" si="81"/>
        <v>#DIV/0!</v>
      </c>
      <c r="G1776">
        <f t="shared" si="82"/>
        <v>6.6</v>
      </c>
      <c r="H1776" s="3">
        <f t="shared" si="83"/>
        <v>1.1251158657328983</v>
      </c>
    </row>
    <row r="1777" spans="1:8" x14ac:dyDescent="0.3">
      <c r="A1777" t="s">
        <v>12180</v>
      </c>
      <c r="B1777" t="s">
        <v>19</v>
      </c>
      <c r="E1777">
        <v>6.2</v>
      </c>
      <c r="F1777" t="e">
        <f t="shared" si="81"/>
        <v>#DIV/0!</v>
      </c>
      <c r="G1777">
        <f t="shared" si="82"/>
        <v>6.6</v>
      </c>
      <c r="H1777" s="3">
        <f t="shared" si="83"/>
        <v>1.1251158657328983</v>
      </c>
    </row>
    <row r="1778" spans="1:8" x14ac:dyDescent="0.3">
      <c r="A1778" t="s">
        <v>12181</v>
      </c>
      <c r="B1778" t="s">
        <v>19</v>
      </c>
      <c r="E1778">
        <v>7.8</v>
      </c>
      <c r="F1778" t="e">
        <f t="shared" si="81"/>
        <v>#DIV/0!</v>
      </c>
      <c r="G1778">
        <f t="shared" si="82"/>
        <v>6.6</v>
      </c>
      <c r="H1778" s="3">
        <f t="shared" si="83"/>
        <v>1.1251158657328983</v>
      </c>
    </row>
    <row r="1779" spans="1:8" x14ac:dyDescent="0.3">
      <c r="A1779" t="s">
        <v>12182</v>
      </c>
      <c r="B1779" t="s">
        <v>19</v>
      </c>
      <c r="E1779">
        <v>8.1999999999999993</v>
      </c>
      <c r="F1779" t="e">
        <f t="shared" si="81"/>
        <v>#DIV/0!</v>
      </c>
      <c r="G1779">
        <f t="shared" si="82"/>
        <v>6.6</v>
      </c>
      <c r="H1779" s="3">
        <f t="shared" si="83"/>
        <v>1.1251158657328983</v>
      </c>
    </row>
    <row r="1780" spans="1:8" x14ac:dyDescent="0.3">
      <c r="A1780" t="s">
        <v>12183</v>
      </c>
      <c r="B1780" t="s">
        <v>19</v>
      </c>
      <c r="E1780">
        <v>6.9</v>
      </c>
      <c r="F1780" t="e">
        <f t="shared" si="81"/>
        <v>#DIV/0!</v>
      </c>
      <c r="G1780">
        <f t="shared" si="82"/>
        <v>6.6</v>
      </c>
      <c r="H1780" s="3">
        <f t="shared" si="83"/>
        <v>1.1251158657328983</v>
      </c>
    </row>
    <row r="1781" spans="1:8" x14ac:dyDescent="0.3">
      <c r="A1781" t="s">
        <v>12184</v>
      </c>
      <c r="B1781" t="s">
        <v>19</v>
      </c>
      <c r="E1781">
        <v>6.2</v>
      </c>
      <c r="F1781" t="e">
        <f t="shared" si="81"/>
        <v>#DIV/0!</v>
      </c>
      <c r="G1781">
        <f t="shared" si="82"/>
        <v>6.6</v>
      </c>
      <c r="H1781" s="3">
        <f t="shared" si="83"/>
        <v>1.1251158657328983</v>
      </c>
    </row>
    <row r="1782" spans="1:8" x14ac:dyDescent="0.3">
      <c r="A1782" t="s">
        <v>12185</v>
      </c>
      <c r="B1782" t="s">
        <v>19</v>
      </c>
      <c r="E1782">
        <v>6.9</v>
      </c>
      <c r="F1782" t="e">
        <f t="shared" si="81"/>
        <v>#DIV/0!</v>
      </c>
      <c r="G1782">
        <f t="shared" si="82"/>
        <v>6.6</v>
      </c>
      <c r="H1782" s="3">
        <f t="shared" si="83"/>
        <v>1.1251158657328983</v>
      </c>
    </row>
    <row r="1783" spans="1:8" x14ac:dyDescent="0.3">
      <c r="A1783" t="s">
        <v>12186</v>
      </c>
      <c r="B1783" t="s">
        <v>19</v>
      </c>
      <c r="E1783">
        <v>4.8</v>
      </c>
      <c r="F1783" t="e">
        <f t="shared" si="81"/>
        <v>#DIV/0!</v>
      </c>
      <c r="G1783">
        <f t="shared" si="82"/>
        <v>6.6</v>
      </c>
      <c r="H1783" s="3">
        <f t="shared" si="83"/>
        <v>1.1251158657328983</v>
      </c>
    </row>
    <row r="1784" spans="1:8" x14ac:dyDescent="0.3">
      <c r="A1784" t="s">
        <v>12187</v>
      </c>
      <c r="B1784" t="s">
        <v>19</v>
      </c>
      <c r="E1784">
        <v>8</v>
      </c>
      <c r="F1784" t="e">
        <f t="shared" si="81"/>
        <v>#DIV/0!</v>
      </c>
      <c r="G1784">
        <f t="shared" si="82"/>
        <v>6.6</v>
      </c>
      <c r="H1784" s="3">
        <f t="shared" si="83"/>
        <v>1.1251158657328983</v>
      </c>
    </row>
    <row r="1785" spans="1:8" x14ac:dyDescent="0.3">
      <c r="A1785" t="s">
        <v>12188</v>
      </c>
      <c r="B1785" t="s">
        <v>19</v>
      </c>
      <c r="E1785">
        <v>5.3</v>
      </c>
      <c r="F1785" t="e">
        <f t="shared" si="81"/>
        <v>#DIV/0!</v>
      </c>
      <c r="G1785">
        <f t="shared" si="82"/>
        <v>6.6</v>
      </c>
      <c r="H1785" s="3">
        <f t="shared" si="83"/>
        <v>1.1251158657328983</v>
      </c>
    </row>
    <row r="1786" spans="1:8" x14ac:dyDescent="0.3">
      <c r="A1786" t="s">
        <v>12189</v>
      </c>
      <c r="B1786" t="s">
        <v>19</v>
      </c>
      <c r="E1786">
        <v>6.7</v>
      </c>
      <c r="F1786" t="e">
        <f t="shared" si="81"/>
        <v>#DIV/0!</v>
      </c>
      <c r="G1786">
        <f t="shared" si="82"/>
        <v>6.6</v>
      </c>
      <c r="H1786" s="3">
        <f t="shared" si="83"/>
        <v>1.1251158657328983</v>
      </c>
    </row>
    <row r="1787" spans="1:8" x14ac:dyDescent="0.3">
      <c r="A1787" t="s">
        <v>12190</v>
      </c>
      <c r="B1787" t="s">
        <v>19</v>
      </c>
      <c r="E1787">
        <v>5.4</v>
      </c>
      <c r="F1787" t="e">
        <f t="shared" si="81"/>
        <v>#DIV/0!</v>
      </c>
      <c r="G1787">
        <f t="shared" si="82"/>
        <v>6.6</v>
      </c>
      <c r="H1787" s="3">
        <f t="shared" si="83"/>
        <v>1.1251158657328983</v>
      </c>
    </row>
    <row r="1788" spans="1:8" x14ac:dyDescent="0.3">
      <c r="A1788" t="s">
        <v>12191</v>
      </c>
      <c r="B1788" t="s">
        <v>19</v>
      </c>
      <c r="E1788">
        <v>5.4</v>
      </c>
      <c r="F1788" t="e">
        <f t="shared" si="81"/>
        <v>#DIV/0!</v>
      </c>
      <c r="G1788">
        <f t="shared" si="82"/>
        <v>6.6</v>
      </c>
      <c r="H1788" s="3">
        <f t="shared" si="83"/>
        <v>1.1251158657328983</v>
      </c>
    </row>
    <row r="1789" spans="1:8" x14ac:dyDescent="0.3">
      <c r="A1789" t="s">
        <v>12192</v>
      </c>
      <c r="B1789" t="s">
        <v>19</v>
      </c>
      <c r="E1789">
        <v>4.9000000000000004</v>
      </c>
      <c r="F1789" t="e">
        <f t="shared" si="81"/>
        <v>#DIV/0!</v>
      </c>
      <c r="G1789">
        <f t="shared" si="82"/>
        <v>6.6</v>
      </c>
      <c r="H1789" s="3">
        <f t="shared" si="83"/>
        <v>1.1251158657328983</v>
      </c>
    </row>
    <row r="1790" spans="1:8" x14ac:dyDescent="0.3">
      <c r="A1790" t="s">
        <v>12193</v>
      </c>
      <c r="B1790" t="s">
        <v>19</v>
      </c>
      <c r="E1790">
        <v>6.1</v>
      </c>
      <c r="F1790" t="e">
        <f t="shared" si="81"/>
        <v>#DIV/0!</v>
      </c>
      <c r="G1790">
        <f t="shared" si="82"/>
        <v>6.6</v>
      </c>
      <c r="H1790" s="3">
        <f t="shared" si="83"/>
        <v>1.1251158657328983</v>
      </c>
    </row>
    <row r="1791" spans="1:8" x14ac:dyDescent="0.3">
      <c r="A1791" t="s">
        <v>12194</v>
      </c>
      <c r="B1791" t="s">
        <v>19</v>
      </c>
      <c r="E1791">
        <v>5.8</v>
      </c>
      <c r="F1791" t="e">
        <f t="shared" si="81"/>
        <v>#DIV/0!</v>
      </c>
      <c r="G1791">
        <f t="shared" si="82"/>
        <v>6.6</v>
      </c>
      <c r="H1791" s="3">
        <f t="shared" si="83"/>
        <v>1.1251158657328983</v>
      </c>
    </row>
    <row r="1792" spans="1:8" x14ac:dyDescent="0.3">
      <c r="A1792" t="s">
        <v>12195</v>
      </c>
      <c r="B1792" t="s">
        <v>19</v>
      </c>
      <c r="E1792">
        <v>7</v>
      </c>
      <c r="F1792" t="e">
        <f t="shared" si="81"/>
        <v>#DIV/0!</v>
      </c>
      <c r="G1792">
        <f t="shared" si="82"/>
        <v>6.6</v>
      </c>
      <c r="H1792" s="3">
        <f t="shared" si="83"/>
        <v>1.1251158657328983</v>
      </c>
    </row>
    <row r="1793" spans="1:8" x14ac:dyDescent="0.3">
      <c r="A1793" t="s">
        <v>12196</v>
      </c>
      <c r="B1793" t="s">
        <v>1243</v>
      </c>
      <c r="E1793">
        <v>6.5</v>
      </c>
      <c r="F1793" t="e">
        <f t="shared" si="81"/>
        <v>#DIV/0!</v>
      </c>
      <c r="G1793">
        <f t="shared" si="82"/>
        <v>6.6</v>
      </c>
      <c r="H1793" s="3">
        <f t="shared" si="83"/>
        <v>1.1251158657328983</v>
      </c>
    </row>
    <row r="1794" spans="1:8" x14ac:dyDescent="0.3">
      <c r="A1794" t="s">
        <v>12197</v>
      </c>
      <c r="B1794" t="s">
        <v>19</v>
      </c>
      <c r="E1794">
        <v>6.6</v>
      </c>
      <c r="F1794" t="e">
        <f t="shared" si="81"/>
        <v>#DIV/0!</v>
      </c>
      <c r="G1794">
        <f t="shared" si="82"/>
        <v>6.6</v>
      </c>
      <c r="H1794" s="3">
        <f t="shared" si="83"/>
        <v>1.1251158657328983</v>
      </c>
    </row>
    <row r="1795" spans="1:8" x14ac:dyDescent="0.3">
      <c r="A1795" t="s">
        <v>12198</v>
      </c>
      <c r="B1795" t="s">
        <v>19</v>
      </c>
      <c r="E1795">
        <v>6.1</v>
      </c>
      <c r="F1795" t="e">
        <f t="shared" ref="F1795:F1858" si="84">AVERAGEIF(B:B,C:C,E:E)</f>
        <v>#DIV/0!</v>
      </c>
      <c r="G1795">
        <f t="shared" ref="G1795:G1858" si="85">MEDIAN(B:B,C:C,E:E)</f>
        <v>6.6</v>
      </c>
      <c r="H1795" s="3">
        <f t="shared" ref="H1795:H1858" si="86">_xlfn.STDEV.S(B:B,C:C,E:E)</f>
        <v>1.1251158657328983</v>
      </c>
    </row>
    <row r="1796" spans="1:8" x14ac:dyDescent="0.3">
      <c r="A1796" t="s">
        <v>12199</v>
      </c>
      <c r="B1796" t="s">
        <v>19</v>
      </c>
      <c r="E1796">
        <v>5.7</v>
      </c>
      <c r="F1796" t="e">
        <f t="shared" si="84"/>
        <v>#DIV/0!</v>
      </c>
      <c r="G1796">
        <f t="shared" si="85"/>
        <v>6.6</v>
      </c>
      <c r="H1796" s="3">
        <f t="shared" si="86"/>
        <v>1.1251158657328983</v>
      </c>
    </row>
    <row r="1797" spans="1:8" x14ac:dyDescent="0.3">
      <c r="A1797" t="s">
        <v>12200</v>
      </c>
      <c r="B1797" t="s">
        <v>19</v>
      </c>
      <c r="E1797">
        <v>6.6</v>
      </c>
      <c r="F1797" t="e">
        <f t="shared" si="84"/>
        <v>#DIV/0!</v>
      </c>
      <c r="G1797">
        <f t="shared" si="85"/>
        <v>6.6</v>
      </c>
      <c r="H1797" s="3">
        <f t="shared" si="86"/>
        <v>1.1251158657328983</v>
      </c>
    </row>
    <row r="1798" spans="1:8" x14ac:dyDescent="0.3">
      <c r="A1798" t="s">
        <v>12201</v>
      </c>
      <c r="B1798" t="s">
        <v>19</v>
      </c>
      <c r="E1798">
        <v>7</v>
      </c>
      <c r="F1798" t="e">
        <f t="shared" si="84"/>
        <v>#DIV/0!</v>
      </c>
      <c r="G1798">
        <f t="shared" si="85"/>
        <v>6.6</v>
      </c>
      <c r="H1798" s="3">
        <f t="shared" si="86"/>
        <v>1.1251158657328983</v>
      </c>
    </row>
    <row r="1799" spans="1:8" x14ac:dyDescent="0.3">
      <c r="A1799" t="s">
        <v>12202</v>
      </c>
      <c r="B1799" t="s">
        <v>19</v>
      </c>
      <c r="E1799">
        <v>7.4</v>
      </c>
      <c r="F1799" t="e">
        <f t="shared" si="84"/>
        <v>#DIV/0!</v>
      </c>
      <c r="G1799">
        <f t="shared" si="85"/>
        <v>6.6</v>
      </c>
      <c r="H1799" s="3">
        <f t="shared" si="86"/>
        <v>1.1251158657328983</v>
      </c>
    </row>
    <row r="1800" spans="1:8" x14ac:dyDescent="0.3">
      <c r="A1800" t="s">
        <v>12203</v>
      </c>
      <c r="B1800" t="s">
        <v>19</v>
      </c>
      <c r="E1800">
        <v>5.3</v>
      </c>
      <c r="F1800" t="e">
        <f t="shared" si="84"/>
        <v>#DIV/0!</v>
      </c>
      <c r="G1800">
        <f t="shared" si="85"/>
        <v>6.6</v>
      </c>
      <c r="H1800" s="3">
        <f t="shared" si="86"/>
        <v>1.1251158657328983</v>
      </c>
    </row>
    <row r="1801" spans="1:8" x14ac:dyDescent="0.3">
      <c r="A1801" t="s">
        <v>12204</v>
      </c>
      <c r="B1801" t="s">
        <v>19</v>
      </c>
      <c r="E1801">
        <v>7.4</v>
      </c>
      <c r="F1801" t="e">
        <f t="shared" si="84"/>
        <v>#DIV/0!</v>
      </c>
      <c r="G1801">
        <f t="shared" si="85"/>
        <v>6.6</v>
      </c>
      <c r="H1801" s="3">
        <f t="shared" si="86"/>
        <v>1.1251158657328983</v>
      </c>
    </row>
    <row r="1802" spans="1:8" x14ac:dyDescent="0.3">
      <c r="A1802" t="s">
        <v>12205</v>
      </c>
      <c r="B1802" t="s">
        <v>19</v>
      </c>
      <c r="E1802">
        <v>7.4</v>
      </c>
      <c r="F1802" t="e">
        <f t="shared" si="84"/>
        <v>#DIV/0!</v>
      </c>
      <c r="G1802">
        <f t="shared" si="85"/>
        <v>6.6</v>
      </c>
      <c r="H1802" s="3">
        <f t="shared" si="86"/>
        <v>1.1251158657328983</v>
      </c>
    </row>
    <row r="1803" spans="1:8" x14ac:dyDescent="0.3">
      <c r="A1803" t="s">
        <v>12206</v>
      </c>
      <c r="B1803" t="s">
        <v>19</v>
      </c>
      <c r="E1803">
        <v>6.8</v>
      </c>
      <c r="F1803" t="e">
        <f t="shared" si="84"/>
        <v>#DIV/0!</v>
      </c>
      <c r="G1803">
        <f t="shared" si="85"/>
        <v>6.6</v>
      </c>
      <c r="H1803" s="3">
        <f t="shared" si="86"/>
        <v>1.1251158657328983</v>
      </c>
    </row>
    <row r="1804" spans="1:8" x14ac:dyDescent="0.3">
      <c r="A1804" t="s">
        <v>12207</v>
      </c>
      <c r="B1804" t="s">
        <v>19</v>
      </c>
      <c r="E1804">
        <v>7.9</v>
      </c>
      <c r="F1804" t="e">
        <f t="shared" si="84"/>
        <v>#DIV/0!</v>
      </c>
      <c r="G1804">
        <f t="shared" si="85"/>
        <v>6.6</v>
      </c>
      <c r="H1804" s="3">
        <f t="shared" si="86"/>
        <v>1.1251158657328983</v>
      </c>
    </row>
    <row r="1805" spans="1:8" x14ac:dyDescent="0.3">
      <c r="A1805" t="s">
        <v>12208</v>
      </c>
      <c r="B1805" t="s">
        <v>19</v>
      </c>
      <c r="E1805">
        <v>7.2</v>
      </c>
      <c r="F1805" t="e">
        <f t="shared" si="84"/>
        <v>#DIV/0!</v>
      </c>
      <c r="G1805">
        <f t="shared" si="85"/>
        <v>6.6</v>
      </c>
      <c r="H1805" s="3">
        <f t="shared" si="86"/>
        <v>1.1251158657328983</v>
      </c>
    </row>
    <row r="1806" spans="1:8" x14ac:dyDescent="0.3">
      <c r="A1806" t="s">
        <v>12209</v>
      </c>
      <c r="B1806" t="s">
        <v>19</v>
      </c>
      <c r="E1806">
        <v>6</v>
      </c>
      <c r="F1806" t="e">
        <f t="shared" si="84"/>
        <v>#DIV/0!</v>
      </c>
      <c r="G1806">
        <f t="shared" si="85"/>
        <v>6.6</v>
      </c>
      <c r="H1806" s="3">
        <f t="shared" si="86"/>
        <v>1.1251158657328983</v>
      </c>
    </row>
    <row r="1807" spans="1:8" x14ac:dyDescent="0.3">
      <c r="A1807" t="s">
        <v>10506</v>
      </c>
      <c r="B1807" t="s">
        <v>19</v>
      </c>
      <c r="E1807">
        <v>7.8</v>
      </c>
      <c r="F1807" t="e">
        <f t="shared" si="84"/>
        <v>#DIV/0!</v>
      </c>
      <c r="G1807">
        <f t="shared" si="85"/>
        <v>6.6</v>
      </c>
      <c r="H1807" s="3">
        <f t="shared" si="86"/>
        <v>1.1251158657328983</v>
      </c>
    </row>
    <row r="1808" spans="1:8" x14ac:dyDescent="0.3">
      <c r="A1808" t="s">
        <v>12210</v>
      </c>
      <c r="B1808" t="s">
        <v>19</v>
      </c>
      <c r="E1808">
        <v>6.6</v>
      </c>
      <c r="F1808" t="e">
        <f t="shared" si="84"/>
        <v>#DIV/0!</v>
      </c>
      <c r="G1808">
        <f t="shared" si="85"/>
        <v>6.6</v>
      </c>
      <c r="H1808" s="3">
        <f t="shared" si="86"/>
        <v>1.1251158657328983</v>
      </c>
    </row>
    <row r="1809" spans="1:8" x14ac:dyDescent="0.3">
      <c r="A1809" t="s">
        <v>12211</v>
      </c>
      <c r="B1809" t="s">
        <v>19</v>
      </c>
      <c r="E1809">
        <v>7.9</v>
      </c>
      <c r="F1809" t="e">
        <f t="shared" si="84"/>
        <v>#DIV/0!</v>
      </c>
      <c r="G1809">
        <f t="shared" si="85"/>
        <v>6.6</v>
      </c>
      <c r="H1809" s="3">
        <f t="shared" si="86"/>
        <v>1.1251158657328983</v>
      </c>
    </row>
    <row r="1810" spans="1:8" x14ac:dyDescent="0.3">
      <c r="A1810" t="s">
        <v>12212</v>
      </c>
      <c r="B1810" t="s">
        <v>19</v>
      </c>
      <c r="E1810">
        <v>6.2</v>
      </c>
      <c r="F1810" t="e">
        <f t="shared" si="84"/>
        <v>#DIV/0!</v>
      </c>
      <c r="G1810">
        <f t="shared" si="85"/>
        <v>6.6</v>
      </c>
      <c r="H1810" s="3">
        <f t="shared" si="86"/>
        <v>1.1251158657328983</v>
      </c>
    </row>
    <row r="1811" spans="1:8" x14ac:dyDescent="0.3">
      <c r="A1811" t="s">
        <v>12213</v>
      </c>
      <c r="B1811" t="s">
        <v>19</v>
      </c>
      <c r="E1811">
        <v>5.7</v>
      </c>
      <c r="F1811" t="e">
        <f t="shared" si="84"/>
        <v>#DIV/0!</v>
      </c>
      <c r="G1811">
        <f t="shared" si="85"/>
        <v>6.6</v>
      </c>
      <c r="H1811" s="3">
        <f t="shared" si="86"/>
        <v>1.1251158657328983</v>
      </c>
    </row>
    <row r="1812" spans="1:8" x14ac:dyDescent="0.3">
      <c r="A1812" t="s">
        <v>12214</v>
      </c>
      <c r="B1812" t="s">
        <v>19</v>
      </c>
      <c r="E1812">
        <v>7.1</v>
      </c>
      <c r="F1812" t="e">
        <f t="shared" si="84"/>
        <v>#DIV/0!</v>
      </c>
      <c r="G1812">
        <f t="shared" si="85"/>
        <v>6.6</v>
      </c>
      <c r="H1812" s="3">
        <f t="shared" si="86"/>
        <v>1.1251158657328983</v>
      </c>
    </row>
    <row r="1813" spans="1:8" x14ac:dyDescent="0.3">
      <c r="A1813" t="s">
        <v>12215</v>
      </c>
      <c r="B1813" t="s">
        <v>19</v>
      </c>
      <c r="E1813">
        <v>5.6</v>
      </c>
      <c r="F1813" t="e">
        <f t="shared" si="84"/>
        <v>#DIV/0!</v>
      </c>
      <c r="G1813">
        <f t="shared" si="85"/>
        <v>6.6</v>
      </c>
      <c r="H1813" s="3">
        <f t="shared" si="86"/>
        <v>1.1251158657328983</v>
      </c>
    </row>
    <row r="1814" spans="1:8" x14ac:dyDescent="0.3">
      <c r="A1814" t="s">
        <v>12216</v>
      </c>
      <c r="B1814" t="s">
        <v>19</v>
      </c>
      <c r="E1814">
        <v>7.8</v>
      </c>
      <c r="F1814" t="e">
        <f t="shared" si="84"/>
        <v>#DIV/0!</v>
      </c>
      <c r="G1814">
        <f t="shared" si="85"/>
        <v>6.6</v>
      </c>
      <c r="H1814" s="3">
        <f t="shared" si="86"/>
        <v>1.1251158657328983</v>
      </c>
    </row>
    <row r="1815" spans="1:8" x14ac:dyDescent="0.3">
      <c r="A1815" t="s">
        <v>12217</v>
      </c>
      <c r="B1815" t="s">
        <v>19</v>
      </c>
      <c r="E1815">
        <v>7.9</v>
      </c>
      <c r="F1815" t="e">
        <f t="shared" si="84"/>
        <v>#DIV/0!</v>
      </c>
      <c r="G1815">
        <f t="shared" si="85"/>
        <v>6.6</v>
      </c>
      <c r="H1815" s="3">
        <f t="shared" si="86"/>
        <v>1.1251158657328983</v>
      </c>
    </row>
    <row r="1816" spans="1:8" x14ac:dyDescent="0.3">
      <c r="A1816" t="s">
        <v>12218</v>
      </c>
      <c r="B1816" t="s">
        <v>19</v>
      </c>
      <c r="E1816">
        <v>6.9</v>
      </c>
      <c r="F1816" t="e">
        <f t="shared" si="84"/>
        <v>#DIV/0!</v>
      </c>
      <c r="G1816">
        <f t="shared" si="85"/>
        <v>6.6</v>
      </c>
      <c r="H1816" s="3">
        <f t="shared" si="86"/>
        <v>1.1251158657328983</v>
      </c>
    </row>
    <row r="1817" spans="1:8" x14ac:dyDescent="0.3">
      <c r="A1817" t="s">
        <v>12219</v>
      </c>
      <c r="B1817" t="s">
        <v>19</v>
      </c>
      <c r="E1817">
        <v>7.4</v>
      </c>
      <c r="F1817" t="e">
        <f t="shared" si="84"/>
        <v>#DIV/0!</v>
      </c>
      <c r="G1817">
        <f t="shared" si="85"/>
        <v>6.6</v>
      </c>
      <c r="H1817" s="3">
        <f t="shared" si="86"/>
        <v>1.1251158657328983</v>
      </c>
    </row>
    <row r="1818" spans="1:8" x14ac:dyDescent="0.3">
      <c r="A1818" t="s">
        <v>12220</v>
      </c>
      <c r="B1818" t="s">
        <v>19</v>
      </c>
      <c r="E1818">
        <v>7.7</v>
      </c>
      <c r="F1818" t="e">
        <f t="shared" si="84"/>
        <v>#DIV/0!</v>
      </c>
      <c r="G1818">
        <f t="shared" si="85"/>
        <v>6.6</v>
      </c>
      <c r="H1818" s="3">
        <f t="shared" si="86"/>
        <v>1.1251158657328983</v>
      </c>
    </row>
    <row r="1819" spans="1:8" x14ac:dyDescent="0.3">
      <c r="A1819" t="s">
        <v>12221</v>
      </c>
      <c r="B1819" t="s">
        <v>19</v>
      </c>
      <c r="E1819">
        <v>6.9</v>
      </c>
      <c r="F1819" t="e">
        <f t="shared" si="84"/>
        <v>#DIV/0!</v>
      </c>
      <c r="G1819">
        <f t="shared" si="85"/>
        <v>6.6</v>
      </c>
      <c r="H1819" s="3">
        <f t="shared" si="86"/>
        <v>1.1251158657328983</v>
      </c>
    </row>
    <row r="1820" spans="1:8" x14ac:dyDescent="0.3">
      <c r="A1820" t="s">
        <v>12222</v>
      </c>
      <c r="B1820" t="s">
        <v>19</v>
      </c>
      <c r="E1820">
        <v>8.6999999999999993</v>
      </c>
      <c r="F1820" t="e">
        <f t="shared" si="84"/>
        <v>#DIV/0!</v>
      </c>
      <c r="G1820">
        <f t="shared" si="85"/>
        <v>6.6</v>
      </c>
      <c r="H1820" s="3">
        <f t="shared" si="86"/>
        <v>1.1251158657328983</v>
      </c>
    </row>
    <row r="1821" spans="1:8" x14ac:dyDescent="0.3">
      <c r="A1821" t="s">
        <v>12223</v>
      </c>
      <c r="B1821" t="s">
        <v>19</v>
      </c>
      <c r="E1821">
        <v>6.7</v>
      </c>
      <c r="F1821" t="e">
        <f t="shared" si="84"/>
        <v>#DIV/0!</v>
      </c>
      <c r="G1821">
        <f t="shared" si="85"/>
        <v>6.6</v>
      </c>
      <c r="H1821" s="3">
        <f t="shared" si="86"/>
        <v>1.1251158657328983</v>
      </c>
    </row>
    <row r="1822" spans="1:8" x14ac:dyDescent="0.3">
      <c r="A1822" t="s">
        <v>12224</v>
      </c>
      <c r="B1822" t="s">
        <v>19</v>
      </c>
      <c r="E1822">
        <v>6</v>
      </c>
      <c r="F1822" t="e">
        <f t="shared" si="84"/>
        <v>#DIV/0!</v>
      </c>
      <c r="G1822">
        <f t="shared" si="85"/>
        <v>6.6</v>
      </c>
      <c r="H1822" s="3">
        <f t="shared" si="86"/>
        <v>1.1251158657328983</v>
      </c>
    </row>
    <row r="1823" spans="1:8" x14ac:dyDescent="0.3">
      <c r="A1823" t="s">
        <v>12225</v>
      </c>
      <c r="B1823" t="s">
        <v>19</v>
      </c>
      <c r="E1823">
        <v>6.2</v>
      </c>
      <c r="F1823" t="e">
        <f t="shared" si="84"/>
        <v>#DIV/0!</v>
      </c>
      <c r="G1823">
        <f t="shared" si="85"/>
        <v>6.6</v>
      </c>
      <c r="H1823" s="3">
        <f t="shared" si="86"/>
        <v>1.1251158657328983</v>
      </c>
    </row>
    <row r="1824" spans="1:8" x14ac:dyDescent="0.3">
      <c r="A1824" t="s">
        <v>12226</v>
      </c>
      <c r="B1824" t="s">
        <v>19</v>
      </c>
      <c r="E1824">
        <v>5.9</v>
      </c>
      <c r="F1824" t="e">
        <f t="shared" si="84"/>
        <v>#DIV/0!</v>
      </c>
      <c r="G1824">
        <f t="shared" si="85"/>
        <v>6.6</v>
      </c>
      <c r="H1824" s="3">
        <f t="shared" si="86"/>
        <v>1.1251158657328983</v>
      </c>
    </row>
    <row r="1825" spans="1:8" x14ac:dyDescent="0.3">
      <c r="A1825" t="s">
        <v>12227</v>
      </c>
      <c r="B1825" t="s">
        <v>19</v>
      </c>
      <c r="E1825">
        <v>6.8</v>
      </c>
      <c r="F1825" t="e">
        <f t="shared" si="84"/>
        <v>#DIV/0!</v>
      </c>
      <c r="G1825">
        <f t="shared" si="85"/>
        <v>6.6</v>
      </c>
      <c r="H1825" s="3">
        <f t="shared" si="86"/>
        <v>1.1251158657328983</v>
      </c>
    </row>
    <row r="1826" spans="1:8" x14ac:dyDescent="0.3">
      <c r="A1826" t="s">
        <v>12228</v>
      </c>
      <c r="B1826" t="s">
        <v>19</v>
      </c>
      <c r="E1826">
        <v>3.6</v>
      </c>
      <c r="F1826" t="e">
        <f t="shared" si="84"/>
        <v>#DIV/0!</v>
      </c>
      <c r="G1826">
        <f t="shared" si="85"/>
        <v>6.6</v>
      </c>
      <c r="H1826" s="3">
        <f t="shared" si="86"/>
        <v>1.1251158657328983</v>
      </c>
    </row>
    <row r="1827" spans="1:8" x14ac:dyDescent="0.3">
      <c r="A1827" t="s">
        <v>12229</v>
      </c>
      <c r="B1827" t="s">
        <v>19</v>
      </c>
      <c r="E1827">
        <v>6.7</v>
      </c>
      <c r="F1827" t="e">
        <f t="shared" si="84"/>
        <v>#DIV/0!</v>
      </c>
      <c r="G1827">
        <f t="shared" si="85"/>
        <v>6.6</v>
      </c>
      <c r="H1827" s="3">
        <f t="shared" si="86"/>
        <v>1.1251158657328983</v>
      </c>
    </row>
    <row r="1828" spans="1:8" x14ac:dyDescent="0.3">
      <c r="A1828" t="s">
        <v>12230</v>
      </c>
      <c r="B1828" t="s">
        <v>19</v>
      </c>
      <c r="E1828">
        <v>6.3</v>
      </c>
      <c r="F1828" t="e">
        <f t="shared" si="84"/>
        <v>#DIV/0!</v>
      </c>
      <c r="G1828">
        <f t="shared" si="85"/>
        <v>6.6</v>
      </c>
      <c r="H1828" s="3">
        <f t="shared" si="86"/>
        <v>1.1251158657328983</v>
      </c>
    </row>
    <row r="1829" spans="1:8" x14ac:dyDescent="0.3">
      <c r="A1829" t="s">
        <v>12231</v>
      </c>
      <c r="B1829" t="s">
        <v>19</v>
      </c>
      <c r="E1829">
        <v>6.4</v>
      </c>
      <c r="F1829" t="e">
        <f t="shared" si="84"/>
        <v>#DIV/0!</v>
      </c>
      <c r="G1829">
        <f t="shared" si="85"/>
        <v>6.6</v>
      </c>
      <c r="H1829" s="3">
        <f t="shared" si="86"/>
        <v>1.1251158657328983</v>
      </c>
    </row>
    <row r="1830" spans="1:8" x14ac:dyDescent="0.3">
      <c r="A1830" t="s">
        <v>12232</v>
      </c>
      <c r="B1830" t="s">
        <v>19</v>
      </c>
      <c r="E1830">
        <v>6.4</v>
      </c>
      <c r="F1830" t="e">
        <f t="shared" si="84"/>
        <v>#DIV/0!</v>
      </c>
      <c r="G1830">
        <f t="shared" si="85"/>
        <v>6.6</v>
      </c>
      <c r="H1830" s="3">
        <f t="shared" si="86"/>
        <v>1.1251158657328983</v>
      </c>
    </row>
    <row r="1831" spans="1:8" x14ac:dyDescent="0.3">
      <c r="A1831" t="s">
        <v>12233</v>
      </c>
      <c r="B1831" t="s">
        <v>19</v>
      </c>
      <c r="E1831">
        <v>5.7</v>
      </c>
      <c r="F1831" t="e">
        <f t="shared" si="84"/>
        <v>#DIV/0!</v>
      </c>
      <c r="G1831">
        <f t="shared" si="85"/>
        <v>6.6</v>
      </c>
      <c r="H1831" s="3">
        <f t="shared" si="86"/>
        <v>1.1251158657328983</v>
      </c>
    </row>
    <row r="1832" spans="1:8" x14ac:dyDescent="0.3">
      <c r="A1832" t="s">
        <v>12234</v>
      </c>
      <c r="B1832" t="s">
        <v>19</v>
      </c>
      <c r="E1832">
        <v>6.2</v>
      </c>
      <c r="F1832" t="e">
        <f t="shared" si="84"/>
        <v>#DIV/0!</v>
      </c>
      <c r="G1832">
        <f t="shared" si="85"/>
        <v>6.6</v>
      </c>
      <c r="H1832" s="3">
        <f t="shared" si="86"/>
        <v>1.1251158657328983</v>
      </c>
    </row>
    <row r="1833" spans="1:8" x14ac:dyDescent="0.3">
      <c r="A1833" t="s">
        <v>12235</v>
      </c>
      <c r="B1833" t="s">
        <v>19</v>
      </c>
      <c r="E1833">
        <v>6.6</v>
      </c>
      <c r="F1833" t="e">
        <f t="shared" si="84"/>
        <v>#DIV/0!</v>
      </c>
      <c r="G1833">
        <f t="shared" si="85"/>
        <v>6.6</v>
      </c>
      <c r="H1833" s="3">
        <f t="shared" si="86"/>
        <v>1.1251158657328983</v>
      </c>
    </row>
    <row r="1834" spans="1:8" x14ac:dyDescent="0.3">
      <c r="A1834" t="s">
        <v>12236</v>
      </c>
      <c r="B1834" t="s">
        <v>19</v>
      </c>
      <c r="E1834">
        <v>5.2</v>
      </c>
      <c r="F1834" t="e">
        <f t="shared" si="84"/>
        <v>#DIV/0!</v>
      </c>
      <c r="G1834">
        <f t="shared" si="85"/>
        <v>6.6</v>
      </c>
      <c r="H1834" s="3">
        <f t="shared" si="86"/>
        <v>1.1251158657328983</v>
      </c>
    </row>
    <row r="1835" spans="1:8" x14ac:dyDescent="0.3">
      <c r="A1835" t="s">
        <v>12237</v>
      </c>
      <c r="B1835" t="s">
        <v>19</v>
      </c>
      <c r="E1835">
        <v>6.1</v>
      </c>
      <c r="F1835" t="e">
        <f t="shared" si="84"/>
        <v>#DIV/0!</v>
      </c>
      <c r="G1835">
        <f t="shared" si="85"/>
        <v>6.6</v>
      </c>
      <c r="H1835" s="3">
        <f t="shared" si="86"/>
        <v>1.1251158657328983</v>
      </c>
    </row>
    <row r="1836" spans="1:8" x14ac:dyDescent="0.3">
      <c r="A1836" t="s">
        <v>12238</v>
      </c>
      <c r="B1836" t="s">
        <v>19</v>
      </c>
      <c r="E1836">
        <v>7.1</v>
      </c>
      <c r="F1836" t="e">
        <f t="shared" si="84"/>
        <v>#DIV/0!</v>
      </c>
      <c r="G1836">
        <f t="shared" si="85"/>
        <v>6.6</v>
      </c>
      <c r="H1836" s="3">
        <f t="shared" si="86"/>
        <v>1.1251158657328983</v>
      </c>
    </row>
    <row r="1837" spans="1:8" x14ac:dyDescent="0.3">
      <c r="A1837" t="s">
        <v>12239</v>
      </c>
      <c r="B1837" t="s">
        <v>19</v>
      </c>
      <c r="E1837">
        <v>7.2</v>
      </c>
      <c r="F1837" t="e">
        <f t="shared" si="84"/>
        <v>#DIV/0!</v>
      </c>
      <c r="G1837">
        <f t="shared" si="85"/>
        <v>6.6</v>
      </c>
      <c r="H1837" s="3">
        <f t="shared" si="86"/>
        <v>1.1251158657328983</v>
      </c>
    </row>
    <row r="1838" spans="1:8" x14ac:dyDescent="0.3">
      <c r="A1838" t="s">
        <v>12240</v>
      </c>
      <c r="B1838" t="s">
        <v>19</v>
      </c>
      <c r="E1838">
        <v>6.5</v>
      </c>
      <c r="F1838" t="e">
        <f t="shared" si="84"/>
        <v>#DIV/0!</v>
      </c>
      <c r="G1838">
        <f t="shared" si="85"/>
        <v>6.6</v>
      </c>
      <c r="H1838" s="3">
        <f t="shared" si="86"/>
        <v>1.1251158657328983</v>
      </c>
    </row>
    <row r="1839" spans="1:8" x14ac:dyDescent="0.3">
      <c r="A1839" t="s">
        <v>12241</v>
      </c>
      <c r="B1839" t="s">
        <v>19</v>
      </c>
      <c r="E1839">
        <v>6</v>
      </c>
      <c r="F1839" t="e">
        <f t="shared" si="84"/>
        <v>#DIV/0!</v>
      </c>
      <c r="G1839">
        <f t="shared" si="85"/>
        <v>6.6</v>
      </c>
      <c r="H1839" s="3">
        <f t="shared" si="86"/>
        <v>1.1251158657328983</v>
      </c>
    </row>
    <row r="1840" spans="1:8" x14ac:dyDescent="0.3">
      <c r="A1840" t="s">
        <v>12242</v>
      </c>
      <c r="B1840" t="s">
        <v>19</v>
      </c>
      <c r="E1840">
        <v>7</v>
      </c>
      <c r="F1840" t="e">
        <f t="shared" si="84"/>
        <v>#DIV/0!</v>
      </c>
      <c r="G1840">
        <f t="shared" si="85"/>
        <v>6.6</v>
      </c>
      <c r="H1840" s="3">
        <f t="shared" si="86"/>
        <v>1.1251158657328983</v>
      </c>
    </row>
    <row r="1841" spans="1:8" x14ac:dyDescent="0.3">
      <c r="A1841" t="s">
        <v>12243</v>
      </c>
      <c r="B1841" t="s">
        <v>19</v>
      </c>
      <c r="E1841">
        <v>7</v>
      </c>
      <c r="F1841" t="e">
        <f t="shared" si="84"/>
        <v>#DIV/0!</v>
      </c>
      <c r="G1841">
        <f t="shared" si="85"/>
        <v>6.6</v>
      </c>
      <c r="H1841" s="3">
        <f t="shared" si="86"/>
        <v>1.1251158657328983</v>
      </c>
    </row>
    <row r="1842" spans="1:8" x14ac:dyDescent="0.3">
      <c r="A1842" t="s">
        <v>12244</v>
      </c>
      <c r="B1842" t="s">
        <v>19</v>
      </c>
      <c r="E1842">
        <v>7.5</v>
      </c>
      <c r="F1842" t="e">
        <f t="shared" si="84"/>
        <v>#DIV/0!</v>
      </c>
      <c r="G1842">
        <f t="shared" si="85"/>
        <v>6.6</v>
      </c>
      <c r="H1842" s="3">
        <f t="shared" si="86"/>
        <v>1.1251158657328983</v>
      </c>
    </row>
    <row r="1843" spans="1:8" x14ac:dyDescent="0.3">
      <c r="A1843" t="s">
        <v>12245</v>
      </c>
      <c r="B1843" t="s">
        <v>19</v>
      </c>
      <c r="E1843">
        <v>6.6</v>
      </c>
      <c r="F1843" t="e">
        <f t="shared" si="84"/>
        <v>#DIV/0!</v>
      </c>
      <c r="G1843">
        <f t="shared" si="85"/>
        <v>6.6</v>
      </c>
      <c r="H1843" s="3">
        <f t="shared" si="86"/>
        <v>1.1251158657328983</v>
      </c>
    </row>
    <row r="1844" spans="1:8" x14ac:dyDescent="0.3">
      <c r="A1844" t="s">
        <v>12246</v>
      </c>
      <c r="B1844" t="s">
        <v>19</v>
      </c>
      <c r="E1844">
        <v>8.8000000000000007</v>
      </c>
      <c r="F1844" t="e">
        <f t="shared" si="84"/>
        <v>#DIV/0!</v>
      </c>
      <c r="G1844">
        <f t="shared" si="85"/>
        <v>6.6</v>
      </c>
      <c r="H1844" s="3">
        <f t="shared" si="86"/>
        <v>1.1251158657328983</v>
      </c>
    </row>
    <row r="1845" spans="1:8" x14ac:dyDescent="0.3">
      <c r="A1845" t="s">
        <v>12247</v>
      </c>
      <c r="B1845" t="s">
        <v>19</v>
      </c>
      <c r="E1845">
        <v>7.4</v>
      </c>
      <c r="F1845" t="e">
        <f t="shared" si="84"/>
        <v>#DIV/0!</v>
      </c>
      <c r="G1845">
        <f t="shared" si="85"/>
        <v>6.6</v>
      </c>
      <c r="H1845" s="3">
        <f t="shared" si="86"/>
        <v>1.1251158657328983</v>
      </c>
    </row>
    <row r="1846" spans="1:8" x14ac:dyDescent="0.3">
      <c r="A1846" t="s">
        <v>12248</v>
      </c>
      <c r="B1846" t="s">
        <v>19</v>
      </c>
      <c r="E1846">
        <v>6.5</v>
      </c>
      <c r="F1846" t="e">
        <f t="shared" si="84"/>
        <v>#DIV/0!</v>
      </c>
      <c r="G1846">
        <f t="shared" si="85"/>
        <v>6.6</v>
      </c>
      <c r="H1846" s="3">
        <f t="shared" si="86"/>
        <v>1.1251158657328983</v>
      </c>
    </row>
    <row r="1847" spans="1:8" x14ac:dyDescent="0.3">
      <c r="A1847" t="s">
        <v>12249</v>
      </c>
      <c r="B1847" t="s">
        <v>19</v>
      </c>
      <c r="E1847">
        <v>6.2</v>
      </c>
      <c r="F1847" t="e">
        <f t="shared" si="84"/>
        <v>#DIV/0!</v>
      </c>
      <c r="G1847">
        <f t="shared" si="85"/>
        <v>6.6</v>
      </c>
      <c r="H1847" s="3">
        <f t="shared" si="86"/>
        <v>1.1251158657328983</v>
      </c>
    </row>
    <row r="1848" spans="1:8" x14ac:dyDescent="0.3">
      <c r="A1848" t="s">
        <v>12250</v>
      </c>
      <c r="B1848" t="s">
        <v>19</v>
      </c>
      <c r="E1848">
        <v>7.8</v>
      </c>
      <c r="F1848" t="e">
        <f t="shared" si="84"/>
        <v>#DIV/0!</v>
      </c>
      <c r="G1848">
        <f t="shared" si="85"/>
        <v>6.6</v>
      </c>
      <c r="H1848" s="3">
        <f t="shared" si="86"/>
        <v>1.1251158657328983</v>
      </c>
    </row>
    <row r="1849" spans="1:8" x14ac:dyDescent="0.3">
      <c r="A1849" t="s">
        <v>12251</v>
      </c>
      <c r="B1849" t="s">
        <v>19</v>
      </c>
      <c r="E1849">
        <v>5.2</v>
      </c>
      <c r="F1849" t="e">
        <f t="shared" si="84"/>
        <v>#DIV/0!</v>
      </c>
      <c r="G1849">
        <f t="shared" si="85"/>
        <v>6.6</v>
      </c>
      <c r="H1849" s="3">
        <f t="shared" si="86"/>
        <v>1.1251158657328983</v>
      </c>
    </row>
    <row r="1850" spans="1:8" x14ac:dyDescent="0.3">
      <c r="A1850" t="s">
        <v>12252</v>
      </c>
      <c r="B1850" t="s">
        <v>19</v>
      </c>
      <c r="E1850">
        <v>6.5</v>
      </c>
      <c r="F1850" t="e">
        <f t="shared" si="84"/>
        <v>#DIV/0!</v>
      </c>
      <c r="G1850">
        <f t="shared" si="85"/>
        <v>6.6</v>
      </c>
      <c r="H1850" s="3">
        <f t="shared" si="86"/>
        <v>1.1251158657328983</v>
      </c>
    </row>
    <row r="1851" spans="1:8" x14ac:dyDescent="0.3">
      <c r="A1851" t="s">
        <v>12253</v>
      </c>
      <c r="B1851" t="s">
        <v>19</v>
      </c>
      <c r="E1851">
        <v>6.5</v>
      </c>
      <c r="F1851" t="e">
        <f t="shared" si="84"/>
        <v>#DIV/0!</v>
      </c>
      <c r="G1851">
        <f t="shared" si="85"/>
        <v>6.6</v>
      </c>
      <c r="H1851" s="3">
        <f t="shared" si="86"/>
        <v>1.1251158657328983</v>
      </c>
    </row>
    <row r="1852" spans="1:8" x14ac:dyDescent="0.3">
      <c r="A1852" t="s">
        <v>12254</v>
      </c>
      <c r="B1852" t="s">
        <v>19</v>
      </c>
      <c r="E1852">
        <v>5.2</v>
      </c>
      <c r="F1852" t="e">
        <f t="shared" si="84"/>
        <v>#DIV/0!</v>
      </c>
      <c r="G1852">
        <f t="shared" si="85"/>
        <v>6.6</v>
      </c>
      <c r="H1852" s="3">
        <f t="shared" si="86"/>
        <v>1.1251158657328983</v>
      </c>
    </row>
    <row r="1853" spans="1:8" x14ac:dyDescent="0.3">
      <c r="A1853" t="s">
        <v>12255</v>
      </c>
      <c r="B1853" t="s">
        <v>19</v>
      </c>
      <c r="E1853">
        <v>7.2</v>
      </c>
      <c r="F1853" t="e">
        <f t="shared" si="84"/>
        <v>#DIV/0!</v>
      </c>
      <c r="G1853">
        <f t="shared" si="85"/>
        <v>6.6</v>
      </c>
      <c r="H1853" s="3">
        <f t="shared" si="86"/>
        <v>1.1251158657328983</v>
      </c>
    </row>
    <row r="1854" spans="1:8" x14ac:dyDescent="0.3">
      <c r="A1854" t="s">
        <v>12256</v>
      </c>
      <c r="B1854" t="s">
        <v>19</v>
      </c>
      <c r="E1854">
        <v>7.1</v>
      </c>
      <c r="F1854" t="e">
        <f t="shared" si="84"/>
        <v>#DIV/0!</v>
      </c>
      <c r="G1854">
        <f t="shared" si="85"/>
        <v>6.6</v>
      </c>
      <c r="H1854" s="3">
        <f t="shared" si="86"/>
        <v>1.1251158657328983</v>
      </c>
    </row>
    <row r="1855" spans="1:8" x14ac:dyDescent="0.3">
      <c r="A1855" t="s">
        <v>12257</v>
      </c>
      <c r="B1855" t="s">
        <v>19</v>
      </c>
      <c r="E1855">
        <v>4.5</v>
      </c>
      <c r="F1855" t="e">
        <f t="shared" si="84"/>
        <v>#DIV/0!</v>
      </c>
      <c r="G1855">
        <f t="shared" si="85"/>
        <v>6.6</v>
      </c>
      <c r="H1855" s="3">
        <f t="shared" si="86"/>
        <v>1.1251158657328983</v>
      </c>
    </row>
    <row r="1856" spans="1:8" x14ac:dyDescent="0.3">
      <c r="A1856" t="s">
        <v>12258</v>
      </c>
      <c r="B1856" t="s">
        <v>19</v>
      </c>
      <c r="E1856">
        <v>5.7</v>
      </c>
      <c r="F1856" t="e">
        <f t="shared" si="84"/>
        <v>#DIV/0!</v>
      </c>
      <c r="G1856">
        <f t="shared" si="85"/>
        <v>6.6</v>
      </c>
      <c r="H1856" s="3">
        <f t="shared" si="86"/>
        <v>1.1251158657328983</v>
      </c>
    </row>
    <row r="1857" spans="1:8" x14ac:dyDescent="0.3">
      <c r="A1857" t="s">
        <v>12259</v>
      </c>
      <c r="B1857" t="s">
        <v>19</v>
      </c>
      <c r="E1857">
        <v>6</v>
      </c>
      <c r="F1857" t="e">
        <f t="shared" si="84"/>
        <v>#DIV/0!</v>
      </c>
      <c r="G1857">
        <f t="shared" si="85"/>
        <v>6.6</v>
      </c>
      <c r="H1857" s="3">
        <f t="shared" si="86"/>
        <v>1.1251158657328983</v>
      </c>
    </row>
    <row r="1858" spans="1:8" x14ac:dyDescent="0.3">
      <c r="A1858" t="s">
        <v>12260</v>
      </c>
      <c r="B1858" t="s">
        <v>19</v>
      </c>
      <c r="E1858">
        <v>6.4</v>
      </c>
      <c r="F1858" t="e">
        <f t="shared" si="84"/>
        <v>#DIV/0!</v>
      </c>
      <c r="G1858">
        <f t="shared" si="85"/>
        <v>6.6</v>
      </c>
      <c r="H1858" s="3">
        <f t="shared" si="86"/>
        <v>1.1251158657328983</v>
      </c>
    </row>
    <row r="1859" spans="1:8" x14ac:dyDescent="0.3">
      <c r="A1859" t="s">
        <v>12261</v>
      </c>
      <c r="B1859" t="s">
        <v>19</v>
      </c>
      <c r="E1859">
        <v>5.2</v>
      </c>
      <c r="F1859" t="e">
        <f t="shared" ref="F1859:F1922" si="87">AVERAGEIF(B:B,C:C,E:E)</f>
        <v>#DIV/0!</v>
      </c>
      <c r="G1859">
        <f t="shared" ref="G1859:G1922" si="88">MEDIAN(B:B,C:C,E:E)</f>
        <v>6.6</v>
      </c>
      <c r="H1859" s="3">
        <f t="shared" ref="H1859:H1922" si="89">_xlfn.STDEV.S(B:B,C:C,E:E)</f>
        <v>1.1251158657328983</v>
      </c>
    </row>
    <row r="1860" spans="1:8" x14ac:dyDescent="0.3">
      <c r="A1860" t="s">
        <v>12262</v>
      </c>
      <c r="B1860" t="s">
        <v>19</v>
      </c>
      <c r="E1860">
        <v>4.3</v>
      </c>
      <c r="F1860" t="e">
        <f t="shared" si="87"/>
        <v>#DIV/0!</v>
      </c>
      <c r="G1860">
        <f t="shared" si="88"/>
        <v>6.6</v>
      </c>
      <c r="H1860" s="3">
        <f t="shared" si="89"/>
        <v>1.1251158657328983</v>
      </c>
    </row>
    <row r="1861" spans="1:8" x14ac:dyDescent="0.3">
      <c r="A1861" t="s">
        <v>12263</v>
      </c>
      <c r="B1861" t="s">
        <v>19</v>
      </c>
      <c r="E1861">
        <v>6.1</v>
      </c>
      <c r="F1861" t="e">
        <f t="shared" si="87"/>
        <v>#DIV/0!</v>
      </c>
      <c r="G1861">
        <f t="shared" si="88"/>
        <v>6.6</v>
      </c>
      <c r="H1861" s="3">
        <f t="shared" si="89"/>
        <v>1.1251158657328983</v>
      </c>
    </row>
    <row r="1862" spans="1:8" x14ac:dyDescent="0.3">
      <c r="A1862" t="s">
        <v>12264</v>
      </c>
      <c r="B1862" t="s">
        <v>19</v>
      </c>
      <c r="E1862">
        <v>6.3</v>
      </c>
      <c r="F1862" t="e">
        <f t="shared" si="87"/>
        <v>#DIV/0!</v>
      </c>
      <c r="G1862">
        <f t="shared" si="88"/>
        <v>6.6</v>
      </c>
      <c r="H1862" s="3">
        <f t="shared" si="89"/>
        <v>1.1251158657328983</v>
      </c>
    </row>
    <row r="1863" spans="1:8" x14ac:dyDescent="0.3">
      <c r="A1863" t="s">
        <v>12265</v>
      </c>
      <c r="B1863" t="s">
        <v>19</v>
      </c>
      <c r="E1863">
        <v>6.8</v>
      </c>
      <c r="F1863" t="e">
        <f t="shared" si="87"/>
        <v>#DIV/0!</v>
      </c>
      <c r="G1863">
        <f t="shared" si="88"/>
        <v>6.6</v>
      </c>
      <c r="H1863" s="3">
        <f t="shared" si="89"/>
        <v>1.1251158657328983</v>
      </c>
    </row>
    <row r="1864" spans="1:8" x14ac:dyDescent="0.3">
      <c r="A1864" t="s">
        <v>12266</v>
      </c>
      <c r="B1864" t="s">
        <v>19</v>
      </c>
      <c r="E1864">
        <v>4</v>
      </c>
      <c r="F1864" t="e">
        <f t="shared" si="87"/>
        <v>#DIV/0!</v>
      </c>
      <c r="G1864">
        <f t="shared" si="88"/>
        <v>6.6</v>
      </c>
      <c r="H1864" s="3">
        <f t="shared" si="89"/>
        <v>1.1251158657328983</v>
      </c>
    </row>
    <row r="1865" spans="1:8" x14ac:dyDescent="0.3">
      <c r="A1865" t="s">
        <v>12267</v>
      </c>
      <c r="B1865" t="s">
        <v>19</v>
      </c>
      <c r="E1865">
        <v>5.2</v>
      </c>
      <c r="F1865" t="e">
        <f t="shared" si="87"/>
        <v>#DIV/0!</v>
      </c>
      <c r="G1865">
        <f t="shared" si="88"/>
        <v>6.6</v>
      </c>
      <c r="H1865" s="3">
        <f t="shared" si="89"/>
        <v>1.1251158657328983</v>
      </c>
    </row>
    <row r="1866" spans="1:8" x14ac:dyDescent="0.3">
      <c r="A1866" t="s">
        <v>12268</v>
      </c>
      <c r="B1866" t="s">
        <v>4008</v>
      </c>
      <c r="E1866">
        <v>6.5</v>
      </c>
      <c r="F1866" t="e">
        <f t="shared" si="87"/>
        <v>#DIV/0!</v>
      </c>
      <c r="G1866">
        <f t="shared" si="88"/>
        <v>6.6</v>
      </c>
      <c r="H1866" s="3">
        <f t="shared" si="89"/>
        <v>1.1251158657328983</v>
      </c>
    </row>
    <row r="1867" spans="1:8" x14ac:dyDescent="0.3">
      <c r="A1867" t="s">
        <v>12269</v>
      </c>
      <c r="B1867" t="s">
        <v>19</v>
      </c>
      <c r="E1867">
        <v>7.5</v>
      </c>
      <c r="F1867" t="e">
        <f t="shared" si="87"/>
        <v>#DIV/0!</v>
      </c>
      <c r="G1867">
        <f t="shared" si="88"/>
        <v>6.6</v>
      </c>
      <c r="H1867" s="3">
        <f t="shared" si="89"/>
        <v>1.1251158657328983</v>
      </c>
    </row>
    <row r="1868" spans="1:8" x14ac:dyDescent="0.3">
      <c r="A1868" t="s">
        <v>12270</v>
      </c>
      <c r="B1868" t="s">
        <v>19</v>
      </c>
      <c r="E1868">
        <v>7.1</v>
      </c>
      <c r="F1868" t="e">
        <f t="shared" si="87"/>
        <v>#DIV/0!</v>
      </c>
      <c r="G1868">
        <f t="shared" si="88"/>
        <v>6.6</v>
      </c>
      <c r="H1868" s="3">
        <f t="shared" si="89"/>
        <v>1.1251158657328983</v>
      </c>
    </row>
    <row r="1869" spans="1:8" x14ac:dyDescent="0.3">
      <c r="A1869" t="s">
        <v>12271</v>
      </c>
      <c r="B1869" t="s">
        <v>19</v>
      </c>
      <c r="E1869">
        <v>6.9</v>
      </c>
      <c r="F1869" t="e">
        <f t="shared" si="87"/>
        <v>#DIV/0!</v>
      </c>
      <c r="G1869">
        <f t="shared" si="88"/>
        <v>6.6</v>
      </c>
      <c r="H1869" s="3">
        <f t="shared" si="89"/>
        <v>1.1251158657328983</v>
      </c>
    </row>
    <row r="1870" spans="1:8" x14ac:dyDescent="0.3">
      <c r="A1870" t="s">
        <v>12272</v>
      </c>
      <c r="B1870" t="s">
        <v>19</v>
      </c>
      <c r="E1870">
        <v>8</v>
      </c>
      <c r="F1870" t="e">
        <f t="shared" si="87"/>
        <v>#DIV/0!</v>
      </c>
      <c r="G1870">
        <f t="shared" si="88"/>
        <v>6.6</v>
      </c>
      <c r="H1870" s="3">
        <f t="shared" si="89"/>
        <v>1.1251158657328983</v>
      </c>
    </row>
    <row r="1871" spans="1:8" x14ac:dyDescent="0.3">
      <c r="A1871" t="s">
        <v>12273</v>
      </c>
      <c r="B1871" t="s">
        <v>19</v>
      </c>
      <c r="E1871">
        <v>8.1999999999999993</v>
      </c>
      <c r="F1871" t="e">
        <f t="shared" si="87"/>
        <v>#DIV/0!</v>
      </c>
      <c r="G1871">
        <f t="shared" si="88"/>
        <v>6.6</v>
      </c>
      <c r="H1871" s="3">
        <f t="shared" si="89"/>
        <v>1.1251158657328983</v>
      </c>
    </row>
    <row r="1872" spans="1:8" x14ac:dyDescent="0.3">
      <c r="A1872" t="s">
        <v>12274</v>
      </c>
      <c r="B1872" t="s">
        <v>19</v>
      </c>
      <c r="E1872">
        <v>6.4</v>
      </c>
      <c r="F1872" t="e">
        <f t="shared" si="87"/>
        <v>#DIV/0!</v>
      </c>
      <c r="G1872">
        <f t="shared" si="88"/>
        <v>6.6</v>
      </c>
      <c r="H1872" s="3">
        <f t="shared" si="89"/>
        <v>1.1251158657328983</v>
      </c>
    </row>
    <row r="1873" spans="1:8" x14ac:dyDescent="0.3">
      <c r="A1873" t="s">
        <v>12275</v>
      </c>
      <c r="B1873" t="s">
        <v>19</v>
      </c>
      <c r="E1873">
        <v>7.9</v>
      </c>
      <c r="F1873" t="e">
        <f t="shared" si="87"/>
        <v>#DIV/0!</v>
      </c>
      <c r="G1873">
        <f t="shared" si="88"/>
        <v>6.6</v>
      </c>
      <c r="H1873" s="3">
        <f t="shared" si="89"/>
        <v>1.1251158657328983</v>
      </c>
    </row>
    <row r="1874" spans="1:8" x14ac:dyDescent="0.3">
      <c r="A1874" t="s">
        <v>12276</v>
      </c>
      <c r="B1874" t="s">
        <v>19</v>
      </c>
      <c r="E1874">
        <v>6.7</v>
      </c>
      <c r="F1874" t="e">
        <f t="shared" si="87"/>
        <v>#DIV/0!</v>
      </c>
      <c r="G1874">
        <f t="shared" si="88"/>
        <v>6.6</v>
      </c>
      <c r="H1874" s="3">
        <f t="shared" si="89"/>
        <v>1.1251158657328983</v>
      </c>
    </row>
    <row r="1875" spans="1:8" x14ac:dyDescent="0.3">
      <c r="A1875" t="s">
        <v>12277</v>
      </c>
      <c r="B1875" t="s">
        <v>19</v>
      </c>
      <c r="E1875">
        <v>6.1</v>
      </c>
      <c r="F1875" t="e">
        <f t="shared" si="87"/>
        <v>#DIV/0!</v>
      </c>
      <c r="G1875">
        <f t="shared" si="88"/>
        <v>6.6</v>
      </c>
      <c r="H1875" s="3">
        <f t="shared" si="89"/>
        <v>1.1251158657328983</v>
      </c>
    </row>
    <row r="1876" spans="1:8" x14ac:dyDescent="0.3">
      <c r="A1876" t="s">
        <v>12278</v>
      </c>
      <c r="B1876" t="s">
        <v>19</v>
      </c>
      <c r="E1876">
        <v>8.9</v>
      </c>
      <c r="F1876" t="e">
        <f t="shared" si="87"/>
        <v>#DIV/0!</v>
      </c>
      <c r="G1876">
        <f t="shared" si="88"/>
        <v>6.6</v>
      </c>
      <c r="H1876" s="3">
        <f t="shared" si="89"/>
        <v>1.1251158657328983</v>
      </c>
    </row>
    <row r="1877" spans="1:8" x14ac:dyDescent="0.3">
      <c r="A1877" t="s">
        <v>12279</v>
      </c>
      <c r="B1877" t="s">
        <v>19</v>
      </c>
      <c r="E1877">
        <v>8.1</v>
      </c>
      <c r="F1877" t="e">
        <f t="shared" si="87"/>
        <v>#DIV/0!</v>
      </c>
      <c r="G1877">
        <f t="shared" si="88"/>
        <v>6.6</v>
      </c>
      <c r="H1877" s="3">
        <f t="shared" si="89"/>
        <v>1.1251158657328983</v>
      </c>
    </row>
    <row r="1878" spans="1:8" x14ac:dyDescent="0.3">
      <c r="A1878" t="s">
        <v>12280</v>
      </c>
      <c r="B1878" t="s">
        <v>2440</v>
      </c>
      <c r="E1878">
        <v>6.2</v>
      </c>
      <c r="F1878" t="e">
        <f t="shared" si="87"/>
        <v>#DIV/0!</v>
      </c>
      <c r="G1878">
        <f t="shared" si="88"/>
        <v>6.6</v>
      </c>
      <c r="H1878" s="3">
        <f t="shared" si="89"/>
        <v>1.1251158657328983</v>
      </c>
    </row>
    <row r="1879" spans="1:8" x14ac:dyDescent="0.3">
      <c r="A1879" t="s">
        <v>12281</v>
      </c>
      <c r="B1879" t="s">
        <v>19</v>
      </c>
      <c r="E1879">
        <v>4.9000000000000004</v>
      </c>
      <c r="F1879" t="e">
        <f t="shared" si="87"/>
        <v>#DIV/0!</v>
      </c>
      <c r="G1879">
        <f t="shared" si="88"/>
        <v>6.6</v>
      </c>
      <c r="H1879" s="3">
        <f t="shared" si="89"/>
        <v>1.1251158657328983</v>
      </c>
    </row>
    <row r="1880" spans="1:8" x14ac:dyDescent="0.3">
      <c r="A1880" t="s">
        <v>12282</v>
      </c>
      <c r="B1880" t="s">
        <v>19</v>
      </c>
      <c r="E1880">
        <v>5.4</v>
      </c>
      <c r="F1880" t="e">
        <f t="shared" si="87"/>
        <v>#DIV/0!</v>
      </c>
      <c r="G1880">
        <f t="shared" si="88"/>
        <v>6.6</v>
      </c>
      <c r="H1880" s="3">
        <f t="shared" si="89"/>
        <v>1.1251158657328983</v>
      </c>
    </row>
    <row r="1881" spans="1:8" x14ac:dyDescent="0.3">
      <c r="A1881" t="s">
        <v>12283</v>
      </c>
      <c r="B1881" t="s">
        <v>19</v>
      </c>
      <c r="E1881">
        <v>5.8</v>
      </c>
      <c r="F1881" t="e">
        <f t="shared" si="87"/>
        <v>#DIV/0!</v>
      </c>
      <c r="G1881">
        <f t="shared" si="88"/>
        <v>6.6</v>
      </c>
      <c r="H1881" s="3">
        <f t="shared" si="89"/>
        <v>1.1251158657328983</v>
      </c>
    </row>
    <row r="1882" spans="1:8" x14ac:dyDescent="0.3">
      <c r="A1882" t="s">
        <v>12284</v>
      </c>
      <c r="B1882" t="s">
        <v>19</v>
      </c>
      <c r="E1882">
        <v>4.7</v>
      </c>
      <c r="F1882" t="e">
        <f t="shared" si="87"/>
        <v>#DIV/0!</v>
      </c>
      <c r="G1882">
        <f t="shared" si="88"/>
        <v>6.6</v>
      </c>
      <c r="H1882" s="3">
        <f t="shared" si="89"/>
        <v>1.1251158657328983</v>
      </c>
    </row>
    <row r="1883" spans="1:8" x14ac:dyDescent="0.3">
      <c r="A1883" t="s">
        <v>12285</v>
      </c>
      <c r="B1883" t="s">
        <v>19</v>
      </c>
      <c r="E1883">
        <v>6</v>
      </c>
      <c r="F1883" t="e">
        <f t="shared" si="87"/>
        <v>#DIV/0!</v>
      </c>
      <c r="G1883">
        <f t="shared" si="88"/>
        <v>6.6</v>
      </c>
      <c r="H1883" s="3">
        <f t="shared" si="89"/>
        <v>1.1251158657328983</v>
      </c>
    </row>
    <row r="1884" spans="1:8" x14ac:dyDescent="0.3">
      <c r="A1884" t="s">
        <v>12286</v>
      </c>
      <c r="B1884" t="s">
        <v>19</v>
      </c>
      <c r="E1884">
        <v>7</v>
      </c>
      <c r="F1884" t="e">
        <f t="shared" si="87"/>
        <v>#DIV/0!</v>
      </c>
      <c r="G1884">
        <f t="shared" si="88"/>
        <v>6.6</v>
      </c>
      <c r="H1884" s="3">
        <f t="shared" si="89"/>
        <v>1.1251158657328983</v>
      </c>
    </row>
    <row r="1885" spans="1:8" x14ac:dyDescent="0.3">
      <c r="A1885" t="s">
        <v>12287</v>
      </c>
      <c r="B1885" t="s">
        <v>19</v>
      </c>
      <c r="E1885">
        <v>6</v>
      </c>
      <c r="F1885" t="e">
        <f t="shared" si="87"/>
        <v>#DIV/0!</v>
      </c>
      <c r="G1885">
        <f t="shared" si="88"/>
        <v>6.6</v>
      </c>
      <c r="H1885" s="3">
        <f t="shared" si="89"/>
        <v>1.1251158657328983</v>
      </c>
    </row>
    <row r="1886" spans="1:8" x14ac:dyDescent="0.3">
      <c r="A1886" t="s">
        <v>12288</v>
      </c>
      <c r="B1886" t="s">
        <v>19</v>
      </c>
      <c r="E1886">
        <v>7.9</v>
      </c>
      <c r="F1886" t="e">
        <f t="shared" si="87"/>
        <v>#DIV/0!</v>
      </c>
      <c r="G1886">
        <f t="shared" si="88"/>
        <v>6.6</v>
      </c>
      <c r="H1886" s="3">
        <f t="shared" si="89"/>
        <v>1.1251158657328983</v>
      </c>
    </row>
    <row r="1887" spans="1:8" x14ac:dyDescent="0.3">
      <c r="A1887" t="s">
        <v>12289</v>
      </c>
      <c r="B1887" t="s">
        <v>19</v>
      </c>
      <c r="E1887">
        <v>8.1</v>
      </c>
      <c r="F1887" t="e">
        <f t="shared" si="87"/>
        <v>#DIV/0!</v>
      </c>
      <c r="G1887">
        <f t="shared" si="88"/>
        <v>6.6</v>
      </c>
      <c r="H1887" s="3">
        <f t="shared" si="89"/>
        <v>1.1251158657328983</v>
      </c>
    </row>
    <row r="1888" spans="1:8" x14ac:dyDescent="0.3">
      <c r="A1888" t="s">
        <v>12290</v>
      </c>
      <c r="B1888" t="s">
        <v>19</v>
      </c>
      <c r="E1888">
        <v>6.2</v>
      </c>
      <c r="F1888" t="e">
        <f t="shared" si="87"/>
        <v>#DIV/0!</v>
      </c>
      <c r="G1888">
        <f t="shared" si="88"/>
        <v>6.6</v>
      </c>
      <c r="H1888" s="3">
        <f t="shared" si="89"/>
        <v>1.1251158657328983</v>
      </c>
    </row>
    <row r="1889" spans="1:8" x14ac:dyDescent="0.3">
      <c r="A1889" t="s">
        <v>12291</v>
      </c>
      <c r="B1889" t="s">
        <v>19</v>
      </c>
      <c r="E1889">
        <v>6.7</v>
      </c>
      <c r="F1889" t="e">
        <f t="shared" si="87"/>
        <v>#DIV/0!</v>
      </c>
      <c r="G1889">
        <f t="shared" si="88"/>
        <v>6.6</v>
      </c>
      <c r="H1889" s="3">
        <f t="shared" si="89"/>
        <v>1.1251158657328983</v>
      </c>
    </row>
    <row r="1890" spans="1:8" x14ac:dyDescent="0.3">
      <c r="A1890" t="s">
        <v>12292</v>
      </c>
      <c r="B1890" t="s">
        <v>19</v>
      </c>
      <c r="E1890">
        <v>7.3</v>
      </c>
      <c r="F1890" t="e">
        <f t="shared" si="87"/>
        <v>#DIV/0!</v>
      </c>
      <c r="G1890">
        <f t="shared" si="88"/>
        <v>6.6</v>
      </c>
      <c r="H1890" s="3">
        <f t="shared" si="89"/>
        <v>1.1251158657328983</v>
      </c>
    </row>
    <row r="1891" spans="1:8" x14ac:dyDescent="0.3">
      <c r="A1891" t="s">
        <v>12293</v>
      </c>
      <c r="B1891" t="s">
        <v>19</v>
      </c>
      <c r="E1891">
        <v>4.5999999999999996</v>
      </c>
      <c r="F1891" t="e">
        <f t="shared" si="87"/>
        <v>#DIV/0!</v>
      </c>
      <c r="G1891">
        <f t="shared" si="88"/>
        <v>6.6</v>
      </c>
      <c r="H1891" s="3">
        <f t="shared" si="89"/>
        <v>1.1251158657328983</v>
      </c>
    </row>
    <row r="1892" spans="1:8" x14ac:dyDescent="0.3">
      <c r="A1892" t="s">
        <v>12294</v>
      </c>
      <c r="B1892" t="s">
        <v>19</v>
      </c>
      <c r="E1892">
        <v>6.1</v>
      </c>
      <c r="F1892" t="e">
        <f t="shared" si="87"/>
        <v>#DIV/0!</v>
      </c>
      <c r="G1892">
        <f t="shared" si="88"/>
        <v>6.6</v>
      </c>
      <c r="H1892" s="3">
        <f t="shared" si="89"/>
        <v>1.1251158657328983</v>
      </c>
    </row>
    <row r="1893" spans="1:8" x14ac:dyDescent="0.3">
      <c r="A1893" t="s">
        <v>12295</v>
      </c>
      <c r="B1893" t="s">
        <v>19</v>
      </c>
      <c r="E1893">
        <v>6.2</v>
      </c>
      <c r="F1893" t="e">
        <f t="shared" si="87"/>
        <v>#DIV/0!</v>
      </c>
      <c r="G1893">
        <f t="shared" si="88"/>
        <v>6.6</v>
      </c>
      <c r="H1893" s="3">
        <f t="shared" si="89"/>
        <v>1.1251158657328983</v>
      </c>
    </row>
    <row r="1894" spans="1:8" x14ac:dyDescent="0.3">
      <c r="A1894" t="s">
        <v>12296</v>
      </c>
      <c r="B1894" t="s">
        <v>19</v>
      </c>
      <c r="E1894">
        <v>7.8</v>
      </c>
      <c r="F1894" t="e">
        <f t="shared" si="87"/>
        <v>#DIV/0!</v>
      </c>
      <c r="G1894">
        <f t="shared" si="88"/>
        <v>6.6</v>
      </c>
      <c r="H1894" s="3">
        <f t="shared" si="89"/>
        <v>1.1251158657328983</v>
      </c>
    </row>
    <row r="1895" spans="1:8" x14ac:dyDescent="0.3">
      <c r="A1895" t="s">
        <v>12297</v>
      </c>
      <c r="B1895" t="s">
        <v>19</v>
      </c>
      <c r="E1895">
        <v>6.1</v>
      </c>
      <c r="F1895" t="e">
        <f t="shared" si="87"/>
        <v>#DIV/0!</v>
      </c>
      <c r="G1895">
        <f t="shared" si="88"/>
        <v>6.6</v>
      </c>
      <c r="H1895" s="3">
        <f t="shared" si="89"/>
        <v>1.1251158657328983</v>
      </c>
    </row>
    <row r="1896" spans="1:8" x14ac:dyDescent="0.3">
      <c r="A1896" t="s">
        <v>12298</v>
      </c>
      <c r="B1896" t="s">
        <v>19</v>
      </c>
      <c r="E1896">
        <v>7.6</v>
      </c>
      <c r="F1896" t="e">
        <f t="shared" si="87"/>
        <v>#DIV/0!</v>
      </c>
      <c r="G1896">
        <f t="shared" si="88"/>
        <v>6.6</v>
      </c>
      <c r="H1896" s="3">
        <f t="shared" si="89"/>
        <v>1.1251158657328983</v>
      </c>
    </row>
    <row r="1897" spans="1:8" x14ac:dyDescent="0.3">
      <c r="A1897" t="s">
        <v>12299</v>
      </c>
      <c r="B1897" t="s">
        <v>19</v>
      </c>
      <c r="E1897">
        <v>5.8</v>
      </c>
      <c r="F1897" t="e">
        <f t="shared" si="87"/>
        <v>#DIV/0!</v>
      </c>
      <c r="G1897">
        <f t="shared" si="88"/>
        <v>6.6</v>
      </c>
      <c r="H1897" s="3">
        <f t="shared" si="89"/>
        <v>1.1251158657328983</v>
      </c>
    </row>
    <row r="1898" spans="1:8" x14ac:dyDescent="0.3">
      <c r="A1898" t="s">
        <v>12300</v>
      </c>
      <c r="B1898" t="s">
        <v>19</v>
      </c>
      <c r="E1898">
        <v>6.5</v>
      </c>
      <c r="F1898" t="e">
        <f t="shared" si="87"/>
        <v>#DIV/0!</v>
      </c>
      <c r="G1898">
        <f t="shared" si="88"/>
        <v>6.6</v>
      </c>
      <c r="H1898" s="3">
        <f t="shared" si="89"/>
        <v>1.1251158657328983</v>
      </c>
    </row>
    <row r="1899" spans="1:8" x14ac:dyDescent="0.3">
      <c r="A1899" t="s">
        <v>12301</v>
      </c>
      <c r="B1899" t="s">
        <v>19</v>
      </c>
      <c r="E1899">
        <v>7.2</v>
      </c>
      <c r="F1899" t="e">
        <f t="shared" si="87"/>
        <v>#DIV/0!</v>
      </c>
      <c r="G1899">
        <f t="shared" si="88"/>
        <v>6.6</v>
      </c>
      <c r="H1899" s="3">
        <f t="shared" si="89"/>
        <v>1.1251158657328983</v>
      </c>
    </row>
    <row r="1900" spans="1:8" x14ac:dyDescent="0.3">
      <c r="A1900" t="s">
        <v>12302</v>
      </c>
      <c r="B1900" t="s">
        <v>19</v>
      </c>
      <c r="E1900">
        <v>7.8</v>
      </c>
      <c r="F1900" t="e">
        <f t="shared" si="87"/>
        <v>#DIV/0!</v>
      </c>
      <c r="G1900">
        <f t="shared" si="88"/>
        <v>6.6</v>
      </c>
      <c r="H1900" s="3">
        <f t="shared" si="89"/>
        <v>1.1251158657328983</v>
      </c>
    </row>
    <row r="1901" spans="1:8" x14ac:dyDescent="0.3">
      <c r="A1901" t="s">
        <v>12303</v>
      </c>
      <c r="B1901" t="s">
        <v>19</v>
      </c>
      <c r="E1901">
        <v>4.7</v>
      </c>
      <c r="F1901" t="e">
        <f t="shared" si="87"/>
        <v>#DIV/0!</v>
      </c>
      <c r="G1901">
        <f t="shared" si="88"/>
        <v>6.6</v>
      </c>
      <c r="H1901" s="3">
        <f t="shared" si="89"/>
        <v>1.1251158657328983</v>
      </c>
    </row>
    <row r="1902" spans="1:8" x14ac:dyDescent="0.3">
      <c r="A1902" t="s">
        <v>12304</v>
      </c>
      <c r="B1902" t="s">
        <v>19</v>
      </c>
      <c r="E1902">
        <v>6.8</v>
      </c>
      <c r="F1902" t="e">
        <f t="shared" si="87"/>
        <v>#DIV/0!</v>
      </c>
      <c r="G1902">
        <f t="shared" si="88"/>
        <v>6.6</v>
      </c>
      <c r="H1902" s="3">
        <f t="shared" si="89"/>
        <v>1.1251158657328983</v>
      </c>
    </row>
    <row r="1903" spans="1:8" x14ac:dyDescent="0.3">
      <c r="A1903" t="s">
        <v>12305</v>
      </c>
      <c r="B1903" t="s">
        <v>19</v>
      </c>
      <c r="E1903">
        <v>5.9</v>
      </c>
      <c r="F1903" t="e">
        <f t="shared" si="87"/>
        <v>#DIV/0!</v>
      </c>
      <c r="G1903">
        <f t="shared" si="88"/>
        <v>6.6</v>
      </c>
      <c r="H1903" s="3">
        <f t="shared" si="89"/>
        <v>1.1251158657328983</v>
      </c>
    </row>
    <row r="1904" spans="1:8" x14ac:dyDescent="0.3">
      <c r="A1904" t="s">
        <v>12306</v>
      </c>
      <c r="B1904" t="s">
        <v>19</v>
      </c>
      <c r="E1904">
        <v>7.2</v>
      </c>
      <c r="F1904" t="e">
        <f t="shared" si="87"/>
        <v>#DIV/0!</v>
      </c>
      <c r="G1904">
        <f t="shared" si="88"/>
        <v>6.6</v>
      </c>
      <c r="H1904" s="3">
        <f t="shared" si="89"/>
        <v>1.1251158657328983</v>
      </c>
    </row>
    <row r="1905" spans="1:8" x14ac:dyDescent="0.3">
      <c r="A1905" t="s">
        <v>12307</v>
      </c>
      <c r="B1905" t="s">
        <v>19</v>
      </c>
      <c r="E1905">
        <v>8.6999999999999993</v>
      </c>
      <c r="F1905" t="e">
        <f t="shared" si="87"/>
        <v>#DIV/0!</v>
      </c>
      <c r="G1905">
        <f t="shared" si="88"/>
        <v>6.6</v>
      </c>
      <c r="H1905" s="3">
        <f t="shared" si="89"/>
        <v>1.1251158657328983</v>
      </c>
    </row>
    <row r="1906" spans="1:8" x14ac:dyDescent="0.3">
      <c r="A1906" t="s">
        <v>12308</v>
      </c>
      <c r="B1906" t="s">
        <v>19</v>
      </c>
      <c r="E1906">
        <v>5</v>
      </c>
      <c r="F1906" t="e">
        <f t="shared" si="87"/>
        <v>#DIV/0!</v>
      </c>
      <c r="G1906">
        <f t="shared" si="88"/>
        <v>6.6</v>
      </c>
      <c r="H1906" s="3">
        <f t="shared" si="89"/>
        <v>1.1251158657328983</v>
      </c>
    </row>
    <row r="1907" spans="1:8" x14ac:dyDescent="0.3">
      <c r="A1907" t="s">
        <v>12309</v>
      </c>
      <c r="B1907" t="s">
        <v>19</v>
      </c>
      <c r="E1907">
        <v>6.6</v>
      </c>
      <c r="F1907" t="e">
        <f t="shared" si="87"/>
        <v>#DIV/0!</v>
      </c>
      <c r="G1907">
        <f t="shared" si="88"/>
        <v>6.6</v>
      </c>
      <c r="H1907" s="3">
        <f t="shared" si="89"/>
        <v>1.1251158657328983</v>
      </c>
    </row>
    <row r="1908" spans="1:8" x14ac:dyDescent="0.3">
      <c r="A1908" t="s">
        <v>12310</v>
      </c>
      <c r="B1908" t="s">
        <v>19</v>
      </c>
      <c r="E1908">
        <v>8.3000000000000007</v>
      </c>
      <c r="F1908" t="e">
        <f t="shared" si="87"/>
        <v>#DIV/0!</v>
      </c>
      <c r="G1908">
        <f t="shared" si="88"/>
        <v>6.6</v>
      </c>
      <c r="H1908" s="3">
        <f t="shared" si="89"/>
        <v>1.1251158657328983</v>
      </c>
    </row>
    <row r="1909" spans="1:8" x14ac:dyDescent="0.3">
      <c r="A1909" t="s">
        <v>12311</v>
      </c>
      <c r="B1909" t="s">
        <v>19</v>
      </c>
      <c r="E1909">
        <v>6.7</v>
      </c>
      <c r="F1909" t="e">
        <f t="shared" si="87"/>
        <v>#DIV/0!</v>
      </c>
      <c r="G1909">
        <f t="shared" si="88"/>
        <v>6.6</v>
      </c>
      <c r="H1909" s="3">
        <f t="shared" si="89"/>
        <v>1.1251158657328983</v>
      </c>
    </row>
    <row r="1910" spans="1:8" x14ac:dyDescent="0.3">
      <c r="A1910" t="s">
        <v>12312</v>
      </c>
      <c r="B1910" t="s">
        <v>19</v>
      </c>
      <c r="E1910">
        <v>7.8</v>
      </c>
      <c r="F1910" t="e">
        <f t="shared" si="87"/>
        <v>#DIV/0!</v>
      </c>
      <c r="G1910">
        <f t="shared" si="88"/>
        <v>6.6</v>
      </c>
      <c r="H1910" s="3">
        <f t="shared" si="89"/>
        <v>1.1251158657328983</v>
      </c>
    </row>
    <row r="1911" spans="1:8" x14ac:dyDescent="0.3">
      <c r="A1911" t="s">
        <v>12313</v>
      </c>
      <c r="B1911" t="s">
        <v>19</v>
      </c>
      <c r="E1911">
        <v>6.5</v>
      </c>
      <c r="F1911" t="e">
        <f t="shared" si="87"/>
        <v>#DIV/0!</v>
      </c>
      <c r="G1911">
        <f t="shared" si="88"/>
        <v>6.6</v>
      </c>
      <c r="H1911" s="3">
        <f t="shared" si="89"/>
        <v>1.1251158657328983</v>
      </c>
    </row>
    <row r="1912" spans="1:8" x14ac:dyDescent="0.3">
      <c r="A1912" t="s">
        <v>12314</v>
      </c>
      <c r="B1912" t="s">
        <v>19</v>
      </c>
      <c r="E1912">
        <v>6.1</v>
      </c>
      <c r="F1912" t="e">
        <f t="shared" si="87"/>
        <v>#DIV/0!</v>
      </c>
      <c r="G1912">
        <f t="shared" si="88"/>
        <v>6.6</v>
      </c>
      <c r="H1912" s="3">
        <f t="shared" si="89"/>
        <v>1.1251158657328983</v>
      </c>
    </row>
    <row r="1913" spans="1:8" x14ac:dyDescent="0.3">
      <c r="A1913" t="s">
        <v>12315</v>
      </c>
      <c r="B1913" t="s">
        <v>19</v>
      </c>
      <c r="E1913">
        <v>8.1</v>
      </c>
      <c r="F1913" t="e">
        <f t="shared" si="87"/>
        <v>#DIV/0!</v>
      </c>
      <c r="G1913">
        <f t="shared" si="88"/>
        <v>6.6</v>
      </c>
      <c r="H1913" s="3">
        <f t="shared" si="89"/>
        <v>1.1251158657328983</v>
      </c>
    </row>
    <row r="1914" spans="1:8" x14ac:dyDescent="0.3">
      <c r="A1914" t="s">
        <v>12316</v>
      </c>
      <c r="B1914" t="s">
        <v>19</v>
      </c>
      <c r="E1914">
        <v>5.2</v>
      </c>
      <c r="F1914" t="e">
        <f t="shared" si="87"/>
        <v>#DIV/0!</v>
      </c>
      <c r="G1914">
        <f t="shared" si="88"/>
        <v>6.6</v>
      </c>
      <c r="H1914" s="3">
        <f t="shared" si="89"/>
        <v>1.1251158657328983</v>
      </c>
    </row>
    <row r="1915" spans="1:8" x14ac:dyDescent="0.3">
      <c r="A1915" t="s">
        <v>12317</v>
      </c>
      <c r="B1915" t="s">
        <v>19</v>
      </c>
      <c r="E1915">
        <v>5.6</v>
      </c>
      <c r="F1915" t="e">
        <f t="shared" si="87"/>
        <v>#DIV/0!</v>
      </c>
      <c r="G1915">
        <f t="shared" si="88"/>
        <v>6.6</v>
      </c>
      <c r="H1915" s="3">
        <f t="shared" si="89"/>
        <v>1.1251158657328983</v>
      </c>
    </row>
    <row r="1916" spans="1:8" x14ac:dyDescent="0.3">
      <c r="A1916" t="s">
        <v>12318</v>
      </c>
      <c r="B1916" t="s">
        <v>19</v>
      </c>
      <c r="E1916">
        <v>5.8</v>
      </c>
      <c r="F1916" t="e">
        <f t="shared" si="87"/>
        <v>#DIV/0!</v>
      </c>
      <c r="G1916">
        <f t="shared" si="88"/>
        <v>6.6</v>
      </c>
      <c r="H1916" s="3">
        <f t="shared" si="89"/>
        <v>1.1251158657328983</v>
      </c>
    </row>
    <row r="1917" spans="1:8" x14ac:dyDescent="0.3">
      <c r="A1917" t="s">
        <v>12319</v>
      </c>
      <c r="B1917" t="s">
        <v>19</v>
      </c>
      <c r="E1917">
        <v>6.6</v>
      </c>
      <c r="F1917" t="e">
        <f t="shared" si="87"/>
        <v>#DIV/0!</v>
      </c>
      <c r="G1917">
        <f t="shared" si="88"/>
        <v>6.6</v>
      </c>
      <c r="H1917" s="3">
        <f t="shared" si="89"/>
        <v>1.1251158657328983</v>
      </c>
    </row>
    <row r="1918" spans="1:8" x14ac:dyDescent="0.3">
      <c r="A1918" t="s">
        <v>12320</v>
      </c>
      <c r="B1918" t="s">
        <v>19</v>
      </c>
      <c r="E1918">
        <v>6.6</v>
      </c>
      <c r="F1918" t="e">
        <f t="shared" si="87"/>
        <v>#DIV/0!</v>
      </c>
      <c r="G1918">
        <f t="shared" si="88"/>
        <v>6.6</v>
      </c>
      <c r="H1918" s="3">
        <f t="shared" si="89"/>
        <v>1.1251158657328983</v>
      </c>
    </row>
    <row r="1919" spans="1:8" x14ac:dyDescent="0.3">
      <c r="A1919" t="s">
        <v>12321</v>
      </c>
      <c r="B1919" t="s">
        <v>19</v>
      </c>
      <c r="E1919">
        <v>5.5</v>
      </c>
      <c r="F1919" t="e">
        <f t="shared" si="87"/>
        <v>#DIV/0!</v>
      </c>
      <c r="G1919">
        <f t="shared" si="88"/>
        <v>6.6</v>
      </c>
      <c r="H1919" s="3">
        <f t="shared" si="89"/>
        <v>1.1251158657328983</v>
      </c>
    </row>
    <row r="1920" spans="1:8" x14ac:dyDescent="0.3">
      <c r="A1920" t="s">
        <v>12322</v>
      </c>
      <c r="B1920" t="s">
        <v>19</v>
      </c>
      <c r="E1920">
        <v>5.5</v>
      </c>
      <c r="F1920" t="e">
        <f t="shared" si="87"/>
        <v>#DIV/0!</v>
      </c>
      <c r="G1920">
        <f t="shared" si="88"/>
        <v>6.6</v>
      </c>
      <c r="H1920" s="3">
        <f t="shared" si="89"/>
        <v>1.1251158657328983</v>
      </c>
    </row>
    <row r="1921" spans="1:8" x14ac:dyDescent="0.3">
      <c r="A1921" t="s">
        <v>12323</v>
      </c>
      <c r="B1921" t="s">
        <v>19</v>
      </c>
      <c r="E1921">
        <v>7</v>
      </c>
      <c r="F1921" t="e">
        <f t="shared" si="87"/>
        <v>#DIV/0!</v>
      </c>
      <c r="G1921">
        <f t="shared" si="88"/>
        <v>6.6</v>
      </c>
      <c r="H1921" s="3">
        <f t="shared" si="89"/>
        <v>1.1251158657328983</v>
      </c>
    </row>
    <row r="1922" spans="1:8" x14ac:dyDescent="0.3">
      <c r="A1922" t="s">
        <v>12324</v>
      </c>
      <c r="B1922" t="s">
        <v>19</v>
      </c>
      <c r="E1922">
        <v>6.5</v>
      </c>
      <c r="F1922" t="e">
        <f t="shared" si="87"/>
        <v>#DIV/0!</v>
      </c>
      <c r="G1922">
        <f t="shared" si="88"/>
        <v>6.6</v>
      </c>
      <c r="H1922" s="3">
        <f t="shared" si="89"/>
        <v>1.1251158657328983</v>
      </c>
    </row>
    <row r="1923" spans="1:8" x14ac:dyDescent="0.3">
      <c r="A1923" t="s">
        <v>12325</v>
      </c>
      <c r="B1923" t="s">
        <v>19</v>
      </c>
      <c r="E1923">
        <v>5.8</v>
      </c>
      <c r="F1923" t="e">
        <f t="shared" ref="F1923:F1986" si="90">AVERAGEIF(B:B,C:C,E:E)</f>
        <v>#DIV/0!</v>
      </c>
      <c r="G1923">
        <f t="shared" ref="G1923:G1986" si="91">MEDIAN(B:B,C:C,E:E)</f>
        <v>6.6</v>
      </c>
      <c r="H1923" s="3">
        <f t="shared" ref="H1923:H1986" si="92">_xlfn.STDEV.S(B:B,C:C,E:E)</f>
        <v>1.1251158657328983</v>
      </c>
    </row>
    <row r="1924" spans="1:8" x14ac:dyDescent="0.3">
      <c r="A1924" t="s">
        <v>12326</v>
      </c>
      <c r="B1924" t="s">
        <v>19</v>
      </c>
      <c r="E1924">
        <v>5.6</v>
      </c>
      <c r="F1924" t="e">
        <f t="shared" si="90"/>
        <v>#DIV/0!</v>
      </c>
      <c r="G1924">
        <f t="shared" si="91"/>
        <v>6.6</v>
      </c>
      <c r="H1924" s="3">
        <f t="shared" si="92"/>
        <v>1.1251158657328983</v>
      </c>
    </row>
    <row r="1925" spans="1:8" x14ac:dyDescent="0.3">
      <c r="A1925" t="s">
        <v>12327</v>
      </c>
      <c r="B1925" t="s">
        <v>19</v>
      </c>
      <c r="E1925">
        <v>5.6</v>
      </c>
      <c r="F1925" t="e">
        <f t="shared" si="90"/>
        <v>#DIV/0!</v>
      </c>
      <c r="G1925">
        <f t="shared" si="91"/>
        <v>6.6</v>
      </c>
      <c r="H1925" s="3">
        <f t="shared" si="92"/>
        <v>1.1251158657328983</v>
      </c>
    </row>
    <row r="1926" spans="1:8" x14ac:dyDescent="0.3">
      <c r="A1926" t="s">
        <v>12328</v>
      </c>
      <c r="B1926" t="s">
        <v>19</v>
      </c>
      <c r="E1926">
        <v>5.8</v>
      </c>
      <c r="F1926" t="e">
        <f t="shared" si="90"/>
        <v>#DIV/0!</v>
      </c>
      <c r="G1926">
        <f t="shared" si="91"/>
        <v>6.6</v>
      </c>
      <c r="H1926" s="3">
        <f t="shared" si="92"/>
        <v>1.1251158657328983</v>
      </c>
    </row>
    <row r="1927" spans="1:8" x14ac:dyDescent="0.3">
      <c r="A1927" t="s">
        <v>12329</v>
      </c>
      <c r="B1927" t="s">
        <v>19</v>
      </c>
      <c r="E1927">
        <v>7.6</v>
      </c>
      <c r="F1927" t="e">
        <f t="shared" si="90"/>
        <v>#DIV/0!</v>
      </c>
      <c r="G1927">
        <f t="shared" si="91"/>
        <v>6.6</v>
      </c>
      <c r="H1927" s="3">
        <f t="shared" si="92"/>
        <v>1.1251158657328983</v>
      </c>
    </row>
    <row r="1928" spans="1:8" x14ac:dyDescent="0.3">
      <c r="A1928" t="s">
        <v>12330</v>
      </c>
      <c r="B1928" t="s">
        <v>19</v>
      </c>
      <c r="E1928">
        <v>6.4</v>
      </c>
      <c r="F1928" t="e">
        <f t="shared" si="90"/>
        <v>#DIV/0!</v>
      </c>
      <c r="G1928">
        <f t="shared" si="91"/>
        <v>6.6</v>
      </c>
      <c r="H1928" s="3">
        <f t="shared" si="92"/>
        <v>1.1251158657328983</v>
      </c>
    </row>
    <row r="1929" spans="1:8" x14ac:dyDescent="0.3">
      <c r="A1929" t="s">
        <v>12331</v>
      </c>
      <c r="B1929" t="s">
        <v>19</v>
      </c>
      <c r="E1929">
        <v>6.3</v>
      </c>
      <c r="F1929" t="e">
        <f t="shared" si="90"/>
        <v>#DIV/0!</v>
      </c>
      <c r="G1929">
        <f t="shared" si="91"/>
        <v>6.6</v>
      </c>
      <c r="H1929" s="3">
        <f t="shared" si="92"/>
        <v>1.1251158657328983</v>
      </c>
    </row>
    <row r="1930" spans="1:8" x14ac:dyDescent="0.3">
      <c r="A1930" t="s">
        <v>12332</v>
      </c>
      <c r="B1930" t="s">
        <v>19</v>
      </c>
      <c r="E1930">
        <v>4.5999999999999996</v>
      </c>
      <c r="F1930" t="e">
        <f t="shared" si="90"/>
        <v>#DIV/0!</v>
      </c>
      <c r="G1930">
        <f t="shared" si="91"/>
        <v>6.6</v>
      </c>
      <c r="H1930" s="3">
        <f t="shared" si="92"/>
        <v>1.1251158657328983</v>
      </c>
    </row>
    <row r="1931" spans="1:8" x14ac:dyDescent="0.3">
      <c r="A1931" t="s">
        <v>12333</v>
      </c>
      <c r="B1931" t="s">
        <v>19</v>
      </c>
      <c r="E1931">
        <v>6.5</v>
      </c>
      <c r="F1931" t="e">
        <f t="shared" si="90"/>
        <v>#DIV/0!</v>
      </c>
      <c r="G1931">
        <f t="shared" si="91"/>
        <v>6.6</v>
      </c>
      <c r="H1931" s="3">
        <f t="shared" si="92"/>
        <v>1.1251158657328983</v>
      </c>
    </row>
    <row r="1932" spans="1:8" x14ac:dyDescent="0.3">
      <c r="A1932" t="s">
        <v>12334</v>
      </c>
      <c r="B1932" t="s">
        <v>19</v>
      </c>
      <c r="E1932">
        <v>7.5</v>
      </c>
      <c r="F1932" t="e">
        <f t="shared" si="90"/>
        <v>#DIV/0!</v>
      </c>
      <c r="G1932">
        <f t="shared" si="91"/>
        <v>6.6</v>
      </c>
      <c r="H1932" s="3">
        <f t="shared" si="92"/>
        <v>1.1251158657328983</v>
      </c>
    </row>
    <row r="1933" spans="1:8" x14ac:dyDescent="0.3">
      <c r="A1933" t="s">
        <v>12335</v>
      </c>
      <c r="B1933" t="s">
        <v>19</v>
      </c>
      <c r="E1933">
        <v>7.5</v>
      </c>
      <c r="F1933" t="e">
        <f t="shared" si="90"/>
        <v>#DIV/0!</v>
      </c>
      <c r="G1933">
        <f t="shared" si="91"/>
        <v>6.6</v>
      </c>
      <c r="H1933" s="3">
        <f t="shared" si="92"/>
        <v>1.1251158657328983</v>
      </c>
    </row>
    <row r="1934" spans="1:8" x14ac:dyDescent="0.3">
      <c r="A1934" t="s">
        <v>12336</v>
      </c>
      <c r="B1934" t="s">
        <v>19</v>
      </c>
      <c r="E1934">
        <v>5.3</v>
      </c>
      <c r="F1934" t="e">
        <f t="shared" si="90"/>
        <v>#DIV/0!</v>
      </c>
      <c r="G1934">
        <f t="shared" si="91"/>
        <v>6.6</v>
      </c>
      <c r="H1934" s="3">
        <f t="shared" si="92"/>
        <v>1.1251158657328983</v>
      </c>
    </row>
    <row r="1935" spans="1:8" x14ac:dyDescent="0.3">
      <c r="A1935" t="s">
        <v>12337</v>
      </c>
      <c r="B1935" t="s">
        <v>19</v>
      </c>
      <c r="E1935">
        <v>7.5</v>
      </c>
      <c r="F1935" t="e">
        <f t="shared" si="90"/>
        <v>#DIV/0!</v>
      </c>
      <c r="G1935">
        <f t="shared" si="91"/>
        <v>6.6</v>
      </c>
      <c r="H1935" s="3">
        <f t="shared" si="92"/>
        <v>1.1251158657328983</v>
      </c>
    </row>
    <row r="1936" spans="1:8" x14ac:dyDescent="0.3">
      <c r="A1936" t="s">
        <v>12338</v>
      </c>
      <c r="B1936" t="s">
        <v>19</v>
      </c>
      <c r="E1936">
        <v>3.3</v>
      </c>
      <c r="F1936" t="e">
        <f t="shared" si="90"/>
        <v>#DIV/0!</v>
      </c>
      <c r="G1936">
        <f t="shared" si="91"/>
        <v>6.6</v>
      </c>
      <c r="H1936" s="3">
        <f t="shared" si="92"/>
        <v>1.1251158657328983</v>
      </c>
    </row>
    <row r="1937" spans="1:8" x14ac:dyDescent="0.3">
      <c r="A1937" t="s">
        <v>12339</v>
      </c>
      <c r="B1937" t="s">
        <v>19</v>
      </c>
      <c r="E1937">
        <v>5.7</v>
      </c>
      <c r="F1937" t="e">
        <f t="shared" si="90"/>
        <v>#DIV/0!</v>
      </c>
      <c r="G1937">
        <f t="shared" si="91"/>
        <v>6.6</v>
      </c>
      <c r="H1937" s="3">
        <f t="shared" si="92"/>
        <v>1.1251158657328983</v>
      </c>
    </row>
    <row r="1938" spans="1:8" x14ac:dyDescent="0.3">
      <c r="A1938" t="s">
        <v>12340</v>
      </c>
      <c r="B1938" t="s">
        <v>19</v>
      </c>
      <c r="E1938">
        <v>3.5</v>
      </c>
      <c r="F1938" t="e">
        <f t="shared" si="90"/>
        <v>#DIV/0!</v>
      </c>
      <c r="G1938">
        <f t="shared" si="91"/>
        <v>6.6</v>
      </c>
      <c r="H1938" s="3">
        <f t="shared" si="92"/>
        <v>1.1251158657328983</v>
      </c>
    </row>
    <row r="1939" spans="1:8" x14ac:dyDescent="0.3">
      <c r="A1939" t="s">
        <v>12341</v>
      </c>
      <c r="B1939" t="s">
        <v>19</v>
      </c>
      <c r="E1939">
        <v>9.3000000000000007</v>
      </c>
      <c r="F1939" t="e">
        <f t="shared" si="90"/>
        <v>#DIV/0!</v>
      </c>
      <c r="G1939">
        <f t="shared" si="91"/>
        <v>6.6</v>
      </c>
      <c r="H1939" s="3">
        <f t="shared" si="92"/>
        <v>1.1251158657328983</v>
      </c>
    </row>
    <row r="1940" spans="1:8" x14ac:dyDescent="0.3">
      <c r="A1940" t="s">
        <v>12342</v>
      </c>
      <c r="B1940" t="s">
        <v>19</v>
      </c>
      <c r="E1940">
        <v>4.8</v>
      </c>
      <c r="F1940" t="e">
        <f t="shared" si="90"/>
        <v>#DIV/0!</v>
      </c>
      <c r="G1940">
        <f t="shared" si="91"/>
        <v>6.6</v>
      </c>
      <c r="H1940" s="3">
        <f t="shared" si="92"/>
        <v>1.1251158657328983</v>
      </c>
    </row>
    <row r="1941" spans="1:8" x14ac:dyDescent="0.3">
      <c r="A1941" t="s">
        <v>12343</v>
      </c>
      <c r="B1941" t="s">
        <v>19</v>
      </c>
      <c r="E1941">
        <v>6.9</v>
      </c>
      <c r="F1941" t="e">
        <f t="shared" si="90"/>
        <v>#DIV/0!</v>
      </c>
      <c r="G1941">
        <f t="shared" si="91"/>
        <v>6.6</v>
      </c>
      <c r="H1941" s="3">
        <f t="shared" si="92"/>
        <v>1.1251158657328983</v>
      </c>
    </row>
    <row r="1942" spans="1:8" x14ac:dyDescent="0.3">
      <c r="A1942" t="s">
        <v>12344</v>
      </c>
      <c r="B1942" t="s">
        <v>19</v>
      </c>
      <c r="E1942">
        <v>6</v>
      </c>
      <c r="F1942" t="e">
        <f t="shared" si="90"/>
        <v>#DIV/0!</v>
      </c>
      <c r="G1942">
        <f t="shared" si="91"/>
        <v>6.6</v>
      </c>
      <c r="H1942" s="3">
        <f t="shared" si="92"/>
        <v>1.1251158657328983</v>
      </c>
    </row>
    <row r="1943" spans="1:8" x14ac:dyDescent="0.3">
      <c r="A1943" t="s">
        <v>12345</v>
      </c>
      <c r="B1943" t="s">
        <v>19</v>
      </c>
      <c r="E1943">
        <v>7.3</v>
      </c>
      <c r="F1943" t="e">
        <f t="shared" si="90"/>
        <v>#DIV/0!</v>
      </c>
      <c r="G1943">
        <f t="shared" si="91"/>
        <v>6.6</v>
      </c>
      <c r="H1943" s="3">
        <f t="shared" si="92"/>
        <v>1.1251158657328983</v>
      </c>
    </row>
    <row r="1944" spans="1:8" x14ac:dyDescent="0.3">
      <c r="A1944" t="s">
        <v>12346</v>
      </c>
      <c r="B1944" t="s">
        <v>19</v>
      </c>
      <c r="E1944">
        <v>6</v>
      </c>
      <c r="F1944" t="e">
        <f t="shared" si="90"/>
        <v>#DIV/0!</v>
      </c>
      <c r="G1944">
        <f t="shared" si="91"/>
        <v>6.6</v>
      </c>
      <c r="H1944" s="3">
        <f t="shared" si="92"/>
        <v>1.1251158657328983</v>
      </c>
    </row>
    <row r="1945" spans="1:8" x14ac:dyDescent="0.3">
      <c r="A1945" t="s">
        <v>12347</v>
      </c>
      <c r="B1945" t="s">
        <v>19</v>
      </c>
      <c r="E1945">
        <v>6.6</v>
      </c>
      <c r="F1945" t="e">
        <f t="shared" si="90"/>
        <v>#DIV/0!</v>
      </c>
      <c r="G1945">
        <f t="shared" si="91"/>
        <v>6.6</v>
      </c>
      <c r="H1945" s="3">
        <f t="shared" si="92"/>
        <v>1.1251158657328983</v>
      </c>
    </row>
    <row r="1946" spans="1:8" x14ac:dyDescent="0.3">
      <c r="A1946" t="s">
        <v>12348</v>
      </c>
      <c r="B1946" t="s">
        <v>19</v>
      </c>
      <c r="E1946">
        <v>7.5</v>
      </c>
      <c r="F1946" t="e">
        <f t="shared" si="90"/>
        <v>#DIV/0!</v>
      </c>
      <c r="G1946">
        <f t="shared" si="91"/>
        <v>6.6</v>
      </c>
      <c r="H1946" s="3">
        <f t="shared" si="92"/>
        <v>1.1251158657328983</v>
      </c>
    </row>
    <row r="1947" spans="1:8" x14ac:dyDescent="0.3">
      <c r="A1947" t="s">
        <v>12349</v>
      </c>
      <c r="B1947" t="s">
        <v>19</v>
      </c>
      <c r="E1947">
        <v>6.9</v>
      </c>
      <c r="F1947" t="e">
        <f t="shared" si="90"/>
        <v>#DIV/0!</v>
      </c>
      <c r="G1947">
        <f t="shared" si="91"/>
        <v>6.6</v>
      </c>
      <c r="H1947" s="3">
        <f t="shared" si="92"/>
        <v>1.1251158657328983</v>
      </c>
    </row>
    <row r="1948" spans="1:8" x14ac:dyDescent="0.3">
      <c r="A1948" t="s">
        <v>12350</v>
      </c>
      <c r="B1948" t="s">
        <v>19</v>
      </c>
      <c r="E1948">
        <v>6.8</v>
      </c>
      <c r="F1948" t="e">
        <f t="shared" si="90"/>
        <v>#DIV/0!</v>
      </c>
      <c r="G1948">
        <f t="shared" si="91"/>
        <v>6.6</v>
      </c>
      <c r="H1948" s="3">
        <f t="shared" si="92"/>
        <v>1.1251158657328983</v>
      </c>
    </row>
    <row r="1949" spans="1:8" x14ac:dyDescent="0.3">
      <c r="A1949" t="s">
        <v>12351</v>
      </c>
      <c r="B1949" t="s">
        <v>19</v>
      </c>
      <c r="E1949">
        <v>8.3000000000000007</v>
      </c>
      <c r="F1949" t="e">
        <f t="shared" si="90"/>
        <v>#DIV/0!</v>
      </c>
      <c r="G1949">
        <f t="shared" si="91"/>
        <v>6.6</v>
      </c>
      <c r="H1949" s="3">
        <f t="shared" si="92"/>
        <v>1.1251158657328983</v>
      </c>
    </row>
    <row r="1950" spans="1:8" x14ac:dyDescent="0.3">
      <c r="A1950" t="s">
        <v>12352</v>
      </c>
      <c r="B1950" t="s">
        <v>19</v>
      </c>
      <c r="E1950">
        <v>6.3</v>
      </c>
      <c r="F1950" t="e">
        <f t="shared" si="90"/>
        <v>#DIV/0!</v>
      </c>
      <c r="G1950">
        <f t="shared" si="91"/>
        <v>6.6</v>
      </c>
      <c r="H1950" s="3">
        <f t="shared" si="92"/>
        <v>1.1251158657328983</v>
      </c>
    </row>
    <row r="1951" spans="1:8" x14ac:dyDescent="0.3">
      <c r="A1951" t="s">
        <v>12353</v>
      </c>
      <c r="B1951" t="s">
        <v>19</v>
      </c>
      <c r="E1951">
        <v>6.4</v>
      </c>
      <c r="F1951" t="e">
        <f t="shared" si="90"/>
        <v>#DIV/0!</v>
      </c>
      <c r="G1951">
        <f t="shared" si="91"/>
        <v>6.6</v>
      </c>
      <c r="H1951" s="3">
        <f t="shared" si="92"/>
        <v>1.1251158657328983</v>
      </c>
    </row>
    <row r="1952" spans="1:8" x14ac:dyDescent="0.3">
      <c r="A1952" t="s">
        <v>12354</v>
      </c>
      <c r="B1952" t="s">
        <v>19</v>
      </c>
      <c r="E1952">
        <v>5.6</v>
      </c>
      <c r="F1952" t="e">
        <f t="shared" si="90"/>
        <v>#DIV/0!</v>
      </c>
      <c r="G1952">
        <f t="shared" si="91"/>
        <v>6.6</v>
      </c>
      <c r="H1952" s="3">
        <f t="shared" si="92"/>
        <v>1.1251158657328983</v>
      </c>
    </row>
    <row r="1953" spans="1:8" x14ac:dyDescent="0.3">
      <c r="A1953" t="s">
        <v>12355</v>
      </c>
      <c r="B1953" t="s">
        <v>19</v>
      </c>
      <c r="E1953">
        <v>6.3</v>
      </c>
      <c r="F1953" t="e">
        <f t="shared" si="90"/>
        <v>#DIV/0!</v>
      </c>
      <c r="G1953">
        <f t="shared" si="91"/>
        <v>6.6</v>
      </c>
      <c r="H1953" s="3">
        <f t="shared" si="92"/>
        <v>1.1251158657328983</v>
      </c>
    </row>
    <row r="1954" spans="1:8" x14ac:dyDescent="0.3">
      <c r="A1954" t="s">
        <v>12356</v>
      </c>
      <c r="B1954" t="s">
        <v>19</v>
      </c>
      <c r="E1954">
        <v>7.3</v>
      </c>
      <c r="F1954" t="e">
        <f t="shared" si="90"/>
        <v>#DIV/0!</v>
      </c>
      <c r="G1954">
        <f t="shared" si="91"/>
        <v>6.6</v>
      </c>
      <c r="H1954" s="3">
        <f t="shared" si="92"/>
        <v>1.1251158657328983</v>
      </c>
    </row>
    <row r="1955" spans="1:8" x14ac:dyDescent="0.3">
      <c r="A1955" t="s">
        <v>12357</v>
      </c>
      <c r="B1955" t="s">
        <v>19</v>
      </c>
      <c r="E1955">
        <v>6.6</v>
      </c>
      <c r="F1955" t="e">
        <f t="shared" si="90"/>
        <v>#DIV/0!</v>
      </c>
      <c r="G1955">
        <f t="shared" si="91"/>
        <v>6.6</v>
      </c>
      <c r="H1955" s="3">
        <f t="shared" si="92"/>
        <v>1.1251158657328983</v>
      </c>
    </row>
    <row r="1956" spans="1:8" x14ac:dyDescent="0.3">
      <c r="A1956" t="s">
        <v>12358</v>
      </c>
      <c r="B1956" t="s">
        <v>19</v>
      </c>
      <c r="E1956">
        <v>4.5999999999999996</v>
      </c>
      <c r="F1956" t="e">
        <f t="shared" si="90"/>
        <v>#DIV/0!</v>
      </c>
      <c r="G1956">
        <f t="shared" si="91"/>
        <v>6.6</v>
      </c>
      <c r="H1956" s="3">
        <f t="shared" si="92"/>
        <v>1.1251158657328983</v>
      </c>
    </row>
    <row r="1957" spans="1:8" x14ac:dyDescent="0.3">
      <c r="A1957" t="s">
        <v>12359</v>
      </c>
      <c r="B1957" t="s">
        <v>4190</v>
      </c>
      <c r="E1957">
        <v>5.0999999999999996</v>
      </c>
      <c r="F1957" t="e">
        <f t="shared" si="90"/>
        <v>#DIV/0!</v>
      </c>
      <c r="G1957">
        <f t="shared" si="91"/>
        <v>6.6</v>
      </c>
      <c r="H1957" s="3">
        <f t="shared" si="92"/>
        <v>1.1251158657328983</v>
      </c>
    </row>
    <row r="1958" spans="1:8" x14ac:dyDescent="0.3">
      <c r="A1958" t="s">
        <v>12360</v>
      </c>
      <c r="B1958" t="s">
        <v>19</v>
      </c>
      <c r="E1958">
        <v>5.6</v>
      </c>
      <c r="F1958" t="e">
        <f t="shared" si="90"/>
        <v>#DIV/0!</v>
      </c>
      <c r="G1958">
        <f t="shared" si="91"/>
        <v>6.6</v>
      </c>
      <c r="H1958" s="3">
        <f t="shared" si="92"/>
        <v>1.1251158657328983</v>
      </c>
    </row>
    <row r="1959" spans="1:8" x14ac:dyDescent="0.3">
      <c r="A1959" t="s">
        <v>12361</v>
      </c>
      <c r="B1959" t="s">
        <v>19</v>
      </c>
      <c r="E1959">
        <v>5.3</v>
      </c>
      <c r="F1959" t="e">
        <f t="shared" si="90"/>
        <v>#DIV/0!</v>
      </c>
      <c r="G1959">
        <f t="shared" si="91"/>
        <v>6.6</v>
      </c>
      <c r="H1959" s="3">
        <f t="shared" si="92"/>
        <v>1.1251158657328983</v>
      </c>
    </row>
    <row r="1960" spans="1:8" x14ac:dyDescent="0.3">
      <c r="A1960" t="s">
        <v>12362</v>
      </c>
      <c r="B1960" t="s">
        <v>19</v>
      </c>
      <c r="E1960">
        <v>7.5</v>
      </c>
      <c r="F1960" t="e">
        <f t="shared" si="90"/>
        <v>#DIV/0!</v>
      </c>
      <c r="G1960">
        <f t="shared" si="91"/>
        <v>6.6</v>
      </c>
      <c r="H1960" s="3">
        <f t="shared" si="92"/>
        <v>1.1251158657328983</v>
      </c>
    </row>
    <row r="1961" spans="1:8" x14ac:dyDescent="0.3">
      <c r="A1961" t="s">
        <v>12363</v>
      </c>
      <c r="B1961" t="s">
        <v>19</v>
      </c>
      <c r="E1961">
        <v>5.6</v>
      </c>
      <c r="F1961" t="e">
        <f t="shared" si="90"/>
        <v>#DIV/0!</v>
      </c>
      <c r="G1961">
        <f t="shared" si="91"/>
        <v>6.6</v>
      </c>
      <c r="H1961" s="3">
        <f t="shared" si="92"/>
        <v>1.1251158657328983</v>
      </c>
    </row>
    <row r="1962" spans="1:8" x14ac:dyDescent="0.3">
      <c r="A1962" t="s">
        <v>12364</v>
      </c>
      <c r="B1962" t="s">
        <v>19</v>
      </c>
      <c r="E1962">
        <v>5.9</v>
      </c>
      <c r="F1962" t="e">
        <f t="shared" si="90"/>
        <v>#DIV/0!</v>
      </c>
      <c r="G1962">
        <f t="shared" si="91"/>
        <v>6.6</v>
      </c>
      <c r="H1962" s="3">
        <f t="shared" si="92"/>
        <v>1.1251158657328983</v>
      </c>
    </row>
    <row r="1963" spans="1:8" x14ac:dyDescent="0.3">
      <c r="A1963" t="s">
        <v>12365</v>
      </c>
      <c r="B1963" t="s">
        <v>19</v>
      </c>
      <c r="E1963">
        <v>4.7</v>
      </c>
      <c r="F1963" t="e">
        <f t="shared" si="90"/>
        <v>#DIV/0!</v>
      </c>
      <c r="G1963">
        <f t="shared" si="91"/>
        <v>6.6</v>
      </c>
      <c r="H1963" s="3">
        <f t="shared" si="92"/>
        <v>1.1251158657328983</v>
      </c>
    </row>
    <row r="1964" spans="1:8" x14ac:dyDescent="0.3">
      <c r="A1964" t="s">
        <v>12366</v>
      </c>
      <c r="B1964" t="s">
        <v>19</v>
      </c>
      <c r="E1964">
        <v>4.8</v>
      </c>
      <c r="F1964" t="e">
        <f t="shared" si="90"/>
        <v>#DIV/0!</v>
      </c>
      <c r="G1964">
        <f t="shared" si="91"/>
        <v>6.6</v>
      </c>
      <c r="H1964" s="3">
        <f t="shared" si="92"/>
        <v>1.1251158657328983</v>
      </c>
    </row>
    <row r="1965" spans="1:8" x14ac:dyDescent="0.3">
      <c r="A1965" t="s">
        <v>12367</v>
      </c>
      <c r="B1965" t="s">
        <v>19</v>
      </c>
      <c r="E1965">
        <v>6.8</v>
      </c>
      <c r="F1965" t="e">
        <f t="shared" si="90"/>
        <v>#DIV/0!</v>
      </c>
      <c r="G1965">
        <f t="shared" si="91"/>
        <v>6.6</v>
      </c>
      <c r="H1965" s="3">
        <f t="shared" si="92"/>
        <v>1.1251158657328983</v>
      </c>
    </row>
    <row r="1966" spans="1:8" x14ac:dyDescent="0.3">
      <c r="A1966" t="s">
        <v>12368</v>
      </c>
      <c r="B1966" t="s">
        <v>19</v>
      </c>
      <c r="E1966">
        <v>5.4</v>
      </c>
      <c r="F1966" t="e">
        <f t="shared" si="90"/>
        <v>#DIV/0!</v>
      </c>
      <c r="G1966">
        <f t="shared" si="91"/>
        <v>6.6</v>
      </c>
      <c r="H1966" s="3">
        <f t="shared" si="92"/>
        <v>1.1251158657328983</v>
      </c>
    </row>
    <row r="1967" spans="1:8" x14ac:dyDescent="0.3">
      <c r="A1967" t="s">
        <v>12369</v>
      </c>
      <c r="B1967" t="s">
        <v>19</v>
      </c>
      <c r="E1967">
        <v>5.0999999999999996</v>
      </c>
      <c r="F1967" t="e">
        <f t="shared" si="90"/>
        <v>#DIV/0!</v>
      </c>
      <c r="G1967">
        <f t="shared" si="91"/>
        <v>6.6</v>
      </c>
      <c r="H1967" s="3">
        <f t="shared" si="92"/>
        <v>1.1251158657328983</v>
      </c>
    </row>
    <row r="1968" spans="1:8" x14ac:dyDescent="0.3">
      <c r="A1968" t="s">
        <v>12370</v>
      </c>
      <c r="B1968" t="s">
        <v>19</v>
      </c>
      <c r="E1968">
        <v>7</v>
      </c>
      <c r="F1968" t="e">
        <f t="shared" si="90"/>
        <v>#DIV/0!</v>
      </c>
      <c r="G1968">
        <f t="shared" si="91"/>
        <v>6.6</v>
      </c>
      <c r="H1968" s="3">
        <f t="shared" si="92"/>
        <v>1.1251158657328983</v>
      </c>
    </row>
    <row r="1969" spans="1:8" x14ac:dyDescent="0.3">
      <c r="A1969" t="s">
        <v>12371</v>
      </c>
      <c r="B1969" t="s">
        <v>19</v>
      </c>
      <c r="E1969">
        <v>6.7</v>
      </c>
      <c r="F1969" t="e">
        <f t="shared" si="90"/>
        <v>#DIV/0!</v>
      </c>
      <c r="G1969">
        <f t="shared" si="91"/>
        <v>6.6</v>
      </c>
      <c r="H1969" s="3">
        <f t="shared" si="92"/>
        <v>1.1251158657328983</v>
      </c>
    </row>
    <row r="1970" spans="1:8" x14ac:dyDescent="0.3">
      <c r="A1970" t="s">
        <v>12372</v>
      </c>
      <c r="B1970" t="s">
        <v>19</v>
      </c>
      <c r="E1970">
        <v>4</v>
      </c>
      <c r="F1970" t="e">
        <f t="shared" si="90"/>
        <v>#DIV/0!</v>
      </c>
      <c r="G1970">
        <f t="shared" si="91"/>
        <v>6.6</v>
      </c>
      <c r="H1970" s="3">
        <f t="shared" si="92"/>
        <v>1.1251158657328983</v>
      </c>
    </row>
    <row r="1971" spans="1:8" x14ac:dyDescent="0.3">
      <c r="A1971" t="s">
        <v>12373</v>
      </c>
      <c r="B1971" t="s">
        <v>19</v>
      </c>
      <c r="E1971">
        <v>7.3</v>
      </c>
      <c r="F1971" t="e">
        <f t="shared" si="90"/>
        <v>#DIV/0!</v>
      </c>
      <c r="G1971">
        <f t="shared" si="91"/>
        <v>6.6</v>
      </c>
      <c r="H1971" s="3">
        <f t="shared" si="92"/>
        <v>1.1251158657328983</v>
      </c>
    </row>
    <row r="1972" spans="1:8" x14ac:dyDescent="0.3">
      <c r="A1972" t="s">
        <v>12374</v>
      </c>
      <c r="B1972" t="s">
        <v>19</v>
      </c>
      <c r="E1972">
        <v>6.8</v>
      </c>
      <c r="F1972" t="e">
        <f t="shared" si="90"/>
        <v>#DIV/0!</v>
      </c>
      <c r="G1972">
        <f t="shared" si="91"/>
        <v>6.6</v>
      </c>
      <c r="H1972" s="3">
        <f t="shared" si="92"/>
        <v>1.1251158657328983</v>
      </c>
    </row>
    <row r="1973" spans="1:8" x14ac:dyDescent="0.3">
      <c r="A1973" t="s">
        <v>12375</v>
      </c>
      <c r="B1973" t="s">
        <v>19</v>
      </c>
      <c r="E1973">
        <v>6.1</v>
      </c>
      <c r="F1973" t="e">
        <f t="shared" si="90"/>
        <v>#DIV/0!</v>
      </c>
      <c r="G1973">
        <f t="shared" si="91"/>
        <v>6.6</v>
      </c>
      <c r="H1973" s="3">
        <f t="shared" si="92"/>
        <v>1.1251158657328983</v>
      </c>
    </row>
    <row r="1974" spans="1:8" x14ac:dyDescent="0.3">
      <c r="A1974" t="s">
        <v>12376</v>
      </c>
      <c r="B1974" t="s">
        <v>19</v>
      </c>
      <c r="E1974">
        <v>7.2</v>
      </c>
      <c r="F1974" t="e">
        <f t="shared" si="90"/>
        <v>#DIV/0!</v>
      </c>
      <c r="G1974">
        <f t="shared" si="91"/>
        <v>6.6</v>
      </c>
      <c r="H1974" s="3">
        <f t="shared" si="92"/>
        <v>1.1251158657328983</v>
      </c>
    </row>
    <row r="1975" spans="1:8" x14ac:dyDescent="0.3">
      <c r="A1975" t="s">
        <v>12377</v>
      </c>
      <c r="B1975" t="s">
        <v>19</v>
      </c>
      <c r="E1975">
        <v>7</v>
      </c>
      <c r="F1975" t="e">
        <f t="shared" si="90"/>
        <v>#DIV/0!</v>
      </c>
      <c r="G1975">
        <f t="shared" si="91"/>
        <v>6.6</v>
      </c>
      <c r="H1975" s="3">
        <f t="shared" si="92"/>
        <v>1.1251158657328983</v>
      </c>
    </row>
    <row r="1976" spans="1:8" x14ac:dyDescent="0.3">
      <c r="A1976" t="s">
        <v>12378</v>
      </c>
      <c r="B1976" t="s">
        <v>19</v>
      </c>
      <c r="E1976">
        <v>7.1</v>
      </c>
      <c r="F1976" t="e">
        <f t="shared" si="90"/>
        <v>#DIV/0!</v>
      </c>
      <c r="G1976">
        <f t="shared" si="91"/>
        <v>6.6</v>
      </c>
      <c r="H1976" s="3">
        <f t="shared" si="92"/>
        <v>1.1251158657328983</v>
      </c>
    </row>
    <row r="1977" spans="1:8" x14ac:dyDescent="0.3">
      <c r="A1977" t="s">
        <v>12379</v>
      </c>
      <c r="B1977" t="s">
        <v>675</v>
      </c>
      <c r="E1977">
        <v>6.9</v>
      </c>
      <c r="F1977" t="e">
        <f t="shared" si="90"/>
        <v>#DIV/0!</v>
      </c>
      <c r="G1977">
        <f t="shared" si="91"/>
        <v>6.6</v>
      </c>
      <c r="H1977" s="3">
        <f t="shared" si="92"/>
        <v>1.1251158657328983</v>
      </c>
    </row>
    <row r="1978" spans="1:8" x14ac:dyDescent="0.3">
      <c r="A1978" t="s">
        <v>12380</v>
      </c>
      <c r="B1978" t="s">
        <v>19</v>
      </c>
      <c r="E1978">
        <v>7.3</v>
      </c>
      <c r="F1978" t="e">
        <f t="shared" si="90"/>
        <v>#DIV/0!</v>
      </c>
      <c r="G1978">
        <f t="shared" si="91"/>
        <v>6.6</v>
      </c>
      <c r="H1978" s="3">
        <f t="shared" si="92"/>
        <v>1.1251158657328983</v>
      </c>
    </row>
    <row r="1979" spans="1:8" x14ac:dyDescent="0.3">
      <c r="A1979" t="s">
        <v>12381</v>
      </c>
      <c r="B1979" t="s">
        <v>19</v>
      </c>
      <c r="E1979">
        <v>6.3</v>
      </c>
      <c r="F1979" t="e">
        <f t="shared" si="90"/>
        <v>#DIV/0!</v>
      </c>
      <c r="G1979">
        <f t="shared" si="91"/>
        <v>6.6</v>
      </c>
      <c r="H1979" s="3">
        <f t="shared" si="92"/>
        <v>1.1251158657328983</v>
      </c>
    </row>
    <row r="1980" spans="1:8" x14ac:dyDescent="0.3">
      <c r="A1980" t="s">
        <v>12382</v>
      </c>
      <c r="B1980" t="s">
        <v>19</v>
      </c>
      <c r="E1980">
        <v>8.1999999999999993</v>
      </c>
      <c r="F1980" t="e">
        <f t="shared" si="90"/>
        <v>#DIV/0!</v>
      </c>
      <c r="G1980">
        <f t="shared" si="91"/>
        <v>6.6</v>
      </c>
      <c r="H1980" s="3">
        <f t="shared" si="92"/>
        <v>1.1251158657328983</v>
      </c>
    </row>
    <row r="1981" spans="1:8" x14ac:dyDescent="0.3">
      <c r="A1981" t="s">
        <v>12383</v>
      </c>
      <c r="B1981" t="s">
        <v>19</v>
      </c>
      <c r="E1981">
        <v>7.1</v>
      </c>
      <c r="F1981" t="e">
        <f t="shared" si="90"/>
        <v>#DIV/0!</v>
      </c>
      <c r="G1981">
        <f t="shared" si="91"/>
        <v>6.6</v>
      </c>
      <c r="H1981" s="3">
        <f t="shared" si="92"/>
        <v>1.1251158657328983</v>
      </c>
    </row>
    <row r="1982" spans="1:8" x14ac:dyDescent="0.3">
      <c r="A1982" t="s">
        <v>12384</v>
      </c>
      <c r="B1982" t="s">
        <v>19</v>
      </c>
      <c r="E1982">
        <v>7.7</v>
      </c>
      <c r="F1982" t="e">
        <f t="shared" si="90"/>
        <v>#DIV/0!</v>
      </c>
      <c r="G1982">
        <f t="shared" si="91"/>
        <v>6.6</v>
      </c>
      <c r="H1982" s="3">
        <f t="shared" si="92"/>
        <v>1.1251158657328983</v>
      </c>
    </row>
    <row r="1983" spans="1:8" x14ac:dyDescent="0.3">
      <c r="A1983" t="s">
        <v>12385</v>
      </c>
      <c r="B1983" t="s">
        <v>19</v>
      </c>
      <c r="E1983">
        <v>6.5</v>
      </c>
      <c r="F1983" t="e">
        <f t="shared" si="90"/>
        <v>#DIV/0!</v>
      </c>
      <c r="G1983">
        <f t="shared" si="91"/>
        <v>6.6</v>
      </c>
      <c r="H1983" s="3">
        <f t="shared" si="92"/>
        <v>1.1251158657328983</v>
      </c>
    </row>
    <row r="1984" spans="1:8" x14ac:dyDescent="0.3">
      <c r="A1984" t="s">
        <v>12386</v>
      </c>
      <c r="B1984" t="s">
        <v>19</v>
      </c>
      <c r="E1984">
        <v>4.9000000000000004</v>
      </c>
      <c r="F1984" t="e">
        <f t="shared" si="90"/>
        <v>#DIV/0!</v>
      </c>
      <c r="G1984">
        <f t="shared" si="91"/>
        <v>6.6</v>
      </c>
      <c r="H1984" s="3">
        <f t="shared" si="92"/>
        <v>1.1251158657328983</v>
      </c>
    </row>
    <row r="1985" spans="1:8" x14ac:dyDescent="0.3">
      <c r="A1985" t="s">
        <v>12387</v>
      </c>
      <c r="B1985" t="s">
        <v>19</v>
      </c>
      <c r="E1985">
        <v>6.4</v>
      </c>
      <c r="F1985" t="e">
        <f t="shared" si="90"/>
        <v>#DIV/0!</v>
      </c>
      <c r="G1985">
        <f t="shared" si="91"/>
        <v>6.6</v>
      </c>
      <c r="H1985" s="3">
        <f t="shared" si="92"/>
        <v>1.1251158657328983</v>
      </c>
    </row>
    <row r="1986" spans="1:8" x14ac:dyDescent="0.3">
      <c r="A1986" t="s">
        <v>12388</v>
      </c>
      <c r="B1986" t="s">
        <v>19</v>
      </c>
      <c r="E1986">
        <v>5.9</v>
      </c>
      <c r="F1986" t="e">
        <f t="shared" si="90"/>
        <v>#DIV/0!</v>
      </c>
      <c r="G1986">
        <f t="shared" si="91"/>
        <v>6.6</v>
      </c>
      <c r="H1986" s="3">
        <f t="shared" si="92"/>
        <v>1.1251158657328983</v>
      </c>
    </row>
    <row r="1987" spans="1:8" x14ac:dyDescent="0.3">
      <c r="A1987" t="s">
        <v>12389</v>
      </c>
      <c r="B1987" t="s">
        <v>19</v>
      </c>
      <c r="E1987">
        <v>6.2</v>
      </c>
      <c r="F1987" t="e">
        <f t="shared" ref="F1987:F2050" si="93">AVERAGEIF(B:B,C:C,E:E)</f>
        <v>#DIV/0!</v>
      </c>
      <c r="G1987">
        <f t="shared" ref="G1987:G2050" si="94">MEDIAN(B:B,C:C,E:E)</f>
        <v>6.6</v>
      </c>
      <c r="H1987" s="3">
        <f t="shared" ref="H1987:H2050" si="95">_xlfn.STDEV.S(B:B,C:C,E:E)</f>
        <v>1.1251158657328983</v>
      </c>
    </row>
    <row r="1988" spans="1:8" x14ac:dyDescent="0.3">
      <c r="A1988" t="s">
        <v>12390</v>
      </c>
      <c r="B1988" t="s">
        <v>19</v>
      </c>
      <c r="E1988">
        <v>5.8</v>
      </c>
      <c r="F1988" t="e">
        <f t="shared" si="93"/>
        <v>#DIV/0!</v>
      </c>
      <c r="G1988">
        <f t="shared" si="94"/>
        <v>6.6</v>
      </c>
      <c r="H1988" s="3">
        <f t="shared" si="95"/>
        <v>1.1251158657328983</v>
      </c>
    </row>
    <row r="1989" spans="1:8" x14ac:dyDescent="0.3">
      <c r="A1989" t="s">
        <v>12391</v>
      </c>
      <c r="B1989" t="s">
        <v>19</v>
      </c>
      <c r="E1989">
        <v>6.7</v>
      </c>
      <c r="F1989" t="e">
        <f t="shared" si="93"/>
        <v>#DIV/0!</v>
      </c>
      <c r="G1989">
        <f t="shared" si="94"/>
        <v>6.6</v>
      </c>
      <c r="H1989" s="3">
        <f t="shared" si="95"/>
        <v>1.1251158657328983</v>
      </c>
    </row>
    <row r="1990" spans="1:8" x14ac:dyDescent="0.3">
      <c r="A1990" t="s">
        <v>12392</v>
      </c>
      <c r="B1990" t="s">
        <v>19</v>
      </c>
      <c r="E1990">
        <v>5.9</v>
      </c>
      <c r="F1990" t="e">
        <f t="shared" si="93"/>
        <v>#DIV/0!</v>
      </c>
      <c r="G1990">
        <f t="shared" si="94"/>
        <v>6.6</v>
      </c>
      <c r="H1990" s="3">
        <f t="shared" si="95"/>
        <v>1.1251158657328983</v>
      </c>
    </row>
    <row r="1991" spans="1:8" x14ac:dyDescent="0.3">
      <c r="A1991" t="s">
        <v>12393</v>
      </c>
      <c r="B1991" t="s">
        <v>19</v>
      </c>
      <c r="E1991">
        <v>7.3</v>
      </c>
      <c r="F1991" t="e">
        <f t="shared" si="93"/>
        <v>#DIV/0!</v>
      </c>
      <c r="G1991">
        <f t="shared" si="94"/>
        <v>6.6</v>
      </c>
      <c r="H1991" s="3">
        <f t="shared" si="95"/>
        <v>1.1251158657328983</v>
      </c>
    </row>
    <row r="1992" spans="1:8" x14ac:dyDescent="0.3">
      <c r="A1992" t="s">
        <v>12394</v>
      </c>
      <c r="B1992" t="s">
        <v>19</v>
      </c>
      <c r="E1992">
        <v>4.8</v>
      </c>
      <c r="F1992" t="e">
        <f t="shared" si="93"/>
        <v>#DIV/0!</v>
      </c>
      <c r="G1992">
        <f t="shared" si="94"/>
        <v>6.6</v>
      </c>
      <c r="H1992" s="3">
        <f t="shared" si="95"/>
        <v>1.1251158657328983</v>
      </c>
    </row>
    <row r="1993" spans="1:8" x14ac:dyDescent="0.3">
      <c r="A1993" t="s">
        <v>12395</v>
      </c>
      <c r="B1993" t="s">
        <v>19</v>
      </c>
      <c r="E1993">
        <v>4.0999999999999996</v>
      </c>
      <c r="F1993" t="e">
        <f t="shared" si="93"/>
        <v>#DIV/0!</v>
      </c>
      <c r="G1993">
        <f t="shared" si="94"/>
        <v>6.6</v>
      </c>
      <c r="H1993" s="3">
        <f t="shared" si="95"/>
        <v>1.1251158657328983</v>
      </c>
    </row>
    <row r="1994" spans="1:8" x14ac:dyDescent="0.3">
      <c r="A1994" t="s">
        <v>12396</v>
      </c>
      <c r="B1994" t="s">
        <v>19</v>
      </c>
      <c r="E1994">
        <v>4.9000000000000004</v>
      </c>
      <c r="F1994" t="e">
        <f t="shared" si="93"/>
        <v>#DIV/0!</v>
      </c>
      <c r="G1994">
        <f t="shared" si="94"/>
        <v>6.6</v>
      </c>
      <c r="H1994" s="3">
        <f t="shared" si="95"/>
        <v>1.1251158657328983</v>
      </c>
    </row>
    <row r="1995" spans="1:8" x14ac:dyDescent="0.3">
      <c r="A1995" t="s">
        <v>12397</v>
      </c>
      <c r="B1995" t="s">
        <v>19</v>
      </c>
      <c r="E1995">
        <v>7.9</v>
      </c>
      <c r="F1995" t="e">
        <f t="shared" si="93"/>
        <v>#DIV/0!</v>
      </c>
      <c r="G1995">
        <f t="shared" si="94"/>
        <v>6.6</v>
      </c>
      <c r="H1995" s="3">
        <f t="shared" si="95"/>
        <v>1.1251158657328983</v>
      </c>
    </row>
    <row r="1996" spans="1:8" x14ac:dyDescent="0.3">
      <c r="A1996" t="s">
        <v>11939</v>
      </c>
      <c r="B1996" t="s">
        <v>19</v>
      </c>
      <c r="E1996">
        <v>5.6</v>
      </c>
      <c r="F1996" t="e">
        <f t="shared" si="93"/>
        <v>#DIV/0!</v>
      </c>
      <c r="G1996">
        <f t="shared" si="94"/>
        <v>6.6</v>
      </c>
      <c r="H1996" s="3">
        <f t="shared" si="95"/>
        <v>1.1251158657328983</v>
      </c>
    </row>
    <row r="1997" spans="1:8" x14ac:dyDescent="0.3">
      <c r="A1997" t="s">
        <v>12398</v>
      </c>
      <c r="B1997" t="s">
        <v>19</v>
      </c>
      <c r="E1997">
        <v>5.2</v>
      </c>
      <c r="F1997" t="e">
        <f t="shared" si="93"/>
        <v>#DIV/0!</v>
      </c>
      <c r="G1997">
        <f t="shared" si="94"/>
        <v>6.6</v>
      </c>
      <c r="H1997" s="3">
        <f t="shared" si="95"/>
        <v>1.1251158657328983</v>
      </c>
    </row>
    <row r="1998" spans="1:8" x14ac:dyDescent="0.3">
      <c r="A1998" t="s">
        <v>12399</v>
      </c>
      <c r="B1998" t="s">
        <v>19</v>
      </c>
      <c r="E1998">
        <v>4.0999999999999996</v>
      </c>
      <c r="F1998" t="e">
        <f t="shared" si="93"/>
        <v>#DIV/0!</v>
      </c>
      <c r="G1998">
        <f t="shared" si="94"/>
        <v>6.6</v>
      </c>
      <c r="H1998" s="3">
        <f t="shared" si="95"/>
        <v>1.1251158657328983</v>
      </c>
    </row>
    <row r="1999" spans="1:8" x14ac:dyDescent="0.3">
      <c r="A1999" t="s">
        <v>12400</v>
      </c>
      <c r="B1999" t="s">
        <v>19</v>
      </c>
      <c r="E1999">
        <v>6.6</v>
      </c>
      <c r="F1999" t="e">
        <f t="shared" si="93"/>
        <v>#DIV/0!</v>
      </c>
      <c r="G1999">
        <f t="shared" si="94"/>
        <v>6.6</v>
      </c>
      <c r="H1999" s="3">
        <f t="shared" si="95"/>
        <v>1.1251158657328983</v>
      </c>
    </row>
    <row r="2000" spans="1:8" x14ac:dyDescent="0.3">
      <c r="A2000" t="s">
        <v>12401</v>
      </c>
      <c r="B2000" t="s">
        <v>19</v>
      </c>
      <c r="E2000">
        <v>2.9</v>
      </c>
      <c r="F2000" t="e">
        <f t="shared" si="93"/>
        <v>#DIV/0!</v>
      </c>
      <c r="G2000">
        <f t="shared" si="94"/>
        <v>6.6</v>
      </c>
      <c r="H2000" s="3">
        <f t="shared" si="95"/>
        <v>1.1251158657328983</v>
      </c>
    </row>
    <row r="2001" spans="1:8" x14ac:dyDescent="0.3">
      <c r="A2001" t="s">
        <v>12402</v>
      </c>
      <c r="B2001" t="s">
        <v>19</v>
      </c>
      <c r="E2001">
        <v>7.2</v>
      </c>
      <c r="F2001" t="e">
        <f t="shared" si="93"/>
        <v>#DIV/0!</v>
      </c>
      <c r="G2001">
        <f t="shared" si="94"/>
        <v>6.6</v>
      </c>
      <c r="H2001" s="3">
        <f t="shared" si="95"/>
        <v>1.1251158657328983</v>
      </c>
    </row>
    <row r="2002" spans="1:8" x14ac:dyDescent="0.3">
      <c r="A2002" t="s">
        <v>12403</v>
      </c>
      <c r="B2002" t="s">
        <v>19</v>
      </c>
      <c r="E2002">
        <v>6.5</v>
      </c>
      <c r="F2002" t="e">
        <f t="shared" si="93"/>
        <v>#DIV/0!</v>
      </c>
      <c r="G2002">
        <f t="shared" si="94"/>
        <v>6.6</v>
      </c>
      <c r="H2002" s="3">
        <f t="shared" si="95"/>
        <v>1.1251158657328983</v>
      </c>
    </row>
    <row r="2003" spans="1:8" x14ac:dyDescent="0.3">
      <c r="A2003" t="s">
        <v>12404</v>
      </c>
      <c r="B2003" t="s">
        <v>19</v>
      </c>
      <c r="E2003">
        <v>6.8</v>
      </c>
      <c r="F2003" t="e">
        <f t="shared" si="93"/>
        <v>#DIV/0!</v>
      </c>
      <c r="G2003">
        <f t="shared" si="94"/>
        <v>6.6</v>
      </c>
      <c r="H2003" s="3">
        <f t="shared" si="95"/>
        <v>1.1251158657328983</v>
      </c>
    </row>
    <row r="2004" spans="1:8" x14ac:dyDescent="0.3">
      <c r="A2004" t="s">
        <v>12405</v>
      </c>
      <c r="B2004" t="s">
        <v>19</v>
      </c>
      <c r="E2004">
        <v>7.2</v>
      </c>
      <c r="F2004" t="e">
        <f t="shared" si="93"/>
        <v>#DIV/0!</v>
      </c>
      <c r="G2004">
        <f t="shared" si="94"/>
        <v>6.6</v>
      </c>
      <c r="H2004" s="3">
        <f t="shared" si="95"/>
        <v>1.1251158657328983</v>
      </c>
    </row>
    <row r="2005" spans="1:8" x14ac:dyDescent="0.3">
      <c r="A2005" t="s">
        <v>12406</v>
      </c>
      <c r="B2005" t="s">
        <v>19</v>
      </c>
      <c r="E2005">
        <v>6.8</v>
      </c>
      <c r="F2005" t="e">
        <f t="shared" si="93"/>
        <v>#DIV/0!</v>
      </c>
      <c r="G2005">
        <f t="shared" si="94"/>
        <v>6.6</v>
      </c>
      <c r="H2005" s="3">
        <f t="shared" si="95"/>
        <v>1.1251158657328983</v>
      </c>
    </row>
    <row r="2006" spans="1:8" x14ac:dyDescent="0.3">
      <c r="A2006" t="s">
        <v>12407</v>
      </c>
      <c r="B2006" t="s">
        <v>19</v>
      </c>
      <c r="E2006">
        <v>7.8</v>
      </c>
      <c r="F2006" t="e">
        <f t="shared" si="93"/>
        <v>#DIV/0!</v>
      </c>
      <c r="G2006">
        <f t="shared" si="94"/>
        <v>6.6</v>
      </c>
      <c r="H2006" s="3">
        <f t="shared" si="95"/>
        <v>1.1251158657328983</v>
      </c>
    </row>
    <row r="2007" spans="1:8" x14ac:dyDescent="0.3">
      <c r="A2007" t="s">
        <v>12408</v>
      </c>
      <c r="B2007" t="s">
        <v>675</v>
      </c>
      <c r="E2007">
        <v>6.7</v>
      </c>
      <c r="F2007" t="e">
        <f t="shared" si="93"/>
        <v>#DIV/0!</v>
      </c>
      <c r="G2007">
        <f t="shared" si="94"/>
        <v>6.6</v>
      </c>
      <c r="H2007" s="3">
        <f t="shared" si="95"/>
        <v>1.1251158657328983</v>
      </c>
    </row>
    <row r="2008" spans="1:8" x14ac:dyDescent="0.3">
      <c r="A2008" t="s">
        <v>12409</v>
      </c>
      <c r="B2008" t="s">
        <v>19</v>
      </c>
      <c r="E2008">
        <v>6.1</v>
      </c>
      <c r="F2008" t="e">
        <f t="shared" si="93"/>
        <v>#DIV/0!</v>
      </c>
      <c r="G2008">
        <f t="shared" si="94"/>
        <v>6.6</v>
      </c>
      <c r="H2008" s="3">
        <f t="shared" si="95"/>
        <v>1.1251158657328983</v>
      </c>
    </row>
    <row r="2009" spans="1:8" x14ac:dyDescent="0.3">
      <c r="A2009" t="s">
        <v>12410</v>
      </c>
      <c r="B2009" t="s">
        <v>19</v>
      </c>
      <c r="E2009">
        <v>7.1</v>
      </c>
      <c r="F2009" t="e">
        <f t="shared" si="93"/>
        <v>#DIV/0!</v>
      </c>
      <c r="G2009">
        <f t="shared" si="94"/>
        <v>6.6</v>
      </c>
      <c r="H2009" s="3">
        <f t="shared" si="95"/>
        <v>1.1251158657328983</v>
      </c>
    </row>
    <row r="2010" spans="1:8" x14ac:dyDescent="0.3">
      <c r="A2010" t="s">
        <v>12411</v>
      </c>
      <c r="B2010" t="s">
        <v>2440</v>
      </c>
      <c r="E2010">
        <v>5.7</v>
      </c>
      <c r="F2010" t="e">
        <f t="shared" si="93"/>
        <v>#DIV/0!</v>
      </c>
      <c r="G2010">
        <f t="shared" si="94"/>
        <v>6.6</v>
      </c>
      <c r="H2010" s="3">
        <f t="shared" si="95"/>
        <v>1.1251158657328983</v>
      </c>
    </row>
    <row r="2011" spans="1:8" x14ac:dyDescent="0.3">
      <c r="A2011" t="s">
        <v>12412</v>
      </c>
      <c r="B2011" t="s">
        <v>19</v>
      </c>
      <c r="E2011">
        <v>2.9</v>
      </c>
      <c r="F2011" t="e">
        <f t="shared" si="93"/>
        <v>#DIV/0!</v>
      </c>
      <c r="G2011">
        <f t="shared" si="94"/>
        <v>6.6</v>
      </c>
      <c r="H2011" s="3">
        <f t="shared" si="95"/>
        <v>1.1251158657328983</v>
      </c>
    </row>
    <row r="2012" spans="1:8" x14ac:dyDescent="0.3">
      <c r="A2012" t="s">
        <v>12413</v>
      </c>
      <c r="B2012" t="s">
        <v>19</v>
      </c>
      <c r="E2012">
        <v>5.2</v>
      </c>
      <c r="F2012" t="e">
        <f t="shared" si="93"/>
        <v>#DIV/0!</v>
      </c>
      <c r="G2012">
        <f t="shared" si="94"/>
        <v>6.6</v>
      </c>
      <c r="H2012" s="3">
        <f t="shared" si="95"/>
        <v>1.1251158657328983</v>
      </c>
    </row>
    <row r="2013" spans="1:8" x14ac:dyDescent="0.3">
      <c r="A2013" t="s">
        <v>12414</v>
      </c>
      <c r="B2013" t="s">
        <v>19</v>
      </c>
      <c r="E2013">
        <v>5.3</v>
      </c>
      <c r="F2013" t="e">
        <f t="shared" si="93"/>
        <v>#DIV/0!</v>
      </c>
      <c r="G2013">
        <f t="shared" si="94"/>
        <v>6.6</v>
      </c>
      <c r="H2013" s="3">
        <f t="shared" si="95"/>
        <v>1.1251158657328983</v>
      </c>
    </row>
    <row r="2014" spans="1:8" x14ac:dyDescent="0.3">
      <c r="A2014" t="s">
        <v>12415</v>
      </c>
      <c r="B2014" t="s">
        <v>3111</v>
      </c>
      <c r="E2014">
        <v>6.2</v>
      </c>
      <c r="F2014" t="e">
        <f t="shared" si="93"/>
        <v>#DIV/0!</v>
      </c>
      <c r="G2014">
        <f t="shared" si="94"/>
        <v>6.6</v>
      </c>
      <c r="H2014" s="3">
        <f t="shared" si="95"/>
        <v>1.1251158657328983</v>
      </c>
    </row>
    <row r="2015" spans="1:8" x14ac:dyDescent="0.3">
      <c r="A2015" t="s">
        <v>12416</v>
      </c>
      <c r="B2015" t="s">
        <v>19</v>
      </c>
      <c r="E2015">
        <v>7.3</v>
      </c>
      <c r="F2015" t="e">
        <f t="shared" si="93"/>
        <v>#DIV/0!</v>
      </c>
      <c r="G2015">
        <f t="shared" si="94"/>
        <v>6.6</v>
      </c>
      <c r="H2015" s="3">
        <f t="shared" si="95"/>
        <v>1.1251158657328983</v>
      </c>
    </row>
    <row r="2016" spans="1:8" x14ac:dyDescent="0.3">
      <c r="A2016" t="s">
        <v>12417</v>
      </c>
      <c r="B2016" t="s">
        <v>19</v>
      </c>
      <c r="E2016">
        <v>6.5</v>
      </c>
      <c r="F2016" t="e">
        <f t="shared" si="93"/>
        <v>#DIV/0!</v>
      </c>
      <c r="G2016">
        <f t="shared" si="94"/>
        <v>6.6</v>
      </c>
      <c r="H2016" s="3">
        <f t="shared" si="95"/>
        <v>1.1251158657328983</v>
      </c>
    </row>
    <row r="2017" spans="1:8" x14ac:dyDescent="0.3">
      <c r="A2017" t="s">
        <v>12418</v>
      </c>
      <c r="B2017" t="s">
        <v>19</v>
      </c>
      <c r="E2017">
        <v>4.0999999999999996</v>
      </c>
      <c r="F2017" t="e">
        <f t="shared" si="93"/>
        <v>#DIV/0!</v>
      </c>
      <c r="G2017">
        <f t="shared" si="94"/>
        <v>6.6</v>
      </c>
      <c r="H2017" s="3">
        <f t="shared" si="95"/>
        <v>1.1251158657328983</v>
      </c>
    </row>
    <row r="2018" spans="1:8" x14ac:dyDescent="0.3">
      <c r="A2018" t="s">
        <v>12419</v>
      </c>
      <c r="B2018" t="s">
        <v>19</v>
      </c>
      <c r="E2018">
        <v>7.7</v>
      </c>
      <c r="F2018" t="e">
        <f t="shared" si="93"/>
        <v>#DIV/0!</v>
      </c>
      <c r="G2018">
        <f t="shared" si="94"/>
        <v>6.6</v>
      </c>
      <c r="H2018" s="3">
        <f t="shared" si="95"/>
        <v>1.1251158657328983</v>
      </c>
    </row>
    <row r="2019" spans="1:8" x14ac:dyDescent="0.3">
      <c r="A2019" t="s">
        <v>12420</v>
      </c>
      <c r="B2019" t="s">
        <v>19</v>
      </c>
      <c r="E2019">
        <v>6.1</v>
      </c>
      <c r="F2019" t="e">
        <f t="shared" si="93"/>
        <v>#DIV/0!</v>
      </c>
      <c r="G2019">
        <f t="shared" si="94"/>
        <v>6.6</v>
      </c>
      <c r="H2019" s="3">
        <f t="shared" si="95"/>
        <v>1.1251158657328983</v>
      </c>
    </row>
    <row r="2020" spans="1:8" x14ac:dyDescent="0.3">
      <c r="A2020" t="s">
        <v>12421</v>
      </c>
      <c r="B2020" t="s">
        <v>19</v>
      </c>
      <c r="E2020">
        <v>7.3</v>
      </c>
      <c r="F2020" t="e">
        <f t="shared" si="93"/>
        <v>#DIV/0!</v>
      </c>
      <c r="G2020">
        <f t="shared" si="94"/>
        <v>6.6</v>
      </c>
      <c r="H2020" s="3">
        <f t="shared" si="95"/>
        <v>1.1251158657328983</v>
      </c>
    </row>
    <row r="2021" spans="1:8" x14ac:dyDescent="0.3">
      <c r="A2021" t="s">
        <v>12422</v>
      </c>
      <c r="B2021" t="s">
        <v>19</v>
      </c>
      <c r="E2021">
        <v>7.2</v>
      </c>
      <c r="F2021" t="e">
        <f t="shared" si="93"/>
        <v>#DIV/0!</v>
      </c>
      <c r="G2021">
        <f t="shared" si="94"/>
        <v>6.6</v>
      </c>
      <c r="H2021" s="3">
        <f t="shared" si="95"/>
        <v>1.1251158657328983</v>
      </c>
    </row>
    <row r="2022" spans="1:8" x14ac:dyDescent="0.3">
      <c r="A2022" t="s">
        <v>10741</v>
      </c>
      <c r="B2022" t="s">
        <v>19</v>
      </c>
      <c r="E2022">
        <v>5.3</v>
      </c>
      <c r="F2022" t="e">
        <f t="shared" si="93"/>
        <v>#DIV/0!</v>
      </c>
      <c r="G2022">
        <f t="shared" si="94"/>
        <v>6.6</v>
      </c>
      <c r="H2022" s="3">
        <f t="shared" si="95"/>
        <v>1.1251158657328983</v>
      </c>
    </row>
    <row r="2023" spans="1:8" x14ac:dyDescent="0.3">
      <c r="A2023" t="s">
        <v>12423</v>
      </c>
      <c r="B2023" t="s">
        <v>19</v>
      </c>
      <c r="E2023">
        <v>6.1</v>
      </c>
      <c r="F2023" t="e">
        <f t="shared" si="93"/>
        <v>#DIV/0!</v>
      </c>
      <c r="G2023">
        <f t="shared" si="94"/>
        <v>6.6</v>
      </c>
      <c r="H2023" s="3">
        <f t="shared" si="95"/>
        <v>1.1251158657328983</v>
      </c>
    </row>
    <row r="2024" spans="1:8" x14ac:dyDescent="0.3">
      <c r="A2024" t="s">
        <v>12424</v>
      </c>
      <c r="B2024" t="s">
        <v>19</v>
      </c>
      <c r="E2024">
        <v>5.8</v>
      </c>
      <c r="F2024" t="e">
        <f t="shared" si="93"/>
        <v>#DIV/0!</v>
      </c>
      <c r="G2024">
        <f t="shared" si="94"/>
        <v>6.6</v>
      </c>
      <c r="H2024" s="3">
        <f t="shared" si="95"/>
        <v>1.1251158657328983</v>
      </c>
    </row>
    <row r="2025" spans="1:8" x14ac:dyDescent="0.3">
      <c r="A2025" t="s">
        <v>12425</v>
      </c>
      <c r="B2025" t="s">
        <v>19</v>
      </c>
      <c r="E2025">
        <v>5.7</v>
      </c>
      <c r="F2025" t="e">
        <f t="shared" si="93"/>
        <v>#DIV/0!</v>
      </c>
      <c r="G2025">
        <f t="shared" si="94"/>
        <v>6.6</v>
      </c>
      <c r="H2025" s="3">
        <f t="shared" si="95"/>
        <v>1.1251158657328983</v>
      </c>
    </row>
    <row r="2026" spans="1:8" x14ac:dyDescent="0.3">
      <c r="A2026" t="s">
        <v>12426</v>
      </c>
      <c r="B2026" t="s">
        <v>19</v>
      </c>
      <c r="E2026">
        <v>6.7</v>
      </c>
      <c r="F2026" t="e">
        <f t="shared" si="93"/>
        <v>#DIV/0!</v>
      </c>
      <c r="G2026">
        <f t="shared" si="94"/>
        <v>6.6</v>
      </c>
      <c r="H2026" s="3">
        <f t="shared" si="95"/>
        <v>1.1251158657328983</v>
      </c>
    </row>
    <row r="2027" spans="1:8" x14ac:dyDescent="0.3">
      <c r="A2027" t="s">
        <v>12427</v>
      </c>
      <c r="B2027" t="s">
        <v>19</v>
      </c>
      <c r="E2027">
        <v>6.5</v>
      </c>
      <c r="F2027" t="e">
        <f t="shared" si="93"/>
        <v>#DIV/0!</v>
      </c>
      <c r="G2027">
        <f t="shared" si="94"/>
        <v>6.6</v>
      </c>
      <c r="H2027" s="3">
        <f t="shared" si="95"/>
        <v>1.1251158657328983</v>
      </c>
    </row>
    <row r="2028" spans="1:8" x14ac:dyDescent="0.3">
      <c r="A2028" t="s">
        <v>12428</v>
      </c>
      <c r="B2028" t="s">
        <v>19</v>
      </c>
      <c r="E2028">
        <v>7.2</v>
      </c>
      <c r="F2028" t="e">
        <f t="shared" si="93"/>
        <v>#DIV/0!</v>
      </c>
      <c r="G2028">
        <f t="shared" si="94"/>
        <v>6.6</v>
      </c>
      <c r="H2028" s="3">
        <f t="shared" si="95"/>
        <v>1.1251158657328983</v>
      </c>
    </row>
    <row r="2029" spans="1:8" x14ac:dyDescent="0.3">
      <c r="A2029" t="s">
        <v>12429</v>
      </c>
      <c r="B2029" t="s">
        <v>19</v>
      </c>
      <c r="E2029">
        <v>7.6</v>
      </c>
      <c r="F2029" t="e">
        <f t="shared" si="93"/>
        <v>#DIV/0!</v>
      </c>
      <c r="G2029">
        <f t="shared" si="94"/>
        <v>6.6</v>
      </c>
      <c r="H2029" s="3">
        <f t="shared" si="95"/>
        <v>1.1251158657328983</v>
      </c>
    </row>
    <row r="2030" spans="1:8" x14ac:dyDescent="0.3">
      <c r="A2030" t="s">
        <v>12430</v>
      </c>
      <c r="B2030" t="s">
        <v>19</v>
      </c>
      <c r="E2030">
        <v>4.5999999999999996</v>
      </c>
      <c r="F2030" t="e">
        <f t="shared" si="93"/>
        <v>#DIV/0!</v>
      </c>
      <c r="G2030">
        <f t="shared" si="94"/>
        <v>6.6</v>
      </c>
      <c r="H2030" s="3">
        <f t="shared" si="95"/>
        <v>1.1251158657328983</v>
      </c>
    </row>
    <row r="2031" spans="1:8" x14ac:dyDescent="0.3">
      <c r="A2031" t="s">
        <v>12431</v>
      </c>
      <c r="B2031" t="s">
        <v>19</v>
      </c>
      <c r="E2031">
        <v>6.9</v>
      </c>
      <c r="F2031" t="e">
        <f t="shared" si="93"/>
        <v>#DIV/0!</v>
      </c>
      <c r="G2031">
        <f t="shared" si="94"/>
        <v>6.6</v>
      </c>
      <c r="H2031" s="3">
        <f t="shared" si="95"/>
        <v>1.1251158657328983</v>
      </c>
    </row>
    <row r="2032" spans="1:8" x14ac:dyDescent="0.3">
      <c r="A2032" t="s">
        <v>12432</v>
      </c>
      <c r="B2032" t="s">
        <v>19</v>
      </c>
      <c r="E2032">
        <v>6.6</v>
      </c>
      <c r="F2032" t="e">
        <f t="shared" si="93"/>
        <v>#DIV/0!</v>
      </c>
      <c r="G2032">
        <f t="shared" si="94"/>
        <v>6.6</v>
      </c>
      <c r="H2032" s="3">
        <f t="shared" si="95"/>
        <v>1.1251158657328983</v>
      </c>
    </row>
    <row r="2033" spans="1:8" x14ac:dyDescent="0.3">
      <c r="A2033" t="s">
        <v>12433</v>
      </c>
      <c r="B2033" t="s">
        <v>19</v>
      </c>
      <c r="E2033">
        <v>6.3</v>
      </c>
      <c r="F2033" t="e">
        <f t="shared" si="93"/>
        <v>#DIV/0!</v>
      </c>
      <c r="G2033">
        <f t="shared" si="94"/>
        <v>6.6</v>
      </c>
      <c r="H2033" s="3">
        <f t="shared" si="95"/>
        <v>1.1251158657328983</v>
      </c>
    </row>
    <row r="2034" spans="1:8" x14ac:dyDescent="0.3">
      <c r="A2034" t="s">
        <v>12434</v>
      </c>
      <c r="B2034" t="s">
        <v>19</v>
      </c>
      <c r="E2034">
        <v>6.2</v>
      </c>
      <c r="F2034" t="e">
        <f t="shared" si="93"/>
        <v>#DIV/0!</v>
      </c>
      <c r="G2034">
        <f t="shared" si="94"/>
        <v>6.6</v>
      </c>
      <c r="H2034" s="3">
        <f t="shared" si="95"/>
        <v>1.1251158657328983</v>
      </c>
    </row>
    <row r="2035" spans="1:8" x14ac:dyDescent="0.3">
      <c r="A2035" t="s">
        <v>12435</v>
      </c>
      <c r="B2035" t="s">
        <v>19</v>
      </c>
      <c r="E2035">
        <v>5.3</v>
      </c>
      <c r="F2035" t="e">
        <f t="shared" si="93"/>
        <v>#DIV/0!</v>
      </c>
      <c r="G2035">
        <f t="shared" si="94"/>
        <v>6.6</v>
      </c>
      <c r="H2035" s="3">
        <f t="shared" si="95"/>
        <v>1.1251158657328983</v>
      </c>
    </row>
    <row r="2036" spans="1:8" x14ac:dyDescent="0.3">
      <c r="A2036" t="s">
        <v>12436</v>
      </c>
      <c r="B2036" t="s">
        <v>19</v>
      </c>
      <c r="E2036">
        <v>7.3</v>
      </c>
      <c r="F2036" t="e">
        <f t="shared" si="93"/>
        <v>#DIV/0!</v>
      </c>
      <c r="G2036">
        <f t="shared" si="94"/>
        <v>6.6</v>
      </c>
      <c r="H2036" s="3">
        <f t="shared" si="95"/>
        <v>1.1251158657328983</v>
      </c>
    </row>
    <row r="2037" spans="1:8" x14ac:dyDescent="0.3">
      <c r="A2037" t="s">
        <v>12437</v>
      </c>
      <c r="B2037" t="s">
        <v>19</v>
      </c>
      <c r="E2037">
        <v>5.6</v>
      </c>
      <c r="F2037" t="e">
        <f t="shared" si="93"/>
        <v>#DIV/0!</v>
      </c>
      <c r="G2037">
        <f t="shared" si="94"/>
        <v>6.6</v>
      </c>
      <c r="H2037" s="3">
        <f t="shared" si="95"/>
        <v>1.1251158657328983</v>
      </c>
    </row>
    <row r="2038" spans="1:8" x14ac:dyDescent="0.3">
      <c r="A2038" t="s">
        <v>12438</v>
      </c>
      <c r="B2038" t="s">
        <v>19</v>
      </c>
      <c r="E2038">
        <v>6.2</v>
      </c>
      <c r="F2038" t="e">
        <f t="shared" si="93"/>
        <v>#DIV/0!</v>
      </c>
      <c r="G2038">
        <f t="shared" si="94"/>
        <v>6.6</v>
      </c>
      <c r="H2038" s="3">
        <f t="shared" si="95"/>
        <v>1.1251158657328983</v>
      </c>
    </row>
    <row r="2039" spans="1:8" x14ac:dyDescent="0.3">
      <c r="A2039" t="s">
        <v>12439</v>
      </c>
      <c r="B2039" t="s">
        <v>19</v>
      </c>
      <c r="E2039">
        <v>5.2</v>
      </c>
      <c r="F2039" t="e">
        <f t="shared" si="93"/>
        <v>#DIV/0!</v>
      </c>
      <c r="G2039">
        <f t="shared" si="94"/>
        <v>6.6</v>
      </c>
      <c r="H2039" s="3">
        <f t="shared" si="95"/>
        <v>1.1251158657328983</v>
      </c>
    </row>
    <row r="2040" spans="1:8" x14ac:dyDescent="0.3">
      <c r="A2040" t="s">
        <v>12440</v>
      </c>
      <c r="B2040" t="s">
        <v>19</v>
      </c>
      <c r="E2040">
        <v>5.3</v>
      </c>
      <c r="F2040" t="e">
        <f t="shared" si="93"/>
        <v>#DIV/0!</v>
      </c>
      <c r="G2040">
        <f t="shared" si="94"/>
        <v>6.6</v>
      </c>
      <c r="H2040" s="3">
        <f t="shared" si="95"/>
        <v>1.1251158657328983</v>
      </c>
    </row>
    <row r="2041" spans="1:8" x14ac:dyDescent="0.3">
      <c r="A2041" t="s">
        <v>12441</v>
      </c>
      <c r="B2041" t="s">
        <v>19</v>
      </c>
      <c r="E2041">
        <v>5.4</v>
      </c>
      <c r="F2041" t="e">
        <f t="shared" si="93"/>
        <v>#DIV/0!</v>
      </c>
      <c r="G2041">
        <f t="shared" si="94"/>
        <v>6.6</v>
      </c>
      <c r="H2041" s="3">
        <f t="shared" si="95"/>
        <v>1.1251158657328983</v>
      </c>
    </row>
    <row r="2042" spans="1:8" x14ac:dyDescent="0.3">
      <c r="A2042" t="s">
        <v>12442</v>
      </c>
      <c r="B2042" t="s">
        <v>19</v>
      </c>
      <c r="E2042">
        <v>4.9000000000000004</v>
      </c>
      <c r="F2042" t="e">
        <f t="shared" si="93"/>
        <v>#DIV/0!</v>
      </c>
      <c r="G2042">
        <f t="shared" si="94"/>
        <v>6.6</v>
      </c>
      <c r="H2042" s="3">
        <f t="shared" si="95"/>
        <v>1.1251158657328983</v>
      </c>
    </row>
    <row r="2043" spans="1:8" x14ac:dyDescent="0.3">
      <c r="A2043" t="s">
        <v>12443</v>
      </c>
      <c r="B2043" t="s">
        <v>19</v>
      </c>
      <c r="E2043">
        <v>5.5</v>
      </c>
      <c r="F2043" t="e">
        <f t="shared" si="93"/>
        <v>#DIV/0!</v>
      </c>
      <c r="G2043">
        <f t="shared" si="94"/>
        <v>6.6</v>
      </c>
      <c r="H2043" s="3">
        <f t="shared" si="95"/>
        <v>1.1251158657328983</v>
      </c>
    </row>
    <row r="2044" spans="1:8" x14ac:dyDescent="0.3">
      <c r="A2044" t="s">
        <v>12444</v>
      </c>
      <c r="B2044" t="s">
        <v>19</v>
      </c>
      <c r="E2044">
        <v>6.7</v>
      </c>
      <c r="F2044" t="e">
        <f t="shared" si="93"/>
        <v>#DIV/0!</v>
      </c>
      <c r="G2044">
        <f t="shared" si="94"/>
        <v>6.6</v>
      </c>
      <c r="H2044" s="3">
        <f t="shared" si="95"/>
        <v>1.1251158657328983</v>
      </c>
    </row>
    <row r="2045" spans="1:8" x14ac:dyDescent="0.3">
      <c r="A2045" t="s">
        <v>12445</v>
      </c>
      <c r="B2045" t="s">
        <v>19</v>
      </c>
      <c r="E2045">
        <v>3.9</v>
      </c>
      <c r="F2045" t="e">
        <f t="shared" si="93"/>
        <v>#DIV/0!</v>
      </c>
      <c r="G2045">
        <f t="shared" si="94"/>
        <v>6.6</v>
      </c>
      <c r="H2045" s="3">
        <f t="shared" si="95"/>
        <v>1.1251158657328983</v>
      </c>
    </row>
    <row r="2046" spans="1:8" x14ac:dyDescent="0.3">
      <c r="A2046" t="s">
        <v>12446</v>
      </c>
      <c r="B2046" t="s">
        <v>19</v>
      </c>
      <c r="E2046">
        <v>7.2</v>
      </c>
      <c r="F2046" t="e">
        <f t="shared" si="93"/>
        <v>#DIV/0!</v>
      </c>
      <c r="G2046">
        <f t="shared" si="94"/>
        <v>6.6</v>
      </c>
      <c r="H2046" s="3">
        <f t="shared" si="95"/>
        <v>1.1251158657328983</v>
      </c>
    </row>
    <row r="2047" spans="1:8" x14ac:dyDescent="0.3">
      <c r="A2047" t="s">
        <v>12447</v>
      </c>
      <c r="B2047" t="s">
        <v>336</v>
      </c>
      <c r="E2047">
        <v>5.0999999999999996</v>
      </c>
      <c r="F2047" t="e">
        <f t="shared" si="93"/>
        <v>#DIV/0!</v>
      </c>
      <c r="G2047">
        <f t="shared" si="94"/>
        <v>6.6</v>
      </c>
      <c r="H2047" s="3">
        <f t="shared" si="95"/>
        <v>1.1251158657328983</v>
      </c>
    </row>
    <row r="2048" spans="1:8" x14ac:dyDescent="0.3">
      <c r="A2048" t="s">
        <v>12448</v>
      </c>
      <c r="B2048" t="s">
        <v>19</v>
      </c>
      <c r="E2048">
        <v>6.5</v>
      </c>
      <c r="F2048" t="e">
        <f t="shared" si="93"/>
        <v>#DIV/0!</v>
      </c>
      <c r="G2048">
        <f t="shared" si="94"/>
        <v>6.6</v>
      </c>
      <c r="H2048" s="3">
        <f t="shared" si="95"/>
        <v>1.1251158657328983</v>
      </c>
    </row>
    <row r="2049" spans="1:8" x14ac:dyDescent="0.3">
      <c r="A2049" t="s">
        <v>12449</v>
      </c>
      <c r="B2049" t="s">
        <v>19</v>
      </c>
      <c r="E2049">
        <v>8.1999999999999993</v>
      </c>
      <c r="F2049" t="e">
        <f t="shared" si="93"/>
        <v>#DIV/0!</v>
      </c>
      <c r="G2049">
        <f t="shared" si="94"/>
        <v>6.6</v>
      </c>
      <c r="H2049" s="3">
        <f t="shared" si="95"/>
        <v>1.1251158657328983</v>
      </c>
    </row>
    <row r="2050" spans="1:8" x14ac:dyDescent="0.3">
      <c r="A2050" t="s">
        <v>12450</v>
      </c>
      <c r="B2050" t="s">
        <v>19</v>
      </c>
      <c r="E2050">
        <v>7.7</v>
      </c>
      <c r="F2050" t="e">
        <f t="shared" si="93"/>
        <v>#DIV/0!</v>
      </c>
      <c r="G2050">
        <f t="shared" si="94"/>
        <v>6.6</v>
      </c>
      <c r="H2050" s="3">
        <f t="shared" si="95"/>
        <v>1.1251158657328983</v>
      </c>
    </row>
    <row r="2051" spans="1:8" x14ac:dyDescent="0.3">
      <c r="A2051" t="s">
        <v>10453</v>
      </c>
      <c r="B2051" t="s">
        <v>19</v>
      </c>
      <c r="E2051">
        <v>7.2</v>
      </c>
      <c r="F2051" t="e">
        <f t="shared" ref="F2051:F2114" si="96">AVERAGEIF(B:B,C:C,E:E)</f>
        <v>#DIV/0!</v>
      </c>
      <c r="G2051">
        <f t="shared" ref="G2051:G2114" si="97">MEDIAN(B:B,C:C,E:E)</f>
        <v>6.6</v>
      </c>
      <c r="H2051" s="3">
        <f t="shared" ref="H2051:H2114" si="98">_xlfn.STDEV.S(B:B,C:C,E:E)</f>
        <v>1.1251158657328983</v>
      </c>
    </row>
    <row r="2052" spans="1:8" x14ac:dyDescent="0.3">
      <c r="A2052" t="s">
        <v>12451</v>
      </c>
      <c r="B2052" t="s">
        <v>19</v>
      </c>
      <c r="E2052">
        <v>6.1</v>
      </c>
      <c r="F2052" t="e">
        <f t="shared" si="96"/>
        <v>#DIV/0!</v>
      </c>
      <c r="G2052">
        <f t="shared" si="97"/>
        <v>6.6</v>
      </c>
      <c r="H2052" s="3">
        <f t="shared" si="98"/>
        <v>1.1251158657328983</v>
      </c>
    </row>
    <row r="2053" spans="1:8" x14ac:dyDescent="0.3">
      <c r="A2053" t="s">
        <v>12452</v>
      </c>
      <c r="B2053" t="s">
        <v>19</v>
      </c>
      <c r="E2053">
        <v>8.8000000000000007</v>
      </c>
      <c r="F2053" t="e">
        <f t="shared" si="96"/>
        <v>#DIV/0!</v>
      </c>
      <c r="G2053">
        <f t="shared" si="97"/>
        <v>6.6</v>
      </c>
      <c r="H2053" s="3">
        <f t="shared" si="98"/>
        <v>1.1251158657328983</v>
      </c>
    </row>
    <row r="2054" spans="1:8" x14ac:dyDescent="0.3">
      <c r="A2054" t="s">
        <v>12453</v>
      </c>
      <c r="B2054" t="s">
        <v>19</v>
      </c>
      <c r="E2054">
        <v>6.8</v>
      </c>
      <c r="F2054" t="e">
        <f t="shared" si="96"/>
        <v>#DIV/0!</v>
      </c>
      <c r="G2054">
        <f t="shared" si="97"/>
        <v>6.6</v>
      </c>
      <c r="H2054" s="3">
        <f t="shared" si="98"/>
        <v>1.1251158657328983</v>
      </c>
    </row>
    <row r="2055" spans="1:8" x14ac:dyDescent="0.3">
      <c r="A2055" t="s">
        <v>12454</v>
      </c>
      <c r="B2055" t="s">
        <v>19</v>
      </c>
      <c r="E2055">
        <v>6.8</v>
      </c>
      <c r="F2055" t="e">
        <f t="shared" si="96"/>
        <v>#DIV/0!</v>
      </c>
      <c r="G2055">
        <f t="shared" si="97"/>
        <v>6.6</v>
      </c>
      <c r="H2055" s="3">
        <f t="shared" si="98"/>
        <v>1.1251158657328983</v>
      </c>
    </row>
    <row r="2056" spans="1:8" x14ac:dyDescent="0.3">
      <c r="A2056" t="s">
        <v>12455</v>
      </c>
      <c r="B2056" t="s">
        <v>19</v>
      </c>
      <c r="E2056">
        <v>6.7</v>
      </c>
      <c r="F2056" t="e">
        <f t="shared" si="96"/>
        <v>#DIV/0!</v>
      </c>
      <c r="G2056">
        <f t="shared" si="97"/>
        <v>6.6</v>
      </c>
      <c r="H2056" s="3">
        <f t="shared" si="98"/>
        <v>1.1251158657328983</v>
      </c>
    </row>
    <row r="2057" spans="1:8" x14ac:dyDescent="0.3">
      <c r="A2057" t="s">
        <v>12456</v>
      </c>
      <c r="B2057" t="s">
        <v>19</v>
      </c>
      <c r="E2057">
        <v>7.1</v>
      </c>
      <c r="F2057" t="e">
        <f t="shared" si="96"/>
        <v>#DIV/0!</v>
      </c>
      <c r="G2057">
        <f t="shared" si="97"/>
        <v>6.6</v>
      </c>
      <c r="H2057" s="3">
        <f t="shared" si="98"/>
        <v>1.1251158657328983</v>
      </c>
    </row>
    <row r="2058" spans="1:8" x14ac:dyDescent="0.3">
      <c r="A2058" t="s">
        <v>12457</v>
      </c>
      <c r="B2058" t="s">
        <v>19</v>
      </c>
      <c r="E2058">
        <v>7.1</v>
      </c>
      <c r="F2058" t="e">
        <f t="shared" si="96"/>
        <v>#DIV/0!</v>
      </c>
      <c r="G2058">
        <f t="shared" si="97"/>
        <v>6.6</v>
      </c>
      <c r="H2058" s="3">
        <f t="shared" si="98"/>
        <v>1.1251158657328983</v>
      </c>
    </row>
    <row r="2059" spans="1:8" x14ac:dyDescent="0.3">
      <c r="A2059" t="s">
        <v>12458</v>
      </c>
      <c r="B2059" t="s">
        <v>19</v>
      </c>
      <c r="E2059">
        <v>6.1</v>
      </c>
      <c r="F2059" t="e">
        <f t="shared" si="96"/>
        <v>#DIV/0!</v>
      </c>
      <c r="G2059">
        <f t="shared" si="97"/>
        <v>6.6</v>
      </c>
      <c r="H2059" s="3">
        <f t="shared" si="98"/>
        <v>1.1251158657328983</v>
      </c>
    </row>
    <row r="2060" spans="1:8" x14ac:dyDescent="0.3">
      <c r="A2060" t="s">
        <v>12459</v>
      </c>
      <c r="B2060" t="s">
        <v>19</v>
      </c>
      <c r="E2060">
        <v>8</v>
      </c>
      <c r="F2060" t="e">
        <f t="shared" si="96"/>
        <v>#DIV/0!</v>
      </c>
      <c r="G2060">
        <f t="shared" si="97"/>
        <v>6.6</v>
      </c>
      <c r="H2060" s="3">
        <f t="shared" si="98"/>
        <v>1.1251158657328983</v>
      </c>
    </row>
    <row r="2061" spans="1:8" x14ac:dyDescent="0.3">
      <c r="A2061" t="s">
        <v>12348</v>
      </c>
      <c r="B2061" t="s">
        <v>19</v>
      </c>
      <c r="E2061">
        <v>7.5</v>
      </c>
      <c r="F2061" t="e">
        <f t="shared" si="96"/>
        <v>#DIV/0!</v>
      </c>
      <c r="G2061">
        <f t="shared" si="97"/>
        <v>6.6</v>
      </c>
      <c r="H2061" s="3">
        <f t="shared" si="98"/>
        <v>1.1251158657328983</v>
      </c>
    </row>
    <row r="2062" spans="1:8" x14ac:dyDescent="0.3">
      <c r="A2062" t="s">
        <v>12460</v>
      </c>
      <c r="B2062" t="s">
        <v>19</v>
      </c>
      <c r="E2062">
        <v>6.6</v>
      </c>
      <c r="F2062" t="e">
        <f t="shared" si="96"/>
        <v>#DIV/0!</v>
      </c>
      <c r="G2062">
        <f t="shared" si="97"/>
        <v>6.6</v>
      </c>
      <c r="H2062" s="3">
        <f t="shared" si="98"/>
        <v>1.1251158657328983</v>
      </c>
    </row>
    <row r="2063" spans="1:8" x14ac:dyDescent="0.3">
      <c r="A2063" t="s">
        <v>12461</v>
      </c>
      <c r="B2063" t="s">
        <v>19</v>
      </c>
      <c r="E2063">
        <v>5.4</v>
      </c>
      <c r="F2063" t="e">
        <f t="shared" si="96"/>
        <v>#DIV/0!</v>
      </c>
      <c r="G2063">
        <f t="shared" si="97"/>
        <v>6.6</v>
      </c>
      <c r="H2063" s="3">
        <f t="shared" si="98"/>
        <v>1.1251158657328983</v>
      </c>
    </row>
    <row r="2064" spans="1:8" x14ac:dyDescent="0.3">
      <c r="A2064" t="s">
        <v>12462</v>
      </c>
      <c r="B2064" t="s">
        <v>19</v>
      </c>
      <c r="E2064">
        <v>6.1</v>
      </c>
      <c r="F2064" t="e">
        <f t="shared" si="96"/>
        <v>#DIV/0!</v>
      </c>
      <c r="G2064">
        <f t="shared" si="97"/>
        <v>6.6</v>
      </c>
      <c r="H2064" s="3">
        <f t="shared" si="98"/>
        <v>1.1251158657328983</v>
      </c>
    </row>
    <row r="2065" spans="1:8" x14ac:dyDescent="0.3">
      <c r="A2065" t="s">
        <v>12111</v>
      </c>
      <c r="B2065" t="s">
        <v>19</v>
      </c>
      <c r="E2065">
        <v>6.1</v>
      </c>
      <c r="F2065" t="e">
        <f t="shared" si="96"/>
        <v>#DIV/0!</v>
      </c>
      <c r="G2065">
        <f t="shared" si="97"/>
        <v>6.6</v>
      </c>
      <c r="H2065" s="3">
        <f t="shared" si="98"/>
        <v>1.1251158657328983</v>
      </c>
    </row>
    <row r="2066" spans="1:8" x14ac:dyDescent="0.3">
      <c r="A2066" t="s">
        <v>12463</v>
      </c>
      <c r="B2066" t="s">
        <v>19</v>
      </c>
      <c r="E2066">
        <v>5.6</v>
      </c>
      <c r="F2066" t="e">
        <f t="shared" si="96"/>
        <v>#DIV/0!</v>
      </c>
      <c r="G2066">
        <f t="shared" si="97"/>
        <v>6.6</v>
      </c>
      <c r="H2066" s="3">
        <f t="shared" si="98"/>
        <v>1.1251158657328983</v>
      </c>
    </row>
    <row r="2067" spans="1:8" x14ac:dyDescent="0.3">
      <c r="A2067" t="s">
        <v>12464</v>
      </c>
      <c r="B2067" t="s">
        <v>19</v>
      </c>
      <c r="E2067">
        <v>5.8</v>
      </c>
      <c r="F2067" t="e">
        <f t="shared" si="96"/>
        <v>#DIV/0!</v>
      </c>
      <c r="G2067">
        <f t="shared" si="97"/>
        <v>6.6</v>
      </c>
      <c r="H2067" s="3">
        <f t="shared" si="98"/>
        <v>1.1251158657328983</v>
      </c>
    </row>
    <row r="2068" spans="1:8" x14ac:dyDescent="0.3">
      <c r="A2068" t="s">
        <v>12465</v>
      </c>
      <c r="B2068" t="s">
        <v>19</v>
      </c>
      <c r="E2068">
        <v>2.8</v>
      </c>
      <c r="F2068" t="e">
        <f t="shared" si="96"/>
        <v>#DIV/0!</v>
      </c>
      <c r="G2068">
        <f t="shared" si="97"/>
        <v>6.6</v>
      </c>
      <c r="H2068" s="3">
        <f t="shared" si="98"/>
        <v>1.1251158657328983</v>
      </c>
    </row>
    <row r="2069" spans="1:8" x14ac:dyDescent="0.3">
      <c r="A2069" t="s">
        <v>12466</v>
      </c>
      <c r="B2069" t="s">
        <v>19</v>
      </c>
      <c r="E2069">
        <v>6.7</v>
      </c>
      <c r="F2069" t="e">
        <f t="shared" si="96"/>
        <v>#DIV/0!</v>
      </c>
      <c r="G2069">
        <f t="shared" si="97"/>
        <v>6.6</v>
      </c>
      <c r="H2069" s="3">
        <f t="shared" si="98"/>
        <v>1.1251158657328983</v>
      </c>
    </row>
    <row r="2070" spans="1:8" x14ac:dyDescent="0.3">
      <c r="A2070" t="s">
        <v>12467</v>
      </c>
      <c r="B2070" t="s">
        <v>19</v>
      </c>
      <c r="E2070">
        <v>5.0999999999999996</v>
      </c>
      <c r="F2070" t="e">
        <f t="shared" si="96"/>
        <v>#DIV/0!</v>
      </c>
      <c r="G2070">
        <f t="shared" si="97"/>
        <v>6.6</v>
      </c>
      <c r="H2070" s="3">
        <f t="shared" si="98"/>
        <v>1.1251158657328983</v>
      </c>
    </row>
    <row r="2071" spans="1:8" x14ac:dyDescent="0.3">
      <c r="A2071" t="s">
        <v>12468</v>
      </c>
      <c r="B2071" t="s">
        <v>19</v>
      </c>
      <c r="E2071">
        <v>7.2</v>
      </c>
      <c r="F2071" t="e">
        <f t="shared" si="96"/>
        <v>#DIV/0!</v>
      </c>
      <c r="G2071">
        <f t="shared" si="97"/>
        <v>6.6</v>
      </c>
      <c r="H2071" s="3">
        <f t="shared" si="98"/>
        <v>1.1251158657328983</v>
      </c>
    </row>
    <row r="2072" spans="1:8" x14ac:dyDescent="0.3">
      <c r="A2072" t="s">
        <v>12469</v>
      </c>
      <c r="B2072" t="s">
        <v>675</v>
      </c>
      <c r="E2072">
        <v>6</v>
      </c>
      <c r="F2072" t="e">
        <f t="shared" si="96"/>
        <v>#DIV/0!</v>
      </c>
      <c r="G2072">
        <f t="shared" si="97"/>
        <v>6.6</v>
      </c>
      <c r="H2072" s="3">
        <f t="shared" si="98"/>
        <v>1.1251158657328983</v>
      </c>
    </row>
    <row r="2073" spans="1:8" x14ac:dyDescent="0.3">
      <c r="A2073" t="s">
        <v>12470</v>
      </c>
      <c r="B2073" t="s">
        <v>19</v>
      </c>
      <c r="E2073">
        <v>7.2</v>
      </c>
      <c r="F2073" t="e">
        <f t="shared" si="96"/>
        <v>#DIV/0!</v>
      </c>
      <c r="G2073">
        <f t="shared" si="97"/>
        <v>6.6</v>
      </c>
      <c r="H2073" s="3">
        <f t="shared" si="98"/>
        <v>1.1251158657328983</v>
      </c>
    </row>
    <row r="2074" spans="1:8" x14ac:dyDescent="0.3">
      <c r="A2074" t="s">
        <v>12471</v>
      </c>
      <c r="B2074" t="s">
        <v>19</v>
      </c>
      <c r="E2074">
        <v>6.7</v>
      </c>
      <c r="F2074" t="e">
        <f t="shared" si="96"/>
        <v>#DIV/0!</v>
      </c>
      <c r="G2074">
        <f t="shared" si="97"/>
        <v>6.6</v>
      </c>
      <c r="H2074" s="3">
        <f t="shared" si="98"/>
        <v>1.1251158657328983</v>
      </c>
    </row>
    <row r="2075" spans="1:8" x14ac:dyDescent="0.3">
      <c r="A2075" t="s">
        <v>12472</v>
      </c>
      <c r="B2075" t="s">
        <v>19</v>
      </c>
      <c r="E2075">
        <v>6.3</v>
      </c>
      <c r="F2075" t="e">
        <f t="shared" si="96"/>
        <v>#DIV/0!</v>
      </c>
      <c r="G2075">
        <f t="shared" si="97"/>
        <v>6.6</v>
      </c>
      <c r="H2075" s="3">
        <f t="shared" si="98"/>
        <v>1.1251158657328983</v>
      </c>
    </row>
    <row r="2076" spans="1:8" x14ac:dyDescent="0.3">
      <c r="A2076" t="s">
        <v>12473</v>
      </c>
      <c r="B2076" t="s">
        <v>19</v>
      </c>
      <c r="E2076">
        <v>6.2</v>
      </c>
      <c r="F2076" t="e">
        <f t="shared" si="96"/>
        <v>#DIV/0!</v>
      </c>
      <c r="G2076">
        <f t="shared" si="97"/>
        <v>6.6</v>
      </c>
      <c r="H2076" s="3">
        <f t="shared" si="98"/>
        <v>1.1251158657328983</v>
      </c>
    </row>
    <row r="2077" spans="1:8" x14ac:dyDescent="0.3">
      <c r="A2077" t="s">
        <v>12474</v>
      </c>
      <c r="B2077" t="s">
        <v>888</v>
      </c>
      <c r="E2077">
        <v>6.8</v>
      </c>
      <c r="F2077" t="e">
        <f t="shared" si="96"/>
        <v>#DIV/0!</v>
      </c>
      <c r="G2077">
        <f t="shared" si="97"/>
        <v>6.6</v>
      </c>
      <c r="H2077" s="3">
        <f t="shared" si="98"/>
        <v>1.1251158657328983</v>
      </c>
    </row>
    <row r="2078" spans="1:8" x14ac:dyDescent="0.3">
      <c r="A2078" t="s">
        <v>12475</v>
      </c>
      <c r="B2078" t="s">
        <v>19</v>
      </c>
      <c r="E2078">
        <v>6.2</v>
      </c>
      <c r="F2078" t="e">
        <f t="shared" si="96"/>
        <v>#DIV/0!</v>
      </c>
      <c r="G2078">
        <f t="shared" si="97"/>
        <v>6.6</v>
      </c>
      <c r="H2078" s="3">
        <f t="shared" si="98"/>
        <v>1.1251158657328983</v>
      </c>
    </row>
    <row r="2079" spans="1:8" x14ac:dyDescent="0.3">
      <c r="A2079" t="s">
        <v>12476</v>
      </c>
      <c r="B2079" t="s">
        <v>19</v>
      </c>
      <c r="E2079">
        <v>6.9</v>
      </c>
      <c r="F2079" t="e">
        <f t="shared" si="96"/>
        <v>#DIV/0!</v>
      </c>
      <c r="G2079">
        <f t="shared" si="97"/>
        <v>6.6</v>
      </c>
      <c r="H2079" s="3">
        <f t="shared" si="98"/>
        <v>1.1251158657328983</v>
      </c>
    </row>
    <row r="2080" spans="1:8" x14ac:dyDescent="0.3">
      <c r="A2080">
        <v>1408</v>
      </c>
      <c r="B2080" t="s">
        <v>19</v>
      </c>
      <c r="E2080">
        <v>6.8</v>
      </c>
      <c r="F2080" t="e">
        <f t="shared" si="96"/>
        <v>#DIV/0!</v>
      </c>
      <c r="G2080">
        <f t="shared" si="97"/>
        <v>6.6</v>
      </c>
      <c r="H2080" s="3">
        <f t="shared" si="98"/>
        <v>1.1251158657328983</v>
      </c>
    </row>
    <row r="2081" spans="1:8" x14ac:dyDescent="0.3">
      <c r="A2081" t="s">
        <v>12477</v>
      </c>
      <c r="B2081" t="s">
        <v>19</v>
      </c>
      <c r="E2081">
        <v>7.1</v>
      </c>
      <c r="F2081" t="e">
        <f t="shared" si="96"/>
        <v>#DIV/0!</v>
      </c>
      <c r="G2081">
        <f t="shared" si="97"/>
        <v>6.6</v>
      </c>
      <c r="H2081" s="3">
        <f t="shared" si="98"/>
        <v>1.1251158657328983</v>
      </c>
    </row>
    <row r="2082" spans="1:8" x14ac:dyDescent="0.3">
      <c r="A2082" t="s">
        <v>12478</v>
      </c>
      <c r="B2082" t="s">
        <v>19</v>
      </c>
      <c r="E2082">
        <v>7.1</v>
      </c>
      <c r="F2082" t="e">
        <f t="shared" si="96"/>
        <v>#DIV/0!</v>
      </c>
      <c r="G2082">
        <f t="shared" si="97"/>
        <v>6.6</v>
      </c>
      <c r="H2082" s="3">
        <f t="shared" si="98"/>
        <v>1.1251158657328983</v>
      </c>
    </row>
    <row r="2083" spans="1:8" x14ac:dyDescent="0.3">
      <c r="A2083" t="s">
        <v>12479</v>
      </c>
      <c r="B2083" t="s">
        <v>19</v>
      </c>
      <c r="E2083">
        <v>7</v>
      </c>
      <c r="F2083" t="e">
        <f t="shared" si="96"/>
        <v>#DIV/0!</v>
      </c>
      <c r="G2083">
        <f t="shared" si="97"/>
        <v>6.6</v>
      </c>
      <c r="H2083" s="3">
        <f t="shared" si="98"/>
        <v>1.1251158657328983</v>
      </c>
    </row>
    <row r="2084" spans="1:8" x14ac:dyDescent="0.3">
      <c r="A2084" t="s">
        <v>12480</v>
      </c>
      <c r="B2084" t="s">
        <v>19</v>
      </c>
      <c r="E2084">
        <v>7.1</v>
      </c>
      <c r="F2084" t="e">
        <f t="shared" si="96"/>
        <v>#DIV/0!</v>
      </c>
      <c r="G2084">
        <f t="shared" si="97"/>
        <v>6.6</v>
      </c>
      <c r="H2084" s="3">
        <f t="shared" si="98"/>
        <v>1.1251158657328983</v>
      </c>
    </row>
    <row r="2085" spans="1:8" x14ac:dyDescent="0.3">
      <c r="A2085" t="s">
        <v>12481</v>
      </c>
      <c r="B2085" t="s">
        <v>19</v>
      </c>
      <c r="E2085">
        <v>6.4</v>
      </c>
      <c r="F2085" t="e">
        <f t="shared" si="96"/>
        <v>#DIV/0!</v>
      </c>
      <c r="G2085">
        <f t="shared" si="97"/>
        <v>6.6</v>
      </c>
      <c r="H2085" s="3">
        <f t="shared" si="98"/>
        <v>1.1251158657328983</v>
      </c>
    </row>
    <row r="2086" spans="1:8" x14ac:dyDescent="0.3">
      <c r="A2086" t="s">
        <v>12482</v>
      </c>
      <c r="B2086" t="s">
        <v>19</v>
      </c>
      <c r="E2086">
        <v>7</v>
      </c>
      <c r="F2086" t="e">
        <f t="shared" si="96"/>
        <v>#DIV/0!</v>
      </c>
      <c r="G2086">
        <f t="shared" si="97"/>
        <v>6.6</v>
      </c>
      <c r="H2086" s="3">
        <f t="shared" si="98"/>
        <v>1.1251158657328983</v>
      </c>
    </row>
    <row r="2087" spans="1:8" x14ac:dyDescent="0.3">
      <c r="A2087" t="s">
        <v>12483</v>
      </c>
      <c r="B2087" t="s">
        <v>19</v>
      </c>
      <c r="E2087">
        <v>6.2</v>
      </c>
      <c r="F2087" t="e">
        <f t="shared" si="96"/>
        <v>#DIV/0!</v>
      </c>
      <c r="G2087">
        <f t="shared" si="97"/>
        <v>6.6</v>
      </c>
      <c r="H2087" s="3">
        <f t="shared" si="98"/>
        <v>1.1251158657328983</v>
      </c>
    </row>
    <row r="2088" spans="1:8" x14ac:dyDescent="0.3">
      <c r="A2088" t="s">
        <v>12484</v>
      </c>
      <c r="B2088" t="s">
        <v>19</v>
      </c>
      <c r="E2088">
        <v>7.5</v>
      </c>
      <c r="F2088" t="e">
        <f t="shared" si="96"/>
        <v>#DIV/0!</v>
      </c>
      <c r="G2088">
        <f t="shared" si="97"/>
        <v>6.6</v>
      </c>
      <c r="H2088" s="3">
        <f t="shared" si="98"/>
        <v>1.1251158657328983</v>
      </c>
    </row>
    <row r="2089" spans="1:8" x14ac:dyDescent="0.3">
      <c r="A2089" t="s">
        <v>12485</v>
      </c>
      <c r="B2089" t="s">
        <v>19</v>
      </c>
      <c r="E2089">
        <v>4.8</v>
      </c>
      <c r="F2089" t="e">
        <f t="shared" si="96"/>
        <v>#DIV/0!</v>
      </c>
      <c r="G2089">
        <f t="shared" si="97"/>
        <v>6.6</v>
      </c>
      <c r="H2089" s="3">
        <f t="shared" si="98"/>
        <v>1.1251158657328983</v>
      </c>
    </row>
    <row r="2090" spans="1:8" x14ac:dyDescent="0.3">
      <c r="A2090" t="s">
        <v>12486</v>
      </c>
      <c r="B2090" t="s">
        <v>19</v>
      </c>
      <c r="E2090">
        <v>8.1</v>
      </c>
      <c r="F2090" t="e">
        <f t="shared" si="96"/>
        <v>#DIV/0!</v>
      </c>
      <c r="G2090">
        <f t="shared" si="97"/>
        <v>6.6</v>
      </c>
      <c r="H2090" s="3">
        <f t="shared" si="98"/>
        <v>1.1251158657328983</v>
      </c>
    </row>
    <row r="2091" spans="1:8" x14ac:dyDescent="0.3">
      <c r="A2091" t="s">
        <v>12487</v>
      </c>
      <c r="B2091" t="s">
        <v>19</v>
      </c>
      <c r="E2091">
        <v>7.3</v>
      </c>
      <c r="F2091" t="e">
        <f t="shared" si="96"/>
        <v>#DIV/0!</v>
      </c>
      <c r="G2091">
        <f t="shared" si="97"/>
        <v>6.6</v>
      </c>
      <c r="H2091" s="3">
        <f t="shared" si="98"/>
        <v>1.1251158657328983</v>
      </c>
    </row>
    <row r="2092" spans="1:8" x14ac:dyDescent="0.3">
      <c r="A2092" t="s">
        <v>12488</v>
      </c>
      <c r="B2092" t="s">
        <v>19</v>
      </c>
      <c r="E2092">
        <v>5.8</v>
      </c>
      <c r="F2092" t="e">
        <f t="shared" si="96"/>
        <v>#DIV/0!</v>
      </c>
      <c r="G2092">
        <f t="shared" si="97"/>
        <v>6.6</v>
      </c>
      <c r="H2092" s="3">
        <f t="shared" si="98"/>
        <v>1.1251158657328983</v>
      </c>
    </row>
    <row r="2093" spans="1:8" x14ac:dyDescent="0.3">
      <c r="A2093" t="s">
        <v>12489</v>
      </c>
      <c r="B2093" t="s">
        <v>19</v>
      </c>
      <c r="E2093">
        <v>7.6</v>
      </c>
      <c r="F2093" t="e">
        <f t="shared" si="96"/>
        <v>#DIV/0!</v>
      </c>
      <c r="G2093">
        <f t="shared" si="97"/>
        <v>6.6</v>
      </c>
      <c r="H2093" s="3">
        <f t="shared" si="98"/>
        <v>1.1251158657328983</v>
      </c>
    </row>
    <row r="2094" spans="1:8" x14ac:dyDescent="0.3">
      <c r="A2094" t="s">
        <v>12490</v>
      </c>
      <c r="B2094" t="s">
        <v>19</v>
      </c>
      <c r="E2094">
        <v>5.6</v>
      </c>
      <c r="F2094" t="e">
        <f t="shared" si="96"/>
        <v>#DIV/0!</v>
      </c>
      <c r="G2094">
        <f t="shared" si="97"/>
        <v>6.6</v>
      </c>
      <c r="H2094" s="3">
        <f t="shared" si="98"/>
        <v>1.1251158657328983</v>
      </c>
    </row>
    <row r="2095" spans="1:8" x14ac:dyDescent="0.3">
      <c r="A2095" t="s">
        <v>12491</v>
      </c>
      <c r="B2095" t="s">
        <v>19</v>
      </c>
      <c r="E2095">
        <v>7</v>
      </c>
      <c r="F2095" t="e">
        <f t="shared" si="96"/>
        <v>#DIV/0!</v>
      </c>
      <c r="G2095">
        <f t="shared" si="97"/>
        <v>6.6</v>
      </c>
      <c r="H2095" s="3">
        <f t="shared" si="98"/>
        <v>1.1251158657328983</v>
      </c>
    </row>
    <row r="2096" spans="1:8" x14ac:dyDescent="0.3">
      <c r="A2096" t="s">
        <v>12492</v>
      </c>
      <c r="B2096" t="s">
        <v>19</v>
      </c>
      <c r="E2096">
        <v>6.6</v>
      </c>
      <c r="F2096" t="e">
        <f t="shared" si="96"/>
        <v>#DIV/0!</v>
      </c>
      <c r="G2096">
        <f t="shared" si="97"/>
        <v>6.6</v>
      </c>
      <c r="H2096" s="3">
        <f t="shared" si="98"/>
        <v>1.1251158657328983</v>
      </c>
    </row>
    <row r="2097" spans="1:8" x14ac:dyDescent="0.3">
      <c r="A2097" t="s">
        <v>12493</v>
      </c>
      <c r="B2097" t="s">
        <v>19</v>
      </c>
      <c r="E2097">
        <v>6.5</v>
      </c>
      <c r="F2097" t="e">
        <f t="shared" si="96"/>
        <v>#DIV/0!</v>
      </c>
      <c r="G2097">
        <f t="shared" si="97"/>
        <v>6.6</v>
      </c>
      <c r="H2097" s="3">
        <f t="shared" si="98"/>
        <v>1.1251158657328983</v>
      </c>
    </row>
    <row r="2098" spans="1:8" x14ac:dyDescent="0.3">
      <c r="A2098" t="s">
        <v>12494</v>
      </c>
      <c r="B2098" t="s">
        <v>19</v>
      </c>
      <c r="E2098">
        <v>7.4</v>
      </c>
      <c r="F2098" t="e">
        <f t="shared" si="96"/>
        <v>#DIV/0!</v>
      </c>
      <c r="G2098">
        <f t="shared" si="97"/>
        <v>6.6</v>
      </c>
      <c r="H2098" s="3">
        <f t="shared" si="98"/>
        <v>1.1251158657328983</v>
      </c>
    </row>
    <row r="2099" spans="1:8" x14ac:dyDescent="0.3">
      <c r="A2099" t="s">
        <v>12495</v>
      </c>
      <c r="B2099" t="s">
        <v>19</v>
      </c>
      <c r="E2099">
        <v>4.5999999999999996</v>
      </c>
      <c r="F2099" t="e">
        <f t="shared" si="96"/>
        <v>#DIV/0!</v>
      </c>
      <c r="G2099">
        <f t="shared" si="97"/>
        <v>6.6</v>
      </c>
      <c r="H2099" s="3">
        <f t="shared" si="98"/>
        <v>1.1251158657328983</v>
      </c>
    </row>
    <row r="2100" spans="1:8" x14ac:dyDescent="0.3">
      <c r="A2100" t="s">
        <v>12496</v>
      </c>
      <c r="B2100" t="s">
        <v>19</v>
      </c>
      <c r="E2100">
        <v>6.4</v>
      </c>
      <c r="F2100" t="e">
        <f t="shared" si="96"/>
        <v>#DIV/0!</v>
      </c>
      <c r="G2100">
        <f t="shared" si="97"/>
        <v>6.6</v>
      </c>
      <c r="H2100" s="3">
        <f t="shared" si="98"/>
        <v>1.1251158657328983</v>
      </c>
    </row>
    <row r="2101" spans="1:8" x14ac:dyDescent="0.3">
      <c r="A2101" t="s">
        <v>11562</v>
      </c>
      <c r="B2101" t="s">
        <v>19</v>
      </c>
      <c r="E2101">
        <v>6</v>
      </c>
      <c r="F2101" t="e">
        <f t="shared" si="96"/>
        <v>#DIV/0!</v>
      </c>
      <c r="G2101">
        <f t="shared" si="97"/>
        <v>6.6</v>
      </c>
      <c r="H2101" s="3">
        <f t="shared" si="98"/>
        <v>1.1251158657328983</v>
      </c>
    </row>
    <row r="2102" spans="1:8" x14ac:dyDescent="0.3">
      <c r="A2102" t="s">
        <v>12497</v>
      </c>
      <c r="B2102" t="s">
        <v>19</v>
      </c>
      <c r="E2102">
        <v>6.4</v>
      </c>
      <c r="F2102" t="e">
        <f t="shared" si="96"/>
        <v>#DIV/0!</v>
      </c>
      <c r="G2102">
        <f t="shared" si="97"/>
        <v>6.6</v>
      </c>
      <c r="H2102" s="3">
        <f t="shared" si="98"/>
        <v>1.1251158657328983</v>
      </c>
    </row>
    <row r="2103" spans="1:8" x14ac:dyDescent="0.3">
      <c r="A2103" t="s">
        <v>12498</v>
      </c>
      <c r="B2103" t="s">
        <v>19</v>
      </c>
      <c r="E2103">
        <v>5.9</v>
      </c>
      <c r="F2103" t="e">
        <f t="shared" si="96"/>
        <v>#DIV/0!</v>
      </c>
      <c r="G2103">
        <f t="shared" si="97"/>
        <v>6.6</v>
      </c>
      <c r="H2103" s="3">
        <f t="shared" si="98"/>
        <v>1.1251158657328983</v>
      </c>
    </row>
    <row r="2104" spans="1:8" x14ac:dyDescent="0.3">
      <c r="A2104" t="s">
        <v>12499</v>
      </c>
      <c r="B2104" t="s">
        <v>19</v>
      </c>
      <c r="E2104">
        <v>6.4</v>
      </c>
      <c r="F2104" t="e">
        <f t="shared" si="96"/>
        <v>#DIV/0!</v>
      </c>
      <c r="G2104">
        <f t="shared" si="97"/>
        <v>6.6</v>
      </c>
      <c r="H2104" s="3">
        <f t="shared" si="98"/>
        <v>1.1251158657328983</v>
      </c>
    </row>
    <row r="2105" spans="1:8" x14ac:dyDescent="0.3">
      <c r="A2105" t="s">
        <v>12500</v>
      </c>
      <c r="B2105" t="s">
        <v>19</v>
      </c>
      <c r="E2105">
        <v>6.6</v>
      </c>
      <c r="F2105" t="e">
        <f t="shared" si="96"/>
        <v>#DIV/0!</v>
      </c>
      <c r="G2105">
        <f t="shared" si="97"/>
        <v>6.6</v>
      </c>
      <c r="H2105" s="3">
        <f t="shared" si="98"/>
        <v>1.1251158657328983</v>
      </c>
    </row>
    <row r="2106" spans="1:8" x14ac:dyDescent="0.3">
      <c r="A2106" t="s">
        <v>12501</v>
      </c>
      <c r="B2106" t="s">
        <v>19</v>
      </c>
      <c r="E2106">
        <v>6.9</v>
      </c>
      <c r="F2106" t="e">
        <f t="shared" si="96"/>
        <v>#DIV/0!</v>
      </c>
      <c r="G2106">
        <f t="shared" si="97"/>
        <v>6.6</v>
      </c>
      <c r="H2106" s="3">
        <f t="shared" si="98"/>
        <v>1.1251158657328983</v>
      </c>
    </row>
    <row r="2107" spans="1:8" x14ac:dyDescent="0.3">
      <c r="A2107" t="s">
        <v>10704</v>
      </c>
      <c r="B2107" t="s">
        <v>19</v>
      </c>
      <c r="E2107">
        <v>6.9</v>
      </c>
      <c r="F2107" t="e">
        <f t="shared" si="96"/>
        <v>#DIV/0!</v>
      </c>
      <c r="G2107">
        <f t="shared" si="97"/>
        <v>6.6</v>
      </c>
      <c r="H2107" s="3">
        <f t="shared" si="98"/>
        <v>1.1251158657328983</v>
      </c>
    </row>
    <row r="2108" spans="1:8" x14ac:dyDescent="0.3">
      <c r="A2108" t="s">
        <v>12502</v>
      </c>
      <c r="B2108" t="s">
        <v>19</v>
      </c>
      <c r="E2108">
        <v>5.8</v>
      </c>
      <c r="F2108" t="e">
        <f t="shared" si="96"/>
        <v>#DIV/0!</v>
      </c>
      <c r="G2108">
        <f t="shared" si="97"/>
        <v>6.6</v>
      </c>
      <c r="H2108" s="3">
        <f t="shared" si="98"/>
        <v>1.1251158657328983</v>
      </c>
    </row>
    <row r="2109" spans="1:8" x14ac:dyDescent="0.3">
      <c r="A2109" t="s">
        <v>12503</v>
      </c>
      <c r="B2109" t="s">
        <v>19</v>
      </c>
      <c r="E2109">
        <v>6.4</v>
      </c>
      <c r="F2109" t="e">
        <f t="shared" si="96"/>
        <v>#DIV/0!</v>
      </c>
      <c r="G2109">
        <f t="shared" si="97"/>
        <v>6.6</v>
      </c>
      <c r="H2109" s="3">
        <f t="shared" si="98"/>
        <v>1.1251158657328983</v>
      </c>
    </row>
    <row r="2110" spans="1:8" x14ac:dyDescent="0.3">
      <c r="A2110" t="s">
        <v>12504</v>
      </c>
      <c r="B2110" t="s">
        <v>19</v>
      </c>
      <c r="E2110">
        <v>5.3</v>
      </c>
      <c r="F2110" t="e">
        <f t="shared" si="96"/>
        <v>#DIV/0!</v>
      </c>
      <c r="G2110">
        <f t="shared" si="97"/>
        <v>6.6</v>
      </c>
      <c r="H2110" s="3">
        <f t="shared" si="98"/>
        <v>1.1251158657328983</v>
      </c>
    </row>
    <row r="2111" spans="1:8" x14ac:dyDescent="0.3">
      <c r="A2111" t="s">
        <v>12505</v>
      </c>
      <c r="B2111" t="s">
        <v>19</v>
      </c>
      <c r="E2111">
        <v>6.5</v>
      </c>
      <c r="F2111" t="e">
        <f t="shared" si="96"/>
        <v>#DIV/0!</v>
      </c>
      <c r="G2111">
        <f t="shared" si="97"/>
        <v>6.6</v>
      </c>
      <c r="H2111" s="3">
        <f t="shared" si="98"/>
        <v>1.1251158657328983</v>
      </c>
    </row>
    <row r="2112" spans="1:8" x14ac:dyDescent="0.3">
      <c r="A2112" t="s">
        <v>12506</v>
      </c>
      <c r="B2112" t="s">
        <v>19</v>
      </c>
      <c r="E2112">
        <v>5.7</v>
      </c>
      <c r="F2112" t="e">
        <f t="shared" si="96"/>
        <v>#DIV/0!</v>
      </c>
      <c r="G2112">
        <f t="shared" si="97"/>
        <v>6.6</v>
      </c>
      <c r="H2112" s="3">
        <f t="shared" si="98"/>
        <v>1.1251158657328983</v>
      </c>
    </row>
    <row r="2113" spans="1:8" x14ac:dyDescent="0.3">
      <c r="A2113" t="s">
        <v>12507</v>
      </c>
      <c r="B2113" t="s">
        <v>19</v>
      </c>
      <c r="E2113">
        <v>6.7</v>
      </c>
      <c r="F2113" t="e">
        <f t="shared" si="96"/>
        <v>#DIV/0!</v>
      </c>
      <c r="G2113">
        <f t="shared" si="97"/>
        <v>6.6</v>
      </c>
      <c r="H2113" s="3">
        <f t="shared" si="98"/>
        <v>1.1251158657328983</v>
      </c>
    </row>
    <row r="2114" spans="1:8" x14ac:dyDescent="0.3">
      <c r="A2114" t="s">
        <v>12508</v>
      </c>
      <c r="B2114" t="s">
        <v>19</v>
      </c>
      <c r="E2114">
        <v>3.9</v>
      </c>
      <c r="F2114" t="e">
        <f t="shared" si="96"/>
        <v>#DIV/0!</v>
      </c>
      <c r="G2114">
        <f t="shared" si="97"/>
        <v>6.6</v>
      </c>
      <c r="H2114" s="3">
        <f t="shared" si="98"/>
        <v>1.1251158657328983</v>
      </c>
    </row>
    <row r="2115" spans="1:8" x14ac:dyDescent="0.3">
      <c r="A2115" t="s">
        <v>12509</v>
      </c>
      <c r="B2115" t="s">
        <v>19</v>
      </c>
      <c r="E2115">
        <v>4.0999999999999996</v>
      </c>
      <c r="F2115" t="e">
        <f t="shared" ref="F2115:F2178" si="99">AVERAGEIF(B:B,C:C,E:E)</f>
        <v>#DIV/0!</v>
      </c>
      <c r="G2115">
        <f t="shared" ref="G2115:G2178" si="100">MEDIAN(B:B,C:C,E:E)</f>
        <v>6.6</v>
      </c>
      <c r="H2115" s="3">
        <f t="shared" ref="H2115:H2178" si="101">_xlfn.STDEV.S(B:B,C:C,E:E)</f>
        <v>1.1251158657328983</v>
      </c>
    </row>
    <row r="2116" spans="1:8" x14ac:dyDescent="0.3">
      <c r="A2116" t="s">
        <v>12510</v>
      </c>
      <c r="B2116" t="s">
        <v>19</v>
      </c>
      <c r="E2116">
        <v>6.2</v>
      </c>
      <c r="F2116" t="e">
        <f t="shared" si="99"/>
        <v>#DIV/0!</v>
      </c>
      <c r="G2116">
        <f t="shared" si="100"/>
        <v>6.6</v>
      </c>
      <c r="H2116" s="3">
        <f t="shared" si="101"/>
        <v>1.1251158657328983</v>
      </c>
    </row>
    <row r="2117" spans="1:8" x14ac:dyDescent="0.3">
      <c r="A2117" t="s">
        <v>12511</v>
      </c>
      <c r="B2117" t="s">
        <v>19</v>
      </c>
      <c r="E2117">
        <v>3.8</v>
      </c>
      <c r="F2117" t="e">
        <f t="shared" si="99"/>
        <v>#DIV/0!</v>
      </c>
      <c r="G2117">
        <f t="shared" si="100"/>
        <v>6.6</v>
      </c>
      <c r="H2117" s="3">
        <f t="shared" si="101"/>
        <v>1.1251158657328983</v>
      </c>
    </row>
    <row r="2118" spans="1:8" x14ac:dyDescent="0.3">
      <c r="A2118" t="s">
        <v>12512</v>
      </c>
      <c r="B2118" t="s">
        <v>4479</v>
      </c>
      <c r="E2118">
        <v>5.0999999999999996</v>
      </c>
      <c r="F2118" t="e">
        <f t="shared" si="99"/>
        <v>#DIV/0!</v>
      </c>
      <c r="G2118">
        <f t="shared" si="100"/>
        <v>6.6</v>
      </c>
      <c r="H2118" s="3">
        <f t="shared" si="101"/>
        <v>1.1251158657328983</v>
      </c>
    </row>
    <row r="2119" spans="1:8" x14ac:dyDescent="0.3">
      <c r="A2119" t="s">
        <v>12513</v>
      </c>
      <c r="B2119" t="s">
        <v>675</v>
      </c>
      <c r="E2119">
        <v>6.4</v>
      </c>
      <c r="F2119" t="e">
        <f t="shared" si="99"/>
        <v>#DIV/0!</v>
      </c>
      <c r="G2119">
        <f t="shared" si="100"/>
        <v>6.6</v>
      </c>
      <c r="H2119" s="3">
        <f t="shared" si="101"/>
        <v>1.1251158657328983</v>
      </c>
    </row>
    <row r="2120" spans="1:8" x14ac:dyDescent="0.3">
      <c r="A2120" t="s">
        <v>12514</v>
      </c>
      <c r="B2120" t="s">
        <v>19</v>
      </c>
      <c r="E2120">
        <v>7.8</v>
      </c>
      <c r="F2120" t="e">
        <f t="shared" si="99"/>
        <v>#DIV/0!</v>
      </c>
      <c r="G2120">
        <f t="shared" si="100"/>
        <v>6.6</v>
      </c>
      <c r="H2120" s="3">
        <f t="shared" si="101"/>
        <v>1.1251158657328983</v>
      </c>
    </row>
    <row r="2121" spans="1:8" x14ac:dyDescent="0.3">
      <c r="A2121" t="s">
        <v>12515</v>
      </c>
      <c r="B2121" t="s">
        <v>19</v>
      </c>
      <c r="E2121">
        <v>7.8</v>
      </c>
      <c r="F2121" t="e">
        <f t="shared" si="99"/>
        <v>#DIV/0!</v>
      </c>
      <c r="G2121">
        <f t="shared" si="100"/>
        <v>6.6</v>
      </c>
      <c r="H2121" s="3">
        <f t="shared" si="101"/>
        <v>1.1251158657328983</v>
      </c>
    </row>
    <row r="2122" spans="1:8" x14ac:dyDescent="0.3">
      <c r="A2122" t="s">
        <v>12516</v>
      </c>
      <c r="B2122" t="s">
        <v>19</v>
      </c>
      <c r="E2122">
        <v>6.1</v>
      </c>
      <c r="F2122" t="e">
        <f t="shared" si="99"/>
        <v>#DIV/0!</v>
      </c>
      <c r="G2122">
        <f t="shared" si="100"/>
        <v>6.6</v>
      </c>
      <c r="H2122" s="3">
        <f t="shared" si="101"/>
        <v>1.1251158657328983</v>
      </c>
    </row>
    <row r="2123" spans="1:8" x14ac:dyDescent="0.3">
      <c r="A2123" t="s">
        <v>12517</v>
      </c>
      <c r="B2123" t="s">
        <v>19</v>
      </c>
      <c r="E2123">
        <v>5.8</v>
      </c>
      <c r="F2123" t="e">
        <f t="shared" si="99"/>
        <v>#DIV/0!</v>
      </c>
      <c r="G2123">
        <f t="shared" si="100"/>
        <v>6.6</v>
      </c>
      <c r="H2123" s="3">
        <f t="shared" si="101"/>
        <v>1.1251158657328983</v>
      </c>
    </row>
    <row r="2124" spans="1:8" x14ac:dyDescent="0.3">
      <c r="A2124" t="s">
        <v>12518</v>
      </c>
      <c r="B2124" t="s">
        <v>19</v>
      </c>
      <c r="E2124">
        <v>6.3</v>
      </c>
      <c r="F2124" t="e">
        <f t="shared" si="99"/>
        <v>#DIV/0!</v>
      </c>
      <c r="G2124">
        <f t="shared" si="100"/>
        <v>6.6</v>
      </c>
      <c r="H2124" s="3">
        <f t="shared" si="101"/>
        <v>1.1251158657328983</v>
      </c>
    </row>
    <row r="2125" spans="1:8" x14ac:dyDescent="0.3">
      <c r="A2125" t="s">
        <v>12519</v>
      </c>
      <c r="B2125" t="s">
        <v>675</v>
      </c>
      <c r="E2125">
        <v>7.7</v>
      </c>
      <c r="F2125" t="e">
        <f t="shared" si="99"/>
        <v>#DIV/0!</v>
      </c>
      <c r="G2125">
        <f t="shared" si="100"/>
        <v>6.6</v>
      </c>
      <c r="H2125" s="3">
        <f t="shared" si="101"/>
        <v>1.1251158657328983</v>
      </c>
    </row>
    <row r="2126" spans="1:8" x14ac:dyDescent="0.3">
      <c r="A2126" t="s">
        <v>12520</v>
      </c>
      <c r="B2126" t="s">
        <v>19</v>
      </c>
      <c r="E2126">
        <v>5.4</v>
      </c>
      <c r="F2126" t="e">
        <f t="shared" si="99"/>
        <v>#DIV/0!</v>
      </c>
      <c r="G2126">
        <f t="shared" si="100"/>
        <v>6.6</v>
      </c>
      <c r="H2126" s="3">
        <f t="shared" si="101"/>
        <v>1.1251158657328983</v>
      </c>
    </row>
    <row r="2127" spans="1:8" x14ac:dyDescent="0.3">
      <c r="A2127" t="s">
        <v>12521</v>
      </c>
      <c r="B2127" t="s">
        <v>19</v>
      </c>
      <c r="E2127">
        <v>7.3</v>
      </c>
      <c r="F2127" t="e">
        <f t="shared" si="99"/>
        <v>#DIV/0!</v>
      </c>
      <c r="G2127">
        <f t="shared" si="100"/>
        <v>6.6</v>
      </c>
      <c r="H2127" s="3">
        <f t="shared" si="101"/>
        <v>1.1251158657328983</v>
      </c>
    </row>
    <row r="2128" spans="1:8" x14ac:dyDescent="0.3">
      <c r="A2128" t="s">
        <v>12522</v>
      </c>
      <c r="B2128" t="s">
        <v>19</v>
      </c>
      <c r="E2128">
        <v>6.8</v>
      </c>
      <c r="F2128" t="e">
        <f t="shared" si="99"/>
        <v>#DIV/0!</v>
      </c>
      <c r="G2128">
        <f t="shared" si="100"/>
        <v>6.6</v>
      </c>
      <c r="H2128" s="3">
        <f t="shared" si="101"/>
        <v>1.1251158657328983</v>
      </c>
    </row>
    <row r="2129" spans="1:8" x14ac:dyDescent="0.3">
      <c r="A2129" t="s">
        <v>12523</v>
      </c>
      <c r="B2129" t="s">
        <v>19</v>
      </c>
      <c r="E2129">
        <v>7.3</v>
      </c>
      <c r="F2129" t="e">
        <f t="shared" si="99"/>
        <v>#DIV/0!</v>
      </c>
      <c r="G2129">
        <f t="shared" si="100"/>
        <v>6.6</v>
      </c>
      <c r="H2129" s="3">
        <f t="shared" si="101"/>
        <v>1.1251158657328983</v>
      </c>
    </row>
    <row r="2130" spans="1:8" x14ac:dyDescent="0.3">
      <c r="A2130" t="s">
        <v>12524</v>
      </c>
      <c r="B2130" t="s">
        <v>1243</v>
      </c>
      <c r="E2130">
        <v>6.5</v>
      </c>
      <c r="F2130" t="e">
        <f t="shared" si="99"/>
        <v>#DIV/0!</v>
      </c>
      <c r="G2130">
        <f t="shared" si="100"/>
        <v>6.6</v>
      </c>
      <c r="H2130" s="3">
        <f t="shared" si="101"/>
        <v>1.1251158657328983</v>
      </c>
    </row>
    <row r="2131" spans="1:8" x14ac:dyDescent="0.3">
      <c r="A2131" t="s">
        <v>12525</v>
      </c>
      <c r="B2131" t="s">
        <v>19</v>
      </c>
      <c r="E2131">
        <v>7.2</v>
      </c>
      <c r="F2131" t="e">
        <f t="shared" si="99"/>
        <v>#DIV/0!</v>
      </c>
      <c r="G2131">
        <f t="shared" si="100"/>
        <v>6.6</v>
      </c>
      <c r="H2131" s="3">
        <f t="shared" si="101"/>
        <v>1.1251158657328983</v>
      </c>
    </row>
    <row r="2132" spans="1:8" x14ac:dyDescent="0.3">
      <c r="A2132" t="s">
        <v>12526</v>
      </c>
      <c r="B2132" t="s">
        <v>19</v>
      </c>
      <c r="E2132">
        <v>6.7</v>
      </c>
      <c r="F2132" t="e">
        <f t="shared" si="99"/>
        <v>#DIV/0!</v>
      </c>
      <c r="G2132">
        <f t="shared" si="100"/>
        <v>6.6</v>
      </c>
      <c r="H2132" s="3">
        <f t="shared" si="101"/>
        <v>1.1251158657328983</v>
      </c>
    </row>
    <row r="2133" spans="1:8" x14ac:dyDescent="0.3">
      <c r="A2133" t="s">
        <v>12527</v>
      </c>
      <c r="B2133" t="s">
        <v>19</v>
      </c>
      <c r="E2133">
        <v>6.3</v>
      </c>
      <c r="F2133" t="e">
        <f t="shared" si="99"/>
        <v>#DIV/0!</v>
      </c>
      <c r="G2133">
        <f t="shared" si="100"/>
        <v>6.6</v>
      </c>
      <c r="H2133" s="3">
        <f t="shared" si="101"/>
        <v>1.1251158657328983</v>
      </c>
    </row>
    <row r="2134" spans="1:8" x14ac:dyDescent="0.3">
      <c r="A2134" t="s">
        <v>12528</v>
      </c>
      <c r="B2134" t="s">
        <v>19</v>
      </c>
      <c r="E2134">
        <v>5.9</v>
      </c>
      <c r="F2134" t="e">
        <f t="shared" si="99"/>
        <v>#DIV/0!</v>
      </c>
      <c r="G2134">
        <f t="shared" si="100"/>
        <v>6.6</v>
      </c>
      <c r="H2134" s="3">
        <f t="shared" si="101"/>
        <v>1.1251158657328983</v>
      </c>
    </row>
    <row r="2135" spans="1:8" x14ac:dyDescent="0.3">
      <c r="A2135" t="s">
        <v>12529</v>
      </c>
      <c r="B2135" t="s">
        <v>19</v>
      </c>
      <c r="E2135">
        <v>7.8</v>
      </c>
      <c r="F2135" t="e">
        <f t="shared" si="99"/>
        <v>#DIV/0!</v>
      </c>
      <c r="G2135">
        <f t="shared" si="100"/>
        <v>6.6</v>
      </c>
      <c r="H2135" s="3">
        <f t="shared" si="101"/>
        <v>1.1251158657328983</v>
      </c>
    </row>
    <row r="2136" spans="1:8" x14ac:dyDescent="0.3">
      <c r="A2136" t="s">
        <v>12530</v>
      </c>
      <c r="B2136" t="s">
        <v>19</v>
      </c>
      <c r="E2136">
        <v>7.4</v>
      </c>
      <c r="F2136" t="e">
        <f t="shared" si="99"/>
        <v>#DIV/0!</v>
      </c>
      <c r="G2136">
        <f t="shared" si="100"/>
        <v>6.6</v>
      </c>
      <c r="H2136" s="3">
        <f t="shared" si="101"/>
        <v>1.1251158657328983</v>
      </c>
    </row>
    <row r="2137" spans="1:8" x14ac:dyDescent="0.3">
      <c r="A2137" t="s">
        <v>12531</v>
      </c>
      <c r="B2137" t="s">
        <v>19</v>
      </c>
      <c r="E2137">
        <v>4.8</v>
      </c>
      <c r="F2137" t="e">
        <f t="shared" si="99"/>
        <v>#DIV/0!</v>
      </c>
      <c r="G2137">
        <f t="shared" si="100"/>
        <v>6.6</v>
      </c>
      <c r="H2137" s="3">
        <f t="shared" si="101"/>
        <v>1.1251158657328983</v>
      </c>
    </row>
    <row r="2138" spans="1:8" x14ac:dyDescent="0.3">
      <c r="A2138" t="s">
        <v>12532</v>
      </c>
      <c r="B2138" t="s">
        <v>19</v>
      </c>
      <c r="E2138">
        <v>6.3</v>
      </c>
      <c r="F2138" t="e">
        <f t="shared" si="99"/>
        <v>#DIV/0!</v>
      </c>
      <c r="G2138">
        <f t="shared" si="100"/>
        <v>6.6</v>
      </c>
      <c r="H2138" s="3">
        <f t="shared" si="101"/>
        <v>1.1251158657328983</v>
      </c>
    </row>
    <row r="2139" spans="1:8" x14ac:dyDescent="0.3">
      <c r="A2139" t="s">
        <v>12533</v>
      </c>
      <c r="B2139" t="s">
        <v>19</v>
      </c>
      <c r="E2139">
        <v>7.8</v>
      </c>
      <c r="F2139" t="e">
        <f t="shared" si="99"/>
        <v>#DIV/0!</v>
      </c>
      <c r="G2139">
        <f t="shared" si="100"/>
        <v>6.6</v>
      </c>
      <c r="H2139" s="3">
        <f t="shared" si="101"/>
        <v>1.1251158657328983</v>
      </c>
    </row>
    <row r="2140" spans="1:8" x14ac:dyDescent="0.3">
      <c r="A2140" t="s">
        <v>12534</v>
      </c>
      <c r="B2140" t="s">
        <v>19</v>
      </c>
      <c r="E2140">
        <v>7.5</v>
      </c>
      <c r="F2140" t="e">
        <f t="shared" si="99"/>
        <v>#DIV/0!</v>
      </c>
      <c r="G2140">
        <f t="shared" si="100"/>
        <v>6.6</v>
      </c>
      <c r="H2140" s="3">
        <f t="shared" si="101"/>
        <v>1.1251158657328983</v>
      </c>
    </row>
    <row r="2141" spans="1:8" x14ac:dyDescent="0.3">
      <c r="A2141" t="s">
        <v>12535</v>
      </c>
      <c r="B2141" t="s">
        <v>19</v>
      </c>
      <c r="E2141">
        <v>6</v>
      </c>
      <c r="F2141" t="e">
        <f t="shared" si="99"/>
        <v>#DIV/0!</v>
      </c>
      <c r="G2141">
        <f t="shared" si="100"/>
        <v>6.6</v>
      </c>
      <c r="H2141" s="3">
        <f t="shared" si="101"/>
        <v>1.1251158657328983</v>
      </c>
    </row>
    <row r="2142" spans="1:8" x14ac:dyDescent="0.3">
      <c r="A2142" t="s">
        <v>12536</v>
      </c>
      <c r="B2142" t="s">
        <v>19</v>
      </c>
      <c r="E2142">
        <v>6.8</v>
      </c>
      <c r="F2142" t="e">
        <f t="shared" si="99"/>
        <v>#DIV/0!</v>
      </c>
      <c r="G2142">
        <f t="shared" si="100"/>
        <v>6.6</v>
      </c>
      <c r="H2142" s="3">
        <f t="shared" si="101"/>
        <v>1.1251158657328983</v>
      </c>
    </row>
    <row r="2143" spans="1:8" x14ac:dyDescent="0.3">
      <c r="A2143" t="s">
        <v>12537</v>
      </c>
      <c r="B2143" t="s">
        <v>19</v>
      </c>
      <c r="E2143">
        <v>6.6</v>
      </c>
      <c r="F2143" t="e">
        <f t="shared" si="99"/>
        <v>#DIV/0!</v>
      </c>
      <c r="G2143">
        <f t="shared" si="100"/>
        <v>6.6</v>
      </c>
      <c r="H2143" s="3">
        <f t="shared" si="101"/>
        <v>1.1251158657328983</v>
      </c>
    </row>
    <row r="2144" spans="1:8" x14ac:dyDescent="0.3">
      <c r="A2144" t="s">
        <v>12538</v>
      </c>
      <c r="B2144" t="s">
        <v>19</v>
      </c>
      <c r="E2144">
        <v>4.5999999999999996</v>
      </c>
      <c r="F2144" t="e">
        <f t="shared" si="99"/>
        <v>#DIV/0!</v>
      </c>
      <c r="G2144">
        <f t="shared" si="100"/>
        <v>6.6</v>
      </c>
      <c r="H2144" s="3">
        <f t="shared" si="101"/>
        <v>1.1251158657328983</v>
      </c>
    </row>
    <row r="2145" spans="1:8" x14ac:dyDescent="0.3">
      <c r="A2145" t="s">
        <v>12539</v>
      </c>
      <c r="B2145" t="s">
        <v>19</v>
      </c>
      <c r="E2145">
        <v>2.9</v>
      </c>
      <c r="F2145" t="e">
        <f t="shared" si="99"/>
        <v>#DIV/0!</v>
      </c>
      <c r="G2145">
        <f t="shared" si="100"/>
        <v>6.6</v>
      </c>
      <c r="H2145" s="3">
        <f t="shared" si="101"/>
        <v>1.1251158657328983</v>
      </c>
    </row>
    <row r="2146" spans="1:8" x14ac:dyDescent="0.3">
      <c r="A2146" t="s">
        <v>12540</v>
      </c>
      <c r="B2146" t="s">
        <v>19</v>
      </c>
      <c r="E2146">
        <v>7.1</v>
      </c>
      <c r="F2146" t="e">
        <f t="shared" si="99"/>
        <v>#DIV/0!</v>
      </c>
      <c r="G2146">
        <f t="shared" si="100"/>
        <v>6.6</v>
      </c>
      <c r="H2146" s="3">
        <f t="shared" si="101"/>
        <v>1.1251158657328983</v>
      </c>
    </row>
    <row r="2147" spans="1:8" x14ac:dyDescent="0.3">
      <c r="A2147" t="s">
        <v>12541</v>
      </c>
      <c r="B2147" t="s">
        <v>19</v>
      </c>
      <c r="E2147">
        <v>6.1</v>
      </c>
      <c r="F2147" t="e">
        <f t="shared" si="99"/>
        <v>#DIV/0!</v>
      </c>
      <c r="G2147">
        <f t="shared" si="100"/>
        <v>6.6</v>
      </c>
      <c r="H2147" s="3">
        <f t="shared" si="101"/>
        <v>1.1251158657328983</v>
      </c>
    </row>
    <row r="2148" spans="1:8" x14ac:dyDescent="0.3">
      <c r="A2148" t="s">
        <v>12542</v>
      </c>
      <c r="B2148" t="s">
        <v>19</v>
      </c>
      <c r="E2148">
        <v>6.7</v>
      </c>
      <c r="F2148" t="e">
        <f t="shared" si="99"/>
        <v>#DIV/0!</v>
      </c>
      <c r="G2148">
        <f t="shared" si="100"/>
        <v>6.6</v>
      </c>
      <c r="H2148" s="3">
        <f t="shared" si="101"/>
        <v>1.1251158657328983</v>
      </c>
    </row>
    <row r="2149" spans="1:8" x14ac:dyDescent="0.3">
      <c r="A2149" t="s">
        <v>12543</v>
      </c>
      <c r="B2149" t="s">
        <v>19</v>
      </c>
      <c r="E2149">
        <v>7.1</v>
      </c>
      <c r="F2149" t="e">
        <f t="shared" si="99"/>
        <v>#DIV/0!</v>
      </c>
      <c r="G2149">
        <f t="shared" si="100"/>
        <v>6.6</v>
      </c>
      <c r="H2149" s="3">
        <f t="shared" si="101"/>
        <v>1.1251158657328983</v>
      </c>
    </row>
    <row r="2150" spans="1:8" x14ac:dyDescent="0.3">
      <c r="A2150" t="s">
        <v>12544</v>
      </c>
      <c r="B2150" t="s">
        <v>19</v>
      </c>
      <c r="E2150">
        <v>5.8</v>
      </c>
      <c r="F2150" t="e">
        <f t="shared" si="99"/>
        <v>#DIV/0!</v>
      </c>
      <c r="G2150">
        <f t="shared" si="100"/>
        <v>6.6</v>
      </c>
      <c r="H2150" s="3">
        <f t="shared" si="101"/>
        <v>1.1251158657328983</v>
      </c>
    </row>
    <row r="2151" spans="1:8" x14ac:dyDescent="0.3">
      <c r="A2151" t="s">
        <v>12545</v>
      </c>
      <c r="B2151" t="s">
        <v>19</v>
      </c>
      <c r="E2151">
        <v>6.7</v>
      </c>
      <c r="F2151" t="e">
        <f t="shared" si="99"/>
        <v>#DIV/0!</v>
      </c>
      <c r="G2151">
        <f t="shared" si="100"/>
        <v>6.6</v>
      </c>
      <c r="H2151" s="3">
        <f t="shared" si="101"/>
        <v>1.1251158657328983</v>
      </c>
    </row>
    <row r="2152" spans="1:8" x14ac:dyDescent="0.3">
      <c r="A2152" t="s">
        <v>12546</v>
      </c>
      <c r="B2152" t="s">
        <v>19</v>
      </c>
      <c r="E2152">
        <v>5.8</v>
      </c>
      <c r="F2152" t="e">
        <f t="shared" si="99"/>
        <v>#DIV/0!</v>
      </c>
      <c r="G2152">
        <f t="shared" si="100"/>
        <v>6.6</v>
      </c>
      <c r="H2152" s="3">
        <f t="shared" si="101"/>
        <v>1.1251158657328983</v>
      </c>
    </row>
    <row r="2153" spans="1:8" x14ac:dyDescent="0.3">
      <c r="A2153" t="s">
        <v>12547</v>
      </c>
      <c r="B2153" t="s">
        <v>19</v>
      </c>
      <c r="E2153">
        <v>6.8</v>
      </c>
      <c r="F2153" t="e">
        <f t="shared" si="99"/>
        <v>#DIV/0!</v>
      </c>
      <c r="G2153">
        <f t="shared" si="100"/>
        <v>6.6</v>
      </c>
      <c r="H2153" s="3">
        <f t="shared" si="101"/>
        <v>1.1251158657328983</v>
      </c>
    </row>
    <row r="2154" spans="1:8" x14ac:dyDescent="0.3">
      <c r="A2154" t="s">
        <v>12548</v>
      </c>
      <c r="B2154" t="s">
        <v>19</v>
      </c>
      <c r="E2154">
        <v>8.5</v>
      </c>
      <c r="F2154" t="e">
        <f t="shared" si="99"/>
        <v>#DIV/0!</v>
      </c>
      <c r="G2154">
        <f t="shared" si="100"/>
        <v>6.6</v>
      </c>
      <c r="H2154" s="3">
        <f t="shared" si="101"/>
        <v>1.1251158657328983</v>
      </c>
    </row>
    <row r="2155" spans="1:8" x14ac:dyDescent="0.3">
      <c r="A2155" t="s">
        <v>12549</v>
      </c>
      <c r="B2155" t="s">
        <v>19</v>
      </c>
      <c r="E2155">
        <v>6.6</v>
      </c>
      <c r="F2155" t="e">
        <f t="shared" si="99"/>
        <v>#DIV/0!</v>
      </c>
      <c r="G2155">
        <f t="shared" si="100"/>
        <v>6.6</v>
      </c>
      <c r="H2155" s="3">
        <f t="shared" si="101"/>
        <v>1.1251158657328983</v>
      </c>
    </row>
    <row r="2156" spans="1:8" x14ac:dyDescent="0.3">
      <c r="A2156" t="s">
        <v>12550</v>
      </c>
      <c r="B2156" t="s">
        <v>19</v>
      </c>
      <c r="E2156">
        <v>7.7</v>
      </c>
      <c r="F2156" t="e">
        <f t="shared" si="99"/>
        <v>#DIV/0!</v>
      </c>
      <c r="G2156">
        <f t="shared" si="100"/>
        <v>6.6</v>
      </c>
      <c r="H2156" s="3">
        <f t="shared" si="101"/>
        <v>1.1251158657328983</v>
      </c>
    </row>
    <row r="2157" spans="1:8" x14ac:dyDescent="0.3">
      <c r="A2157" t="s">
        <v>12551</v>
      </c>
      <c r="B2157" t="s">
        <v>19</v>
      </c>
      <c r="E2157">
        <v>4.7</v>
      </c>
      <c r="F2157" t="e">
        <f t="shared" si="99"/>
        <v>#DIV/0!</v>
      </c>
      <c r="G2157">
        <f t="shared" si="100"/>
        <v>6.6</v>
      </c>
      <c r="H2157" s="3">
        <f t="shared" si="101"/>
        <v>1.1251158657328983</v>
      </c>
    </row>
    <row r="2158" spans="1:8" x14ac:dyDescent="0.3">
      <c r="A2158" t="s">
        <v>12552</v>
      </c>
      <c r="B2158" t="s">
        <v>19</v>
      </c>
      <c r="E2158">
        <v>6.4</v>
      </c>
      <c r="F2158" t="e">
        <f t="shared" si="99"/>
        <v>#DIV/0!</v>
      </c>
      <c r="G2158">
        <f t="shared" si="100"/>
        <v>6.6</v>
      </c>
      <c r="H2158" s="3">
        <f t="shared" si="101"/>
        <v>1.1251158657328983</v>
      </c>
    </row>
    <row r="2159" spans="1:8" x14ac:dyDescent="0.3">
      <c r="A2159" t="s">
        <v>12553</v>
      </c>
      <c r="B2159" t="s">
        <v>19</v>
      </c>
      <c r="E2159">
        <v>5.5</v>
      </c>
      <c r="F2159" t="e">
        <f t="shared" si="99"/>
        <v>#DIV/0!</v>
      </c>
      <c r="G2159">
        <f t="shared" si="100"/>
        <v>6.6</v>
      </c>
      <c r="H2159" s="3">
        <f t="shared" si="101"/>
        <v>1.1251158657328983</v>
      </c>
    </row>
    <row r="2160" spans="1:8" x14ac:dyDescent="0.3">
      <c r="A2160" t="s">
        <v>12554</v>
      </c>
      <c r="B2160" t="s">
        <v>19</v>
      </c>
      <c r="E2160">
        <v>8.6</v>
      </c>
      <c r="F2160" t="e">
        <f t="shared" si="99"/>
        <v>#DIV/0!</v>
      </c>
      <c r="G2160">
        <f t="shared" si="100"/>
        <v>6.6</v>
      </c>
      <c r="H2160" s="3">
        <f t="shared" si="101"/>
        <v>1.1251158657328983</v>
      </c>
    </row>
    <row r="2161" spans="1:8" x14ac:dyDescent="0.3">
      <c r="A2161" t="s">
        <v>12555</v>
      </c>
      <c r="B2161" t="s">
        <v>19</v>
      </c>
      <c r="E2161">
        <v>7</v>
      </c>
      <c r="F2161" t="e">
        <f t="shared" si="99"/>
        <v>#DIV/0!</v>
      </c>
      <c r="G2161">
        <f t="shared" si="100"/>
        <v>6.6</v>
      </c>
      <c r="H2161" s="3">
        <f t="shared" si="101"/>
        <v>1.1251158657328983</v>
      </c>
    </row>
    <row r="2162" spans="1:8" x14ac:dyDescent="0.3">
      <c r="A2162" t="s">
        <v>12556</v>
      </c>
      <c r="B2162" t="s">
        <v>19</v>
      </c>
      <c r="E2162">
        <v>7.1</v>
      </c>
      <c r="F2162" t="e">
        <f t="shared" si="99"/>
        <v>#DIV/0!</v>
      </c>
      <c r="G2162">
        <f t="shared" si="100"/>
        <v>6.6</v>
      </c>
      <c r="H2162" s="3">
        <f t="shared" si="101"/>
        <v>1.1251158657328983</v>
      </c>
    </row>
    <row r="2163" spans="1:8" x14ac:dyDescent="0.3">
      <c r="A2163" t="s">
        <v>12557</v>
      </c>
      <c r="B2163" t="s">
        <v>19</v>
      </c>
      <c r="E2163">
        <v>5.7</v>
      </c>
      <c r="F2163" t="e">
        <f t="shared" si="99"/>
        <v>#DIV/0!</v>
      </c>
      <c r="G2163">
        <f t="shared" si="100"/>
        <v>6.6</v>
      </c>
      <c r="H2163" s="3">
        <f t="shared" si="101"/>
        <v>1.1251158657328983</v>
      </c>
    </row>
    <row r="2164" spans="1:8" x14ac:dyDescent="0.3">
      <c r="A2164" t="s">
        <v>12558</v>
      </c>
      <c r="B2164" t="s">
        <v>19</v>
      </c>
      <c r="E2164">
        <v>3.7</v>
      </c>
      <c r="F2164" t="e">
        <f t="shared" si="99"/>
        <v>#DIV/0!</v>
      </c>
      <c r="G2164">
        <f t="shared" si="100"/>
        <v>6.6</v>
      </c>
      <c r="H2164" s="3">
        <f t="shared" si="101"/>
        <v>1.1251158657328983</v>
      </c>
    </row>
    <row r="2165" spans="1:8" x14ac:dyDescent="0.3">
      <c r="A2165" t="s">
        <v>12559</v>
      </c>
      <c r="B2165" t="s">
        <v>19</v>
      </c>
      <c r="E2165">
        <v>7.5</v>
      </c>
      <c r="F2165" t="e">
        <f t="shared" si="99"/>
        <v>#DIV/0!</v>
      </c>
      <c r="G2165">
        <f t="shared" si="100"/>
        <v>6.6</v>
      </c>
      <c r="H2165" s="3">
        <f t="shared" si="101"/>
        <v>1.1251158657328983</v>
      </c>
    </row>
    <row r="2166" spans="1:8" x14ac:dyDescent="0.3">
      <c r="A2166" t="s">
        <v>12560</v>
      </c>
      <c r="B2166" t="s">
        <v>19</v>
      </c>
      <c r="E2166">
        <v>4.5999999999999996</v>
      </c>
      <c r="F2166" t="e">
        <f t="shared" si="99"/>
        <v>#DIV/0!</v>
      </c>
      <c r="G2166">
        <f t="shared" si="100"/>
        <v>6.6</v>
      </c>
      <c r="H2166" s="3">
        <f t="shared" si="101"/>
        <v>1.1251158657328983</v>
      </c>
    </row>
    <row r="2167" spans="1:8" x14ac:dyDescent="0.3">
      <c r="A2167" t="s">
        <v>12561</v>
      </c>
      <c r="B2167" t="s">
        <v>19</v>
      </c>
      <c r="E2167">
        <v>4.9000000000000004</v>
      </c>
      <c r="F2167" t="e">
        <f t="shared" si="99"/>
        <v>#DIV/0!</v>
      </c>
      <c r="G2167">
        <f t="shared" si="100"/>
        <v>6.6</v>
      </c>
      <c r="H2167" s="3">
        <f t="shared" si="101"/>
        <v>1.1251158657328983</v>
      </c>
    </row>
    <row r="2168" spans="1:8" x14ac:dyDescent="0.3">
      <c r="A2168" t="s">
        <v>11732</v>
      </c>
      <c r="B2168" t="s">
        <v>19</v>
      </c>
      <c r="E2168">
        <v>6.9</v>
      </c>
      <c r="F2168" t="e">
        <f t="shared" si="99"/>
        <v>#DIV/0!</v>
      </c>
      <c r="G2168">
        <f t="shared" si="100"/>
        <v>6.6</v>
      </c>
      <c r="H2168" s="3">
        <f t="shared" si="101"/>
        <v>1.1251158657328983</v>
      </c>
    </row>
    <row r="2169" spans="1:8" x14ac:dyDescent="0.3">
      <c r="A2169" t="s">
        <v>12562</v>
      </c>
      <c r="B2169" t="s">
        <v>19</v>
      </c>
      <c r="E2169">
        <v>7.1</v>
      </c>
      <c r="F2169" t="e">
        <f t="shared" si="99"/>
        <v>#DIV/0!</v>
      </c>
      <c r="G2169">
        <f t="shared" si="100"/>
        <v>6.6</v>
      </c>
      <c r="H2169" s="3">
        <f t="shared" si="101"/>
        <v>1.1251158657328983</v>
      </c>
    </row>
    <row r="2170" spans="1:8" x14ac:dyDescent="0.3">
      <c r="A2170" t="s">
        <v>12563</v>
      </c>
      <c r="B2170" t="s">
        <v>19</v>
      </c>
      <c r="E2170">
        <v>5.8</v>
      </c>
      <c r="F2170" t="e">
        <f t="shared" si="99"/>
        <v>#DIV/0!</v>
      </c>
      <c r="G2170">
        <f t="shared" si="100"/>
        <v>6.6</v>
      </c>
      <c r="H2170" s="3">
        <f t="shared" si="101"/>
        <v>1.1251158657328983</v>
      </c>
    </row>
    <row r="2171" spans="1:8" x14ac:dyDescent="0.3">
      <c r="A2171" t="s">
        <v>12103</v>
      </c>
      <c r="B2171" t="s">
        <v>19</v>
      </c>
      <c r="E2171">
        <v>7</v>
      </c>
      <c r="F2171" t="e">
        <f t="shared" si="99"/>
        <v>#DIV/0!</v>
      </c>
      <c r="G2171">
        <f t="shared" si="100"/>
        <v>6.6</v>
      </c>
      <c r="H2171" s="3">
        <f t="shared" si="101"/>
        <v>1.1251158657328983</v>
      </c>
    </row>
    <row r="2172" spans="1:8" x14ac:dyDescent="0.3">
      <c r="A2172" t="s">
        <v>12564</v>
      </c>
      <c r="B2172" t="s">
        <v>19</v>
      </c>
      <c r="E2172">
        <v>5.4</v>
      </c>
      <c r="F2172" t="e">
        <f t="shared" si="99"/>
        <v>#DIV/0!</v>
      </c>
      <c r="G2172">
        <f t="shared" si="100"/>
        <v>6.6</v>
      </c>
      <c r="H2172" s="3">
        <f t="shared" si="101"/>
        <v>1.1251158657328983</v>
      </c>
    </row>
    <row r="2173" spans="1:8" x14ac:dyDescent="0.3">
      <c r="A2173" t="s">
        <v>12565</v>
      </c>
      <c r="B2173" t="s">
        <v>19</v>
      </c>
      <c r="E2173">
        <v>7.3</v>
      </c>
      <c r="F2173" t="e">
        <f t="shared" si="99"/>
        <v>#DIV/0!</v>
      </c>
      <c r="G2173">
        <f t="shared" si="100"/>
        <v>6.6</v>
      </c>
      <c r="H2173" s="3">
        <f t="shared" si="101"/>
        <v>1.1251158657328983</v>
      </c>
    </row>
    <row r="2174" spans="1:8" x14ac:dyDescent="0.3">
      <c r="A2174" t="s">
        <v>12566</v>
      </c>
      <c r="B2174" t="s">
        <v>19</v>
      </c>
      <c r="E2174">
        <v>7.1</v>
      </c>
      <c r="F2174" t="e">
        <f t="shared" si="99"/>
        <v>#DIV/0!</v>
      </c>
      <c r="G2174">
        <f t="shared" si="100"/>
        <v>6.6</v>
      </c>
      <c r="H2174" s="3">
        <f t="shared" si="101"/>
        <v>1.1251158657328983</v>
      </c>
    </row>
    <row r="2175" spans="1:8" x14ac:dyDescent="0.3">
      <c r="A2175" t="s">
        <v>12567</v>
      </c>
      <c r="B2175" t="s">
        <v>19</v>
      </c>
      <c r="E2175">
        <v>5.8</v>
      </c>
      <c r="F2175" t="e">
        <f t="shared" si="99"/>
        <v>#DIV/0!</v>
      </c>
      <c r="G2175">
        <f t="shared" si="100"/>
        <v>6.6</v>
      </c>
      <c r="H2175" s="3">
        <f t="shared" si="101"/>
        <v>1.1251158657328983</v>
      </c>
    </row>
    <row r="2176" spans="1:8" x14ac:dyDescent="0.3">
      <c r="A2176" t="s">
        <v>12568</v>
      </c>
      <c r="B2176" t="s">
        <v>19</v>
      </c>
      <c r="E2176">
        <v>8.1</v>
      </c>
      <c r="F2176" t="e">
        <f t="shared" si="99"/>
        <v>#DIV/0!</v>
      </c>
      <c r="G2176">
        <f t="shared" si="100"/>
        <v>6.6</v>
      </c>
      <c r="H2176" s="3">
        <f t="shared" si="101"/>
        <v>1.1251158657328983</v>
      </c>
    </row>
    <row r="2177" spans="1:8" x14ac:dyDescent="0.3">
      <c r="A2177" t="s">
        <v>12569</v>
      </c>
      <c r="B2177" t="s">
        <v>19</v>
      </c>
      <c r="E2177">
        <v>5.7</v>
      </c>
      <c r="F2177" t="e">
        <f t="shared" si="99"/>
        <v>#DIV/0!</v>
      </c>
      <c r="G2177">
        <f t="shared" si="100"/>
        <v>6.6</v>
      </c>
      <c r="H2177" s="3">
        <f t="shared" si="101"/>
        <v>1.1251158657328983</v>
      </c>
    </row>
    <row r="2178" spans="1:8" x14ac:dyDescent="0.3">
      <c r="A2178" t="s">
        <v>12570</v>
      </c>
      <c r="B2178" t="s">
        <v>19</v>
      </c>
      <c r="E2178">
        <v>4.4000000000000004</v>
      </c>
      <c r="F2178" t="e">
        <f t="shared" si="99"/>
        <v>#DIV/0!</v>
      </c>
      <c r="G2178">
        <f t="shared" si="100"/>
        <v>6.6</v>
      </c>
      <c r="H2178" s="3">
        <f t="shared" si="101"/>
        <v>1.1251158657328983</v>
      </c>
    </row>
    <row r="2179" spans="1:8" x14ac:dyDescent="0.3">
      <c r="A2179" t="s">
        <v>12571</v>
      </c>
      <c r="B2179" t="s">
        <v>19</v>
      </c>
      <c r="E2179">
        <v>7.9</v>
      </c>
      <c r="F2179" t="e">
        <f t="shared" ref="F2179:F2242" si="102">AVERAGEIF(B:B,C:C,E:E)</f>
        <v>#DIV/0!</v>
      </c>
      <c r="G2179">
        <f t="shared" ref="G2179:G2242" si="103">MEDIAN(B:B,C:C,E:E)</f>
        <v>6.6</v>
      </c>
      <c r="H2179" s="3">
        <f t="shared" ref="H2179:H2242" si="104">_xlfn.STDEV.S(B:B,C:C,E:E)</f>
        <v>1.1251158657328983</v>
      </c>
    </row>
    <row r="2180" spans="1:8" x14ac:dyDescent="0.3">
      <c r="A2180" t="s">
        <v>12572</v>
      </c>
      <c r="B2180" t="s">
        <v>19</v>
      </c>
      <c r="E2180">
        <v>7.6</v>
      </c>
      <c r="F2180" t="e">
        <f t="shared" si="102"/>
        <v>#DIV/0!</v>
      </c>
      <c r="G2180">
        <f t="shared" si="103"/>
        <v>6.6</v>
      </c>
      <c r="H2180" s="3">
        <f t="shared" si="104"/>
        <v>1.1251158657328983</v>
      </c>
    </row>
    <row r="2181" spans="1:8" x14ac:dyDescent="0.3">
      <c r="A2181" t="s">
        <v>12573</v>
      </c>
      <c r="B2181" t="s">
        <v>19</v>
      </c>
      <c r="E2181">
        <v>4.8</v>
      </c>
      <c r="F2181" t="e">
        <f t="shared" si="102"/>
        <v>#DIV/0!</v>
      </c>
      <c r="G2181">
        <f t="shared" si="103"/>
        <v>6.6</v>
      </c>
      <c r="H2181" s="3">
        <f t="shared" si="104"/>
        <v>1.1251158657328983</v>
      </c>
    </row>
    <row r="2182" spans="1:8" x14ac:dyDescent="0.3">
      <c r="A2182" t="s">
        <v>12574</v>
      </c>
      <c r="B2182" t="s">
        <v>19</v>
      </c>
      <c r="E2182">
        <v>7.8</v>
      </c>
      <c r="F2182" t="e">
        <f t="shared" si="102"/>
        <v>#DIV/0!</v>
      </c>
      <c r="G2182">
        <f t="shared" si="103"/>
        <v>6.6</v>
      </c>
      <c r="H2182" s="3">
        <f t="shared" si="104"/>
        <v>1.1251158657328983</v>
      </c>
    </row>
    <row r="2183" spans="1:8" x14ac:dyDescent="0.3">
      <c r="A2183" t="s">
        <v>12575</v>
      </c>
      <c r="B2183" t="s">
        <v>19</v>
      </c>
      <c r="E2183">
        <v>6.7</v>
      </c>
      <c r="F2183" t="e">
        <f t="shared" si="102"/>
        <v>#DIV/0!</v>
      </c>
      <c r="G2183">
        <f t="shared" si="103"/>
        <v>6.6</v>
      </c>
      <c r="H2183" s="3">
        <f t="shared" si="104"/>
        <v>1.1251158657328983</v>
      </c>
    </row>
    <row r="2184" spans="1:8" x14ac:dyDescent="0.3">
      <c r="A2184" t="s">
        <v>12576</v>
      </c>
      <c r="B2184" t="s">
        <v>19</v>
      </c>
      <c r="E2184">
        <v>2.7</v>
      </c>
      <c r="F2184" t="e">
        <f t="shared" si="102"/>
        <v>#DIV/0!</v>
      </c>
      <c r="G2184">
        <f t="shared" si="103"/>
        <v>6.6</v>
      </c>
      <c r="H2184" s="3">
        <f t="shared" si="104"/>
        <v>1.1251158657328983</v>
      </c>
    </row>
    <row r="2185" spans="1:8" x14ac:dyDescent="0.3">
      <c r="A2185" t="s">
        <v>12577</v>
      </c>
      <c r="B2185" t="s">
        <v>19</v>
      </c>
      <c r="E2185">
        <v>5.8</v>
      </c>
      <c r="F2185" t="e">
        <f t="shared" si="102"/>
        <v>#DIV/0!</v>
      </c>
      <c r="G2185">
        <f t="shared" si="103"/>
        <v>6.6</v>
      </c>
      <c r="H2185" s="3">
        <f t="shared" si="104"/>
        <v>1.1251158657328983</v>
      </c>
    </row>
    <row r="2186" spans="1:8" x14ac:dyDescent="0.3">
      <c r="A2186" t="s">
        <v>12578</v>
      </c>
      <c r="B2186" t="s">
        <v>19</v>
      </c>
      <c r="E2186">
        <v>7.5</v>
      </c>
      <c r="F2186" t="e">
        <f t="shared" si="102"/>
        <v>#DIV/0!</v>
      </c>
      <c r="G2186">
        <f t="shared" si="103"/>
        <v>6.6</v>
      </c>
      <c r="H2186" s="3">
        <f t="shared" si="104"/>
        <v>1.1251158657328983</v>
      </c>
    </row>
    <row r="2187" spans="1:8" x14ac:dyDescent="0.3">
      <c r="A2187" t="s">
        <v>12579</v>
      </c>
      <c r="B2187" t="s">
        <v>19</v>
      </c>
      <c r="E2187">
        <v>5.4</v>
      </c>
      <c r="F2187" t="e">
        <f t="shared" si="102"/>
        <v>#DIV/0!</v>
      </c>
      <c r="G2187">
        <f t="shared" si="103"/>
        <v>6.6</v>
      </c>
      <c r="H2187" s="3">
        <f t="shared" si="104"/>
        <v>1.1251158657328983</v>
      </c>
    </row>
    <row r="2188" spans="1:8" x14ac:dyDescent="0.3">
      <c r="A2188" t="s">
        <v>12580</v>
      </c>
      <c r="B2188" t="s">
        <v>19</v>
      </c>
      <c r="E2188">
        <v>4.0999999999999996</v>
      </c>
      <c r="F2188" t="e">
        <f t="shared" si="102"/>
        <v>#DIV/0!</v>
      </c>
      <c r="G2188">
        <f t="shared" si="103"/>
        <v>6.6</v>
      </c>
      <c r="H2188" s="3">
        <f t="shared" si="104"/>
        <v>1.1251158657328983</v>
      </c>
    </row>
    <row r="2189" spans="1:8" x14ac:dyDescent="0.3">
      <c r="A2189" t="s">
        <v>12581</v>
      </c>
      <c r="B2189" t="s">
        <v>19</v>
      </c>
      <c r="E2189">
        <v>5.9</v>
      </c>
      <c r="F2189" t="e">
        <f t="shared" si="102"/>
        <v>#DIV/0!</v>
      </c>
      <c r="G2189">
        <f t="shared" si="103"/>
        <v>6.6</v>
      </c>
      <c r="H2189" s="3">
        <f t="shared" si="104"/>
        <v>1.1251158657328983</v>
      </c>
    </row>
    <row r="2190" spans="1:8" x14ac:dyDescent="0.3">
      <c r="A2190" t="s">
        <v>12582</v>
      </c>
      <c r="B2190" t="s">
        <v>19</v>
      </c>
      <c r="E2190">
        <v>6.3</v>
      </c>
      <c r="F2190" t="e">
        <f t="shared" si="102"/>
        <v>#DIV/0!</v>
      </c>
      <c r="G2190">
        <f t="shared" si="103"/>
        <v>6.6</v>
      </c>
      <c r="H2190" s="3">
        <f t="shared" si="104"/>
        <v>1.1251158657328983</v>
      </c>
    </row>
    <row r="2191" spans="1:8" x14ac:dyDescent="0.3">
      <c r="A2191" t="s">
        <v>12583</v>
      </c>
      <c r="B2191" t="s">
        <v>19</v>
      </c>
      <c r="E2191">
        <v>7</v>
      </c>
      <c r="F2191" t="e">
        <f t="shared" si="102"/>
        <v>#DIV/0!</v>
      </c>
      <c r="G2191">
        <f t="shared" si="103"/>
        <v>6.6</v>
      </c>
      <c r="H2191" s="3">
        <f t="shared" si="104"/>
        <v>1.1251158657328983</v>
      </c>
    </row>
    <row r="2192" spans="1:8" x14ac:dyDescent="0.3">
      <c r="A2192" t="s">
        <v>12584</v>
      </c>
      <c r="B2192" t="s">
        <v>19</v>
      </c>
      <c r="E2192">
        <v>6.8</v>
      </c>
      <c r="F2192" t="e">
        <f t="shared" si="102"/>
        <v>#DIV/0!</v>
      </c>
      <c r="G2192">
        <f t="shared" si="103"/>
        <v>6.6</v>
      </c>
      <c r="H2192" s="3">
        <f t="shared" si="104"/>
        <v>1.1251158657328983</v>
      </c>
    </row>
    <row r="2193" spans="1:8" x14ac:dyDescent="0.3">
      <c r="A2193" t="s">
        <v>12585</v>
      </c>
      <c r="B2193" t="s">
        <v>19</v>
      </c>
      <c r="E2193">
        <v>3.5</v>
      </c>
      <c r="F2193" t="e">
        <f t="shared" si="102"/>
        <v>#DIV/0!</v>
      </c>
      <c r="G2193">
        <f t="shared" si="103"/>
        <v>6.6</v>
      </c>
      <c r="H2193" s="3">
        <f t="shared" si="104"/>
        <v>1.1251158657328983</v>
      </c>
    </row>
    <row r="2194" spans="1:8" x14ac:dyDescent="0.3">
      <c r="A2194" t="s">
        <v>12586</v>
      </c>
      <c r="B2194" t="s">
        <v>19</v>
      </c>
      <c r="E2194">
        <v>2.2999999999999998</v>
      </c>
      <c r="F2194" t="e">
        <f t="shared" si="102"/>
        <v>#DIV/0!</v>
      </c>
      <c r="G2194">
        <f t="shared" si="103"/>
        <v>6.6</v>
      </c>
      <c r="H2194" s="3">
        <f t="shared" si="104"/>
        <v>1.1251158657328983</v>
      </c>
    </row>
    <row r="2195" spans="1:8" x14ac:dyDescent="0.3">
      <c r="A2195" t="s">
        <v>10812</v>
      </c>
      <c r="B2195" t="s">
        <v>19</v>
      </c>
      <c r="E2195">
        <v>6.9</v>
      </c>
      <c r="F2195" t="e">
        <f t="shared" si="102"/>
        <v>#DIV/0!</v>
      </c>
      <c r="G2195">
        <f t="shared" si="103"/>
        <v>6.6</v>
      </c>
      <c r="H2195" s="3">
        <f t="shared" si="104"/>
        <v>1.1251158657328983</v>
      </c>
    </row>
    <row r="2196" spans="1:8" x14ac:dyDescent="0.3">
      <c r="A2196" t="s">
        <v>12587</v>
      </c>
      <c r="B2196" t="s">
        <v>19</v>
      </c>
      <c r="E2196">
        <v>8.1</v>
      </c>
      <c r="F2196" t="e">
        <f t="shared" si="102"/>
        <v>#DIV/0!</v>
      </c>
      <c r="G2196">
        <f t="shared" si="103"/>
        <v>6.6</v>
      </c>
      <c r="H2196" s="3">
        <f t="shared" si="104"/>
        <v>1.1251158657328983</v>
      </c>
    </row>
    <row r="2197" spans="1:8" x14ac:dyDescent="0.3">
      <c r="A2197" t="s">
        <v>12588</v>
      </c>
      <c r="B2197" t="s">
        <v>19</v>
      </c>
      <c r="E2197">
        <v>6.1</v>
      </c>
      <c r="F2197" t="e">
        <f t="shared" si="102"/>
        <v>#DIV/0!</v>
      </c>
      <c r="G2197">
        <f t="shared" si="103"/>
        <v>6.6</v>
      </c>
      <c r="H2197" s="3">
        <f t="shared" si="104"/>
        <v>1.1251158657328983</v>
      </c>
    </row>
    <row r="2198" spans="1:8" x14ac:dyDescent="0.3">
      <c r="A2198" t="s">
        <v>12589</v>
      </c>
      <c r="B2198" t="s">
        <v>19</v>
      </c>
      <c r="E2198">
        <v>5</v>
      </c>
      <c r="F2198" t="e">
        <f t="shared" si="102"/>
        <v>#DIV/0!</v>
      </c>
      <c r="G2198">
        <f t="shared" si="103"/>
        <v>6.6</v>
      </c>
      <c r="H2198" s="3">
        <f t="shared" si="104"/>
        <v>1.1251158657328983</v>
      </c>
    </row>
    <row r="2199" spans="1:8" x14ac:dyDescent="0.3">
      <c r="A2199" t="s">
        <v>12590</v>
      </c>
      <c r="B2199" t="s">
        <v>19</v>
      </c>
      <c r="E2199">
        <v>5.5</v>
      </c>
      <c r="F2199" t="e">
        <f t="shared" si="102"/>
        <v>#DIV/0!</v>
      </c>
      <c r="G2199">
        <f t="shared" si="103"/>
        <v>6.6</v>
      </c>
      <c r="H2199" s="3">
        <f t="shared" si="104"/>
        <v>1.1251158657328983</v>
      </c>
    </row>
    <row r="2200" spans="1:8" x14ac:dyDescent="0.3">
      <c r="A2200" t="s">
        <v>12591</v>
      </c>
      <c r="B2200" t="s">
        <v>19</v>
      </c>
      <c r="E2200">
        <v>6.2</v>
      </c>
      <c r="F2200" t="e">
        <f t="shared" si="102"/>
        <v>#DIV/0!</v>
      </c>
      <c r="G2200">
        <f t="shared" si="103"/>
        <v>6.6</v>
      </c>
      <c r="H2200" s="3">
        <f t="shared" si="104"/>
        <v>1.1251158657328983</v>
      </c>
    </row>
    <row r="2201" spans="1:8" x14ac:dyDescent="0.3">
      <c r="A2201" t="s">
        <v>12592</v>
      </c>
      <c r="B2201" t="s">
        <v>19</v>
      </c>
      <c r="E2201">
        <v>6.2</v>
      </c>
      <c r="F2201" t="e">
        <f t="shared" si="102"/>
        <v>#DIV/0!</v>
      </c>
      <c r="G2201">
        <f t="shared" si="103"/>
        <v>6.6</v>
      </c>
      <c r="H2201" s="3">
        <f t="shared" si="104"/>
        <v>1.1251158657328983</v>
      </c>
    </row>
    <row r="2202" spans="1:8" x14ac:dyDescent="0.3">
      <c r="A2202" t="s">
        <v>12593</v>
      </c>
      <c r="B2202" t="s">
        <v>19</v>
      </c>
      <c r="E2202">
        <v>5.9</v>
      </c>
      <c r="F2202" t="e">
        <f t="shared" si="102"/>
        <v>#DIV/0!</v>
      </c>
      <c r="G2202">
        <f t="shared" si="103"/>
        <v>6.6</v>
      </c>
      <c r="H2202" s="3">
        <f t="shared" si="104"/>
        <v>1.1251158657328983</v>
      </c>
    </row>
    <row r="2203" spans="1:8" x14ac:dyDescent="0.3">
      <c r="A2203" t="s">
        <v>12594</v>
      </c>
      <c r="B2203" t="s">
        <v>19</v>
      </c>
      <c r="E2203">
        <v>6.3</v>
      </c>
      <c r="F2203" t="e">
        <f t="shared" si="102"/>
        <v>#DIV/0!</v>
      </c>
      <c r="G2203">
        <f t="shared" si="103"/>
        <v>6.6</v>
      </c>
      <c r="H2203" s="3">
        <f t="shared" si="104"/>
        <v>1.1251158657328983</v>
      </c>
    </row>
    <row r="2204" spans="1:8" x14ac:dyDescent="0.3">
      <c r="A2204" t="s">
        <v>12595</v>
      </c>
      <c r="B2204" t="s">
        <v>19</v>
      </c>
      <c r="E2204">
        <v>6.7</v>
      </c>
      <c r="F2204" t="e">
        <f t="shared" si="102"/>
        <v>#DIV/0!</v>
      </c>
      <c r="G2204">
        <f t="shared" si="103"/>
        <v>6.6</v>
      </c>
      <c r="H2204" s="3">
        <f t="shared" si="104"/>
        <v>1.1251158657328983</v>
      </c>
    </row>
    <row r="2205" spans="1:8" x14ac:dyDescent="0.3">
      <c r="A2205" t="s">
        <v>12596</v>
      </c>
      <c r="B2205" t="s">
        <v>19</v>
      </c>
      <c r="E2205">
        <v>3.5</v>
      </c>
      <c r="F2205" t="e">
        <f t="shared" si="102"/>
        <v>#DIV/0!</v>
      </c>
      <c r="G2205">
        <f t="shared" si="103"/>
        <v>6.6</v>
      </c>
      <c r="H2205" s="3">
        <f t="shared" si="104"/>
        <v>1.1251158657328983</v>
      </c>
    </row>
    <row r="2206" spans="1:8" x14ac:dyDescent="0.3">
      <c r="A2206" t="s">
        <v>12597</v>
      </c>
      <c r="B2206" t="s">
        <v>19</v>
      </c>
      <c r="E2206">
        <v>7.5</v>
      </c>
      <c r="F2206" t="e">
        <f t="shared" si="102"/>
        <v>#DIV/0!</v>
      </c>
      <c r="G2206">
        <f t="shared" si="103"/>
        <v>6.6</v>
      </c>
      <c r="H2206" s="3">
        <f t="shared" si="104"/>
        <v>1.1251158657328983</v>
      </c>
    </row>
    <row r="2207" spans="1:8" x14ac:dyDescent="0.3">
      <c r="A2207" t="s">
        <v>12598</v>
      </c>
      <c r="B2207" t="s">
        <v>19</v>
      </c>
      <c r="E2207">
        <v>6.6</v>
      </c>
      <c r="F2207" t="e">
        <f t="shared" si="102"/>
        <v>#DIV/0!</v>
      </c>
      <c r="G2207">
        <f t="shared" si="103"/>
        <v>6.6</v>
      </c>
      <c r="H2207" s="3">
        <f t="shared" si="104"/>
        <v>1.1251158657328983</v>
      </c>
    </row>
    <row r="2208" spans="1:8" x14ac:dyDescent="0.3">
      <c r="A2208" t="s">
        <v>12599</v>
      </c>
      <c r="B2208" t="s">
        <v>19</v>
      </c>
      <c r="E2208">
        <v>7.5</v>
      </c>
      <c r="F2208" t="e">
        <f t="shared" si="102"/>
        <v>#DIV/0!</v>
      </c>
      <c r="G2208">
        <f t="shared" si="103"/>
        <v>6.6</v>
      </c>
      <c r="H2208" s="3">
        <f t="shared" si="104"/>
        <v>1.1251158657328983</v>
      </c>
    </row>
    <row r="2209" spans="1:8" x14ac:dyDescent="0.3">
      <c r="A2209" t="s">
        <v>12600</v>
      </c>
      <c r="B2209" t="s">
        <v>19</v>
      </c>
      <c r="E2209">
        <v>7.2</v>
      </c>
      <c r="F2209" t="e">
        <f t="shared" si="102"/>
        <v>#DIV/0!</v>
      </c>
      <c r="G2209">
        <f t="shared" si="103"/>
        <v>6.6</v>
      </c>
      <c r="H2209" s="3">
        <f t="shared" si="104"/>
        <v>1.1251158657328983</v>
      </c>
    </row>
    <row r="2210" spans="1:8" x14ac:dyDescent="0.3">
      <c r="A2210" t="s">
        <v>12601</v>
      </c>
      <c r="B2210" t="s">
        <v>19</v>
      </c>
      <c r="E2210">
        <v>4.8</v>
      </c>
      <c r="F2210" t="e">
        <f t="shared" si="102"/>
        <v>#DIV/0!</v>
      </c>
      <c r="G2210">
        <f t="shared" si="103"/>
        <v>6.6</v>
      </c>
      <c r="H2210" s="3">
        <f t="shared" si="104"/>
        <v>1.1251158657328983</v>
      </c>
    </row>
    <row r="2211" spans="1:8" x14ac:dyDescent="0.3">
      <c r="A2211" t="s">
        <v>12602</v>
      </c>
      <c r="B2211" t="s">
        <v>19</v>
      </c>
      <c r="E2211">
        <v>6.6</v>
      </c>
      <c r="F2211" t="e">
        <f t="shared" si="102"/>
        <v>#DIV/0!</v>
      </c>
      <c r="G2211">
        <f t="shared" si="103"/>
        <v>6.6</v>
      </c>
      <c r="H2211" s="3">
        <f t="shared" si="104"/>
        <v>1.1251158657328983</v>
      </c>
    </row>
    <row r="2212" spans="1:8" x14ac:dyDescent="0.3">
      <c r="A2212" t="s">
        <v>12603</v>
      </c>
      <c r="B2212" t="s">
        <v>19</v>
      </c>
      <c r="E2212">
        <v>3.5</v>
      </c>
      <c r="F2212" t="e">
        <f t="shared" si="102"/>
        <v>#DIV/0!</v>
      </c>
      <c r="G2212">
        <f t="shared" si="103"/>
        <v>6.6</v>
      </c>
      <c r="H2212" s="3">
        <f t="shared" si="104"/>
        <v>1.1251158657328983</v>
      </c>
    </row>
    <row r="2213" spans="1:8" x14ac:dyDescent="0.3">
      <c r="A2213" t="s">
        <v>12604</v>
      </c>
      <c r="B2213" t="s">
        <v>19</v>
      </c>
      <c r="E2213">
        <v>6.7</v>
      </c>
      <c r="F2213" t="e">
        <f t="shared" si="102"/>
        <v>#DIV/0!</v>
      </c>
      <c r="G2213">
        <f t="shared" si="103"/>
        <v>6.6</v>
      </c>
      <c r="H2213" s="3">
        <f t="shared" si="104"/>
        <v>1.1251158657328983</v>
      </c>
    </row>
    <row r="2214" spans="1:8" x14ac:dyDescent="0.3">
      <c r="A2214" t="s">
        <v>12605</v>
      </c>
      <c r="B2214" t="s">
        <v>19</v>
      </c>
      <c r="E2214">
        <v>7.6</v>
      </c>
      <c r="F2214" t="e">
        <f t="shared" si="102"/>
        <v>#DIV/0!</v>
      </c>
      <c r="G2214">
        <f t="shared" si="103"/>
        <v>6.6</v>
      </c>
      <c r="H2214" s="3">
        <f t="shared" si="104"/>
        <v>1.1251158657328983</v>
      </c>
    </row>
    <row r="2215" spans="1:8" x14ac:dyDescent="0.3">
      <c r="A2215" t="s">
        <v>12606</v>
      </c>
      <c r="B2215" t="s">
        <v>19</v>
      </c>
      <c r="E2215">
        <v>6.3</v>
      </c>
      <c r="F2215" t="e">
        <f t="shared" si="102"/>
        <v>#DIV/0!</v>
      </c>
      <c r="G2215">
        <f t="shared" si="103"/>
        <v>6.6</v>
      </c>
      <c r="H2215" s="3">
        <f t="shared" si="104"/>
        <v>1.1251158657328983</v>
      </c>
    </row>
    <row r="2216" spans="1:8" x14ac:dyDescent="0.3">
      <c r="A2216" t="s">
        <v>12607</v>
      </c>
      <c r="B2216" t="s">
        <v>19</v>
      </c>
      <c r="E2216">
        <v>5.5</v>
      </c>
      <c r="F2216" t="e">
        <f t="shared" si="102"/>
        <v>#DIV/0!</v>
      </c>
      <c r="G2216">
        <f t="shared" si="103"/>
        <v>6.6</v>
      </c>
      <c r="H2216" s="3">
        <f t="shared" si="104"/>
        <v>1.1251158657328983</v>
      </c>
    </row>
    <row r="2217" spans="1:8" x14ac:dyDescent="0.3">
      <c r="A2217" t="s">
        <v>12608</v>
      </c>
      <c r="B2217" t="s">
        <v>19</v>
      </c>
      <c r="E2217">
        <v>6.3</v>
      </c>
      <c r="F2217" t="e">
        <f t="shared" si="102"/>
        <v>#DIV/0!</v>
      </c>
      <c r="G2217">
        <f t="shared" si="103"/>
        <v>6.6</v>
      </c>
      <c r="H2217" s="3">
        <f t="shared" si="104"/>
        <v>1.1251158657328983</v>
      </c>
    </row>
    <row r="2218" spans="1:8" x14ac:dyDescent="0.3">
      <c r="A2218" t="s">
        <v>12609</v>
      </c>
      <c r="B2218" t="s">
        <v>19</v>
      </c>
      <c r="E2218">
        <v>6.5</v>
      </c>
      <c r="F2218" t="e">
        <f t="shared" si="102"/>
        <v>#DIV/0!</v>
      </c>
      <c r="G2218">
        <f t="shared" si="103"/>
        <v>6.6</v>
      </c>
      <c r="H2218" s="3">
        <f t="shared" si="104"/>
        <v>1.1251158657328983</v>
      </c>
    </row>
    <row r="2219" spans="1:8" x14ac:dyDescent="0.3">
      <c r="A2219" t="s">
        <v>12610</v>
      </c>
      <c r="B2219" t="s">
        <v>19</v>
      </c>
      <c r="E2219">
        <v>5.6</v>
      </c>
      <c r="F2219" t="e">
        <f t="shared" si="102"/>
        <v>#DIV/0!</v>
      </c>
      <c r="G2219">
        <f t="shared" si="103"/>
        <v>6.6</v>
      </c>
      <c r="H2219" s="3">
        <f t="shared" si="104"/>
        <v>1.1251158657328983</v>
      </c>
    </row>
    <row r="2220" spans="1:8" x14ac:dyDescent="0.3">
      <c r="A2220" t="s">
        <v>12611</v>
      </c>
      <c r="B2220" t="s">
        <v>19</v>
      </c>
      <c r="E2220">
        <v>6.9</v>
      </c>
      <c r="F2220" t="e">
        <f t="shared" si="102"/>
        <v>#DIV/0!</v>
      </c>
      <c r="G2220">
        <f t="shared" si="103"/>
        <v>6.6</v>
      </c>
      <c r="H2220" s="3">
        <f t="shared" si="104"/>
        <v>1.1251158657328983</v>
      </c>
    </row>
    <row r="2221" spans="1:8" x14ac:dyDescent="0.3">
      <c r="A2221" t="s">
        <v>12612</v>
      </c>
      <c r="B2221" t="s">
        <v>19</v>
      </c>
      <c r="E2221">
        <v>7.6</v>
      </c>
      <c r="F2221" t="e">
        <f t="shared" si="102"/>
        <v>#DIV/0!</v>
      </c>
      <c r="G2221">
        <f t="shared" si="103"/>
        <v>6.6</v>
      </c>
      <c r="H2221" s="3">
        <f t="shared" si="104"/>
        <v>1.1251158657328983</v>
      </c>
    </row>
    <row r="2222" spans="1:8" x14ac:dyDescent="0.3">
      <c r="A2222" t="s">
        <v>12613</v>
      </c>
      <c r="B2222" t="s">
        <v>19</v>
      </c>
      <c r="E2222">
        <v>3.9</v>
      </c>
      <c r="F2222" t="e">
        <f t="shared" si="102"/>
        <v>#DIV/0!</v>
      </c>
      <c r="G2222">
        <f t="shared" si="103"/>
        <v>6.6</v>
      </c>
      <c r="H2222" s="3">
        <f t="shared" si="104"/>
        <v>1.1251158657328983</v>
      </c>
    </row>
    <row r="2223" spans="1:8" x14ac:dyDescent="0.3">
      <c r="A2223" t="s">
        <v>12614</v>
      </c>
      <c r="B2223" t="s">
        <v>19</v>
      </c>
      <c r="E2223">
        <v>6.1</v>
      </c>
      <c r="F2223" t="e">
        <f t="shared" si="102"/>
        <v>#DIV/0!</v>
      </c>
      <c r="G2223">
        <f t="shared" si="103"/>
        <v>6.6</v>
      </c>
      <c r="H2223" s="3">
        <f t="shared" si="104"/>
        <v>1.1251158657328983</v>
      </c>
    </row>
    <row r="2224" spans="1:8" x14ac:dyDescent="0.3">
      <c r="A2224" t="s">
        <v>12615</v>
      </c>
      <c r="B2224" t="s">
        <v>19</v>
      </c>
      <c r="E2224">
        <v>7.3</v>
      </c>
      <c r="F2224" t="e">
        <f t="shared" si="102"/>
        <v>#DIV/0!</v>
      </c>
      <c r="G2224">
        <f t="shared" si="103"/>
        <v>6.6</v>
      </c>
      <c r="H2224" s="3">
        <f t="shared" si="104"/>
        <v>1.1251158657328983</v>
      </c>
    </row>
    <row r="2225" spans="1:8" x14ac:dyDescent="0.3">
      <c r="A2225" t="s">
        <v>12616</v>
      </c>
      <c r="B2225" t="s">
        <v>19</v>
      </c>
      <c r="E2225">
        <v>8.3000000000000007</v>
      </c>
      <c r="F2225" t="e">
        <f t="shared" si="102"/>
        <v>#DIV/0!</v>
      </c>
      <c r="G2225">
        <f t="shared" si="103"/>
        <v>6.6</v>
      </c>
      <c r="H2225" s="3">
        <f t="shared" si="104"/>
        <v>1.1251158657328983</v>
      </c>
    </row>
    <row r="2226" spans="1:8" x14ac:dyDescent="0.3">
      <c r="A2226" t="s">
        <v>12617</v>
      </c>
      <c r="B2226" t="s">
        <v>19</v>
      </c>
      <c r="E2226">
        <v>5.8</v>
      </c>
      <c r="F2226" t="e">
        <f t="shared" si="102"/>
        <v>#DIV/0!</v>
      </c>
      <c r="G2226">
        <f t="shared" si="103"/>
        <v>6.6</v>
      </c>
      <c r="H2226" s="3">
        <f t="shared" si="104"/>
        <v>1.1251158657328983</v>
      </c>
    </row>
    <row r="2227" spans="1:8" x14ac:dyDescent="0.3">
      <c r="A2227" t="s">
        <v>12618</v>
      </c>
      <c r="B2227" t="s">
        <v>19</v>
      </c>
      <c r="E2227">
        <v>6.8</v>
      </c>
      <c r="F2227" t="e">
        <f t="shared" si="102"/>
        <v>#DIV/0!</v>
      </c>
      <c r="G2227">
        <f t="shared" si="103"/>
        <v>6.6</v>
      </c>
      <c r="H2227" s="3">
        <f t="shared" si="104"/>
        <v>1.1251158657328983</v>
      </c>
    </row>
    <row r="2228" spans="1:8" x14ac:dyDescent="0.3">
      <c r="A2228" t="s">
        <v>12619</v>
      </c>
      <c r="B2228" t="s">
        <v>19</v>
      </c>
      <c r="E2228">
        <v>7</v>
      </c>
      <c r="F2228" t="e">
        <f t="shared" si="102"/>
        <v>#DIV/0!</v>
      </c>
      <c r="G2228">
        <f t="shared" si="103"/>
        <v>6.6</v>
      </c>
      <c r="H2228" s="3">
        <f t="shared" si="104"/>
        <v>1.1251158657328983</v>
      </c>
    </row>
    <row r="2229" spans="1:8" x14ac:dyDescent="0.3">
      <c r="A2229" t="s">
        <v>12620</v>
      </c>
      <c r="B2229" t="s">
        <v>19</v>
      </c>
      <c r="E2229">
        <v>5.9</v>
      </c>
      <c r="F2229" t="e">
        <f t="shared" si="102"/>
        <v>#DIV/0!</v>
      </c>
      <c r="G2229">
        <f t="shared" si="103"/>
        <v>6.6</v>
      </c>
      <c r="H2229" s="3">
        <f t="shared" si="104"/>
        <v>1.1251158657328983</v>
      </c>
    </row>
    <row r="2230" spans="1:8" x14ac:dyDescent="0.3">
      <c r="A2230" t="s">
        <v>12621</v>
      </c>
      <c r="B2230" t="s">
        <v>19</v>
      </c>
      <c r="E2230">
        <v>6.5</v>
      </c>
      <c r="F2230" t="e">
        <f t="shared" si="102"/>
        <v>#DIV/0!</v>
      </c>
      <c r="G2230">
        <f t="shared" si="103"/>
        <v>6.6</v>
      </c>
      <c r="H2230" s="3">
        <f t="shared" si="104"/>
        <v>1.1251158657328983</v>
      </c>
    </row>
    <row r="2231" spans="1:8" x14ac:dyDescent="0.3">
      <c r="A2231" t="s">
        <v>12622</v>
      </c>
      <c r="B2231" t="s">
        <v>19</v>
      </c>
      <c r="E2231">
        <v>6.4</v>
      </c>
      <c r="F2231" t="e">
        <f t="shared" si="102"/>
        <v>#DIV/0!</v>
      </c>
      <c r="G2231">
        <f t="shared" si="103"/>
        <v>6.6</v>
      </c>
      <c r="H2231" s="3">
        <f t="shared" si="104"/>
        <v>1.1251158657328983</v>
      </c>
    </row>
    <row r="2232" spans="1:8" x14ac:dyDescent="0.3">
      <c r="A2232" t="s">
        <v>12623</v>
      </c>
      <c r="B2232" t="s">
        <v>19</v>
      </c>
      <c r="E2232">
        <v>5.8</v>
      </c>
      <c r="F2232" t="e">
        <f t="shared" si="102"/>
        <v>#DIV/0!</v>
      </c>
      <c r="G2232">
        <f t="shared" si="103"/>
        <v>6.6</v>
      </c>
      <c r="H2232" s="3">
        <f t="shared" si="104"/>
        <v>1.1251158657328983</v>
      </c>
    </row>
    <row r="2233" spans="1:8" x14ac:dyDescent="0.3">
      <c r="A2233" t="s">
        <v>12624</v>
      </c>
      <c r="B2233" t="s">
        <v>19</v>
      </c>
      <c r="E2233">
        <v>5.0999999999999996</v>
      </c>
      <c r="F2233" t="e">
        <f t="shared" si="102"/>
        <v>#DIV/0!</v>
      </c>
      <c r="G2233">
        <f t="shared" si="103"/>
        <v>6.6</v>
      </c>
      <c r="H2233" s="3">
        <f t="shared" si="104"/>
        <v>1.1251158657328983</v>
      </c>
    </row>
    <row r="2234" spans="1:8" x14ac:dyDescent="0.3">
      <c r="A2234" t="s">
        <v>12625</v>
      </c>
      <c r="B2234" t="s">
        <v>19</v>
      </c>
      <c r="E2234">
        <v>6.8</v>
      </c>
      <c r="F2234" t="e">
        <f t="shared" si="102"/>
        <v>#DIV/0!</v>
      </c>
      <c r="G2234">
        <f t="shared" si="103"/>
        <v>6.6</v>
      </c>
      <c r="H2234" s="3">
        <f t="shared" si="104"/>
        <v>1.1251158657328983</v>
      </c>
    </row>
    <row r="2235" spans="1:8" x14ac:dyDescent="0.3">
      <c r="A2235" t="s">
        <v>12626</v>
      </c>
      <c r="B2235" t="s">
        <v>19</v>
      </c>
      <c r="E2235">
        <v>5.3</v>
      </c>
      <c r="F2235" t="e">
        <f t="shared" si="102"/>
        <v>#DIV/0!</v>
      </c>
      <c r="G2235">
        <f t="shared" si="103"/>
        <v>6.6</v>
      </c>
      <c r="H2235" s="3">
        <f t="shared" si="104"/>
        <v>1.1251158657328983</v>
      </c>
    </row>
    <row r="2236" spans="1:8" x14ac:dyDescent="0.3">
      <c r="A2236" t="s">
        <v>12627</v>
      </c>
      <c r="B2236" t="s">
        <v>19</v>
      </c>
      <c r="E2236">
        <v>5.3</v>
      </c>
      <c r="F2236" t="e">
        <f t="shared" si="102"/>
        <v>#DIV/0!</v>
      </c>
      <c r="G2236">
        <f t="shared" si="103"/>
        <v>6.6</v>
      </c>
      <c r="H2236" s="3">
        <f t="shared" si="104"/>
        <v>1.1251158657328983</v>
      </c>
    </row>
    <row r="2237" spans="1:8" x14ac:dyDescent="0.3">
      <c r="A2237" t="s">
        <v>12628</v>
      </c>
      <c r="B2237" t="s">
        <v>19</v>
      </c>
      <c r="E2237">
        <v>6.4</v>
      </c>
      <c r="F2237" t="e">
        <f t="shared" si="102"/>
        <v>#DIV/0!</v>
      </c>
      <c r="G2237">
        <f t="shared" si="103"/>
        <v>6.6</v>
      </c>
      <c r="H2237" s="3">
        <f t="shared" si="104"/>
        <v>1.1251158657328983</v>
      </c>
    </row>
    <row r="2238" spans="1:8" x14ac:dyDescent="0.3">
      <c r="A2238" t="s">
        <v>12629</v>
      </c>
      <c r="B2238" t="s">
        <v>19</v>
      </c>
      <c r="E2238">
        <v>4.9000000000000004</v>
      </c>
      <c r="F2238" t="e">
        <f t="shared" si="102"/>
        <v>#DIV/0!</v>
      </c>
      <c r="G2238">
        <f t="shared" si="103"/>
        <v>6.6</v>
      </c>
      <c r="H2238" s="3">
        <f t="shared" si="104"/>
        <v>1.1251158657328983</v>
      </c>
    </row>
    <row r="2239" spans="1:8" x14ac:dyDescent="0.3">
      <c r="A2239" t="s">
        <v>12630</v>
      </c>
      <c r="B2239" t="s">
        <v>19</v>
      </c>
      <c r="E2239">
        <v>6.8</v>
      </c>
      <c r="F2239" t="e">
        <f t="shared" si="102"/>
        <v>#DIV/0!</v>
      </c>
      <c r="G2239">
        <f t="shared" si="103"/>
        <v>6.6</v>
      </c>
      <c r="H2239" s="3">
        <f t="shared" si="104"/>
        <v>1.1251158657328983</v>
      </c>
    </row>
    <row r="2240" spans="1:8" x14ac:dyDescent="0.3">
      <c r="A2240" t="s">
        <v>12631</v>
      </c>
      <c r="B2240" t="s">
        <v>19</v>
      </c>
      <c r="E2240">
        <v>7.1</v>
      </c>
      <c r="F2240" t="e">
        <f t="shared" si="102"/>
        <v>#DIV/0!</v>
      </c>
      <c r="G2240">
        <f t="shared" si="103"/>
        <v>6.6</v>
      </c>
      <c r="H2240" s="3">
        <f t="shared" si="104"/>
        <v>1.1251158657328983</v>
      </c>
    </row>
    <row r="2241" spans="1:8" x14ac:dyDescent="0.3">
      <c r="A2241" t="s">
        <v>12632</v>
      </c>
      <c r="B2241" t="s">
        <v>336</v>
      </c>
      <c r="E2241">
        <v>6.8</v>
      </c>
      <c r="F2241" t="e">
        <f t="shared" si="102"/>
        <v>#DIV/0!</v>
      </c>
      <c r="G2241">
        <f t="shared" si="103"/>
        <v>6.6</v>
      </c>
      <c r="H2241" s="3">
        <f t="shared" si="104"/>
        <v>1.1251158657328983</v>
      </c>
    </row>
    <row r="2242" spans="1:8" x14ac:dyDescent="0.3">
      <c r="A2242" t="s">
        <v>12633</v>
      </c>
      <c r="B2242" t="s">
        <v>19</v>
      </c>
      <c r="E2242">
        <v>6.1</v>
      </c>
      <c r="F2242" t="e">
        <f t="shared" si="102"/>
        <v>#DIV/0!</v>
      </c>
      <c r="G2242">
        <f t="shared" si="103"/>
        <v>6.6</v>
      </c>
      <c r="H2242" s="3">
        <f t="shared" si="104"/>
        <v>1.1251158657328983</v>
      </c>
    </row>
    <row r="2243" spans="1:8" x14ac:dyDescent="0.3">
      <c r="A2243" t="s">
        <v>12634</v>
      </c>
      <c r="B2243" t="s">
        <v>19</v>
      </c>
      <c r="E2243">
        <v>7</v>
      </c>
      <c r="F2243" t="e">
        <f t="shared" ref="F2243:F2306" si="105">AVERAGEIF(B:B,C:C,E:E)</f>
        <v>#DIV/0!</v>
      </c>
      <c r="G2243">
        <f t="shared" ref="G2243:G2306" si="106">MEDIAN(B:B,C:C,E:E)</f>
        <v>6.6</v>
      </c>
      <c r="H2243" s="3">
        <f t="shared" ref="H2243:H2306" si="107">_xlfn.STDEV.S(B:B,C:C,E:E)</f>
        <v>1.1251158657328983</v>
      </c>
    </row>
    <row r="2244" spans="1:8" x14ac:dyDescent="0.3">
      <c r="A2244" t="s">
        <v>12635</v>
      </c>
      <c r="B2244" t="s">
        <v>19</v>
      </c>
      <c r="E2244">
        <v>8.5</v>
      </c>
      <c r="F2244" t="e">
        <f t="shared" si="105"/>
        <v>#DIV/0!</v>
      </c>
      <c r="G2244">
        <f t="shared" si="106"/>
        <v>6.6</v>
      </c>
      <c r="H2244" s="3">
        <f t="shared" si="107"/>
        <v>1.1251158657328983</v>
      </c>
    </row>
    <row r="2245" spans="1:8" x14ac:dyDescent="0.3">
      <c r="A2245" t="s">
        <v>12636</v>
      </c>
      <c r="B2245" t="s">
        <v>19</v>
      </c>
      <c r="E2245">
        <v>5.9</v>
      </c>
      <c r="F2245" t="e">
        <f t="shared" si="105"/>
        <v>#DIV/0!</v>
      </c>
      <c r="G2245">
        <f t="shared" si="106"/>
        <v>6.6</v>
      </c>
      <c r="H2245" s="3">
        <f t="shared" si="107"/>
        <v>1.1251158657328983</v>
      </c>
    </row>
    <row r="2246" spans="1:8" x14ac:dyDescent="0.3">
      <c r="A2246" t="s">
        <v>12637</v>
      </c>
      <c r="B2246" t="s">
        <v>19</v>
      </c>
      <c r="E2246">
        <v>6.3</v>
      </c>
      <c r="F2246" t="e">
        <f t="shared" si="105"/>
        <v>#DIV/0!</v>
      </c>
      <c r="G2246">
        <f t="shared" si="106"/>
        <v>6.6</v>
      </c>
      <c r="H2246" s="3">
        <f t="shared" si="107"/>
        <v>1.1251158657328983</v>
      </c>
    </row>
    <row r="2247" spans="1:8" x14ac:dyDescent="0.3">
      <c r="A2247" t="s">
        <v>12638</v>
      </c>
      <c r="B2247" t="s">
        <v>19</v>
      </c>
      <c r="E2247">
        <v>5.9</v>
      </c>
      <c r="F2247" t="e">
        <f t="shared" si="105"/>
        <v>#DIV/0!</v>
      </c>
      <c r="G2247">
        <f t="shared" si="106"/>
        <v>6.6</v>
      </c>
      <c r="H2247" s="3">
        <f t="shared" si="107"/>
        <v>1.1251158657328983</v>
      </c>
    </row>
    <row r="2248" spans="1:8" x14ac:dyDescent="0.3">
      <c r="A2248" t="s">
        <v>12639</v>
      </c>
      <c r="B2248" t="s">
        <v>19</v>
      </c>
      <c r="E2248">
        <v>5.4</v>
      </c>
      <c r="F2248" t="e">
        <f t="shared" si="105"/>
        <v>#DIV/0!</v>
      </c>
      <c r="G2248">
        <f t="shared" si="106"/>
        <v>6.6</v>
      </c>
      <c r="H2248" s="3">
        <f t="shared" si="107"/>
        <v>1.1251158657328983</v>
      </c>
    </row>
    <row r="2249" spans="1:8" x14ac:dyDescent="0.3">
      <c r="A2249" t="s">
        <v>12640</v>
      </c>
      <c r="B2249" t="s">
        <v>19</v>
      </c>
      <c r="E2249">
        <v>7</v>
      </c>
      <c r="F2249" t="e">
        <f t="shared" si="105"/>
        <v>#DIV/0!</v>
      </c>
      <c r="G2249">
        <f t="shared" si="106"/>
        <v>6.6</v>
      </c>
      <c r="H2249" s="3">
        <f t="shared" si="107"/>
        <v>1.1251158657328983</v>
      </c>
    </row>
    <row r="2250" spans="1:8" x14ac:dyDescent="0.3">
      <c r="A2250" t="s">
        <v>12641</v>
      </c>
      <c r="B2250" t="s">
        <v>19</v>
      </c>
      <c r="E2250">
        <v>6.9</v>
      </c>
      <c r="F2250" t="e">
        <f t="shared" si="105"/>
        <v>#DIV/0!</v>
      </c>
      <c r="G2250">
        <f t="shared" si="106"/>
        <v>6.6</v>
      </c>
      <c r="H2250" s="3">
        <f t="shared" si="107"/>
        <v>1.1251158657328983</v>
      </c>
    </row>
    <row r="2251" spans="1:8" x14ac:dyDescent="0.3">
      <c r="A2251" t="s">
        <v>12642</v>
      </c>
      <c r="B2251" t="s">
        <v>19</v>
      </c>
      <c r="E2251">
        <v>7.5</v>
      </c>
      <c r="F2251" t="e">
        <f t="shared" si="105"/>
        <v>#DIV/0!</v>
      </c>
      <c r="G2251">
        <f t="shared" si="106"/>
        <v>6.6</v>
      </c>
      <c r="H2251" s="3">
        <f t="shared" si="107"/>
        <v>1.1251158657328983</v>
      </c>
    </row>
    <row r="2252" spans="1:8" x14ac:dyDescent="0.3">
      <c r="A2252" t="s">
        <v>12643</v>
      </c>
      <c r="B2252" t="s">
        <v>19</v>
      </c>
      <c r="E2252">
        <v>8.1999999999999993</v>
      </c>
      <c r="F2252" t="e">
        <f t="shared" si="105"/>
        <v>#DIV/0!</v>
      </c>
      <c r="G2252">
        <f t="shared" si="106"/>
        <v>6.6</v>
      </c>
      <c r="H2252" s="3">
        <f t="shared" si="107"/>
        <v>1.1251158657328983</v>
      </c>
    </row>
    <row r="2253" spans="1:8" x14ac:dyDescent="0.3">
      <c r="A2253" t="s">
        <v>12644</v>
      </c>
      <c r="B2253" t="s">
        <v>19</v>
      </c>
      <c r="E2253">
        <v>5.9</v>
      </c>
      <c r="F2253" t="e">
        <f t="shared" si="105"/>
        <v>#DIV/0!</v>
      </c>
      <c r="G2253">
        <f t="shared" si="106"/>
        <v>6.6</v>
      </c>
      <c r="H2253" s="3">
        <f t="shared" si="107"/>
        <v>1.1251158657328983</v>
      </c>
    </row>
    <row r="2254" spans="1:8" x14ac:dyDescent="0.3">
      <c r="A2254" t="s">
        <v>12645</v>
      </c>
      <c r="B2254" t="s">
        <v>19</v>
      </c>
      <c r="E2254">
        <v>5</v>
      </c>
      <c r="F2254" t="e">
        <f t="shared" si="105"/>
        <v>#DIV/0!</v>
      </c>
      <c r="G2254">
        <f t="shared" si="106"/>
        <v>6.6</v>
      </c>
      <c r="H2254" s="3">
        <f t="shared" si="107"/>
        <v>1.1251158657328983</v>
      </c>
    </row>
    <row r="2255" spans="1:8" x14ac:dyDescent="0.3">
      <c r="A2255" t="s">
        <v>12646</v>
      </c>
      <c r="B2255" t="s">
        <v>19</v>
      </c>
      <c r="E2255">
        <v>7.3</v>
      </c>
      <c r="F2255" t="e">
        <f t="shared" si="105"/>
        <v>#DIV/0!</v>
      </c>
      <c r="G2255">
        <f t="shared" si="106"/>
        <v>6.6</v>
      </c>
      <c r="H2255" s="3">
        <f t="shared" si="107"/>
        <v>1.1251158657328983</v>
      </c>
    </row>
    <row r="2256" spans="1:8" x14ac:dyDescent="0.3">
      <c r="A2256" t="s">
        <v>12647</v>
      </c>
      <c r="B2256" t="s">
        <v>3111</v>
      </c>
      <c r="E2256">
        <v>6.4</v>
      </c>
      <c r="F2256" t="e">
        <f t="shared" si="105"/>
        <v>#DIV/0!</v>
      </c>
      <c r="G2256">
        <f t="shared" si="106"/>
        <v>6.6</v>
      </c>
      <c r="H2256" s="3">
        <f t="shared" si="107"/>
        <v>1.1251158657328983</v>
      </c>
    </row>
    <row r="2257" spans="1:8" x14ac:dyDescent="0.3">
      <c r="A2257" t="s">
        <v>12648</v>
      </c>
      <c r="B2257" t="s">
        <v>19</v>
      </c>
      <c r="E2257">
        <v>6.6</v>
      </c>
      <c r="F2257" t="e">
        <f t="shared" si="105"/>
        <v>#DIV/0!</v>
      </c>
      <c r="G2257">
        <f t="shared" si="106"/>
        <v>6.6</v>
      </c>
      <c r="H2257" s="3">
        <f t="shared" si="107"/>
        <v>1.1251158657328983</v>
      </c>
    </row>
    <row r="2258" spans="1:8" x14ac:dyDescent="0.3">
      <c r="A2258" t="s">
        <v>12649</v>
      </c>
      <c r="B2258" t="s">
        <v>19</v>
      </c>
      <c r="E2258">
        <v>7.8</v>
      </c>
      <c r="F2258" t="e">
        <f t="shared" si="105"/>
        <v>#DIV/0!</v>
      </c>
      <c r="G2258">
        <f t="shared" si="106"/>
        <v>6.6</v>
      </c>
      <c r="H2258" s="3">
        <f t="shared" si="107"/>
        <v>1.1251158657328983</v>
      </c>
    </row>
    <row r="2259" spans="1:8" x14ac:dyDescent="0.3">
      <c r="A2259" t="s">
        <v>12650</v>
      </c>
      <c r="B2259" t="s">
        <v>4748</v>
      </c>
      <c r="E2259">
        <v>6.7</v>
      </c>
      <c r="F2259" t="e">
        <f t="shared" si="105"/>
        <v>#DIV/0!</v>
      </c>
      <c r="G2259">
        <f t="shared" si="106"/>
        <v>6.6</v>
      </c>
      <c r="H2259" s="3">
        <f t="shared" si="107"/>
        <v>1.1251158657328983</v>
      </c>
    </row>
    <row r="2260" spans="1:8" x14ac:dyDescent="0.3">
      <c r="A2260" t="s">
        <v>12651</v>
      </c>
      <c r="B2260" t="s">
        <v>19</v>
      </c>
      <c r="E2260">
        <v>4</v>
      </c>
      <c r="F2260" t="e">
        <f t="shared" si="105"/>
        <v>#DIV/0!</v>
      </c>
      <c r="G2260">
        <f t="shared" si="106"/>
        <v>6.6</v>
      </c>
      <c r="H2260" s="3">
        <f t="shared" si="107"/>
        <v>1.1251158657328983</v>
      </c>
    </row>
    <row r="2261" spans="1:8" x14ac:dyDescent="0.3">
      <c r="A2261" t="s">
        <v>12652</v>
      </c>
      <c r="B2261" t="s">
        <v>19</v>
      </c>
      <c r="E2261">
        <v>7.6</v>
      </c>
      <c r="F2261" t="e">
        <f t="shared" si="105"/>
        <v>#DIV/0!</v>
      </c>
      <c r="G2261">
        <f t="shared" si="106"/>
        <v>6.6</v>
      </c>
      <c r="H2261" s="3">
        <f t="shared" si="107"/>
        <v>1.1251158657328983</v>
      </c>
    </row>
    <row r="2262" spans="1:8" x14ac:dyDescent="0.3">
      <c r="A2262" t="s">
        <v>12653</v>
      </c>
      <c r="B2262" t="s">
        <v>19</v>
      </c>
      <c r="E2262">
        <v>7.7</v>
      </c>
      <c r="F2262" t="e">
        <f t="shared" si="105"/>
        <v>#DIV/0!</v>
      </c>
      <c r="G2262">
        <f t="shared" si="106"/>
        <v>6.6</v>
      </c>
      <c r="H2262" s="3">
        <f t="shared" si="107"/>
        <v>1.1251158657328983</v>
      </c>
    </row>
    <row r="2263" spans="1:8" x14ac:dyDescent="0.3">
      <c r="A2263" t="s">
        <v>12654</v>
      </c>
      <c r="B2263" t="s">
        <v>19</v>
      </c>
      <c r="E2263">
        <v>5.8</v>
      </c>
      <c r="F2263" t="e">
        <f t="shared" si="105"/>
        <v>#DIV/0!</v>
      </c>
      <c r="G2263">
        <f t="shared" si="106"/>
        <v>6.6</v>
      </c>
      <c r="H2263" s="3">
        <f t="shared" si="107"/>
        <v>1.1251158657328983</v>
      </c>
    </row>
    <row r="2264" spans="1:8" x14ac:dyDescent="0.3">
      <c r="A2264" t="s">
        <v>11790</v>
      </c>
      <c r="B2264" t="s">
        <v>19</v>
      </c>
      <c r="E2264">
        <v>5.2</v>
      </c>
      <c r="F2264" t="e">
        <f t="shared" si="105"/>
        <v>#DIV/0!</v>
      </c>
      <c r="G2264">
        <f t="shared" si="106"/>
        <v>6.6</v>
      </c>
      <c r="H2264" s="3">
        <f t="shared" si="107"/>
        <v>1.1251158657328983</v>
      </c>
    </row>
    <row r="2265" spans="1:8" x14ac:dyDescent="0.3">
      <c r="A2265" t="s">
        <v>12655</v>
      </c>
      <c r="B2265" t="s">
        <v>19</v>
      </c>
      <c r="E2265">
        <v>5.6</v>
      </c>
      <c r="F2265" t="e">
        <f t="shared" si="105"/>
        <v>#DIV/0!</v>
      </c>
      <c r="G2265">
        <f t="shared" si="106"/>
        <v>6.6</v>
      </c>
      <c r="H2265" s="3">
        <f t="shared" si="107"/>
        <v>1.1251158657328983</v>
      </c>
    </row>
    <row r="2266" spans="1:8" x14ac:dyDescent="0.3">
      <c r="A2266" t="s">
        <v>12656</v>
      </c>
      <c r="B2266" t="s">
        <v>19</v>
      </c>
      <c r="E2266">
        <v>5.3</v>
      </c>
      <c r="F2266" t="e">
        <f t="shared" si="105"/>
        <v>#DIV/0!</v>
      </c>
      <c r="G2266">
        <f t="shared" si="106"/>
        <v>6.6</v>
      </c>
      <c r="H2266" s="3">
        <f t="shared" si="107"/>
        <v>1.1251158657328983</v>
      </c>
    </row>
    <row r="2267" spans="1:8" x14ac:dyDescent="0.3">
      <c r="A2267" t="s">
        <v>12657</v>
      </c>
      <c r="B2267" t="s">
        <v>19</v>
      </c>
      <c r="E2267">
        <v>7.4</v>
      </c>
      <c r="F2267" t="e">
        <f t="shared" si="105"/>
        <v>#DIV/0!</v>
      </c>
      <c r="G2267">
        <f t="shared" si="106"/>
        <v>6.6</v>
      </c>
      <c r="H2267" s="3">
        <f t="shared" si="107"/>
        <v>1.1251158657328983</v>
      </c>
    </row>
    <row r="2268" spans="1:8" x14ac:dyDescent="0.3">
      <c r="A2268" t="s">
        <v>12658</v>
      </c>
      <c r="B2268" t="s">
        <v>19</v>
      </c>
      <c r="E2268">
        <v>6.6</v>
      </c>
      <c r="F2268" t="e">
        <f t="shared" si="105"/>
        <v>#DIV/0!</v>
      </c>
      <c r="G2268">
        <f t="shared" si="106"/>
        <v>6.6</v>
      </c>
      <c r="H2268" s="3">
        <f t="shared" si="107"/>
        <v>1.1251158657328983</v>
      </c>
    </row>
    <row r="2269" spans="1:8" x14ac:dyDescent="0.3">
      <c r="A2269" t="s">
        <v>12659</v>
      </c>
      <c r="B2269" t="s">
        <v>19</v>
      </c>
      <c r="E2269">
        <v>6.2</v>
      </c>
      <c r="F2269" t="e">
        <f t="shared" si="105"/>
        <v>#DIV/0!</v>
      </c>
      <c r="G2269">
        <f t="shared" si="106"/>
        <v>6.6</v>
      </c>
      <c r="H2269" s="3">
        <f t="shared" si="107"/>
        <v>1.1251158657328983</v>
      </c>
    </row>
    <row r="2270" spans="1:8" x14ac:dyDescent="0.3">
      <c r="A2270" t="s">
        <v>12660</v>
      </c>
      <c r="B2270" t="s">
        <v>19</v>
      </c>
      <c r="E2270">
        <v>1.9</v>
      </c>
      <c r="F2270" t="e">
        <f t="shared" si="105"/>
        <v>#DIV/0!</v>
      </c>
      <c r="G2270">
        <f t="shared" si="106"/>
        <v>6.6</v>
      </c>
      <c r="H2270" s="3">
        <f t="shared" si="107"/>
        <v>1.1251158657328983</v>
      </c>
    </row>
    <row r="2271" spans="1:8" x14ac:dyDescent="0.3">
      <c r="A2271" t="s">
        <v>12661</v>
      </c>
      <c r="B2271" t="s">
        <v>19</v>
      </c>
      <c r="E2271">
        <v>5.7</v>
      </c>
      <c r="F2271" t="e">
        <f t="shared" si="105"/>
        <v>#DIV/0!</v>
      </c>
      <c r="G2271">
        <f t="shared" si="106"/>
        <v>6.6</v>
      </c>
      <c r="H2271" s="3">
        <f t="shared" si="107"/>
        <v>1.1251158657328983</v>
      </c>
    </row>
    <row r="2272" spans="1:8" x14ac:dyDescent="0.3">
      <c r="A2272" t="s">
        <v>12662</v>
      </c>
      <c r="B2272" t="s">
        <v>19</v>
      </c>
      <c r="E2272">
        <v>6.6</v>
      </c>
      <c r="F2272" t="e">
        <f t="shared" si="105"/>
        <v>#DIV/0!</v>
      </c>
      <c r="G2272">
        <f t="shared" si="106"/>
        <v>6.6</v>
      </c>
      <c r="H2272" s="3">
        <f t="shared" si="107"/>
        <v>1.1251158657328983</v>
      </c>
    </row>
    <row r="2273" spans="1:8" x14ac:dyDescent="0.3">
      <c r="A2273" t="s">
        <v>12663</v>
      </c>
      <c r="B2273" t="s">
        <v>19</v>
      </c>
      <c r="E2273">
        <v>6</v>
      </c>
      <c r="F2273" t="e">
        <f t="shared" si="105"/>
        <v>#DIV/0!</v>
      </c>
      <c r="G2273">
        <f t="shared" si="106"/>
        <v>6.6</v>
      </c>
      <c r="H2273" s="3">
        <f t="shared" si="107"/>
        <v>1.1251158657328983</v>
      </c>
    </row>
    <row r="2274" spans="1:8" x14ac:dyDescent="0.3">
      <c r="A2274" t="s">
        <v>12664</v>
      </c>
      <c r="B2274" t="s">
        <v>19</v>
      </c>
      <c r="E2274">
        <v>6.1</v>
      </c>
      <c r="F2274" t="e">
        <f t="shared" si="105"/>
        <v>#DIV/0!</v>
      </c>
      <c r="G2274">
        <f t="shared" si="106"/>
        <v>6.6</v>
      </c>
      <c r="H2274" s="3">
        <f t="shared" si="107"/>
        <v>1.1251158657328983</v>
      </c>
    </row>
    <row r="2275" spans="1:8" x14ac:dyDescent="0.3">
      <c r="A2275" t="s">
        <v>12665</v>
      </c>
      <c r="B2275" t="s">
        <v>19</v>
      </c>
      <c r="E2275">
        <v>4.8</v>
      </c>
      <c r="F2275" t="e">
        <f t="shared" si="105"/>
        <v>#DIV/0!</v>
      </c>
      <c r="G2275">
        <f t="shared" si="106"/>
        <v>6.6</v>
      </c>
      <c r="H2275" s="3">
        <f t="shared" si="107"/>
        <v>1.1251158657328983</v>
      </c>
    </row>
    <row r="2276" spans="1:8" x14ac:dyDescent="0.3">
      <c r="A2276" t="s">
        <v>12666</v>
      </c>
      <c r="B2276" t="s">
        <v>19</v>
      </c>
      <c r="E2276">
        <v>6.2</v>
      </c>
      <c r="F2276" t="e">
        <f t="shared" si="105"/>
        <v>#DIV/0!</v>
      </c>
      <c r="G2276">
        <f t="shared" si="106"/>
        <v>6.6</v>
      </c>
      <c r="H2276" s="3">
        <f t="shared" si="107"/>
        <v>1.1251158657328983</v>
      </c>
    </row>
    <row r="2277" spans="1:8" x14ac:dyDescent="0.3">
      <c r="A2277" t="s">
        <v>12667</v>
      </c>
      <c r="B2277" t="s">
        <v>19</v>
      </c>
      <c r="E2277">
        <v>7.5</v>
      </c>
      <c r="F2277" t="e">
        <f t="shared" si="105"/>
        <v>#DIV/0!</v>
      </c>
      <c r="G2277">
        <f t="shared" si="106"/>
        <v>6.6</v>
      </c>
      <c r="H2277" s="3">
        <f t="shared" si="107"/>
        <v>1.1251158657328983</v>
      </c>
    </row>
    <row r="2278" spans="1:8" x14ac:dyDescent="0.3">
      <c r="A2278" t="s">
        <v>12668</v>
      </c>
      <c r="B2278" t="s">
        <v>19</v>
      </c>
      <c r="E2278">
        <v>6.3</v>
      </c>
      <c r="F2278" t="e">
        <f t="shared" si="105"/>
        <v>#DIV/0!</v>
      </c>
      <c r="G2278">
        <f t="shared" si="106"/>
        <v>6.6</v>
      </c>
      <c r="H2278" s="3">
        <f t="shared" si="107"/>
        <v>1.1251158657328983</v>
      </c>
    </row>
    <row r="2279" spans="1:8" x14ac:dyDescent="0.3">
      <c r="A2279" t="s">
        <v>12669</v>
      </c>
      <c r="B2279" t="s">
        <v>19</v>
      </c>
      <c r="E2279">
        <v>7.1</v>
      </c>
      <c r="F2279" t="e">
        <f t="shared" si="105"/>
        <v>#DIV/0!</v>
      </c>
      <c r="G2279">
        <f t="shared" si="106"/>
        <v>6.6</v>
      </c>
      <c r="H2279" s="3">
        <f t="shared" si="107"/>
        <v>1.1251158657328983</v>
      </c>
    </row>
    <row r="2280" spans="1:8" x14ac:dyDescent="0.3">
      <c r="A2280" t="s">
        <v>12670</v>
      </c>
      <c r="B2280" t="s">
        <v>19</v>
      </c>
      <c r="E2280">
        <v>6.6</v>
      </c>
      <c r="F2280" t="e">
        <f t="shared" si="105"/>
        <v>#DIV/0!</v>
      </c>
      <c r="G2280">
        <f t="shared" si="106"/>
        <v>6.6</v>
      </c>
      <c r="H2280" s="3">
        <f t="shared" si="107"/>
        <v>1.1251158657328983</v>
      </c>
    </row>
    <row r="2281" spans="1:8" x14ac:dyDescent="0.3">
      <c r="A2281" t="s">
        <v>12671</v>
      </c>
      <c r="B2281" t="s">
        <v>19</v>
      </c>
      <c r="E2281">
        <v>6.1</v>
      </c>
      <c r="F2281" t="e">
        <f t="shared" si="105"/>
        <v>#DIV/0!</v>
      </c>
      <c r="G2281">
        <f t="shared" si="106"/>
        <v>6.6</v>
      </c>
      <c r="H2281" s="3">
        <f t="shared" si="107"/>
        <v>1.1251158657328983</v>
      </c>
    </row>
    <row r="2282" spans="1:8" x14ac:dyDescent="0.3">
      <c r="A2282" t="s">
        <v>12672</v>
      </c>
      <c r="B2282" t="s">
        <v>19</v>
      </c>
      <c r="E2282">
        <v>6.7</v>
      </c>
      <c r="F2282" t="e">
        <f t="shared" si="105"/>
        <v>#DIV/0!</v>
      </c>
      <c r="G2282">
        <f t="shared" si="106"/>
        <v>6.6</v>
      </c>
      <c r="H2282" s="3">
        <f t="shared" si="107"/>
        <v>1.1251158657328983</v>
      </c>
    </row>
    <row r="2283" spans="1:8" x14ac:dyDescent="0.3">
      <c r="A2283" t="s">
        <v>12673</v>
      </c>
      <c r="B2283" t="s">
        <v>19</v>
      </c>
      <c r="E2283">
        <v>5.6</v>
      </c>
      <c r="F2283" t="e">
        <f t="shared" si="105"/>
        <v>#DIV/0!</v>
      </c>
      <c r="G2283">
        <f t="shared" si="106"/>
        <v>6.6</v>
      </c>
      <c r="H2283" s="3">
        <f t="shared" si="107"/>
        <v>1.1251158657328983</v>
      </c>
    </row>
    <row r="2284" spans="1:8" x14ac:dyDescent="0.3">
      <c r="A2284" t="s">
        <v>12674</v>
      </c>
      <c r="B2284" t="s">
        <v>19</v>
      </c>
      <c r="E2284">
        <v>7.2</v>
      </c>
      <c r="F2284" t="e">
        <f t="shared" si="105"/>
        <v>#DIV/0!</v>
      </c>
      <c r="G2284">
        <f t="shared" si="106"/>
        <v>6.6</v>
      </c>
      <c r="H2284" s="3">
        <f t="shared" si="107"/>
        <v>1.1251158657328983</v>
      </c>
    </row>
    <row r="2285" spans="1:8" x14ac:dyDescent="0.3">
      <c r="A2285" t="s">
        <v>12675</v>
      </c>
      <c r="B2285" t="s">
        <v>19</v>
      </c>
      <c r="E2285">
        <v>4.3</v>
      </c>
      <c r="F2285" t="e">
        <f t="shared" si="105"/>
        <v>#DIV/0!</v>
      </c>
      <c r="G2285">
        <f t="shared" si="106"/>
        <v>6.6</v>
      </c>
      <c r="H2285" s="3">
        <f t="shared" si="107"/>
        <v>1.1251158657328983</v>
      </c>
    </row>
    <row r="2286" spans="1:8" x14ac:dyDescent="0.3">
      <c r="A2286" t="s">
        <v>12676</v>
      </c>
      <c r="B2286" t="s">
        <v>19</v>
      </c>
      <c r="E2286">
        <v>6.4</v>
      </c>
      <c r="F2286" t="e">
        <f t="shared" si="105"/>
        <v>#DIV/0!</v>
      </c>
      <c r="G2286">
        <f t="shared" si="106"/>
        <v>6.6</v>
      </c>
      <c r="H2286" s="3">
        <f t="shared" si="107"/>
        <v>1.1251158657328983</v>
      </c>
    </row>
    <row r="2287" spans="1:8" x14ac:dyDescent="0.3">
      <c r="A2287" t="s">
        <v>12677</v>
      </c>
      <c r="B2287" t="s">
        <v>19</v>
      </c>
      <c r="E2287">
        <v>7.1</v>
      </c>
      <c r="F2287" t="e">
        <f t="shared" si="105"/>
        <v>#DIV/0!</v>
      </c>
      <c r="G2287">
        <f t="shared" si="106"/>
        <v>6.6</v>
      </c>
      <c r="H2287" s="3">
        <f t="shared" si="107"/>
        <v>1.1251158657328983</v>
      </c>
    </row>
    <row r="2288" spans="1:8" x14ac:dyDescent="0.3">
      <c r="A2288" t="s">
        <v>12678</v>
      </c>
      <c r="B2288" t="s">
        <v>19</v>
      </c>
      <c r="E2288">
        <v>6.3</v>
      </c>
      <c r="F2288" t="e">
        <f t="shared" si="105"/>
        <v>#DIV/0!</v>
      </c>
      <c r="G2288">
        <f t="shared" si="106"/>
        <v>6.6</v>
      </c>
      <c r="H2288" s="3">
        <f t="shared" si="107"/>
        <v>1.1251158657328983</v>
      </c>
    </row>
    <row r="2289" spans="1:8" x14ac:dyDescent="0.3">
      <c r="A2289" t="s">
        <v>12679</v>
      </c>
      <c r="B2289" t="s">
        <v>19</v>
      </c>
      <c r="E2289">
        <v>7.4</v>
      </c>
      <c r="F2289" t="e">
        <f t="shared" si="105"/>
        <v>#DIV/0!</v>
      </c>
      <c r="G2289">
        <f t="shared" si="106"/>
        <v>6.6</v>
      </c>
      <c r="H2289" s="3">
        <f t="shared" si="107"/>
        <v>1.1251158657328983</v>
      </c>
    </row>
    <row r="2290" spans="1:8" x14ac:dyDescent="0.3">
      <c r="A2290" t="s">
        <v>12680</v>
      </c>
      <c r="B2290" t="s">
        <v>19</v>
      </c>
      <c r="E2290">
        <v>6.1</v>
      </c>
      <c r="F2290" t="e">
        <f t="shared" si="105"/>
        <v>#DIV/0!</v>
      </c>
      <c r="G2290">
        <f t="shared" si="106"/>
        <v>6.6</v>
      </c>
      <c r="H2290" s="3">
        <f t="shared" si="107"/>
        <v>1.1251158657328983</v>
      </c>
    </row>
    <row r="2291" spans="1:8" x14ac:dyDescent="0.3">
      <c r="A2291" t="s">
        <v>12681</v>
      </c>
      <c r="B2291" t="s">
        <v>19</v>
      </c>
      <c r="E2291">
        <v>6.6</v>
      </c>
      <c r="F2291" t="e">
        <f t="shared" si="105"/>
        <v>#DIV/0!</v>
      </c>
      <c r="G2291">
        <f t="shared" si="106"/>
        <v>6.6</v>
      </c>
      <c r="H2291" s="3">
        <f t="shared" si="107"/>
        <v>1.1251158657328983</v>
      </c>
    </row>
    <row r="2292" spans="1:8" x14ac:dyDescent="0.3">
      <c r="A2292" t="s">
        <v>12682</v>
      </c>
      <c r="B2292" t="s">
        <v>19</v>
      </c>
      <c r="E2292">
        <v>6</v>
      </c>
      <c r="F2292" t="e">
        <f t="shared" si="105"/>
        <v>#DIV/0!</v>
      </c>
      <c r="G2292">
        <f t="shared" si="106"/>
        <v>6.6</v>
      </c>
      <c r="H2292" s="3">
        <f t="shared" si="107"/>
        <v>1.1251158657328983</v>
      </c>
    </row>
    <row r="2293" spans="1:8" x14ac:dyDescent="0.3">
      <c r="A2293" t="s">
        <v>12683</v>
      </c>
      <c r="B2293" t="s">
        <v>19</v>
      </c>
      <c r="E2293">
        <v>6.8</v>
      </c>
      <c r="F2293" t="e">
        <f t="shared" si="105"/>
        <v>#DIV/0!</v>
      </c>
      <c r="G2293">
        <f t="shared" si="106"/>
        <v>6.6</v>
      </c>
      <c r="H2293" s="3">
        <f t="shared" si="107"/>
        <v>1.1251158657328983</v>
      </c>
    </row>
    <row r="2294" spans="1:8" x14ac:dyDescent="0.3">
      <c r="A2294" t="s">
        <v>12530</v>
      </c>
      <c r="B2294" t="s">
        <v>19</v>
      </c>
      <c r="E2294">
        <v>7.4</v>
      </c>
      <c r="F2294" t="e">
        <f t="shared" si="105"/>
        <v>#DIV/0!</v>
      </c>
      <c r="G2294">
        <f t="shared" si="106"/>
        <v>6.6</v>
      </c>
      <c r="H2294" s="3">
        <f t="shared" si="107"/>
        <v>1.1251158657328983</v>
      </c>
    </row>
    <row r="2295" spans="1:8" x14ac:dyDescent="0.3">
      <c r="A2295" t="s">
        <v>12684</v>
      </c>
      <c r="B2295" t="s">
        <v>19</v>
      </c>
      <c r="E2295">
        <v>6.8</v>
      </c>
      <c r="F2295" t="e">
        <f t="shared" si="105"/>
        <v>#DIV/0!</v>
      </c>
      <c r="G2295">
        <f t="shared" si="106"/>
        <v>6.6</v>
      </c>
      <c r="H2295" s="3">
        <f t="shared" si="107"/>
        <v>1.1251158657328983</v>
      </c>
    </row>
    <row r="2296" spans="1:8" x14ac:dyDescent="0.3">
      <c r="A2296" t="s">
        <v>12685</v>
      </c>
      <c r="B2296" t="s">
        <v>19</v>
      </c>
      <c r="E2296">
        <v>7.2</v>
      </c>
      <c r="F2296" t="e">
        <f t="shared" si="105"/>
        <v>#DIV/0!</v>
      </c>
      <c r="G2296">
        <f t="shared" si="106"/>
        <v>6.6</v>
      </c>
      <c r="H2296" s="3">
        <f t="shared" si="107"/>
        <v>1.1251158657328983</v>
      </c>
    </row>
    <row r="2297" spans="1:8" x14ac:dyDescent="0.3">
      <c r="A2297" t="s">
        <v>12686</v>
      </c>
      <c r="B2297" t="s">
        <v>19</v>
      </c>
      <c r="E2297">
        <v>1.9</v>
      </c>
      <c r="F2297" t="e">
        <f t="shared" si="105"/>
        <v>#DIV/0!</v>
      </c>
      <c r="G2297">
        <f t="shared" si="106"/>
        <v>6.6</v>
      </c>
      <c r="H2297" s="3">
        <f t="shared" si="107"/>
        <v>1.1251158657328983</v>
      </c>
    </row>
    <row r="2298" spans="1:8" x14ac:dyDescent="0.3">
      <c r="A2298" t="s">
        <v>12687</v>
      </c>
      <c r="B2298" t="s">
        <v>19</v>
      </c>
      <c r="E2298">
        <v>5.5</v>
      </c>
      <c r="F2298" t="e">
        <f t="shared" si="105"/>
        <v>#DIV/0!</v>
      </c>
      <c r="G2298">
        <f t="shared" si="106"/>
        <v>6.6</v>
      </c>
      <c r="H2298" s="3">
        <f t="shared" si="107"/>
        <v>1.1251158657328983</v>
      </c>
    </row>
    <row r="2299" spans="1:8" x14ac:dyDescent="0.3">
      <c r="A2299" t="s">
        <v>12688</v>
      </c>
      <c r="B2299" t="s">
        <v>19</v>
      </c>
      <c r="E2299">
        <v>4.5</v>
      </c>
      <c r="F2299" t="e">
        <f t="shared" si="105"/>
        <v>#DIV/0!</v>
      </c>
      <c r="G2299">
        <f t="shared" si="106"/>
        <v>6.6</v>
      </c>
      <c r="H2299" s="3">
        <f t="shared" si="107"/>
        <v>1.1251158657328983</v>
      </c>
    </row>
    <row r="2300" spans="1:8" x14ac:dyDescent="0.3">
      <c r="A2300" t="s">
        <v>12689</v>
      </c>
      <c r="B2300" t="s">
        <v>19</v>
      </c>
      <c r="E2300">
        <v>6.3</v>
      </c>
      <c r="F2300" t="e">
        <f t="shared" si="105"/>
        <v>#DIV/0!</v>
      </c>
      <c r="G2300">
        <f t="shared" si="106"/>
        <v>6.6</v>
      </c>
      <c r="H2300" s="3">
        <f t="shared" si="107"/>
        <v>1.1251158657328983</v>
      </c>
    </row>
    <row r="2301" spans="1:8" x14ac:dyDescent="0.3">
      <c r="A2301" t="s">
        <v>12690</v>
      </c>
      <c r="B2301" t="s">
        <v>19</v>
      </c>
      <c r="E2301">
        <v>7</v>
      </c>
      <c r="F2301" t="e">
        <f t="shared" si="105"/>
        <v>#DIV/0!</v>
      </c>
      <c r="G2301">
        <f t="shared" si="106"/>
        <v>6.6</v>
      </c>
      <c r="H2301" s="3">
        <f t="shared" si="107"/>
        <v>1.1251158657328983</v>
      </c>
    </row>
    <row r="2302" spans="1:8" x14ac:dyDescent="0.3">
      <c r="A2302" t="s">
        <v>12691</v>
      </c>
      <c r="B2302" t="s">
        <v>19</v>
      </c>
      <c r="E2302">
        <v>6.7</v>
      </c>
      <c r="F2302" t="e">
        <f t="shared" si="105"/>
        <v>#DIV/0!</v>
      </c>
      <c r="G2302">
        <f t="shared" si="106"/>
        <v>6.6</v>
      </c>
      <c r="H2302" s="3">
        <f t="shared" si="107"/>
        <v>1.1251158657328983</v>
      </c>
    </row>
    <row r="2303" spans="1:8" x14ac:dyDescent="0.3">
      <c r="A2303" t="s">
        <v>12692</v>
      </c>
      <c r="B2303" t="s">
        <v>19</v>
      </c>
      <c r="E2303">
        <v>2.8</v>
      </c>
      <c r="F2303" t="e">
        <f t="shared" si="105"/>
        <v>#DIV/0!</v>
      </c>
      <c r="G2303">
        <f t="shared" si="106"/>
        <v>6.6</v>
      </c>
      <c r="H2303" s="3">
        <f t="shared" si="107"/>
        <v>1.1251158657328983</v>
      </c>
    </row>
    <row r="2304" spans="1:8" x14ac:dyDescent="0.3">
      <c r="A2304" t="s">
        <v>12693</v>
      </c>
      <c r="B2304" t="s">
        <v>19</v>
      </c>
      <c r="E2304">
        <v>5</v>
      </c>
      <c r="F2304" t="e">
        <f t="shared" si="105"/>
        <v>#DIV/0!</v>
      </c>
      <c r="G2304">
        <f t="shared" si="106"/>
        <v>6.6</v>
      </c>
      <c r="H2304" s="3">
        <f t="shared" si="107"/>
        <v>1.1251158657328983</v>
      </c>
    </row>
    <row r="2305" spans="1:8" x14ac:dyDescent="0.3">
      <c r="A2305" t="s">
        <v>12694</v>
      </c>
      <c r="B2305" t="s">
        <v>19</v>
      </c>
      <c r="E2305">
        <v>7.5</v>
      </c>
      <c r="F2305" t="e">
        <f t="shared" si="105"/>
        <v>#DIV/0!</v>
      </c>
      <c r="G2305">
        <f t="shared" si="106"/>
        <v>6.6</v>
      </c>
      <c r="H2305" s="3">
        <f t="shared" si="107"/>
        <v>1.1251158657328983</v>
      </c>
    </row>
    <row r="2306" spans="1:8" x14ac:dyDescent="0.3">
      <c r="A2306" t="s">
        <v>12695</v>
      </c>
      <c r="B2306" t="s">
        <v>19</v>
      </c>
      <c r="E2306">
        <v>4.3</v>
      </c>
      <c r="F2306" t="e">
        <f t="shared" si="105"/>
        <v>#DIV/0!</v>
      </c>
      <c r="G2306">
        <f t="shared" si="106"/>
        <v>6.6</v>
      </c>
      <c r="H2306" s="3">
        <f t="shared" si="107"/>
        <v>1.1251158657328983</v>
      </c>
    </row>
    <row r="2307" spans="1:8" x14ac:dyDescent="0.3">
      <c r="A2307" t="s">
        <v>12696</v>
      </c>
      <c r="B2307" t="s">
        <v>19</v>
      </c>
      <c r="E2307">
        <v>5.6</v>
      </c>
      <c r="F2307" t="e">
        <f t="shared" ref="F2307:F2370" si="108">AVERAGEIF(B:B,C:C,E:E)</f>
        <v>#DIV/0!</v>
      </c>
      <c r="G2307">
        <f t="shared" ref="G2307:G2370" si="109">MEDIAN(B:B,C:C,E:E)</f>
        <v>6.6</v>
      </c>
      <c r="H2307" s="3">
        <f t="shared" ref="H2307:H2370" si="110">_xlfn.STDEV.S(B:B,C:C,E:E)</f>
        <v>1.1251158657328983</v>
      </c>
    </row>
    <row r="2308" spans="1:8" x14ac:dyDescent="0.3">
      <c r="A2308" t="s">
        <v>12697</v>
      </c>
      <c r="B2308" t="s">
        <v>19</v>
      </c>
      <c r="E2308">
        <v>6.2</v>
      </c>
      <c r="F2308" t="e">
        <f t="shared" si="108"/>
        <v>#DIV/0!</v>
      </c>
      <c r="G2308">
        <f t="shared" si="109"/>
        <v>6.6</v>
      </c>
      <c r="H2308" s="3">
        <f t="shared" si="110"/>
        <v>1.1251158657328983</v>
      </c>
    </row>
    <row r="2309" spans="1:8" x14ac:dyDescent="0.3">
      <c r="A2309" t="s">
        <v>12698</v>
      </c>
      <c r="B2309" t="s">
        <v>19</v>
      </c>
      <c r="E2309">
        <v>5.3</v>
      </c>
      <c r="F2309" t="e">
        <f t="shared" si="108"/>
        <v>#DIV/0!</v>
      </c>
      <c r="G2309">
        <f t="shared" si="109"/>
        <v>6.6</v>
      </c>
      <c r="H2309" s="3">
        <f t="shared" si="110"/>
        <v>1.1251158657328983</v>
      </c>
    </row>
    <row r="2310" spans="1:8" x14ac:dyDescent="0.3">
      <c r="A2310" t="s">
        <v>12699</v>
      </c>
      <c r="B2310" t="s">
        <v>19</v>
      </c>
      <c r="E2310">
        <v>7.4</v>
      </c>
      <c r="F2310" t="e">
        <f t="shared" si="108"/>
        <v>#DIV/0!</v>
      </c>
      <c r="G2310">
        <f t="shared" si="109"/>
        <v>6.6</v>
      </c>
      <c r="H2310" s="3">
        <f t="shared" si="110"/>
        <v>1.1251158657328983</v>
      </c>
    </row>
    <row r="2311" spans="1:8" x14ac:dyDescent="0.3">
      <c r="A2311" t="s">
        <v>12700</v>
      </c>
      <c r="B2311" t="s">
        <v>19</v>
      </c>
      <c r="E2311">
        <v>7.4</v>
      </c>
      <c r="F2311" t="e">
        <f t="shared" si="108"/>
        <v>#DIV/0!</v>
      </c>
      <c r="G2311">
        <f t="shared" si="109"/>
        <v>6.6</v>
      </c>
      <c r="H2311" s="3">
        <f t="shared" si="110"/>
        <v>1.1251158657328983</v>
      </c>
    </row>
    <row r="2312" spans="1:8" x14ac:dyDescent="0.3">
      <c r="A2312" t="s">
        <v>12701</v>
      </c>
      <c r="B2312" t="s">
        <v>19</v>
      </c>
      <c r="E2312">
        <v>6.5</v>
      </c>
      <c r="F2312" t="e">
        <f t="shared" si="108"/>
        <v>#DIV/0!</v>
      </c>
      <c r="G2312">
        <f t="shared" si="109"/>
        <v>6.6</v>
      </c>
      <c r="H2312" s="3">
        <f t="shared" si="110"/>
        <v>1.1251158657328983</v>
      </c>
    </row>
    <row r="2313" spans="1:8" x14ac:dyDescent="0.3">
      <c r="A2313" t="s">
        <v>12702</v>
      </c>
      <c r="B2313" t="s">
        <v>19</v>
      </c>
      <c r="E2313">
        <v>7.1</v>
      </c>
      <c r="F2313" t="e">
        <f t="shared" si="108"/>
        <v>#DIV/0!</v>
      </c>
      <c r="G2313">
        <f t="shared" si="109"/>
        <v>6.6</v>
      </c>
      <c r="H2313" s="3">
        <f t="shared" si="110"/>
        <v>1.1251158657328983</v>
      </c>
    </row>
    <row r="2314" spans="1:8" x14ac:dyDescent="0.3">
      <c r="A2314" t="s">
        <v>12703</v>
      </c>
      <c r="B2314" t="s">
        <v>19</v>
      </c>
      <c r="E2314">
        <v>7.2</v>
      </c>
      <c r="F2314" t="e">
        <f t="shared" si="108"/>
        <v>#DIV/0!</v>
      </c>
      <c r="G2314">
        <f t="shared" si="109"/>
        <v>6.6</v>
      </c>
      <c r="H2314" s="3">
        <f t="shared" si="110"/>
        <v>1.1251158657328983</v>
      </c>
    </row>
    <row r="2315" spans="1:8" x14ac:dyDescent="0.3">
      <c r="A2315" t="s">
        <v>12704</v>
      </c>
      <c r="B2315" t="s">
        <v>19</v>
      </c>
      <c r="E2315">
        <v>2.2999999999999998</v>
      </c>
      <c r="F2315" t="e">
        <f t="shared" si="108"/>
        <v>#DIV/0!</v>
      </c>
      <c r="G2315">
        <f t="shared" si="109"/>
        <v>6.6</v>
      </c>
      <c r="H2315" s="3">
        <f t="shared" si="110"/>
        <v>1.1251158657328983</v>
      </c>
    </row>
    <row r="2316" spans="1:8" x14ac:dyDescent="0.3">
      <c r="A2316" t="s">
        <v>12705</v>
      </c>
      <c r="B2316" t="s">
        <v>19</v>
      </c>
      <c r="E2316">
        <v>6.4</v>
      </c>
      <c r="F2316" t="e">
        <f t="shared" si="108"/>
        <v>#DIV/0!</v>
      </c>
      <c r="G2316">
        <f t="shared" si="109"/>
        <v>6.6</v>
      </c>
      <c r="H2316" s="3">
        <f t="shared" si="110"/>
        <v>1.1251158657328983</v>
      </c>
    </row>
    <row r="2317" spans="1:8" x14ac:dyDescent="0.3">
      <c r="A2317" t="s">
        <v>12706</v>
      </c>
      <c r="B2317" t="s">
        <v>19</v>
      </c>
      <c r="E2317">
        <v>6.1</v>
      </c>
      <c r="F2317" t="e">
        <f t="shared" si="108"/>
        <v>#DIV/0!</v>
      </c>
      <c r="G2317">
        <f t="shared" si="109"/>
        <v>6.6</v>
      </c>
      <c r="H2317" s="3">
        <f t="shared" si="110"/>
        <v>1.1251158657328983</v>
      </c>
    </row>
    <row r="2318" spans="1:8" x14ac:dyDescent="0.3">
      <c r="A2318" t="s">
        <v>12707</v>
      </c>
      <c r="B2318" t="s">
        <v>19</v>
      </c>
      <c r="E2318">
        <v>7</v>
      </c>
      <c r="F2318" t="e">
        <f t="shared" si="108"/>
        <v>#DIV/0!</v>
      </c>
      <c r="G2318">
        <f t="shared" si="109"/>
        <v>6.6</v>
      </c>
      <c r="H2318" s="3">
        <f t="shared" si="110"/>
        <v>1.1251158657328983</v>
      </c>
    </row>
    <row r="2319" spans="1:8" x14ac:dyDescent="0.3">
      <c r="A2319" t="s">
        <v>12708</v>
      </c>
      <c r="B2319" t="s">
        <v>19</v>
      </c>
      <c r="E2319">
        <v>6.5</v>
      </c>
      <c r="F2319" t="e">
        <f t="shared" si="108"/>
        <v>#DIV/0!</v>
      </c>
      <c r="G2319">
        <f t="shared" si="109"/>
        <v>6.6</v>
      </c>
      <c r="H2319" s="3">
        <f t="shared" si="110"/>
        <v>1.1251158657328983</v>
      </c>
    </row>
    <row r="2320" spans="1:8" x14ac:dyDescent="0.3">
      <c r="A2320" t="s">
        <v>12709</v>
      </c>
      <c r="B2320" t="s">
        <v>19</v>
      </c>
      <c r="E2320">
        <v>7</v>
      </c>
      <c r="F2320" t="e">
        <f t="shared" si="108"/>
        <v>#DIV/0!</v>
      </c>
      <c r="G2320">
        <f t="shared" si="109"/>
        <v>6.6</v>
      </c>
      <c r="H2320" s="3">
        <f t="shared" si="110"/>
        <v>1.1251158657328983</v>
      </c>
    </row>
    <row r="2321" spans="1:8" x14ac:dyDescent="0.3">
      <c r="A2321" t="s">
        <v>12710</v>
      </c>
      <c r="B2321" t="s">
        <v>19</v>
      </c>
      <c r="E2321">
        <v>7</v>
      </c>
      <c r="F2321" t="e">
        <f t="shared" si="108"/>
        <v>#DIV/0!</v>
      </c>
      <c r="G2321">
        <f t="shared" si="109"/>
        <v>6.6</v>
      </c>
      <c r="H2321" s="3">
        <f t="shared" si="110"/>
        <v>1.1251158657328983</v>
      </c>
    </row>
    <row r="2322" spans="1:8" x14ac:dyDescent="0.3">
      <c r="A2322" t="s">
        <v>12711</v>
      </c>
      <c r="B2322" t="s">
        <v>19</v>
      </c>
      <c r="E2322">
        <v>4.9000000000000004</v>
      </c>
      <c r="F2322" t="e">
        <f t="shared" si="108"/>
        <v>#DIV/0!</v>
      </c>
      <c r="G2322">
        <f t="shared" si="109"/>
        <v>6.6</v>
      </c>
      <c r="H2322" s="3">
        <f t="shared" si="110"/>
        <v>1.1251158657328983</v>
      </c>
    </row>
    <row r="2323" spans="1:8" x14ac:dyDescent="0.3">
      <c r="A2323" t="s">
        <v>12712</v>
      </c>
      <c r="B2323" t="s">
        <v>336</v>
      </c>
      <c r="E2323">
        <v>6.9</v>
      </c>
      <c r="F2323" t="e">
        <f t="shared" si="108"/>
        <v>#DIV/0!</v>
      </c>
      <c r="G2323">
        <f t="shared" si="109"/>
        <v>6.6</v>
      </c>
      <c r="H2323" s="3">
        <f t="shared" si="110"/>
        <v>1.1251158657328983</v>
      </c>
    </row>
    <row r="2324" spans="1:8" x14ac:dyDescent="0.3">
      <c r="A2324" t="s">
        <v>12713</v>
      </c>
      <c r="B2324" t="s">
        <v>675</v>
      </c>
      <c r="E2324">
        <v>7.5</v>
      </c>
      <c r="F2324" t="e">
        <f t="shared" si="108"/>
        <v>#DIV/0!</v>
      </c>
      <c r="G2324">
        <f t="shared" si="109"/>
        <v>6.6</v>
      </c>
      <c r="H2324" s="3">
        <f t="shared" si="110"/>
        <v>1.1251158657328983</v>
      </c>
    </row>
    <row r="2325" spans="1:8" x14ac:dyDescent="0.3">
      <c r="A2325" t="s">
        <v>12714</v>
      </c>
      <c r="B2325" t="s">
        <v>19</v>
      </c>
      <c r="E2325">
        <v>8.4</v>
      </c>
      <c r="F2325" t="e">
        <f t="shared" si="108"/>
        <v>#DIV/0!</v>
      </c>
      <c r="G2325">
        <f t="shared" si="109"/>
        <v>6.6</v>
      </c>
      <c r="H2325" s="3">
        <f t="shared" si="110"/>
        <v>1.1251158657328983</v>
      </c>
    </row>
    <row r="2326" spans="1:8" x14ac:dyDescent="0.3">
      <c r="A2326" t="s">
        <v>12715</v>
      </c>
      <c r="B2326" t="s">
        <v>19</v>
      </c>
      <c r="E2326">
        <v>6.9</v>
      </c>
      <c r="F2326" t="e">
        <f t="shared" si="108"/>
        <v>#DIV/0!</v>
      </c>
      <c r="G2326">
        <f t="shared" si="109"/>
        <v>6.6</v>
      </c>
      <c r="H2326" s="3">
        <f t="shared" si="110"/>
        <v>1.1251158657328983</v>
      </c>
    </row>
    <row r="2327" spans="1:8" x14ac:dyDescent="0.3">
      <c r="A2327" t="s">
        <v>12716</v>
      </c>
      <c r="B2327" t="s">
        <v>19</v>
      </c>
      <c r="E2327">
        <v>4.5</v>
      </c>
      <c r="F2327" t="e">
        <f t="shared" si="108"/>
        <v>#DIV/0!</v>
      </c>
      <c r="G2327">
        <f t="shared" si="109"/>
        <v>6.6</v>
      </c>
      <c r="H2327" s="3">
        <f t="shared" si="110"/>
        <v>1.1251158657328983</v>
      </c>
    </row>
    <row r="2328" spans="1:8" x14ac:dyDescent="0.3">
      <c r="A2328" t="s">
        <v>12717</v>
      </c>
      <c r="B2328" t="s">
        <v>19</v>
      </c>
      <c r="E2328">
        <v>7.4</v>
      </c>
      <c r="F2328" t="e">
        <f t="shared" si="108"/>
        <v>#DIV/0!</v>
      </c>
      <c r="G2328">
        <f t="shared" si="109"/>
        <v>6.6</v>
      </c>
      <c r="H2328" s="3">
        <f t="shared" si="110"/>
        <v>1.1251158657328983</v>
      </c>
    </row>
    <row r="2329" spans="1:8" x14ac:dyDescent="0.3">
      <c r="A2329" t="s">
        <v>12718</v>
      </c>
      <c r="B2329" t="s">
        <v>19</v>
      </c>
      <c r="E2329">
        <v>7</v>
      </c>
      <c r="F2329" t="e">
        <f t="shared" si="108"/>
        <v>#DIV/0!</v>
      </c>
      <c r="G2329">
        <f t="shared" si="109"/>
        <v>6.6</v>
      </c>
      <c r="H2329" s="3">
        <f t="shared" si="110"/>
        <v>1.1251158657328983</v>
      </c>
    </row>
    <row r="2330" spans="1:8" x14ac:dyDescent="0.3">
      <c r="A2330" t="s">
        <v>12719</v>
      </c>
      <c r="B2330" t="s">
        <v>19</v>
      </c>
      <c r="E2330">
        <v>2.8</v>
      </c>
      <c r="F2330" t="e">
        <f t="shared" si="108"/>
        <v>#DIV/0!</v>
      </c>
      <c r="G2330">
        <f t="shared" si="109"/>
        <v>6.6</v>
      </c>
      <c r="H2330" s="3">
        <f t="shared" si="110"/>
        <v>1.1251158657328983</v>
      </c>
    </row>
    <row r="2331" spans="1:8" x14ac:dyDescent="0.3">
      <c r="A2331" t="s">
        <v>12720</v>
      </c>
      <c r="B2331" t="s">
        <v>19</v>
      </c>
      <c r="E2331">
        <v>7.5</v>
      </c>
      <c r="F2331" t="e">
        <f t="shared" si="108"/>
        <v>#DIV/0!</v>
      </c>
      <c r="G2331">
        <f t="shared" si="109"/>
        <v>6.6</v>
      </c>
      <c r="H2331" s="3">
        <f t="shared" si="110"/>
        <v>1.1251158657328983</v>
      </c>
    </row>
    <row r="2332" spans="1:8" x14ac:dyDescent="0.3">
      <c r="A2332" t="s">
        <v>12721</v>
      </c>
      <c r="B2332" t="s">
        <v>19</v>
      </c>
      <c r="E2332">
        <v>7.1</v>
      </c>
      <c r="F2332" t="e">
        <f t="shared" si="108"/>
        <v>#DIV/0!</v>
      </c>
      <c r="G2332">
        <f t="shared" si="109"/>
        <v>6.6</v>
      </c>
      <c r="H2332" s="3">
        <f t="shared" si="110"/>
        <v>1.1251158657328983</v>
      </c>
    </row>
    <row r="2333" spans="1:8" x14ac:dyDescent="0.3">
      <c r="A2333" t="s">
        <v>12722</v>
      </c>
      <c r="B2333" t="s">
        <v>19</v>
      </c>
      <c r="E2333">
        <v>6.4</v>
      </c>
      <c r="F2333" t="e">
        <f t="shared" si="108"/>
        <v>#DIV/0!</v>
      </c>
      <c r="G2333">
        <f t="shared" si="109"/>
        <v>6.6</v>
      </c>
      <c r="H2333" s="3">
        <f t="shared" si="110"/>
        <v>1.1251158657328983</v>
      </c>
    </row>
    <row r="2334" spans="1:8" x14ac:dyDescent="0.3">
      <c r="A2334" t="s">
        <v>12723</v>
      </c>
      <c r="B2334" t="s">
        <v>336</v>
      </c>
      <c r="E2334">
        <v>6.7</v>
      </c>
      <c r="F2334" t="e">
        <f t="shared" si="108"/>
        <v>#DIV/0!</v>
      </c>
      <c r="G2334">
        <f t="shared" si="109"/>
        <v>6.6</v>
      </c>
      <c r="H2334" s="3">
        <f t="shared" si="110"/>
        <v>1.1251158657328983</v>
      </c>
    </row>
    <row r="2335" spans="1:8" x14ac:dyDescent="0.3">
      <c r="A2335" t="s">
        <v>12724</v>
      </c>
      <c r="B2335" t="s">
        <v>19</v>
      </c>
      <c r="E2335">
        <v>5.3</v>
      </c>
      <c r="F2335" t="e">
        <f t="shared" si="108"/>
        <v>#DIV/0!</v>
      </c>
      <c r="G2335">
        <f t="shared" si="109"/>
        <v>6.6</v>
      </c>
      <c r="H2335" s="3">
        <f t="shared" si="110"/>
        <v>1.1251158657328983</v>
      </c>
    </row>
    <row r="2336" spans="1:8" x14ac:dyDescent="0.3">
      <c r="A2336" t="s">
        <v>12725</v>
      </c>
      <c r="B2336" t="s">
        <v>19</v>
      </c>
      <c r="E2336">
        <v>6.9</v>
      </c>
      <c r="F2336" t="e">
        <f t="shared" si="108"/>
        <v>#DIV/0!</v>
      </c>
      <c r="G2336">
        <f t="shared" si="109"/>
        <v>6.6</v>
      </c>
      <c r="H2336" s="3">
        <f t="shared" si="110"/>
        <v>1.1251158657328983</v>
      </c>
    </row>
    <row r="2337" spans="1:8" x14ac:dyDescent="0.3">
      <c r="A2337" t="s">
        <v>12726</v>
      </c>
      <c r="B2337" t="s">
        <v>19</v>
      </c>
      <c r="E2337">
        <v>6.2</v>
      </c>
      <c r="F2337" t="e">
        <f t="shared" si="108"/>
        <v>#DIV/0!</v>
      </c>
      <c r="G2337">
        <f t="shared" si="109"/>
        <v>6.6</v>
      </c>
      <c r="H2337" s="3">
        <f t="shared" si="110"/>
        <v>1.1251158657328983</v>
      </c>
    </row>
    <row r="2338" spans="1:8" x14ac:dyDescent="0.3">
      <c r="A2338" t="s">
        <v>12727</v>
      </c>
      <c r="B2338" t="s">
        <v>3111</v>
      </c>
      <c r="E2338">
        <v>6.3</v>
      </c>
      <c r="F2338" t="e">
        <f t="shared" si="108"/>
        <v>#DIV/0!</v>
      </c>
      <c r="G2338">
        <f t="shared" si="109"/>
        <v>6.6</v>
      </c>
      <c r="H2338" s="3">
        <f t="shared" si="110"/>
        <v>1.1251158657328983</v>
      </c>
    </row>
    <row r="2339" spans="1:8" x14ac:dyDescent="0.3">
      <c r="A2339" t="s">
        <v>12728</v>
      </c>
      <c r="B2339" t="s">
        <v>675</v>
      </c>
      <c r="E2339">
        <v>6.4</v>
      </c>
      <c r="F2339" t="e">
        <f t="shared" si="108"/>
        <v>#DIV/0!</v>
      </c>
      <c r="G2339">
        <f t="shared" si="109"/>
        <v>6.6</v>
      </c>
      <c r="H2339" s="3">
        <f t="shared" si="110"/>
        <v>1.1251158657328983</v>
      </c>
    </row>
    <row r="2340" spans="1:8" x14ac:dyDescent="0.3">
      <c r="A2340" t="s">
        <v>12729</v>
      </c>
      <c r="B2340" t="s">
        <v>19</v>
      </c>
      <c r="E2340">
        <v>6.5</v>
      </c>
      <c r="F2340" t="e">
        <f t="shared" si="108"/>
        <v>#DIV/0!</v>
      </c>
      <c r="G2340">
        <f t="shared" si="109"/>
        <v>6.6</v>
      </c>
      <c r="H2340" s="3">
        <f t="shared" si="110"/>
        <v>1.1251158657328983</v>
      </c>
    </row>
    <row r="2341" spans="1:8" x14ac:dyDescent="0.3">
      <c r="A2341" t="s">
        <v>12730</v>
      </c>
      <c r="B2341" t="s">
        <v>19</v>
      </c>
      <c r="E2341">
        <v>6</v>
      </c>
      <c r="F2341" t="e">
        <f t="shared" si="108"/>
        <v>#DIV/0!</v>
      </c>
      <c r="G2341">
        <f t="shared" si="109"/>
        <v>6.6</v>
      </c>
      <c r="H2341" s="3">
        <f t="shared" si="110"/>
        <v>1.1251158657328983</v>
      </c>
    </row>
    <row r="2342" spans="1:8" x14ac:dyDescent="0.3">
      <c r="A2342" t="s">
        <v>12731</v>
      </c>
      <c r="B2342" t="s">
        <v>19</v>
      </c>
      <c r="E2342">
        <v>5.0999999999999996</v>
      </c>
      <c r="F2342" t="e">
        <f t="shared" si="108"/>
        <v>#DIV/0!</v>
      </c>
      <c r="G2342">
        <f t="shared" si="109"/>
        <v>6.6</v>
      </c>
      <c r="H2342" s="3">
        <f t="shared" si="110"/>
        <v>1.1251158657328983</v>
      </c>
    </row>
    <row r="2343" spans="1:8" x14ac:dyDescent="0.3">
      <c r="A2343" t="s">
        <v>12732</v>
      </c>
      <c r="B2343" t="s">
        <v>19</v>
      </c>
      <c r="E2343">
        <v>5.5</v>
      </c>
      <c r="F2343" t="e">
        <f t="shared" si="108"/>
        <v>#DIV/0!</v>
      </c>
      <c r="G2343">
        <f t="shared" si="109"/>
        <v>6.6</v>
      </c>
      <c r="H2343" s="3">
        <f t="shared" si="110"/>
        <v>1.1251158657328983</v>
      </c>
    </row>
    <row r="2344" spans="1:8" x14ac:dyDescent="0.3">
      <c r="A2344" t="s">
        <v>12733</v>
      </c>
      <c r="B2344" t="s">
        <v>19</v>
      </c>
      <c r="E2344">
        <v>7.2</v>
      </c>
      <c r="F2344" t="e">
        <f t="shared" si="108"/>
        <v>#DIV/0!</v>
      </c>
      <c r="G2344">
        <f t="shared" si="109"/>
        <v>6.6</v>
      </c>
      <c r="H2344" s="3">
        <f t="shared" si="110"/>
        <v>1.1251158657328983</v>
      </c>
    </row>
    <row r="2345" spans="1:8" x14ac:dyDescent="0.3">
      <c r="A2345" t="s">
        <v>12734</v>
      </c>
      <c r="B2345" t="s">
        <v>19</v>
      </c>
      <c r="E2345">
        <v>5.4</v>
      </c>
      <c r="F2345" t="e">
        <f t="shared" si="108"/>
        <v>#DIV/0!</v>
      </c>
      <c r="G2345">
        <f t="shared" si="109"/>
        <v>6.6</v>
      </c>
      <c r="H2345" s="3">
        <f t="shared" si="110"/>
        <v>1.1251158657328983</v>
      </c>
    </row>
    <row r="2346" spans="1:8" x14ac:dyDescent="0.3">
      <c r="A2346" t="s">
        <v>12735</v>
      </c>
      <c r="B2346" t="s">
        <v>888</v>
      </c>
      <c r="E2346">
        <v>5.7</v>
      </c>
      <c r="F2346" t="e">
        <f t="shared" si="108"/>
        <v>#DIV/0!</v>
      </c>
      <c r="G2346">
        <f t="shared" si="109"/>
        <v>6.6</v>
      </c>
      <c r="H2346" s="3">
        <f t="shared" si="110"/>
        <v>1.1251158657328983</v>
      </c>
    </row>
    <row r="2347" spans="1:8" x14ac:dyDescent="0.3">
      <c r="A2347" t="s">
        <v>12736</v>
      </c>
      <c r="B2347" t="s">
        <v>19</v>
      </c>
      <c r="E2347">
        <v>5.2</v>
      </c>
      <c r="F2347" t="e">
        <f t="shared" si="108"/>
        <v>#DIV/0!</v>
      </c>
      <c r="G2347">
        <f t="shared" si="109"/>
        <v>6.6</v>
      </c>
      <c r="H2347" s="3">
        <f t="shared" si="110"/>
        <v>1.1251158657328983</v>
      </c>
    </row>
    <row r="2348" spans="1:8" x14ac:dyDescent="0.3">
      <c r="A2348" t="s">
        <v>12737</v>
      </c>
      <c r="B2348" t="s">
        <v>19</v>
      </c>
      <c r="E2348">
        <v>6.2</v>
      </c>
      <c r="F2348" t="e">
        <f t="shared" si="108"/>
        <v>#DIV/0!</v>
      </c>
      <c r="G2348">
        <f t="shared" si="109"/>
        <v>6.6</v>
      </c>
      <c r="H2348" s="3">
        <f t="shared" si="110"/>
        <v>1.1251158657328983</v>
      </c>
    </row>
    <row r="2349" spans="1:8" x14ac:dyDescent="0.3">
      <c r="A2349" t="s">
        <v>12738</v>
      </c>
      <c r="B2349" t="s">
        <v>19</v>
      </c>
      <c r="E2349">
        <v>6.7</v>
      </c>
      <c r="F2349" t="e">
        <f t="shared" si="108"/>
        <v>#DIV/0!</v>
      </c>
      <c r="G2349">
        <f t="shared" si="109"/>
        <v>6.6</v>
      </c>
      <c r="H2349" s="3">
        <f t="shared" si="110"/>
        <v>1.1251158657328983</v>
      </c>
    </row>
    <row r="2350" spans="1:8" x14ac:dyDescent="0.3">
      <c r="A2350" t="s">
        <v>12739</v>
      </c>
      <c r="B2350" t="s">
        <v>19</v>
      </c>
      <c r="E2350">
        <v>5.8</v>
      </c>
      <c r="F2350" t="e">
        <f t="shared" si="108"/>
        <v>#DIV/0!</v>
      </c>
      <c r="G2350">
        <f t="shared" si="109"/>
        <v>6.6</v>
      </c>
      <c r="H2350" s="3">
        <f t="shared" si="110"/>
        <v>1.1251158657328983</v>
      </c>
    </row>
    <row r="2351" spans="1:8" x14ac:dyDescent="0.3">
      <c r="A2351" t="s">
        <v>12740</v>
      </c>
      <c r="B2351" t="s">
        <v>19</v>
      </c>
      <c r="E2351">
        <v>7</v>
      </c>
      <c r="F2351" t="e">
        <f t="shared" si="108"/>
        <v>#DIV/0!</v>
      </c>
      <c r="G2351">
        <f t="shared" si="109"/>
        <v>6.6</v>
      </c>
      <c r="H2351" s="3">
        <f t="shared" si="110"/>
        <v>1.1251158657328983</v>
      </c>
    </row>
    <row r="2352" spans="1:8" x14ac:dyDescent="0.3">
      <c r="A2352" t="s">
        <v>12741</v>
      </c>
      <c r="B2352" t="s">
        <v>19</v>
      </c>
      <c r="E2352">
        <v>4.8</v>
      </c>
      <c r="F2352" t="e">
        <f t="shared" si="108"/>
        <v>#DIV/0!</v>
      </c>
      <c r="G2352">
        <f t="shared" si="109"/>
        <v>6.6</v>
      </c>
      <c r="H2352" s="3">
        <f t="shared" si="110"/>
        <v>1.1251158657328983</v>
      </c>
    </row>
    <row r="2353" spans="1:8" x14ac:dyDescent="0.3">
      <c r="A2353" t="s">
        <v>12742</v>
      </c>
      <c r="B2353" t="s">
        <v>19</v>
      </c>
      <c r="E2353">
        <v>7.2</v>
      </c>
      <c r="F2353" t="e">
        <f t="shared" si="108"/>
        <v>#DIV/0!</v>
      </c>
      <c r="G2353">
        <f t="shared" si="109"/>
        <v>6.6</v>
      </c>
      <c r="H2353" s="3">
        <f t="shared" si="110"/>
        <v>1.1251158657328983</v>
      </c>
    </row>
    <row r="2354" spans="1:8" x14ac:dyDescent="0.3">
      <c r="A2354" t="s">
        <v>12743</v>
      </c>
      <c r="B2354" t="s">
        <v>888</v>
      </c>
      <c r="E2354">
        <v>5.6</v>
      </c>
      <c r="F2354" t="e">
        <f t="shared" si="108"/>
        <v>#DIV/0!</v>
      </c>
      <c r="G2354">
        <f t="shared" si="109"/>
        <v>6.6</v>
      </c>
      <c r="H2354" s="3">
        <f t="shared" si="110"/>
        <v>1.1251158657328983</v>
      </c>
    </row>
    <row r="2355" spans="1:8" x14ac:dyDescent="0.3">
      <c r="A2355" t="s">
        <v>12744</v>
      </c>
      <c r="B2355" t="s">
        <v>3748</v>
      </c>
      <c r="E2355">
        <v>6.4</v>
      </c>
      <c r="F2355" t="e">
        <f t="shared" si="108"/>
        <v>#DIV/0!</v>
      </c>
      <c r="G2355">
        <f t="shared" si="109"/>
        <v>6.6</v>
      </c>
      <c r="H2355" s="3">
        <f t="shared" si="110"/>
        <v>1.1251158657328983</v>
      </c>
    </row>
    <row r="2356" spans="1:8" x14ac:dyDescent="0.3">
      <c r="A2356" t="s">
        <v>12745</v>
      </c>
      <c r="B2356" t="s">
        <v>19</v>
      </c>
      <c r="E2356">
        <v>7.5</v>
      </c>
      <c r="F2356" t="e">
        <f t="shared" si="108"/>
        <v>#DIV/0!</v>
      </c>
      <c r="G2356">
        <f t="shared" si="109"/>
        <v>6.6</v>
      </c>
      <c r="H2356" s="3">
        <f t="shared" si="110"/>
        <v>1.1251158657328983</v>
      </c>
    </row>
    <row r="2357" spans="1:8" x14ac:dyDescent="0.3">
      <c r="A2357" t="s">
        <v>12746</v>
      </c>
      <c r="B2357" t="s">
        <v>19</v>
      </c>
      <c r="E2357">
        <v>7.4</v>
      </c>
      <c r="F2357" t="e">
        <f t="shared" si="108"/>
        <v>#DIV/0!</v>
      </c>
      <c r="G2357">
        <f t="shared" si="109"/>
        <v>6.6</v>
      </c>
      <c r="H2357" s="3">
        <f t="shared" si="110"/>
        <v>1.1251158657328983</v>
      </c>
    </row>
    <row r="2358" spans="1:8" x14ac:dyDescent="0.3">
      <c r="A2358" t="s">
        <v>12747</v>
      </c>
      <c r="B2358" t="s">
        <v>19</v>
      </c>
      <c r="E2358">
        <v>8</v>
      </c>
      <c r="F2358" t="e">
        <f t="shared" si="108"/>
        <v>#DIV/0!</v>
      </c>
      <c r="G2358">
        <f t="shared" si="109"/>
        <v>6.6</v>
      </c>
      <c r="H2358" s="3">
        <f t="shared" si="110"/>
        <v>1.1251158657328983</v>
      </c>
    </row>
    <row r="2359" spans="1:8" x14ac:dyDescent="0.3">
      <c r="A2359" t="s">
        <v>12748</v>
      </c>
      <c r="B2359" t="s">
        <v>19</v>
      </c>
      <c r="E2359">
        <v>5.7</v>
      </c>
      <c r="F2359" t="e">
        <f t="shared" si="108"/>
        <v>#DIV/0!</v>
      </c>
      <c r="G2359">
        <f t="shared" si="109"/>
        <v>6.6</v>
      </c>
      <c r="H2359" s="3">
        <f t="shared" si="110"/>
        <v>1.1251158657328983</v>
      </c>
    </row>
    <row r="2360" spans="1:8" x14ac:dyDescent="0.3">
      <c r="A2360" t="s">
        <v>12749</v>
      </c>
      <c r="B2360" t="s">
        <v>19</v>
      </c>
      <c r="E2360">
        <v>6.8</v>
      </c>
      <c r="F2360" t="e">
        <f t="shared" si="108"/>
        <v>#DIV/0!</v>
      </c>
      <c r="G2360">
        <f t="shared" si="109"/>
        <v>6.6</v>
      </c>
      <c r="H2360" s="3">
        <f t="shared" si="110"/>
        <v>1.1251158657328983</v>
      </c>
    </row>
    <row r="2361" spans="1:8" x14ac:dyDescent="0.3">
      <c r="A2361" t="s">
        <v>12750</v>
      </c>
      <c r="B2361" t="s">
        <v>19</v>
      </c>
      <c r="E2361">
        <v>5.9</v>
      </c>
      <c r="F2361" t="e">
        <f t="shared" si="108"/>
        <v>#DIV/0!</v>
      </c>
      <c r="G2361">
        <f t="shared" si="109"/>
        <v>6.6</v>
      </c>
      <c r="H2361" s="3">
        <f t="shared" si="110"/>
        <v>1.1251158657328983</v>
      </c>
    </row>
    <row r="2362" spans="1:8" x14ac:dyDescent="0.3">
      <c r="A2362" t="s">
        <v>12751</v>
      </c>
      <c r="B2362" t="s">
        <v>19</v>
      </c>
      <c r="E2362">
        <v>7.2</v>
      </c>
      <c r="F2362" t="e">
        <f t="shared" si="108"/>
        <v>#DIV/0!</v>
      </c>
      <c r="G2362">
        <f t="shared" si="109"/>
        <v>6.6</v>
      </c>
      <c r="H2362" s="3">
        <f t="shared" si="110"/>
        <v>1.1251158657328983</v>
      </c>
    </row>
    <row r="2363" spans="1:8" x14ac:dyDescent="0.3">
      <c r="A2363" t="s">
        <v>12752</v>
      </c>
      <c r="B2363" t="s">
        <v>19</v>
      </c>
      <c r="E2363">
        <v>5.5</v>
      </c>
      <c r="F2363" t="e">
        <f t="shared" si="108"/>
        <v>#DIV/0!</v>
      </c>
      <c r="G2363">
        <f t="shared" si="109"/>
        <v>6.6</v>
      </c>
      <c r="H2363" s="3">
        <f t="shared" si="110"/>
        <v>1.1251158657328983</v>
      </c>
    </row>
    <row r="2364" spans="1:8" x14ac:dyDescent="0.3">
      <c r="A2364" t="s">
        <v>12753</v>
      </c>
      <c r="B2364" t="s">
        <v>19</v>
      </c>
      <c r="E2364">
        <v>8.4</v>
      </c>
      <c r="F2364" t="e">
        <f t="shared" si="108"/>
        <v>#DIV/0!</v>
      </c>
      <c r="G2364">
        <f t="shared" si="109"/>
        <v>6.6</v>
      </c>
      <c r="H2364" s="3">
        <f t="shared" si="110"/>
        <v>1.1251158657328983</v>
      </c>
    </row>
    <row r="2365" spans="1:8" x14ac:dyDescent="0.3">
      <c r="A2365" t="s">
        <v>12754</v>
      </c>
      <c r="B2365" t="s">
        <v>19</v>
      </c>
      <c r="E2365">
        <v>8.5</v>
      </c>
      <c r="F2365" t="e">
        <f t="shared" si="108"/>
        <v>#DIV/0!</v>
      </c>
      <c r="G2365">
        <f t="shared" si="109"/>
        <v>6.6</v>
      </c>
      <c r="H2365" s="3">
        <f t="shared" si="110"/>
        <v>1.1251158657328983</v>
      </c>
    </row>
    <row r="2366" spans="1:8" x14ac:dyDescent="0.3">
      <c r="A2366" t="s">
        <v>12755</v>
      </c>
      <c r="B2366" t="s">
        <v>19</v>
      </c>
      <c r="E2366">
        <v>5.6</v>
      </c>
      <c r="F2366" t="e">
        <f t="shared" si="108"/>
        <v>#DIV/0!</v>
      </c>
      <c r="G2366">
        <f t="shared" si="109"/>
        <v>6.6</v>
      </c>
      <c r="H2366" s="3">
        <f t="shared" si="110"/>
        <v>1.1251158657328983</v>
      </c>
    </row>
    <row r="2367" spans="1:8" x14ac:dyDescent="0.3">
      <c r="A2367" t="s">
        <v>12756</v>
      </c>
      <c r="B2367" t="s">
        <v>19</v>
      </c>
      <c r="E2367">
        <v>4.0999999999999996</v>
      </c>
      <c r="F2367" t="e">
        <f t="shared" si="108"/>
        <v>#DIV/0!</v>
      </c>
      <c r="G2367">
        <f t="shared" si="109"/>
        <v>6.6</v>
      </c>
      <c r="H2367" s="3">
        <f t="shared" si="110"/>
        <v>1.1251158657328983</v>
      </c>
    </row>
    <row r="2368" spans="1:8" x14ac:dyDescent="0.3">
      <c r="A2368" t="s">
        <v>12757</v>
      </c>
      <c r="B2368" t="s">
        <v>19</v>
      </c>
      <c r="E2368">
        <v>5</v>
      </c>
      <c r="F2368" t="e">
        <f t="shared" si="108"/>
        <v>#DIV/0!</v>
      </c>
      <c r="G2368">
        <f t="shared" si="109"/>
        <v>6.6</v>
      </c>
      <c r="H2368" s="3">
        <f t="shared" si="110"/>
        <v>1.1251158657328983</v>
      </c>
    </row>
    <row r="2369" spans="1:8" x14ac:dyDescent="0.3">
      <c r="A2369" t="s">
        <v>12758</v>
      </c>
      <c r="B2369" t="s">
        <v>19</v>
      </c>
      <c r="E2369">
        <v>6.1</v>
      </c>
      <c r="F2369" t="e">
        <f t="shared" si="108"/>
        <v>#DIV/0!</v>
      </c>
      <c r="G2369">
        <f t="shared" si="109"/>
        <v>6.6</v>
      </c>
      <c r="H2369" s="3">
        <f t="shared" si="110"/>
        <v>1.1251158657328983</v>
      </c>
    </row>
    <row r="2370" spans="1:8" x14ac:dyDescent="0.3">
      <c r="A2370" t="s">
        <v>12759</v>
      </c>
      <c r="B2370" t="s">
        <v>19</v>
      </c>
      <c r="E2370">
        <v>5.4</v>
      </c>
      <c r="F2370" t="e">
        <f t="shared" si="108"/>
        <v>#DIV/0!</v>
      </c>
      <c r="G2370">
        <f t="shared" si="109"/>
        <v>6.6</v>
      </c>
      <c r="H2370" s="3">
        <f t="shared" si="110"/>
        <v>1.1251158657328983</v>
      </c>
    </row>
    <row r="2371" spans="1:8" x14ac:dyDescent="0.3">
      <c r="A2371" t="s">
        <v>12760</v>
      </c>
      <c r="B2371" t="s">
        <v>19</v>
      </c>
      <c r="E2371">
        <v>7.1</v>
      </c>
      <c r="F2371" t="e">
        <f t="shared" ref="F2371:F2434" si="111">AVERAGEIF(B:B,C:C,E:E)</f>
        <v>#DIV/0!</v>
      </c>
      <c r="G2371">
        <f t="shared" ref="G2371:G2434" si="112">MEDIAN(B:B,C:C,E:E)</f>
        <v>6.6</v>
      </c>
      <c r="H2371" s="3">
        <f t="shared" ref="H2371:H2434" si="113">_xlfn.STDEV.S(B:B,C:C,E:E)</f>
        <v>1.1251158657328983</v>
      </c>
    </row>
    <row r="2372" spans="1:8" x14ac:dyDescent="0.3">
      <c r="A2372" t="s">
        <v>12761</v>
      </c>
      <c r="B2372" t="s">
        <v>19</v>
      </c>
      <c r="E2372">
        <v>6.6</v>
      </c>
      <c r="F2372" t="e">
        <f t="shared" si="111"/>
        <v>#DIV/0!</v>
      </c>
      <c r="G2372">
        <f t="shared" si="112"/>
        <v>6.6</v>
      </c>
      <c r="H2372" s="3">
        <f t="shared" si="113"/>
        <v>1.1251158657328983</v>
      </c>
    </row>
    <row r="2373" spans="1:8" x14ac:dyDescent="0.3">
      <c r="A2373" t="s">
        <v>12762</v>
      </c>
      <c r="B2373" t="s">
        <v>336</v>
      </c>
      <c r="E2373">
        <v>3.6</v>
      </c>
      <c r="F2373" t="e">
        <f t="shared" si="111"/>
        <v>#DIV/0!</v>
      </c>
      <c r="G2373">
        <f t="shared" si="112"/>
        <v>6.6</v>
      </c>
      <c r="H2373" s="3">
        <f t="shared" si="113"/>
        <v>1.1251158657328983</v>
      </c>
    </row>
    <row r="2374" spans="1:8" x14ac:dyDescent="0.3">
      <c r="A2374" t="s">
        <v>12763</v>
      </c>
      <c r="B2374" t="s">
        <v>888</v>
      </c>
      <c r="E2374">
        <v>6.5</v>
      </c>
      <c r="F2374" t="e">
        <f t="shared" si="111"/>
        <v>#DIV/0!</v>
      </c>
      <c r="G2374">
        <f t="shared" si="112"/>
        <v>6.6</v>
      </c>
      <c r="H2374" s="3">
        <f t="shared" si="113"/>
        <v>1.1251158657328983</v>
      </c>
    </row>
    <row r="2375" spans="1:8" x14ac:dyDescent="0.3">
      <c r="A2375" t="s">
        <v>12764</v>
      </c>
      <c r="B2375" t="s">
        <v>19</v>
      </c>
      <c r="E2375">
        <v>8.6</v>
      </c>
      <c r="F2375" t="e">
        <f t="shared" si="111"/>
        <v>#DIV/0!</v>
      </c>
      <c r="G2375">
        <f t="shared" si="112"/>
        <v>6.6</v>
      </c>
      <c r="H2375" s="3">
        <f t="shared" si="113"/>
        <v>1.1251158657328983</v>
      </c>
    </row>
    <row r="2376" spans="1:8" x14ac:dyDescent="0.3">
      <c r="A2376" t="s">
        <v>12765</v>
      </c>
      <c r="B2376" t="s">
        <v>19</v>
      </c>
      <c r="E2376">
        <v>6.2</v>
      </c>
      <c r="F2376" t="e">
        <f t="shared" si="111"/>
        <v>#DIV/0!</v>
      </c>
      <c r="G2376">
        <f t="shared" si="112"/>
        <v>6.6</v>
      </c>
      <c r="H2376" s="3">
        <f t="shared" si="113"/>
        <v>1.1251158657328983</v>
      </c>
    </row>
    <row r="2377" spans="1:8" x14ac:dyDescent="0.3">
      <c r="A2377" t="s">
        <v>12766</v>
      </c>
      <c r="B2377" t="s">
        <v>19</v>
      </c>
      <c r="E2377">
        <v>7</v>
      </c>
      <c r="F2377" t="e">
        <f t="shared" si="111"/>
        <v>#DIV/0!</v>
      </c>
      <c r="G2377">
        <f t="shared" si="112"/>
        <v>6.6</v>
      </c>
      <c r="H2377" s="3">
        <f t="shared" si="113"/>
        <v>1.1251158657328983</v>
      </c>
    </row>
    <row r="2378" spans="1:8" x14ac:dyDescent="0.3">
      <c r="A2378" t="s">
        <v>12767</v>
      </c>
      <c r="B2378" t="s">
        <v>19</v>
      </c>
      <c r="E2378">
        <v>7.6</v>
      </c>
      <c r="F2378" t="e">
        <f t="shared" si="111"/>
        <v>#DIV/0!</v>
      </c>
      <c r="G2378">
        <f t="shared" si="112"/>
        <v>6.6</v>
      </c>
      <c r="H2378" s="3">
        <f t="shared" si="113"/>
        <v>1.1251158657328983</v>
      </c>
    </row>
    <row r="2379" spans="1:8" x14ac:dyDescent="0.3">
      <c r="A2379" t="s">
        <v>12768</v>
      </c>
      <c r="B2379" t="s">
        <v>19</v>
      </c>
      <c r="E2379">
        <v>6.5</v>
      </c>
      <c r="F2379" t="e">
        <f t="shared" si="111"/>
        <v>#DIV/0!</v>
      </c>
      <c r="G2379">
        <f t="shared" si="112"/>
        <v>6.6</v>
      </c>
      <c r="H2379" s="3">
        <f t="shared" si="113"/>
        <v>1.1251158657328983</v>
      </c>
    </row>
    <row r="2380" spans="1:8" x14ac:dyDescent="0.3">
      <c r="A2380" t="s">
        <v>12769</v>
      </c>
      <c r="B2380" t="s">
        <v>19</v>
      </c>
      <c r="E2380">
        <v>6.4</v>
      </c>
      <c r="F2380" t="e">
        <f t="shared" si="111"/>
        <v>#DIV/0!</v>
      </c>
      <c r="G2380">
        <f t="shared" si="112"/>
        <v>6.6</v>
      </c>
      <c r="H2380" s="3">
        <f t="shared" si="113"/>
        <v>1.1251158657328983</v>
      </c>
    </row>
    <row r="2381" spans="1:8" x14ac:dyDescent="0.3">
      <c r="A2381" t="s">
        <v>12770</v>
      </c>
      <c r="B2381" t="s">
        <v>19</v>
      </c>
      <c r="E2381">
        <v>6.7</v>
      </c>
      <c r="F2381" t="e">
        <f t="shared" si="111"/>
        <v>#DIV/0!</v>
      </c>
      <c r="G2381">
        <f t="shared" si="112"/>
        <v>6.6</v>
      </c>
      <c r="H2381" s="3">
        <f t="shared" si="113"/>
        <v>1.1251158657328983</v>
      </c>
    </row>
    <row r="2382" spans="1:8" x14ac:dyDescent="0.3">
      <c r="A2382" t="s">
        <v>12771</v>
      </c>
      <c r="B2382" t="s">
        <v>19</v>
      </c>
      <c r="E2382">
        <v>6.3</v>
      </c>
      <c r="F2382" t="e">
        <f t="shared" si="111"/>
        <v>#DIV/0!</v>
      </c>
      <c r="G2382">
        <f t="shared" si="112"/>
        <v>6.6</v>
      </c>
      <c r="H2382" s="3">
        <f t="shared" si="113"/>
        <v>1.1251158657328983</v>
      </c>
    </row>
    <row r="2383" spans="1:8" x14ac:dyDescent="0.3">
      <c r="A2383" t="s">
        <v>12772</v>
      </c>
      <c r="B2383" t="s">
        <v>19</v>
      </c>
      <c r="E2383">
        <v>6.4</v>
      </c>
      <c r="F2383" t="e">
        <f t="shared" si="111"/>
        <v>#DIV/0!</v>
      </c>
      <c r="G2383">
        <f t="shared" si="112"/>
        <v>6.6</v>
      </c>
      <c r="H2383" s="3">
        <f t="shared" si="113"/>
        <v>1.1251158657328983</v>
      </c>
    </row>
    <row r="2384" spans="1:8" x14ac:dyDescent="0.3">
      <c r="A2384" t="s">
        <v>12773</v>
      </c>
      <c r="B2384" t="s">
        <v>4992</v>
      </c>
      <c r="E2384">
        <v>5.7</v>
      </c>
      <c r="F2384" t="e">
        <f t="shared" si="111"/>
        <v>#DIV/0!</v>
      </c>
      <c r="G2384">
        <f t="shared" si="112"/>
        <v>6.6</v>
      </c>
      <c r="H2384" s="3">
        <f t="shared" si="113"/>
        <v>1.1251158657328983</v>
      </c>
    </row>
    <row r="2385" spans="1:8" x14ac:dyDescent="0.3">
      <c r="A2385" t="s">
        <v>12774</v>
      </c>
      <c r="B2385" t="s">
        <v>19</v>
      </c>
      <c r="E2385">
        <v>6.3</v>
      </c>
      <c r="F2385" t="e">
        <f t="shared" si="111"/>
        <v>#DIV/0!</v>
      </c>
      <c r="G2385">
        <f t="shared" si="112"/>
        <v>6.6</v>
      </c>
      <c r="H2385" s="3">
        <f t="shared" si="113"/>
        <v>1.1251158657328983</v>
      </c>
    </row>
    <row r="2386" spans="1:8" x14ac:dyDescent="0.3">
      <c r="A2386" t="s">
        <v>12775</v>
      </c>
      <c r="B2386" t="s">
        <v>19</v>
      </c>
      <c r="E2386">
        <v>7.8</v>
      </c>
      <c r="F2386" t="e">
        <f t="shared" si="111"/>
        <v>#DIV/0!</v>
      </c>
      <c r="G2386">
        <f t="shared" si="112"/>
        <v>6.6</v>
      </c>
      <c r="H2386" s="3">
        <f t="shared" si="113"/>
        <v>1.1251158657328983</v>
      </c>
    </row>
    <row r="2387" spans="1:8" x14ac:dyDescent="0.3">
      <c r="A2387" t="s">
        <v>12776</v>
      </c>
      <c r="B2387" t="s">
        <v>19</v>
      </c>
      <c r="E2387">
        <v>6</v>
      </c>
      <c r="F2387" t="e">
        <f t="shared" si="111"/>
        <v>#DIV/0!</v>
      </c>
      <c r="G2387">
        <f t="shared" si="112"/>
        <v>6.6</v>
      </c>
      <c r="H2387" s="3">
        <f t="shared" si="113"/>
        <v>1.1251158657328983</v>
      </c>
    </row>
    <row r="2388" spans="1:8" x14ac:dyDescent="0.3">
      <c r="A2388" t="s">
        <v>12777</v>
      </c>
      <c r="B2388" t="s">
        <v>4999</v>
      </c>
      <c r="E2388">
        <v>7.7</v>
      </c>
      <c r="F2388" t="e">
        <f t="shared" si="111"/>
        <v>#DIV/0!</v>
      </c>
      <c r="G2388">
        <f t="shared" si="112"/>
        <v>6.6</v>
      </c>
      <c r="H2388" s="3">
        <f t="shared" si="113"/>
        <v>1.1251158657328983</v>
      </c>
    </row>
    <row r="2389" spans="1:8" x14ac:dyDescent="0.3">
      <c r="A2389" t="s">
        <v>12778</v>
      </c>
      <c r="B2389" t="s">
        <v>19</v>
      </c>
      <c r="E2389">
        <v>6.2</v>
      </c>
      <c r="F2389" t="e">
        <f t="shared" si="111"/>
        <v>#DIV/0!</v>
      </c>
      <c r="G2389">
        <f t="shared" si="112"/>
        <v>6.6</v>
      </c>
      <c r="H2389" s="3">
        <f t="shared" si="113"/>
        <v>1.1251158657328983</v>
      </c>
    </row>
    <row r="2390" spans="1:8" x14ac:dyDescent="0.3">
      <c r="A2390" t="s">
        <v>12779</v>
      </c>
      <c r="B2390" t="s">
        <v>19</v>
      </c>
      <c r="E2390">
        <v>5.7</v>
      </c>
      <c r="F2390" t="e">
        <f t="shared" si="111"/>
        <v>#DIV/0!</v>
      </c>
      <c r="G2390">
        <f t="shared" si="112"/>
        <v>6.6</v>
      </c>
      <c r="H2390" s="3">
        <f t="shared" si="113"/>
        <v>1.1251158657328983</v>
      </c>
    </row>
    <row r="2391" spans="1:8" x14ac:dyDescent="0.3">
      <c r="A2391" t="s">
        <v>12780</v>
      </c>
      <c r="B2391" t="s">
        <v>19</v>
      </c>
      <c r="E2391">
        <v>7.7</v>
      </c>
      <c r="F2391" t="e">
        <f t="shared" si="111"/>
        <v>#DIV/0!</v>
      </c>
      <c r="G2391">
        <f t="shared" si="112"/>
        <v>6.6</v>
      </c>
      <c r="H2391" s="3">
        <f t="shared" si="113"/>
        <v>1.1251158657328983</v>
      </c>
    </row>
    <row r="2392" spans="1:8" x14ac:dyDescent="0.3">
      <c r="A2392" t="s">
        <v>12781</v>
      </c>
      <c r="B2392" t="s">
        <v>19</v>
      </c>
      <c r="E2392">
        <v>6.4</v>
      </c>
      <c r="F2392" t="e">
        <f t="shared" si="111"/>
        <v>#DIV/0!</v>
      </c>
      <c r="G2392">
        <f t="shared" si="112"/>
        <v>6.6</v>
      </c>
      <c r="H2392" s="3">
        <f t="shared" si="113"/>
        <v>1.1251158657328983</v>
      </c>
    </row>
    <row r="2393" spans="1:8" x14ac:dyDescent="0.3">
      <c r="A2393" t="s">
        <v>12782</v>
      </c>
      <c r="B2393" t="s">
        <v>19</v>
      </c>
      <c r="E2393">
        <v>6.4</v>
      </c>
      <c r="F2393" t="e">
        <f t="shared" si="111"/>
        <v>#DIV/0!</v>
      </c>
      <c r="G2393">
        <f t="shared" si="112"/>
        <v>6.6</v>
      </c>
      <c r="H2393" s="3">
        <f t="shared" si="113"/>
        <v>1.1251158657328983</v>
      </c>
    </row>
    <row r="2394" spans="1:8" x14ac:dyDescent="0.3">
      <c r="A2394" t="s">
        <v>12783</v>
      </c>
      <c r="B2394" t="s">
        <v>19</v>
      </c>
      <c r="E2394">
        <v>6.9</v>
      </c>
      <c r="F2394" t="e">
        <f t="shared" si="111"/>
        <v>#DIV/0!</v>
      </c>
      <c r="G2394">
        <f t="shared" si="112"/>
        <v>6.6</v>
      </c>
      <c r="H2394" s="3">
        <f t="shared" si="113"/>
        <v>1.1251158657328983</v>
      </c>
    </row>
    <row r="2395" spans="1:8" x14ac:dyDescent="0.3">
      <c r="A2395" t="s">
        <v>12784</v>
      </c>
      <c r="B2395" t="s">
        <v>19</v>
      </c>
      <c r="E2395">
        <v>7.3</v>
      </c>
      <c r="F2395" t="e">
        <f t="shared" si="111"/>
        <v>#DIV/0!</v>
      </c>
      <c r="G2395">
        <f t="shared" si="112"/>
        <v>6.6</v>
      </c>
      <c r="H2395" s="3">
        <f t="shared" si="113"/>
        <v>1.1251158657328983</v>
      </c>
    </row>
    <row r="2396" spans="1:8" x14ac:dyDescent="0.3">
      <c r="A2396" t="s">
        <v>12785</v>
      </c>
      <c r="B2396" t="s">
        <v>19</v>
      </c>
      <c r="E2396">
        <v>7.3</v>
      </c>
      <c r="F2396" t="e">
        <f t="shared" si="111"/>
        <v>#DIV/0!</v>
      </c>
      <c r="G2396">
        <f t="shared" si="112"/>
        <v>6.6</v>
      </c>
      <c r="H2396" s="3">
        <f t="shared" si="113"/>
        <v>1.1251158657328983</v>
      </c>
    </row>
    <row r="2397" spans="1:8" x14ac:dyDescent="0.3">
      <c r="A2397" t="s">
        <v>12786</v>
      </c>
      <c r="B2397" t="s">
        <v>19</v>
      </c>
      <c r="E2397">
        <v>6.2</v>
      </c>
      <c r="F2397" t="e">
        <f t="shared" si="111"/>
        <v>#DIV/0!</v>
      </c>
      <c r="G2397">
        <f t="shared" si="112"/>
        <v>6.6</v>
      </c>
      <c r="H2397" s="3">
        <f t="shared" si="113"/>
        <v>1.1251158657328983</v>
      </c>
    </row>
    <row r="2398" spans="1:8" x14ac:dyDescent="0.3">
      <c r="A2398" t="s">
        <v>12787</v>
      </c>
      <c r="B2398" t="s">
        <v>19</v>
      </c>
      <c r="E2398">
        <v>6.6</v>
      </c>
      <c r="F2398" t="e">
        <f t="shared" si="111"/>
        <v>#DIV/0!</v>
      </c>
      <c r="G2398">
        <f t="shared" si="112"/>
        <v>6.6</v>
      </c>
      <c r="H2398" s="3">
        <f t="shared" si="113"/>
        <v>1.1251158657328983</v>
      </c>
    </row>
    <row r="2399" spans="1:8" x14ac:dyDescent="0.3">
      <c r="A2399" t="s">
        <v>12788</v>
      </c>
      <c r="B2399" t="s">
        <v>19</v>
      </c>
      <c r="E2399">
        <v>6.7</v>
      </c>
      <c r="F2399" t="e">
        <f t="shared" si="111"/>
        <v>#DIV/0!</v>
      </c>
      <c r="G2399">
        <f t="shared" si="112"/>
        <v>6.6</v>
      </c>
      <c r="H2399" s="3">
        <f t="shared" si="113"/>
        <v>1.1251158657328983</v>
      </c>
    </row>
    <row r="2400" spans="1:8" x14ac:dyDescent="0.3">
      <c r="A2400" t="s">
        <v>12789</v>
      </c>
      <c r="B2400" t="s">
        <v>19</v>
      </c>
      <c r="E2400">
        <v>5.7</v>
      </c>
      <c r="F2400" t="e">
        <f t="shared" si="111"/>
        <v>#DIV/0!</v>
      </c>
      <c r="G2400">
        <f t="shared" si="112"/>
        <v>6.6</v>
      </c>
      <c r="H2400" s="3">
        <f t="shared" si="113"/>
        <v>1.1251158657328983</v>
      </c>
    </row>
    <row r="2401" spans="1:8" x14ac:dyDescent="0.3">
      <c r="A2401" t="s">
        <v>12790</v>
      </c>
      <c r="B2401" t="s">
        <v>19</v>
      </c>
      <c r="E2401">
        <v>3.1</v>
      </c>
      <c r="F2401" t="e">
        <f t="shared" si="111"/>
        <v>#DIV/0!</v>
      </c>
      <c r="G2401">
        <f t="shared" si="112"/>
        <v>6.6</v>
      </c>
      <c r="H2401" s="3">
        <f t="shared" si="113"/>
        <v>1.1251158657328983</v>
      </c>
    </row>
    <row r="2402" spans="1:8" x14ac:dyDescent="0.3">
      <c r="A2402" t="s">
        <v>12791</v>
      </c>
      <c r="B2402" t="s">
        <v>19</v>
      </c>
      <c r="E2402">
        <v>6.3</v>
      </c>
      <c r="F2402" t="e">
        <f t="shared" si="111"/>
        <v>#DIV/0!</v>
      </c>
      <c r="G2402">
        <f t="shared" si="112"/>
        <v>6.6</v>
      </c>
      <c r="H2402" s="3">
        <f t="shared" si="113"/>
        <v>1.1251158657328983</v>
      </c>
    </row>
    <row r="2403" spans="1:8" x14ac:dyDescent="0.3">
      <c r="A2403" t="s">
        <v>12792</v>
      </c>
      <c r="B2403" t="s">
        <v>19</v>
      </c>
      <c r="E2403">
        <v>5.7</v>
      </c>
      <c r="F2403" t="e">
        <f t="shared" si="111"/>
        <v>#DIV/0!</v>
      </c>
      <c r="G2403">
        <f t="shared" si="112"/>
        <v>6.6</v>
      </c>
      <c r="H2403" s="3">
        <f t="shared" si="113"/>
        <v>1.1251158657328983</v>
      </c>
    </row>
    <row r="2404" spans="1:8" x14ac:dyDescent="0.3">
      <c r="A2404" t="s">
        <v>12793</v>
      </c>
      <c r="B2404" t="s">
        <v>19</v>
      </c>
      <c r="E2404">
        <v>7.1</v>
      </c>
      <c r="F2404" t="e">
        <f t="shared" si="111"/>
        <v>#DIV/0!</v>
      </c>
      <c r="G2404">
        <f t="shared" si="112"/>
        <v>6.6</v>
      </c>
      <c r="H2404" s="3">
        <f t="shared" si="113"/>
        <v>1.1251158657328983</v>
      </c>
    </row>
    <row r="2405" spans="1:8" x14ac:dyDescent="0.3">
      <c r="A2405" t="s">
        <v>12794</v>
      </c>
      <c r="B2405" t="s">
        <v>19</v>
      </c>
      <c r="E2405">
        <v>7</v>
      </c>
      <c r="F2405" t="e">
        <f t="shared" si="111"/>
        <v>#DIV/0!</v>
      </c>
      <c r="G2405">
        <f t="shared" si="112"/>
        <v>6.6</v>
      </c>
      <c r="H2405" s="3">
        <f t="shared" si="113"/>
        <v>1.1251158657328983</v>
      </c>
    </row>
    <row r="2406" spans="1:8" x14ac:dyDescent="0.3">
      <c r="A2406" t="s">
        <v>12795</v>
      </c>
      <c r="B2406" t="s">
        <v>19</v>
      </c>
      <c r="E2406">
        <v>6.1</v>
      </c>
      <c r="F2406" t="e">
        <f t="shared" si="111"/>
        <v>#DIV/0!</v>
      </c>
      <c r="G2406">
        <f t="shared" si="112"/>
        <v>6.6</v>
      </c>
      <c r="H2406" s="3">
        <f t="shared" si="113"/>
        <v>1.1251158657328983</v>
      </c>
    </row>
    <row r="2407" spans="1:8" x14ac:dyDescent="0.3">
      <c r="A2407" t="s">
        <v>12796</v>
      </c>
      <c r="B2407" t="s">
        <v>19</v>
      </c>
      <c r="E2407">
        <v>6.6</v>
      </c>
      <c r="F2407" t="e">
        <f t="shared" si="111"/>
        <v>#DIV/0!</v>
      </c>
      <c r="G2407">
        <f t="shared" si="112"/>
        <v>6.6</v>
      </c>
      <c r="H2407" s="3">
        <f t="shared" si="113"/>
        <v>1.1251158657328983</v>
      </c>
    </row>
    <row r="2408" spans="1:8" x14ac:dyDescent="0.3">
      <c r="A2408" t="s">
        <v>12797</v>
      </c>
      <c r="B2408" t="s">
        <v>19</v>
      </c>
      <c r="E2408">
        <v>7.8</v>
      </c>
      <c r="F2408" t="e">
        <f t="shared" si="111"/>
        <v>#DIV/0!</v>
      </c>
      <c r="G2408">
        <f t="shared" si="112"/>
        <v>6.6</v>
      </c>
      <c r="H2408" s="3">
        <f t="shared" si="113"/>
        <v>1.1251158657328983</v>
      </c>
    </row>
    <row r="2409" spans="1:8" x14ac:dyDescent="0.3">
      <c r="A2409" t="s">
        <v>12798</v>
      </c>
      <c r="B2409" t="s">
        <v>19</v>
      </c>
      <c r="E2409">
        <v>8.3000000000000007</v>
      </c>
      <c r="F2409" t="e">
        <f t="shared" si="111"/>
        <v>#DIV/0!</v>
      </c>
      <c r="G2409">
        <f t="shared" si="112"/>
        <v>6.6</v>
      </c>
      <c r="H2409" s="3">
        <f t="shared" si="113"/>
        <v>1.1251158657328983</v>
      </c>
    </row>
    <row r="2410" spans="1:8" x14ac:dyDescent="0.3">
      <c r="A2410" t="s">
        <v>12799</v>
      </c>
      <c r="B2410" t="s">
        <v>19</v>
      </c>
      <c r="E2410">
        <v>3.9</v>
      </c>
      <c r="F2410" t="e">
        <f t="shared" si="111"/>
        <v>#DIV/0!</v>
      </c>
      <c r="G2410">
        <f t="shared" si="112"/>
        <v>6.6</v>
      </c>
      <c r="H2410" s="3">
        <f t="shared" si="113"/>
        <v>1.1251158657328983</v>
      </c>
    </row>
    <row r="2411" spans="1:8" x14ac:dyDescent="0.3">
      <c r="A2411" t="s">
        <v>12800</v>
      </c>
      <c r="B2411" t="s">
        <v>19</v>
      </c>
      <c r="E2411">
        <v>7</v>
      </c>
      <c r="F2411" t="e">
        <f t="shared" si="111"/>
        <v>#DIV/0!</v>
      </c>
      <c r="G2411">
        <f t="shared" si="112"/>
        <v>6.6</v>
      </c>
      <c r="H2411" s="3">
        <f t="shared" si="113"/>
        <v>1.1251158657328983</v>
      </c>
    </row>
    <row r="2412" spans="1:8" x14ac:dyDescent="0.3">
      <c r="A2412" t="s">
        <v>12801</v>
      </c>
      <c r="B2412" t="s">
        <v>19</v>
      </c>
      <c r="E2412">
        <v>6.7</v>
      </c>
      <c r="F2412" t="e">
        <f t="shared" si="111"/>
        <v>#DIV/0!</v>
      </c>
      <c r="G2412">
        <f t="shared" si="112"/>
        <v>6.6</v>
      </c>
      <c r="H2412" s="3">
        <f t="shared" si="113"/>
        <v>1.1251158657328983</v>
      </c>
    </row>
    <row r="2413" spans="1:8" x14ac:dyDescent="0.3">
      <c r="A2413" t="s">
        <v>12802</v>
      </c>
      <c r="B2413" t="s">
        <v>19</v>
      </c>
      <c r="E2413">
        <v>7.3</v>
      </c>
      <c r="F2413" t="e">
        <f t="shared" si="111"/>
        <v>#DIV/0!</v>
      </c>
      <c r="G2413">
        <f t="shared" si="112"/>
        <v>6.6</v>
      </c>
      <c r="H2413" s="3">
        <f t="shared" si="113"/>
        <v>1.1251158657328983</v>
      </c>
    </row>
    <row r="2414" spans="1:8" x14ac:dyDescent="0.3">
      <c r="A2414" t="s">
        <v>12803</v>
      </c>
      <c r="B2414" t="s">
        <v>19</v>
      </c>
      <c r="E2414">
        <v>7.5</v>
      </c>
      <c r="F2414" t="e">
        <f t="shared" si="111"/>
        <v>#DIV/0!</v>
      </c>
      <c r="G2414">
        <f t="shared" si="112"/>
        <v>6.6</v>
      </c>
      <c r="H2414" s="3">
        <f t="shared" si="113"/>
        <v>1.1251158657328983</v>
      </c>
    </row>
    <row r="2415" spans="1:8" x14ac:dyDescent="0.3">
      <c r="A2415" t="s">
        <v>12804</v>
      </c>
      <c r="B2415" t="s">
        <v>19</v>
      </c>
      <c r="E2415">
        <v>6.3</v>
      </c>
      <c r="F2415" t="e">
        <f t="shared" si="111"/>
        <v>#DIV/0!</v>
      </c>
      <c r="G2415">
        <f t="shared" si="112"/>
        <v>6.6</v>
      </c>
      <c r="H2415" s="3">
        <f t="shared" si="113"/>
        <v>1.1251158657328983</v>
      </c>
    </row>
    <row r="2416" spans="1:8" x14ac:dyDescent="0.3">
      <c r="A2416" t="s">
        <v>12805</v>
      </c>
      <c r="B2416" t="s">
        <v>19</v>
      </c>
      <c r="E2416">
        <v>7.8</v>
      </c>
      <c r="F2416" t="e">
        <f t="shared" si="111"/>
        <v>#DIV/0!</v>
      </c>
      <c r="G2416">
        <f t="shared" si="112"/>
        <v>6.6</v>
      </c>
      <c r="H2416" s="3">
        <f t="shared" si="113"/>
        <v>1.1251158657328983</v>
      </c>
    </row>
    <row r="2417" spans="1:8" x14ac:dyDescent="0.3">
      <c r="A2417" t="s">
        <v>12806</v>
      </c>
      <c r="B2417" t="s">
        <v>19</v>
      </c>
      <c r="E2417">
        <v>7.3</v>
      </c>
      <c r="F2417" t="e">
        <f t="shared" si="111"/>
        <v>#DIV/0!</v>
      </c>
      <c r="G2417">
        <f t="shared" si="112"/>
        <v>6.6</v>
      </c>
      <c r="H2417" s="3">
        <f t="shared" si="113"/>
        <v>1.1251158657328983</v>
      </c>
    </row>
    <row r="2418" spans="1:8" x14ac:dyDescent="0.3">
      <c r="A2418" t="s">
        <v>12807</v>
      </c>
      <c r="B2418" t="s">
        <v>19</v>
      </c>
      <c r="E2418">
        <v>7.6</v>
      </c>
      <c r="F2418" t="e">
        <f t="shared" si="111"/>
        <v>#DIV/0!</v>
      </c>
      <c r="G2418">
        <f t="shared" si="112"/>
        <v>6.6</v>
      </c>
      <c r="H2418" s="3">
        <f t="shared" si="113"/>
        <v>1.1251158657328983</v>
      </c>
    </row>
    <row r="2419" spans="1:8" x14ac:dyDescent="0.3">
      <c r="A2419" t="s">
        <v>12808</v>
      </c>
      <c r="B2419" t="s">
        <v>19</v>
      </c>
      <c r="E2419">
        <v>5.3</v>
      </c>
      <c r="F2419" t="e">
        <f t="shared" si="111"/>
        <v>#DIV/0!</v>
      </c>
      <c r="G2419">
        <f t="shared" si="112"/>
        <v>6.6</v>
      </c>
      <c r="H2419" s="3">
        <f t="shared" si="113"/>
        <v>1.1251158657328983</v>
      </c>
    </row>
    <row r="2420" spans="1:8" x14ac:dyDescent="0.3">
      <c r="A2420" t="s">
        <v>12119</v>
      </c>
      <c r="B2420" t="s">
        <v>19</v>
      </c>
      <c r="E2420">
        <v>7.9</v>
      </c>
      <c r="F2420" t="e">
        <f t="shared" si="111"/>
        <v>#DIV/0!</v>
      </c>
      <c r="G2420">
        <f t="shared" si="112"/>
        <v>6.6</v>
      </c>
      <c r="H2420" s="3">
        <f t="shared" si="113"/>
        <v>1.1251158657328983</v>
      </c>
    </row>
    <row r="2421" spans="1:8" x14ac:dyDescent="0.3">
      <c r="A2421" t="s">
        <v>12809</v>
      </c>
      <c r="B2421" t="s">
        <v>19</v>
      </c>
      <c r="E2421">
        <v>5.3</v>
      </c>
      <c r="F2421" t="e">
        <f t="shared" si="111"/>
        <v>#DIV/0!</v>
      </c>
      <c r="G2421">
        <f t="shared" si="112"/>
        <v>6.6</v>
      </c>
      <c r="H2421" s="3">
        <f t="shared" si="113"/>
        <v>1.1251158657328983</v>
      </c>
    </row>
    <row r="2422" spans="1:8" x14ac:dyDescent="0.3">
      <c r="A2422" t="s">
        <v>12810</v>
      </c>
      <c r="B2422" t="s">
        <v>19</v>
      </c>
      <c r="E2422">
        <v>6.8</v>
      </c>
      <c r="F2422" t="e">
        <f t="shared" si="111"/>
        <v>#DIV/0!</v>
      </c>
      <c r="G2422">
        <f t="shared" si="112"/>
        <v>6.6</v>
      </c>
      <c r="H2422" s="3">
        <f t="shared" si="113"/>
        <v>1.1251158657328983</v>
      </c>
    </row>
    <row r="2423" spans="1:8" x14ac:dyDescent="0.3">
      <c r="A2423" t="s">
        <v>12811</v>
      </c>
      <c r="B2423" t="s">
        <v>19</v>
      </c>
      <c r="E2423">
        <v>7.1</v>
      </c>
      <c r="F2423" t="e">
        <f t="shared" si="111"/>
        <v>#DIV/0!</v>
      </c>
      <c r="G2423">
        <f t="shared" si="112"/>
        <v>6.6</v>
      </c>
      <c r="H2423" s="3">
        <f t="shared" si="113"/>
        <v>1.1251158657328983</v>
      </c>
    </row>
    <row r="2424" spans="1:8" x14ac:dyDescent="0.3">
      <c r="A2424" t="s">
        <v>12812</v>
      </c>
      <c r="B2424" t="s">
        <v>19</v>
      </c>
      <c r="E2424">
        <v>7.2</v>
      </c>
      <c r="F2424" t="e">
        <f t="shared" si="111"/>
        <v>#DIV/0!</v>
      </c>
      <c r="G2424">
        <f t="shared" si="112"/>
        <v>6.6</v>
      </c>
      <c r="H2424" s="3">
        <f t="shared" si="113"/>
        <v>1.1251158657328983</v>
      </c>
    </row>
    <row r="2425" spans="1:8" x14ac:dyDescent="0.3">
      <c r="A2425" t="s">
        <v>12813</v>
      </c>
      <c r="B2425" t="s">
        <v>19</v>
      </c>
      <c r="E2425">
        <v>5.8</v>
      </c>
      <c r="F2425" t="e">
        <f t="shared" si="111"/>
        <v>#DIV/0!</v>
      </c>
      <c r="G2425">
        <f t="shared" si="112"/>
        <v>6.6</v>
      </c>
      <c r="H2425" s="3">
        <f t="shared" si="113"/>
        <v>1.1251158657328983</v>
      </c>
    </row>
    <row r="2426" spans="1:8" x14ac:dyDescent="0.3">
      <c r="A2426" t="s">
        <v>12814</v>
      </c>
      <c r="B2426" t="s">
        <v>19</v>
      </c>
      <c r="E2426">
        <v>5.8</v>
      </c>
      <c r="F2426" t="e">
        <f t="shared" si="111"/>
        <v>#DIV/0!</v>
      </c>
      <c r="G2426">
        <f t="shared" si="112"/>
        <v>6.6</v>
      </c>
      <c r="H2426" s="3">
        <f t="shared" si="113"/>
        <v>1.1251158657328983</v>
      </c>
    </row>
    <row r="2427" spans="1:8" x14ac:dyDescent="0.3">
      <c r="A2427" t="s">
        <v>12815</v>
      </c>
      <c r="B2427" t="s">
        <v>19</v>
      </c>
      <c r="E2427">
        <v>8.3000000000000007</v>
      </c>
      <c r="F2427" t="e">
        <f t="shared" si="111"/>
        <v>#DIV/0!</v>
      </c>
      <c r="G2427">
        <f t="shared" si="112"/>
        <v>6.6</v>
      </c>
      <c r="H2427" s="3">
        <f t="shared" si="113"/>
        <v>1.1251158657328983</v>
      </c>
    </row>
    <row r="2428" spans="1:8" x14ac:dyDescent="0.3">
      <c r="A2428" t="s">
        <v>12816</v>
      </c>
      <c r="B2428" t="s">
        <v>19</v>
      </c>
      <c r="E2428">
        <v>5.6</v>
      </c>
      <c r="F2428" t="e">
        <f t="shared" si="111"/>
        <v>#DIV/0!</v>
      </c>
      <c r="G2428">
        <f t="shared" si="112"/>
        <v>6.6</v>
      </c>
      <c r="H2428" s="3">
        <f t="shared" si="113"/>
        <v>1.1251158657328983</v>
      </c>
    </row>
    <row r="2429" spans="1:8" x14ac:dyDescent="0.3">
      <c r="A2429" t="s">
        <v>12817</v>
      </c>
      <c r="B2429" t="s">
        <v>19</v>
      </c>
      <c r="E2429">
        <v>6.8</v>
      </c>
      <c r="F2429" t="e">
        <f t="shared" si="111"/>
        <v>#DIV/0!</v>
      </c>
      <c r="G2429">
        <f t="shared" si="112"/>
        <v>6.6</v>
      </c>
      <c r="H2429" s="3">
        <f t="shared" si="113"/>
        <v>1.1251158657328983</v>
      </c>
    </row>
    <row r="2430" spans="1:8" x14ac:dyDescent="0.3">
      <c r="A2430" t="s">
        <v>12818</v>
      </c>
      <c r="B2430" t="s">
        <v>19</v>
      </c>
      <c r="E2430">
        <v>5</v>
      </c>
      <c r="F2430" t="e">
        <f t="shared" si="111"/>
        <v>#DIV/0!</v>
      </c>
      <c r="G2430">
        <f t="shared" si="112"/>
        <v>6.6</v>
      </c>
      <c r="H2430" s="3">
        <f t="shared" si="113"/>
        <v>1.1251158657328983</v>
      </c>
    </row>
    <row r="2431" spans="1:8" x14ac:dyDescent="0.3">
      <c r="A2431" t="s">
        <v>12819</v>
      </c>
      <c r="B2431" t="s">
        <v>19</v>
      </c>
      <c r="E2431">
        <v>7.6</v>
      </c>
      <c r="F2431" t="e">
        <f t="shared" si="111"/>
        <v>#DIV/0!</v>
      </c>
      <c r="G2431">
        <f t="shared" si="112"/>
        <v>6.6</v>
      </c>
      <c r="H2431" s="3">
        <f t="shared" si="113"/>
        <v>1.1251158657328983</v>
      </c>
    </row>
    <row r="2432" spans="1:8" x14ac:dyDescent="0.3">
      <c r="A2432" t="s">
        <v>12820</v>
      </c>
      <c r="B2432" t="s">
        <v>19</v>
      </c>
      <c r="E2432">
        <v>6.7</v>
      </c>
      <c r="F2432" t="e">
        <f t="shared" si="111"/>
        <v>#DIV/0!</v>
      </c>
      <c r="G2432">
        <f t="shared" si="112"/>
        <v>6.6</v>
      </c>
      <c r="H2432" s="3">
        <f t="shared" si="113"/>
        <v>1.1251158657328983</v>
      </c>
    </row>
    <row r="2433" spans="1:8" x14ac:dyDescent="0.3">
      <c r="A2433" t="s">
        <v>12821</v>
      </c>
      <c r="B2433" t="s">
        <v>19</v>
      </c>
      <c r="E2433">
        <v>6.7</v>
      </c>
      <c r="F2433" t="e">
        <f t="shared" si="111"/>
        <v>#DIV/0!</v>
      </c>
      <c r="G2433">
        <f t="shared" si="112"/>
        <v>6.6</v>
      </c>
      <c r="H2433" s="3">
        <f t="shared" si="113"/>
        <v>1.1251158657328983</v>
      </c>
    </row>
    <row r="2434" spans="1:8" x14ac:dyDescent="0.3">
      <c r="A2434" t="s">
        <v>12822</v>
      </c>
      <c r="B2434" t="s">
        <v>19</v>
      </c>
      <c r="E2434">
        <v>5.7</v>
      </c>
      <c r="F2434" t="e">
        <f t="shared" si="111"/>
        <v>#DIV/0!</v>
      </c>
      <c r="G2434">
        <f t="shared" si="112"/>
        <v>6.6</v>
      </c>
      <c r="H2434" s="3">
        <f t="shared" si="113"/>
        <v>1.1251158657328983</v>
      </c>
    </row>
    <row r="2435" spans="1:8" x14ac:dyDescent="0.3">
      <c r="A2435" t="s">
        <v>12823</v>
      </c>
      <c r="B2435" t="s">
        <v>19</v>
      </c>
      <c r="E2435">
        <v>5.2</v>
      </c>
      <c r="F2435" t="e">
        <f t="shared" ref="F2435:F2498" si="114">AVERAGEIF(B:B,C:C,E:E)</f>
        <v>#DIV/0!</v>
      </c>
      <c r="G2435">
        <f t="shared" ref="G2435:G2498" si="115">MEDIAN(B:B,C:C,E:E)</f>
        <v>6.6</v>
      </c>
      <c r="H2435" s="3">
        <f t="shared" ref="H2435:H2498" si="116">_xlfn.STDEV.S(B:B,C:C,E:E)</f>
        <v>1.1251158657328983</v>
      </c>
    </row>
    <row r="2436" spans="1:8" x14ac:dyDescent="0.3">
      <c r="A2436" t="s">
        <v>12824</v>
      </c>
      <c r="B2436" t="s">
        <v>19</v>
      </c>
      <c r="E2436">
        <v>7.5</v>
      </c>
      <c r="F2436" t="e">
        <f t="shared" si="114"/>
        <v>#DIV/0!</v>
      </c>
      <c r="G2436">
        <f t="shared" si="115"/>
        <v>6.6</v>
      </c>
      <c r="H2436" s="3">
        <f t="shared" si="116"/>
        <v>1.1251158657328983</v>
      </c>
    </row>
    <row r="2437" spans="1:8" x14ac:dyDescent="0.3">
      <c r="A2437" t="s">
        <v>12825</v>
      </c>
      <c r="B2437" t="s">
        <v>19</v>
      </c>
      <c r="E2437">
        <v>7.2</v>
      </c>
      <c r="F2437" t="e">
        <f t="shared" si="114"/>
        <v>#DIV/0!</v>
      </c>
      <c r="G2437">
        <f t="shared" si="115"/>
        <v>6.6</v>
      </c>
      <c r="H2437" s="3">
        <f t="shared" si="116"/>
        <v>1.1251158657328983</v>
      </c>
    </row>
    <row r="2438" spans="1:8" x14ac:dyDescent="0.3">
      <c r="A2438" t="s">
        <v>12826</v>
      </c>
      <c r="B2438" t="s">
        <v>19</v>
      </c>
      <c r="E2438">
        <v>5.3</v>
      </c>
      <c r="F2438" t="e">
        <f t="shared" si="114"/>
        <v>#DIV/0!</v>
      </c>
      <c r="G2438">
        <f t="shared" si="115"/>
        <v>6.6</v>
      </c>
      <c r="H2438" s="3">
        <f t="shared" si="116"/>
        <v>1.1251158657328983</v>
      </c>
    </row>
    <row r="2439" spans="1:8" x14ac:dyDescent="0.3">
      <c r="A2439" t="s">
        <v>12827</v>
      </c>
      <c r="B2439" t="s">
        <v>19</v>
      </c>
      <c r="E2439">
        <v>6.5</v>
      </c>
      <c r="F2439" t="e">
        <f t="shared" si="114"/>
        <v>#DIV/0!</v>
      </c>
      <c r="G2439">
        <f t="shared" si="115"/>
        <v>6.6</v>
      </c>
      <c r="H2439" s="3">
        <f t="shared" si="116"/>
        <v>1.1251158657328983</v>
      </c>
    </row>
    <row r="2440" spans="1:8" x14ac:dyDescent="0.3">
      <c r="A2440" t="s">
        <v>12828</v>
      </c>
      <c r="B2440" t="s">
        <v>19</v>
      </c>
      <c r="E2440">
        <v>5</v>
      </c>
      <c r="F2440" t="e">
        <f t="shared" si="114"/>
        <v>#DIV/0!</v>
      </c>
      <c r="G2440">
        <f t="shared" si="115"/>
        <v>6.6</v>
      </c>
      <c r="H2440" s="3">
        <f t="shared" si="116"/>
        <v>1.1251158657328983</v>
      </c>
    </row>
    <row r="2441" spans="1:8" x14ac:dyDescent="0.3">
      <c r="A2441" t="s">
        <v>12829</v>
      </c>
      <c r="B2441" t="s">
        <v>19</v>
      </c>
      <c r="E2441">
        <v>6.1</v>
      </c>
      <c r="F2441" t="e">
        <f t="shared" si="114"/>
        <v>#DIV/0!</v>
      </c>
      <c r="G2441">
        <f t="shared" si="115"/>
        <v>6.6</v>
      </c>
      <c r="H2441" s="3">
        <f t="shared" si="116"/>
        <v>1.1251158657328983</v>
      </c>
    </row>
    <row r="2442" spans="1:8" x14ac:dyDescent="0.3">
      <c r="A2442" t="s">
        <v>12830</v>
      </c>
      <c r="B2442" t="s">
        <v>19</v>
      </c>
      <c r="E2442">
        <v>7.4</v>
      </c>
      <c r="F2442" t="e">
        <f t="shared" si="114"/>
        <v>#DIV/0!</v>
      </c>
      <c r="G2442">
        <f t="shared" si="115"/>
        <v>6.6</v>
      </c>
      <c r="H2442" s="3">
        <f t="shared" si="116"/>
        <v>1.1251158657328983</v>
      </c>
    </row>
    <row r="2443" spans="1:8" x14ac:dyDescent="0.3">
      <c r="A2443" t="s">
        <v>12831</v>
      </c>
      <c r="B2443" t="s">
        <v>19</v>
      </c>
      <c r="E2443">
        <v>4.4000000000000004</v>
      </c>
      <c r="F2443" t="e">
        <f t="shared" si="114"/>
        <v>#DIV/0!</v>
      </c>
      <c r="G2443">
        <f t="shared" si="115"/>
        <v>6.6</v>
      </c>
      <c r="H2443" s="3">
        <f t="shared" si="116"/>
        <v>1.1251158657328983</v>
      </c>
    </row>
    <row r="2444" spans="1:8" x14ac:dyDescent="0.3">
      <c r="A2444" t="s">
        <v>12832</v>
      </c>
      <c r="B2444" t="s">
        <v>19</v>
      </c>
      <c r="E2444">
        <v>7.5</v>
      </c>
      <c r="F2444" t="e">
        <f t="shared" si="114"/>
        <v>#DIV/0!</v>
      </c>
      <c r="G2444">
        <f t="shared" si="115"/>
        <v>6.6</v>
      </c>
      <c r="H2444" s="3">
        <f t="shared" si="116"/>
        <v>1.1251158657328983</v>
      </c>
    </row>
    <row r="2445" spans="1:8" x14ac:dyDescent="0.3">
      <c r="A2445" t="s">
        <v>12833</v>
      </c>
      <c r="B2445" t="s">
        <v>19</v>
      </c>
      <c r="E2445">
        <v>5.7</v>
      </c>
      <c r="F2445" t="e">
        <f t="shared" si="114"/>
        <v>#DIV/0!</v>
      </c>
      <c r="G2445">
        <f t="shared" si="115"/>
        <v>6.6</v>
      </c>
      <c r="H2445" s="3">
        <f t="shared" si="116"/>
        <v>1.1251158657328983</v>
      </c>
    </row>
    <row r="2446" spans="1:8" x14ac:dyDescent="0.3">
      <c r="A2446" t="s">
        <v>12834</v>
      </c>
      <c r="B2446" t="s">
        <v>19</v>
      </c>
      <c r="E2446">
        <v>5.5</v>
      </c>
      <c r="F2446" t="e">
        <f t="shared" si="114"/>
        <v>#DIV/0!</v>
      </c>
      <c r="G2446">
        <f t="shared" si="115"/>
        <v>6.6</v>
      </c>
      <c r="H2446" s="3">
        <f t="shared" si="116"/>
        <v>1.1251158657328983</v>
      </c>
    </row>
    <row r="2447" spans="1:8" x14ac:dyDescent="0.3">
      <c r="A2447" t="s">
        <v>12835</v>
      </c>
      <c r="B2447" t="s">
        <v>19</v>
      </c>
      <c r="E2447">
        <v>7.1</v>
      </c>
      <c r="F2447" t="e">
        <f t="shared" si="114"/>
        <v>#DIV/0!</v>
      </c>
      <c r="G2447">
        <f t="shared" si="115"/>
        <v>6.6</v>
      </c>
      <c r="H2447" s="3">
        <f t="shared" si="116"/>
        <v>1.1251158657328983</v>
      </c>
    </row>
    <row r="2448" spans="1:8" x14ac:dyDescent="0.3">
      <c r="A2448" t="s">
        <v>12836</v>
      </c>
      <c r="B2448" t="s">
        <v>19</v>
      </c>
      <c r="E2448">
        <v>5.9</v>
      </c>
      <c r="F2448" t="e">
        <f t="shared" si="114"/>
        <v>#DIV/0!</v>
      </c>
      <c r="G2448">
        <f t="shared" si="115"/>
        <v>6.6</v>
      </c>
      <c r="H2448" s="3">
        <f t="shared" si="116"/>
        <v>1.1251158657328983</v>
      </c>
    </row>
    <row r="2449" spans="1:8" x14ac:dyDescent="0.3">
      <c r="A2449" t="s">
        <v>12837</v>
      </c>
      <c r="B2449" t="s">
        <v>19</v>
      </c>
      <c r="E2449">
        <v>6.7</v>
      </c>
      <c r="F2449" t="e">
        <f t="shared" si="114"/>
        <v>#DIV/0!</v>
      </c>
      <c r="G2449">
        <f t="shared" si="115"/>
        <v>6.6</v>
      </c>
      <c r="H2449" s="3">
        <f t="shared" si="116"/>
        <v>1.1251158657328983</v>
      </c>
    </row>
    <row r="2450" spans="1:8" x14ac:dyDescent="0.3">
      <c r="A2450" t="s">
        <v>12838</v>
      </c>
      <c r="B2450" t="s">
        <v>19</v>
      </c>
      <c r="E2450">
        <v>7</v>
      </c>
      <c r="F2450" t="e">
        <f t="shared" si="114"/>
        <v>#DIV/0!</v>
      </c>
      <c r="G2450">
        <f t="shared" si="115"/>
        <v>6.6</v>
      </c>
      <c r="H2450" s="3">
        <f t="shared" si="116"/>
        <v>1.1251158657328983</v>
      </c>
    </row>
    <row r="2451" spans="1:8" x14ac:dyDescent="0.3">
      <c r="A2451" t="s">
        <v>12839</v>
      </c>
      <c r="B2451" t="s">
        <v>5121</v>
      </c>
      <c r="E2451">
        <v>7.9</v>
      </c>
      <c r="F2451" t="e">
        <f t="shared" si="114"/>
        <v>#DIV/0!</v>
      </c>
      <c r="G2451">
        <f t="shared" si="115"/>
        <v>6.6</v>
      </c>
      <c r="H2451" s="3">
        <f t="shared" si="116"/>
        <v>1.1251158657328983</v>
      </c>
    </row>
    <row r="2452" spans="1:8" x14ac:dyDescent="0.3">
      <c r="A2452" t="s">
        <v>12840</v>
      </c>
      <c r="B2452" t="s">
        <v>19</v>
      </c>
      <c r="E2452">
        <v>6.9</v>
      </c>
      <c r="F2452" t="e">
        <f t="shared" si="114"/>
        <v>#DIV/0!</v>
      </c>
      <c r="G2452">
        <f t="shared" si="115"/>
        <v>6.6</v>
      </c>
      <c r="H2452" s="3">
        <f t="shared" si="116"/>
        <v>1.1251158657328983</v>
      </c>
    </row>
    <row r="2453" spans="1:8" x14ac:dyDescent="0.3">
      <c r="A2453" t="s">
        <v>12841</v>
      </c>
      <c r="B2453" t="s">
        <v>19</v>
      </c>
      <c r="E2453">
        <v>7.3</v>
      </c>
      <c r="F2453" t="e">
        <f t="shared" si="114"/>
        <v>#DIV/0!</v>
      </c>
      <c r="G2453">
        <f t="shared" si="115"/>
        <v>6.6</v>
      </c>
      <c r="H2453" s="3">
        <f t="shared" si="116"/>
        <v>1.1251158657328983</v>
      </c>
    </row>
    <row r="2454" spans="1:8" x14ac:dyDescent="0.3">
      <c r="A2454" t="s">
        <v>12842</v>
      </c>
      <c r="B2454" t="s">
        <v>19</v>
      </c>
      <c r="E2454">
        <v>7.3</v>
      </c>
      <c r="F2454" t="e">
        <f t="shared" si="114"/>
        <v>#DIV/0!</v>
      </c>
      <c r="G2454">
        <f t="shared" si="115"/>
        <v>6.6</v>
      </c>
      <c r="H2454" s="3">
        <f t="shared" si="116"/>
        <v>1.1251158657328983</v>
      </c>
    </row>
    <row r="2455" spans="1:8" x14ac:dyDescent="0.3">
      <c r="A2455" t="s">
        <v>12843</v>
      </c>
      <c r="B2455" t="s">
        <v>19</v>
      </c>
      <c r="E2455">
        <v>3.5</v>
      </c>
      <c r="F2455" t="e">
        <f t="shared" si="114"/>
        <v>#DIV/0!</v>
      </c>
      <c r="G2455">
        <f t="shared" si="115"/>
        <v>6.6</v>
      </c>
      <c r="H2455" s="3">
        <f t="shared" si="116"/>
        <v>1.1251158657328983</v>
      </c>
    </row>
    <row r="2456" spans="1:8" x14ac:dyDescent="0.3">
      <c r="A2456" t="s">
        <v>12844</v>
      </c>
      <c r="B2456" t="s">
        <v>19</v>
      </c>
      <c r="E2456">
        <v>7.8</v>
      </c>
      <c r="F2456" t="e">
        <f t="shared" si="114"/>
        <v>#DIV/0!</v>
      </c>
      <c r="G2456">
        <f t="shared" si="115"/>
        <v>6.6</v>
      </c>
      <c r="H2456" s="3">
        <f t="shared" si="116"/>
        <v>1.1251158657328983</v>
      </c>
    </row>
    <row r="2457" spans="1:8" x14ac:dyDescent="0.3">
      <c r="A2457" t="s">
        <v>12845</v>
      </c>
      <c r="B2457" t="s">
        <v>19</v>
      </c>
      <c r="E2457">
        <v>7.4</v>
      </c>
      <c r="F2457" t="e">
        <f t="shared" si="114"/>
        <v>#DIV/0!</v>
      </c>
      <c r="G2457">
        <f t="shared" si="115"/>
        <v>6.6</v>
      </c>
      <c r="H2457" s="3">
        <f t="shared" si="116"/>
        <v>1.1251158657328983</v>
      </c>
    </row>
    <row r="2458" spans="1:8" x14ac:dyDescent="0.3">
      <c r="A2458" t="s">
        <v>12846</v>
      </c>
      <c r="B2458" t="s">
        <v>19</v>
      </c>
      <c r="E2458">
        <v>6.7</v>
      </c>
      <c r="F2458" t="e">
        <f t="shared" si="114"/>
        <v>#DIV/0!</v>
      </c>
      <c r="G2458">
        <f t="shared" si="115"/>
        <v>6.6</v>
      </c>
      <c r="H2458" s="3">
        <f t="shared" si="116"/>
        <v>1.1251158657328983</v>
      </c>
    </row>
    <row r="2459" spans="1:8" x14ac:dyDescent="0.3">
      <c r="A2459" t="s">
        <v>12847</v>
      </c>
      <c r="B2459" t="s">
        <v>3748</v>
      </c>
      <c r="E2459">
        <v>6.4</v>
      </c>
      <c r="F2459" t="e">
        <f t="shared" si="114"/>
        <v>#DIV/0!</v>
      </c>
      <c r="G2459">
        <f t="shared" si="115"/>
        <v>6.6</v>
      </c>
      <c r="H2459" s="3">
        <f t="shared" si="116"/>
        <v>1.1251158657328983</v>
      </c>
    </row>
    <row r="2460" spans="1:8" x14ac:dyDescent="0.3">
      <c r="A2460" t="s">
        <v>12848</v>
      </c>
      <c r="B2460" t="s">
        <v>19</v>
      </c>
      <c r="E2460">
        <v>7.1</v>
      </c>
      <c r="F2460" t="e">
        <f t="shared" si="114"/>
        <v>#DIV/0!</v>
      </c>
      <c r="G2460">
        <f t="shared" si="115"/>
        <v>6.6</v>
      </c>
      <c r="H2460" s="3">
        <f t="shared" si="116"/>
        <v>1.1251158657328983</v>
      </c>
    </row>
    <row r="2461" spans="1:8" x14ac:dyDescent="0.3">
      <c r="A2461" t="s">
        <v>12849</v>
      </c>
      <c r="B2461" t="s">
        <v>19</v>
      </c>
      <c r="E2461">
        <v>6.7</v>
      </c>
      <c r="F2461" t="e">
        <f t="shared" si="114"/>
        <v>#DIV/0!</v>
      </c>
      <c r="G2461">
        <f t="shared" si="115"/>
        <v>6.6</v>
      </c>
      <c r="H2461" s="3">
        <f t="shared" si="116"/>
        <v>1.1251158657328983</v>
      </c>
    </row>
    <row r="2462" spans="1:8" x14ac:dyDescent="0.3">
      <c r="A2462" t="s">
        <v>12850</v>
      </c>
      <c r="B2462" t="s">
        <v>19</v>
      </c>
      <c r="E2462">
        <v>7.8</v>
      </c>
      <c r="F2462" t="e">
        <f t="shared" si="114"/>
        <v>#DIV/0!</v>
      </c>
      <c r="G2462">
        <f t="shared" si="115"/>
        <v>6.6</v>
      </c>
      <c r="H2462" s="3">
        <f t="shared" si="116"/>
        <v>1.1251158657328983</v>
      </c>
    </row>
    <row r="2463" spans="1:8" x14ac:dyDescent="0.3">
      <c r="A2463" t="s">
        <v>12851</v>
      </c>
      <c r="B2463" t="s">
        <v>19</v>
      </c>
      <c r="E2463">
        <v>4</v>
      </c>
      <c r="F2463" t="e">
        <f t="shared" si="114"/>
        <v>#DIV/0!</v>
      </c>
      <c r="G2463">
        <f t="shared" si="115"/>
        <v>6.6</v>
      </c>
      <c r="H2463" s="3">
        <f t="shared" si="116"/>
        <v>1.1251158657328983</v>
      </c>
    </row>
    <row r="2464" spans="1:8" x14ac:dyDescent="0.3">
      <c r="A2464" t="s">
        <v>12852</v>
      </c>
      <c r="B2464" t="s">
        <v>19</v>
      </c>
      <c r="E2464">
        <v>5.9</v>
      </c>
      <c r="F2464" t="e">
        <f t="shared" si="114"/>
        <v>#DIV/0!</v>
      </c>
      <c r="G2464">
        <f t="shared" si="115"/>
        <v>6.6</v>
      </c>
      <c r="H2464" s="3">
        <f t="shared" si="116"/>
        <v>1.1251158657328983</v>
      </c>
    </row>
    <row r="2465" spans="1:8" x14ac:dyDescent="0.3">
      <c r="A2465" t="s">
        <v>12853</v>
      </c>
      <c r="B2465" t="s">
        <v>19</v>
      </c>
      <c r="E2465">
        <v>7.2</v>
      </c>
      <c r="F2465" t="e">
        <f t="shared" si="114"/>
        <v>#DIV/0!</v>
      </c>
      <c r="G2465">
        <f t="shared" si="115"/>
        <v>6.6</v>
      </c>
      <c r="H2465" s="3">
        <f t="shared" si="116"/>
        <v>1.1251158657328983</v>
      </c>
    </row>
    <row r="2466" spans="1:8" x14ac:dyDescent="0.3">
      <c r="A2466" t="s">
        <v>12854</v>
      </c>
      <c r="B2466" t="s">
        <v>19</v>
      </c>
      <c r="E2466">
        <v>7.2</v>
      </c>
      <c r="F2466" t="e">
        <f t="shared" si="114"/>
        <v>#DIV/0!</v>
      </c>
      <c r="G2466">
        <f t="shared" si="115"/>
        <v>6.6</v>
      </c>
      <c r="H2466" s="3">
        <f t="shared" si="116"/>
        <v>1.1251158657328983</v>
      </c>
    </row>
    <row r="2467" spans="1:8" x14ac:dyDescent="0.3">
      <c r="A2467" t="s">
        <v>12855</v>
      </c>
      <c r="B2467" t="s">
        <v>19</v>
      </c>
      <c r="E2467">
        <v>5.0999999999999996</v>
      </c>
      <c r="F2467" t="e">
        <f t="shared" si="114"/>
        <v>#DIV/0!</v>
      </c>
      <c r="G2467">
        <f t="shared" si="115"/>
        <v>6.6</v>
      </c>
      <c r="H2467" s="3">
        <f t="shared" si="116"/>
        <v>1.1251158657328983</v>
      </c>
    </row>
    <row r="2468" spans="1:8" x14ac:dyDescent="0.3">
      <c r="A2468" t="s">
        <v>12856</v>
      </c>
      <c r="B2468" t="s">
        <v>19</v>
      </c>
      <c r="E2468">
        <v>7.7</v>
      </c>
      <c r="F2468" t="e">
        <f t="shared" si="114"/>
        <v>#DIV/0!</v>
      </c>
      <c r="G2468">
        <f t="shared" si="115"/>
        <v>6.6</v>
      </c>
      <c r="H2468" s="3">
        <f t="shared" si="116"/>
        <v>1.1251158657328983</v>
      </c>
    </row>
    <row r="2469" spans="1:8" x14ac:dyDescent="0.3">
      <c r="A2469" t="s">
        <v>12857</v>
      </c>
      <c r="B2469" t="s">
        <v>19</v>
      </c>
      <c r="E2469">
        <v>5.5</v>
      </c>
      <c r="F2469" t="e">
        <f t="shared" si="114"/>
        <v>#DIV/0!</v>
      </c>
      <c r="G2469">
        <f t="shared" si="115"/>
        <v>6.6</v>
      </c>
      <c r="H2469" s="3">
        <f t="shared" si="116"/>
        <v>1.1251158657328983</v>
      </c>
    </row>
    <row r="2470" spans="1:8" x14ac:dyDescent="0.3">
      <c r="A2470" t="s">
        <v>12858</v>
      </c>
      <c r="B2470" t="s">
        <v>19</v>
      </c>
      <c r="E2470">
        <v>6.2</v>
      </c>
      <c r="F2470" t="e">
        <f t="shared" si="114"/>
        <v>#DIV/0!</v>
      </c>
      <c r="G2470">
        <f t="shared" si="115"/>
        <v>6.6</v>
      </c>
      <c r="H2470" s="3">
        <f t="shared" si="116"/>
        <v>1.1251158657328983</v>
      </c>
    </row>
    <row r="2471" spans="1:8" x14ac:dyDescent="0.3">
      <c r="A2471" t="s">
        <v>12859</v>
      </c>
      <c r="B2471" t="s">
        <v>19</v>
      </c>
      <c r="E2471">
        <v>7.2</v>
      </c>
      <c r="F2471" t="e">
        <f t="shared" si="114"/>
        <v>#DIV/0!</v>
      </c>
      <c r="G2471">
        <f t="shared" si="115"/>
        <v>6.6</v>
      </c>
      <c r="H2471" s="3">
        <f t="shared" si="116"/>
        <v>1.1251158657328983</v>
      </c>
    </row>
    <row r="2472" spans="1:8" x14ac:dyDescent="0.3">
      <c r="A2472" t="s">
        <v>12860</v>
      </c>
      <c r="B2472" t="s">
        <v>19</v>
      </c>
      <c r="E2472">
        <v>5.2</v>
      </c>
      <c r="F2472" t="e">
        <f t="shared" si="114"/>
        <v>#DIV/0!</v>
      </c>
      <c r="G2472">
        <f t="shared" si="115"/>
        <v>6.6</v>
      </c>
      <c r="H2472" s="3">
        <f t="shared" si="116"/>
        <v>1.1251158657328983</v>
      </c>
    </row>
    <row r="2473" spans="1:8" x14ac:dyDescent="0.3">
      <c r="A2473" t="s">
        <v>12861</v>
      </c>
      <c r="B2473" t="s">
        <v>19</v>
      </c>
      <c r="E2473">
        <v>6.7</v>
      </c>
      <c r="F2473" t="e">
        <f t="shared" si="114"/>
        <v>#DIV/0!</v>
      </c>
      <c r="G2473">
        <f t="shared" si="115"/>
        <v>6.6</v>
      </c>
      <c r="H2473" s="3">
        <f t="shared" si="116"/>
        <v>1.1251158657328983</v>
      </c>
    </row>
    <row r="2474" spans="1:8" x14ac:dyDescent="0.3">
      <c r="A2474" t="s">
        <v>12472</v>
      </c>
      <c r="B2474" t="s">
        <v>19</v>
      </c>
      <c r="E2474">
        <v>6.3</v>
      </c>
      <c r="F2474" t="e">
        <f t="shared" si="114"/>
        <v>#DIV/0!</v>
      </c>
      <c r="G2474">
        <f t="shared" si="115"/>
        <v>6.6</v>
      </c>
      <c r="H2474" s="3">
        <f t="shared" si="116"/>
        <v>1.1251158657328983</v>
      </c>
    </row>
    <row r="2475" spans="1:8" x14ac:dyDescent="0.3">
      <c r="A2475" t="s">
        <v>12862</v>
      </c>
      <c r="B2475" t="s">
        <v>19</v>
      </c>
      <c r="E2475">
        <v>5</v>
      </c>
      <c r="F2475" t="e">
        <f t="shared" si="114"/>
        <v>#DIV/0!</v>
      </c>
      <c r="G2475">
        <f t="shared" si="115"/>
        <v>6.6</v>
      </c>
      <c r="H2475" s="3">
        <f t="shared" si="116"/>
        <v>1.1251158657328983</v>
      </c>
    </row>
    <row r="2476" spans="1:8" x14ac:dyDescent="0.3">
      <c r="A2476" t="s">
        <v>12863</v>
      </c>
      <c r="B2476" t="s">
        <v>19</v>
      </c>
      <c r="E2476">
        <v>6.2</v>
      </c>
      <c r="F2476" t="e">
        <f t="shared" si="114"/>
        <v>#DIV/0!</v>
      </c>
      <c r="G2476">
        <f t="shared" si="115"/>
        <v>6.6</v>
      </c>
      <c r="H2476" s="3">
        <f t="shared" si="116"/>
        <v>1.1251158657328983</v>
      </c>
    </row>
    <row r="2477" spans="1:8" x14ac:dyDescent="0.3">
      <c r="A2477" t="s">
        <v>12864</v>
      </c>
      <c r="B2477" t="s">
        <v>19</v>
      </c>
      <c r="E2477">
        <v>7.6</v>
      </c>
      <c r="F2477" t="e">
        <f t="shared" si="114"/>
        <v>#DIV/0!</v>
      </c>
      <c r="G2477">
        <f t="shared" si="115"/>
        <v>6.6</v>
      </c>
      <c r="H2477" s="3">
        <f t="shared" si="116"/>
        <v>1.1251158657328983</v>
      </c>
    </row>
    <row r="2478" spans="1:8" x14ac:dyDescent="0.3">
      <c r="A2478" t="s">
        <v>12865</v>
      </c>
      <c r="B2478" t="s">
        <v>19</v>
      </c>
      <c r="E2478">
        <v>4.0999999999999996</v>
      </c>
      <c r="F2478" t="e">
        <f t="shared" si="114"/>
        <v>#DIV/0!</v>
      </c>
      <c r="G2478">
        <f t="shared" si="115"/>
        <v>6.6</v>
      </c>
      <c r="H2478" s="3">
        <f t="shared" si="116"/>
        <v>1.1251158657328983</v>
      </c>
    </row>
    <row r="2479" spans="1:8" x14ac:dyDescent="0.3">
      <c r="A2479" t="s">
        <v>12866</v>
      </c>
      <c r="B2479" t="s">
        <v>19</v>
      </c>
      <c r="E2479">
        <v>5.3</v>
      </c>
      <c r="F2479" t="e">
        <f t="shared" si="114"/>
        <v>#DIV/0!</v>
      </c>
      <c r="G2479">
        <f t="shared" si="115"/>
        <v>6.6</v>
      </c>
      <c r="H2479" s="3">
        <f t="shared" si="116"/>
        <v>1.1251158657328983</v>
      </c>
    </row>
    <row r="2480" spans="1:8" x14ac:dyDescent="0.3">
      <c r="A2480" t="s">
        <v>12867</v>
      </c>
      <c r="B2480" t="s">
        <v>19</v>
      </c>
      <c r="E2480">
        <v>6.2</v>
      </c>
      <c r="F2480" t="e">
        <f t="shared" si="114"/>
        <v>#DIV/0!</v>
      </c>
      <c r="G2480">
        <f t="shared" si="115"/>
        <v>6.6</v>
      </c>
      <c r="H2480" s="3">
        <f t="shared" si="116"/>
        <v>1.1251158657328983</v>
      </c>
    </row>
    <row r="2481" spans="1:8" x14ac:dyDescent="0.3">
      <c r="A2481" t="s">
        <v>12868</v>
      </c>
      <c r="B2481" t="s">
        <v>19</v>
      </c>
      <c r="E2481">
        <v>6.5</v>
      </c>
      <c r="F2481" t="e">
        <f t="shared" si="114"/>
        <v>#DIV/0!</v>
      </c>
      <c r="G2481">
        <f t="shared" si="115"/>
        <v>6.6</v>
      </c>
      <c r="H2481" s="3">
        <f t="shared" si="116"/>
        <v>1.1251158657328983</v>
      </c>
    </row>
    <row r="2482" spans="1:8" x14ac:dyDescent="0.3">
      <c r="A2482" t="s">
        <v>12869</v>
      </c>
      <c r="B2482" t="s">
        <v>19</v>
      </c>
      <c r="E2482">
        <v>8.1</v>
      </c>
      <c r="F2482" t="e">
        <f t="shared" si="114"/>
        <v>#DIV/0!</v>
      </c>
      <c r="G2482">
        <f t="shared" si="115"/>
        <v>6.6</v>
      </c>
      <c r="H2482" s="3">
        <f t="shared" si="116"/>
        <v>1.1251158657328983</v>
      </c>
    </row>
    <row r="2483" spans="1:8" x14ac:dyDescent="0.3">
      <c r="A2483" t="s">
        <v>12870</v>
      </c>
      <c r="B2483" t="s">
        <v>19</v>
      </c>
      <c r="E2483">
        <v>6.3</v>
      </c>
      <c r="F2483" t="e">
        <f t="shared" si="114"/>
        <v>#DIV/0!</v>
      </c>
      <c r="G2483">
        <f t="shared" si="115"/>
        <v>6.6</v>
      </c>
      <c r="H2483" s="3">
        <f t="shared" si="116"/>
        <v>1.1251158657328983</v>
      </c>
    </row>
    <row r="2484" spans="1:8" x14ac:dyDescent="0.3">
      <c r="A2484" t="s">
        <v>12871</v>
      </c>
      <c r="B2484" t="s">
        <v>19</v>
      </c>
      <c r="E2484">
        <v>4.4000000000000004</v>
      </c>
      <c r="F2484" t="e">
        <f t="shared" si="114"/>
        <v>#DIV/0!</v>
      </c>
      <c r="G2484">
        <f t="shared" si="115"/>
        <v>6.6</v>
      </c>
      <c r="H2484" s="3">
        <f t="shared" si="116"/>
        <v>1.1251158657328983</v>
      </c>
    </row>
    <row r="2485" spans="1:8" x14ac:dyDescent="0.3">
      <c r="A2485" t="s">
        <v>12872</v>
      </c>
      <c r="B2485" t="s">
        <v>19</v>
      </c>
      <c r="E2485">
        <v>4.5999999999999996</v>
      </c>
      <c r="F2485" t="e">
        <f t="shared" si="114"/>
        <v>#DIV/0!</v>
      </c>
      <c r="G2485">
        <f t="shared" si="115"/>
        <v>6.6</v>
      </c>
      <c r="H2485" s="3">
        <f t="shared" si="116"/>
        <v>1.1251158657328983</v>
      </c>
    </row>
    <row r="2486" spans="1:8" x14ac:dyDescent="0.3">
      <c r="A2486" t="s">
        <v>12873</v>
      </c>
      <c r="B2486" t="s">
        <v>19</v>
      </c>
      <c r="E2486">
        <v>6</v>
      </c>
      <c r="F2486" t="e">
        <f t="shared" si="114"/>
        <v>#DIV/0!</v>
      </c>
      <c r="G2486">
        <f t="shared" si="115"/>
        <v>6.6</v>
      </c>
      <c r="H2486" s="3">
        <f t="shared" si="116"/>
        <v>1.1251158657328983</v>
      </c>
    </row>
    <row r="2487" spans="1:8" x14ac:dyDescent="0.3">
      <c r="A2487" t="s">
        <v>12874</v>
      </c>
      <c r="B2487" t="s">
        <v>19</v>
      </c>
      <c r="E2487">
        <v>7.6</v>
      </c>
      <c r="F2487" t="e">
        <f t="shared" si="114"/>
        <v>#DIV/0!</v>
      </c>
      <c r="G2487">
        <f t="shared" si="115"/>
        <v>6.6</v>
      </c>
      <c r="H2487" s="3">
        <f t="shared" si="116"/>
        <v>1.1251158657328983</v>
      </c>
    </row>
    <row r="2488" spans="1:8" x14ac:dyDescent="0.3">
      <c r="A2488" t="s">
        <v>12875</v>
      </c>
      <c r="B2488" t="s">
        <v>19</v>
      </c>
      <c r="E2488">
        <v>8.4</v>
      </c>
      <c r="F2488" t="e">
        <f t="shared" si="114"/>
        <v>#DIV/0!</v>
      </c>
      <c r="G2488">
        <f t="shared" si="115"/>
        <v>6.6</v>
      </c>
      <c r="H2488" s="3">
        <f t="shared" si="116"/>
        <v>1.1251158657328983</v>
      </c>
    </row>
    <row r="2489" spans="1:8" x14ac:dyDescent="0.3">
      <c r="A2489" t="s">
        <v>12876</v>
      </c>
      <c r="B2489" t="s">
        <v>19</v>
      </c>
      <c r="E2489">
        <v>7.9</v>
      </c>
      <c r="F2489" t="e">
        <f t="shared" si="114"/>
        <v>#DIV/0!</v>
      </c>
      <c r="G2489">
        <f t="shared" si="115"/>
        <v>6.6</v>
      </c>
      <c r="H2489" s="3">
        <f t="shared" si="116"/>
        <v>1.1251158657328983</v>
      </c>
    </row>
    <row r="2490" spans="1:8" x14ac:dyDescent="0.3">
      <c r="A2490" t="s">
        <v>12877</v>
      </c>
      <c r="B2490" t="s">
        <v>19</v>
      </c>
      <c r="E2490">
        <v>5.6</v>
      </c>
      <c r="F2490" t="e">
        <f t="shared" si="114"/>
        <v>#DIV/0!</v>
      </c>
      <c r="G2490">
        <f t="shared" si="115"/>
        <v>6.6</v>
      </c>
      <c r="H2490" s="3">
        <f t="shared" si="116"/>
        <v>1.1251158657328983</v>
      </c>
    </row>
    <row r="2491" spans="1:8" x14ac:dyDescent="0.3">
      <c r="A2491" t="s">
        <v>12878</v>
      </c>
      <c r="B2491" t="s">
        <v>19</v>
      </c>
      <c r="E2491">
        <v>6.5</v>
      </c>
      <c r="F2491" t="e">
        <f t="shared" si="114"/>
        <v>#DIV/0!</v>
      </c>
      <c r="G2491">
        <f t="shared" si="115"/>
        <v>6.6</v>
      </c>
      <c r="H2491" s="3">
        <f t="shared" si="116"/>
        <v>1.1251158657328983</v>
      </c>
    </row>
    <row r="2492" spans="1:8" x14ac:dyDescent="0.3">
      <c r="A2492" t="s">
        <v>12879</v>
      </c>
      <c r="B2492" t="s">
        <v>888</v>
      </c>
      <c r="E2492">
        <v>7.5</v>
      </c>
      <c r="F2492" t="e">
        <f t="shared" si="114"/>
        <v>#DIV/0!</v>
      </c>
      <c r="G2492">
        <f t="shared" si="115"/>
        <v>6.6</v>
      </c>
      <c r="H2492" s="3">
        <f t="shared" si="116"/>
        <v>1.1251158657328983</v>
      </c>
    </row>
    <row r="2493" spans="1:8" x14ac:dyDescent="0.3">
      <c r="A2493" t="s">
        <v>12880</v>
      </c>
      <c r="B2493" t="s">
        <v>19</v>
      </c>
      <c r="E2493">
        <v>6.3</v>
      </c>
      <c r="F2493" t="e">
        <f t="shared" si="114"/>
        <v>#DIV/0!</v>
      </c>
      <c r="G2493">
        <f t="shared" si="115"/>
        <v>6.6</v>
      </c>
      <c r="H2493" s="3">
        <f t="shared" si="116"/>
        <v>1.1251158657328983</v>
      </c>
    </row>
    <row r="2494" spans="1:8" x14ac:dyDescent="0.3">
      <c r="A2494" t="s">
        <v>12881</v>
      </c>
      <c r="B2494" t="s">
        <v>19</v>
      </c>
      <c r="E2494">
        <v>7.9</v>
      </c>
      <c r="F2494" t="e">
        <f t="shared" si="114"/>
        <v>#DIV/0!</v>
      </c>
      <c r="G2494">
        <f t="shared" si="115"/>
        <v>6.6</v>
      </c>
      <c r="H2494" s="3">
        <f t="shared" si="116"/>
        <v>1.1251158657328983</v>
      </c>
    </row>
    <row r="2495" spans="1:8" x14ac:dyDescent="0.3">
      <c r="A2495" t="s">
        <v>11587</v>
      </c>
      <c r="B2495" t="s">
        <v>19</v>
      </c>
      <c r="E2495">
        <v>7.9</v>
      </c>
      <c r="F2495" t="e">
        <f t="shared" si="114"/>
        <v>#DIV/0!</v>
      </c>
      <c r="G2495">
        <f t="shared" si="115"/>
        <v>6.6</v>
      </c>
      <c r="H2495" s="3">
        <f t="shared" si="116"/>
        <v>1.1251158657328983</v>
      </c>
    </row>
    <row r="2496" spans="1:8" x14ac:dyDescent="0.3">
      <c r="A2496" t="s">
        <v>12882</v>
      </c>
      <c r="B2496" t="s">
        <v>19</v>
      </c>
      <c r="E2496">
        <v>5.0999999999999996</v>
      </c>
      <c r="F2496" t="e">
        <f t="shared" si="114"/>
        <v>#DIV/0!</v>
      </c>
      <c r="G2496">
        <f t="shared" si="115"/>
        <v>6.6</v>
      </c>
      <c r="H2496" s="3">
        <f t="shared" si="116"/>
        <v>1.1251158657328983</v>
      </c>
    </row>
    <row r="2497" spans="1:8" x14ac:dyDescent="0.3">
      <c r="A2497" t="s">
        <v>12883</v>
      </c>
      <c r="B2497" t="s">
        <v>19</v>
      </c>
      <c r="E2497">
        <v>6.7</v>
      </c>
      <c r="F2497" t="e">
        <f t="shared" si="114"/>
        <v>#DIV/0!</v>
      </c>
      <c r="G2497">
        <f t="shared" si="115"/>
        <v>6.6</v>
      </c>
      <c r="H2497" s="3">
        <f t="shared" si="116"/>
        <v>1.1251158657328983</v>
      </c>
    </row>
    <row r="2498" spans="1:8" x14ac:dyDescent="0.3">
      <c r="A2498" t="s">
        <v>12884</v>
      </c>
      <c r="B2498" t="s">
        <v>19</v>
      </c>
      <c r="E2498">
        <v>6.7</v>
      </c>
      <c r="F2498" t="e">
        <f t="shared" si="114"/>
        <v>#DIV/0!</v>
      </c>
      <c r="G2498">
        <f t="shared" si="115"/>
        <v>6.6</v>
      </c>
      <c r="H2498" s="3">
        <f t="shared" si="116"/>
        <v>1.1251158657328983</v>
      </c>
    </row>
    <row r="2499" spans="1:8" x14ac:dyDescent="0.3">
      <c r="A2499" t="s">
        <v>12885</v>
      </c>
      <c r="B2499" t="s">
        <v>19</v>
      </c>
      <c r="E2499">
        <v>5.6</v>
      </c>
      <c r="F2499" t="e">
        <f t="shared" ref="F2499:F2562" si="117">AVERAGEIF(B:B,C:C,E:E)</f>
        <v>#DIV/0!</v>
      </c>
      <c r="G2499">
        <f t="shared" ref="G2499:G2562" si="118">MEDIAN(B:B,C:C,E:E)</f>
        <v>6.6</v>
      </c>
      <c r="H2499" s="3">
        <f t="shared" ref="H2499:H2562" si="119">_xlfn.STDEV.S(B:B,C:C,E:E)</f>
        <v>1.1251158657328983</v>
      </c>
    </row>
    <row r="2500" spans="1:8" x14ac:dyDescent="0.3">
      <c r="A2500" t="s">
        <v>12886</v>
      </c>
      <c r="B2500" t="s">
        <v>19</v>
      </c>
      <c r="E2500">
        <v>5.6</v>
      </c>
      <c r="F2500" t="e">
        <f t="shared" si="117"/>
        <v>#DIV/0!</v>
      </c>
      <c r="G2500">
        <f t="shared" si="118"/>
        <v>6.6</v>
      </c>
      <c r="H2500" s="3">
        <f t="shared" si="119"/>
        <v>1.1251158657328983</v>
      </c>
    </row>
    <row r="2501" spans="1:8" x14ac:dyDescent="0.3">
      <c r="A2501" t="s">
        <v>10468</v>
      </c>
      <c r="B2501" t="s">
        <v>19</v>
      </c>
      <c r="E2501">
        <v>6.8</v>
      </c>
      <c r="F2501" t="e">
        <f t="shared" si="117"/>
        <v>#DIV/0!</v>
      </c>
      <c r="G2501">
        <f t="shared" si="118"/>
        <v>6.6</v>
      </c>
      <c r="H2501" s="3">
        <f t="shared" si="119"/>
        <v>1.1251158657328983</v>
      </c>
    </row>
    <row r="2502" spans="1:8" x14ac:dyDescent="0.3">
      <c r="A2502" t="s">
        <v>12887</v>
      </c>
      <c r="B2502" t="s">
        <v>19</v>
      </c>
      <c r="E2502">
        <v>6.2</v>
      </c>
      <c r="F2502" t="e">
        <f t="shared" si="117"/>
        <v>#DIV/0!</v>
      </c>
      <c r="G2502">
        <f t="shared" si="118"/>
        <v>6.6</v>
      </c>
      <c r="H2502" s="3">
        <f t="shared" si="119"/>
        <v>1.1251158657328983</v>
      </c>
    </row>
    <row r="2503" spans="1:8" x14ac:dyDescent="0.3">
      <c r="A2503" t="s">
        <v>12888</v>
      </c>
      <c r="B2503" t="s">
        <v>19</v>
      </c>
      <c r="E2503">
        <v>5.6</v>
      </c>
      <c r="F2503" t="e">
        <f t="shared" si="117"/>
        <v>#DIV/0!</v>
      </c>
      <c r="G2503">
        <f t="shared" si="118"/>
        <v>6.6</v>
      </c>
      <c r="H2503" s="3">
        <f t="shared" si="119"/>
        <v>1.1251158657328983</v>
      </c>
    </row>
    <row r="2504" spans="1:8" x14ac:dyDescent="0.3">
      <c r="A2504" t="s">
        <v>12889</v>
      </c>
      <c r="B2504" t="s">
        <v>19</v>
      </c>
      <c r="E2504">
        <v>6.4</v>
      </c>
      <c r="F2504" t="e">
        <f t="shared" si="117"/>
        <v>#DIV/0!</v>
      </c>
      <c r="G2504">
        <f t="shared" si="118"/>
        <v>6.6</v>
      </c>
      <c r="H2504" s="3">
        <f t="shared" si="119"/>
        <v>1.1251158657328983</v>
      </c>
    </row>
    <row r="2505" spans="1:8" x14ac:dyDescent="0.3">
      <c r="A2505" t="s">
        <v>12890</v>
      </c>
      <c r="B2505" t="s">
        <v>19</v>
      </c>
      <c r="E2505">
        <v>5.6</v>
      </c>
      <c r="F2505" t="e">
        <f t="shared" si="117"/>
        <v>#DIV/0!</v>
      </c>
      <c r="G2505">
        <f t="shared" si="118"/>
        <v>6.6</v>
      </c>
      <c r="H2505" s="3">
        <f t="shared" si="119"/>
        <v>1.1251158657328983</v>
      </c>
    </row>
    <row r="2506" spans="1:8" x14ac:dyDescent="0.3">
      <c r="A2506" t="s">
        <v>12891</v>
      </c>
      <c r="B2506" t="s">
        <v>19</v>
      </c>
      <c r="E2506">
        <v>7.4</v>
      </c>
      <c r="F2506" t="e">
        <f t="shared" si="117"/>
        <v>#DIV/0!</v>
      </c>
      <c r="G2506">
        <f t="shared" si="118"/>
        <v>6.6</v>
      </c>
      <c r="H2506" s="3">
        <f t="shared" si="119"/>
        <v>1.1251158657328983</v>
      </c>
    </row>
    <row r="2507" spans="1:8" x14ac:dyDescent="0.3">
      <c r="A2507" t="s">
        <v>12892</v>
      </c>
      <c r="B2507" t="s">
        <v>19</v>
      </c>
      <c r="E2507">
        <v>4.9000000000000004</v>
      </c>
      <c r="F2507" t="e">
        <f t="shared" si="117"/>
        <v>#DIV/0!</v>
      </c>
      <c r="G2507">
        <f t="shared" si="118"/>
        <v>6.6</v>
      </c>
      <c r="H2507" s="3">
        <f t="shared" si="119"/>
        <v>1.1251158657328983</v>
      </c>
    </row>
    <row r="2508" spans="1:8" x14ac:dyDescent="0.3">
      <c r="A2508" t="s">
        <v>12893</v>
      </c>
      <c r="B2508" t="s">
        <v>19</v>
      </c>
      <c r="E2508">
        <v>6</v>
      </c>
      <c r="F2508" t="e">
        <f t="shared" si="117"/>
        <v>#DIV/0!</v>
      </c>
      <c r="G2508">
        <f t="shared" si="118"/>
        <v>6.6</v>
      </c>
      <c r="H2508" s="3">
        <f t="shared" si="119"/>
        <v>1.1251158657328983</v>
      </c>
    </row>
    <row r="2509" spans="1:8" x14ac:dyDescent="0.3">
      <c r="A2509" t="s">
        <v>12894</v>
      </c>
      <c r="B2509" t="s">
        <v>19</v>
      </c>
      <c r="E2509">
        <v>7.2</v>
      </c>
      <c r="F2509" t="e">
        <f t="shared" si="117"/>
        <v>#DIV/0!</v>
      </c>
      <c r="G2509">
        <f t="shared" si="118"/>
        <v>6.6</v>
      </c>
      <c r="H2509" s="3">
        <f t="shared" si="119"/>
        <v>1.1251158657328983</v>
      </c>
    </row>
    <row r="2510" spans="1:8" x14ac:dyDescent="0.3">
      <c r="A2510" t="s">
        <v>12895</v>
      </c>
      <c r="B2510" t="s">
        <v>19</v>
      </c>
      <c r="E2510">
        <v>4.9000000000000004</v>
      </c>
      <c r="F2510" t="e">
        <f t="shared" si="117"/>
        <v>#DIV/0!</v>
      </c>
      <c r="G2510">
        <f t="shared" si="118"/>
        <v>6.6</v>
      </c>
      <c r="H2510" s="3">
        <f t="shared" si="119"/>
        <v>1.1251158657328983</v>
      </c>
    </row>
    <row r="2511" spans="1:8" x14ac:dyDescent="0.3">
      <c r="A2511" t="s">
        <v>12896</v>
      </c>
      <c r="B2511" t="s">
        <v>19</v>
      </c>
      <c r="E2511">
        <v>7.5</v>
      </c>
      <c r="F2511" t="e">
        <f t="shared" si="117"/>
        <v>#DIV/0!</v>
      </c>
      <c r="G2511">
        <f t="shared" si="118"/>
        <v>6.6</v>
      </c>
      <c r="H2511" s="3">
        <f t="shared" si="119"/>
        <v>1.1251158657328983</v>
      </c>
    </row>
    <row r="2512" spans="1:8" x14ac:dyDescent="0.3">
      <c r="A2512" t="s">
        <v>12897</v>
      </c>
      <c r="B2512" t="s">
        <v>19</v>
      </c>
      <c r="E2512">
        <v>4.8</v>
      </c>
      <c r="F2512" t="e">
        <f t="shared" si="117"/>
        <v>#DIV/0!</v>
      </c>
      <c r="G2512">
        <f t="shared" si="118"/>
        <v>6.6</v>
      </c>
      <c r="H2512" s="3">
        <f t="shared" si="119"/>
        <v>1.1251158657328983</v>
      </c>
    </row>
    <row r="2513" spans="1:8" x14ac:dyDescent="0.3">
      <c r="A2513" t="s">
        <v>12898</v>
      </c>
      <c r="B2513" t="s">
        <v>19</v>
      </c>
      <c r="E2513">
        <v>3.1</v>
      </c>
      <c r="F2513" t="e">
        <f t="shared" si="117"/>
        <v>#DIV/0!</v>
      </c>
      <c r="G2513">
        <f t="shared" si="118"/>
        <v>6.6</v>
      </c>
      <c r="H2513" s="3">
        <f t="shared" si="119"/>
        <v>1.1251158657328983</v>
      </c>
    </row>
    <row r="2514" spans="1:8" x14ac:dyDescent="0.3">
      <c r="A2514" t="s">
        <v>12899</v>
      </c>
      <c r="B2514" t="s">
        <v>19</v>
      </c>
      <c r="E2514">
        <v>5.8</v>
      </c>
      <c r="F2514" t="e">
        <f t="shared" si="117"/>
        <v>#DIV/0!</v>
      </c>
      <c r="G2514">
        <f t="shared" si="118"/>
        <v>6.6</v>
      </c>
      <c r="H2514" s="3">
        <f t="shared" si="119"/>
        <v>1.1251158657328983</v>
      </c>
    </row>
    <row r="2515" spans="1:8" x14ac:dyDescent="0.3">
      <c r="A2515" t="s">
        <v>12900</v>
      </c>
      <c r="B2515" t="s">
        <v>19</v>
      </c>
      <c r="E2515">
        <v>6.7</v>
      </c>
      <c r="F2515" t="e">
        <f t="shared" si="117"/>
        <v>#DIV/0!</v>
      </c>
      <c r="G2515">
        <f t="shared" si="118"/>
        <v>6.6</v>
      </c>
      <c r="H2515" s="3">
        <f t="shared" si="119"/>
        <v>1.1251158657328983</v>
      </c>
    </row>
    <row r="2516" spans="1:8" x14ac:dyDescent="0.3">
      <c r="A2516" t="s">
        <v>12901</v>
      </c>
      <c r="B2516" t="s">
        <v>19</v>
      </c>
      <c r="E2516">
        <v>6.8</v>
      </c>
      <c r="F2516" t="e">
        <f t="shared" si="117"/>
        <v>#DIV/0!</v>
      </c>
      <c r="G2516">
        <f t="shared" si="118"/>
        <v>6.6</v>
      </c>
      <c r="H2516" s="3">
        <f t="shared" si="119"/>
        <v>1.1251158657328983</v>
      </c>
    </row>
    <row r="2517" spans="1:8" x14ac:dyDescent="0.3">
      <c r="A2517" t="s">
        <v>12902</v>
      </c>
      <c r="B2517" t="s">
        <v>19</v>
      </c>
      <c r="E2517">
        <v>6.5</v>
      </c>
      <c r="F2517" t="e">
        <f t="shared" si="117"/>
        <v>#DIV/0!</v>
      </c>
      <c r="G2517">
        <f t="shared" si="118"/>
        <v>6.6</v>
      </c>
      <c r="H2517" s="3">
        <f t="shared" si="119"/>
        <v>1.1251158657328983</v>
      </c>
    </row>
    <row r="2518" spans="1:8" x14ac:dyDescent="0.3">
      <c r="A2518" t="s">
        <v>12903</v>
      </c>
      <c r="B2518" t="s">
        <v>19</v>
      </c>
      <c r="E2518">
        <v>5.9</v>
      </c>
      <c r="F2518" t="e">
        <f t="shared" si="117"/>
        <v>#DIV/0!</v>
      </c>
      <c r="G2518">
        <f t="shared" si="118"/>
        <v>6.6</v>
      </c>
      <c r="H2518" s="3">
        <f t="shared" si="119"/>
        <v>1.1251158657328983</v>
      </c>
    </row>
    <row r="2519" spans="1:8" x14ac:dyDescent="0.3">
      <c r="A2519" t="s">
        <v>12904</v>
      </c>
      <c r="B2519" t="s">
        <v>19</v>
      </c>
      <c r="E2519">
        <v>5.5</v>
      </c>
      <c r="F2519" t="e">
        <f t="shared" si="117"/>
        <v>#DIV/0!</v>
      </c>
      <c r="G2519">
        <f t="shared" si="118"/>
        <v>6.6</v>
      </c>
      <c r="H2519" s="3">
        <f t="shared" si="119"/>
        <v>1.1251158657328983</v>
      </c>
    </row>
    <row r="2520" spans="1:8" x14ac:dyDescent="0.3">
      <c r="A2520" t="s">
        <v>12905</v>
      </c>
      <c r="B2520" t="s">
        <v>19</v>
      </c>
      <c r="E2520">
        <v>3.6</v>
      </c>
      <c r="F2520" t="e">
        <f t="shared" si="117"/>
        <v>#DIV/0!</v>
      </c>
      <c r="G2520">
        <f t="shared" si="118"/>
        <v>6.6</v>
      </c>
      <c r="H2520" s="3">
        <f t="shared" si="119"/>
        <v>1.1251158657328983</v>
      </c>
    </row>
    <row r="2521" spans="1:8" x14ac:dyDescent="0.3">
      <c r="A2521" t="s">
        <v>12906</v>
      </c>
      <c r="B2521" t="s">
        <v>19</v>
      </c>
      <c r="E2521">
        <v>3.3</v>
      </c>
      <c r="F2521" t="e">
        <f t="shared" si="117"/>
        <v>#DIV/0!</v>
      </c>
      <c r="G2521">
        <f t="shared" si="118"/>
        <v>6.6</v>
      </c>
      <c r="H2521" s="3">
        <f t="shared" si="119"/>
        <v>1.1251158657328983</v>
      </c>
    </row>
    <row r="2522" spans="1:8" x14ac:dyDescent="0.3">
      <c r="A2522" t="s">
        <v>12907</v>
      </c>
      <c r="B2522" t="s">
        <v>19</v>
      </c>
      <c r="E2522">
        <v>7.4</v>
      </c>
      <c r="F2522" t="e">
        <f t="shared" si="117"/>
        <v>#DIV/0!</v>
      </c>
      <c r="G2522">
        <f t="shared" si="118"/>
        <v>6.6</v>
      </c>
      <c r="H2522" s="3">
        <f t="shared" si="119"/>
        <v>1.1251158657328983</v>
      </c>
    </row>
    <row r="2523" spans="1:8" x14ac:dyDescent="0.3">
      <c r="A2523" t="s">
        <v>12908</v>
      </c>
      <c r="B2523" t="s">
        <v>19</v>
      </c>
      <c r="E2523">
        <v>6.7</v>
      </c>
      <c r="F2523" t="e">
        <f t="shared" si="117"/>
        <v>#DIV/0!</v>
      </c>
      <c r="G2523">
        <f t="shared" si="118"/>
        <v>6.6</v>
      </c>
      <c r="H2523" s="3">
        <f t="shared" si="119"/>
        <v>1.1251158657328983</v>
      </c>
    </row>
    <row r="2524" spans="1:8" x14ac:dyDescent="0.3">
      <c r="A2524" t="s">
        <v>12909</v>
      </c>
      <c r="B2524" t="s">
        <v>19</v>
      </c>
      <c r="E2524">
        <v>3</v>
      </c>
      <c r="F2524" t="e">
        <f t="shared" si="117"/>
        <v>#DIV/0!</v>
      </c>
      <c r="G2524">
        <f t="shared" si="118"/>
        <v>6.6</v>
      </c>
      <c r="H2524" s="3">
        <f t="shared" si="119"/>
        <v>1.1251158657328983</v>
      </c>
    </row>
    <row r="2525" spans="1:8" x14ac:dyDescent="0.3">
      <c r="A2525" t="s">
        <v>12910</v>
      </c>
      <c r="B2525" t="s">
        <v>19</v>
      </c>
      <c r="E2525">
        <v>7.6</v>
      </c>
      <c r="F2525" t="e">
        <f t="shared" si="117"/>
        <v>#DIV/0!</v>
      </c>
      <c r="G2525">
        <f t="shared" si="118"/>
        <v>6.6</v>
      </c>
      <c r="H2525" s="3">
        <f t="shared" si="119"/>
        <v>1.1251158657328983</v>
      </c>
    </row>
    <row r="2526" spans="1:8" x14ac:dyDescent="0.3">
      <c r="A2526" t="s">
        <v>12911</v>
      </c>
      <c r="B2526" t="s">
        <v>19</v>
      </c>
      <c r="E2526">
        <v>6.4</v>
      </c>
      <c r="F2526" t="e">
        <f t="shared" si="117"/>
        <v>#DIV/0!</v>
      </c>
      <c r="G2526">
        <f t="shared" si="118"/>
        <v>6.6</v>
      </c>
      <c r="H2526" s="3">
        <f t="shared" si="119"/>
        <v>1.1251158657328983</v>
      </c>
    </row>
    <row r="2527" spans="1:8" x14ac:dyDescent="0.3">
      <c r="A2527" t="s">
        <v>12912</v>
      </c>
      <c r="B2527" t="s">
        <v>675</v>
      </c>
      <c r="E2527">
        <v>6.9</v>
      </c>
      <c r="F2527" t="e">
        <f t="shared" si="117"/>
        <v>#DIV/0!</v>
      </c>
      <c r="G2527">
        <f t="shared" si="118"/>
        <v>6.6</v>
      </c>
      <c r="H2527" s="3">
        <f t="shared" si="119"/>
        <v>1.1251158657328983</v>
      </c>
    </row>
    <row r="2528" spans="1:8" x14ac:dyDescent="0.3">
      <c r="A2528" t="s">
        <v>12913</v>
      </c>
      <c r="B2528" t="s">
        <v>19</v>
      </c>
      <c r="E2528">
        <v>6.6</v>
      </c>
      <c r="F2528" t="e">
        <f t="shared" si="117"/>
        <v>#DIV/0!</v>
      </c>
      <c r="G2528">
        <f t="shared" si="118"/>
        <v>6.6</v>
      </c>
      <c r="H2528" s="3">
        <f t="shared" si="119"/>
        <v>1.1251158657328983</v>
      </c>
    </row>
    <row r="2529" spans="1:8" x14ac:dyDescent="0.3">
      <c r="A2529" t="s">
        <v>12914</v>
      </c>
      <c r="B2529" t="s">
        <v>19</v>
      </c>
      <c r="E2529">
        <v>5.5</v>
      </c>
      <c r="F2529" t="e">
        <f t="shared" si="117"/>
        <v>#DIV/0!</v>
      </c>
      <c r="G2529">
        <f t="shared" si="118"/>
        <v>6.6</v>
      </c>
      <c r="H2529" s="3">
        <f t="shared" si="119"/>
        <v>1.1251158657328983</v>
      </c>
    </row>
    <row r="2530" spans="1:8" x14ac:dyDescent="0.3">
      <c r="A2530" t="s">
        <v>12915</v>
      </c>
      <c r="B2530" t="s">
        <v>19</v>
      </c>
      <c r="E2530">
        <v>6.6</v>
      </c>
      <c r="F2530" t="e">
        <f t="shared" si="117"/>
        <v>#DIV/0!</v>
      </c>
      <c r="G2530">
        <f t="shared" si="118"/>
        <v>6.6</v>
      </c>
      <c r="H2530" s="3">
        <f t="shared" si="119"/>
        <v>1.1251158657328983</v>
      </c>
    </row>
    <row r="2531" spans="1:8" x14ac:dyDescent="0.3">
      <c r="A2531" t="s">
        <v>12916</v>
      </c>
      <c r="B2531" t="s">
        <v>19</v>
      </c>
      <c r="E2531">
        <v>5.2</v>
      </c>
      <c r="F2531" t="e">
        <f t="shared" si="117"/>
        <v>#DIV/0!</v>
      </c>
      <c r="G2531">
        <f t="shared" si="118"/>
        <v>6.6</v>
      </c>
      <c r="H2531" s="3">
        <f t="shared" si="119"/>
        <v>1.1251158657328983</v>
      </c>
    </row>
    <row r="2532" spans="1:8" x14ac:dyDescent="0.3">
      <c r="A2532" t="s">
        <v>12917</v>
      </c>
      <c r="B2532" t="s">
        <v>19</v>
      </c>
      <c r="E2532">
        <v>4.0999999999999996</v>
      </c>
      <c r="F2532" t="e">
        <f t="shared" si="117"/>
        <v>#DIV/0!</v>
      </c>
      <c r="G2532">
        <f t="shared" si="118"/>
        <v>6.6</v>
      </c>
      <c r="H2532" s="3">
        <f t="shared" si="119"/>
        <v>1.1251158657328983</v>
      </c>
    </row>
    <row r="2533" spans="1:8" x14ac:dyDescent="0.3">
      <c r="A2533" t="s">
        <v>12918</v>
      </c>
      <c r="B2533" t="s">
        <v>19</v>
      </c>
      <c r="E2533">
        <v>6.8</v>
      </c>
      <c r="F2533" t="e">
        <f t="shared" si="117"/>
        <v>#DIV/0!</v>
      </c>
      <c r="G2533">
        <f t="shared" si="118"/>
        <v>6.6</v>
      </c>
      <c r="H2533" s="3">
        <f t="shared" si="119"/>
        <v>1.1251158657328983</v>
      </c>
    </row>
    <row r="2534" spans="1:8" x14ac:dyDescent="0.3">
      <c r="A2534" t="s">
        <v>12919</v>
      </c>
      <c r="B2534" t="s">
        <v>19</v>
      </c>
      <c r="E2534">
        <v>6.5</v>
      </c>
      <c r="F2534" t="e">
        <f t="shared" si="117"/>
        <v>#DIV/0!</v>
      </c>
      <c r="G2534">
        <f t="shared" si="118"/>
        <v>6.6</v>
      </c>
      <c r="H2534" s="3">
        <f t="shared" si="119"/>
        <v>1.1251158657328983</v>
      </c>
    </row>
    <row r="2535" spans="1:8" x14ac:dyDescent="0.3">
      <c r="A2535" t="s">
        <v>12910</v>
      </c>
      <c r="B2535" t="s">
        <v>19</v>
      </c>
      <c r="E2535">
        <v>7.6</v>
      </c>
      <c r="F2535" t="e">
        <f t="shared" si="117"/>
        <v>#DIV/0!</v>
      </c>
      <c r="G2535">
        <f t="shared" si="118"/>
        <v>6.6</v>
      </c>
      <c r="H2535" s="3">
        <f t="shared" si="119"/>
        <v>1.1251158657328983</v>
      </c>
    </row>
    <row r="2536" spans="1:8" x14ac:dyDescent="0.3">
      <c r="A2536" t="s">
        <v>12920</v>
      </c>
      <c r="B2536" t="s">
        <v>19</v>
      </c>
      <c r="E2536">
        <v>7.4</v>
      </c>
      <c r="F2536" t="e">
        <f t="shared" si="117"/>
        <v>#DIV/0!</v>
      </c>
      <c r="G2536">
        <f t="shared" si="118"/>
        <v>6.6</v>
      </c>
      <c r="H2536" s="3">
        <f t="shared" si="119"/>
        <v>1.1251158657328983</v>
      </c>
    </row>
    <row r="2537" spans="1:8" x14ac:dyDescent="0.3">
      <c r="A2537" t="s">
        <v>12921</v>
      </c>
      <c r="B2537" t="s">
        <v>19</v>
      </c>
      <c r="E2537">
        <v>7.7</v>
      </c>
      <c r="F2537" t="e">
        <f t="shared" si="117"/>
        <v>#DIV/0!</v>
      </c>
      <c r="G2537">
        <f t="shared" si="118"/>
        <v>6.6</v>
      </c>
      <c r="H2537" s="3">
        <f t="shared" si="119"/>
        <v>1.1251158657328983</v>
      </c>
    </row>
    <row r="2538" spans="1:8" x14ac:dyDescent="0.3">
      <c r="A2538" t="s">
        <v>12922</v>
      </c>
      <c r="B2538" t="s">
        <v>19</v>
      </c>
      <c r="E2538">
        <v>7.1</v>
      </c>
      <c r="F2538" t="e">
        <f t="shared" si="117"/>
        <v>#DIV/0!</v>
      </c>
      <c r="G2538">
        <f t="shared" si="118"/>
        <v>6.6</v>
      </c>
      <c r="H2538" s="3">
        <f t="shared" si="119"/>
        <v>1.1251158657328983</v>
      </c>
    </row>
    <row r="2539" spans="1:8" x14ac:dyDescent="0.3">
      <c r="A2539" t="s">
        <v>12923</v>
      </c>
      <c r="B2539" t="s">
        <v>19</v>
      </c>
      <c r="E2539">
        <v>6.3</v>
      </c>
      <c r="F2539" t="e">
        <f t="shared" si="117"/>
        <v>#DIV/0!</v>
      </c>
      <c r="G2539">
        <f t="shared" si="118"/>
        <v>6.6</v>
      </c>
      <c r="H2539" s="3">
        <f t="shared" si="119"/>
        <v>1.1251158657328983</v>
      </c>
    </row>
    <row r="2540" spans="1:8" x14ac:dyDescent="0.3">
      <c r="A2540" t="s">
        <v>12924</v>
      </c>
      <c r="B2540" t="s">
        <v>19</v>
      </c>
      <c r="E2540">
        <v>7.6</v>
      </c>
      <c r="F2540" t="e">
        <f t="shared" si="117"/>
        <v>#DIV/0!</v>
      </c>
      <c r="G2540">
        <f t="shared" si="118"/>
        <v>6.6</v>
      </c>
      <c r="H2540" s="3">
        <f t="shared" si="119"/>
        <v>1.1251158657328983</v>
      </c>
    </row>
    <row r="2541" spans="1:8" x14ac:dyDescent="0.3">
      <c r="A2541" t="s">
        <v>12925</v>
      </c>
      <c r="B2541" t="s">
        <v>19</v>
      </c>
      <c r="E2541">
        <v>8</v>
      </c>
      <c r="F2541" t="e">
        <f t="shared" si="117"/>
        <v>#DIV/0!</v>
      </c>
      <c r="G2541">
        <f t="shared" si="118"/>
        <v>6.6</v>
      </c>
      <c r="H2541" s="3">
        <f t="shared" si="119"/>
        <v>1.1251158657328983</v>
      </c>
    </row>
    <row r="2542" spans="1:8" x14ac:dyDescent="0.3">
      <c r="A2542" t="s">
        <v>12926</v>
      </c>
      <c r="B2542" t="s">
        <v>19</v>
      </c>
      <c r="E2542">
        <v>7.3</v>
      </c>
      <c r="F2542" t="e">
        <f t="shared" si="117"/>
        <v>#DIV/0!</v>
      </c>
      <c r="G2542">
        <f t="shared" si="118"/>
        <v>6.6</v>
      </c>
      <c r="H2542" s="3">
        <f t="shared" si="119"/>
        <v>1.1251158657328983</v>
      </c>
    </row>
    <row r="2543" spans="1:8" x14ac:dyDescent="0.3">
      <c r="A2543" t="s">
        <v>12927</v>
      </c>
      <c r="B2543" t="s">
        <v>19</v>
      </c>
      <c r="E2543">
        <v>7.6</v>
      </c>
      <c r="F2543" t="e">
        <f t="shared" si="117"/>
        <v>#DIV/0!</v>
      </c>
      <c r="G2543">
        <f t="shared" si="118"/>
        <v>6.6</v>
      </c>
      <c r="H2543" s="3">
        <f t="shared" si="119"/>
        <v>1.1251158657328983</v>
      </c>
    </row>
    <row r="2544" spans="1:8" x14ac:dyDescent="0.3">
      <c r="A2544" t="s">
        <v>12928</v>
      </c>
      <c r="B2544" t="s">
        <v>19</v>
      </c>
      <c r="E2544">
        <v>7.8</v>
      </c>
      <c r="F2544" t="e">
        <f t="shared" si="117"/>
        <v>#DIV/0!</v>
      </c>
      <c r="G2544">
        <f t="shared" si="118"/>
        <v>6.6</v>
      </c>
      <c r="H2544" s="3">
        <f t="shared" si="119"/>
        <v>1.1251158657328983</v>
      </c>
    </row>
    <row r="2545" spans="1:8" x14ac:dyDescent="0.3">
      <c r="A2545" t="s">
        <v>12929</v>
      </c>
      <c r="B2545" t="s">
        <v>19</v>
      </c>
      <c r="E2545">
        <v>6.5</v>
      </c>
      <c r="F2545" t="e">
        <f t="shared" si="117"/>
        <v>#DIV/0!</v>
      </c>
      <c r="G2545">
        <f t="shared" si="118"/>
        <v>6.6</v>
      </c>
      <c r="H2545" s="3">
        <f t="shared" si="119"/>
        <v>1.1251158657328983</v>
      </c>
    </row>
    <row r="2546" spans="1:8" x14ac:dyDescent="0.3">
      <c r="A2546" t="s">
        <v>12930</v>
      </c>
      <c r="B2546" t="s">
        <v>19</v>
      </c>
      <c r="E2546">
        <v>6.4</v>
      </c>
      <c r="F2546" t="e">
        <f t="shared" si="117"/>
        <v>#DIV/0!</v>
      </c>
      <c r="G2546">
        <f t="shared" si="118"/>
        <v>6.6</v>
      </c>
      <c r="H2546" s="3">
        <f t="shared" si="119"/>
        <v>1.1251158657328983</v>
      </c>
    </row>
    <row r="2547" spans="1:8" x14ac:dyDescent="0.3">
      <c r="A2547" t="s">
        <v>12931</v>
      </c>
      <c r="B2547" t="s">
        <v>19</v>
      </c>
      <c r="E2547">
        <v>8</v>
      </c>
      <c r="F2547" t="e">
        <f t="shared" si="117"/>
        <v>#DIV/0!</v>
      </c>
      <c r="G2547">
        <f t="shared" si="118"/>
        <v>6.6</v>
      </c>
      <c r="H2547" s="3">
        <f t="shared" si="119"/>
        <v>1.1251158657328983</v>
      </c>
    </row>
    <row r="2548" spans="1:8" x14ac:dyDescent="0.3">
      <c r="A2548" t="s">
        <v>12932</v>
      </c>
      <c r="B2548" t="s">
        <v>19</v>
      </c>
      <c r="E2548">
        <v>4.8</v>
      </c>
      <c r="F2548" t="e">
        <f t="shared" si="117"/>
        <v>#DIV/0!</v>
      </c>
      <c r="G2548">
        <f t="shared" si="118"/>
        <v>6.6</v>
      </c>
      <c r="H2548" s="3">
        <f t="shared" si="119"/>
        <v>1.1251158657328983</v>
      </c>
    </row>
    <row r="2549" spans="1:8" x14ac:dyDescent="0.3">
      <c r="A2549" t="s">
        <v>12933</v>
      </c>
      <c r="B2549" t="s">
        <v>19</v>
      </c>
      <c r="E2549">
        <v>7.8</v>
      </c>
      <c r="F2549" t="e">
        <f t="shared" si="117"/>
        <v>#DIV/0!</v>
      </c>
      <c r="G2549">
        <f t="shared" si="118"/>
        <v>6.6</v>
      </c>
      <c r="H2549" s="3">
        <f t="shared" si="119"/>
        <v>1.1251158657328983</v>
      </c>
    </row>
    <row r="2550" spans="1:8" x14ac:dyDescent="0.3">
      <c r="A2550" t="s">
        <v>12934</v>
      </c>
      <c r="B2550" t="s">
        <v>1243</v>
      </c>
      <c r="E2550">
        <v>5.9</v>
      </c>
      <c r="F2550" t="e">
        <f t="shared" si="117"/>
        <v>#DIV/0!</v>
      </c>
      <c r="G2550">
        <f t="shared" si="118"/>
        <v>6.6</v>
      </c>
      <c r="H2550" s="3">
        <f t="shared" si="119"/>
        <v>1.1251158657328983</v>
      </c>
    </row>
    <row r="2551" spans="1:8" x14ac:dyDescent="0.3">
      <c r="A2551" t="s">
        <v>12935</v>
      </c>
      <c r="B2551" t="s">
        <v>19</v>
      </c>
      <c r="E2551">
        <v>5.4</v>
      </c>
      <c r="F2551" t="e">
        <f t="shared" si="117"/>
        <v>#DIV/0!</v>
      </c>
      <c r="G2551">
        <f t="shared" si="118"/>
        <v>6.6</v>
      </c>
      <c r="H2551" s="3">
        <f t="shared" si="119"/>
        <v>1.1251158657328983</v>
      </c>
    </row>
    <row r="2552" spans="1:8" x14ac:dyDescent="0.3">
      <c r="A2552" t="s">
        <v>12936</v>
      </c>
      <c r="B2552" t="s">
        <v>19</v>
      </c>
      <c r="E2552">
        <v>3.3</v>
      </c>
      <c r="F2552" t="e">
        <f t="shared" si="117"/>
        <v>#DIV/0!</v>
      </c>
      <c r="G2552">
        <f t="shared" si="118"/>
        <v>6.6</v>
      </c>
      <c r="H2552" s="3">
        <f t="shared" si="119"/>
        <v>1.1251158657328983</v>
      </c>
    </row>
    <row r="2553" spans="1:8" x14ac:dyDescent="0.3">
      <c r="A2553" t="s">
        <v>12937</v>
      </c>
      <c r="B2553" t="s">
        <v>19</v>
      </c>
      <c r="E2553">
        <v>8.1999999999999993</v>
      </c>
      <c r="F2553" t="e">
        <f t="shared" si="117"/>
        <v>#DIV/0!</v>
      </c>
      <c r="G2553">
        <f t="shared" si="118"/>
        <v>6.6</v>
      </c>
      <c r="H2553" s="3">
        <f t="shared" si="119"/>
        <v>1.1251158657328983</v>
      </c>
    </row>
    <row r="2554" spans="1:8" x14ac:dyDescent="0.3">
      <c r="A2554" t="s">
        <v>12938</v>
      </c>
      <c r="B2554" t="s">
        <v>19</v>
      </c>
      <c r="E2554">
        <v>6.6</v>
      </c>
      <c r="F2554" t="e">
        <f t="shared" si="117"/>
        <v>#DIV/0!</v>
      </c>
      <c r="G2554">
        <f t="shared" si="118"/>
        <v>6.6</v>
      </c>
      <c r="H2554" s="3">
        <f t="shared" si="119"/>
        <v>1.1251158657328983</v>
      </c>
    </row>
    <row r="2555" spans="1:8" x14ac:dyDescent="0.3">
      <c r="A2555" t="s">
        <v>12939</v>
      </c>
      <c r="B2555" t="s">
        <v>19</v>
      </c>
      <c r="E2555">
        <v>5.4</v>
      </c>
      <c r="F2555" t="e">
        <f t="shared" si="117"/>
        <v>#DIV/0!</v>
      </c>
      <c r="G2555">
        <f t="shared" si="118"/>
        <v>6.6</v>
      </c>
      <c r="H2555" s="3">
        <f t="shared" si="119"/>
        <v>1.1251158657328983</v>
      </c>
    </row>
    <row r="2556" spans="1:8" x14ac:dyDescent="0.3">
      <c r="A2556" t="s">
        <v>12940</v>
      </c>
      <c r="B2556" t="s">
        <v>19</v>
      </c>
      <c r="E2556">
        <v>6.4</v>
      </c>
      <c r="F2556" t="e">
        <f t="shared" si="117"/>
        <v>#DIV/0!</v>
      </c>
      <c r="G2556">
        <f t="shared" si="118"/>
        <v>6.6</v>
      </c>
      <c r="H2556" s="3">
        <f t="shared" si="119"/>
        <v>1.1251158657328983</v>
      </c>
    </row>
    <row r="2557" spans="1:8" x14ac:dyDescent="0.3">
      <c r="A2557" t="s">
        <v>12941</v>
      </c>
      <c r="B2557" t="s">
        <v>19</v>
      </c>
      <c r="E2557">
        <v>4.8</v>
      </c>
      <c r="F2557" t="e">
        <f t="shared" si="117"/>
        <v>#DIV/0!</v>
      </c>
      <c r="G2557">
        <f t="shared" si="118"/>
        <v>6.6</v>
      </c>
      <c r="H2557" s="3">
        <f t="shared" si="119"/>
        <v>1.1251158657328983</v>
      </c>
    </row>
    <row r="2558" spans="1:8" x14ac:dyDescent="0.3">
      <c r="A2558" t="s">
        <v>12942</v>
      </c>
      <c r="B2558" t="s">
        <v>19</v>
      </c>
      <c r="E2558">
        <v>5.9</v>
      </c>
      <c r="F2558" t="e">
        <f t="shared" si="117"/>
        <v>#DIV/0!</v>
      </c>
      <c r="G2558">
        <f t="shared" si="118"/>
        <v>6.6</v>
      </c>
      <c r="H2558" s="3">
        <f t="shared" si="119"/>
        <v>1.1251158657328983</v>
      </c>
    </row>
    <row r="2559" spans="1:8" x14ac:dyDescent="0.3">
      <c r="A2559" t="s">
        <v>12943</v>
      </c>
      <c r="B2559" t="s">
        <v>19</v>
      </c>
      <c r="E2559">
        <v>5.5</v>
      </c>
      <c r="F2559" t="e">
        <f t="shared" si="117"/>
        <v>#DIV/0!</v>
      </c>
      <c r="G2559">
        <f t="shared" si="118"/>
        <v>6.6</v>
      </c>
      <c r="H2559" s="3">
        <f t="shared" si="119"/>
        <v>1.1251158657328983</v>
      </c>
    </row>
    <row r="2560" spans="1:8" x14ac:dyDescent="0.3">
      <c r="A2560" t="s">
        <v>12944</v>
      </c>
      <c r="B2560" t="s">
        <v>5341</v>
      </c>
      <c r="E2560">
        <v>7.9</v>
      </c>
      <c r="F2560" t="e">
        <f t="shared" si="117"/>
        <v>#DIV/0!</v>
      </c>
      <c r="G2560">
        <f t="shared" si="118"/>
        <v>6.6</v>
      </c>
      <c r="H2560" s="3">
        <f t="shared" si="119"/>
        <v>1.1251158657328983</v>
      </c>
    </row>
    <row r="2561" spans="1:8" x14ac:dyDescent="0.3">
      <c r="A2561" t="s">
        <v>12945</v>
      </c>
      <c r="B2561" t="s">
        <v>19</v>
      </c>
      <c r="E2561">
        <v>4.9000000000000004</v>
      </c>
      <c r="F2561" t="e">
        <f t="shared" si="117"/>
        <v>#DIV/0!</v>
      </c>
      <c r="G2561">
        <f t="shared" si="118"/>
        <v>6.6</v>
      </c>
      <c r="H2561" s="3">
        <f t="shared" si="119"/>
        <v>1.1251158657328983</v>
      </c>
    </row>
    <row r="2562" spans="1:8" x14ac:dyDescent="0.3">
      <c r="A2562" t="s">
        <v>12946</v>
      </c>
      <c r="B2562" t="s">
        <v>19</v>
      </c>
      <c r="E2562">
        <v>7.2</v>
      </c>
      <c r="F2562" t="e">
        <f t="shared" si="117"/>
        <v>#DIV/0!</v>
      </c>
      <c r="G2562">
        <f t="shared" si="118"/>
        <v>6.6</v>
      </c>
      <c r="H2562" s="3">
        <f t="shared" si="119"/>
        <v>1.1251158657328983</v>
      </c>
    </row>
    <row r="2563" spans="1:8" x14ac:dyDescent="0.3">
      <c r="A2563" t="s">
        <v>12947</v>
      </c>
      <c r="B2563" t="s">
        <v>19</v>
      </c>
      <c r="E2563">
        <v>6.6</v>
      </c>
      <c r="F2563" t="e">
        <f t="shared" ref="F2563:F2626" si="120">AVERAGEIF(B:B,C:C,E:E)</f>
        <v>#DIV/0!</v>
      </c>
      <c r="G2563">
        <f t="shared" ref="G2563:G2626" si="121">MEDIAN(B:B,C:C,E:E)</f>
        <v>6.6</v>
      </c>
      <c r="H2563" s="3">
        <f t="shared" ref="H2563:H2626" si="122">_xlfn.STDEV.S(B:B,C:C,E:E)</f>
        <v>1.1251158657328983</v>
      </c>
    </row>
    <row r="2564" spans="1:8" x14ac:dyDescent="0.3">
      <c r="A2564" t="s">
        <v>12575</v>
      </c>
      <c r="B2564" t="s">
        <v>19</v>
      </c>
      <c r="E2564">
        <v>6.7</v>
      </c>
      <c r="F2564" t="e">
        <f t="shared" si="120"/>
        <v>#DIV/0!</v>
      </c>
      <c r="G2564">
        <f t="shared" si="121"/>
        <v>6.6</v>
      </c>
      <c r="H2564" s="3">
        <f t="shared" si="122"/>
        <v>1.1251158657328983</v>
      </c>
    </row>
    <row r="2565" spans="1:8" x14ac:dyDescent="0.3">
      <c r="A2565" t="s">
        <v>12948</v>
      </c>
      <c r="B2565" t="s">
        <v>19</v>
      </c>
      <c r="E2565">
        <v>5.3</v>
      </c>
      <c r="F2565" t="e">
        <f t="shared" si="120"/>
        <v>#DIV/0!</v>
      </c>
      <c r="G2565">
        <f t="shared" si="121"/>
        <v>6.6</v>
      </c>
      <c r="H2565" s="3">
        <f t="shared" si="122"/>
        <v>1.1251158657328983</v>
      </c>
    </row>
    <row r="2566" spans="1:8" x14ac:dyDescent="0.3">
      <c r="A2566" t="s">
        <v>12949</v>
      </c>
      <c r="B2566" t="s">
        <v>19</v>
      </c>
      <c r="E2566">
        <v>7.2</v>
      </c>
      <c r="F2566" t="e">
        <f t="shared" si="120"/>
        <v>#DIV/0!</v>
      </c>
      <c r="G2566">
        <f t="shared" si="121"/>
        <v>6.6</v>
      </c>
      <c r="H2566" s="3">
        <f t="shared" si="122"/>
        <v>1.1251158657328983</v>
      </c>
    </row>
    <row r="2567" spans="1:8" x14ac:dyDescent="0.3">
      <c r="A2567" t="s">
        <v>12950</v>
      </c>
      <c r="B2567" t="s">
        <v>19</v>
      </c>
      <c r="E2567">
        <v>5.0999999999999996</v>
      </c>
      <c r="F2567" t="e">
        <f t="shared" si="120"/>
        <v>#DIV/0!</v>
      </c>
      <c r="G2567">
        <f t="shared" si="121"/>
        <v>6.6</v>
      </c>
      <c r="H2567" s="3">
        <f t="shared" si="122"/>
        <v>1.1251158657328983</v>
      </c>
    </row>
    <row r="2568" spans="1:8" x14ac:dyDescent="0.3">
      <c r="A2568" t="s">
        <v>12951</v>
      </c>
      <c r="B2568" t="s">
        <v>19</v>
      </c>
      <c r="E2568">
        <v>5.6</v>
      </c>
      <c r="F2568" t="e">
        <f t="shared" si="120"/>
        <v>#DIV/0!</v>
      </c>
      <c r="G2568">
        <f t="shared" si="121"/>
        <v>6.6</v>
      </c>
      <c r="H2568" s="3">
        <f t="shared" si="122"/>
        <v>1.1251158657328983</v>
      </c>
    </row>
    <row r="2569" spans="1:8" x14ac:dyDescent="0.3">
      <c r="A2569" t="s">
        <v>12952</v>
      </c>
      <c r="B2569" t="s">
        <v>19</v>
      </c>
      <c r="E2569">
        <v>7.6</v>
      </c>
      <c r="F2569" t="e">
        <f t="shared" si="120"/>
        <v>#DIV/0!</v>
      </c>
      <c r="G2569">
        <f t="shared" si="121"/>
        <v>6.6</v>
      </c>
      <c r="H2569" s="3">
        <f t="shared" si="122"/>
        <v>1.1251158657328983</v>
      </c>
    </row>
    <row r="2570" spans="1:8" x14ac:dyDescent="0.3">
      <c r="A2570" t="s">
        <v>12790</v>
      </c>
      <c r="B2570" t="s">
        <v>19</v>
      </c>
      <c r="E2570">
        <v>3.1</v>
      </c>
      <c r="F2570" t="e">
        <f t="shared" si="120"/>
        <v>#DIV/0!</v>
      </c>
      <c r="G2570">
        <f t="shared" si="121"/>
        <v>6.6</v>
      </c>
      <c r="H2570" s="3">
        <f t="shared" si="122"/>
        <v>1.1251158657328983</v>
      </c>
    </row>
    <row r="2571" spans="1:8" x14ac:dyDescent="0.3">
      <c r="A2571" t="s">
        <v>12953</v>
      </c>
      <c r="B2571" t="s">
        <v>19</v>
      </c>
      <c r="E2571">
        <v>7.2</v>
      </c>
      <c r="F2571" t="e">
        <f t="shared" si="120"/>
        <v>#DIV/0!</v>
      </c>
      <c r="G2571">
        <f t="shared" si="121"/>
        <v>6.6</v>
      </c>
      <c r="H2571" s="3">
        <f t="shared" si="122"/>
        <v>1.1251158657328983</v>
      </c>
    </row>
    <row r="2572" spans="1:8" x14ac:dyDescent="0.3">
      <c r="A2572" t="s">
        <v>12954</v>
      </c>
      <c r="B2572" t="s">
        <v>19</v>
      </c>
      <c r="E2572">
        <v>5.7</v>
      </c>
      <c r="F2572" t="e">
        <f t="shared" si="120"/>
        <v>#DIV/0!</v>
      </c>
      <c r="G2572">
        <f t="shared" si="121"/>
        <v>6.6</v>
      </c>
      <c r="H2572" s="3">
        <f t="shared" si="122"/>
        <v>1.1251158657328983</v>
      </c>
    </row>
    <row r="2573" spans="1:8" x14ac:dyDescent="0.3">
      <c r="A2573" t="s">
        <v>12955</v>
      </c>
      <c r="B2573" t="s">
        <v>19</v>
      </c>
      <c r="E2573">
        <v>5.2</v>
      </c>
      <c r="F2573" t="e">
        <f t="shared" si="120"/>
        <v>#DIV/0!</v>
      </c>
      <c r="G2573">
        <f t="shared" si="121"/>
        <v>6.6</v>
      </c>
      <c r="H2573" s="3">
        <f t="shared" si="122"/>
        <v>1.1251158657328983</v>
      </c>
    </row>
    <row r="2574" spans="1:8" x14ac:dyDescent="0.3">
      <c r="A2574" t="s">
        <v>12956</v>
      </c>
      <c r="B2574" t="s">
        <v>19</v>
      </c>
      <c r="E2574">
        <v>7.7</v>
      </c>
      <c r="F2574" t="e">
        <f t="shared" si="120"/>
        <v>#DIV/0!</v>
      </c>
      <c r="G2574">
        <f t="shared" si="121"/>
        <v>6.6</v>
      </c>
      <c r="H2574" s="3">
        <f t="shared" si="122"/>
        <v>1.1251158657328983</v>
      </c>
    </row>
    <row r="2575" spans="1:8" x14ac:dyDescent="0.3">
      <c r="A2575" t="s">
        <v>12957</v>
      </c>
      <c r="B2575" t="s">
        <v>19</v>
      </c>
      <c r="E2575">
        <v>7</v>
      </c>
      <c r="F2575" t="e">
        <f t="shared" si="120"/>
        <v>#DIV/0!</v>
      </c>
      <c r="G2575">
        <f t="shared" si="121"/>
        <v>6.6</v>
      </c>
      <c r="H2575" s="3">
        <f t="shared" si="122"/>
        <v>1.1251158657328983</v>
      </c>
    </row>
    <row r="2576" spans="1:8" x14ac:dyDescent="0.3">
      <c r="A2576" t="s">
        <v>12958</v>
      </c>
      <c r="B2576" t="s">
        <v>19</v>
      </c>
      <c r="E2576">
        <v>3.6</v>
      </c>
      <c r="F2576" t="e">
        <f t="shared" si="120"/>
        <v>#DIV/0!</v>
      </c>
      <c r="G2576">
        <f t="shared" si="121"/>
        <v>6.6</v>
      </c>
      <c r="H2576" s="3">
        <f t="shared" si="122"/>
        <v>1.1251158657328983</v>
      </c>
    </row>
    <row r="2577" spans="1:8" x14ac:dyDescent="0.3">
      <c r="A2577" t="s">
        <v>12959</v>
      </c>
      <c r="B2577" t="s">
        <v>19</v>
      </c>
      <c r="E2577">
        <v>4.9000000000000004</v>
      </c>
      <c r="F2577" t="e">
        <f t="shared" si="120"/>
        <v>#DIV/0!</v>
      </c>
      <c r="G2577">
        <f t="shared" si="121"/>
        <v>6.6</v>
      </c>
      <c r="H2577" s="3">
        <f t="shared" si="122"/>
        <v>1.1251158657328983</v>
      </c>
    </row>
    <row r="2578" spans="1:8" x14ac:dyDescent="0.3">
      <c r="A2578" t="s">
        <v>12960</v>
      </c>
      <c r="B2578" t="s">
        <v>19</v>
      </c>
      <c r="E2578">
        <v>6</v>
      </c>
      <c r="F2578" t="e">
        <f t="shared" si="120"/>
        <v>#DIV/0!</v>
      </c>
      <c r="G2578">
        <f t="shared" si="121"/>
        <v>6.6</v>
      </c>
      <c r="H2578" s="3">
        <f t="shared" si="122"/>
        <v>1.1251158657328983</v>
      </c>
    </row>
    <row r="2579" spans="1:8" x14ac:dyDescent="0.3">
      <c r="A2579" t="s">
        <v>12961</v>
      </c>
      <c r="B2579" t="s">
        <v>19</v>
      </c>
      <c r="E2579">
        <v>6.6</v>
      </c>
      <c r="F2579" t="e">
        <f t="shared" si="120"/>
        <v>#DIV/0!</v>
      </c>
      <c r="G2579">
        <f t="shared" si="121"/>
        <v>6.6</v>
      </c>
      <c r="H2579" s="3">
        <f t="shared" si="122"/>
        <v>1.1251158657328983</v>
      </c>
    </row>
    <row r="2580" spans="1:8" x14ac:dyDescent="0.3">
      <c r="A2580" t="s">
        <v>12962</v>
      </c>
      <c r="B2580" t="s">
        <v>19</v>
      </c>
      <c r="E2580">
        <v>6.8</v>
      </c>
      <c r="F2580" t="e">
        <f t="shared" si="120"/>
        <v>#DIV/0!</v>
      </c>
      <c r="G2580">
        <f t="shared" si="121"/>
        <v>6.6</v>
      </c>
      <c r="H2580" s="3">
        <f t="shared" si="122"/>
        <v>1.1251158657328983</v>
      </c>
    </row>
    <row r="2581" spans="1:8" x14ac:dyDescent="0.3">
      <c r="A2581" t="s">
        <v>12963</v>
      </c>
      <c r="B2581" t="s">
        <v>19</v>
      </c>
      <c r="E2581">
        <v>7.2</v>
      </c>
      <c r="F2581" t="e">
        <f t="shared" si="120"/>
        <v>#DIV/0!</v>
      </c>
      <c r="G2581">
        <f t="shared" si="121"/>
        <v>6.6</v>
      </c>
      <c r="H2581" s="3">
        <f t="shared" si="122"/>
        <v>1.1251158657328983</v>
      </c>
    </row>
    <row r="2582" spans="1:8" x14ac:dyDescent="0.3">
      <c r="A2582" t="s">
        <v>12964</v>
      </c>
      <c r="B2582" t="s">
        <v>19</v>
      </c>
      <c r="E2582">
        <v>7.2</v>
      </c>
      <c r="F2582" t="e">
        <f t="shared" si="120"/>
        <v>#DIV/0!</v>
      </c>
      <c r="G2582">
        <f t="shared" si="121"/>
        <v>6.6</v>
      </c>
      <c r="H2582" s="3">
        <f t="shared" si="122"/>
        <v>1.1251158657328983</v>
      </c>
    </row>
    <row r="2583" spans="1:8" x14ac:dyDescent="0.3">
      <c r="A2583" t="s">
        <v>12965</v>
      </c>
      <c r="B2583" t="s">
        <v>19</v>
      </c>
      <c r="E2583">
        <v>2.8</v>
      </c>
      <c r="F2583" t="e">
        <f t="shared" si="120"/>
        <v>#DIV/0!</v>
      </c>
      <c r="G2583">
        <f t="shared" si="121"/>
        <v>6.6</v>
      </c>
      <c r="H2583" s="3">
        <f t="shared" si="122"/>
        <v>1.1251158657328983</v>
      </c>
    </row>
    <row r="2584" spans="1:8" x14ac:dyDescent="0.3">
      <c r="A2584" t="s">
        <v>12966</v>
      </c>
      <c r="B2584" t="s">
        <v>19</v>
      </c>
      <c r="E2584">
        <v>6.6</v>
      </c>
      <c r="F2584" t="e">
        <f t="shared" si="120"/>
        <v>#DIV/0!</v>
      </c>
      <c r="G2584">
        <f t="shared" si="121"/>
        <v>6.6</v>
      </c>
      <c r="H2584" s="3">
        <f t="shared" si="122"/>
        <v>1.1251158657328983</v>
      </c>
    </row>
    <row r="2585" spans="1:8" x14ac:dyDescent="0.3">
      <c r="A2585" t="s">
        <v>12967</v>
      </c>
      <c r="B2585" t="s">
        <v>675</v>
      </c>
      <c r="E2585">
        <v>6.7</v>
      </c>
      <c r="F2585" t="e">
        <f t="shared" si="120"/>
        <v>#DIV/0!</v>
      </c>
      <c r="G2585">
        <f t="shared" si="121"/>
        <v>6.6</v>
      </c>
      <c r="H2585" s="3">
        <f t="shared" si="122"/>
        <v>1.1251158657328983</v>
      </c>
    </row>
    <row r="2586" spans="1:8" x14ac:dyDescent="0.3">
      <c r="A2586" t="s">
        <v>12968</v>
      </c>
      <c r="B2586" t="s">
        <v>19</v>
      </c>
      <c r="E2586">
        <v>7</v>
      </c>
      <c r="F2586" t="e">
        <f t="shared" si="120"/>
        <v>#DIV/0!</v>
      </c>
      <c r="G2586">
        <f t="shared" si="121"/>
        <v>6.6</v>
      </c>
      <c r="H2586" s="3">
        <f t="shared" si="122"/>
        <v>1.1251158657328983</v>
      </c>
    </row>
    <row r="2587" spans="1:8" x14ac:dyDescent="0.3">
      <c r="A2587" t="s">
        <v>12969</v>
      </c>
      <c r="B2587" t="s">
        <v>19</v>
      </c>
      <c r="E2587">
        <v>4.4000000000000004</v>
      </c>
      <c r="F2587" t="e">
        <f t="shared" si="120"/>
        <v>#DIV/0!</v>
      </c>
      <c r="G2587">
        <f t="shared" si="121"/>
        <v>6.6</v>
      </c>
      <c r="H2587" s="3">
        <f t="shared" si="122"/>
        <v>1.1251158657328983</v>
      </c>
    </row>
    <row r="2588" spans="1:8" x14ac:dyDescent="0.3">
      <c r="A2588" t="s">
        <v>12970</v>
      </c>
      <c r="B2588" t="s">
        <v>19</v>
      </c>
      <c r="E2588">
        <v>7.1</v>
      </c>
      <c r="F2588" t="e">
        <f t="shared" si="120"/>
        <v>#DIV/0!</v>
      </c>
      <c r="G2588">
        <f t="shared" si="121"/>
        <v>6.6</v>
      </c>
      <c r="H2588" s="3">
        <f t="shared" si="122"/>
        <v>1.1251158657328983</v>
      </c>
    </row>
    <row r="2589" spans="1:8" x14ac:dyDescent="0.3">
      <c r="A2589" t="s">
        <v>12971</v>
      </c>
      <c r="B2589" t="s">
        <v>19</v>
      </c>
      <c r="E2589">
        <v>6.2</v>
      </c>
      <c r="F2589" t="e">
        <f t="shared" si="120"/>
        <v>#DIV/0!</v>
      </c>
      <c r="G2589">
        <f t="shared" si="121"/>
        <v>6.6</v>
      </c>
      <c r="H2589" s="3">
        <f t="shared" si="122"/>
        <v>1.1251158657328983</v>
      </c>
    </row>
    <row r="2590" spans="1:8" x14ac:dyDescent="0.3">
      <c r="A2590" t="s">
        <v>12972</v>
      </c>
      <c r="B2590" t="s">
        <v>19</v>
      </c>
      <c r="E2590">
        <v>7.3</v>
      </c>
      <c r="F2590" t="e">
        <f t="shared" si="120"/>
        <v>#DIV/0!</v>
      </c>
      <c r="G2590">
        <f t="shared" si="121"/>
        <v>6.6</v>
      </c>
      <c r="H2590" s="3">
        <f t="shared" si="122"/>
        <v>1.1251158657328983</v>
      </c>
    </row>
    <row r="2591" spans="1:8" x14ac:dyDescent="0.3">
      <c r="A2591" t="s">
        <v>12973</v>
      </c>
      <c r="B2591" t="s">
        <v>19</v>
      </c>
      <c r="E2591">
        <v>5.0999999999999996</v>
      </c>
      <c r="F2591" t="e">
        <f t="shared" si="120"/>
        <v>#DIV/0!</v>
      </c>
      <c r="G2591">
        <f t="shared" si="121"/>
        <v>6.6</v>
      </c>
      <c r="H2591" s="3">
        <f t="shared" si="122"/>
        <v>1.1251158657328983</v>
      </c>
    </row>
    <row r="2592" spans="1:8" x14ac:dyDescent="0.3">
      <c r="A2592" t="s">
        <v>12974</v>
      </c>
      <c r="B2592" t="s">
        <v>19</v>
      </c>
      <c r="E2592">
        <v>8.1</v>
      </c>
      <c r="F2592" t="e">
        <f t="shared" si="120"/>
        <v>#DIV/0!</v>
      </c>
      <c r="G2592">
        <f t="shared" si="121"/>
        <v>6.6</v>
      </c>
      <c r="H2592" s="3">
        <f t="shared" si="122"/>
        <v>1.1251158657328983</v>
      </c>
    </row>
    <row r="2593" spans="1:8" x14ac:dyDescent="0.3">
      <c r="A2593" t="s">
        <v>12975</v>
      </c>
      <c r="B2593" t="s">
        <v>19</v>
      </c>
      <c r="E2593">
        <v>6.7</v>
      </c>
      <c r="F2593" t="e">
        <f t="shared" si="120"/>
        <v>#DIV/0!</v>
      </c>
      <c r="G2593">
        <f t="shared" si="121"/>
        <v>6.6</v>
      </c>
      <c r="H2593" s="3">
        <f t="shared" si="122"/>
        <v>1.1251158657328983</v>
      </c>
    </row>
    <row r="2594" spans="1:8" x14ac:dyDescent="0.3">
      <c r="A2594" t="s">
        <v>12976</v>
      </c>
      <c r="B2594" t="s">
        <v>19</v>
      </c>
      <c r="E2594">
        <v>6.6</v>
      </c>
      <c r="F2594" t="e">
        <f t="shared" si="120"/>
        <v>#DIV/0!</v>
      </c>
      <c r="G2594">
        <f t="shared" si="121"/>
        <v>6.6</v>
      </c>
      <c r="H2594" s="3">
        <f t="shared" si="122"/>
        <v>1.1251158657328983</v>
      </c>
    </row>
    <row r="2595" spans="1:8" x14ac:dyDescent="0.3">
      <c r="A2595" t="s">
        <v>12977</v>
      </c>
      <c r="B2595" t="s">
        <v>19</v>
      </c>
      <c r="E2595">
        <v>4.5</v>
      </c>
      <c r="F2595" t="e">
        <f t="shared" si="120"/>
        <v>#DIV/0!</v>
      </c>
      <c r="G2595">
        <f t="shared" si="121"/>
        <v>6.6</v>
      </c>
      <c r="H2595" s="3">
        <f t="shared" si="122"/>
        <v>1.1251158657328983</v>
      </c>
    </row>
    <row r="2596" spans="1:8" x14ac:dyDescent="0.3">
      <c r="A2596" t="s">
        <v>12978</v>
      </c>
      <c r="B2596" t="s">
        <v>19</v>
      </c>
      <c r="E2596">
        <v>8.1</v>
      </c>
      <c r="F2596" t="e">
        <f t="shared" si="120"/>
        <v>#DIV/0!</v>
      </c>
      <c r="G2596">
        <f t="shared" si="121"/>
        <v>6.6</v>
      </c>
      <c r="H2596" s="3">
        <f t="shared" si="122"/>
        <v>1.1251158657328983</v>
      </c>
    </row>
    <row r="2597" spans="1:8" x14ac:dyDescent="0.3">
      <c r="A2597" t="s">
        <v>12979</v>
      </c>
      <c r="B2597" t="s">
        <v>675</v>
      </c>
      <c r="E2597">
        <v>6.6</v>
      </c>
      <c r="F2597" t="e">
        <f t="shared" si="120"/>
        <v>#DIV/0!</v>
      </c>
      <c r="G2597">
        <f t="shared" si="121"/>
        <v>6.6</v>
      </c>
      <c r="H2597" s="3">
        <f t="shared" si="122"/>
        <v>1.1251158657328983</v>
      </c>
    </row>
    <row r="2598" spans="1:8" x14ac:dyDescent="0.3">
      <c r="A2598" t="s">
        <v>12980</v>
      </c>
      <c r="B2598" t="s">
        <v>19</v>
      </c>
      <c r="E2598">
        <v>6.5</v>
      </c>
      <c r="F2598" t="e">
        <f t="shared" si="120"/>
        <v>#DIV/0!</v>
      </c>
      <c r="G2598">
        <f t="shared" si="121"/>
        <v>6.6</v>
      </c>
      <c r="H2598" s="3">
        <f t="shared" si="122"/>
        <v>1.1251158657328983</v>
      </c>
    </row>
    <row r="2599" spans="1:8" x14ac:dyDescent="0.3">
      <c r="A2599" t="s">
        <v>12981</v>
      </c>
      <c r="B2599" t="s">
        <v>19</v>
      </c>
      <c r="E2599">
        <v>5.9</v>
      </c>
      <c r="F2599" t="e">
        <f t="shared" si="120"/>
        <v>#DIV/0!</v>
      </c>
      <c r="G2599">
        <f t="shared" si="121"/>
        <v>6.6</v>
      </c>
      <c r="H2599" s="3">
        <f t="shared" si="122"/>
        <v>1.1251158657328983</v>
      </c>
    </row>
    <row r="2600" spans="1:8" x14ac:dyDescent="0.3">
      <c r="A2600" t="s">
        <v>12982</v>
      </c>
      <c r="B2600" t="s">
        <v>19</v>
      </c>
      <c r="E2600">
        <v>6.6</v>
      </c>
      <c r="F2600" t="e">
        <f t="shared" si="120"/>
        <v>#DIV/0!</v>
      </c>
      <c r="G2600">
        <f t="shared" si="121"/>
        <v>6.6</v>
      </c>
      <c r="H2600" s="3">
        <f t="shared" si="122"/>
        <v>1.1251158657328983</v>
      </c>
    </row>
    <row r="2601" spans="1:8" x14ac:dyDescent="0.3">
      <c r="A2601" t="s">
        <v>12983</v>
      </c>
      <c r="B2601" t="s">
        <v>19</v>
      </c>
      <c r="E2601">
        <v>6.5</v>
      </c>
      <c r="F2601" t="e">
        <f t="shared" si="120"/>
        <v>#DIV/0!</v>
      </c>
      <c r="G2601">
        <f t="shared" si="121"/>
        <v>6.6</v>
      </c>
      <c r="H2601" s="3">
        <f t="shared" si="122"/>
        <v>1.1251158657328983</v>
      </c>
    </row>
    <row r="2602" spans="1:8" x14ac:dyDescent="0.3">
      <c r="A2602" t="s">
        <v>12984</v>
      </c>
      <c r="B2602" t="s">
        <v>19</v>
      </c>
      <c r="E2602">
        <v>7.3</v>
      </c>
      <c r="F2602" t="e">
        <f t="shared" si="120"/>
        <v>#DIV/0!</v>
      </c>
      <c r="G2602">
        <f t="shared" si="121"/>
        <v>6.6</v>
      </c>
      <c r="H2602" s="3">
        <f t="shared" si="122"/>
        <v>1.1251158657328983</v>
      </c>
    </row>
    <row r="2603" spans="1:8" x14ac:dyDescent="0.3">
      <c r="A2603" t="s">
        <v>12985</v>
      </c>
      <c r="B2603" t="s">
        <v>19</v>
      </c>
      <c r="E2603">
        <v>7.5</v>
      </c>
      <c r="F2603" t="e">
        <f t="shared" si="120"/>
        <v>#DIV/0!</v>
      </c>
      <c r="G2603">
        <f t="shared" si="121"/>
        <v>6.6</v>
      </c>
      <c r="H2603" s="3">
        <f t="shared" si="122"/>
        <v>1.1251158657328983</v>
      </c>
    </row>
    <row r="2604" spans="1:8" x14ac:dyDescent="0.3">
      <c r="A2604" t="s">
        <v>12986</v>
      </c>
      <c r="B2604" t="s">
        <v>888</v>
      </c>
      <c r="E2604">
        <v>5.9</v>
      </c>
      <c r="F2604" t="e">
        <f t="shared" si="120"/>
        <v>#DIV/0!</v>
      </c>
      <c r="G2604">
        <f t="shared" si="121"/>
        <v>6.6</v>
      </c>
      <c r="H2604" s="3">
        <f t="shared" si="122"/>
        <v>1.1251158657328983</v>
      </c>
    </row>
    <row r="2605" spans="1:8" x14ac:dyDescent="0.3">
      <c r="A2605" t="s">
        <v>12987</v>
      </c>
      <c r="B2605" t="s">
        <v>19</v>
      </c>
      <c r="E2605">
        <v>7.4</v>
      </c>
      <c r="F2605" t="e">
        <f t="shared" si="120"/>
        <v>#DIV/0!</v>
      </c>
      <c r="G2605">
        <f t="shared" si="121"/>
        <v>6.6</v>
      </c>
      <c r="H2605" s="3">
        <f t="shared" si="122"/>
        <v>1.1251158657328983</v>
      </c>
    </row>
    <row r="2606" spans="1:8" x14ac:dyDescent="0.3">
      <c r="A2606" t="s">
        <v>12988</v>
      </c>
      <c r="B2606" t="s">
        <v>19</v>
      </c>
      <c r="E2606">
        <v>6.9</v>
      </c>
      <c r="F2606" t="e">
        <f t="shared" si="120"/>
        <v>#DIV/0!</v>
      </c>
      <c r="G2606">
        <f t="shared" si="121"/>
        <v>6.6</v>
      </c>
      <c r="H2606" s="3">
        <f t="shared" si="122"/>
        <v>1.1251158657328983</v>
      </c>
    </row>
    <row r="2607" spans="1:8" x14ac:dyDescent="0.3">
      <c r="A2607" t="s">
        <v>12989</v>
      </c>
      <c r="B2607" t="s">
        <v>19</v>
      </c>
      <c r="E2607">
        <v>7.9</v>
      </c>
      <c r="F2607" t="e">
        <f t="shared" si="120"/>
        <v>#DIV/0!</v>
      </c>
      <c r="G2607">
        <f t="shared" si="121"/>
        <v>6.6</v>
      </c>
      <c r="H2607" s="3">
        <f t="shared" si="122"/>
        <v>1.1251158657328983</v>
      </c>
    </row>
    <row r="2608" spans="1:8" x14ac:dyDescent="0.3">
      <c r="A2608" t="s">
        <v>12990</v>
      </c>
      <c r="B2608" t="s">
        <v>19</v>
      </c>
      <c r="E2608">
        <v>8.4</v>
      </c>
      <c r="F2608" t="e">
        <f t="shared" si="120"/>
        <v>#DIV/0!</v>
      </c>
      <c r="G2608">
        <f t="shared" si="121"/>
        <v>6.6</v>
      </c>
      <c r="H2608" s="3">
        <f t="shared" si="122"/>
        <v>1.1251158657328983</v>
      </c>
    </row>
    <row r="2609" spans="1:8" x14ac:dyDescent="0.3">
      <c r="A2609" t="s">
        <v>12991</v>
      </c>
      <c r="B2609" t="s">
        <v>19</v>
      </c>
      <c r="E2609">
        <v>8</v>
      </c>
      <c r="F2609" t="e">
        <f t="shared" si="120"/>
        <v>#DIV/0!</v>
      </c>
      <c r="G2609">
        <f t="shared" si="121"/>
        <v>6.6</v>
      </c>
      <c r="H2609" s="3">
        <f t="shared" si="122"/>
        <v>1.1251158657328983</v>
      </c>
    </row>
    <row r="2610" spans="1:8" x14ac:dyDescent="0.3">
      <c r="A2610" t="s">
        <v>12992</v>
      </c>
      <c r="B2610" t="s">
        <v>19</v>
      </c>
      <c r="E2610">
        <v>6</v>
      </c>
      <c r="F2610" t="e">
        <f t="shared" si="120"/>
        <v>#DIV/0!</v>
      </c>
      <c r="G2610">
        <f t="shared" si="121"/>
        <v>6.6</v>
      </c>
      <c r="H2610" s="3">
        <f t="shared" si="122"/>
        <v>1.1251158657328983</v>
      </c>
    </row>
    <row r="2611" spans="1:8" x14ac:dyDescent="0.3">
      <c r="A2611" t="s">
        <v>12993</v>
      </c>
      <c r="B2611" t="s">
        <v>5430</v>
      </c>
      <c r="E2611">
        <v>7.3</v>
      </c>
      <c r="F2611" t="e">
        <f t="shared" si="120"/>
        <v>#DIV/0!</v>
      </c>
      <c r="G2611">
        <f t="shared" si="121"/>
        <v>6.6</v>
      </c>
      <c r="H2611" s="3">
        <f t="shared" si="122"/>
        <v>1.1251158657328983</v>
      </c>
    </row>
    <row r="2612" spans="1:8" x14ac:dyDescent="0.3">
      <c r="A2612" t="s">
        <v>12994</v>
      </c>
      <c r="B2612" t="s">
        <v>19</v>
      </c>
      <c r="E2612">
        <v>6.8</v>
      </c>
      <c r="F2612" t="e">
        <f t="shared" si="120"/>
        <v>#DIV/0!</v>
      </c>
      <c r="G2612">
        <f t="shared" si="121"/>
        <v>6.6</v>
      </c>
      <c r="H2612" s="3">
        <f t="shared" si="122"/>
        <v>1.1251158657328983</v>
      </c>
    </row>
    <row r="2613" spans="1:8" x14ac:dyDescent="0.3">
      <c r="A2613" t="s">
        <v>12995</v>
      </c>
      <c r="B2613" t="s">
        <v>19</v>
      </c>
      <c r="E2613">
        <v>7.8</v>
      </c>
      <c r="F2613" t="e">
        <f t="shared" si="120"/>
        <v>#DIV/0!</v>
      </c>
      <c r="G2613">
        <f t="shared" si="121"/>
        <v>6.6</v>
      </c>
      <c r="H2613" s="3">
        <f t="shared" si="122"/>
        <v>1.1251158657328983</v>
      </c>
    </row>
    <row r="2614" spans="1:8" x14ac:dyDescent="0.3">
      <c r="A2614" t="s">
        <v>12996</v>
      </c>
      <c r="B2614" t="s">
        <v>19</v>
      </c>
      <c r="E2614">
        <v>5.7</v>
      </c>
      <c r="F2614" t="e">
        <f t="shared" si="120"/>
        <v>#DIV/0!</v>
      </c>
      <c r="G2614">
        <f t="shared" si="121"/>
        <v>6.6</v>
      </c>
      <c r="H2614" s="3">
        <f t="shared" si="122"/>
        <v>1.1251158657328983</v>
      </c>
    </row>
    <row r="2615" spans="1:8" x14ac:dyDescent="0.3">
      <c r="A2615" t="s">
        <v>10790</v>
      </c>
      <c r="B2615" t="s">
        <v>19</v>
      </c>
      <c r="E2615">
        <v>6.1</v>
      </c>
      <c r="F2615" t="e">
        <f t="shared" si="120"/>
        <v>#DIV/0!</v>
      </c>
      <c r="G2615">
        <f t="shared" si="121"/>
        <v>6.6</v>
      </c>
      <c r="H2615" s="3">
        <f t="shared" si="122"/>
        <v>1.1251158657328983</v>
      </c>
    </row>
    <row r="2616" spans="1:8" x14ac:dyDescent="0.3">
      <c r="A2616" t="s">
        <v>12997</v>
      </c>
      <c r="B2616" t="s">
        <v>19</v>
      </c>
      <c r="E2616">
        <v>8.1</v>
      </c>
      <c r="F2616" t="e">
        <f t="shared" si="120"/>
        <v>#DIV/0!</v>
      </c>
      <c r="G2616">
        <f t="shared" si="121"/>
        <v>6.6</v>
      </c>
      <c r="H2616" s="3">
        <f t="shared" si="122"/>
        <v>1.1251158657328983</v>
      </c>
    </row>
    <row r="2617" spans="1:8" x14ac:dyDescent="0.3">
      <c r="A2617" t="s">
        <v>12998</v>
      </c>
      <c r="B2617" t="s">
        <v>19</v>
      </c>
      <c r="E2617">
        <v>6.1</v>
      </c>
      <c r="F2617" t="e">
        <f t="shared" si="120"/>
        <v>#DIV/0!</v>
      </c>
      <c r="G2617">
        <f t="shared" si="121"/>
        <v>6.6</v>
      </c>
      <c r="H2617" s="3">
        <f t="shared" si="122"/>
        <v>1.1251158657328983</v>
      </c>
    </row>
    <row r="2618" spans="1:8" x14ac:dyDescent="0.3">
      <c r="A2618" t="s">
        <v>12999</v>
      </c>
      <c r="B2618" t="s">
        <v>19</v>
      </c>
      <c r="E2618">
        <v>7.5</v>
      </c>
      <c r="F2618" t="e">
        <f t="shared" si="120"/>
        <v>#DIV/0!</v>
      </c>
      <c r="G2618">
        <f t="shared" si="121"/>
        <v>6.6</v>
      </c>
      <c r="H2618" s="3">
        <f t="shared" si="122"/>
        <v>1.1251158657328983</v>
      </c>
    </row>
    <row r="2619" spans="1:8" x14ac:dyDescent="0.3">
      <c r="A2619" t="s">
        <v>13000</v>
      </c>
      <c r="B2619" t="s">
        <v>19</v>
      </c>
      <c r="E2619">
        <v>6.2</v>
      </c>
      <c r="F2619" t="e">
        <f t="shared" si="120"/>
        <v>#DIV/0!</v>
      </c>
      <c r="G2619">
        <f t="shared" si="121"/>
        <v>6.6</v>
      </c>
      <c r="H2619" s="3">
        <f t="shared" si="122"/>
        <v>1.1251158657328983</v>
      </c>
    </row>
    <row r="2620" spans="1:8" x14ac:dyDescent="0.3">
      <c r="A2620" t="s">
        <v>13001</v>
      </c>
      <c r="B2620" t="s">
        <v>19</v>
      </c>
      <c r="E2620">
        <v>6.2</v>
      </c>
      <c r="F2620" t="e">
        <f t="shared" si="120"/>
        <v>#DIV/0!</v>
      </c>
      <c r="G2620">
        <f t="shared" si="121"/>
        <v>6.6</v>
      </c>
      <c r="H2620" s="3">
        <f t="shared" si="122"/>
        <v>1.1251158657328983</v>
      </c>
    </row>
    <row r="2621" spans="1:8" x14ac:dyDescent="0.3">
      <c r="A2621" t="s">
        <v>12881</v>
      </c>
      <c r="B2621" t="s">
        <v>19</v>
      </c>
      <c r="E2621">
        <v>7.9</v>
      </c>
      <c r="F2621" t="e">
        <f t="shared" si="120"/>
        <v>#DIV/0!</v>
      </c>
      <c r="G2621">
        <f t="shared" si="121"/>
        <v>6.6</v>
      </c>
      <c r="H2621" s="3">
        <f t="shared" si="122"/>
        <v>1.1251158657328983</v>
      </c>
    </row>
    <row r="2622" spans="1:8" x14ac:dyDescent="0.3">
      <c r="A2622" t="s">
        <v>13002</v>
      </c>
      <c r="B2622" t="s">
        <v>19</v>
      </c>
      <c r="E2622">
        <v>7.4</v>
      </c>
      <c r="F2622" t="e">
        <f t="shared" si="120"/>
        <v>#DIV/0!</v>
      </c>
      <c r="G2622">
        <f t="shared" si="121"/>
        <v>6.6</v>
      </c>
      <c r="H2622" s="3">
        <f t="shared" si="122"/>
        <v>1.1251158657328983</v>
      </c>
    </row>
    <row r="2623" spans="1:8" x14ac:dyDescent="0.3">
      <c r="A2623" t="s">
        <v>13003</v>
      </c>
      <c r="B2623" t="s">
        <v>19</v>
      </c>
      <c r="E2623">
        <v>6.6</v>
      </c>
      <c r="F2623" t="e">
        <f t="shared" si="120"/>
        <v>#DIV/0!</v>
      </c>
      <c r="G2623">
        <f t="shared" si="121"/>
        <v>6.6</v>
      </c>
      <c r="H2623" s="3">
        <f t="shared" si="122"/>
        <v>1.1251158657328983</v>
      </c>
    </row>
    <row r="2624" spans="1:8" x14ac:dyDescent="0.3">
      <c r="A2624" t="s">
        <v>13004</v>
      </c>
      <c r="B2624" t="s">
        <v>19</v>
      </c>
      <c r="E2624">
        <v>7.3</v>
      </c>
      <c r="F2624" t="e">
        <f t="shared" si="120"/>
        <v>#DIV/0!</v>
      </c>
      <c r="G2624">
        <f t="shared" si="121"/>
        <v>6.6</v>
      </c>
      <c r="H2624" s="3">
        <f t="shared" si="122"/>
        <v>1.1251158657328983</v>
      </c>
    </row>
    <row r="2625" spans="1:8" x14ac:dyDescent="0.3">
      <c r="A2625" t="s">
        <v>13005</v>
      </c>
      <c r="B2625" t="s">
        <v>19</v>
      </c>
      <c r="E2625">
        <v>7.5</v>
      </c>
      <c r="F2625" t="e">
        <f t="shared" si="120"/>
        <v>#DIV/0!</v>
      </c>
      <c r="G2625">
        <f t="shared" si="121"/>
        <v>6.6</v>
      </c>
      <c r="H2625" s="3">
        <f t="shared" si="122"/>
        <v>1.1251158657328983</v>
      </c>
    </row>
    <row r="2626" spans="1:8" x14ac:dyDescent="0.3">
      <c r="A2626" t="s">
        <v>13006</v>
      </c>
      <c r="B2626" t="s">
        <v>19</v>
      </c>
      <c r="E2626">
        <v>5.6</v>
      </c>
      <c r="F2626" t="e">
        <f t="shared" si="120"/>
        <v>#DIV/0!</v>
      </c>
      <c r="G2626">
        <f t="shared" si="121"/>
        <v>6.6</v>
      </c>
      <c r="H2626" s="3">
        <f t="shared" si="122"/>
        <v>1.1251158657328983</v>
      </c>
    </row>
    <row r="2627" spans="1:8" x14ac:dyDescent="0.3">
      <c r="A2627" t="s">
        <v>13007</v>
      </c>
      <c r="B2627" t="s">
        <v>19</v>
      </c>
      <c r="E2627">
        <v>7.3</v>
      </c>
      <c r="F2627" t="e">
        <f t="shared" ref="F2627:F2690" si="123">AVERAGEIF(B:B,C:C,E:E)</f>
        <v>#DIV/0!</v>
      </c>
      <c r="G2627">
        <f t="shared" ref="G2627:G2690" si="124">MEDIAN(B:B,C:C,E:E)</f>
        <v>6.6</v>
      </c>
      <c r="H2627" s="3">
        <f t="shared" ref="H2627:H2690" si="125">_xlfn.STDEV.S(B:B,C:C,E:E)</f>
        <v>1.1251158657328983</v>
      </c>
    </row>
    <row r="2628" spans="1:8" x14ac:dyDescent="0.3">
      <c r="A2628" t="s">
        <v>13008</v>
      </c>
      <c r="B2628" t="s">
        <v>19</v>
      </c>
      <c r="E2628">
        <v>6.4</v>
      </c>
      <c r="F2628" t="e">
        <f t="shared" si="123"/>
        <v>#DIV/0!</v>
      </c>
      <c r="G2628">
        <f t="shared" si="124"/>
        <v>6.6</v>
      </c>
      <c r="H2628" s="3">
        <f t="shared" si="125"/>
        <v>1.1251158657328983</v>
      </c>
    </row>
    <row r="2629" spans="1:8" x14ac:dyDescent="0.3">
      <c r="A2629" t="s">
        <v>13009</v>
      </c>
      <c r="B2629" t="s">
        <v>19</v>
      </c>
      <c r="E2629">
        <v>5</v>
      </c>
      <c r="F2629" t="e">
        <f t="shared" si="123"/>
        <v>#DIV/0!</v>
      </c>
      <c r="G2629">
        <f t="shared" si="124"/>
        <v>6.6</v>
      </c>
      <c r="H2629" s="3">
        <f t="shared" si="125"/>
        <v>1.1251158657328983</v>
      </c>
    </row>
    <row r="2630" spans="1:8" x14ac:dyDescent="0.3">
      <c r="A2630" t="s">
        <v>13010</v>
      </c>
      <c r="B2630" t="s">
        <v>19</v>
      </c>
      <c r="E2630">
        <v>5.4</v>
      </c>
      <c r="F2630" t="e">
        <f t="shared" si="123"/>
        <v>#DIV/0!</v>
      </c>
      <c r="G2630">
        <f t="shared" si="124"/>
        <v>6.6</v>
      </c>
      <c r="H2630" s="3">
        <f t="shared" si="125"/>
        <v>1.1251158657328983</v>
      </c>
    </row>
    <row r="2631" spans="1:8" x14ac:dyDescent="0.3">
      <c r="A2631" t="s">
        <v>13011</v>
      </c>
      <c r="B2631" t="s">
        <v>19</v>
      </c>
      <c r="E2631">
        <v>8.1999999999999993</v>
      </c>
      <c r="F2631" t="e">
        <f t="shared" si="123"/>
        <v>#DIV/0!</v>
      </c>
      <c r="G2631">
        <f t="shared" si="124"/>
        <v>6.6</v>
      </c>
      <c r="H2631" s="3">
        <f t="shared" si="125"/>
        <v>1.1251158657328983</v>
      </c>
    </row>
    <row r="2632" spans="1:8" x14ac:dyDescent="0.3">
      <c r="A2632" t="s">
        <v>13012</v>
      </c>
      <c r="B2632" t="s">
        <v>19</v>
      </c>
      <c r="E2632">
        <v>7.1</v>
      </c>
      <c r="F2632" t="e">
        <f t="shared" si="123"/>
        <v>#DIV/0!</v>
      </c>
      <c r="G2632">
        <f t="shared" si="124"/>
        <v>6.6</v>
      </c>
      <c r="H2632" s="3">
        <f t="shared" si="125"/>
        <v>1.1251158657328983</v>
      </c>
    </row>
    <row r="2633" spans="1:8" x14ac:dyDescent="0.3">
      <c r="A2633" t="s">
        <v>13013</v>
      </c>
      <c r="B2633" t="s">
        <v>19</v>
      </c>
      <c r="E2633">
        <v>5.3</v>
      </c>
      <c r="F2633" t="e">
        <f t="shared" si="123"/>
        <v>#DIV/0!</v>
      </c>
      <c r="G2633">
        <f t="shared" si="124"/>
        <v>6.6</v>
      </c>
      <c r="H2633" s="3">
        <f t="shared" si="125"/>
        <v>1.1251158657328983</v>
      </c>
    </row>
    <row r="2634" spans="1:8" x14ac:dyDescent="0.3">
      <c r="A2634" t="s">
        <v>13014</v>
      </c>
      <c r="B2634" t="s">
        <v>19</v>
      </c>
      <c r="E2634">
        <v>6.5</v>
      </c>
      <c r="F2634" t="e">
        <f t="shared" si="123"/>
        <v>#DIV/0!</v>
      </c>
      <c r="G2634">
        <f t="shared" si="124"/>
        <v>6.6</v>
      </c>
      <c r="H2634" s="3">
        <f t="shared" si="125"/>
        <v>1.1251158657328983</v>
      </c>
    </row>
    <row r="2635" spans="1:8" x14ac:dyDescent="0.3">
      <c r="A2635" t="s">
        <v>13015</v>
      </c>
      <c r="B2635" t="s">
        <v>19</v>
      </c>
      <c r="E2635">
        <v>6.2</v>
      </c>
      <c r="F2635" t="e">
        <f t="shared" si="123"/>
        <v>#DIV/0!</v>
      </c>
      <c r="G2635">
        <f t="shared" si="124"/>
        <v>6.6</v>
      </c>
      <c r="H2635" s="3">
        <f t="shared" si="125"/>
        <v>1.1251158657328983</v>
      </c>
    </row>
    <row r="2636" spans="1:8" x14ac:dyDescent="0.3">
      <c r="A2636" t="s">
        <v>13016</v>
      </c>
      <c r="B2636" t="s">
        <v>19</v>
      </c>
      <c r="E2636">
        <v>6.4</v>
      </c>
      <c r="F2636" t="e">
        <f t="shared" si="123"/>
        <v>#DIV/0!</v>
      </c>
      <c r="G2636">
        <f t="shared" si="124"/>
        <v>6.6</v>
      </c>
      <c r="H2636" s="3">
        <f t="shared" si="125"/>
        <v>1.1251158657328983</v>
      </c>
    </row>
    <row r="2637" spans="1:8" x14ac:dyDescent="0.3">
      <c r="A2637" t="s">
        <v>13017</v>
      </c>
      <c r="B2637" t="s">
        <v>19</v>
      </c>
      <c r="E2637">
        <v>7.2</v>
      </c>
      <c r="F2637" t="e">
        <f t="shared" si="123"/>
        <v>#DIV/0!</v>
      </c>
      <c r="G2637">
        <f t="shared" si="124"/>
        <v>6.6</v>
      </c>
      <c r="H2637" s="3">
        <f t="shared" si="125"/>
        <v>1.1251158657328983</v>
      </c>
    </row>
    <row r="2638" spans="1:8" x14ac:dyDescent="0.3">
      <c r="A2638" t="s">
        <v>13018</v>
      </c>
      <c r="B2638" t="s">
        <v>19</v>
      </c>
      <c r="E2638">
        <v>6.9</v>
      </c>
      <c r="F2638" t="e">
        <f t="shared" si="123"/>
        <v>#DIV/0!</v>
      </c>
      <c r="G2638">
        <f t="shared" si="124"/>
        <v>6.6</v>
      </c>
      <c r="H2638" s="3">
        <f t="shared" si="125"/>
        <v>1.1251158657328983</v>
      </c>
    </row>
    <row r="2639" spans="1:8" x14ac:dyDescent="0.3">
      <c r="A2639" t="s">
        <v>13019</v>
      </c>
      <c r="B2639" t="s">
        <v>19</v>
      </c>
      <c r="E2639">
        <v>5.7</v>
      </c>
      <c r="F2639" t="e">
        <f t="shared" si="123"/>
        <v>#DIV/0!</v>
      </c>
      <c r="G2639">
        <f t="shared" si="124"/>
        <v>6.6</v>
      </c>
      <c r="H2639" s="3">
        <f t="shared" si="125"/>
        <v>1.1251158657328983</v>
      </c>
    </row>
    <row r="2640" spans="1:8" x14ac:dyDescent="0.3">
      <c r="A2640" t="s">
        <v>13020</v>
      </c>
      <c r="B2640" t="s">
        <v>19</v>
      </c>
      <c r="E2640">
        <v>7.7</v>
      </c>
      <c r="F2640" t="e">
        <f t="shared" si="123"/>
        <v>#DIV/0!</v>
      </c>
      <c r="G2640">
        <f t="shared" si="124"/>
        <v>6.6</v>
      </c>
      <c r="H2640" s="3">
        <f t="shared" si="125"/>
        <v>1.1251158657328983</v>
      </c>
    </row>
    <row r="2641" spans="1:8" x14ac:dyDescent="0.3">
      <c r="A2641" t="s">
        <v>11801</v>
      </c>
      <c r="B2641" t="s">
        <v>19</v>
      </c>
      <c r="E2641">
        <v>5.4</v>
      </c>
      <c r="F2641" t="e">
        <f t="shared" si="123"/>
        <v>#DIV/0!</v>
      </c>
      <c r="G2641">
        <f t="shared" si="124"/>
        <v>6.6</v>
      </c>
      <c r="H2641" s="3">
        <f t="shared" si="125"/>
        <v>1.1251158657328983</v>
      </c>
    </row>
    <row r="2642" spans="1:8" x14ac:dyDescent="0.3">
      <c r="A2642" t="s">
        <v>13021</v>
      </c>
      <c r="B2642" t="s">
        <v>19</v>
      </c>
      <c r="E2642">
        <v>5.6</v>
      </c>
      <c r="F2642" t="e">
        <f t="shared" si="123"/>
        <v>#DIV/0!</v>
      </c>
      <c r="G2642">
        <f t="shared" si="124"/>
        <v>6.6</v>
      </c>
      <c r="H2642" s="3">
        <f t="shared" si="125"/>
        <v>1.1251158657328983</v>
      </c>
    </row>
    <row r="2643" spans="1:8" x14ac:dyDescent="0.3">
      <c r="A2643" t="s">
        <v>13022</v>
      </c>
      <c r="B2643" t="s">
        <v>19</v>
      </c>
      <c r="E2643">
        <v>7.7</v>
      </c>
      <c r="F2643" t="e">
        <f t="shared" si="123"/>
        <v>#DIV/0!</v>
      </c>
      <c r="G2643">
        <f t="shared" si="124"/>
        <v>6.6</v>
      </c>
      <c r="H2643" s="3">
        <f t="shared" si="125"/>
        <v>1.1251158657328983</v>
      </c>
    </row>
    <row r="2644" spans="1:8" x14ac:dyDescent="0.3">
      <c r="A2644" t="s">
        <v>13023</v>
      </c>
      <c r="B2644" t="s">
        <v>19</v>
      </c>
      <c r="E2644">
        <v>5.0999999999999996</v>
      </c>
      <c r="F2644" t="e">
        <f t="shared" si="123"/>
        <v>#DIV/0!</v>
      </c>
      <c r="G2644">
        <f t="shared" si="124"/>
        <v>6.6</v>
      </c>
      <c r="H2644" s="3">
        <f t="shared" si="125"/>
        <v>1.1251158657328983</v>
      </c>
    </row>
    <row r="2645" spans="1:8" x14ac:dyDescent="0.3">
      <c r="A2645" t="s">
        <v>13024</v>
      </c>
      <c r="B2645" t="s">
        <v>19</v>
      </c>
      <c r="E2645">
        <v>6.8</v>
      </c>
      <c r="F2645" t="e">
        <f t="shared" si="123"/>
        <v>#DIV/0!</v>
      </c>
      <c r="G2645">
        <f t="shared" si="124"/>
        <v>6.6</v>
      </c>
      <c r="H2645" s="3">
        <f t="shared" si="125"/>
        <v>1.1251158657328983</v>
      </c>
    </row>
    <row r="2646" spans="1:8" x14ac:dyDescent="0.3">
      <c r="A2646" t="s">
        <v>13025</v>
      </c>
      <c r="B2646" t="s">
        <v>19</v>
      </c>
      <c r="E2646">
        <v>8.4</v>
      </c>
      <c r="F2646" t="e">
        <f t="shared" si="123"/>
        <v>#DIV/0!</v>
      </c>
      <c r="G2646">
        <f t="shared" si="124"/>
        <v>6.6</v>
      </c>
      <c r="H2646" s="3">
        <f t="shared" si="125"/>
        <v>1.1251158657328983</v>
      </c>
    </row>
    <row r="2647" spans="1:8" x14ac:dyDescent="0.3">
      <c r="A2647" t="s">
        <v>13026</v>
      </c>
      <c r="B2647" t="s">
        <v>19</v>
      </c>
      <c r="E2647">
        <v>4.9000000000000004</v>
      </c>
      <c r="F2647" t="e">
        <f t="shared" si="123"/>
        <v>#DIV/0!</v>
      </c>
      <c r="G2647">
        <f t="shared" si="124"/>
        <v>6.6</v>
      </c>
      <c r="H2647" s="3">
        <f t="shared" si="125"/>
        <v>1.1251158657328983</v>
      </c>
    </row>
    <row r="2648" spans="1:8" x14ac:dyDescent="0.3">
      <c r="A2648" t="s">
        <v>13027</v>
      </c>
      <c r="B2648" t="s">
        <v>19</v>
      </c>
      <c r="E2648">
        <v>7.1</v>
      </c>
      <c r="F2648" t="e">
        <f t="shared" si="123"/>
        <v>#DIV/0!</v>
      </c>
      <c r="G2648">
        <f t="shared" si="124"/>
        <v>6.6</v>
      </c>
      <c r="H2648" s="3">
        <f t="shared" si="125"/>
        <v>1.1251158657328983</v>
      </c>
    </row>
    <row r="2649" spans="1:8" x14ac:dyDescent="0.3">
      <c r="A2649" t="s">
        <v>13028</v>
      </c>
      <c r="B2649" t="s">
        <v>19</v>
      </c>
      <c r="E2649">
        <v>6.6</v>
      </c>
      <c r="F2649" t="e">
        <f t="shared" si="123"/>
        <v>#DIV/0!</v>
      </c>
      <c r="G2649">
        <f t="shared" si="124"/>
        <v>6.6</v>
      </c>
      <c r="H2649" s="3">
        <f t="shared" si="125"/>
        <v>1.1251158657328983</v>
      </c>
    </row>
    <row r="2650" spans="1:8" x14ac:dyDescent="0.3">
      <c r="A2650" t="s">
        <v>13029</v>
      </c>
      <c r="B2650" t="s">
        <v>19</v>
      </c>
      <c r="E2650">
        <v>6.1</v>
      </c>
      <c r="F2650" t="e">
        <f t="shared" si="123"/>
        <v>#DIV/0!</v>
      </c>
      <c r="G2650">
        <f t="shared" si="124"/>
        <v>6.6</v>
      </c>
      <c r="H2650" s="3">
        <f t="shared" si="125"/>
        <v>1.1251158657328983</v>
      </c>
    </row>
    <row r="2651" spans="1:8" x14ac:dyDescent="0.3">
      <c r="A2651" t="s">
        <v>13030</v>
      </c>
      <c r="B2651" t="s">
        <v>19</v>
      </c>
      <c r="E2651">
        <v>4.0999999999999996</v>
      </c>
      <c r="F2651" t="e">
        <f t="shared" si="123"/>
        <v>#DIV/0!</v>
      </c>
      <c r="G2651">
        <f t="shared" si="124"/>
        <v>6.6</v>
      </c>
      <c r="H2651" s="3">
        <f t="shared" si="125"/>
        <v>1.1251158657328983</v>
      </c>
    </row>
    <row r="2652" spans="1:8" x14ac:dyDescent="0.3">
      <c r="A2652" t="s">
        <v>10637</v>
      </c>
      <c r="B2652" t="s">
        <v>19</v>
      </c>
      <c r="E2652">
        <v>5.8</v>
      </c>
      <c r="F2652" t="e">
        <f t="shared" si="123"/>
        <v>#DIV/0!</v>
      </c>
      <c r="G2652">
        <f t="shared" si="124"/>
        <v>6.6</v>
      </c>
      <c r="H2652" s="3">
        <f t="shared" si="125"/>
        <v>1.1251158657328983</v>
      </c>
    </row>
    <row r="2653" spans="1:8" x14ac:dyDescent="0.3">
      <c r="A2653" t="s">
        <v>13031</v>
      </c>
      <c r="B2653" t="s">
        <v>19</v>
      </c>
      <c r="E2653">
        <v>8.1</v>
      </c>
      <c r="F2653" t="e">
        <f t="shared" si="123"/>
        <v>#DIV/0!</v>
      </c>
      <c r="G2653">
        <f t="shared" si="124"/>
        <v>6.6</v>
      </c>
      <c r="H2653" s="3">
        <f t="shared" si="125"/>
        <v>1.1251158657328983</v>
      </c>
    </row>
    <row r="2654" spans="1:8" x14ac:dyDescent="0.3">
      <c r="A2654" t="s">
        <v>13032</v>
      </c>
      <c r="B2654" t="s">
        <v>19</v>
      </c>
      <c r="E2654">
        <v>7.6</v>
      </c>
      <c r="F2654" t="e">
        <f t="shared" si="123"/>
        <v>#DIV/0!</v>
      </c>
      <c r="G2654">
        <f t="shared" si="124"/>
        <v>6.6</v>
      </c>
      <c r="H2654" s="3">
        <f t="shared" si="125"/>
        <v>1.1251158657328983</v>
      </c>
    </row>
    <row r="2655" spans="1:8" x14ac:dyDescent="0.3">
      <c r="A2655" t="s">
        <v>13033</v>
      </c>
      <c r="B2655" t="s">
        <v>19</v>
      </c>
      <c r="E2655">
        <v>7.8</v>
      </c>
      <c r="F2655" t="e">
        <f t="shared" si="123"/>
        <v>#DIV/0!</v>
      </c>
      <c r="G2655">
        <f t="shared" si="124"/>
        <v>6.6</v>
      </c>
      <c r="H2655" s="3">
        <f t="shared" si="125"/>
        <v>1.1251158657328983</v>
      </c>
    </row>
    <row r="2656" spans="1:8" x14ac:dyDescent="0.3">
      <c r="A2656" t="s">
        <v>13034</v>
      </c>
      <c r="B2656" t="s">
        <v>19</v>
      </c>
      <c r="E2656">
        <v>4.5999999999999996</v>
      </c>
      <c r="F2656" t="e">
        <f t="shared" si="123"/>
        <v>#DIV/0!</v>
      </c>
      <c r="G2656">
        <f t="shared" si="124"/>
        <v>6.6</v>
      </c>
      <c r="H2656" s="3">
        <f t="shared" si="125"/>
        <v>1.1251158657328983</v>
      </c>
    </row>
    <row r="2657" spans="1:8" x14ac:dyDescent="0.3">
      <c r="A2657" t="s">
        <v>13035</v>
      </c>
      <c r="B2657" t="s">
        <v>19</v>
      </c>
      <c r="E2657">
        <v>6</v>
      </c>
      <c r="F2657" t="e">
        <f t="shared" si="123"/>
        <v>#DIV/0!</v>
      </c>
      <c r="G2657">
        <f t="shared" si="124"/>
        <v>6.6</v>
      </c>
      <c r="H2657" s="3">
        <f t="shared" si="125"/>
        <v>1.1251158657328983</v>
      </c>
    </row>
    <row r="2658" spans="1:8" x14ac:dyDescent="0.3">
      <c r="A2658" t="s">
        <v>13036</v>
      </c>
      <c r="B2658" t="s">
        <v>19</v>
      </c>
      <c r="E2658">
        <v>7</v>
      </c>
      <c r="F2658" t="e">
        <f t="shared" si="123"/>
        <v>#DIV/0!</v>
      </c>
      <c r="G2658">
        <f t="shared" si="124"/>
        <v>6.6</v>
      </c>
      <c r="H2658" s="3">
        <f t="shared" si="125"/>
        <v>1.1251158657328983</v>
      </c>
    </row>
    <row r="2659" spans="1:8" x14ac:dyDescent="0.3">
      <c r="A2659" t="s">
        <v>13037</v>
      </c>
      <c r="B2659" t="s">
        <v>19</v>
      </c>
      <c r="E2659">
        <v>6.7</v>
      </c>
      <c r="F2659" t="e">
        <f t="shared" si="123"/>
        <v>#DIV/0!</v>
      </c>
      <c r="G2659">
        <f t="shared" si="124"/>
        <v>6.6</v>
      </c>
      <c r="H2659" s="3">
        <f t="shared" si="125"/>
        <v>1.1251158657328983</v>
      </c>
    </row>
    <row r="2660" spans="1:8" x14ac:dyDescent="0.3">
      <c r="A2660" t="s">
        <v>13038</v>
      </c>
      <c r="B2660" t="s">
        <v>19</v>
      </c>
      <c r="E2660">
        <v>6.4</v>
      </c>
      <c r="F2660" t="e">
        <f t="shared" si="123"/>
        <v>#DIV/0!</v>
      </c>
      <c r="G2660">
        <f t="shared" si="124"/>
        <v>6.6</v>
      </c>
      <c r="H2660" s="3">
        <f t="shared" si="125"/>
        <v>1.1251158657328983</v>
      </c>
    </row>
    <row r="2661" spans="1:8" x14ac:dyDescent="0.3">
      <c r="A2661" t="s">
        <v>13039</v>
      </c>
      <c r="B2661" t="s">
        <v>19</v>
      </c>
      <c r="E2661">
        <v>7.2</v>
      </c>
      <c r="F2661" t="e">
        <f t="shared" si="123"/>
        <v>#DIV/0!</v>
      </c>
      <c r="G2661">
        <f t="shared" si="124"/>
        <v>6.6</v>
      </c>
      <c r="H2661" s="3">
        <f t="shared" si="125"/>
        <v>1.1251158657328983</v>
      </c>
    </row>
    <row r="2662" spans="1:8" x14ac:dyDescent="0.3">
      <c r="A2662" t="s">
        <v>13040</v>
      </c>
      <c r="B2662" t="s">
        <v>19</v>
      </c>
      <c r="E2662">
        <v>7.4</v>
      </c>
      <c r="F2662" t="e">
        <f t="shared" si="123"/>
        <v>#DIV/0!</v>
      </c>
      <c r="G2662">
        <f t="shared" si="124"/>
        <v>6.6</v>
      </c>
      <c r="H2662" s="3">
        <f t="shared" si="125"/>
        <v>1.1251158657328983</v>
      </c>
    </row>
    <row r="2663" spans="1:8" x14ac:dyDescent="0.3">
      <c r="A2663" t="s">
        <v>13041</v>
      </c>
      <c r="B2663" t="s">
        <v>19</v>
      </c>
      <c r="E2663">
        <v>4.8</v>
      </c>
      <c r="F2663" t="e">
        <f t="shared" si="123"/>
        <v>#DIV/0!</v>
      </c>
      <c r="G2663">
        <f t="shared" si="124"/>
        <v>6.6</v>
      </c>
      <c r="H2663" s="3">
        <f t="shared" si="125"/>
        <v>1.1251158657328983</v>
      </c>
    </row>
    <row r="2664" spans="1:8" x14ac:dyDescent="0.3">
      <c r="A2664" t="s">
        <v>13042</v>
      </c>
      <c r="B2664" t="s">
        <v>19</v>
      </c>
      <c r="E2664">
        <v>4</v>
      </c>
      <c r="F2664" t="e">
        <f t="shared" si="123"/>
        <v>#DIV/0!</v>
      </c>
      <c r="G2664">
        <f t="shared" si="124"/>
        <v>6.6</v>
      </c>
      <c r="H2664" s="3">
        <f t="shared" si="125"/>
        <v>1.1251158657328983</v>
      </c>
    </row>
    <row r="2665" spans="1:8" x14ac:dyDescent="0.3">
      <c r="A2665" t="s">
        <v>13043</v>
      </c>
      <c r="B2665" t="s">
        <v>19</v>
      </c>
      <c r="E2665">
        <v>6.2</v>
      </c>
      <c r="F2665" t="e">
        <f t="shared" si="123"/>
        <v>#DIV/0!</v>
      </c>
      <c r="G2665">
        <f t="shared" si="124"/>
        <v>6.6</v>
      </c>
      <c r="H2665" s="3">
        <f t="shared" si="125"/>
        <v>1.1251158657328983</v>
      </c>
    </row>
    <row r="2666" spans="1:8" x14ac:dyDescent="0.3">
      <c r="A2666" t="s">
        <v>13044</v>
      </c>
      <c r="B2666" t="s">
        <v>19</v>
      </c>
      <c r="E2666">
        <v>7.7</v>
      </c>
      <c r="F2666" t="e">
        <f t="shared" si="123"/>
        <v>#DIV/0!</v>
      </c>
      <c r="G2666">
        <f t="shared" si="124"/>
        <v>6.6</v>
      </c>
      <c r="H2666" s="3">
        <f t="shared" si="125"/>
        <v>1.1251158657328983</v>
      </c>
    </row>
    <row r="2667" spans="1:8" x14ac:dyDescent="0.3">
      <c r="A2667" t="s">
        <v>13045</v>
      </c>
      <c r="B2667" t="s">
        <v>19</v>
      </c>
      <c r="E2667">
        <v>6.7</v>
      </c>
      <c r="F2667" t="e">
        <f t="shared" si="123"/>
        <v>#DIV/0!</v>
      </c>
      <c r="G2667">
        <f t="shared" si="124"/>
        <v>6.6</v>
      </c>
      <c r="H2667" s="3">
        <f t="shared" si="125"/>
        <v>1.1251158657328983</v>
      </c>
    </row>
    <row r="2668" spans="1:8" x14ac:dyDescent="0.3">
      <c r="A2668" t="s">
        <v>13046</v>
      </c>
      <c r="B2668" t="s">
        <v>19</v>
      </c>
      <c r="E2668">
        <v>7.9</v>
      </c>
      <c r="F2668" t="e">
        <f t="shared" si="123"/>
        <v>#DIV/0!</v>
      </c>
      <c r="G2668">
        <f t="shared" si="124"/>
        <v>6.6</v>
      </c>
      <c r="H2668" s="3">
        <f t="shared" si="125"/>
        <v>1.1251158657328983</v>
      </c>
    </row>
    <row r="2669" spans="1:8" x14ac:dyDescent="0.3">
      <c r="A2669" t="s">
        <v>13047</v>
      </c>
      <c r="B2669" t="s">
        <v>19</v>
      </c>
      <c r="E2669">
        <v>7.9</v>
      </c>
      <c r="F2669" t="e">
        <f t="shared" si="123"/>
        <v>#DIV/0!</v>
      </c>
      <c r="G2669">
        <f t="shared" si="124"/>
        <v>6.6</v>
      </c>
      <c r="H2669" s="3">
        <f t="shared" si="125"/>
        <v>1.1251158657328983</v>
      </c>
    </row>
    <row r="2670" spans="1:8" x14ac:dyDescent="0.3">
      <c r="A2670" t="s">
        <v>13048</v>
      </c>
      <c r="B2670" t="s">
        <v>19</v>
      </c>
      <c r="E2670">
        <v>5.5</v>
      </c>
      <c r="F2670" t="e">
        <f t="shared" si="123"/>
        <v>#DIV/0!</v>
      </c>
      <c r="G2670">
        <f t="shared" si="124"/>
        <v>6.6</v>
      </c>
      <c r="H2670" s="3">
        <f t="shared" si="125"/>
        <v>1.1251158657328983</v>
      </c>
    </row>
    <row r="2671" spans="1:8" x14ac:dyDescent="0.3">
      <c r="A2671" t="s">
        <v>13049</v>
      </c>
      <c r="B2671" t="s">
        <v>19</v>
      </c>
      <c r="E2671">
        <v>6.2</v>
      </c>
      <c r="F2671" t="e">
        <f t="shared" si="123"/>
        <v>#DIV/0!</v>
      </c>
      <c r="G2671">
        <f t="shared" si="124"/>
        <v>6.6</v>
      </c>
      <c r="H2671" s="3">
        <f t="shared" si="125"/>
        <v>1.1251158657328983</v>
      </c>
    </row>
    <row r="2672" spans="1:8" x14ac:dyDescent="0.3">
      <c r="A2672" t="s">
        <v>13050</v>
      </c>
      <c r="B2672" t="s">
        <v>19</v>
      </c>
      <c r="E2672">
        <v>5.0999999999999996</v>
      </c>
      <c r="F2672" t="e">
        <f t="shared" si="123"/>
        <v>#DIV/0!</v>
      </c>
      <c r="G2672">
        <f t="shared" si="124"/>
        <v>6.6</v>
      </c>
      <c r="H2672" s="3">
        <f t="shared" si="125"/>
        <v>1.1251158657328983</v>
      </c>
    </row>
    <row r="2673" spans="1:8" x14ac:dyDescent="0.3">
      <c r="A2673" t="s">
        <v>13051</v>
      </c>
      <c r="B2673" t="s">
        <v>19</v>
      </c>
      <c r="E2673">
        <v>4.0999999999999996</v>
      </c>
      <c r="F2673" t="e">
        <f t="shared" si="123"/>
        <v>#DIV/0!</v>
      </c>
      <c r="G2673">
        <f t="shared" si="124"/>
        <v>6.6</v>
      </c>
      <c r="H2673" s="3">
        <f t="shared" si="125"/>
        <v>1.1251158657328983</v>
      </c>
    </row>
    <row r="2674" spans="1:8" x14ac:dyDescent="0.3">
      <c r="A2674" t="s">
        <v>13052</v>
      </c>
      <c r="B2674" t="s">
        <v>19</v>
      </c>
      <c r="E2674">
        <v>6.7</v>
      </c>
      <c r="F2674" t="e">
        <f t="shared" si="123"/>
        <v>#DIV/0!</v>
      </c>
      <c r="G2674">
        <f t="shared" si="124"/>
        <v>6.6</v>
      </c>
      <c r="H2674" s="3">
        <f t="shared" si="125"/>
        <v>1.1251158657328983</v>
      </c>
    </row>
    <row r="2675" spans="1:8" x14ac:dyDescent="0.3">
      <c r="A2675" t="s">
        <v>13053</v>
      </c>
      <c r="B2675" t="s">
        <v>19</v>
      </c>
      <c r="E2675">
        <v>4.7</v>
      </c>
      <c r="F2675" t="e">
        <f t="shared" si="123"/>
        <v>#DIV/0!</v>
      </c>
      <c r="G2675">
        <f t="shared" si="124"/>
        <v>6.6</v>
      </c>
      <c r="H2675" s="3">
        <f t="shared" si="125"/>
        <v>1.1251158657328983</v>
      </c>
    </row>
    <row r="2676" spans="1:8" x14ac:dyDescent="0.3">
      <c r="A2676" t="s">
        <v>13054</v>
      </c>
      <c r="B2676" t="s">
        <v>19</v>
      </c>
      <c r="E2676">
        <v>6.4</v>
      </c>
      <c r="F2676" t="e">
        <f t="shared" si="123"/>
        <v>#DIV/0!</v>
      </c>
      <c r="G2676">
        <f t="shared" si="124"/>
        <v>6.6</v>
      </c>
      <c r="H2676" s="3">
        <f t="shared" si="125"/>
        <v>1.1251158657328983</v>
      </c>
    </row>
    <row r="2677" spans="1:8" x14ac:dyDescent="0.3">
      <c r="A2677" t="s">
        <v>13055</v>
      </c>
      <c r="B2677" t="s">
        <v>19</v>
      </c>
      <c r="E2677">
        <v>6.3</v>
      </c>
      <c r="F2677" t="e">
        <f t="shared" si="123"/>
        <v>#DIV/0!</v>
      </c>
      <c r="G2677">
        <f t="shared" si="124"/>
        <v>6.6</v>
      </c>
      <c r="H2677" s="3">
        <f t="shared" si="125"/>
        <v>1.1251158657328983</v>
      </c>
    </row>
    <row r="2678" spans="1:8" x14ac:dyDescent="0.3">
      <c r="A2678" t="s">
        <v>13056</v>
      </c>
      <c r="B2678" t="s">
        <v>19</v>
      </c>
      <c r="E2678">
        <v>5.5</v>
      </c>
      <c r="F2678" t="e">
        <f t="shared" si="123"/>
        <v>#DIV/0!</v>
      </c>
      <c r="G2678">
        <f t="shared" si="124"/>
        <v>6.6</v>
      </c>
      <c r="H2678" s="3">
        <f t="shared" si="125"/>
        <v>1.1251158657328983</v>
      </c>
    </row>
    <row r="2679" spans="1:8" x14ac:dyDescent="0.3">
      <c r="A2679" t="s">
        <v>13057</v>
      </c>
      <c r="B2679" t="s">
        <v>19</v>
      </c>
      <c r="E2679">
        <v>7.3</v>
      </c>
      <c r="F2679" t="e">
        <f t="shared" si="123"/>
        <v>#DIV/0!</v>
      </c>
      <c r="G2679">
        <f t="shared" si="124"/>
        <v>6.6</v>
      </c>
      <c r="H2679" s="3">
        <f t="shared" si="125"/>
        <v>1.1251158657328983</v>
      </c>
    </row>
    <row r="2680" spans="1:8" x14ac:dyDescent="0.3">
      <c r="A2680" t="s">
        <v>13058</v>
      </c>
      <c r="B2680" t="s">
        <v>19</v>
      </c>
      <c r="E2680">
        <v>6.3</v>
      </c>
      <c r="F2680" t="e">
        <f t="shared" si="123"/>
        <v>#DIV/0!</v>
      </c>
      <c r="G2680">
        <f t="shared" si="124"/>
        <v>6.6</v>
      </c>
      <c r="H2680" s="3">
        <f t="shared" si="125"/>
        <v>1.1251158657328983</v>
      </c>
    </row>
    <row r="2681" spans="1:8" x14ac:dyDescent="0.3">
      <c r="A2681" t="s">
        <v>13059</v>
      </c>
      <c r="B2681" t="s">
        <v>19</v>
      </c>
      <c r="E2681">
        <v>4.9000000000000004</v>
      </c>
      <c r="F2681" t="e">
        <f t="shared" si="123"/>
        <v>#DIV/0!</v>
      </c>
      <c r="G2681">
        <f t="shared" si="124"/>
        <v>6.6</v>
      </c>
      <c r="H2681" s="3">
        <f t="shared" si="125"/>
        <v>1.1251158657328983</v>
      </c>
    </row>
    <row r="2682" spans="1:8" x14ac:dyDescent="0.3">
      <c r="A2682" t="s">
        <v>13060</v>
      </c>
      <c r="B2682" t="s">
        <v>19</v>
      </c>
      <c r="E2682">
        <v>7.6</v>
      </c>
      <c r="F2682" t="e">
        <f t="shared" si="123"/>
        <v>#DIV/0!</v>
      </c>
      <c r="G2682">
        <f t="shared" si="124"/>
        <v>6.6</v>
      </c>
      <c r="H2682" s="3">
        <f t="shared" si="125"/>
        <v>1.1251158657328983</v>
      </c>
    </row>
    <row r="2683" spans="1:8" x14ac:dyDescent="0.3">
      <c r="A2683" t="s">
        <v>13061</v>
      </c>
      <c r="B2683" t="s">
        <v>19</v>
      </c>
      <c r="E2683">
        <v>6</v>
      </c>
      <c r="F2683" t="e">
        <f t="shared" si="123"/>
        <v>#DIV/0!</v>
      </c>
      <c r="G2683">
        <f t="shared" si="124"/>
        <v>6.6</v>
      </c>
      <c r="H2683" s="3">
        <f t="shared" si="125"/>
        <v>1.1251158657328983</v>
      </c>
    </row>
    <row r="2684" spans="1:8" x14ac:dyDescent="0.3">
      <c r="A2684" t="s">
        <v>13062</v>
      </c>
      <c r="B2684" t="s">
        <v>19</v>
      </c>
      <c r="E2684">
        <v>6.2</v>
      </c>
      <c r="F2684" t="e">
        <f t="shared" si="123"/>
        <v>#DIV/0!</v>
      </c>
      <c r="G2684">
        <f t="shared" si="124"/>
        <v>6.6</v>
      </c>
      <c r="H2684" s="3">
        <f t="shared" si="125"/>
        <v>1.1251158657328983</v>
      </c>
    </row>
    <row r="2685" spans="1:8" x14ac:dyDescent="0.3">
      <c r="A2685" t="s">
        <v>13063</v>
      </c>
      <c r="B2685" t="s">
        <v>19</v>
      </c>
      <c r="E2685">
        <v>6.8</v>
      </c>
      <c r="F2685" t="e">
        <f t="shared" si="123"/>
        <v>#DIV/0!</v>
      </c>
      <c r="G2685">
        <f t="shared" si="124"/>
        <v>6.6</v>
      </c>
      <c r="H2685" s="3">
        <f t="shared" si="125"/>
        <v>1.1251158657328983</v>
      </c>
    </row>
    <row r="2686" spans="1:8" x14ac:dyDescent="0.3">
      <c r="A2686" t="s">
        <v>13064</v>
      </c>
      <c r="B2686" t="s">
        <v>19</v>
      </c>
      <c r="E2686">
        <v>4.5</v>
      </c>
      <c r="F2686" t="e">
        <f t="shared" si="123"/>
        <v>#DIV/0!</v>
      </c>
      <c r="G2686">
        <f t="shared" si="124"/>
        <v>6.6</v>
      </c>
      <c r="H2686" s="3">
        <f t="shared" si="125"/>
        <v>1.1251158657328983</v>
      </c>
    </row>
    <row r="2687" spans="1:8" x14ac:dyDescent="0.3">
      <c r="A2687" t="s">
        <v>13065</v>
      </c>
      <c r="B2687" t="s">
        <v>19</v>
      </c>
      <c r="E2687">
        <v>5.7</v>
      </c>
      <c r="F2687" t="e">
        <f t="shared" si="123"/>
        <v>#DIV/0!</v>
      </c>
      <c r="G2687">
        <f t="shared" si="124"/>
        <v>6.6</v>
      </c>
      <c r="H2687" s="3">
        <f t="shared" si="125"/>
        <v>1.1251158657328983</v>
      </c>
    </row>
    <row r="2688" spans="1:8" x14ac:dyDescent="0.3">
      <c r="A2688" t="s">
        <v>13066</v>
      </c>
      <c r="B2688" t="s">
        <v>19</v>
      </c>
      <c r="E2688">
        <v>8.4</v>
      </c>
      <c r="F2688" t="e">
        <f t="shared" si="123"/>
        <v>#DIV/0!</v>
      </c>
      <c r="G2688">
        <f t="shared" si="124"/>
        <v>6.6</v>
      </c>
      <c r="H2688" s="3">
        <f t="shared" si="125"/>
        <v>1.1251158657328983</v>
      </c>
    </row>
    <row r="2689" spans="1:8" x14ac:dyDescent="0.3">
      <c r="A2689" t="s">
        <v>13067</v>
      </c>
      <c r="B2689" t="s">
        <v>19</v>
      </c>
      <c r="E2689">
        <v>4.5999999999999996</v>
      </c>
      <c r="F2689" t="e">
        <f t="shared" si="123"/>
        <v>#DIV/0!</v>
      </c>
      <c r="G2689">
        <f t="shared" si="124"/>
        <v>6.6</v>
      </c>
      <c r="H2689" s="3">
        <f t="shared" si="125"/>
        <v>1.1251158657328983</v>
      </c>
    </row>
    <row r="2690" spans="1:8" x14ac:dyDescent="0.3">
      <c r="A2690" t="s">
        <v>13068</v>
      </c>
      <c r="B2690" t="s">
        <v>19</v>
      </c>
      <c r="E2690">
        <v>6.2</v>
      </c>
      <c r="F2690" t="e">
        <f t="shared" si="123"/>
        <v>#DIV/0!</v>
      </c>
      <c r="G2690">
        <f t="shared" si="124"/>
        <v>6.6</v>
      </c>
      <c r="H2690" s="3">
        <f t="shared" si="125"/>
        <v>1.1251158657328983</v>
      </c>
    </row>
    <row r="2691" spans="1:8" x14ac:dyDescent="0.3">
      <c r="A2691" t="s">
        <v>13069</v>
      </c>
      <c r="B2691" t="s">
        <v>19</v>
      </c>
      <c r="E2691">
        <v>7</v>
      </c>
      <c r="F2691" t="e">
        <f t="shared" ref="F2691:F2754" si="126">AVERAGEIF(B:B,C:C,E:E)</f>
        <v>#DIV/0!</v>
      </c>
      <c r="G2691">
        <f t="shared" ref="G2691:G2754" si="127">MEDIAN(B:B,C:C,E:E)</f>
        <v>6.6</v>
      </c>
      <c r="H2691" s="3">
        <f t="shared" ref="H2691:H2754" si="128">_xlfn.STDEV.S(B:B,C:C,E:E)</f>
        <v>1.1251158657328983</v>
      </c>
    </row>
    <row r="2692" spans="1:8" x14ac:dyDescent="0.3">
      <c r="A2692" t="s">
        <v>13070</v>
      </c>
      <c r="B2692" t="s">
        <v>19</v>
      </c>
      <c r="E2692">
        <v>6.9</v>
      </c>
      <c r="F2692" t="e">
        <f t="shared" si="126"/>
        <v>#DIV/0!</v>
      </c>
      <c r="G2692">
        <f t="shared" si="127"/>
        <v>6.6</v>
      </c>
      <c r="H2692" s="3">
        <f t="shared" si="128"/>
        <v>1.1251158657328983</v>
      </c>
    </row>
    <row r="2693" spans="1:8" x14ac:dyDescent="0.3">
      <c r="A2693" t="s">
        <v>13071</v>
      </c>
      <c r="B2693" t="s">
        <v>19</v>
      </c>
      <c r="E2693">
        <v>6.1</v>
      </c>
      <c r="F2693" t="e">
        <f t="shared" si="126"/>
        <v>#DIV/0!</v>
      </c>
      <c r="G2693">
        <f t="shared" si="127"/>
        <v>6.6</v>
      </c>
      <c r="H2693" s="3">
        <f t="shared" si="128"/>
        <v>1.1251158657328983</v>
      </c>
    </row>
    <row r="2694" spans="1:8" x14ac:dyDescent="0.3">
      <c r="A2694" t="s">
        <v>13072</v>
      </c>
      <c r="B2694" t="s">
        <v>19</v>
      </c>
      <c r="E2694">
        <v>6.7</v>
      </c>
      <c r="F2694" t="e">
        <f t="shared" si="126"/>
        <v>#DIV/0!</v>
      </c>
      <c r="G2694">
        <f t="shared" si="127"/>
        <v>6.6</v>
      </c>
      <c r="H2694" s="3">
        <f t="shared" si="128"/>
        <v>1.1251158657328983</v>
      </c>
    </row>
    <row r="2695" spans="1:8" x14ac:dyDescent="0.3">
      <c r="A2695" t="s">
        <v>13073</v>
      </c>
      <c r="B2695" t="s">
        <v>19</v>
      </c>
      <c r="E2695">
        <v>5.6</v>
      </c>
      <c r="F2695" t="e">
        <f t="shared" si="126"/>
        <v>#DIV/0!</v>
      </c>
      <c r="G2695">
        <f t="shared" si="127"/>
        <v>6.6</v>
      </c>
      <c r="H2695" s="3">
        <f t="shared" si="128"/>
        <v>1.1251158657328983</v>
      </c>
    </row>
    <row r="2696" spans="1:8" x14ac:dyDescent="0.3">
      <c r="A2696" t="s">
        <v>13074</v>
      </c>
      <c r="B2696" t="s">
        <v>19</v>
      </c>
      <c r="E2696">
        <v>6.6</v>
      </c>
      <c r="F2696" t="e">
        <f t="shared" si="126"/>
        <v>#DIV/0!</v>
      </c>
      <c r="G2696">
        <f t="shared" si="127"/>
        <v>6.6</v>
      </c>
      <c r="H2696" s="3">
        <f t="shared" si="128"/>
        <v>1.1251158657328983</v>
      </c>
    </row>
    <row r="2697" spans="1:8" x14ac:dyDescent="0.3">
      <c r="A2697" t="s">
        <v>13075</v>
      </c>
      <c r="B2697" t="s">
        <v>19</v>
      </c>
      <c r="E2697">
        <v>6.4</v>
      </c>
      <c r="F2697" t="e">
        <f t="shared" si="126"/>
        <v>#DIV/0!</v>
      </c>
      <c r="G2697">
        <f t="shared" si="127"/>
        <v>6.6</v>
      </c>
      <c r="H2697" s="3">
        <f t="shared" si="128"/>
        <v>1.1251158657328983</v>
      </c>
    </row>
    <row r="2698" spans="1:8" x14ac:dyDescent="0.3">
      <c r="A2698" t="s">
        <v>13076</v>
      </c>
      <c r="B2698" t="s">
        <v>19</v>
      </c>
      <c r="E2698">
        <v>2.8</v>
      </c>
      <c r="F2698" t="e">
        <f t="shared" si="126"/>
        <v>#DIV/0!</v>
      </c>
      <c r="G2698">
        <f t="shared" si="127"/>
        <v>6.6</v>
      </c>
      <c r="H2698" s="3">
        <f t="shared" si="128"/>
        <v>1.1251158657328983</v>
      </c>
    </row>
    <row r="2699" spans="1:8" x14ac:dyDescent="0.3">
      <c r="A2699" t="s">
        <v>13077</v>
      </c>
      <c r="B2699" t="s">
        <v>19</v>
      </c>
      <c r="E2699">
        <v>5.4</v>
      </c>
      <c r="F2699" t="e">
        <f t="shared" si="126"/>
        <v>#DIV/0!</v>
      </c>
      <c r="G2699">
        <f t="shared" si="127"/>
        <v>6.6</v>
      </c>
      <c r="H2699" s="3">
        <f t="shared" si="128"/>
        <v>1.1251158657328983</v>
      </c>
    </row>
    <row r="2700" spans="1:8" x14ac:dyDescent="0.3">
      <c r="A2700" t="s">
        <v>13078</v>
      </c>
      <c r="B2700" t="s">
        <v>19</v>
      </c>
      <c r="E2700">
        <v>5</v>
      </c>
      <c r="F2700" t="e">
        <f t="shared" si="126"/>
        <v>#DIV/0!</v>
      </c>
      <c r="G2700">
        <f t="shared" si="127"/>
        <v>6.6</v>
      </c>
      <c r="H2700" s="3">
        <f t="shared" si="128"/>
        <v>1.1251158657328983</v>
      </c>
    </row>
    <row r="2701" spans="1:8" x14ac:dyDescent="0.3">
      <c r="A2701" t="s">
        <v>13079</v>
      </c>
      <c r="B2701" t="s">
        <v>19</v>
      </c>
      <c r="E2701">
        <v>5.0999999999999996</v>
      </c>
      <c r="F2701" t="e">
        <f t="shared" si="126"/>
        <v>#DIV/0!</v>
      </c>
      <c r="G2701">
        <f t="shared" si="127"/>
        <v>6.6</v>
      </c>
      <c r="H2701" s="3">
        <f t="shared" si="128"/>
        <v>1.1251158657328983</v>
      </c>
    </row>
    <row r="2702" spans="1:8" x14ac:dyDescent="0.3">
      <c r="A2702" t="s">
        <v>13080</v>
      </c>
      <c r="B2702" t="s">
        <v>19</v>
      </c>
      <c r="E2702">
        <v>8</v>
      </c>
      <c r="F2702" t="e">
        <f t="shared" si="126"/>
        <v>#DIV/0!</v>
      </c>
      <c r="G2702">
        <f t="shared" si="127"/>
        <v>6.6</v>
      </c>
      <c r="H2702" s="3">
        <f t="shared" si="128"/>
        <v>1.1251158657328983</v>
      </c>
    </row>
    <row r="2703" spans="1:8" x14ac:dyDescent="0.3">
      <c r="A2703" t="s">
        <v>13081</v>
      </c>
      <c r="B2703" t="s">
        <v>19</v>
      </c>
      <c r="E2703">
        <v>5.9</v>
      </c>
      <c r="F2703" t="e">
        <f t="shared" si="126"/>
        <v>#DIV/0!</v>
      </c>
      <c r="G2703">
        <f t="shared" si="127"/>
        <v>6.6</v>
      </c>
      <c r="H2703" s="3">
        <f t="shared" si="128"/>
        <v>1.1251158657328983</v>
      </c>
    </row>
    <row r="2704" spans="1:8" x14ac:dyDescent="0.3">
      <c r="A2704" t="s">
        <v>13082</v>
      </c>
      <c r="B2704" t="s">
        <v>19</v>
      </c>
      <c r="E2704">
        <v>7.5</v>
      </c>
      <c r="F2704" t="e">
        <f t="shared" si="126"/>
        <v>#DIV/0!</v>
      </c>
      <c r="G2704">
        <f t="shared" si="127"/>
        <v>6.6</v>
      </c>
      <c r="H2704" s="3">
        <f t="shared" si="128"/>
        <v>1.1251158657328983</v>
      </c>
    </row>
    <row r="2705" spans="1:8" x14ac:dyDescent="0.3">
      <c r="A2705" t="s">
        <v>13083</v>
      </c>
      <c r="B2705" t="s">
        <v>19</v>
      </c>
      <c r="E2705">
        <v>8.1999999999999993</v>
      </c>
      <c r="F2705" t="e">
        <f t="shared" si="126"/>
        <v>#DIV/0!</v>
      </c>
      <c r="G2705">
        <f t="shared" si="127"/>
        <v>6.6</v>
      </c>
      <c r="H2705" s="3">
        <f t="shared" si="128"/>
        <v>1.1251158657328983</v>
      </c>
    </row>
    <row r="2706" spans="1:8" x14ac:dyDescent="0.3">
      <c r="A2706" t="s">
        <v>13084</v>
      </c>
      <c r="B2706" t="s">
        <v>19</v>
      </c>
      <c r="E2706">
        <v>7</v>
      </c>
      <c r="F2706" t="e">
        <f t="shared" si="126"/>
        <v>#DIV/0!</v>
      </c>
      <c r="G2706">
        <f t="shared" si="127"/>
        <v>6.6</v>
      </c>
      <c r="H2706" s="3">
        <f t="shared" si="128"/>
        <v>1.1251158657328983</v>
      </c>
    </row>
    <row r="2707" spans="1:8" x14ac:dyDescent="0.3">
      <c r="A2707" t="s">
        <v>13085</v>
      </c>
      <c r="B2707" t="s">
        <v>19</v>
      </c>
      <c r="E2707">
        <v>6.6</v>
      </c>
      <c r="F2707" t="e">
        <f t="shared" si="126"/>
        <v>#DIV/0!</v>
      </c>
      <c r="G2707">
        <f t="shared" si="127"/>
        <v>6.6</v>
      </c>
      <c r="H2707" s="3">
        <f t="shared" si="128"/>
        <v>1.1251158657328983</v>
      </c>
    </row>
    <row r="2708" spans="1:8" x14ac:dyDescent="0.3">
      <c r="A2708" t="s">
        <v>13086</v>
      </c>
      <c r="B2708" t="s">
        <v>19</v>
      </c>
      <c r="E2708">
        <v>6.7</v>
      </c>
      <c r="F2708" t="e">
        <f t="shared" si="126"/>
        <v>#DIV/0!</v>
      </c>
      <c r="G2708">
        <f t="shared" si="127"/>
        <v>6.6</v>
      </c>
      <c r="H2708" s="3">
        <f t="shared" si="128"/>
        <v>1.1251158657328983</v>
      </c>
    </row>
    <row r="2709" spans="1:8" x14ac:dyDescent="0.3">
      <c r="A2709" t="s">
        <v>13087</v>
      </c>
      <c r="B2709" t="s">
        <v>19</v>
      </c>
      <c r="E2709">
        <v>5.5</v>
      </c>
      <c r="F2709" t="e">
        <f t="shared" si="126"/>
        <v>#DIV/0!</v>
      </c>
      <c r="G2709">
        <f t="shared" si="127"/>
        <v>6.6</v>
      </c>
      <c r="H2709" s="3">
        <f t="shared" si="128"/>
        <v>1.1251158657328983</v>
      </c>
    </row>
    <row r="2710" spans="1:8" x14ac:dyDescent="0.3">
      <c r="A2710" t="s">
        <v>13088</v>
      </c>
      <c r="B2710" t="s">
        <v>19</v>
      </c>
      <c r="E2710">
        <v>4.9000000000000004</v>
      </c>
      <c r="F2710" t="e">
        <f t="shared" si="126"/>
        <v>#DIV/0!</v>
      </c>
      <c r="G2710">
        <f t="shared" si="127"/>
        <v>6.6</v>
      </c>
      <c r="H2710" s="3">
        <f t="shared" si="128"/>
        <v>1.1251158657328983</v>
      </c>
    </row>
    <row r="2711" spans="1:8" x14ac:dyDescent="0.3">
      <c r="A2711" t="s">
        <v>13089</v>
      </c>
      <c r="B2711" t="s">
        <v>19</v>
      </c>
      <c r="E2711">
        <v>6.9</v>
      </c>
      <c r="F2711" t="e">
        <f t="shared" si="126"/>
        <v>#DIV/0!</v>
      </c>
      <c r="G2711">
        <f t="shared" si="127"/>
        <v>6.6</v>
      </c>
      <c r="H2711" s="3">
        <f t="shared" si="128"/>
        <v>1.1251158657328983</v>
      </c>
    </row>
    <row r="2712" spans="1:8" x14ac:dyDescent="0.3">
      <c r="A2712" t="s">
        <v>13090</v>
      </c>
      <c r="B2712" t="s">
        <v>19</v>
      </c>
      <c r="E2712">
        <v>7.4</v>
      </c>
      <c r="F2712" t="e">
        <f t="shared" si="126"/>
        <v>#DIV/0!</v>
      </c>
      <c r="G2712">
        <f t="shared" si="127"/>
        <v>6.6</v>
      </c>
      <c r="H2712" s="3">
        <f t="shared" si="128"/>
        <v>1.1251158657328983</v>
      </c>
    </row>
    <row r="2713" spans="1:8" x14ac:dyDescent="0.3">
      <c r="A2713" t="s">
        <v>13091</v>
      </c>
      <c r="B2713" t="s">
        <v>19</v>
      </c>
      <c r="E2713">
        <v>5.6</v>
      </c>
      <c r="F2713" t="e">
        <f t="shared" si="126"/>
        <v>#DIV/0!</v>
      </c>
      <c r="G2713">
        <f t="shared" si="127"/>
        <v>6.6</v>
      </c>
      <c r="H2713" s="3">
        <f t="shared" si="128"/>
        <v>1.1251158657328983</v>
      </c>
    </row>
    <row r="2714" spans="1:8" x14ac:dyDescent="0.3">
      <c r="A2714" t="s">
        <v>13092</v>
      </c>
      <c r="B2714" t="s">
        <v>19</v>
      </c>
      <c r="E2714">
        <v>8</v>
      </c>
      <c r="F2714" t="e">
        <f t="shared" si="126"/>
        <v>#DIV/0!</v>
      </c>
      <c r="G2714">
        <f t="shared" si="127"/>
        <v>6.6</v>
      </c>
      <c r="H2714" s="3">
        <f t="shared" si="128"/>
        <v>1.1251158657328983</v>
      </c>
    </row>
    <row r="2715" spans="1:8" x14ac:dyDescent="0.3">
      <c r="A2715" t="s">
        <v>13093</v>
      </c>
      <c r="B2715" t="s">
        <v>19</v>
      </c>
      <c r="E2715">
        <v>5.3</v>
      </c>
      <c r="F2715" t="e">
        <f t="shared" si="126"/>
        <v>#DIV/0!</v>
      </c>
      <c r="G2715">
        <f t="shared" si="127"/>
        <v>6.6</v>
      </c>
      <c r="H2715" s="3">
        <f t="shared" si="128"/>
        <v>1.1251158657328983</v>
      </c>
    </row>
    <row r="2716" spans="1:8" x14ac:dyDescent="0.3">
      <c r="A2716" t="s">
        <v>13094</v>
      </c>
      <c r="B2716" t="s">
        <v>19</v>
      </c>
      <c r="E2716">
        <v>6.2</v>
      </c>
      <c r="F2716" t="e">
        <f t="shared" si="126"/>
        <v>#DIV/0!</v>
      </c>
      <c r="G2716">
        <f t="shared" si="127"/>
        <v>6.6</v>
      </c>
      <c r="H2716" s="3">
        <f t="shared" si="128"/>
        <v>1.1251158657328983</v>
      </c>
    </row>
    <row r="2717" spans="1:8" x14ac:dyDescent="0.3">
      <c r="A2717" t="s">
        <v>13095</v>
      </c>
      <c r="B2717" t="s">
        <v>19</v>
      </c>
      <c r="E2717">
        <v>5.3</v>
      </c>
      <c r="F2717" t="e">
        <f t="shared" si="126"/>
        <v>#DIV/0!</v>
      </c>
      <c r="G2717">
        <f t="shared" si="127"/>
        <v>6.6</v>
      </c>
      <c r="H2717" s="3">
        <f t="shared" si="128"/>
        <v>1.1251158657328983</v>
      </c>
    </row>
    <row r="2718" spans="1:8" x14ac:dyDescent="0.3">
      <c r="A2718" t="s">
        <v>13096</v>
      </c>
      <c r="B2718" t="s">
        <v>19</v>
      </c>
      <c r="E2718">
        <v>6.6</v>
      </c>
      <c r="F2718" t="e">
        <f t="shared" si="126"/>
        <v>#DIV/0!</v>
      </c>
      <c r="G2718">
        <f t="shared" si="127"/>
        <v>6.6</v>
      </c>
      <c r="H2718" s="3">
        <f t="shared" si="128"/>
        <v>1.1251158657328983</v>
      </c>
    </row>
    <row r="2719" spans="1:8" x14ac:dyDescent="0.3">
      <c r="A2719" t="s">
        <v>13097</v>
      </c>
      <c r="B2719" t="s">
        <v>19</v>
      </c>
      <c r="E2719">
        <v>7.2</v>
      </c>
      <c r="F2719" t="e">
        <f t="shared" si="126"/>
        <v>#DIV/0!</v>
      </c>
      <c r="G2719">
        <f t="shared" si="127"/>
        <v>6.6</v>
      </c>
      <c r="H2719" s="3">
        <f t="shared" si="128"/>
        <v>1.1251158657328983</v>
      </c>
    </row>
    <row r="2720" spans="1:8" x14ac:dyDescent="0.3">
      <c r="A2720" t="s">
        <v>13098</v>
      </c>
      <c r="B2720" t="s">
        <v>19</v>
      </c>
      <c r="E2720">
        <v>4.5999999999999996</v>
      </c>
      <c r="F2720" t="e">
        <f t="shared" si="126"/>
        <v>#DIV/0!</v>
      </c>
      <c r="G2720">
        <f t="shared" si="127"/>
        <v>6.6</v>
      </c>
      <c r="H2720" s="3">
        <f t="shared" si="128"/>
        <v>1.1251158657328983</v>
      </c>
    </row>
    <row r="2721" spans="1:8" x14ac:dyDescent="0.3">
      <c r="A2721" t="s">
        <v>13099</v>
      </c>
      <c r="B2721" t="s">
        <v>19</v>
      </c>
      <c r="E2721">
        <v>7.5</v>
      </c>
      <c r="F2721" t="e">
        <f t="shared" si="126"/>
        <v>#DIV/0!</v>
      </c>
      <c r="G2721">
        <f t="shared" si="127"/>
        <v>6.6</v>
      </c>
      <c r="H2721" s="3">
        <f t="shared" si="128"/>
        <v>1.1251158657328983</v>
      </c>
    </row>
    <row r="2722" spans="1:8" x14ac:dyDescent="0.3">
      <c r="A2722" t="s">
        <v>13100</v>
      </c>
      <c r="B2722" t="s">
        <v>19</v>
      </c>
      <c r="E2722">
        <v>6.5</v>
      </c>
      <c r="F2722" t="e">
        <f t="shared" si="126"/>
        <v>#DIV/0!</v>
      </c>
      <c r="G2722">
        <f t="shared" si="127"/>
        <v>6.6</v>
      </c>
      <c r="H2722" s="3">
        <f t="shared" si="128"/>
        <v>1.1251158657328983</v>
      </c>
    </row>
    <row r="2723" spans="1:8" x14ac:dyDescent="0.3">
      <c r="A2723" t="s">
        <v>13101</v>
      </c>
      <c r="B2723" t="s">
        <v>19</v>
      </c>
      <c r="E2723">
        <v>7.6</v>
      </c>
      <c r="F2723" t="e">
        <f t="shared" si="126"/>
        <v>#DIV/0!</v>
      </c>
      <c r="G2723">
        <f t="shared" si="127"/>
        <v>6.6</v>
      </c>
      <c r="H2723" s="3">
        <f t="shared" si="128"/>
        <v>1.1251158657328983</v>
      </c>
    </row>
    <row r="2724" spans="1:8" x14ac:dyDescent="0.3">
      <c r="A2724" t="s">
        <v>13102</v>
      </c>
      <c r="B2724" t="s">
        <v>19</v>
      </c>
      <c r="E2724">
        <v>6.2</v>
      </c>
      <c r="F2724" t="e">
        <f t="shared" si="126"/>
        <v>#DIV/0!</v>
      </c>
      <c r="G2724">
        <f t="shared" si="127"/>
        <v>6.6</v>
      </c>
      <c r="H2724" s="3">
        <f t="shared" si="128"/>
        <v>1.1251158657328983</v>
      </c>
    </row>
    <row r="2725" spans="1:8" x14ac:dyDescent="0.3">
      <c r="A2725" t="s">
        <v>13103</v>
      </c>
      <c r="B2725" t="s">
        <v>19</v>
      </c>
      <c r="E2725">
        <v>8</v>
      </c>
      <c r="F2725" t="e">
        <f t="shared" si="126"/>
        <v>#DIV/0!</v>
      </c>
      <c r="G2725">
        <f t="shared" si="127"/>
        <v>6.6</v>
      </c>
      <c r="H2725" s="3">
        <f t="shared" si="128"/>
        <v>1.1251158657328983</v>
      </c>
    </row>
    <row r="2726" spans="1:8" x14ac:dyDescent="0.3">
      <c r="A2726" t="s">
        <v>13104</v>
      </c>
      <c r="B2726" t="s">
        <v>19</v>
      </c>
      <c r="E2726">
        <v>5.5</v>
      </c>
      <c r="F2726" t="e">
        <f t="shared" si="126"/>
        <v>#DIV/0!</v>
      </c>
      <c r="G2726">
        <f t="shared" si="127"/>
        <v>6.6</v>
      </c>
      <c r="H2726" s="3">
        <f t="shared" si="128"/>
        <v>1.1251158657328983</v>
      </c>
    </row>
    <row r="2727" spans="1:8" x14ac:dyDescent="0.3">
      <c r="A2727" t="s">
        <v>13105</v>
      </c>
      <c r="B2727" t="s">
        <v>19</v>
      </c>
      <c r="E2727">
        <v>6.3</v>
      </c>
      <c r="F2727" t="e">
        <f t="shared" si="126"/>
        <v>#DIV/0!</v>
      </c>
      <c r="G2727">
        <f t="shared" si="127"/>
        <v>6.6</v>
      </c>
      <c r="H2727" s="3">
        <f t="shared" si="128"/>
        <v>1.1251158657328983</v>
      </c>
    </row>
    <row r="2728" spans="1:8" x14ac:dyDescent="0.3">
      <c r="A2728" t="s">
        <v>13106</v>
      </c>
      <c r="B2728" t="s">
        <v>19</v>
      </c>
      <c r="E2728">
        <v>7.2</v>
      </c>
      <c r="F2728" t="e">
        <f t="shared" si="126"/>
        <v>#DIV/0!</v>
      </c>
      <c r="G2728">
        <f t="shared" si="127"/>
        <v>6.6</v>
      </c>
      <c r="H2728" s="3">
        <f t="shared" si="128"/>
        <v>1.1251158657328983</v>
      </c>
    </row>
    <row r="2729" spans="1:8" x14ac:dyDescent="0.3">
      <c r="A2729" t="s">
        <v>13107</v>
      </c>
      <c r="B2729" t="s">
        <v>19</v>
      </c>
      <c r="E2729">
        <v>7.9</v>
      </c>
      <c r="F2729" t="e">
        <f t="shared" si="126"/>
        <v>#DIV/0!</v>
      </c>
      <c r="G2729">
        <f t="shared" si="127"/>
        <v>6.6</v>
      </c>
      <c r="H2729" s="3">
        <f t="shared" si="128"/>
        <v>1.1251158657328983</v>
      </c>
    </row>
    <row r="2730" spans="1:8" x14ac:dyDescent="0.3">
      <c r="A2730" t="s">
        <v>13108</v>
      </c>
      <c r="B2730" t="s">
        <v>19</v>
      </c>
      <c r="E2730">
        <v>6.7</v>
      </c>
      <c r="F2730" t="e">
        <f t="shared" si="126"/>
        <v>#DIV/0!</v>
      </c>
      <c r="G2730">
        <f t="shared" si="127"/>
        <v>6.6</v>
      </c>
      <c r="H2730" s="3">
        <f t="shared" si="128"/>
        <v>1.1251158657328983</v>
      </c>
    </row>
    <row r="2731" spans="1:8" x14ac:dyDescent="0.3">
      <c r="A2731" t="s">
        <v>13109</v>
      </c>
      <c r="B2731" t="s">
        <v>19</v>
      </c>
      <c r="E2731">
        <v>5.3</v>
      </c>
      <c r="F2731" t="e">
        <f t="shared" si="126"/>
        <v>#DIV/0!</v>
      </c>
      <c r="G2731">
        <f t="shared" si="127"/>
        <v>6.6</v>
      </c>
      <c r="H2731" s="3">
        <f t="shared" si="128"/>
        <v>1.1251158657328983</v>
      </c>
    </row>
    <row r="2732" spans="1:8" x14ac:dyDescent="0.3">
      <c r="A2732" t="s">
        <v>13110</v>
      </c>
      <c r="B2732" t="s">
        <v>19</v>
      </c>
      <c r="E2732">
        <v>6.3</v>
      </c>
      <c r="F2732" t="e">
        <f t="shared" si="126"/>
        <v>#DIV/0!</v>
      </c>
      <c r="G2732">
        <f t="shared" si="127"/>
        <v>6.6</v>
      </c>
      <c r="H2732" s="3">
        <f t="shared" si="128"/>
        <v>1.1251158657328983</v>
      </c>
    </row>
    <row r="2733" spans="1:8" x14ac:dyDescent="0.3">
      <c r="A2733" t="s">
        <v>13111</v>
      </c>
      <c r="B2733" t="s">
        <v>3748</v>
      </c>
      <c r="E2733">
        <v>6.5</v>
      </c>
      <c r="F2733" t="e">
        <f t="shared" si="126"/>
        <v>#DIV/0!</v>
      </c>
      <c r="G2733">
        <f t="shared" si="127"/>
        <v>6.6</v>
      </c>
      <c r="H2733" s="3">
        <f t="shared" si="128"/>
        <v>1.1251158657328983</v>
      </c>
    </row>
    <row r="2734" spans="1:8" x14ac:dyDescent="0.3">
      <c r="A2734" t="s">
        <v>13112</v>
      </c>
      <c r="B2734" t="s">
        <v>675</v>
      </c>
      <c r="E2734">
        <v>5.6</v>
      </c>
      <c r="F2734" t="e">
        <f t="shared" si="126"/>
        <v>#DIV/0!</v>
      </c>
      <c r="G2734">
        <f t="shared" si="127"/>
        <v>6.6</v>
      </c>
      <c r="H2734" s="3">
        <f t="shared" si="128"/>
        <v>1.1251158657328983</v>
      </c>
    </row>
    <row r="2735" spans="1:8" x14ac:dyDescent="0.3">
      <c r="A2735" t="s">
        <v>13113</v>
      </c>
      <c r="B2735" t="s">
        <v>19</v>
      </c>
      <c r="E2735">
        <v>7</v>
      </c>
      <c r="F2735" t="e">
        <f t="shared" si="126"/>
        <v>#DIV/0!</v>
      </c>
      <c r="G2735">
        <f t="shared" si="127"/>
        <v>6.6</v>
      </c>
      <c r="H2735" s="3">
        <f t="shared" si="128"/>
        <v>1.1251158657328983</v>
      </c>
    </row>
    <row r="2736" spans="1:8" x14ac:dyDescent="0.3">
      <c r="A2736" t="s">
        <v>13114</v>
      </c>
      <c r="B2736" t="s">
        <v>888</v>
      </c>
      <c r="E2736">
        <v>8.3000000000000007</v>
      </c>
      <c r="F2736" t="e">
        <f t="shared" si="126"/>
        <v>#DIV/0!</v>
      </c>
      <c r="G2736">
        <f t="shared" si="127"/>
        <v>6.6</v>
      </c>
      <c r="H2736" s="3">
        <f t="shared" si="128"/>
        <v>1.1251158657328983</v>
      </c>
    </row>
    <row r="2737" spans="1:8" x14ac:dyDescent="0.3">
      <c r="A2737" t="s">
        <v>13115</v>
      </c>
      <c r="B2737" t="s">
        <v>19</v>
      </c>
      <c r="E2737">
        <v>7.2</v>
      </c>
      <c r="F2737" t="e">
        <f t="shared" si="126"/>
        <v>#DIV/0!</v>
      </c>
      <c r="G2737">
        <f t="shared" si="127"/>
        <v>6.6</v>
      </c>
      <c r="H2737" s="3">
        <f t="shared" si="128"/>
        <v>1.1251158657328983</v>
      </c>
    </row>
    <row r="2738" spans="1:8" x14ac:dyDescent="0.3">
      <c r="A2738" t="s">
        <v>13116</v>
      </c>
      <c r="B2738" t="s">
        <v>2440</v>
      </c>
      <c r="E2738">
        <v>6.8</v>
      </c>
      <c r="F2738" t="e">
        <f t="shared" si="126"/>
        <v>#DIV/0!</v>
      </c>
      <c r="G2738">
        <f t="shared" si="127"/>
        <v>6.6</v>
      </c>
      <c r="H2738" s="3">
        <f t="shared" si="128"/>
        <v>1.1251158657328983</v>
      </c>
    </row>
    <row r="2739" spans="1:8" x14ac:dyDescent="0.3">
      <c r="A2739" t="s">
        <v>13117</v>
      </c>
      <c r="B2739" t="s">
        <v>5674</v>
      </c>
      <c r="E2739">
        <v>6.4</v>
      </c>
      <c r="F2739" t="e">
        <f t="shared" si="126"/>
        <v>#DIV/0!</v>
      </c>
      <c r="G2739">
        <f t="shared" si="127"/>
        <v>6.6</v>
      </c>
      <c r="H2739" s="3">
        <f t="shared" si="128"/>
        <v>1.1251158657328983</v>
      </c>
    </row>
    <row r="2740" spans="1:8" x14ac:dyDescent="0.3">
      <c r="A2740" t="s">
        <v>13118</v>
      </c>
      <c r="B2740" t="s">
        <v>19</v>
      </c>
      <c r="E2740">
        <v>6.9</v>
      </c>
      <c r="F2740" t="e">
        <f t="shared" si="126"/>
        <v>#DIV/0!</v>
      </c>
      <c r="G2740">
        <f t="shared" si="127"/>
        <v>6.6</v>
      </c>
      <c r="H2740" s="3">
        <f t="shared" si="128"/>
        <v>1.1251158657328983</v>
      </c>
    </row>
    <row r="2741" spans="1:8" x14ac:dyDescent="0.3">
      <c r="A2741" t="s">
        <v>13119</v>
      </c>
      <c r="B2741" t="s">
        <v>19</v>
      </c>
      <c r="E2741">
        <v>8</v>
      </c>
      <c r="F2741" t="e">
        <f t="shared" si="126"/>
        <v>#DIV/0!</v>
      </c>
      <c r="G2741">
        <f t="shared" si="127"/>
        <v>6.6</v>
      </c>
      <c r="H2741" s="3">
        <f t="shared" si="128"/>
        <v>1.1251158657328983</v>
      </c>
    </row>
    <row r="2742" spans="1:8" x14ac:dyDescent="0.3">
      <c r="A2742" t="s">
        <v>13120</v>
      </c>
      <c r="B2742" t="s">
        <v>19</v>
      </c>
      <c r="E2742">
        <v>6.2</v>
      </c>
      <c r="F2742" t="e">
        <f t="shared" si="126"/>
        <v>#DIV/0!</v>
      </c>
      <c r="G2742">
        <f t="shared" si="127"/>
        <v>6.6</v>
      </c>
      <c r="H2742" s="3">
        <f t="shared" si="128"/>
        <v>1.1251158657328983</v>
      </c>
    </row>
    <row r="2743" spans="1:8" x14ac:dyDescent="0.3">
      <c r="A2743" t="s">
        <v>13121</v>
      </c>
      <c r="B2743" t="s">
        <v>19</v>
      </c>
      <c r="E2743">
        <v>6.4</v>
      </c>
      <c r="F2743" t="e">
        <f t="shared" si="126"/>
        <v>#DIV/0!</v>
      </c>
      <c r="G2743">
        <f t="shared" si="127"/>
        <v>6.6</v>
      </c>
      <c r="H2743" s="3">
        <f t="shared" si="128"/>
        <v>1.1251158657328983</v>
      </c>
    </row>
    <row r="2744" spans="1:8" x14ac:dyDescent="0.3">
      <c r="A2744" t="s">
        <v>13122</v>
      </c>
      <c r="B2744" t="s">
        <v>19</v>
      </c>
      <c r="E2744">
        <v>5.6</v>
      </c>
      <c r="F2744" t="e">
        <f t="shared" si="126"/>
        <v>#DIV/0!</v>
      </c>
      <c r="G2744">
        <f t="shared" si="127"/>
        <v>6.6</v>
      </c>
      <c r="H2744" s="3">
        <f t="shared" si="128"/>
        <v>1.1251158657328983</v>
      </c>
    </row>
    <row r="2745" spans="1:8" x14ac:dyDescent="0.3">
      <c r="A2745" t="s">
        <v>13123</v>
      </c>
      <c r="B2745" t="s">
        <v>19</v>
      </c>
      <c r="E2745">
        <v>6.1</v>
      </c>
      <c r="F2745" t="e">
        <f t="shared" si="126"/>
        <v>#DIV/0!</v>
      </c>
      <c r="G2745">
        <f t="shared" si="127"/>
        <v>6.6</v>
      </c>
      <c r="H2745" s="3">
        <f t="shared" si="128"/>
        <v>1.1251158657328983</v>
      </c>
    </row>
    <row r="2746" spans="1:8" x14ac:dyDescent="0.3">
      <c r="A2746" t="s">
        <v>13124</v>
      </c>
      <c r="B2746" t="s">
        <v>19</v>
      </c>
      <c r="E2746">
        <v>6</v>
      </c>
      <c r="F2746" t="e">
        <f t="shared" si="126"/>
        <v>#DIV/0!</v>
      </c>
      <c r="G2746">
        <f t="shared" si="127"/>
        <v>6.6</v>
      </c>
      <c r="H2746" s="3">
        <f t="shared" si="128"/>
        <v>1.1251158657328983</v>
      </c>
    </row>
    <row r="2747" spans="1:8" x14ac:dyDescent="0.3">
      <c r="A2747" t="s">
        <v>13125</v>
      </c>
      <c r="B2747" t="s">
        <v>19</v>
      </c>
      <c r="E2747">
        <v>5.0999999999999996</v>
      </c>
      <c r="F2747" t="e">
        <f t="shared" si="126"/>
        <v>#DIV/0!</v>
      </c>
      <c r="G2747">
        <f t="shared" si="127"/>
        <v>6.6</v>
      </c>
      <c r="H2747" s="3">
        <f t="shared" si="128"/>
        <v>1.1251158657328983</v>
      </c>
    </row>
    <row r="2748" spans="1:8" x14ac:dyDescent="0.3">
      <c r="A2748" t="s">
        <v>13126</v>
      </c>
      <c r="B2748" t="s">
        <v>19</v>
      </c>
      <c r="E2748">
        <v>4.5</v>
      </c>
      <c r="F2748" t="e">
        <f t="shared" si="126"/>
        <v>#DIV/0!</v>
      </c>
      <c r="G2748">
        <f t="shared" si="127"/>
        <v>6.6</v>
      </c>
      <c r="H2748" s="3">
        <f t="shared" si="128"/>
        <v>1.1251158657328983</v>
      </c>
    </row>
    <row r="2749" spans="1:8" x14ac:dyDescent="0.3">
      <c r="A2749" t="s">
        <v>13127</v>
      </c>
      <c r="B2749" t="s">
        <v>19</v>
      </c>
      <c r="E2749">
        <v>5.9</v>
      </c>
      <c r="F2749" t="e">
        <f t="shared" si="126"/>
        <v>#DIV/0!</v>
      </c>
      <c r="G2749">
        <f t="shared" si="127"/>
        <v>6.6</v>
      </c>
      <c r="H2749" s="3">
        <f t="shared" si="128"/>
        <v>1.1251158657328983</v>
      </c>
    </row>
    <row r="2750" spans="1:8" x14ac:dyDescent="0.3">
      <c r="A2750" t="s">
        <v>13128</v>
      </c>
      <c r="B2750" t="s">
        <v>19</v>
      </c>
      <c r="E2750">
        <v>6</v>
      </c>
      <c r="F2750" t="e">
        <f t="shared" si="126"/>
        <v>#DIV/0!</v>
      </c>
      <c r="G2750">
        <f t="shared" si="127"/>
        <v>6.6</v>
      </c>
      <c r="H2750" s="3">
        <f t="shared" si="128"/>
        <v>1.1251158657328983</v>
      </c>
    </row>
    <row r="2751" spans="1:8" x14ac:dyDescent="0.3">
      <c r="A2751" t="s">
        <v>13129</v>
      </c>
      <c r="B2751" t="s">
        <v>1243</v>
      </c>
      <c r="E2751">
        <v>5.8</v>
      </c>
      <c r="F2751" t="e">
        <f t="shared" si="126"/>
        <v>#DIV/0!</v>
      </c>
      <c r="G2751">
        <f t="shared" si="127"/>
        <v>6.6</v>
      </c>
      <c r="H2751" s="3">
        <f t="shared" si="128"/>
        <v>1.1251158657328983</v>
      </c>
    </row>
    <row r="2752" spans="1:8" x14ac:dyDescent="0.3">
      <c r="A2752" t="s">
        <v>13130</v>
      </c>
      <c r="B2752" t="s">
        <v>888</v>
      </c>
      <c r="E2752">
        <v>6.1</v>
      </c>
      <c r="F2752" t="e">
        <f t="shared" si="126"/>
        <v>#DIV/0!</v>
      </c>
      <c r="G2752">
        <f t="shared" si="127"/>
        <v>6.6</v>
      </c>
      <c r="H2752" s="3">
        <f t="shared" si="128"/>
        <v>1.1251158657328983</v>
      </c>
    </row>
    <row r="2753" spans="1:8" x14ac:dyDescent="0.3">
      <c r="A2753" t="s">
        <v>13131</v>
      </c>
      <c r="B2753" t="s">
        <v>19</v>
      </c>
      <c r="E2753">
        <v>4.9000000000000004</v>
      </c>
      <c r="F2753" t="e">
        <f t="shared" si="126"/>
        <v>#DIV/0!</v>
      </c>
      <c r="G2753">
        <f t="shared" si="127"/>
        <v>6.6</v>
      </c>
      <c r="H2753" s="3">
        <f t="shared" si="128"/>
        <v>1.1251158657328983</v>
      </c>
    </row>
    <row r="2754" spans="1:8" x14ac:dyDescent="0.3">
      <c r="A2754" t="s">
        <v>13132</v>
      </c>
      <c r="B2754" t="s">
        <v>19</v>
      </c>
      <c r="E2754">
        <v>5.7</v>
      </c>
      <c r="F2754" t="e">
        <f t="shared" si="126"/>
        <v>#DIV/0!</v>
      </c>
      <c r="G2754">
        <f t="shared" si="127"/>
        <v>6.6</v>
      </c>
      <c r="H2754" s="3">
        <f t="shared" si="128"/>
        <v>1.1251158657328983</v>
      </c>
    </row>
    <row r="2755" spans="1:8" x14ac:dyDescent="0.3">
      <c r="A2755" t="s">
        <v>13133</v>
      </c>
      <c r="B2755" t="s">
        <v>19</v>
      </c>
      <c r="E2755">
        <v>7.1</v>
      </c>
      <c r="F2755" t="e">
        <f t="shared" ref="F2755:F2818" si="129">AVERAGEIF(B:B,C:C,E:E)</f>
        <v>#DIV/0!</v>
      </c>
      <c r="G2755">
        <f t="shared" ref="G2755:G2818" si="130">MEDIAN(B:B,C:C,E:E)</f>
        <v>6.6</v>
      </c>
      <c r="H2755" s="3">
        <f t="shared" ref="H2755:H2818" si="131">_xlfn.STDEV.S(B:B,C:C,E:E)</f>
        <v>1.1251158657328983</v>
      </c>
    </row>
    <row r="2756" spans="1:8" x14ac:dyDescent="0.3">
      <c r="A2756" t="s">
        <v>13134</v>
      </c>
      <c r="B2756" t="s">
        <v>19</v>
      </c>
      <c r="E2756">
        <v>6.6</v>
      </c>
      <c r="F2756" t="e">
        <f t="shared" si="129"/>
        <v>#DIV/0!</v>
      </c>
      <c r="G2756">
        <f t="shared" si="130"/>
        <v>6.6</v>
      </c>
      <c r="H2756" s="3">
        <f t="shared" si="131"/>
        <v>1.1251158657328983</v>
      </c>
    </row>
    <row r="2757" spans="1:8" x14ac:dyDescent="0.3">
      <c r="A2757" t="s">
        <v>13135</v>
      </c>
      <c r="B2757" t="s">
        <v>675</v>
      </c>
      <c r="E2757">
        <v>8.1</v>
      </c>
      <c r="F2757" t="e">
        <f t="shared" si="129"/>
        <v>#DIV/0!</v>
      </c>
      <c r="G2757">
        <f t="shared" si="130"/>
        <v>6.6</v>
      </c>
      <c r="H2757" s="3">
        <f t="shared" si="131"/>
        <v>1.1251158657328983</v>
      </c>
    </row>
    <row r="2758" spans="1:8" x14ac:dyDescent="0.3">
      <c r="A2758" t="s">
        <v>13136</v>
      </c>
      <c r="B2758" t="s">
        <v>19</v>
      </c>
      <c r="E2758">
        <v>5.7</v>
      </c>
      <c r="F2758" t="e">
        <f t="shared" si="129"/>
        <v>#DIV/0!</v>
      </c>
      <c r="G2758">
        <f t="shared" si="130"/>
        <v>6.6</v>
      </c>
      <c r="H2758" s="3">
        <f t="shared" si="131"/>
        <v>1.1251158657328983</v>
      </c>
    </row>
    <row r="2759" spans="1:8" x14ac:dyDescent="0.3">
      <c r="A2759" t="s">
        <v>13137</v>
      </c>
      <c r="B2759" t="s">
        <v>19</v>
      </c>
      <c r="E2759">
        <v>6.8</v>
      </c>
      <c r="F2759" t="e">
        <f t="shared" si="129"/>
        <v>#DIV/0!</v>
      </c>
      <c r="G2759">
        <f t="shared" si="130"/>
        <v>6.6</v>
      </c>
      <c r="H2759" s="3">
        <f t="shared" si="131"/>
        <v>1.1251158657328983</v>
      </c>
    </row>
    <row r="2760" spans="1:8" x14ac:dyDescent="0.3">
      <c r="A2760" t="s">
        <v>13138</v>
      </c>
      <c r="B2760" t="s">
        <v>19</v>
      </c>
      <c r="E2760">
        <v>7.5</v>
      </c>
      <c r="F2760" t="e">
        <f t="shared" si="129"/>
        <v>#DIV/0!</v>
      </c>
      <c r="G2760">
        <f t="shared" si="130"/>
        <v>6.6</v>
      </c>
      <c r="H2760" s="3">
        <f t="shared" si="131"/>
        <v>1.1251158657328983</v>
      </c>
    </row>
    <row r="2761" spans="1:8" x14ac:dyDescent="0.3">
      <c r="A2761" t="s">
        <v>13139</v>
      </c>
      <c r="B2761" t="s">
        <v>19</v>
      </c>
      <c r="E2761">
        <v>6.2</v>
      </c>
      <c r="F2761" t="e">
        <f t="shared" si="129"/>
        <v>#DIV/0!</v>
      </c>
      <c r="G2761">
        <f t="shared" si="130"/>
        <v>6.6</v>
      </c>
      <c r="H2761" s="3">
        <f t="shared" si="131"/>
        <v>1.1251158657328983</v>
      </c>
    </row>
    <row r="2762" spans="1:8" x14ac:dyDescent="0.3">
      <c r="A2762" t="s">
        <v>13140</v>
      </c>
      <c r="B2762" t="s">
        <v>19</v>
      </c>
      <c r="E2762">
        <v>8.3000000000000007</v>
      </c>
      <c r="F2762" t="e">
        <f t="shared" si="129"/>
        <v>#DIV/0!</v>
      </c>
      <c r="G2762">
        <f t="shared" si="130"/>
        <v>6.6</v>
      </c>
      <c r="H2762" s="3">
        <f t="shared" si="131"/>
        <v>1.1251158657328983</v>
      </c>
    </row>
    <row r="2763" spans="1:8" x14ac:dyDescent="0.3">
      <c r="A2763" t="s">
        <v>13141</v>
      </c>
      <c r="B2763" t="s">
        <v>19</v>
      </c>
      <c r="E2763">
        <v>7.4</v>
      </c>
      <c r="F2763" t="e">
        <f t="shared" si="129"/>
        <v>#DIV/0!</v>
      </c>
      <c r="G2763">
        <f t="shared" si="130"/>
        <v>6.6</v>
      </c>
      <c r="H2763" s="3">
        <f t="shared" si="131"/>
        <v>1.1251158657328983</v>
      </c>
    </row>
    <row r="2764" spans="1:8" x14ac:dyDescent="0.3">
      <c r="A2764" t="s">
        <v>13142</v>
      </c>
      <c r="B2764" t="s">
        <v>19</v>
      </c>
      <c r="E2764">
        <v>8</v>
      </c>
      <c r="F2764" t="e">
        <f t="shared" si="129"/>
        <v>#DIV/0!</v>
      </c>
      <c r="G2764">
        <f t="shared" si="130"/>
        <v>6.6</v>
      </c>
      <c r="H2764" s="3">
        <f t="shared" si="131"/>
        <v>1.1251158657328983</v>
      </c>
    </row>
    <row r="2765" spans="1:8" x14ac:dyDescent="0.3">
      <c r="A2765" t="s">
        <v>13143</v>
      </c>
      <c r="B2765" t="s">
        <v>19</v>
      </c>
      <c r="E2765">
        <v>6.9</v>
      </c>
      <c r="F2765" t="e">
        <f t="shared" si="129"/>
        <v>#DIV/0!</v>
      </c>
      <c r="G2765">
        <f t="shared" si="130"/>
        <v>6.6</v>
      </c>
      <c r="H2765" s="3">
        <f t="shared" si="131"/>
        <v>1.1251158657328983</v>
      </c>
    </row>
    <row r="2766" spans="1:8" x14ac:dyDescent="0.3">
      <c r="A2766" t="s">
        <v>13144</v>
      </c>
      <c r="B2766" t="s">
        <v>19</v>
      </c>
      <c r="E2766">
        <v>6.9</v>
      </c>
      <c r="F2766" t="e">
        <f t="shared" si="129"/>
        <v>#DIV/0!</v>
      </c>
      <c r="G2766">
        <f t="shared" si="130"/>
        <v>6.6</v>
      </c>
      <c r="H2766" s="3">
        <f t="shared" si="131"/>
        <v>1.1251158657328983</v>
      </c>
    </row>
    <row r="2767" spans="1:8" x14ac:dyDescent="0.3">
      <c r="A2767" t="s">
        <v>13145</v>
      </c>
      <c r="B2767" t="s">
        <v>19</v>
      </c>
      <c r="E2767">
        <v>9.5</v>
      </c>
      <c r="F2767" t="e">
        <f t="shared" si="129"/>
        <v>#DIV/0!</v>
      </c>
      <c r="G2767">
        <f t="shared" si="130"/>
        <v>6.6</v>
      </c>
      <c r="H2767" s="3">
        <f t="shared" si="131"/>
        <v>1.1251158657328983</v>
      </c>
    </row>
    <row r="2768" spans="1:8" x14ac:dyDescent="0.3">
      <c r="A2768" t="s">
        <v>13146</v>
      </c>
      <c r="B2768" t="s">
        <v>19</v>
      </c>
      <c r="E2768">
        <v>5.5</v>
      </c>
      <c r="F2768" t="e">
        <f t="shared" si="129"/>
        <v>#DIV/0!</v>
      </c>
      <c r="G2768">
        <f t="shared" si="130"/>
        <v>6.6</v>
      </c>
      <c r="H2768" s="3">
        <f t="shared" si="131"/>
        <v>1.1251158657328983</v>
      </c>
    </row>
    <row r="2769" spans="1:8" x14ac:dyDescent="0.3">
      <c r="A2769" t="s">
        <v>13147</v>
      </c>
      <c r="B2769" t="s">
        <v>19</v>
      </c>
      <c r="E2769">
        <v>5.7</v>
      </c>
      <c r="F2769" t="e">
        <f t="shared" si="129"/>
        <v>#DIV/0!</v>
      </c>
      <c r="G2769">
        <f t="shared" si="130"/>
        <v>6.6</v>
      </c>
      <c r="H2769" s="3">
        <f t="shared" si="131"/>
        <v>1.1251158657328983</v>
      </c>
    </row>
    <row r="2770" spans="1:8" x14ac:dyDescent="0.3">
      <c r="A2770" t="s">
        <v>13148</v>
      </c>
      <c r="B2770" t="s">
        <v>19</v>
      </c>
      <c r="E2770">
        <v>7.2</v>
      </c>
      <c r="F2770" t="e">
        <f t="shared" si="129"/>
        <v>#DIV/0!</v>
      </c>
      <c r="G2770">
        <f t="shared" si="130"/>
        <v>6.6</v>
      </c>
      <c r="H2770" s="3">
        <f t="shared" si="131"/>
        <v>1.1251158657328983</v>
      </c>
    </row>
    <row r="2771" spans="1:8" x14ac:dyDescent="0.3">
      <c r="A2771" t="s">
        <v>13149</v>
      </c>
      <c r="B2771" t="s">
        <v>19</v>
      </c>
      <c r="E2771">
        <v>6.9</v>
      </c>
      <c r="F2771" t="e">
        <f t="shared" si="129"/>
        <v>#DIV/0!</v>
      </c>
      <c r="G2771">
        <f t="shared" si="130"/>
        <v>6.6</v>
      </c>
      <c r="H2771" s="3">
        <f t="shared" si="131"/>
        <v>1.1251158657328983</v>
      </c>
    </row>
    <row r="2772" spans="1:8" x14ac:dyDescent="0.3">
      <c r="A2772" t="s">
        <v>13150</v>
      </c>
      <c r="B2772" t="s">
        <v>19</v>
      </c>
      <c r="E2772">
        <v>5.5</v>
      </c>
      <c r="F2772" t="e">
        <f t="shared" si="129"/>
        <v>#DIV/0!</v>
      </c>
      <c r="G2772">
        <f t="shared" si="130"/>
        <v>6.6</v>
      </c>
      <c r="H2772" s="3">
        <f t="shared" si="131"/>
        <v>1.1251158657328983</v>
      </c>
    </row>
    <row r="2773" spans="1:8" x14ac:dyDescent="0.3">
      <c r="A2773" t="s">
        <v>12388</v>
      </c>
      <c r="B2773" t="s">
        <v>19</v>
      </c>
      <c r="E2773">
        <v>5.9</v>
      </c>
      <c r="F2773" t="e">
        <f t="shared" si="129"/>
        <v>#DIV/0!</v>
      </c>
      <c r="G2773">
        <f t="shared" si="130"/>
        <v>6.6</v>
      </c>
      <c r="H2773" s="3">
        <f t="shared" si="131"/>
        <v>1.1251158657328983</v>
      </c>
    </row>
    <row r="2774" spans="1:8" x14ac:dyDescent="0.3">
      <c r="A2774" t="s">
        <v>11477</v>
      </c>
      <c r="B2774" t="s">
        <v>19</v>
      </c>
      <c r="E2774">
        <v>7.7</v>
      </c>
      <c r="F2774" t="e">
        <f t="shared" si="129"/>
        <v>#DIV/0!</v>
      </c>
      <c r="G2774">
        <f t="shared" si="130"/>
        <v>6.6</v>
      </c>
      <c r="H2774" s="3">
        <f t="shared" si="131"/>
        <v>1.1251158657328983</v>
      </c>
    </row>
    <row r="2775" spans="1:8" x14ac:dyDescent="0.3">
      <c r="A2775" t="s">
        <v>13151</v>
      </c>
      <c r="B2775" t="s">
        <v>19</v>
      </c>
      <c r="E2775">
        <v>5.2</v>
      </c>
      <c r="F2775" t="e">
        <f t="shared" si="129"/>
        <v>#DIV/0!</v>
      </c>
      <c r="G2775">
        <f t="shared" si="130"/>
        <v>6.6</v>
      </c>
      <c r="H2775" s="3">
        <f t="shared" si="131"/>
        <v>1.1251158657328983</v>
      </c>
    </row>
    <row r="2776" spans="1:8" x14ac:dyDescent="0.3">
      <c r="A2776" t="s">
        <v>13152</v>
      </c>
      <c r="B2776" t="s">
        <v>19</v>
      </c>
      <c r="E2776">
        <v>7.1</v>
      </c>
      <c r="F2776" t="e">
        <f t="shared" si="129"/>
        <v>#DIV/0!</v>
      </c>
      <c r="G2776">
        <f t="shared" si="130"/>
        <v>6.6</v>
      </c>
      <c r="H2776" s="3">
        <f t="shared" si="131"/>
        <v>1.1251158657328983</v>
      </c>
    </row>
    <row r="2777" spans="1:8" x14ac:dyDescent="0.3">
      <c r="A2777" t="s">
        <v>13153</v>
      </c>
      <c r="B2777" t="s">
        <v>19</v>
      </c>
      <c r="E2777">
        <v>6.6</v>
      </c>
      <c r="F2777" t="e">
        <f t="shared" si="129"/>
        <v>#DIV/0!</v>
      </c>
      <c r="G2777">
        <f t="shared" si="130"/>
        <v>6.6</v>
      </c>
      <c r="H2777" s="3">
        <f t="shared" si="131"/>
        <v>1.1251158657328983</v>
      </c>
    </row>
    <row r="2778" spans="1:8" x14ac:dyDescent="0.3">
      <c r="A2778" t="s">
        <v>13154</v>
      </c>
      <c r="B2778" t="s">
        <v>19</v>
      </c>
      <c r="E2778">
        <v>5.5</v>
      </c>
      <c r="F2778" t="e">
        <f t="shared" si="129"/>
        <v>#DIV/0!</v>
      </c>
      <c r="G2778">
        <f t="shared" si="130"/>
        <v>6.6</v>
      </c>
      <c r="H2778" s="3">
        <f t="shared" si="131"/>
        <v>1.1251158657328983</v>
      </c>
    </row>
    <row r="2779" spans="1:8" x14ac:dyDescent="0.3">
      <c r="A2779" t="s">
        <v>12419</v>
      </c>
      <c r="B2779" t="s">
        <v>19</v>
      </c>
      <c r="E2779">
        <v>7.7</v>
      </c>
      <c r="F2779" t="e">
        <f t="shared" si="129"/>
        <v>#DIV/0!</v>
      </c>
      <c r="G2779">
        <f t="shared" si="130"/>
        <v>6.6</v>
      </c>
      <c r="H2779" s="3">
        <f t="shared" si="131"/>
        <v>1.1251158657328983</v>
      </c>
    </row>
    <row r="2780" spans="1:8" x14ac:dyDescent="0.3">
      <c r="A2780" t="s">
        <v>13155</v>
      </c>
      <c r="B2780" t="s">
        <v>19</v>
      </c>
      <c r="E2780">
        <v>5.4</v>
      </c>
      <c r="F2780" t="e">
        <f t="shared" si="129"/>
        <v>#DIV/0!</v>
      </c>
      <c r="G2780">
        <f t="shared" si="130"/>
        <v>6.6</v>
      </c>
      <c r="H2780" s="3">
        <f t="shared" si="131"/>
        <v>1.1251158657328983</v>
      </c>
    </row>
    <row r="2781" spans="1:8" x14ac:dyDescent="0.3">
      <c r="A2781" t="s">
        <v>13156</v>
      </c>
      <c r="B2781" t="s">
        <v>19</v>
      </c>
      <c r="E2781">
        <v>6.7</v>
      </c>
      <c r="F2781" t="e">
        <f t="shared" si="129"/>
        <v>#DIV/0!</v>
      </c>
      <c r="G2781">
        <f t="shared" si="130"/>
        <v>6.6</v>
      </c>
      <c r="H2781" s="3">
        <f t="shared" si="131"/>
        <v>1.1251158657328983</v>
      </c>
    </row>
    <row r="2782" spans="1:8" x14ac:dyDescent="0.3">
      <c r="A2782" t="s">
        <v>13157</v>
      </c>
      <c r="B2782" t="s">
        <v>19</v>
      </c>
      <c r="E2782">
        <v>5</v>
      </c>
      <c r="F2782" t="e">
        <f t="shared" si="129"/>
        <v>#DIV/0!</v>
      </c>
      <c r="G2782">
        <f t="shared" si="130"/>
        <v>6.6</v>
      </c>
      <c r="H2782" s="3">
        <f t="shared" si="131"/>
        <v>1.1251158657328983</v>
      </c>
    </row>
    <row r="2783" spans="1:8" x14ac:dyDescent="0.3">
      <c r="A2783" t="s">
        <v>13158</v>
      </c>
      <c r="B2783" t="s">
        <v>19</v>
      </c>
      <c r="E2783">
        <v>6.4</v>
      </c>
      <c r="F2783" t="e">
        <f t="shared" si="129"/>
        <v>#DIV/0!</v>
      </c>
      <c r="G2783">
        <f t="shared" si="130"/>
        <v>6.6</v>
      </c>
      <c r="H2783" s="3">
        <f t="shared" si="131"/>
        <v>1.1251158657328983</v>
      </c>
    </row>
    <row r="2784" spans="1:8" x14ac:dyDescent="0.3">
      <c r="A2784" t="s">
        <v>13159</v>
      </c>
      <c r="B2784" t="s">
        <v>19</v>
      </c>
      <c r="E2784">
        <v>6.6</v>
      </c>
      <c r="F2784" t="e">
        <f t="shared" si="129"/>
        <v>#DIV/0!</v>
      </c>
      <c r="G2784">
        <f t="shared" si="130"/>
        <v>6.6</v>
      </c>
      <c r="H2784" s="3">
        <f t="shared" si="131"/>
        <v>1.1251158657328983</v>
      </c>
    </row>
    <row r="2785" spans="1:8" x14ac:dyDescent="0.3">
      <c r="A2785" t="s">
        <v>13160</v>
      </c>
      <c r="B2785" t="s">
        <v>19</v>
      </c>
      <c r="E2785">
        <v>5.9</v>
      </c>
      <c r="F2785" t="e">
        <f t="shared" si="129"/>
        <v>#DIV/0!</v>
      </c>
      <c r="G2785">
        <f t="shared" si="130"/>
        <v>6.6</v>
      </c>
      <c r="H2785" s="3">
        <f t="shared" si="131"/>
        <v>1.1251158657328983</v>
      </c>
    </row>
    <row r="2786" spans="1:8" x14ac:dyDescent="0.3">
      <c r="A2786" t="s">
        <v>13161</v>
      </c>
      <c r="B2786" t="s">
        <v>19</v>
      </c>
      <c r="E2786">
        <v>5.7</v>
      </c>
      <c r="F2786" t="e">
        <f t="shared" si="129"/>
        <v>#DIV/0!</v>
      </c>
      <c r="G2786">
        <f t="shared" si="130"/>
        <v>6.6</v>
      </c>
      <c r="H2786" s="3">
        <f t="shared" si="131"/>
        <v>1.1251158657328983</v>
      </c>
    </row>
    <row r="2787" spans="1:8" x14ac:dyDescent="0.3">
      <c r="A2787" t="s">
        <v>13162</v>
      </c>
      <c r="B2787" t="s">
        <v>19</v>
      </c>
      <c r="E2787">
        <v>4.5</v>
      </c>
      <c r="F2787" t="e">
        <f t="shared" si="129"/>
        <v>#DIV/0!</v>
      </c>
      <c r="G2787">
        <f t="shared" si="130"/>
        <v>6.6</v>
      </c>
      <c r="H2787" s="3">
        <f t="shared" si="131"/>
        <v>1.1251158657328983</v>
      </c>
    </row>
    <row r="2788" spans="1:8" x14ac:dyDescent="0.3">
      <c r="A2788" t="s">
        <v>13163</v>
      </c>
      <c r="B2788" t="s">
        <v>19</v>
      </c>
      <c r="E2788">
        <v>3.7</v>
      </c>
      <c r="F2788" t="e">
        <f t="shared" si="129"/>
        <v>#DIV/0!</v>
      </c>
      <c r="G2788">
        <f t="shared" si="130"/>
        <v>6.6</v>
      </c>
      <c r="H2788" s="3">
        <f t="shared" si="131"/>
        <v>1.1251158657328983</v>
      </c>
    </row>
    <row r="2789" spans="1:8" x14ac:dyDescent="0.3">
      <c r="A2789" t="s">
        <v>13164</v>
      </c>
      <c r="B2789" t="s">
        <v>19</v>
      </c>
      <c r="E2789">
        <v>5</v>
      </c>
      <c r="F2789" t="e">
        <f t="shared" si="129"/>
        <v>#DIV/0!</v>
      </c>
      <c r="G2789">
        <f t="shared" si="130"/>
        <v>6.6</v>
      </c>
      <c r="H2789" s="3">
        <f t="shared" si="131"/>
        <v>1.1251158657328983</v>
      </c>
    </row>
    <row r="2790" spans="1:8" x14ac:dyDescent="0.3">
      <c r="A2790" t="s">
        <v>13165</v>
      </c>
      <c r="B2790" t="s">
        <v>19</v>
      </c>
      <c r="E2790">
        <v>4.5999999999999996</v>
      </c>
      <c r="F2790" t="e">
        <f t="shared" si="129"/>
        <v>#DIV/0!</v>
      </c>
      <c r="G2790">
        <f t="shared" si="130"/>
        <v>6.6</v>
      </c>
      <c r="H2790" s="3">
        <f t="shared" si="131"/>
        <v>1.1251158657328983</v>
      </c>
    </row>
    <row r="2791" spans="1:8" x14ac:dyDescent="0.3">
      <c r="A2791" t="s">
        <v>13166</v>
      </c>
      <c r="B2791" t="s">
        <v>19</v>
      </c>
      <c r="E2791">
        <v>6.5</v>
      </c>
      <c r="F2791" t="e">
        <f t="shared" si="129"/>
        <v>#DIV/0!</v>
      </c>
      <c r="G2791">
        <f t="shared" si="130"/>
        <v>6.6</v>
      </c>
      <c r="H2791" s="3">
        <f t="shared" si="131"/>
        <v>1.1251158657328983</v>
      </c>
    </row>
    <row r="2792" spans="1:8" x14ac:dyDescent="0.3">
      <c r="A2792" t="s">
        <v>13167</v>
      </c>
      <c r="B2792" t="s">
        <v>19</v>
      </c>
      <c r="E2792">
        <v>4.9000000000000004</v>
      </c>
      <c r="F2792" t="e">
        <f t="shared" si="129"/>
        <v>#DIV/0!</v>
      </c>
      <c r="G2792">
        <f t="shared" si="130"/>
        <v>6.6</v>
      </c>
      <c r="H2792" s="3">
        <f t="shared" si="131"/>
        <v>1.1251158657328983</v>
      </c>
    </row>
    <row r="2793" spans="1:8" x14ac:dyDescent="0.3">
      <c r="A2793" t="s">
        <v>13168</v>
      </c>
      <c r="B2793" t="s">
        <v>19</v>
      </c>
      <c r="E2793">
        <v>6</v>
      </c>
      <c r="F2793" t="e">
        <f t="shared" si="129"/>
        <v>#DIV/0!</v>
      </c>
      <c r="G2793">
        <f t="shared" si="130"/>
        <v>6.6</v>
      </c>
      <c r="H2793" s="3">
        <f t="shared" si="131"/>
        <v>1.1251158657328983</v>
      </c>
    </row>
    <row r="2794" spans="1:8" x14ac:dyDescent="0.3">
      <c r="A2794" t="s">
        <v>13169</v>
      </c>
      <c r="B2794" t="s">
        <v>19</v>
      </c>
      <c r="E2794">
        <v>6.9</v>
      </c>
      <c r="F2794" t="e">
        <f t="shared" si="129"/>
        <v>#DIV/0!</v>
      </c>
      <c r="G2794">
        <f t="shared" si="130"/>
        <v>6.6</v>
      </c>
      <c r="H2794" s="3">
        <f t="shared" si="131"/>
        <v>1.1251158657328983</v>
      </c>
    </row>
    <row r="2795" spans="1:8" x14ac:dyDescent="0.3">
      <c r="A2795" t="s">
        <v>13170</v>
      </c>
      <c r="B2795" t="s">
        <v>19</v>
      </c>
      <c r="E2795">
        <v>5.7</v>
      </c>
      <c r="F2795" t="e">
        <f t="shared" si="129"/>
        <v>#DIV/0!</v>
      </c>
      <c r="G2795">
        <f t="shared" si="130"/>
        <v>6.6</v>
      </c>
      <c r="H2795" s="3">
        <f t="shared" si="131"/>
        <v>1.1251158657328983</v>
      </c>
    </row>
    <row r="2796" spans="1:8" x14ac:dyDescent="0.3">
      <c r="A2796" t="s">
        <v>13171</v>
      </c>
      <c r="B2796" t="s">
        <v>19</v>
      </c>
      <c r="E2796">
        <v>6.7</v>
      </c>
      <c r="F2796" t="e">
        <f t="shared" si="129"/>
        <v>#DIV/0!</v>
      </c>
      <c r="G2796">
        <f t="shared" si="130"/>
        <v>6.6</v>
      </c>
      <c r="H2796" s="3">
        <f t="shared" si="131"/>
        <v>1.1251158657328983</v>
      </c>
    </row>
    <row r="2797" spans="1:8" x14ac:dyDescent="0.3">
      <c r="A2797" t="s">
        <v>13172</v>
      </c>
      <c r="B2797" t="s">
        <v>19</v>
      </c>
      <c r="E2797">
        <v>6.9</v>
      </c>
      <c r="F2797" t="e">
        <f t="shared" si="129"/>
        <v>#DIV/0!</v>
      </c>
      <c r="G2797">
        <f t="shared" si="130"/>
        <v>6.6</v>
      </c>
      <c r="H2797" s="3">
        <f t="shared" si="131"/>
        <v>1.1251158657328983</v>
      </c>
    </row>
    <row r="2798" spans="1:8" x14ac:dyDescent="0.3">
      <c r="A2798" t="s">
        <v>13173</v>
      </c>
      <c r="B2798" t="s">
        <v>19</v>
      </c>
      <c r="E2798">
        <v>5.5</v>
      </c>
      <c r="F2798" t="e">
        <f t="shared" si="129"/>
        <v>#DIV/0!</v>
      </c>
      <c r="G2798">
        <f t="shared" si="130"/>
        <v>6.6</v>
      </c>
      <c r="H2798" s="3">
        <f t="shared" si="131"/>
        <v>1.1251158657328983</v>
      </c>
    </row>
    <row r="2799" spans="1:8" x14ac:dyDescent="0.3">
      <c r="A2799" t="s">
        <v>13174</v>
      </c>
      <c r="B2799" t="s">
        <v>19</v>
      </c>
      <c r="E2799">
        <v>4.4000000000000004</v>
      </c>
      <c r="F2799" t="e">
        <f t="shared" si="129"/>
        <v>#DIV/0!</v>
      </c>
      <c r="G2799">
        <f t="shared" si="130"/>
        <v>6.6</v>
      </c>
      <c r="H2799" s="3">
        <f t="shared" si="131"/>
        <v>1.1251158657328983</v>
      </c>
    </row>
    <row r="2800" spans="1:8" x14ac:dyDescent="0.3">
      <c r="A2800" t="s">
        <v>13010</v>
      </c>
      <c r="B2800" t="s">
        <v>19</v>
      </c>
      <c r="E2800">
        <v>5.4</v>
      </c>
      <c r="F2800" t="e">
        <f t="shared" si="129"/>
        <v>#DIV/0!</v>
      </c>
      <c r="G2800">
        <f t="shared" si="130"/>
        <v>6.6</v>
      </c>
      <c r="H2800" s="3">
        <f t="shared" si="131"/>
        <v>1.1251158657328983</v>
      </c>
    </row>
    <row r="2801" spans="1:8" x14ac:dyDescent="0.3">
      <c r="A2801" t="s">
        <v>13175</v>
      </c>
      <c r="B2801" t="s">
        <v>675</v>
      </c>
      <c r="E2801">
        <v>7</v>
      </c>
      <c r="F2801" t="e">
        <f t="shared" si="129"/>
        <v>#DIV/0!</v>
      </c>
      <c r="G2801">
        <f t="shared" si="130"/>
        <v>6.6</v>
      </c>
      <c r="H2801" s="3">
        <f t="shared" si="131"/>
        <v>1.1251158657328983</v>
      </c>
    </row>
    <row r="2802" spans="1:8" x14ac:dyDescent="0.3">
      <c r="A2802" t="s">
        <v>13176</v>
      </c>
      <c r="B2802" t="s">
        <v>19</v>
      </c>
      <c r="E2802">
        <v>5.4</v>
      </c>
      <c r="F2802" t="e">
        <f t="shared" si="129"/>
        <v>#DIV/0!</v>
      </c>
      <c r="G2802">
        <f t="shared" si="130"/>
        <v>6.6</v>
      </c>
      <c r="H2802" s="3">
        <f t="shared" si="131"/>
        <v>1.1251158657328983</v>
      </c>
    </row>
    <row r="2803" spans="1:8" x14ac:dyDescent="0.3">
      <c r="A2803" t="s">
        <v>13177</v>
      </c>
      <c r="B2803" t="s">
        <v>19</v>
      </c>
      <c r="E2803">
        <v>5.4</v>
      </c>
      <c r="F2803" t="e">
        <f t="shared" si="129"/>
        <v>#DIV/0!</v>
      </c>
      <c r="G2803">
        <f t="shared" si="130"/>
        <v>6.6</v>
      </c>
      <c r="H2803" s="3">
        <f t="shared" si="131"/>
        <v>1.1251158657328983</v>
      </c>
    </row>
    <row r="2804" spans="1:8" x14ac:dyDescent="0.3">
      <c r="A2804" t="s">
        <v>13178</v>
      </c>
      <c r="B2804" t="s">
        <v>19</v>
      </c>
      <c r="E2804">
        <v>8</v>
      </c>
      <c r="F2804" t="e">
        <f t="shared" si="129"/>
        <v>#DIV/0!</v>
      </c>
      <c r="G2804">
        <f t="shared" si="130"/>
        <v>6.6</v>
      </c>
      <c r="H2804" s="3">
        <f t="shared" si="131"/>
        <v>1.1251158657328983</v>
      </c>
    </row>
    <row r="2805" spans="1:8" x14ac:dyDescent="0.3">
      <c r="A2805" t="s">
        <v>13179</v>
      </c>
      <c r="B2805" t="s">
        <v>19</v>
      </c>
      <c r="E2805">
        <v>7.6</v>
      </c>
      <c r="F2805" t="e">
        <f t="shared" si="129"/>
        <v>#DIV/0!</v>
      </c>
      <c r="G2805">
        <f t="shared" si="130"/>
        <v>6.6</v>
      </c>
      <c r="H2805" s="3">
        <f t="shared" si="131"/>
        <v>1.1251158657328983</v>
      </c>
    </row>
    <row r="2806" spans="1:8" x14ac:dyDescent="0.3">
      <c r="A2806" t="s">
        <v>13180</v>
      </c>
      <c r="B2806" t="s">
        <v>19</v>
      </c>
      <c r="E2806">
        <v>5.9</v>
      </c>
      <c r="F2806" t="e">
        <f t="shared" si="129"/>
        <v>#DIV/0!</v>
      </c>
      <c r="G2806">
        <f t="shared" si="130"/>
        <v>6.6</v>
      </c>
      <c r="H2806" s="3">
        <f t="shared" si="131"/>
        <v>1.1251158657328983</v>
      </c>
    </row>
    <row r="2807" spans="1:8" x14ac:dyDescent="0.3">
      <c r="A2807" t="s">
        <v>13181</v>
      </c>
      <c r="B2807" t="s">
        <v>19</v>
      </c>
      <c r="E2807">
        <v>6.6</v>
      </c>
      <c r="F2807" t="e">
        <f t="shared" si="129"/>
        <v>#DIV/0!</v>
      </c>
      <c r="G2807">
        <f t="shared" si="130"/>
        <v>6.6</v>
      </c>
      <c r="H2807" s="3">
        <f t="shared" si="131"/>
        <v>1.1251158657328983</v>
      </c>
    </row>
    <row r="2808" spans="1:8" x14ac:dyDescent="0.3">
      <c r="A2808" t="s">
        <v>13182</v>
      </c>
      <c r="B2808" t="s">
        <v>19</v>
      </c>
      <c r="E2808">
        <v>6.7</v>
      </c>
      <c r="F2808" t="e">
        <f t="shared" si="129"/>
        <v>#DIV/0!</v>
      </c>
      <c r="G2808">
        <f t="shared" si="130"/>
        <v>6.6</v>
      </c>
      <c r="H2808" s="3">
        <f t="shared" si="131"/>
        <v>1.1251158657328983</v>
      </c>
    </row>
    <row r="2809" spans="1:8" x14ac:dyDescent="0.3">
      <c r="A2809" t="s">
        <v>13183</v>
      </c>
      <c r="B2809" t="s">
        <v>19</v>
      </c>
      <c r="E2809">
        <v>3.9</v>
      </c>
      <c r="F2809" t="e">
        <f t="shared" si="129"/>
        <v>#DIV/0!</v>
      </c>
      <c r="G2809">
        <f t="shared" si="130"/>
        <v>6.6</v>
      </c>
      <c r="H2809" s="3">
        <f t="shared" si="131"/>
        <v>1.1251158657328983</v>
      </c>
    </row>
    <row r="2810" spans="1:8" x14ac:dyDescent="0.3">
      <c r="A2810" t="s">
        <v>13184</v>
      </c>
      <c r="B2810" t="s">
        <v>19</v>
      </c>
      <c r="E2810">
        <v>5.7</v>
      </c>
      <c r="F2810" t="e">
        <f t="shared" si="129"/>
        <v>#DIV/0!</v>
      </c>
      <c r="G2810">
        <f t="shared" si="130"/>
        <v>6.6</v>
      </c>
      <c r="H2810" s="3">
        <f t="shared" si="131"/>
        <v>1.1251158657328983</v>
      </c>
    </row>
    <row r="2811" spans="1:8" x14ac:dyDescent="0.3">
      <c r="A2811" t="s">
        <v>13185</v>
      </c>
      <c r="B2811" t="s">
        <v>675</v>
      </c>
      <c r="E2811">
        <v>6.7</v>
      </c>
      <c r="F2811" t="e">
        <f t="shared" si="129"/>
        <v>#DIV/0!</v>
      </c>
      <c r="G2811">
        <f t="shared" si="130"/>
        <v>6.6</v>
      </c>
      <c r="H2811" s="3">
        <f t="shared" si="131"/>
        <v>1.1251158657328983</v>
      </c>
    </row>
    <row r="2812" spans="1:8" x14ac:dyDescent="0.3">
      <c r="A2812" t="s">
        <v>13186</v>
      </c>
      <c r="B2812" t="s">
        <v>19</v>
      </c>
      <c r="E2812">
        <v>6.5</v>
      </c>
      <c r="F2812" t="e">
        <f t="shared" si="129"/>
        <v>#DIV/0!</v>
      </c>
      <c r="G2812">
        <f t="shared" si="130"/>
        <v>6.6</v>
      </c>
      <c r="H2812" s="3">
        <f t="shared" si="131"/>
        <v>1.1251158657328983</v>
      </c>
    </row>
    <row r="2813" spans="1:8" x14ac:dyDescent="0.3">
      <c r="A2813" t="s">
        <v>13187</v>
      </c>
      <c r="B2813" t="s">
        <v>888</v>
      </c>
      <c r="E2813">
        <v>6.8</v>
      </c>
      <c r="F2813" t="e">
        <f t="shared" si="129"/>
        <v>#DIV/0!</v>
      </c>
      <c r="G2813">
        <f t="shared" si="130"/>
        <v>6.6</v>
      </c>
      <c r="H2813" s="3">
        <f t="shared" si="131"/>
        <v>1.1251158657328983</v>
      </c>
    </row>
    <row r="2814" spans="1:8" x14ac:dyDescent="0.3">
      <c r="A2814" t="s">
        <v>13188</v>
      </c>
      <c r="B2814" t="s">
        <v>19</v>
      </c>
      <c r="E2814">
        <v>6.3</v>
      </c>
      <c r="F2814" t="e">
        <f t="shared" si="129"/>
        <v>#DIV/0!</v>
      </c>
      <c r="G2814">
        <f t="shared" si="130"/>
        <v>6.6</v>
      </c>
      <c r="H2814" s="3">
        <f t="shared" si="131"/>
        <v>1.1251158657328983</v>
      </c>
    </row>
    <row r="2815" spans="1:8" x14ac:dyDescent="0.3">
      <c r="A2815" t="s">
        <v>13189</v>
      </c>
      <c r="B2815" t="s">
        <v>19</v>
      </c>
      <c r="E2815">
        <v>7.3</v>
      </c>
      <c r="F2815" t="e">
        <f t="shared" si="129"/>
        <v>#DIV/0!</v>
      </c>
      <c r="G2815">
        <f t="shared" si="130"/>
        <v>6.6</v>
      </c>
      <c r="H2815" s="3">
        <f t="shared" si="131"/>
        <v>1.1251158657328983</v>
      </c>
    </row>
    <row r="2816" spans="1:8" x14ac:dyDescent="0.3">
      <c r="A2816" t="s">
        <v>13190</v>
      </c>
      <c r="B2816" t="s">
        <v>19</v>
      </c>
      <c r="E2816">
        <v>6.9</v>
      </c>
      <c r="F2816" t="e">
        <f t="shared" si="129"/>
        <v>#DIV/0!</v>
      </c>
      <c r="G2816">
        <f t="shared" si="130"/>
        <v>6.6</v>
      </c>
      <c r="H2816" s="3">
        <f t="shared" si="131"/>
        <v>1.1251158657328983</v>
      </c>
    </row>
    <row r="2817" spans="1:8" x14ac:dyDescent="0.3">
      <c r="A2817" t="s">
        <v>13191</v>
      </c>
      <c r="B2817" t="s">
        <v>19</v>
      </c>
      <c r="E2817">
        <v>7</v>
      </c>
      <c r="F2817" t="e">
        <f t="shared" si="129"/>
        <v>#DIV/0!</v>
      </c>
      <c r="G2817">
        <f t="shared" si="130"/>
        <v>6.6</v>
      </c>
      <c r="H2817" s="3">
        <f t="shared" si="131"/>
        <v>1.1251158657328983</v>
      </c>
    </row>
    <row r="2818" spans="1:8" x14ac:dyDescent="0.3">
      <c r="A2818" t="s">
        <v>13192</v>
      </c>
      <c r="B2818" t="s">
        <v>19</v>
      </c>
      <c r="E2818">
        <v>6.5</v>
      </c>
      <c r="F2818" t="e">
        <f t="shared" si="129"/>
        <v>#DIV/0!</v>
      </c>
      <c r="G2818">
        <f t="shared" si="130"/>
        <v>6.6</v>
      </c>
      <c r="H2818" s="3">
        <f t="shared" si="131"/>
        <v>1.1251158657328983</v>
      </c>
    </row>
    <row r="2819" spans="1:8" x14ac:dyDescent="0.3">
      <c r="A2819" t="s">
        <v>13193</v>
      </c>
      <c r="B2819" t="s">
        <v>19</v>
      </c>
      <c r="E2819">
        <v>3.6</v>
      </c>
      <c r="F2819" t="e">
        <f t="shared" ref="F2819:F2882" si="132">AVERAGEIF(B:B,C:C,E:E)</f>
        <v>#DIV/0!</v>
      </c>
      <c r="G2819">
        <f t="shared" ref="G2819:G2882" si="133">MEDIAN(B:B,C:C,E:E)</f>
        <v>6.6</v>
      </c>
      <c r="H2819" s="3">
        <f t="shared" ref="H2819:H2882" si="134">_xlfn.STDEV.S(B:B,C:C,E:E)</f>
        <v>1.1251158657328983</v>
      </c>
    </row>
    <row r="2820" spans="1:8" x14ac:dyDescent="0.3">
      <c r="A2820" t="s">
        <v>13194</v>
      </c>
      <c r="B2820" t="s">
        <v>19</v>
      </c>
      <c r="E2820">
        <v>7.7</v>
      </c>
      <c r="F2820" t="e">
        <f t="shared" si="132"/>
        <v>#DIV/0!</v>
      </c>
      <c r="G2820">
        <f t="shared" si="133"/>
        <v>6.6</v>
      </c>
      <c r="H2820" s="3">
        <f t="shared" si="134"/>
        <v>1.1251158657328983</v>
      </c>
    </row>
    <row r="2821" spans="1:8" x14ac:dyDescent="0.3">
      <c r="A2821" t="s">
        <v>13195</v>
      </c>
      <c r="B2821" t="s">
        <v>19</v>
      </c>
      <c r="E2821">
        <v>7.7</v>
      </c>
      <c r="F2821" t="e">
        <f t="shared" si="132"/>
        <v>#DIV/0!</v>
      </c>
      <c r="G2821">
        <f t="shared" si="133"/>
        <v>6.6</v>
      </c>
      <c r="H2821" s="3">
        <f t="shared" si="134"/>
        <v>1.1251158657328983</v>
      </c>
    </row>
    <row r="2822" spans="1:8" x14ac:dyDescent="0.3">
      <c r="A2822" t="s">
        <v>10669</v>
      </c>
      <c r="B2822" t="s">
        <v>19</v>
      </c>
      <c r="E2822">
        <v>5.9</v>
      </c>
      <c r="F2822" t="e">
        <f t="shared" si="132"/>
        <v>#DIV/0!</v>
      </c>
      <c r="G2822">
        <f t="shared" si="133"/>
        <v>6.6</v>
      </c>
      <c r="H2822" s="3">
        <f t="shared" si="134"/>
        <v>1.1251158657328983</v>
      </c>
    </row>
    <row r="2823" spans="1:8" x14ac:dyDescent="0.3">
      <c r="A2823" t="s">
        <v>13196</v>
      </c>
      <c r="B2823" t="s">
        <v>5839</v>
      </c>
      <c r="E2823">
        <v>6.8</v>
      </c>
      <c r="F2823" t="e">
        <f t="shared" si="132"/>
        <v>#DIV/0!</v>
      </c>
      <c r="G2823">
        <f t="shared" si="133"/>
        <v>6.6</v>
      </c>
      <c r="H2823" s="3">
        <f t="shared" si="134"/>
        <v>1.1251158657328983</v>
      </c>
    </row>
    <row r="2824" spans="1:8" x14ac:dyDescent="0.3">
      <c r="A2824" t="s">
        <v>13197</v>
      </c>
      <c r="B2824" t="s">
        <v>19</v>
      </c>
      <c r="E2824">
        <v>7.4</v>
      </c>
      <c r="F2824" t="e">
        <f t="shared" si="132"/>
        <v>#DIV/0!</v>
      </c>
      <c r="G2824">
        <f t="shared" si="133"/>
        <v>6.6</v>
      </c>
      <c r="H2824" s="3">
        <f t="shared" si="134"/>
        <v>1.1251158657328983</v>
      </c>
    </row>
    <row r="2825" spans="1:8" x14ac:dyDescent="0.3">
      <c r="A2825" t="s">
        <v>13198</v>
      </c>
      <c r="B2825" t="s">
        <v>19</v>
      </c>
      <c r="E2825">
        <v>5.0999999999999996</v>
      </c>
      <c r="F2825" t="e">
        <f t="shared" si="132"/>
        <v>#DIV/0!</v>
      </c>
      <c r="G2825">
        <f t="shared" si="133"/>
        <v>6.6</v>
      </c>
      <c r="H2825" s="3">
        <f t="shared" si="134"/>
        <v>1.1251158657328983</v>
      </c>
    </row>
    <row r="2826" spans="1:8" x14ac:dyDescent="0.3">
      <c r="A2826" t="s">
        <v>13199</v>
      </c>
      <c r="B2826" t="s">
        <v>19</v>
      </c>
      <c r="E2826">
        <v>9.1</v>
      </c>
      <c r="F2826" t="e">
        <f t="shared" si="132"/>
        <v>#DIV/0!</v>
      </c>
      <c r="G2826">
        <f t="shared" si="133"/>
        <v>6.6</v>
      </c>
      <c r="H2826" s="3">
        <f t="shared" si="134"/>
        <v>1.1251158657328983</v>
      </c>
    </row>
    <row r="2827" spans="1:8" x14ac:dyDescent="0.3">
      <c r="A2827" t="s">
        <v>13200</v>
      </c>
      <c r="B2827" t="s">
        <v>5839</v>
      </c>
      <c r="E2827">
        <v>7.4</v>
      </c>
      <c r="F2827" t="e">
        <f t="shared" si="132"/>
        <v>#DIV/0!</v>
      </c>
      <c r="G2827">
        <f t="shared" si="133"/>
        <v>6.6</v>
      </c>
      <c r="H2827" s="3">
        <f t="shared" si="134"/>
        <v>1.1251158657328983</v>
      </c>
    </row>
    <row r="2828" spans="1:8" x14ac:dyDescent="0.3">
      <c r="A2828" t="s">
        <v>13201</v>
      </c>
      <c r="B2828" t="s">
        <v>3748</v>
      </c>
      <c r="E2828">
        <v>7.2</v>
      </c>
      <c r="F2828" t="e">
        <f t="shared" si="132"/>
        <v>#DIV/0!</v>
      </c>
      <c r="G2828">
        <f t="shared" si="133"/>
        <v>6.6</v>
      </c>
      <c r="H2828" s="3">
        <f t="shared" si="134"/>
        <v>1.1251158657328983</v>
      </c>
    </row>
    <row r="2829" spans="1:8" x14ac:dyDescent="0.3">
      <c r="A2829" t="s">
        <v>13202</v>
      </c>
      <c r="B2829" t="s">
        <v>1243</v>
      </c>
      <c r="E2829">
        <v>6</v>
      </c>
      <c r="F2829" t="e">
        <f t="shared" si="132"/>
        <v>#DIV/0!</v>
      </c>
      <c r="G2829">
        <f t="shared" si="133"/>
        <v>6.6</v>
      </c>
      <c r="H2829" s="3">
        <f t="shared" si="134"/>
        <v>1.1251158657328983</v>
      </c>
    </row>
    <row r="2830" spans="1:8" x14ac:dyDescent="0.3">
      <c r="A2830" t="s">
        <v>13203</v>
      </c>
      <c r="B2830" t="s">
        <v>19</v>
      </c>
      <c r="E2830">
        <v>7.4</v>
      </c>
      <c r="F2830" t="e">
        <f t="shared" si="132"/>
        <v>#DIV/0!</v>
      </c>
      <c r="G2830">
        <f t="shared" si="133"/>
        <v>6.6</v>
      </c>
      <c r="H2830" s="3">
        <f t="shared" si="134"/>
        <v>1.1251158657328983</v>
      </c>
    </row>
    <row r="2831" spans="1:8" x14ac:dyDescent="0.3">
      <c r="A2831" t="s">
        <v>13204</v>
      </c>
      <c r="B2831" t="s">
        <v>19</v>
      </c>
      <c r="E2831">
        <v>8.3000000000000007</v>
      </c>
      <c r="F2831" t="e">
        <f t="shared" si="132"/>
        <v>#DIV/0!</v>
      </c>
      <c r="G2831">
        <f t="shared" si="133"/>
        <v>6.6</v>
      </c>
      <c r="H2831" s="3">
        <f t="shared" si="134"/>
        <v>1.1251158657328983</v>
      </c>
    </row>
    <row r="2832" spans="1:8" x14ac:dyDescent="0.3">
      <c r="A2832" t="s">
        <v>13205</v>
      </c>
      <c r="B2832" t="s">
        <v>19</v>
      </c>
      <c r="E2832">
        <v>8.1</v>
      </c>
      <c r="F2832" t="e">
        <f t="shared" si="132"/>
        <v>#DIV/0!</v>
      </c>
      <c r="G2832">
        <f t="shared" si="133"/>
        <v>6.6</v>
      </c>
      <c r="H2832" s="3">
        <f t="shared" si="134"/>
        <v>1.1251158657328983</v>
      </c>
    </row>
    <row r="2833" spans="1:8" x14ac:dyDescent="0.3">
      <c r="A2833" t="s">
        <v>13206</v>
      </c>
      <c r="B2833" t="s">
        <v>19</v>
      </c>
      <c r="E2833">
        <v>6.3</v>
      </c>
      <c r="F2833" t="e">
        <f t="shared" si="132"/>
        <v>#DIV/0!</v>
      </c>
      <c r="G2833">
        <f t="shared" si="133"/>
        <v>6.6</v>
      </c>
      <c r="H2833" s="3">
        <f t="shared" si="134"/>
        <v>1.1251158657328983</v>
      </c>
    </row>
    <row r="2834" spans="1:8" x14ac:dyDescent="0.3">
      <c r="A2834" t="s">
        <v>13207</v>
      </c>
      <c r="B2834" t="s">
        <v>19</v>
      </c>
      <c r="E2834">
        <v>7.3</v>
      </c>
      <c r="F2834" t="e">
        <f t="shared" si="132"/>
        <v>#DIV/0!</v>
      </c>
      <c r="G2834">
        <f t="shared" si="133"/>
        <v>6.6</v>
      </c>
      <c r="H2834" s="3">
        <f t="shared" si="134"/>
        <v>1.1251158657328983</v>
      </c>
    </row>
    <row r="2835" spans="1:8" x14ac:dyDescent="0.3">
      <c r="A2835" t="s">
        <v>13208</v>
      </c>
      <c r="B2835" t="s">
        <v>19</v>
      </c>
      <c r="E2835">
        <v>3.6</v>
      </c>
      <c r="F2835" t="e">
        <f t="shared" si="132"/>
        <v>#DIV/0!</v>
      </c>
      <c r="G2835">
        <f t="shared" si="133"/>
        <v>6.6</v>
      </c>
      <c r="H2835" s="3">
        <f t="shared" si="134"/>
        <v>1.1251158657328983</v>
      </c>
    </row>
    <row r="2836" spans="1:8" x14ac:dyDescent="0.3">
      <c r="A2836" t="s">
        <v>13209</v>
      </c>
      <c r="B2836" t="s">
        <v>19</v>
      </c>
      <c r="E2836">
        <v>1.6</v>
      </c>
      <c r="F2836" t="e">
        <f t="shared" si="132"/>
        <v>#DIV/0!</v>
      </c>
      <c r="G2836">
        <f t="shared" si="133"/>
        <v>6.6</v>
      </c>
      <c r="H2836" s="3">
        <f t="shared" si="134"/>
        <v>1.1251158657328983</v>
      </c>
    </row>
    <row r="2837" spans="1:8" x14ac:dyDescent="0.3">
      <c r="A2837" t="s">
        <v>13210</v>
      </c>
      <c r="B2837" t="s">
        <v>19</v>
      </c>
      <c r="E2837">
        <v>8</v>
      </c>
      <c r="F2837" t="e">
        <f t="shared" si="132"/>
        <v>#DIV/0!</v>
      </c>
      <c r="G2837">
        <f t="shared" si="133"/>
        <v>6.6</v>
      </c>
      <c r="H2837" s="3">
        <f t="shared" si="134"/>
        <v>1.1251158657328983</v>
      </c>
    </row>
    <row r="2838" spans="1:8" x14ac:dyDescent="0.3">
      <c r="A2838" t="s">
        <v>10655</v>
      </c>
      <c r="B2838" t="s">
        <v>19</v>
      </c>
      <c r="E2838">
        <v>6.2</v>
      </c>
      <c r="F2838" t="e">
        <f t="shared" si="132"/>
        <v>#DIV/0!</v>
      </c>
      <c r="G2838">
        <f t="shared" si="133"/>
        <v>6.6</v>
      </c>
      <c r="H2838" s="3">
        <f t="shared" si="134"/>
        <v>1.1251158657328983</v>
      </c>
    </row>
    <row r="2839" spans="1:8" x14ac:dyDescent="0.3">
      <c r="A2839" t="s">
        <v>13211</v>
      </c>
      <c r="B2839" t="s">
        <v>19</v>
      </c>
      <c r="E2839">
        <v>9</v>
      </c>
      <c r="F2839" t="e">
        <f t="shared" si="132"/>
        <v>#DIV/0!</v>
      </c>
      <c r="G2839">
        <f t="shared" si="133"/>
        <v>6.6</v>
      </c>
      <c r="H2839" s="3">
        <f t="shared" si="134"/>
        <v>1.1251158657328983</v>
      </c>
    </row>
    <row r="2840" spans="1:8" x14ac:dyDescent="0.3">
      <c r="A2840" t="s">
        <v>13212</v>
      </c>
      <c r="B2840" t="s">
        <v>19</v>
      </c>
      <c r="E2840">
        <v>6.1</v>
      </c>
      <c r="F2840" t="e">
        <f t="shared" si="132"/>
        <v>#DIV/0!</v>
      </c>
      <c r="G2840">
        <f t="shared" si="133"/>
        <v>6.6</v>
      </c>
      <c r="H2840" s="3">
        <f t="shared" si="134"/>
        <v>1.1251158657328983</v>
      </c>
    </row>
    <row r="2841" spans="1:8" x14ac:dyDescent="0.3">
      <c r="A2841" t="s">
        <v>13213</v>
      </c>
      <c r="B2841" t="s">
        <v>19</v>
      </c>
      <c r="E2841">
        <v>5.7</v>
      </c>
      <c r="F2841" t="e">
        <f t="shared" si="132"/>
        <v>#DIV/0!</v>
      </c>
      <c r="G2841">
        <f t="shared" si="133"/>
        <v>6.6</v>
      </c>
      <c r="H2841" s="3">
        <f t="shared" si="134"/>
        <v>1.1251158657328983</v>
      </c>
    </row>
    <row r="2842" spans="1:8" x14ac:dyDescent="0.3">
      <c r="A2842" t="s">
        <v>13214</v>
      </c>
      <c r="B2842" t="s">
        <v>19</v>
      </c>
      <c r="E2842">
        <v>6.8</v>
      </c>
      <c r="F2842" t="e">
        <f t="shared" si="132"/>
        <v>#DIV/0!</v>
      </c>
      <c r="G2842">
        <f t="shared" si="133"/>
        <v>6.6</v>
      </c>
      <c r="H2842" s="3">
        <f t="shared" si="134"/>
        <v>1.1251158657328983</v>
      </c>
    </row>
    <row r="2843" spans="1:8" x14ac:dyDescent="0.3">
      <c r="A2843" t="s">
        <v>13215</v>
      </c>
      <c r="B2843" t="s">
        <v>19</v>
      </c>
      <c r="E2843">
        <v>5.5</v>
      </c>
      <c r="F2843" t="e">
        <f t="shared" si="132"/>
        <v>#DIV/0!</v>
      </c>
      <c r="G2843">
        <f t="shared" si="133"/>
        <v>6.6</v>
      </c>
      <c r="H2843" s="3">
        <f t="shared" si="134"/>
        <v>1.1251158657328983</v>
      </c>
    </row>
    <row r="2844" spans="1:8" x14ac:dyDescent="0.3">
      <c r="A2844" t="s">
        <v>13216</v>
      </c>
      <c r="B2844" t="s">
        <v>19</v>
      </c>
      <c r="E2844">
        <v>6.8</v>
      </c>
      <c r="F2844" t="e">
        <f t="shared" si="132"/>
        <v>#DIV/0!</v>
      </c>
      <c r="G2844">
        <f t="shared" si="133"/>
        <v>6.6</v>
      </c>
      <c r="H2844" s="3">
        <f t="shared" si="134"/>
        <v>1.1251158657328983</v>
      </c>
    </row>
    <row r="2845" spans="1:8" x14ac:dyDescent="0.3">
      <c r="A2845" t="s">
        <v>13217</v>
      </c>
      <c r="B2845" t="s">
        <v>19</v>
      </c>
      <c r="E2845">
        <v>7.3</v>
      </c>
      <c r="F2845" t="e">
        <f t="shared" si="132"/>
        <v>#DIV/0!</v>
      </c>
      <c r="G2845">
        <f t="shared" si="133"/>
        <v>6.6</v>
      </c>
      <c r="H2845" s="3">
        <f t="shared" si="134"/>
        <v>1.1251158657328983</v>
      </c>
    </row>
    <row r="2846" spans="1:8" x14ac:dyDescent="0.3">
      <c r="A2846" t="s">
        <v>13218</v>
      </c>
      <c r="B2846" t="s">
        <v>19</v>
      </c>
      <c r="E2846">
        <v>6.1</v>
      </c>
      <c r="F2846" t="e">
        <f t="shared" si="132"/>
        <v>#DIV/0!</v>
      </c>
      <c r="G2846">
        <f t="shared" si="133"/>
        <v>6.6</v>
      </c>
      <c r="H2846" s="3">
        <f t="shared" si="134"/>
        <v>1.1251158657328983</v>
      </c>
    </row>
    <row r="2847" spans="1:8" x14ac:dyDescent="0.3">
      <c r="A2847" t="s">
        <v>13219</v>
      </c>
      <c r="B2847" t="s">
        <v>19</v>
      </c>
      <c r="E2847">
        <v>7.2</v>
      </c>
      <c r="F2847" t="e">
        <f t="shared" si="132"/>
        <v>#DIV/0!</v>
      </c>
      <c r="G2847">
        <f t="shared" si="133"/>
        <v>6.6</v>
      </c>
      <c r="H2847" s="3">
        <f t="shared" si="134"/>
        <v>1.1251158657328983</v>
      </c>
    </row>
    <row r="2848" spans="1:8" x14ac:dyDescent="0.3">
      <c r="A2848" t="s">
        <v>13220</v>
      </c>
      <c r="B2848" t="s">
        <v>19</v>
      </c>
      <c r="E2848">
        <v>5.9</v>
      </c>
      <c r="F2848" t="e">
        <f t="shared" si="132"/>
        <v>#DIV/0!</v>
      </c>
      <c r="G2848">
        <f t="shared" si="133"/>
        <v>6.6</v>
      </c>
      <c r="H2848" s="3">
        <f t="shared" si="134"/>
        <v>1.1251158657328983</v>
      </c>
    </row>
    <row r="2849" spans="1:8" x14ac:dyDescent="0.3">
      <c r="A2849" t="s">
        <v>13221</v>
      </c>
      <c r="B2849" t="s">
        <v>19</v>
      </c>
      <c r="E2849">
        <v>6.1</v>
      </c>
      <c r="F2849" t="e">
        <f t="shared" si="132"/>
        <v>#DIV/0!</v>
      </c>
      <c r="G2849">
        <f t="shared" si="133"/>
        <v>6.6</v>
      </c>
      <c r="H2849" s="3">
        <f t="shared" si="134"/>
        <v>1.1251158657328983</v>
      </c>
    </row>
    <row r="2850" spans="1:8" x14ac:dyDescent="0.3">
      <c r="A2850" t="s">
        <v>13222</v>
      </c>
      <c r="B2850" t="s">
        <v>19</v>
      </c>
      <c r="E2850">
        <v>6.8</v>
      </c>
      <c r="F2850" t="e">
        <f t="shared" si="132"/>
        <v>#DIV/0!</v>
      </c>
      <c r="G2850">
        <f t="shared" si="133"/>
        <v>6.6</v>
      </c>
      <c r="H2850" s="3">
        <f t="shared" si="134"/>
        <v>1.1251158657328983</v>
      </c>
    </row>
    <row r="2851" spans="1:8" x14ac:dyDescent="0.3">
      <c r="A2851" t="s">
        <v>13223</v>
      </c>
      <c r="B2851" t="s">
        <v>19</v>
      </c>
      <c r="E2851">
        <v>7.7</v>
      </c>
      <c r="F2851" t="e">
        <f t="shared" si="132"/>
        <v>#DIV/0!</v>
      </c>
      <c r="G2851">
        <f t="shared" si="133"/>
        <v>6.6</v>
      </c>
      <c r="H2851" s="3">
        <f t="shared" si="134"/>
        <v>1.1251158657328983</v>
      </c>
    </row>
    <row r="2852" spans="1:8" x14ac:dyDescent="0.3">
      <c r="A2852" t="s">
        <v>13224</v>
      </c>
      <c r="B2852" t="s">
        <v>19</v>
      </c>
      <c r="E2852">
        <v>4.9000000000000004</v>
      </c>
      <c r="F2852" t="e">
        <f t="shared" si="132"/>
        <v>#DIV/0!</v>
      </c>
      <c r="G2852">
        <f t="shared" si="133"/>
        <v>6.6</v>
      </c>
      <c r="H2852" s="3">
        <f t="shared" si="134"/>
        <v>1.1251158657328983</v>
      </c>
    </row>
    <row r="2853" spans="1:8" x14ac:dyDescent="0.3">
      <c r="A2853" t="s">
        <v>13225</v>
      </c>
      <c r="B2853" t="s">
        <v>19</v>
      </c>
      <c r="E2853">
        <v>6.1</v>
      </c>
      <c r="F2853" t="e">
        <f t="shared" si="132"/>
        <v>#DIV/0!</v>
      </c>
      <c r="G2853">
        <f t="shared" si="133"/>
        <v>6.6</v>
      </c>
      <c r="H2853" s="3">
        <f t="shared" si="134"/>
        <v>1.1251158657328983</v>
      </c>
    </row>
    <row r="2854" spans="1:8" x14ac:dyDescent="0.3">
      <c r="A2854" t="s">
        <v>13226</v>
      </c>
      <c r="B2854" t="s">
        <v>19</v>
      </c>
      <c r="E2854">
        <v>2.5</v>
      </c>
      <c r="F2854" t="e">
        <f t="shared" si="132"/>
        <v>#DIV/0!</v>
      </c>
      <c r="G2854">
        <f t="shared" si="133"/>
        <v>6.6</v>
      </c>
      <c r="H2854" s="3">
        <f t="shared" si="134"/>
        <v>1.1251158657328983</v>
      </c>
    </row>
    <row r="2855" spans="1:8" x14ac:dyDescent="0.3">
      <c r="A2855" t="s">
        <v>13227</v>
      </c>
      <c r="B2855" t="s">
        <v>19</v>
      </c>
      <c r="E2855">
        <v>6.1</v>
      </c>
      <c r="F2855" t="e">
        <f t="shared" si="132"/>
        <v>#DIV/0!</v>
      </c>
      <c r="G2855">
        <f t="shared" si="133"/>
        <v>6.6</v>
      </c>
      <c r="H2855" s="3">
        <f t="shared" si="134"/>
        <v>1.1251158657328983</v>
      </c>
    </row>
    <row r="2856" spans="1:8" x14ac:dyDescent="0.3">
      <c r="A2856" t="s">
        <v>13228</v>
      </c>
      <c r="B2856" t="s">
        <v>19</v>
      </c>
      <c r="E2856">
        <v>5.9</v>
      </c>
      <c r="F2856" t="e">
        <f t="shared" si="132"/>
        <v>#DIV/0!</v>
      </c>
      <c r="G2856">
        <f t="shared" si="133"/>
        <v>6.6</v>
      </c>
      <c r="H2856" s="3">
        <f t="shared" si="134"/>
        <v>1.1251158657328983</v>
      </c>
    </row>
    <row r="2857" spans="1:8" x14ac:dyDescent="0.3">
      <c r="A2857" t="s">
        <v>13229</v>
      </c>
      <c r="B2857" t="s">
        <v>19</v>
      </c>
      <c r="E2857">
        <v>5.7</v>
      </c>
      <c r="F2857" t="e">
        <f t="shared" si="132"/>
        <v>#DIV/0!</v>
      </c>
      <c r="G2857">
        <f t="shared" si="133"/>
        <v>6.6</v>
      </c>
      <c r="H2857" s="3">
        <f t="shared" si="134"/>
        <v>1.1251158657328983</v>
      </c>
    </row>
    <row r="2858" spans="1:8" x14ac:dyDescent="0.3">
      <c r="A2858" t="s">
        <v>13230</v>
      </c>
      <c r="B2858" t="s">
        <v>19</v>
      </c>
      <c r="E2858">
        <v>5.6</v>
      </c>
      <c r="F2858" t="e">
        <f t="shared" si="132"/>
        <v>#DIV/0!</v>
      </c>
      <c r="G2858">
        <f t="shared" si="133"/>
        <v>6.6</v>
      </c>
      <c r="H2858" s="3">
        <f t="shared" si="134"/>
        <v>1.1251158657328983</v>
      </c>
    </row>
    <row r="2859" spans="1:8" x14ac:dyDescent="0.3">
      <c r="A2859" t="s">
        <v>13231</v>
      </c>
      <c r="B2859" t="s">
        <v>19</v>
      </c>
      <c r="E2859">
        <v>7.2</v>
      </c>
      <c r="F2859" t="e">
        <f t="shared" si="132"/>
        <v>#DIV/0!</v>
      </c>
      <c r="G2859">
        <f t="shared" si="133"/>
        <v>6.6</v>
      </c>
      <c r="H2859" s="3">
        <f t="shared" si="134"/>
        <v>1.1251158657328983</v>
      </c>
    </row>
    <row r="2860" spans="1:8" x14ac:dyDescent="0.3">
      <c r="A2860" t="s">
        <v>13232</v>
      </c>
      <c r="B2860" t="s">
        <v>19</v>
      </c>
      <c r="E2860">
        <v>7.7</v>
      </c>
      <c r="F2860" t="e">
        <f t="shared" si="132"/>
        <v>#DIV/0!</v>
      </c>
      <c r="G2860">
        <f t="shared" si="133"/>
        <v>6.6</v>
      </c>
      <c r="H2860" s="3">
        <f t="shared" si="134"/>
        <v>1.1251158657328983</v>
      </c>
    </row>
    <row r="2861" spans="1:8" x14ac:dyDescent="0.3">
      <c r="A2861" t="s">
        <v>13233</v>
      </c>
      <c r="B2861" t="s">
        <v>19</v>
      </c>
      <c r="E2861">
        <v>7.8</v>
      </c>
      <c r="F2861" t="e">
        <f t="shared" si="132"/>
        <v>#DIV/0!</v>
      </c>
      <c r="G2861">
        <f t="shared" si="133"/>
        <v>6.6</v>
      </c>
      <c r="H2861" s="3">
        <f t="shared" si="134"/>
        <v>1.1251158657328983</v>
      </c>
    </row>
    <row r="2862" spans="1:8" x14ac:dyDescent="0.3">
      <c r="A2862" t="s">
        <v>13234</v>
      </c>
      <c r="B2862" t="s">
        <v>336</v>
      </c>
      <c r="E2862">
        <v>6.1</v>
      </c>
      <c r="F2862" t="e">
        <f t="shared" si="132"/>
        <v>#DIV/0!</v>
      </c>
      <c r="G2862">
        <f t="shared" si="133"/>
        <v>6.6</v>
      </c>
      <c r="H2862" s="3">
        <f t="shared" si="134"/>
        <v>1.1251158657328983</v>
      </c>
    </row>
    <row r="2863" spans="1:8" x14ac:dyDescent="0.3">
      <c r="A2863" t="s">
        <v>13235</v>
      </c>
      <c r="B2863" t="s">
        <v>19</v>
      </c>
      <c r="E2863">
        <v>5.8</v>
      </c>
      <c r="F2863" t="e">
        <f t="shared" si="132"/>
        <v>#DIV/0!</v>
      </c>
      <c r="G2863">
        <f t="shared" si="133"/>
        <v>6.6</v>
      </c>
      <c r="H2863" s="3">
        <f t="shared" si="134"/>
        <v>1.1251158657328983</v>
      </c>
    </row>
    <row r="2864" spans="1:8" x14ac:dyDescent="0.3">
      <c r="A2864" t="s">
        <v>13236</v>
      </c>
      <c r="B2864" t="s">
        <v>19</v>
      </c>
      <c r="E2864">
        <v>6.5</v>
      </c>
      <c r="F2864" t="e">
        <f t="shared" si="132"/>
        <v>#DIV/0!</v>
      </c>
      <c r="G2864">
        <f t="shared" si="133"/>
        <v>6.6</v>
      </c>
      <c r="H2864" s="3">
        <f t="shared" si="134"/>
        <v>1.1251158657328983</v>
      </c>
    </row>
    <row r="2865" spans="1:8" x14ac:dyDescent="0.3">
      <c r="A2865" t="s">
        <v>13237</v>
      </c>
      <c r="B2865" t="s">
        <v>19</v>
      </c>
      <c r="E2865">
        <v>7.9</v>
      </c>
      <c r="F2865" t="e">
        <f t="shared" si="132"/>
        <v>#DIV/0!</v>
      </c>
      <c r="G2865">
        <f t="shared" si="133"/>
        <v>6.6</v>
      </c>
      <c r="H2865" s="3">
        <f t="shared" si="134"/>
        <v>1.1251158657328983</v>
      </c>
    </row>
    <row r="2866" spans="1:8" x14ac:dyDescent="0.3">
      <c r="A2866" t="s">
        <v>13238</v>
      </c>
      <c r="B2866" t="s">
        <v>19</v>
      </c>
      <c r="E2866">
        <v>6.3</v>
      </c>
      <c r="F2866" t="e">
        <f t="shared" si="132"/>
        <v>#DIV/0!</v>
      </c>
      <c r="G2866">
        <f t="shared" si="133"/>
        <v>6.6</v>
      </c>
      <c r="H2866" s="3">
        <f t="shared" si="134"/>
        <v>1.1251158657328983</v>
      </c>
    </row>
    <row r="2867" spans="1:8" x14ac:dyDescent="0.3">
      <c r="A2867" t="s">
        <v>13239</v>
      </c>
      <c r="B2867" t="s">
        <v>19</v>
      </c>
      <c r="E2867">
        <v>3.8</v>
      </c>
      <c r="F2867" t="e">
        <f t="shared" si="132"/>
        <v>#DIV/0!</v>
      </c>
      <c r="G2867">
        <f t="shared" si="133"/>
        <v>6.6</v>
      </c>
      <c r="H2867" s="3">
        <f t="shared" si="134"/>
        <v>1.1251158657328983</v>
      </c>
    </row>
    <row r="2868" spans="1:8" x14ac:dyDescent="0.3">
      <c r="A2868" t="s">
        <v>13240</v>
      </c>
      <c r="B2868" t="s">
        <v>19</v>
      </c>
      <c r="E2868">
        <v>8.3000000000000007</v>
      </c>
      <c r="F2868" t="e">
        <f t="shared" si="132"/>
        <v>#DIV/0!</v>
      </c>
      <c r="G2868">
        <f t="shared" si="133"/>
        <v>6.6</v>
      </c>
      <c r="H2868" s="3">
        <f t="shared" si="134"/>
        <v>1.1251158657328983</v>
      </c>
    </row>
    <row r="2869" spans="1:8" x14ac:dyDescent="0.3">
      <c r="A2869" t="s">
        <v>13241</v>
      </c>
      <c r="B2869" t="s">
        <v>5341</v>
      </c>
      <c r="E2869">
        <v>6.4</v>
      </c>
      <c r="F2869" t="e">
        <f t="shared" si="132"/>
        <v>#DIV/0!</v>
      </c>
      <c r="G2869">
        <f t="shared" si="133"/>
        <v>6.6</v>
      </c>
      <c r="H2869" s="3">
        <f t="shared" si="134"/>
        <v>1.1251158657328983</v>
      </c>
    </row>
    <row r="2870" spans="1:8" x14ac:dyDescent="0.3">
      <c r="A2870" t="s">
        <v>13242</v>
      </c>
      <c r="B2870" t="s">
        <v>19</v>
      </c>
      <c r="E2870">
        <v>6.7</v>
      </c>
      <c r="F2870" t="e">
        <f t="shared" si="132"/>
        <v>#DIV/0!</v>
      </c>
      <c r="G2870">
        <f t="shared" si="133"/>
        <v>6.6</v>
      </c>
      <c r="H2870" s="3">
        <f t="shared" si="134"/>
        <v>1.1251158657328983</v>
      </c>
    </row>
    <row r="2871" spans="1:8" x14ac:dyDescent="0.3">
      <c r="A2871" t="s">
        <v>13243</v>
      </c>
      <c r="B2871" t="s">
        <v>19</v>
      </c>
      <c r="E2871">
        <v>6.1</v>
      </c>
      <c r="F2871" t="e">
        <f t="shared" si="132"/>
        <v>#DIV/0!</v>
      </c>
      <c r="G2871">
        <f t="shared" si="133"/>
        <v>6.6</v>
      </c>
      <c r="H2871" s="3">
        <f t="shared" si="134"/>
        <v>1.1251158657328983</v>
      </c>
    </row>
    <row r="2872" spans="1:8" x14ac:dyDescent="0.3">
      <c r="A2872" t="s">
        <v>13244</v>
      </c>
      <c r="B2872" t="s">
        <v>19</v>
      </c>
      <c r="E2872">
        <v>8.1</v>
      </c>
      <c r="F2872" t="e">
        <f t="shared" si="132"/>
        <v>#DIV/0!</v>
      </c>
      <c r="G2872">
        <f t="shared" si="133"/>
        <v>6.6</v>
      </c>
      <c r="H2872" s="3">
        <f t="shared" si="134"/>
        <v>1.1251158657328983</v>
      </c>
    </row>
    <row r="2873" spans="1:8" x14ac:dyDescent="0.3">
      <c r="A2873" t="s">
        <v>13245</v>
      </c>
      <c r="B2873" t="s">
        <v>19</v>
      </c>
      <c r="E2873">
        <v>6</v>
      </c>
      <c r="F2873" t="e">
        <f t="shared" si="132"/>
        <v>#DIV/0!</v>
      </c>
      <c r="G2873">
        <f t="shared" si="133"/>
        <v>6.6</v>
      </c>
      <c r="H2873" s="3">
        <f t="shared" si="134"/>
        <v>1.1251158657328983</v>
      </c>
    </row>
    <row r="2874" spans="1:8" x14ac:dyDescent="0.3">
      <c r="A2874">
        <v>54</v>
      </c>
      <c r="B2874" t="s">
        <v>19</v>
      </c>
      <c r="E2874">
        <v>5.8</v>
      </c>
      <c r="F2874" t="e">
        <f t="shared" si="132"/>
        <v>#DIV/0!</v>
      </c>
      <c r="G2874">
        <f t="shared" si="133"/>
        <v>6.6</v>
      </c>
      <c r="H2874" s="3">
        <f t="shared" si="134"/>
        <v>1.1251158657328983</v>
      </c>
    </row>
    <row r="2875" spans="1:8" x14ac:dyDescent="0.3">
      <c r="A2875" t="s">
        <v>13246</v>
      </c>
      <c r="B2875" t="s">
        <v>675</v>
      </c>
      <c r="E2875">
        <v>5.6</v>
      </c>
      <c r="F2875" t="e">
        <f t="shared" si="132"/>
        <v>#DIV/0!</v>
      </c>
      <c r="G2875">
        <f t="shared" si="133"/>
        <v>6.6</v>
      </c>
      <c r="H2875" s="3">
        <f t="shared" si="134"/>
        <v>1.1251158657328983</v>
      </c>
    </row>
    <row r="2876" spans="1:8" x14ac:dyDescent="0.3">
      <c r="A2876" t="s">
        <v>13247</v>
      </c>
      <c r="B2876" t="s">
        <v>19</v>
      </c>
      <c r="E2876">
        <v>6.1</v>
      </c>
      <c r="F2876" t="e">
        <f t="shared" si="132"/>
        <v>#DIV/0!</v>
      </c>
      <c r="G2876">
        <f t="shared" si="133"/>
        <v>6.6</v>
      </c>
      <c r="H2876" s="3">
        <f t="shared" si="134"/>
        <v>1.1251158657328983</v>
      </c>
    </row>
    <row r="2877" spans="1:8" x14ac:dyDescent="0.3">
      <c r="A2877" t="s">
        <v>13248</v>
      </c>
      <c r="B2877" t="s">
        <v>19</v>
      </c>
      <c r="E2877">
        <v>5.9</v>
      </c>
      <c r="F2877" t="e">
        <f t="shared" si="132"/>
        <v>#DIV/0!</v>
      </c>
      <c r="G2877">
        <f t="shared" si="133"/>
        <v>6.6</v>
      </c>
      <c r="H2877" s="3">
        <f t="shared" si="134"/>
        <v>1.1251158657328983</v>
      </c>
    </row>
    <row r="2878" spans="1:8" x14ac:dyDescent="0.3">
      <c r="A2878" t="s">
        <v>13249</v>
      </c>
      <c r="B2878" t="s">
        <v>675</v>
      </c>
      <c r="E2878">
        <v>7.3</v>
      </c>
      <c r="F2878" t="e">
        <f t="shared" si="132"/>
        <v>#DIV/0!</v>
      </c>
      <c r="G2878">
        <f t="shared" si="133"/>
        <v>6.6</v>
      </c>
      <c r="H2878" s="3">
        <f t="shared" si="134"/>
        <v>1.1251158657328983</v>
      </c>
    </row>
    <row r="2879" spans="1:8" x14ac:dyDescent="0.3">
      <c r="A2879" t="s">
        <v>13250</v>
      </c>
      <c r="B2879" t="s">
        <v>19</v>
      </c>
      <c r="E2879">
        <v>6.8</v>
      </c>
      <c r="F2879" t="e">
        <f t="shared" si="132"/>
        <v>#DIV/0!</v>
      </c>
      <c r="G2879">
        <f t="shared" si="133"/>
        <v>6.6</v>
      </c>
      <c r="H2879" s="3">
        <f t="shared" si="134"/>
        <v>1.1251158657328983</v>
      </c>
    </row>
    <row r="2880" spans="1:8" x14ac:dyDescent="0.3">
      <c r="A2880" t="s">
        <v>13251</v>
      </c>
      <c r="B2880" t="s">
        <v>19</v>
      </c>
      <c r="E2880">
        <v>5.7</v>
      </c>
      <c r="F2880" t="e">
        <f t="shared" si="132"/>
        <v>#DIV/0!</v>
      </c>
      <c r="G2880">
        <f t="shared" si="133"/>
        <v>6.6</v>
      </c>
      <c r="H2880" s="3">
        <f t="shared" si="134"/>
        <v>1.1251158657328983</v>
      </c>
    </row>
    <row r="2881" spans="1:8" x14ac:dyDescent="0.3">
      <c r="A2881" t="s">
        <v>13252</v>
      </c>
      <c r="B2881" t="s">
        <v>19</v>
      </c>
      <c r="E2881">
        <v>7.3</v>
      </c>
      <c r="F2881" t="e">
        <f t="shared" si="132"/>
        <v>#DIV/0!</v>
      </c>
      <c r="G2881">
        <f t="shared" si="133"/>
        <v>6.6</v>
      </c>
      <c r="H2881" s="3">
        <f t="shared" si="134"/>
        <v>1.1251158657328983</v>
      </c>
    </row>
    <row r="2882" spans="1:8" x14ac:dyDescent="0.3">
      <c r="A2882" t="s">
        <v>13253</v>
      </c>
      <c r="B2882" t="s">
        <v>19</v>
      </c>
      <c r="E2882">
        <v>6.3</v>
      </c>
      <c r="F2882" t="e">
        <f t="shared" si="132"/>
        <v>#DIV/0!</v>
      </c>
      <c r="G2882">
        <f t="shared" si="133"/>
        <v>6.6</v>
      </c>
      <c r="H2882" s="3">
        <f t="shared" si="134"/>
        <v>1.1251158657328983</v>
      </c>
    </row>
    <row r="2883" spans="1:8" x14ac:dyDescent="0.3">
      <c r="A2883" t="s">
        <v>13254</v>
      </c>
      <c r="B2883" t="s">
        <v>19</v>
      </c>
      <c r="E2883">
        <v>5.9</v>
      </c>
      <c r="F2883" t="e">
        <f t="shared" ref="F2883:F2946" si="135">AVERAGEIF(B:B,C:C,E:E)</f>
        <v>#DIV/0!</v>
      </c>
      <c r="G2883">
        <f t="shared" ref="G2883:G2946" si="136">MEDIAN(B:B,C:C,E:E)</f>
        <v>6.6</v>
      </c>
      <c r="H2883" s="3">
        <f t="shared" ref="H2883:H2946" si="137">_xlfn.STDEV.S(B:B,C:C,E:E)</f>
        <v>1.1251158657328983</v>
      </c>
    </row>
    <row r="2884" spans="1:8" x14ac:dyDescent="0.3">
      <c r="A2884" t="s">
        <v>12256</v>
      </c>
      <c r="B2884" t="s">
        <v>19</v>
      </c>
      <c r="E2884">
        <v>7.1</v>
      </c>
      <c r="F2884" t="e">
        <f t="shared" si="135"/>
        <v>#DIV/0!</v>
      </c>
      <c r="G2884">
        <f t="shared" si="136"/>
        <v>6.6</v>
      </c>
      <c r="H2884" s="3">
        <f t="shared" si="137"/>
        <v>1.1251158657328983</v>
      </c>
    </row>
    <row r="2885" spans="1:8" x14ac:dyDescent="0.3">
      <c r="A2885" t="s">
        <v>13255</v>
      </c>
      <c r="B2885" t="s">
        <v>19</v>
      </c>
      <c r="E2885">
        <v>7.1</v>
      </c>
      <c r="F2885" t="e">
        <f t="shared" si="135"/>
        <v>#DIV/0!</v>
      </c>
      <c r="G2885">
        <f t="shared" si="136"/>
        <v>6.6</v>
      </c>
      <c r="H2885" s="3">
        <f t="shared" si="137"/>
        <v>1.1251158657328983</v>
      </c>
    </row>
    <row r="2886" spans="1:8" x14ac:dyDescent="0.3">
      <c r="A2886" t="s">
        <v>13256</v>
      </c>
      <c r="B2886" t="s">
        <v>19</v>
      </c>
      <c r="E2886">
        <v>8</v>
      </c>
      <c r="F2886" t="e">
        <f t="shared" si="135"/>
        <v>#DIV/0!</v>
      </c>
      <c r="G2886">
        <f t="shared" si="136"/>
        <v>6.6</v>
      </c>
      <c r="H2886" s="3">
        <f t="shared" si="137"/>
        <v>1.1251158657328983</v>
      </c>
    </row>
    <row r="2887" spans="1:8" x14ac:dyDescent="0.3">
      <c r="A2887" t="s">
        <v>13257</v>
      </c>
      <c r="B2887" t="s">
        <v>19</v>
      </c>
      <c r="E2887">
        <v>5.0999999999999996</v>
      </c>
      <c r="F2887" t="e">
        <f t="shared" si="135"/>
        <v>#DIV/0!</v>
      </c>
      <c r="G2887">
        <f t="shared" si="136"/>
        <v>6.6</v>
      </c>
      <c r="H2887" s="3">
        <f t="shared" si="137"/>
        <v>1.1251158657328983</v>
      </c>
    </row>
    <row r="2888" spans="1:8" x14ac:dyDescent="0.3">
      <c r="A2888" t="s">
        <v>13258</v>
      </c>
      <c r="B2888" t="s">
        <v>19</v>
      </c>
      <c r="E2888">
        <v>7.1</v>
      </c>
      <c r="F2888" t="e">
        <f t="shared" si="135"/>
        <v>#DIV/0!</v>
      </c>
      <c r="G2888">
        <f t="shared" si="136"/>
        <v>6.6</v>
      </c>
      <c r="H2888" s="3">
        <f t="shared" si="137"/>
        <v>1.1251158657328983</v>
      </c>
    </row>
    <row r="2889" spans="1:8" x14ac:dyDescent="0.3">
      <c r="A2889" t="s">
        <v>13259</v>
      </c>
      <c r="B2889" t="s">
        <v>5958</v>
      </c>
      <c r="E2889">
        <v>6.5</v>
      </c>
      <c r="F2889" t="e">
        <f t="shared" si="135"/>
        <v>#DIV/0!</v>
      </c>
      <c r="G2889">
        <f t="shared" si="136"/>
        <v>6.6</v>
      </c>
      <c r="H2889" s="3">
        <f t="shared" si="137"/>
        <v>1.1251158657328983</v>
      </c>
    </row>
    <row r="2890" spans="1:8" x14ac:dyDescent="0.3">
      <c r="A2890" t="s">
        <v>13260</v>
      </c>
      <c r="B2890" t="s">
        <v>19</v>
      </c>
      <c r="E2890">
        <v>4.5</v>
      </c>
      <c r="F2890" t="e">
        <f t="shared" si="135"/>
        <v>#DIV/0!</v>
      </c>
      <c r="G2890">
        <f t="shared" si="136"/>
        <v>6.6</v>
      </c>
      <c r="H2890" s="3">
        <f t="shared" si="137"/>
        <v>1.1251158657328983</v>
      </c>
    </row>
    <row r="2891" spans="1:8" x14ac:dyDescent="0.3">
      <c r="A2891" t="s">
        <v>13261</v>
      </c>
      <c r="B2891" t="s">
        <v>19</v>
      </c>
      <c r="E2891">
        <v>6.6</v>
      </c>
      <c r="F2891" t="e">
        <f t="shared" si="135"/>
        <v>#DIV/0!</v>
      </c>
      <c r="G2891">
        <f t="shared" si="136"/>
        <v>6.6</v>
      </c>
      <c r="H2891" s="3">
        <f t="shared" si="137"/>
        <v>1.1251158657328983</v>
      </c>
    </row>
    <row r="2892" spans="1:8" x14ac:dyDescent="0.3">
      <c r="A2892" t="s">
        <v>13262</v>
      </c>
      <c r="B2892" t="s">
        <v>19</v>
      </c>
      <c r="E2892">
        <v>4.3</v>
      </c>
      <c r="F2892" t="e">
        <f t="shared" si="135"/>
        <v>#DIV/0!</v>
      </c>
      <c r="G2892">
        <f t="shared" si="136"/>
        <v>6.6</v>
      </c>
      <c r="H2892" s="3">
        <f t="shared" si="137"/>
        <v>1.1251158657328983</v>
      </c>
    </row>
    <row r="2893" spans="1:8" x14ac:dyDescent="0.3">
      <c r="A2893" t="s">
        <v>13263</v>
      </c>
      <c r="B2893" t="s">
        <v>19</v>
      </c>
      <c r="E2893">
        <v>6.7</v>
      </c>
      <c r="F2893" t="e">
        <f t="shared" si="135"/>
        <v>#DIV/0!</v>
      </c>
      <c r="G2893">
        <f t="shared" si="136"/>
        <v>6.6</v>
      </c>
      <c r="H2893" s="3">
        <f t="shared" si="137"/>
        <v>1.1251158657328983</v>
      </c>
    </row>
    <row r="2894" spans="1:8" x14ac:dyDescent="0.3">
      <c r="A2894" t="s">
        <v>13264</v>
      </c>
      <c r="B2894" t="s">
        <v>5968</v>
      </c>
      <c r="E2894">
        <v>6.8</v>
      </c>
      <c r="F2894" t="e">
        <f t="shared" si="135"/>
        <v>#DIV/0!</v>
      </c>
      <c r="G2894">
        <f t="shared" si="136"/>
        <v>6.6</v>
      </c>
      <c r="H2894" s="3">
        <f t="shared" si="137"/>
        <v>1.1251158657328983</v>
      </c>
    </row>
    <row r="2895" spans="1:8" x14ac:dyDescent="0.3">
      <c r="A2895" t="s">
        <v>13265</v>
      </c>
      <c r="B2895" t="s">
        <v>19</v>
      </c>
      <c r="E2895">
        <v>5.4</v>
      </c>
      <c r="F2895" t="e">
        <f t="shared" si="135"/>
        <v>#DIV/0!</v>
      </c>
      <c r="G2895">
        <f t="shared" si="136"/>
        <v>6.6</v>
      </c>
      <c r="H2895" s="3">
        <f t="shared" si="137"/>
        <v>1.1251158657328983</v>
      </c>
    </row>
    <row r="2896" spans="1:8" x14ac:dyDescent="0.3">
      <c r="A2896" t="s">
        <v>13266</v>
      </c>
      <c r="B2896" t="s">
        <v>19</v>
      </c>
      <c r="E2896">
        <v>6.6</v>
      </c>
      <c r="F2896" t="e">
        <f t="shared" si="135"/>
        <v>#DIV/0!</v>
      </c>
      <c r="G2896">
        <f t="shared" si="136"/>
        <v>6.6</v>
      </c>
      <c r="H2896" s="3">
        <f t="shared" si="137"/>
        <v>1.1251158657328983</v>
      </c>
    </row>
    <row r="2897" spans="1:8" x14ac:dyDescent="0.3">
      <c r="A2897" t="s">
        <v>13267</v>
      </c>
      <c r="B2897" t="s">
        <v>19</v>
      </c>
      <c r="E2897">
        <v>7.4</v>
      </c>
      <c r="F2897" t="e">
        <f t="shared" si="135"/>
        <v>#DIV/0!</v>
      </c>
      <c r="G2897">
        <f t="shared" si="136"/>
        <v>6.6</v>
      </c>
      <c r="H2897" s="3">
        <f t="shared" si="137"/>
        <v>1.1251158657328983</v>
      </c>
    </row>
    <row r="2898" spans="1:8" x14ac:dyDescent="0.3">
      <c r="A2898" t="s">
        <v>13268</v>
      </c>
      <c r="B2898" t="s">
        <v>19</v>
      </c>
      <c r="E2898">
        <v>7.3</v>
      </c>
      <c r="F2898" t="e">
        <f t="shared" si="135"/>
        <v>#DIV/0!</v>
      </c>
      <c r="G2898">
        <f t="shared" si="136"/>
        <v>6.6</v>
      </c>
      <c r="H2898" s="3">
        <f t="shared" si="137"/>
        <v>1.1251158657328983</v>
      </c>
    </row>
    <row r="2899" spans="1:8" x14ac:dyDescent="0.3">
      <c r="A2899" t="s">
        <v>13269</v>
      </c>
      <c r="B2899" t="s">
        <v>19</v>
      </c>
      <c r="E2899">
        <v>6.9</v>
      </c>
      <c r="F2899" t="e">
        <f t="shared" si="135"/>
        <v>#DIV/0!</v>
      </c>
      <c r="G2899">
        <f t="shared" si="136"/>
        <v>6.6</v>
      </c>
      <c r="H2899" s="3">
        <f t="shared" si="137"/>
        <v>1.1251158657328983</v>
      </c>
    </row>
    <row r="2900" spans="1:8" x14ac:dyDescent="0.3">
      <c r="A2900" t="s">
        <v>13270</v>
      </c>
      <c r="B2900" t="s">
        <v>19</v>
      </c>
      <c r="E2900">
        <v>8</v>
      </c>
      <c r="F2900" t="e">
        <f t="shared" si="135"/>
        <v>#DIV/0!</v>
      </c>
      <c r="G2900">
        <f t="shared" si="136"/>
        <v>6.6</v>
      </c>
      <c r="H2900" s="3">
        <f t="shared" si="137"/>
        <v>1.1251158657328983</v>
      </c>
    </row>
    <row r="2901" spans="1:8" x14ac:dyDescent="0.3">
      <c r="A2901" t="s">
        <v>13271</v>
      </c>
      <c r="B2901" t="s">
        <v>19</v>
      </c>
      <c r="E2901">
        <v>6.4</v>
      </c>
      <c r="F2901" t="e">
        <f t="shared" si="135"/>
        <v>#DIV/0!</v>
      </c>
      <c r="G2901">
        <f t="shared" si="136"/>
        <v>6.6</v>
      </c>
      <c r="H2901" s="3">
        <f t="shared" si="137"/>
        <v>1.1251158657328983</v>
      </c>
    </row>
    <row r="2902" spans="1:8" x14ac:dyDescent="0.3">
      <c r="A2902" t="s">
        <v>13272</v>
      </c>
      <c r="B2902" t="s">
        <v>19</v>
      </c>
      <c r="E2902">
        <v>7.8</v>
      </c>
      <c r="F2902" t="e">
        <f t="shared" si="135"/>
        <v>#DIV/0!</v>
      </c>
      <c r="G2902">
        <f t="shared" si="136"/>
        <v>6.6</v>
      </c>
      <c r="H2902" s="3">
        <f t="shared" si="137"/>
        <v>1.1251158657328983</v>
      </c>
    </row>
    <row r="2903" spans="1:8" x14ac:dyDescent="0.3">
      <c r="A2903" t="s">
        <v>13273</v>
      </c>
      <c r="B2903" t="s">
        <v>19</v>
      </c>
      <c r="E2903">
        <v>6.1</v>
      </c>
      <c r="F2903" t="e">
        <f t="shared" si="135"/>
        <v>#DIV/0!</v>
      </c>
      <c r="G2903">
        <f t="shared" si="136"/>
        <v>6.6</v>
      </c>
      <c r="H2903" s="3">
        <f t="shared" si="137"/>
        <v>1.1251158657328983</v>
      </c>
    </row>
    <row r="2904" spans="1:8" x14ac:dyDescent="0.3">
      <c r="A2904" t="s">
        <v>13274</v>
      </c>
      <c r="B2904" t="s">
        <v>19</v>
      </c>
      <c r="E2904">
        <v>6.1</v>
      </c>
      <c r="F2904" t="e">
        <f t="shared" si="135"/>
        <v>#DIV/0!</v>
      </c>
      <c r="G2904">
        <f t="shared" si="136"/>
        <v>6.6</v>
      </c>
      <c r="H2904" s="3">
        <f t="shared" si="137"/>
        <v>1.1251158657328983</v>
      </c>
    </row>
    <row r="2905" spans="1:8" x14ac:dyDescent="0.3">
      <c r="A2905" t="s">
        <v>13275</v>
      </c>
      <c r="B2905" t="s">
        <v>19</v>
      </c>
      <c r="E2905">
        <v>5.0999999999999996</v>
      </c>
      <c r="F2905" t="e">
        <f t="shared" si="135"/>
        <v>#DIV/0!</v>
      </c>
      <c r="G2905">
        <f t="shared" si="136"/>
        <v>6.6</v>
      </c>
      <c r="H2905" s="3">
        <f t="shared" si="137"/>
        <v>1.1251158657328983</v>
      </c>
    </row>
    <row r="2906" spans="1:8" x14ac:dyDescent="0.3">
      <c r="A2906" t="s">
        <v>13276</v>
      </c>
      <c r="B2906" t="s">
        <v>19</v>
      </c>
      <c r="E2906">
        <v>7.8</v>
      </c>
      <c r="F2906" t="e">
        <f t="shared" si="135"/>
        <v>#DIV/0!</v>
      </c>
      <c r="G2906">
        <f t="shared" si="136"/>
        <v>6.6</v>
      </c>
      <c r="H2906" s="3">
        <f t="shared" si="137"/>
        <v>1.1251158657328983</v>
      </c>
    </row>
    <row r="2907" spans="1:8" x14ac:dyDescent="0.3">
      <c r="A2907" t="s">
        <v>13277</v>
      </c>
      <c r="B2907" t="s">
        <v>19</v>
      </c>
      <c r="E2907">
        <v>7.4</v>
      </c>
      <c r="F2907" t="e">
        <f t="shared" si="135"/>
        <v>#DIV/0!</v>
      </c>
      <c r="G2907">
        <f t="shared" si="136"/>
        <v>6.6</v>
      </c>
      <c r="H2907" s="3">
        <f t="shared" si="137"/>
        <v>1.1251158657328983</v>
      </c>
    </row>
    <row r="2908" spans="1:8" x14ac:dyDescent="0.3">
      <c r="A2908" t="s">
        <v>13278</v>
      </c>
      <c r="B2908" t="s">
        <v>19</v>
      </c>
      <c r="E2908">
        <v>7.8</v>
      </c>
      <c r="F2908" t="e">
        <f t="shared" si="135"/>
        <v>#DIV/0!</v>
      </c>
      <c r="G2908">
        <f t="shared" si="136"/>
        <v>6.6</v>
      </c>
      <c r="H2908" s="3">
        <f t="shared" si="137"/>
        <v>1.1251158657328983</v>
      </c>
    </row>
    <row r="2909" spans="1:8" x14ac:dyDescent="0.3">
      <c r="A2909" t="s">
        <v>13279</v>
      </c>
      <c r="B2909" t="s">
        <v>19</v>
      </c>
      <c r="E2909">
        <v>8</v>
      </c>
      <c r="F2909" t="e">
        <f t="shared" si="135"/>
        <v>#DIV/0!</v>
      </c>
      <c r="G2909">
        <f t="shared" si="136"/>
        <v>6.6</v>
      </c>
      <c r="H2909" s="3">
        <f t="shared" si="137"/>
        <v>1.1251158657328983</v>
      </c>
    </row>
    <row r="2910" spans="1:8" x14ac:dyDescent="0.3">
      <c r="A2910" t="s">
        <v>13280</v>
      </c>
      <c r="B2910" t="s">
        <v>19</v>
      </c>
      <c r="E2910">
        <v>6.7</v>
      </c>
      <c r="F2910" t="e">
        <f t="shared" si="135"/>
        <v>#DIV/0!</v>
      </c>
      <c r="G2910">
        <f t="shared" si="136"/>
        <v>6.6</v>
      </c>
      <c r="H2910" s="3">
        <f t="shared" si="137"/>
        <v>1.1251158657328983</v>
      </c>
    </row>
    <row r="2911" spans="1:8" x14ac:dyDescent="0.3">
      <c r="A2911" t="s">
        <v>13281</v>
      </c>
      <c r="B2911" t="s">
        <v>19</v>
      </c>
      <c r="E2911">
        <v>6.6</v>
      </c>
      <c r="F2911" t="e">
        <f t="shared" si="135"/>
        <v>#DIV/0!</v>
      </c>
      <c r="G2911">
        <f t="shared" si="136"/>
        <v>6.6</v>
      </c>
      <c r="H2911" s="3">
        <f t="shared" si="137"/>
        <v>1.1251158657328983</v>
      </c>
    </row>
    <row r="2912" spans="1:8" x14ac:dyDescent="0.3">
      <c r="A2912" t="s">
        <v>13282</v>
      </c>
      <c r="B2912" t="s">
        <v>19</v>
      </c>
      <c r="E2912">
        <v>6.4</v>
      </c>
      <c r="F2912" t="e">
        <f t="shared" si="135"/>
        <v>#DIV/0!</v>
      </c>
      <c r="G2912">
        <f t="shared" si="136"/>
        <v>6.6</v>
      </c>
      <c r="H2912" s="3">
        <f t="shared" si="137"/>
        <v>1.1251158657328983</v>
      </c>
    </row>
    <row r="2913" spans="1:8" x14ac:dyDescent="0.3">
      <c r="A2913" t="s">
        <v>13283</v>
      </c>
      <c r="B2913" t="s">
        <v>5430</v>
      </c>
      <c r="E2913">
        <v>6.7</v>
      </c>
      <c r="F2913" t="e">
        <f t="shared" si="135"/>
        <v>#DIV/0!</v>
      </c>
      <c r="G2913">
        <f t="shared" si="136"/>
        <v>6.6</v>
      </c>
      <c r="H2913" s="3">
        <f t="shared" si="137"/>
        <v>1.1251158657328983</v>
      </c>
    </row>
    <row r="2914" spans="1:8" x14ac:dyDescent="0.3">
      <c r="A2914" t="s">
        <v>13284</v>
      </c>
      <c r="B2914" t="s">
        <v>19</v>
      </c>
      <c r="E2914">
        <v>6.2</v>
      </c>
      <c r="F2914" t="e">
        <f t="shared" si="135"/>
        <v>#DIV/0!</v>
      </c>
      <c r="G2914">
        <f t="shared" si="136"/>
        <v>6.6</v>
      </c>
      <c r="H2914" s="3">
        <f t="shared" si="137"/>
        <v>1.1251158657328983</v>
      </c>
    </row>
    <row r="2915" spans="1:8" x14ac:dyDescent="0.3">
      <c r="A2915" t="s">
        <v>13285</v>
      </c>
      <c r="B2915" t="s">
        <v>19</v>
      </c>
      <c r="E2915">
        <v>7.3</v>
      </c>
      <c r="F2915" t="e">
        <f t="shared" si="135"/>
        <v>#DIV/0!</v>
      </c>
      <c r="G2915">
        <f t="shared" si="136"/>
        <v>6.6</v>
      </c>
      <c r="H2915" s="3">
        <f t="shared" si="137"/>
        <v>1.1251158657328983</v>
      </c>
    </row>
    <row r="2916" spans="1:8" x14ac:dyDescent="0.3">
      <c r="A2916" t="s">
        <v>13286</v>
      </c>
      <c r="B2916" t="s">
        <v>19</v>
      </c>
      <c r="E2916">
        <v>8.1</v>
      </c>
      <c r="F2916" t="e">
        <f t="shared" si="135"/>
        <v>#DIV/0!</v>
      </c>
      <c r="G2916">
        <f t="shared" si="136"/>
        <v>6.6</v>
      </c>
      <c r="H2916" s="3">
        <f t="shared" si="137"/>
        <v>1.1251158657328983</v>
      </c>
    </row>
    <row r="2917" spans="1:8" x14ac:dyDescent="0.3">
      <c r="A2917" t="s">
        <v>13287</v>
      </c>
      <c r="B2917" t="s">
        <v>19</v>
      </c>
      <c r="E2917">
        <v>7</v>
      </c>
      <c r="F2917" t="e">
        <f t="shared" si="135"/>
        <v>#DIV/0!</v>
      </c>
      <c r="G2917">
        <f t="shared" si="136"/>
        <v>6.6</v>
      </c>
      <c r="H2917" s="3">
        <f t="shared" si="137"/>
        <v>1.1251158657328983</v>
      </c>
    </row>
    <row r="2918" spans="1:8" x14ac:dyDescent="0.3">
      <c r="A2918" t="s">
        <v>13288</v>
      </c>
      <c r="B2918" t="s">
        <v>675</v>
      </c>
      <c r="E2918">
        <v>8</v>
      </c>
      <c r="F2918" t="e">
        <f t="shared" si="135"/>
        <v>#DIV/0!</v>
      </c>
      <c r="G2918">
        <f t="shared" si="136"/>
        <v>6.6</v>
      </c>
      <c r="H2918" s="3">
        <f t="shared" si="137"/>
        <v>1.1251158657328983</v>
      </c>
    </row>
    <row r="2919" spans="1:8" x14ac:dyDescent="0.3">
      <c r="A2919" t="s">
        <v>13289</v>
      </c>
      <c r="B2919" t="s">
        <v>19</v>
      </c>
      <c r="E2919">
        <v>8</v>
      </c>
      <c r="F2919" t="e">
        <f t="shared" si="135"/>
        <v>#DIV/0!</v>
      </c>
      <c r="G2919">
        <f t="shared" si="136"/>
        <v>6.6</v>
      </c>
      <c r="H2919" s="3">
        <f t="shared" si="137"/>
        <v>1.1251158657328983</v>
      </c>
    </row>
    <row r="2920" spans="1:8" x14ac:dyDescent="0.3">
      <c r="A2920" t="s">
        <v>13290</v>
      </c>
      <c r="B2920" t="s">
        <v>19</v>
      </c>
      <c r="E2920">
        <v>7</v>
      </c>
      <c r="F2920" t="e">
        <f t="shared" si="135"/>
        <v>#DIV/0!</v>
      </c>
      <c r="G2920">
        <f t="shared" si="136"/>
        <v>6.6</v>
      </c>
      <c r="H2920" s="3">
        <f t="shared" si="137"/>
        <v>1.1251158657328983</v>
      </c>
    </row>
    <row r="2921" spans="1:8" x14ac:dyDescent="0.3">
      <c r="A2921" t="s">
        <v>13291</v>
      </c>
      <c r="B2921" t="s">
        <v>19</v>
      </c>
      <c r="E2921">
        <v>7.9</v>
      </c>
      <c r="F2921" t="e">
        <f t="shared" si="135"/>
        <v>#DIV/0!</v>
      </c>
      <c r="G2921">
        <f t="shared" si="136"/>
        <v>6.6</v>
      </c>
      <c r="H2921" s="3">
        <f t="shared" si="137"/>
        <v>1.1251158657328983</v>
      </c>
    </row>
    <row r="2922" spans="1:8" x14ac:dyDescent="0.3">
      <c r="A2922" t="s">
        <v>13292</v>
      </c>
      <c r="B2922" t="s">
        <v>19</v>
      </c>
      <c r="E2922">
        <v>5.9</v>
      </c>
      <c r="F2922" t="e">
        <f t="shared" si="135"/>
        <v>#DIV/0!</v>
      </c>
      <c r="G2922">
        <f t="shared" si="136"/>
        <v>6.6</v>
      </c>
      <c r="H2922" s="3">
        <f t="shared" si="137"/>
        <v>1.1251158657328983</v>
      </c>
    </row>
    <row r="2923" spans="1:8" x14ac:dyDescent="0.3">
      <c r="A2923" t="s">
        <v>13293</v>
      </c>
      <c r="B2923" t="s">
        <v>19</v>
      </c>
      <c r="E2923">
        <v>6.6</v>
      </c>
      <c r="F2923" t="e">
        <f t="shared" si="135"/>
        <v>#DIV/0!</v>
      </c>
      <c r="G2923">
        <f t="shared" si="136"/>
        <v>6.6</v>
      </c>
      <c r="H2923" s="3">
        <f t="shared" si="137"/>
        <v>1.1251158657328983</v>
      </c>
    </row>
    <row r="2924" spans="1:8" x14ac:dyDescent="0.3">
      <c r="A2924" t="s">
        <v>13294</v>
      </c>
      <c r="B2924" t="s">
        <v>19</v>
      </c>
      <c r="E2924">
        <v>6.3</v>
      </c>
      <c r="F2924" t="e">
        <f t="shared" si="135"/>
        <v>#DIV/0!</v>
      </c>
      <c r="G2924">
        <f t="shared" si="136"/>
        <v>6.6</v>
      </c>
      <c r="H2924" s="3">
        <f t="shared" si="137"/>
        <v>1.1251158657328983</v>
      </c>
    </row>
    <row r="2925" spans="1:8" x14ac:dyDescent="0.3">
      <c r="A2925" t="s">
        <v>13295</v>
      </c>
      <c r="B2925" t="s">
        <v>19</v>
      </c>
      <c r="E2925">
        <v>7.7</v>
      </c>
      <c r="F2925" t="e">
        <f t="shared" si="135"/>
        <v>#DIV/0!</v>
      </c>
      <c r="G2925">
        <f t="shared" si="136"/>
        <v>6.6</v>
      </c>
      <c r="H2925" s="3">
        <f t="shared" si="137"/>
        <v>1.1251158657328983</v>
      </c>
    </row>
    <row r="2926" spans="1:8" x14ac:dyDescent="0.3">
      <c r="A2926" t="s">
        <v>13296</v>
      </c>
      <c r="B2926" t="s">
        <v>19</v>
      </c>
      <c r="E2926">
        <v>6.9</v>
      </c>
      <c r="F2926" t="e">
        <f t="shared" si="135"/>
        <v>#DIV/0!</v>
      </c>
      <c r="G2926">
        <f t="shared" si="136"/>
        <v>6.6</v>
      </c>
      <c r="H2926" s="3">
        <f t="shared" si="137"/>
        <v>1.1251158657328983</v>
      </c>
    </row>
    <row r="2927" spans="1:8" x14ac:dyDescent="0.3">
      <c r="A2927" t="s">
        <v>13297</v>
      </c>
      <c r="B2927" t="s">
        <v>19</v>
      </c>
      <c r="E2927">
        <v>7.1</v>
      </c>
      <c r="F2927" t="e">
        <f t="shared" si="135"/>
        <v>#DIV/0!</v>
      </c>
      <c r="G2927">
        <f t="shared" si="136"/>
        <v>6.6</v>
      </c>
      <c r="H2927" s="3">
        <f t="shared" si="137"/>
        <v>1.1251158657328983</v>
      </c>
    </row>
    <row r="2928" spans="1:8" x14ac:dyDescent="0.3">
      <c r="A2928" t="s">
        <v>13298</v>
      </c>
      <c r="B2928" t="s">
        <v>19</v>
      </c>
      <c r="E2928">
        <v>7.4</v>
      </c>
      <c r="F2928" t="e">
        <f t="shared" si="135"/>
        <v>#DIV/0!</v>
      </c>
      <c r="G2928">
        <f t="shared" si="136"/>
        <v>6.6</v>
      </c>
      <c r="H2928" s="3">
        <f t="shared" si="137"/>
        <v>1.1251158657328983</v>
      </c>
    </row>
    <row r="2929" spans="1:8" x14ac:dyDescent="0.3">
      <c r="A2929" t="s">
        <v>13299</v>
      </c>
      <c r="B2929" t="s">
        <v>19</v>
      </c>
      <c r="E2929">
        <v>6.5</v>
      </c>
      <c r="F2929" t="e">
        <f t="shared" si="135"/>
        <v>#DIV/0!</v>
      </c>
      <c r="G2929">
        <f t="shared" si="136"/>
        <v>6.6</v>
      </c>
      <c r="H2929" s="3">
        <f t="shared" si="137"/>
        <v>1.1251158657328983</v>
      </c>
    </row>
    <row r="2930" spans="1:8" x14ac:dyDescent="0.3">
      <c r="A2930" t="s">
        <v>13300</v>
      </c>
      <c r="B2930" t="s">
        <v>19</v>
      </c>
      <c r="E2930">
        <v>6.5</v>
      </c>
      <c r="F2930" t="e">
        <f t="shared" si="135"/>
        <v>#DIV/0!</v>
      </c>
      <c r="G2930">
        <f t="shared" si="136"/>
        <v>6.6</v>
      </c>
      <c r="H2930" s="3">
        <f t="shared" si="137"/>
        <v>1.1251158657328983</v>
      </c>
    </row>
    <row r="2931" spans="1:8" x14ac:dyDescent="0.3">
      <c r="A2931" t="s">
        <v>13301</v>
      </c>
      <c r="B2931" t="s">
        <v>19</v>
      </c>
      <c r="E2931">
        <v>6.8</v>
      </c>
      <c r="F2931" t="e">
        <f t="shared" si="135"/>
        <v>#DIV/0!</v>
      </c>
      <c r="G2931">
        <f t="shared" si="136"/>
        <v>6.6</v>
      </c>
      <c r="H2931" s="3">
        <f t="shared" si="137"/>
        <v>1.1251158657328983</v>
      </c>
    </row>
    <row r="2932" spans="1:8" x14ac:dyDescent="0.3">
      <c r="A2932" t="s">
        <v>13302</v>
      </c>
      <c r="B2932" t="s">
        <v>19</v>
      </c>
      <c r="E2932">
        <v>7.5</v>
      </c>
      <c r="F2932" t="e">
        <f t="shared" si="135"/>
        <v>#DIV/0!</v>
      </c>
      <c r="G2932">
        <f t="shared" si="136"/>
        <v>6.6</v>
      </c>
      <c r="H2932" s="3">
        <f t="shared" si="137"/>
        <v>1.1251158657328983</v>
      </c>
    </row>
    <row r="2933" spans="1:8" x14ac:dyDescent="0.3">
      <c r="A2933" t="s">
        <v>13303</v>
      </c>
      <c r="B2933" t="s">
        <v>19</v>
      </c>
      <c r="E2933">
        <v>6.6</v>
      </c>
      <c r="F2933" t="e">
        <f t="shared" si="135"/>
        <v>#DIV/0!</v>
      </c>
      <c r="G2933">
        <f t="shared" si="136"/>
        <v>6.6</v>
      </c>
      <c r="H2933" s="3">
        <f t="shared" si="137"/>
        <v>1.1251158657328983</v>
      </c>
    </row>
    <row r="2934" spans="1:8" x14ac:dyDescent="0.3">
      <c r="A2934" t="s">
        <v>13304</v>
      </c>
      <c r="B2934" t="s">
        <v>19</v>
      </c>
      <c r="E2934">
        <v>7.1</v>
      </c>
      <c r="F2934" t="e">
        <f t="shared" si="135"/>
        <v>#DIV/0!</v>
      </c>
      <c r="G2934">
        <f t="shared" si="136"/>
        <v>6.6</v>
      </c>
      <c r="H2934" s="3">
        <f t="shared" si="137"/>
        <v>1.1251158657328983</v>
      </c>
    </row>
    <row r="2935" spans="1:8" x14ac:dyDescent="0.3">
      <c r="A2935" t="s">
        <v>13305</v>
      </c>
      <c r="B2935" t="s">
        <v>19</v>
      </c>
      <c r="E2935">
        <v>6.6</v>
      </c>
      <c r="F2935" t="e">
        <f t="shared" si="135"/>
        <v>#DIV/0!</v>
      </c>
      <c r="G2935">
        <f t="shared" si="136"/>
        <v>6.6</v>
      </c>
      <c r="H2935" s="3">
        <f t="shared" si="137"/>
        <v>1.1251158657328983</v>
      </c>
    </row>
    <row r="2936" spans="1:8" x14ac:dyDescent="0.3">
      <c r="A2936" t="s">
        <v>13306</v>
      </c>
      <c r="B2936" t="s">
        <v>19</v>
      </c>
      <c r="E2936">
        <v>7</v>
      </c>
      <c r="F2936" t="e">
        <f t="shared" si="135"/>
        <v>#DIV/0!</v>
      </c>
      <c r="G2936">
        <f t="shared" si="136"/>
        <v>6.6</v>
      </c>
      <c r="H2936" s="3">
        <f t="shared" si="137"/>
        <v>1.1251158657328983</v>
      </c>
    </row>
    <row r="2937" spans="1:8" x14ac:dyDescent="0.3">
      <c r="A2937" t="s">
        <v>13307</v>
      </c>
      <c r="B2937" t="s">
        <v>19</v>
      </c>
      <c r="E2937">
        <v>3.3</v>
      </c>
      <c r="F2937" t="e">
        <f t="shared" si="135"/>
        <v>#DIV/0!</v>
      </c>
      <c r="G2937">
        <f t="shared" si="136"/>
        <v>6.6</v>
      </c>
      <c r="H2937" s="3">
        <f t="shared" si="137"/>
        <v>1.1251158657328983</v>
      </c>
    </row>
    <row r="2938" spans="1:8" x14ac:dyDescent="0.3">
      <c r="A2938" t="s">
        <v>13308</v>
      </c>
      <c r="B2938" t="s">
        <v>19</v>
      </c>
      <c r="E2938">
        <v>6.7</v>
      </c>
      <c r="F2938" t="e">
        <f t="shared" si="135"/>
        <v>#DIV/0!</v>
      </c>
      <c r="G2938">
        <f t="shared" si="136"/>
        <v>6.6</v>
      </c>
      <c r="H2938" s="3">
        <f t="shared" si="137"/>
        <v>1.1251158657328983</v>
      </c>
    </row>
    <row r="2939" spans="1:8" x14ac:dyDescent="0.3">
      <c r="A2939" t="s">
        <v>13309</v>
      </c>
      <c r="B2939" t="s">
        <v>19</v>
      </c>
      <c r="E2939">
        <v>8</v>
      </c>
      <c r="F2939" t="e">
        <f t="shared" si="135"/>
        <v>#DIV/0!</v>
      </c>
      <c r="G2939">
        <f t="shared" si="136"/>
        <v>6.6</v>
      </c>
      <c r="H2939" s="3">
        <f t="shared" si="137"/>
        <v>1.1251158657328983</v>
      </c>
    </row>
    <row r="2940" spans="1:8" x14ac:dyDescent="0.3">
      <c r="A2940" t="s">
        <v>13310</v>
      </c>
      <c r="B2940" t="s">
        <v>19</v>
      </c>
      <c r="E2940">
        <v>6.8</v>
      </c>
      <c r="F2940" t="e">
        <f t="shared" si="135"/>
        <v>#DIV/0!</v>
      </c>
      <c r="G2940">
        <f t="shared" si="136"/>
        <v>6.6</v>
      </c>
      <c r="H2940" s="3">
        <f t="shared" si="137"/>
        <v>1.1251158657328983</v>
      </c>
    </row>
    <row r="2941" spans="1:8" x14ac:dyDescent="0.3">
      <c r="A2941" t="s">
        <v>13311</v>
      </c>
      <c r="B2941" t="s">
        <v>19</v>
      </c>
      <c r="E2941">
        <v>6</v>
      </c>
      <c r="F2941" t="e">
        <f t="shared" si="135"/>
        <v>#DIV/0!</v>
      </c>
      <c r="G2941">
        <f t="shared" si="136"/>
        <v>6.6</v>
      </c>
      <c r="H2941" s="3">
        <f t="shared" si="137"/>
        <v>1.1251158657328983</v>
      </c>
    </row>
    <row r="2942" spans="1:8" x14ac:dyDescent="0.3">
      <c r="A2942" t="s">
        <v>13312</v>
      </c>
      <c r="B2942" t="s">
        <v>19</v>
      </c>
      <c r="E2942">
        <v>5.4</v>
      </c>
      <c r="F2942" t="e">
        <f t="shared" si="135"/>
        <v>#DIV/0!</v>
      </c>
      <c r="G2942">
        <f t="shared" si="136"/>
        <v>6.6</v>
      </c>
      <c r="H2942" s="3">
        <f t="shared" si="137"/>
        <v>1.1251158657328983</v>
      </c>
    </row>
    <row r="2943" spans="1:8" x14ac:dyDescent="0.3">
      <c r="A2943" t="s">
        <v>13313</v>
      </c>
      <c r="B2943" t="s">
        <v>19</v>
      </c>
      <c r="E2943">
        <v>4.3</v>
      </c>
      <c r="F2943" t="e">
        <f t="shared" si="135"/>
        <v>#DIV/0!</v>
      </c>
      <c r="G2943">
        <f t="shared" si="136"/>
        <v>6.6</v>
      </c>
      <c r="H2943" s="3">
        <f t="shared" si="137"/>
        <v>1.1251158657328983</v>
      </c>
    </row>
    <row r="2944" spans="1:8" x14ac:dyDescent="0.3">
      <c r="A2944" t="s">
        <v>13314</v>
      </c>
      <c r="B2944" t="s">
        <v>19</v>
      </c>
      <c r="E2944">
        <v>6.2</v>
      </c>
      <c r="F2944" t="e">
        <f t="shared" si="135"/>
        <v>#DIV/0!</v>
      </c>
      <c r="G2944">
        <f t="shared" si="136"/>
        <v>6.6</v>
      </c>
      <c r="H2944" s="3">
        <f t="shared" si="137"/>
        <v>1.1251158657328983</v>
      </c>
    </row>
    <row r="2945" spans="1:8" x14ac:dyDescent="0.3">
      <c r="A2945" t="s">
        <v>13315</v>
      </c>
      <c r="B2945" t="s">
        <v>19</v>
      </c>
      <c r="E2945">
        <v>7.7</v>
      </c>
      <c r="F2945" t="e">
        <f t="shared" si="135"/>
        <v>#DIV/0!</v>
      </c>
      <c r="G2945">
        <f t="shared" si="136"/>
        <v>6.6</v>
      </c>
      <c r="H2945" s="3">
        <f t="shared" si="137"/>
        <v>1.1251158657328983</v>
      </c>
    </row>
    <row r="2946" spans="1:8" x14ac:dyDescent="0.3">
      <c r="A2946" t="s">
        <v>10710</v>
      </c>
      <c r="B2946" t="s">
        <v>19</v>
      </c>
      <c r="E2946">
        <v>8</v>
      </c>
      <c r="F2946" t="e">
        <f t="shared" si="135"/>
        <v>#DIV/0!</v>
      </c>
      <c r="G2946">
        <f t="shared" si="136"/>
        <v>6.6</v>
      </c>
      <c r="H2946" s="3">
        <f t="shared" si="137"/>
        <v>1.1251158657328983</v>
      </c>
    </row>
    <row r="2947" spans="1:8" x14ac:dyDescent="0.3">
      <c r="A2947" t="s">
        <v>13316</v>
      </c>
      <c r="B2947" t="s">
        <v>19</v>
      </c>
      <c r="E2947">
        <v>7.4</v>
      </c>
      <c r="F2947" t="e">
        <f t="shared" ref="F2947:F3010" si="138">AVERAGEIF(B:B,C:C,E:E)</f>
        <v>#DIV/0!</v>
      </c>
      <c r="G2947">
        <f t="shared" ref="G2947:G3010" si="139">MEDIAN(B:B,C:C,E:E)</f>
        <v>6.6</v>
      </c>
      <c r="H2947" s="3">
        <f t="shared" ref="H2947:H3010" si="140">_xlfn.STDEV.S(B:B,C:C,E:E)</f>
        <v>1.1251158657328983</v>
      </c>
    </row>
    <row r="2948" spans="1:8" x14ac:dyDescent="0.3">
      <c r="A2948" t="s">
        <v>13317</v>
      </c>
      <c r="B2948" t="s">
        <v>19</v>
      </c>
      <c r="E2948">
        <v>5.9</v>
      </c>
      <c r="F2948" t="e">
        <f t="shared" si="138"/>
        <v>#DIV/0!</v>
      </c>
      <c r="G2948">
        <f t="shared" si="139"/>
        <v>6.6</v>
      </c>
      <c r="H2948" s="3">
        <f t="shared" si="140"/>
        <v>1.1251158657328983</v>
      </c>
    </row>
    <row r="2949" spans="1:8" x14ac:dyDescent="0.3">
      <c r="A2949" t="s">
        <v>13318</v>
      </c>
      <c r="B2949" t="s">
        <v>19</v>
      </c>
      <c r="E2949">
        <v>7.8</v>
      </c>
      <c r="F2949" t="e">
        <f t="shared" si="138"/>
        <v>#DIV/0!</v>
      </c>
      <c r="G2949">
        <f t="shared" si="139"/>
        <v>6.6</v>
      </c>
      <c r="H2949" s="3">
        <f t="shared" si="140"/>
        <v>1.1251158657328983</v>
      </c>
    </row>
    <row r="2950" spans="1:8" x14ac:dyDescent="0.3">
      <c r="A2950" t="s">
        <v>13319</v>
      </c>
      <c r="B2950" t="s">
        <v>19</v>
      </c>
      <c r="E2950">
        <v>7.4</v>
      </c>
      <c r="F2950" t="e">
        <f t="shared" si="138"/>
        <v>#DIV/0!</v>
      </c>
      <c r="G2950">
        <f t="shared" si="139"/>
        <v>6.6</v>
      </c>
      <c r="H2950" s="3">
        <f t="shared" si="140"/>
        <v>1.1251158657328983</v>
      </c>
    </row>
    <row r="2951" spans="1:8" x14ac:dyDescent="0.3">
      <c r="A2951" t="s">
        <v>13320</v>
      </c>
      <c r="B2951" t="s">
        <v>19</v>
      </c>
      <c r="E2951">
        <v>6.5</v>
      </c>
      <c r="F2951" t="e">
        <f t="shared" si="138"/>
        <v>#DIV/0!</v>
      </c>
      <c r="G2951">
        <f t="shared" si="139"/>
        <v>6.6</v>
      </c>
      <c r="H2951" s="3">
        <f t="shared" si="140"/>
        <v>1.1251158657328983</v>
      </c>
    </row>
    <row r="2952" spans="1:8" x14ac:dyDescent="0.3">
      <c r="A2952" t="s">
        <v>13321</v>
      </c>
      <c r="B2952" t="s">
        <v>19</v>
      </c>
      <c r="E2952">
        <v>5.4</v>
      </c>
      <c r="F2952" t="e">
        <f t="shared" si="138"/>
        <v>#DIV/0!</v>
      </c>
      <c r="G2952">
        <f t="shared" si="139"/>
        <v>6.6</v>
      </c>
      <c r="H2952" s="3">
        <f t="shared" si="140"/>
        <v>1.1251158657328983</v>
      </c>
    </row>
    <row r="2953" spans="1:8" x14ac:dyDescent="0.3">
      <c r="A2953" t="s">
        <v>13322</v>
      </c>
      <c r="B2953" t="s">
        <v>19</v>
      </c>
      <c r="E2953">
        <v>7</v>
      </c>
      <c r="F2953" t="e">
        <f t="shared" si="138"/>
        <v>#DIV/0!</v>
      </c>
      <c r="G2953">
        <f t="shared" si="139"/>
        <v>6.6</v>
      </c>
      <c r="H2953" s="3">
        <f t="shared" si="140"/>
        <v>1.1251158657328983</v>
      </c>
    </row>
    <row r="2954" spans="1:8" x14ac:dyDescent="0.3">
      <c r="A2954" t="s">
        <v>13323</v>
      </c>
      <c r="B2954" t="s">
        <v>19</v>
      </c>
      <c r="E2954">
        <v>8.6</v>
      </c>
      <c r="F2954" t="e">
        <f t="shared" si="138"/>
        <v>#DIV/0!</v>
      </c>
      <c r="G2954">
        <f t="shared" si="139"/>
        <v>6.6</v>
      </c>
      <c r="H2954" s="3">
        <f t="shared" si="140"/>
        <v>1.1251158657328983</v>
      </c>
    </row>
    <row r="2955" spans="1:8" x14ac:dyDescent="0.3">
      <c r="A2955" t="s">
        <v>13324</v>
      </c>
      <c r="B2955" t="s">
        <v>19</v>
      </c>
      <c r="E2955">
        <v>7.6</v>
      </c>
      <c r="F2955" t="e">
        <f t="shared" si="138"/>
        <v>#DIV/0!</v>
      </c>
      <c r="G2955">
        <f t="shared" si="139"/>
        <v>6.6</v>
      </c>
      <c r="H2955" s="3">
        <f t="shared" si="140"/>
        <v>1.1251158657328983</v>
      </c>
    </row>
    <row r="2956" spans="1:8" x14ac:dyDescent="0.3">
      <c r="A2956" t="s">
        <v>13325</v>
      </c>
      <c r="B2956" t="s">
        <v>19</v>
      </c>
      <c r="E2956">
        <v>6.9</v>
      </c>
      <c r="F2956" t="e">
        <f t="shared" si="138"/>
        <v>#DIV/0!</v>
      </c>
      <c r="G2956">
        <f t="shared" si="139"/>
        <v>6.6</v>
      </c>
      <c r="H2956" s="3">
        <f t="shared" si="140"/>
        <v>1.1251158657328983</v>
      </c>
    </row>
    <row r="2957" spans="1:8" x14ac:dyDescent="0.3">
      <c r="A2957" t="s">
        <v>13326</v>
      </c>
      <c r="B2957" t="s">
        <v>19</v>
      </c>
      <c r="E2957">
        <v>7</v>
      </c>
      <c r="F2957" t="e">
        <f t="shared" si="138"/>
        <v>#DIV/0!</v>
      </c>
      <c r="G2957">
        <f t="shared" si="139"/>
        <v>6.6</v>
      </c>
      <c r="H2957" s="3">
        <f t="shared" si="140"/>
        <v>1.1251158657328983</v>
      </c>
    </row>
    <row r="2958" spans="1:8" x14ac:dyDescent="0.3">
      <c r="A2958" t="s">
        <v>13327</v>
      </c>
      <c r="B2958" t="s">
        <v>19</v>
      </c>
      <c r="E2958">
        <v>5.3</v>
      </c>
      <c r="F2958" t="e">
        <f t="shared" si="138"/>
        <v>#DIV/0!</v>
      </c>
      <c r="G2958">
        <f t="shared" si="139"/>
        <v>6.6</v>
      </c>
      <c r="H2958" s="3">
        <f t="shared" si="140"/>
        <v>1.1251158657328983</v>
      </c>
    </row>
    <row r="2959" spans="1:8" x14ac:dyDescent="0.3">
      <c r="A2959" t="s">
        <v>13328</v>
      </c>
      <c r="B2959" t="s">
        <v>19</v>
      </c>
      <c r="E2959">
        <v>6.4</v>
      </c>
      <c r="F2959" t="e">
        <f t="shared" si="138"/>
        <v>#DIV/0!</v>
      </c>
      <c r="G2959">
        <f t="shared" si="139"/>
        <v>6.6</v>
      </c>
      <c r="H2959" s="3">
        <f t="shared" si="140"/>
        <v>1.1251158657328983</v>
      </c>
    </row>
    <row r="2960" spans="1:8" x14ac:dyDescent="0.3">
      <c r="A2960" t="s">
        <v>13329</v>
      </c>
      <c r="B2960" t="s">
        <v>19</v>
      </c>
      <c r="E2960">
        <v>4.5</v>
      </c>
      <c r="F2960" t="e">
        <f t="shared" si="138"/>
        <v>#DIV/0!</v>
      </c>
      <c r="G2960">
        <f t="shared" si="139"/>
        <v>6.6</v>
      </c>
      <c r="H2960" s="3">
        <f t="shared" si="140"/>
        <v>1.1251158657328983</v>
      </c>
    </row>
    <row r="2961" spans="1:8" x14ac:dyDescent="0.3">
      <c r="A2961" t="s">
        <v>13330</v>
      </c>
      <c r="B2961" t="s">
        <v>19</v>
      </c>
      <c r="E2961">
        <v>7.8</v>
      </c>
      <c r="F2961" t="e">
        <f t="shared" si="138"/>
        <v>#DIV/0!</v>
      </c>
      <c r="G2961">
        <f t="shared" si="139"/>
        <v>6.6</v>
      </c>
      <c r="H2961" s="3">
        <f t="shared" si="140"/>
        <v>1.1251158657328983</v>
      </c>
    </row>
    <row r="2962" spans="1:8" x14ac:dyDescent="0.3">
      <c r="A2962" t="s">
        <v>13331</v>
      </c>
      <c r="B2962" t="s">
        <v>19</v>
      </c>
      <c r="E2962">
        <v>6.7</v>
      </c>
      <c r="F2962" t="e">
        <f t="shared" si="138"/>
        <v>#DIV/0!</v>
      </c>
      <c r="G2962">
        <f t="shared" si="139"/>
        <v>6.6</v>
      </c>
      <c r="H2962" s="3">
        <f t="shared" si="140"/>
        <v>1.1251158657328983</v>
      </c>
    </row>
    <row r="2963" spans="1:8" x14ac:dyDescent="0.3">
      <c r="A2963" t="s">
        <v>13332</v>
      </c>
      <c r="B2963" t="s">
        <v>19</v>
      </c>
      <c r="E2963">
        <v>5.3</v>
      </c>
      <c r="F2963" t="e">
        <f t="shared" si="138"/>
        <v>#DIV/0!</v>
      </c>
      <c r="G2963">
        <f t="shared" si="139"/>
        <v>6.6</v>
      </c>
      <c r="H2963" s="3">
        <f t="shared" si="140"/>
        <v>1.1251158657328983</v>
      </c>
    </row>
    <row r="2964" spans="1:8" x14ac:dyDescent="0.3">
      <c r="A2964" t="s">
        <v>13333</v>
      </c>
      <c r="B2964" t="s">
        <v>19</v>
      </c>
      <c r="E2964">
        <v>6.3</v>
      </c>
      <c r="F2964" t="e">
        <f t="shared" si="138"/>
        <v>#DIV/0!</v>
      </c>
      <c r="G2964">
        <f t="shared" si="139"/>
        <v>6.6</v>
      </c>
      <c r="H2964" s="3">
        <f t="shared" si="140"/>
        <v>1.1251158657328983</v>
      </c>
    </row>
    <row r="2965" spans="1:8" x14ac:dyDescent="0.3">
      <c r="A2965" t="s">
        <v>13334</v>
      </c>
      <c r="B2965" t="s">
        <v>19</v>
      </c>
      <c r="E2965">
        <v>7</v>
      </c>
      <c r="F2965" t="e">
        <f t="shared" si="138"/>
        <v>#DIV/0!</v>
      </c>
      <c r="G2965">
        <f t="shared" si="139"/>
        <v>6.6</v>
      </c>
      <c r="H2965" s="3">
        <f t="shared" si="140"/>
        <v>1.1251158657328983</v>
      </c>
    </row>
    <row r="2966" spans="1:8" x14ac:dyDescent="0.3">
      <c r="A2966" t="s">
        <v>13335</v>
      </c>
      <c r="B2966" t="s">
        <v>19</v>
      </c>
      <c r="E2966">
        <v>5.3</v>
      </c>
      <c r="F2966" t="e">
        <f t="shared" si="138"/>
        <v>#DIV/0!</v>
      </c>
      <c r="G2966">
        <f t="shared" si="139"/>
        <v>6.6</v>
      </c>
      <c r="H2966" s="3">
        <f t="shared" si="140"/>
        <v>1.1251158657328983</v>
      </c>
    </row>
    <row r="2967" spans="1:8" x14ac:dyDescent="0.3">
      <c r="A2967" t="s">
        <v>13336</v>
      </c>
      <c r="B2967" t="s">
        <v>19</v>
      </c>
      <c r="E2967">
        <v>6.6</v>
      </c>
      <c r="F2967" t="e">
        <f t="shared" si="138"/>
        <v>#DIV/0!</v>
      </c>
      <c r="G2967">
        <f t="shared" si="139"/>
        <v>6.6</v>
      </c>
      <c r="H2967" s="3">
        <f t="shared" si="140"/>
        <v>1.1251158657328983</v>
      </c>
    </row>
    <row r="2968" spans="1:8" x14ac:dyDescent="0.3">
      <c r="A2968" t="s">
        <v>13337</v>
      </c>
      <c r="B2968" t="s">
        <v>19</v>
      </c>
      <c r="E2968">
        <v>5.8</v>
      </c>
      <c r="F2968" t="e">
        <f t="shared" si="138"/>
        <v>#DIV/0!</v>
      </c>
      <c r="G2968">
        <f t="shared" si="139"/>
        <v>6.6</v>
      </c>
      <c r="H2968" s="3">
        <f t="shared" si="140"/>
        <v>1.1251158657328983</v>
      </c>
    </row>
    <row r="2969" spans="1:8" x14ac:dyDescent="0.3">
      <c r="A2969" t="s">
        <v>13338</v>
      </c>
      <c r="B2969" t="s">
        <v>3748</v>
      </c>
      <c r="E2969">
        <v>6.7</v>
      </c>
      <c r="F2969" t="e">
        <f t="shared" si="138"/>
        <v>#DIV/0!</v>
      </c>
      <c r="G2969">
        <f t="shared" si="139"/>
        <v>6.6</v>
      </c>
      <c r="H2969" s="3">
        <f t="shared" si="140"/>
        <v>1.1251158657328983</v>
      </c>
    </row>
    <row r="2970" spans="1:8" x14ac:dyDescent="0.3">
      <c r="A2970" t="s">
        <v>13339</v>
      </c>
      <c r="B2970" t="s">
        <v>19</v>
      </c>
      <c r="E2970">
        <v>6.6</v>
      </c>
      <c r="F2970" t="e">
        <f t="shared" si="138"/>
        <v>#DIV/0!</v>
      </c>
      <c r="G2970">
        <f t="shared" si="139"/>
        <v>6.6</v>
      </c>
      <c r="H2970" s="3">
        <f t="shared" si="140"/>
        <v>1.1251158657328983</v>
      </c>
    </row>
    <row r="2971" spans="1:8" x14ac:dyDescent="0.3">
      <c r="A2971" t="s">
        <v>13340</v>
      </c>
      <c r="B2971" t="s">
        <v>19</v>
      </c>
      <c r="E2971">
        <v>7</v>
      </c>
      <c r="F2971" t="e">
        <f t="shared" si="138"/>
        <v>#DIV/0!</v>
      </c>
      <c r="G2971">
        <f t="shared" si="139"/>
        <v>6.6</v>
      </c>
      <c r="H2971" s="3">
        <f t="shared" si="140"/>
        <v>1.1251158657328983</v>
      </c>
    </row>
    <row r="2972" spans="1:8" x14ac:dyDescent="0.3">
      <c r="A2972" t="s">
        <v>13341</v>
      </c>
      <c r="B2972" t="s">
        <v>19</v>
      </c>
      <c r="E2972">
        <v>8.4</v>
      </c>
      <c r="F2972" t="e">
        <f t="shared" si="138"/>
        <v>#DIV/0!</v>
      </c>
      <c r="G2972">
        <f t="shared" si="139"/>
        <v>6.6</v>
      </c>
      <c r="H2972" s="3">
        <f t="shared" si="140"/>
        <v>1.1251158657328983</v>
      </c>
    </row>
    <row r="2973" spans="1:8" x14ac:dyDescent="0.3">
      <c r="A2973" t="s">
        <v>10771</v>
      </c>
      <c r="B2973" t="s">
        <v>888</v>
      </c>
      <c r="E2973">
        <v>6</v>
      </c>
      <c r="F2973" t="e">
        <f t="shared" si="138"/>
        <v>#DIV/0!</v>
      </c>
      <c r="G2973">
        <f t="shared" si="139"/>
        <v>6.6</v>
      </c>
      <c r="H2973" s="3">
        <f t="shared" si="140"/>
        <v>1.1251158657328983</v>
      </c>
    </row>
    <row r="2974" spans="1:8" x14ac:dyDescent="0.3">
      <c r="A2974" t="s">
        <v>13342</v>
      </c>
      <c r="B2974" t="s">
        <v>19</v>
      </c>
      <c r="E2974">
        <v>5.4</v>
      </c>
      <c r="F2974" t="e">
        <f t="shared" si="138"/>
        <v>#DIV/0!</v>
      </c>
      <c r="G2974">
        <f t="shared" si="139"/>
        <v>6.6</v>
      </c>
      <c r="H2974" s="3">
        <f t="shared" si="140"/>
        <v>1.1251158657328983</v>
      </c>
    </row>
    <row r="2975" spans="1:8" x14ac:dyDescent="0.3">
      <c r="A2975" t="s">
        <v>13343</v>
      </c>
      <c r="B2975" t="s">
        <v>19</v>
      </c>
      <c r="E2975">
        <v>7.8</v>
      </c>
      <c r="F2975" t="e">
        <f t="shared" si="138"/>
        <v>#DIV/0!</v>
      </c>
      <c r="G2975">
        <f t="shared" si="139"/>
        <v>6.6</v>
      </c>
      <c r="H2975" s="3">
        <f t="shared" si="140"/>
        <v>1.1251158657328983</v>
      </c>
    </row>
    <row r="2976" spans="1:8" x14ac:dyDescent="0.3">
      <c r="A2976" t="s">
        <v>13344</v>
      </c>
      <c r="B2976" t="s">
        <v>19</v>
      </c>
      <c r="E2976">
        <v>7.6</v>
      </c>
      <c r="F2976" t="e">
        <f t="shared" si="138"/>
        <v>#DIV/0!</v>
      </c>
      <c r="G2976">
        <f t="shared" si="139"/>
        <v>6.6</v>
      </c>
      <c r="H2976" s="3">
        <f t="shared" si="140"/>
        <v>1.1251158657328983</v>
      </c>
    </row>
    <row r="2977" spans="1:8" x14ac:dyDescent="0.3">
      <c r="A2977" t="s">
        <v>13345</v>
      </c>
      <c r="B2977" t="s">
        <v>19</v>
      </c>
      <c r="E2977">
        <v>6.6</v>
      </c>
      <c r="F2977" t="e">
        <f t="shared" si="138"/>
        <v>#DIV/0!</v>
      </c>
      <c r="G2977">
        <f t="shared" si="139"/>
        <v>6.6</v>
      </c>
      <c r="H2977" s="3">
        <f t="shared" si="140"/>
        <v>1.1251158657328983</v>
      </c>
    </row>
    <row r="2978" spans="1:8" x14ac:dyDescent="0.3">
      <c r="A2978" t="s">
        <v>13346</v>
      </c>
      <c r="B2978" t="s">
        <v>19</v>
      </c>
      <c r="E2978">
        <v>6.4</v>
      </c>
      <c r="F2978" t="e">
        <f t="shared" si="138"/>
        <v>#DIV/0!</v>
      </c>
      <c r="G2978">
        <f t="shared" si="139"/>
        <v>6.6</v>
      </c>
      <c r="H2978" s="3">
        <f t="shared" si="140"/>
        <v>1.1251158657328983</v>
      </c>
    </row>
    <row r="2979" spans="1:8" x14ac:dyDescent="0.3">
      <c r="A2979" t="s">
        <v>13347</v>
      </c>
      <c r="B2979" t="s">
        <v>19</v>
      </c>
      <c r="E2979">
        <v>7</v>
      </c>
      <c r="F2979" t="e">
        <f t="shared" si="138"/>
        <v>#DIV/0!</v>
      </c>
      <c r="G2979">
        <f t="shared" si="139"/>
        <v>6.6</v>
      </c>
      <c r="H2979" s="3">
        <f t="shared" si="140"/>
        <v>1.1251158657328983</v>
      </c>
    </row>
    <row r="2980" spans="1:8" x14ac:dyDescent="0.3">
      <c r="A2980" t="s">
        <v>13348</v>
      </c>
      <c r="B2980" t="s">
        <v>19</v>
      </c>
      <c r="E2980">
        <v>5.7</v>
      </c>
      <c r="F2980" t="e">
        <f t="shared" si="138"/>
        <v>#DIV/0!</v>
      </c>
      <c r="G2980">
        <f t="shared" si="139"/>
        <v>6.6</v>
      </c>
      <c r="H2980" s="3">
        <f t="shared" si="140"/>
        <v>1.1251158657328983</v>
      </c>
    </row>
    <row r="2981" spans="1:8" x14ac:dyDescent="0.3">
      <c r="A2981" t="s">
        <v>13349</v>
      </c>
      <c r="B2981" t="s">
        <v>19</v>
      </c>
      <c r="E2981">
        <v>5.9</v>
      </c>
      <c r="F2981" t="e">
        <f t="shared" si="138"/>
        <v>#DIV/0!</v>
      </c>
      <c r="G2981">
        <f t="shared" si="139"/>
        <v>6.6</v>
      </c>
      <c r="H2981" s="3">
        <f t="shared" si="140"/>
        <v>1.1251158657328983</v>
      </c>
    </row>
    <row r="2982" spans="1:8" x14ac:dyDescent="0.3">
      <c r="A2982" t="s">
        <v>13350</v>
      </c>
      <c r="B2982" t="s">
        <v>19</v>
      </c>
      <c r="E2982">
        <v>6.3</v>
      </c>
      <c r="F2982" t="e">
        <f t="shared" si="138"/>
        <v>#DIV/0!</v>
      </c>
      <c r="G2982">
        <f t="shared" si="139"/>
        <v>6.6</v>
      </c>
      <c r="H2982" s="3">
        <f t="shared" si="140"/>
        <v>1.1251158657328983</v>
      </c>
    </row>
    <row r="2983" spans="1:8" x14ac:dyDescent="0.3">
      <c r="A2983" t="s">
        <v>13351</v>
      </c>
      <c r="B2983" t="s">
        <v>19</v>
      </c>
      <c r="E2983">
        <v>6.3</v>
      </c>
      <c r="F2983" t="e">
        <f t="shared" si="138"/>
        <v>#DIV/0!</v>
      </c>
      <c r="G2983">
        <f t="shared" si="139"/>
        <v>6.6</v>
      </c>
      <c r="H2983" s="3">
        <f t="shared" si="140"/>
        <v>1.1251158657328983</v>
      </c>
    </row>
    <row r="2984" spans="1:8" x14ac:dyDescent="0.3">
      <c r="A2984" t="s">
        <v>13352</v>
      </c>
      <c r="B2984" t="s">
        <v>19</v>
      </c>
      <c r="E2984">
        <v>6.2</v>
      </c>
      <c r="F2984" t="e">
        <f t="shared" si="138"/>
        <v>#DIV/0!</v>
      </c>
      <c r="G2984">
        <f t="shared" si="139"/>
        <v>6.6</v>
      </c>
      <c r="H2984" s="3">
        <f t="shared" si="140"/>
        <v>1.1251158657328983</v>
      </c>
    </row>
    <row r="2985" spans="1:8" x14ac:dyDescent="0.3">
      <c r="A2985" t="s">
        <v>13353</v>
      </c>
      <c r="B2985" t="s">
        <v>19</v>
      </c>
      <c r="E2985">
        <v>2.1</v>
      </c>
      <c r="F2985" t="e">
        <f t="shared" si="138"/>
        <v>#DIV/0!</v>
      </c>
      <c r="G2985">
        <f t="shared" si="139"/>
        <v>6.6</v>
      </c>
      <c r="H2985" s="3">
        <f t="shared" si="140"/>
        <v>1.1251158657328983</v>
      </c>
    </row>
    <row r="2986" spans="1:8" x14ac:dyDescent="0.3">
      <c r="A2986" t="s">
        <v>13354</v>
      </c>
      <c r="B2986" t="s">
        <v>19</v>
      </c>
      <c r="E2986">
        <v>5</v>
      </c>
      <c r="F2986" t="e">
        <f t="shared" si="138"/>
        <v>#DIV/0!</v>
      </c>
      <c r="G2986">
        <f t="shared" si="139"/>
        <v>6.6</v>
      </c>
      <c r="H2986" s="3">
        <f t="shared" si="140"/>
        <v>1.1251158657328983</v>
      </c>
    </row>
    <row r="2987" spans="1:8" x14ac:dyDescent="0.3">
      <c r="A2987" t="s">
        <v>13355</v>
      </c>
      <c r="B2987" t="s">
        <v>5430</v>
      </c>
      <c r="E2987">
        <v>5.3</v>
      </c>
      <c r="F2987" t="e">
        <f t="shared" si="138"/>
        <v>#DIV/0!</v>
      </c>
      <c r="G2987">
        <f t="shared" si="139"/>
        <v>6.6</v>
      </c>
      <c r="H2987" s="3">
        <f t="shared" si="140"/>
        <v>1.1251158657328983</v>
      </c>
    </row>
    <row r="2988" spans="1:8" x14ac:dyDescent="0.3">
      <c r="A2988" t="s">
        <v>13356</v>
      </c>
      <c r="B2988" t="s">
        <v>19</v>
      </c>
      <c r="E2988">
        <v>7.1</v>
      </c>
      <c r="F2988" t="e">
        <f t="shared" si="138"/>
        <v>#DIV/0!</v>
      </c>
      <c r="G2988">
        <f t="shared" si="139"/>
        <v>6.6</v>
      </c>
      <c r="H2988" s="3">
        <f t="shared" si="140"/>
        <v>1.1251158657328983</v>
      </c>
    </row>
    <row r="2989" spans="1:8" x14ac:dyDescent="0.3">
      <c r="A2989" t="s">
        <v>13357</v>
      </c>
      <c r="B2989" t="s">
        <v>19</v>
      </c>
      <c r="E2989">
        <v>7</v>
      </c>
      <c r="F2989" t="e">
        <f t="shared" si="138"/>
        <v>#DIV/0!</v>
      </c>
      <c r="G2989">
        <f t="shared" si="139"/>
        <v>6.6</v>
      </c>
      <c r="H2989" s="3">
        <f t="shared" si="140"/>
        <v>1.1251158657328983</v>
      </c>
    </row>
    <row r="2990" spans="1:8" x14ac:dyDescent="0.3">
      <c r="A2990" t="s">
        <v>11419</v>
      </c>
      <c r="B2990" t="s">
        <v>19</v>
      </c>
      <c r="E2990">
        <v>7</v>
      </c>
      <c r="F2990" t="e">
        <f t="shared" si="138"/>
        <v>#DIV/0!</v>
      </c>
      <c r="G2990">
        <f t="shared" si="139"/>
        <v>6.6</v>
      </c>
      <c r="H2990" s="3">
        <f t="shared" si="140"/>
        <v>1.1251158657328983</v>
      </c>
    </row>
    <row r="2991" spans="1:8" x14ac:dyDescent="0.3">
      <c r="A2991" t="s">
        <v>13358</v>
      </c>
      <c r="B2991" t="s">
        <v>4190</v>
      </c>
      <c r="E2991">
        <v>5.7</v>
      </c>
      <c r="F2991" t="e">
        <f t="shared" si="138"/>
        <v>#DIV/0!</v>
      </c>
      <c r="G2991">
        <f t="shared" si="139"/>
        <v>6.6</v>
      </c>
      <c r="H2991" s="3">
        <f t="shared" si="140"/>
        <v>1.1251158657328983</v>
      </c>
    </row>
    <row r="2992" spans="1:8" x14ac:dyDescent="0.3">
      <c r="A2992" t="s">
        <v>13359</v>
      </c>
      <c r="B2992" t="s">
        <v>19</v>
      </c>
      <c r="E2992">
        <v>7.1</v>
      </c>
      <c r="F2992" t="e">
        <f t="shared" si="138"/>
        <v>#DIV/0!</v>
      </c>
      <c r="G2992">
        <f t="shared" si="139"/>
        <v>6.6</v>
      </c>
      <c r="H2992" s="3">
        <f t="shared" si="140"/>
        <v>1.1251158657328983</v>
      </c>
    </row>
    <row r="2993" spans="1:8" x14ac:dyDescent="0.3">
      <c r="A2993" t="s">
        <v>13360</v>
      </c>
      <c r="B2993" t="s">
        <v>19</v>
      </c>
      <c r="E2993">
        <v>7</v>
      </c>
      <c r="F2993" t="e">
        <f t="shared" si="138"/>
        <v>#DIV/0!</v>
      </c>
      <c r="G2993">
        <f t="shared" si="139"/>
        <v>6.6</v>
      </c>
      <c r="H2993" s="3">
        <f t="shared" si="140"/>
        <v>1.1251158657328983</v>
      </c>
    </row>
    <row r="2994" spans="1:8" x14ac:dyDescent="0.3">
      <c r="A2994" t="s">
        <v>13361</v>
      </c>
      <c r="B2994" t="s">
        <v>3111</v>
      </c>
      <c r="E2994">
        <v>7.7</v>
      </c>
      <c r="F2994" t="e">
        <f t="shared" si="138"/>
        <v>#DIV/0!</v>
      </c>
      <c r="G2994">
        <f t="shared" si="139"/>
        <v>6.6</v>
      </c>
      <c r="H2994" s="3">
        <f t="shared" si="140"/>
        <v>1.1251158657328983</v>
      </c>
    </row>
    <row r="2995" spans="1:8" x14ac:dyDescent="0.3">
      <c r="A2995" t="s">
        <v>13362</v>
      </c>
      <c r="B2995" t="s">
        <v>19</v>
      </c>
      <c r="E2995">
        <v>7.1</v>
      </c>
      <c r="F2995" t="e">
        <f t="shared" si="138"/>
        <v>#DIV/0!</v>
      </c>
      <c r="G2995">
        <f t="shared" si="139"/>
        <v>6.6</v>
      </c>
      <c r="H2995" s="3">
        <f t="shared" si="140"/>
        <v>1.1251158657328983</v>
      </c>
    </row>
    <row r="2996" spans="1:8" x14ac:dyDescent="0.3">
      <c r="A2996" t="s">
        <v>13363</v>
      </c>
      <c r="B2996" t="s">
        <v>19</v>
      </c>
      <c r="E2996">
        <v>6.8</v>
      </c>
      <c r="F2996" t="e">
        <f t="shared" si="138"/>
        <v>#DIV/0!</v>
      </c>
      <c r="G2996">
        <f t="shared" si="139"/>
        <v>6.6</v>
      </c>
      <c r="H2996" s="3">
        <f t="shared" si="140"/>
        <v>1.1251158657328983</v>
      </c>
    </row>
    <row r="2997" spans="1:8" x14ac:dyDescent="0.3">
      <c r="A2997">
        <v>2046</v>
      </c>
      <c r="B2997" t="s">
        <v>19</v>
      </c>
      <c r="E2997">
        <v>7.5</v>
      </c>
      <c r="F2997" t="e">
        <f t="shared" si="138"/>
        <v>#DIV/0!</v>
      </c>
      <c r="G2997">
        <f t="shared" si="139"/>
        <v>6.6</v>
      </c>
      <c r="H2997" s="3">
        <f t="shared" si="140"/>
        <v>1.1251158657328983</v>
      </c>
    </row>
    <row r="2998" spans="1:8" x14ac:dyDescent="0.3">
      <c r="A2998" t="s">
        <v>13364</v>
      </c>
      <c r="B2998" t="s">
        <v>19</v>
      </c>
      <c r="E2998">
        <v>6.3</v>
      </c>
      <c r="F2998" t="e">
        <f t="shared" si="138"/>
        <v>#DIV/0!</v>
      </c>
      <c r="G2998">
        <f t="shared" si="139"/>
        <v>6.6</v>
      </c>
      <c r="H2998" s="3">
        <f t="shared" si="140"/>
        <v>1.1251158657328983</v>
      </c>
    </row>
    <row r="2999" spans="1:8" x14ac:dyDescent="0.3">
      <c r="A2999" t="s">
        <v>13365</v>
      </c>
      <c r="B2999" t="s">
        <v>19</v>
      </c>
      <c r="E2999">
        <v>7.3</v>
      </c>
      <c r="F2999" t="e">
        <f t="shared" si="138"/>
        <v>#DIV/0!</v>
      </c>
      <c r="G2999">
        <f t="shared" si="139"/>
        <v>6.6</v>
      </c>
      <c r="H2999" s="3">
        <f t="shared" si="140"/>
        <v>1.1251158657328983</v>
      </c>
    </row>
    <row r="3000" spans="1:8" x14ac:dyDescent="0.3">
      <c r="A3000" t="s">
        <v>13366</v>
      </c>
      <c r="B3000" t="s">
        <v>19</v>
      </c>
      <c r="E3000">
        <v>6.8</v>
      </c>
      <c r="F3000" t="e">
        <f t="shared" si="138"/>
        <v>#DIV/0!</v>
      </c>
      <c r="G3000">
        <f t="shared" si="139"/>
        <v>6.6</v>
      </c>
      <c r="H3000" s="3">
        <f t="shared" si="140"/>
        <v>1.1251158657328983</v>
      </c>
    </row>
    <row r="3001" spans="1:8" x14ac:dyDescent="0.3">
      <c r="A3001" t="s">
        <v>13367</v>
      </c>
      <c r="B3001" t="s">
        <v>19</v>
      </c>
      <c r="E3001">
        <v>7.2</v>
      </c>
      <c r="F3001" t="e">
        <f t="shared" si="138"/>
        <v>#DIV/0!</v>
      </c>
      <c r="G3001">
        <f t="shared" si="139"/>
        <v>6.6</v>
      </c>
      <c r="H3001" s="3">
        <f t="shared" si="140"/>
        <v>1.1251158657328983</v>
      </c>
    </row>
    <row r="3002" spans="1:8" x14ac:dyDescent="0.3">
      <c r="A3002" t="s">
        <v>13368</v>
      </c>
      <c r="B3002" t="s">
        <v>19</v>
      </c>
      <c r="E3002">
        <v>6.4</v>
      </c>
      <c r="F3002" t="e">
        <f t="shared" si="138"/>
        <v>#DIV/0!</v>
      </c>
      <c r="G3002">
        <f t="shared" si="139"/>
        <v>6.6</v>
      </c>
      <c r="H3002" s="3">
        <f t="shared" si="140"/>
        <v>1.1251158657328983</v>
      </c>
    </row>
    <row r="3003" spans="1:8" x14ac:dyDescent="0.3">
      <c r="A3003" t="s">
        <v>13369</v>
      </c>
      <c r="B3003" t="s">
        <v>19</v>
      </c>
      <c r="E3003">
        <v>6</v>
      </c>
      <c r="F3003" t="e">
        <f t="shared" si="138"/>
        <v>#DIV/0!</v>
      </c>
      <c r="G3003">
        <f t="shared" si="139"/>
        <v>6.6</v>
      </c>
      <c r="H3003" s="3">
        <f t="shared" si="140"/>
        <v>1.1251158657328983</v>
      </c>
    </row>
    <row r="3004" spans="1:8" x14ac:dyDescent="0.3">
      <c r="A3004" t="s">
        <v>13370</v>
      </c>
      <c r="B3004" t="s">
        <v>6171</v>
      </c>
      <c r="E3004">
        <v>6.4</v>
      </c>
      <c r="F3004" t="e">
        <f t="shared" si="138"/>
        <v>#DIV/0!</v>
      </c>
      <c r="G3004">
        <f t="shared" si="139"/>
        <v>6.6</v>
      </c>
      <c r="H3004" s="3">
        <f t="shared" si="140"/>
        <v>1.1251158657328983</v>
      </c>
    </row>
    <row r="3005" spans="1:8" x14ac:dyDescent="0.3">
      <c r="A3005" t="s">
        <v>13371</v>
      </c>
      <c r="B3005" t="s">
        <v>19</v>
      </c>
      <c r="E3005">
        <v>5.0999999999999996</v>
      </c>
      <c r="F3005" t="e">
        <f t="shared" si="138"/>
        <v>#DIV/0!</v>
      </c>
      <c r="G3005">
        <f t="shared" si="139"/>
        <v>6.6</v>
      </c>
      <c r="H3005" s="3">
        <f t="shared" si="140"/>
        <v>1.1251158657328983</v>
      </c>
    </row>
    <row r="3006" spans="1:8" x14ac:dyDescent="0.3">
      <c r="A3006" t="s">
        <v>13372</v>
      </c>
      <c r="B3006" t="s">
        <v>888</v>
      </c>
      <c r="E3006">
        <v>7.5</v>
      </c>
      <c r="F3006" t="e">
        <f t="shared" si="138"/>
        <v>#DIV/0!</v>
      </c>
      <c r="G3006">
        <f t="shared" si="139"/>
        <v>6.6</v>
      </c>
      <c r="H3006" s="3">
        <f t="shared" si="140"/>
        <v>1.1251158657328983</v>
      </c>
    </row>
    <row r="3007" spans="1:8" x14ac:dyDescent="0.3">
      <c r="A3007" t="s">
        <v>13373</v>
      </c>
      <c r="B3007" t="s">
        <v>19</v>
      </c>
      <c r="E3007">
        <v>7.1</v>
      </c>
      <c r="F3007" t="e">
        <f t="shared" si="138"/>
        <v>#DIV/0!</v>
      </c>
      <c r="G3007">
        <f t="shared" si="139"/>
        <v>6.6</v>
      </c>
      <c r="H3007" s="3">
        <f t="shared" si="140"/>
        <v>1.1251158657328983</v>
      </c>
    </row>
    <row r="3008" spans="1:8" x14ac:dyDescent="0.3">
      <c r="A3008" t="s">
        <v>13374</v>
      </c>
      <c r="B3008" t="s">
        <v>888</v>
      </c>
      <c r="E3008">
        <v>4.5999999999999996</v>
      </c>
      <c r="F3008" t="e">
        <f t="shared" si="138"/>
        <v>#DIV/0!</v>
      </c>
      <c r="G3008">
        <f t="shared" si="139"/>
        <v>6.6</v>
      </c>
      <c r="H3008" s="3">
        <f t="shared" si="140"/>
        <v>1.1251158657328983</v>
      </c>
    </row>
    <row r="3009" spans="1:8" x14ac:dyDescent="0.3">
      <c r="A3009" t="s">
        <v>13375</v>
      </c>
      <c r="B3009" t="s">
        <v>19</v>
      </c>
      <c r="E3009">
        <v>5.7</v>
      </c>
      <c r="F3009" t="e">
        <f t="shared" si="138"/>
        <v>#DIV/0!</v>
      </c>
      <c r="G3009">
        <f t="shared" si="139"/>
        <v>6.6</v>
      </c>
      <c r="H3009" s="3">
        <f t="shared" si="140"/>
        <v>1.1251158657328983</v>
      </c>
    </row>
    <row r="3010" spans="1:8" x14ac:dyDescent="0.3">
      <c r="A3010" t="s">
        <v>13376</v>
      </c>
      <c r="B3010" t="s">
        <v>888</v>
      </c>
      <c r="E3010">
        <v>6.8</v>
      </c>
      <c r="F3010" t="e">
        <f t="shared" si="138"/>
        <v>#DIV/0!</v>
      </c>
      <c r="G3010">
        <f t="shared" si="139"/>
        <v>6.6</v>
      </c>
      <c r="H3010" s="3">
        <f t="shared" si="140"/>
        <v>1.1251158657328983</v>
      </c>
    </row>
    <row r="3011" spans="1:8" x14ac:dyDescent="0.3">
      <c r="A3011" t="s">
        <v>13377</v>
      </c>
      <c r="B3011" t="s">
        <v>336</v>
      </c>
      <c r="E3011">
        <v>7.7</v>
      </c>
      <c r="F3011" t="e">
        <f t="shared" ref="F3011:F3074" si="141">AVERAGEIF(B:B,C:C,E:E)</f>
        <v>#DIV/0!</v>
      </c>
      <c r="G3011">
        <f t="shared" ref="G3011:G3074" si="142">MEDIAN(B:B,C:C,E:E)</f>
        <v>6.6</v>
      </c>
      <c r="H3011" s="3">
        <f t="shared" ref="H3011:H3074" si="143">_xlfn.STDEV.S(B:B,C:C,E:E)</f>
        <v>1.1251158657328983</v>
      </c>
    </row>
    <row r="3012" spans="1:8" x14ac:dyDescent="0.3">
      <c r="A3012" t="s">
        <v>10613</v>
      </c>
      <c r="B3012" t="s">
        <v>19</v>
      </c>
      <c r="E3012">
        <v>6.7</v>
      </c>
      <c r="F3012" t="e">
        <f t="shared" si="141"/>
        <v>#DIV/0!</v>
      </c>
      <c r="G3012">
        <f t="shared" si="142"/>
        <v>6.6</v>
      </c>
      <c r="H3012" s="3">
        <f t="shared" si="143"/>
        <v>1.1251158657328983</v>
      </c>
    </row>
    <row r="3013" spans="1:8" x14ac:dyDescent="0.3">
      <c r="A3013" t="s">
        <v>13378</v>
      </c>
      <c r="B3013" t="s">
        <v>19</v>
      </c>
      <c r="E3013">
        <v>3.2</v>
      </c>
      <c r="F3013" t="e">
        <f t="shared" si="141"/>
        <v>#DIV/0!</v>
      </c>
      <c r="G3013">
        <f t="shared" si="142"/>
        <v>6.6</v>
      </c>
      <c r="H3013" s="3">
        <f t="shared" si="143"/>
        <v>1.1251158657328983</v>
      </c>
    </row>
    <row r="3014" spans="1:8" x14ac:dyDescent="0.3">
      <c r="A3014" t="s">
        <v>13379</v>
      </c>
      <c r="B3014" t="s">
        <v>19</v>
      </c>
      <c r="E3014">
        <v>6.1</v>
      </c>
      <c r="F3014" t="e">
        <f t="shared" si="141"/>
        <v>#DIV/0!</v>
      </c>
      <c r="G3014">
        <f t="shared" si="142"/>
        <v>6.6</v>
      </c>
      <c r="H3014" s="3">
        <f t="shared" si="143"/>
        <v>1.1251158657328983</v>
      </c>
    </row>
    <row r="3015" spans="1:8" x14ac:dyDescent="0.3">
      <c r="A3015" t="s">
        <v>13380</v>
      </c>
      <c r="B3015" t="s">
        <v>19</v>
      </c>
      <c r="E3015">
        <v>5.6</v>
      </c>
      <c r="F3015" t="e">
        <f t="shared" si="141"/>
        <v>#DIV/0!</v>
      </c>
      <c r="G3015">
        <f t="shared" si="142"/>
        <v>6.6</v>
      </c>
      <c r="H3015" s="3">
        <f t="shared" si="143"/>
        <v>1.1251158657328983</v>
      </c>
    </row>
    <row r="3016" spans="1:8" x14ac:dyDescent="0.3">
      <c r="A3016" t="s">
        <v>13381</v>
      </c>
      <c r="B3016" t="s">
        <v>19</v>
      </c>
      <c r="E3016">
        <v>6.9</v>
      </c>
      <c r="F3016" t="e">
        <f t="shared" si="141"/>
        <v>#DIV/0!</v>
      </c>
      <c r="G3016">
        <f t="shared" si="142"/>
        <v>6.6</v>
      </c>
      <c r="H3016" s="3">
        <f t="shared" si="143"/>
        <v>1.1251158657328983</v>
      </c>
    </row>
    <row r="3017" spans="1:8" x14ac:dyDescent="0.3">
      <c r="A3017" t="s">
        <v>13382</v>
      </c>
      <c r="B3017" t="s">
        <v>19</v>
      </c>
      <c r="E3017">
        <v>7.5</v>
      </c>
      <c r="F3017" t="e">
        <f t="shared" si="141"/>
        <v>#DIV/0!</v>
      </c>
      <c r="G3017">
        <f t="shared" si="142"/>
        <v>6.6</v>
      </c>
      <c r="H3017" s="3">
        <f t="shared" si="143"/>
        <v>1.1251158657328983</v>
      </c>
    </row>
    <row r="3018" spans="1:8" x14ac:dyDescent="0.3">
      <c r="A3018" t="s">
        <v>13383</v>
      </c>
      <c r="B3018" t="s">
        <v>19</v>
      </c>
      <c r="E3018">
        <v>5.8</v>
      </c>
      <c r="F3018" t="e">
        <f t="shared" si="141"/>
        <v>#DIV/0!</v>
      </c>
      <c r="G3018">
        <f t="shared" si="142"/>
        <v>6.6</v>
      </c>
      <c r="H3018" s="3">
        <f t="shared" si="143"/>
        <v>1.1251158657328983</v>
      </c>
    </row>
    <row r="3019" spans="1:8" x14ac:dyDescent="0.3">
      <c r="A3019" t="s">
        <v>13384</v>
      </c>
      <c r="B3019" t="s">
        <v>336</v>
      </c>
      <c r="E3019">
        <v>8.3000000000000007</v>
      </c>
      <c r="F3019" t="e">
        <f t="shared" si="141"/>
        <v>#DIV/0!</v>
      </c>
      <c r="G3019">
        <f t="shared" si="142"/>
        <v>6.6</v>
      </c>
      <c r="H3019" s="3">
        <f t="shared" si="143"/>
        <v>1.1251158657328983</v>
      </c>
    </row>
    <row r="3020" spans="1:8" x14ac:dyDescent="0.3">
      <c r="A3020" t="s">
        <v>13385</v>
      </c>
      <c r="B3020" t="s">
        <v>19</v>
      </c>
      <c r="E3020">
        <v>2.8</v>
      </c>
      <c r="F3020" t="e">
        <f t="shared" si="141"/>
        <v>#DIV/0!</v>
      </c>
      <c r="G3020">
        <f t="shared" si="142"/>
        <v>6.6</v>
      </c>
      <c r="H3020" s="3">
        <f t="shared" si="143"/>
        <v>1.1251158657328983</v>
      </c>
    </row>
    <row r="3021" spans="1:8" x14ac:dyDescent="0.3">
      <c r="A3021" t="s">
        <v>13386</v>
      </c>
      <c r="B3021" t="s">
        <v>4999</v>
      </c>
      <c r="E3021">
        <v>6.6</v>
      </c>
      <c r="F3021" t="e">
        <f t="shared" si="141"/>
        <v>#DIV/0!</v>
      </c>
      <c r="G3021">
        <f t="shared" si="142"/>
        <v>6.6</v>
      </c>
      <c r="H3021" s="3">
        <f t="shared" si="143"/>
        <v>1.1251158657328983</v>
      </c>
    </row>
    <row r="3022" spans="1:8" x14ac:dyDescent="0.3">
      <c r="A3022" t="s">
        <v>13387</v>
      </c>
      <c r="B3022" t="s">
        <v>19</v>
      </c>
      <c r="E3022">
        <v>7.5</v>
      </c>
      <c r="F3022" t="e">
        <f t="shared" si="141"/>
        <v>#DIV/0!</v>
      </c>
      <c r="G3022">
        <f t="shared" si="142"/>
        <v>6.6</v>
      </c>
      <c r="H3022" s="3">
        <f t="shared" si="143"/>
        <v>1.1251158657328983</v>
      </c>
    </row>
    <row r="3023" spans="1:8" x14ac:dyDescent="0.3">
      <c r="A3023" t="s">
        <v>13388</v>
      </c>
      <c r="B3023" t="s">
        <v>19</v>
      </c>
      <c r="E3023">
        <v>6</v>
      </c>
      <c r="F3023" t="e">
        <f t="shared" si="141"/>
        <v>#DIV/0!</v>
      </c>
      <c r="G3023">
        <f t="shared" si="142"/>
        <v>6.6</v>
      </c>
      <c r="H3023" s="3">
        <f t="shared" si="143"/>
        <v>1.1251158657328983</v>
      </c>
    </row>
    <row r="3024" spans="1:8" x14ac:dyDescent="0.3">
      <c r="A3024" t="s">
        <v>13389</v>
      </c>
      <c r="B3024" t="s">
        <v>19</v>
      </c>
      <c r="E3024">
        <v>6.2</v>
      </c>
      <c r="F3024" t="e">
        <f t="shared" si="141"/>
        <v>#DIV/0!</v>
      </c>
      <c r="G3024">
        <f t="shared" si="142"/>
        <v>6.6</v>
      </c>
      <c r="H3024" s="3">
        <f t="shared" si="143"/>
        <v>1.1251158657328983</v>
      </c>
    </row>
    <row r="3025" spans="1:8" x14ac:dyDescent="0.3">
      <c r="A3025" t="s">
        <v>13390</v>
      </c>
      <c r="B3025" t="s">
        <v>19</v>
      </c>
      <c r="E3025">
        <v>7.2</v>
      </c>
      <c r="F3025" t="e">
        <f t="shared" si="141"/>
        <v>#DIV/0!</v>
      </c>
      <c r="G3025">
        <f t="shared" si="142"/>
        <v>6.6</v>
      </c>
      <c r="H3025" s="3">
        <f t="shared" si="143"/>
        <v>1.1251158657328983</v>
      </c>
    </row>
    <row r="3026" spans="1:8" x14ac:dyDescent="0.3">
      <c r="A3026" t="s">
        <v>13391</v>
      </c>
      <c r="B3026" t="s">
        <v>6221</v>
      </c>
      <c r="E3026">
        <v>8.6999999999999993</v>
      </c>
      <c r="F3026" t="e">
        <f t="shared" si="141"/>
        <v>#DIV/0!</v>
      </c>
      <c r="G3026">
        <f t="shared" si="142"/>
        <v>6.6</v>
      </c>
      <c r="H3026" s="3">
        <f t="shared" si="143"/>
        <v>1.1251158657328983</v>
      </c>
    </row>
    <row r="3027" spans="1:8" x14ac:dyDescent="0.3">
      <c r="A3027" t="s">
        <v>13392</v>
      </c>
      <c r="B3027" t="s">
        <v>19</v>
      </c>
      <c r="E3027">
        <v>6</v>
      </c>
      <c r="F3027" t="e">
        <f t="shared" si="141"/>
        <v>#DIV/0!</v>
      </c>
      <c r="G3027">
        <f t="shared" si="142"/>
        <v>6.6</v>
      </c>
      <c r="H3027" s="3">
        <f t="shared" si="143"/>
        <v>1.1251158657328983</v>
      </c>
    </row>
    <row r="3028" spans="1:8" x14ac:dyDescent="0.3">
      <c r="A3028" t="s">
        <v>13393</v>
      </c>
      <c r="B3028" t="s">
        <v>19</v>
      </c>
      <c r="E3028">
        <v>8</v>
      </c>
      <c r="F3028" t="e">
        <f t="shared" si="141"/>
        <v>#DIV/0!</v>
      </c>
      <c r="G3028">
        <f t="shared" si="142"/>
        <v>6.6</v>
      </c>
      <c r="H3028" s="3">
        <f t="shared" si="143"/>
        <v>1.1251158657328983</v>
      </c>
    </row>
    <row r="3029" spans="1:8" x14ac:dyDescent="0.3">
      <c r="A3029" t="s">
        <v>13394</v>
      </c>
      <c r="B3029" t="s">
        <v>19</v>
      </c>
      <c r="E3029">
        <v>7.2</v>
      </c>
      <c r="F3029" t="e">
        <f t="shared" si="141"/>
        <v>#DIV/0!</v>
      </c>
      <c r="G3029">
        <f t="shared" si="142"/>
        <v>6.6</v>
      </c>
      <c r="H3029" s="3">
        <f t="shared" si="143"/>
        <v>1.1251158657328983</v>
      </c>
    </row>
    <row r="3030" spans="1:8" x14ac:dyDescent="0.3">
      <c r="A3030" t="s">
        <v>13395</v>
      </c>
      <c r="B3030" t="s">
        <v>19</v>
      </c>
      <c r="E3030">
        <v>4.5</v>
      </c>
      <c r="F3030" t="e">
        <f t="shared" si="141"/>
        <v>#DIV/0!</v>
      </c>
      <c r="G3030">
        <f t="shared" si="142"/>
        <v>6.6</v>
      </c>
      <c r="H3030" s="3">
        <f t="shared" si="143"/>
        <v>1.1251158657328983</v>
      </c>
    </row>
    <row r="3031" spans="1:8" x14ac:dyDescent="0.3">
      <c r="A3031" t="s">
        <v>13396</v>
      </c>
      <c r="B3031" t="s">
        <v>19</v>
      </c>
      <c r="E3031">
        <v>7.9</v>
      </c>
      <c r="F3031" t="e">
        <f t="shared" si="141"/>
        <v>#DIV/0!</v>
      </c>
      <c r="G3031">
        <f t="shared" si="142"/>
        <v>6.6</v>
      </c>
      <c r="H3031" s="3">
        <f t="shared" si="143"/>
        <v>1.1251158657328983</v>
      </c>
    </row>
    <row r="3032" spans="1:8" x14ac:dyDescent="0.3">
      <c r="A3032" t="s">
        <v>13397</v>
      </c>
      <c r="B3032" t="s">
        <v>19</v>
      </c>
      <c r="E3032">
        <v>7.1</v>
      </c>
      <c r="F3032" t="e">
        <f t="shared" si="141"/>
        <v>#DIV/0!</v>
      </c>
      <c r="G3032">
        <f t="shared" si="142"/>
        <v>6.6</v>
      </c>
      <c r="H3032" s="3">
        <f t="shared" si="143"/>
        <v>1.1251158657328983</v>
      </c>
    </row>
    <row r="3033" spans="1:8" x14ac:dyDescent="0.3">
      <c r="A3033" t="s">
        <v>13398</v>
      </c>
      <c r="B3033" t="s">
        <v>19</v>
      </c>
      <c r="E3033">
        <v>7.5</v>
      </c>
      <c r="F3033" t="e">
        <f t="shared" si="141"/>
        <v>#DIV/0!</v>
      </c>
      <c r="G3033">
        <f t="shared" si="142"/>
        <v>6.6</v>
      </c>
      <c r="H3033" s="3">
        <f t="shared" si="143"/>
        <v>1.1251158657328983</v>
      </c>
    </row>
    <row r="3034" spans="1:8" x14ac:dyDescent="0.3">
      <c r="A3034" t="s">
        <v>13399</v>
      </c>
      <c r="B3034" t="s">
        <v>19</v>
      </c>
      <c r="E3034">
        <v>6.8</v>
      </c>
      <c r="F3034" t="e">
        <f t="shared" si="141"/>
        <v>#DIV/0!</v>
      </c>
      <c r="G3034">
        <f t="shared" si="142"/>
        <v>6.6</v>
      </c>
      <c r="H3034" s="3">
        <f t="shared" si="143"/>
        <v>1.1251158657328983</v>
      </c>
    </row>
    <row r="3035" spans="1:8" x14ac:dyDescent="0.3">
      <c r="A3035" t="s">
        <v>13400</v>
      </c>
      <c r="B3035" t="s">
        <v>19</v>
      </c>
      <c r="E3035">
        <v>4.3</v>
      </c>
      <c r="F3035" t="e">
        <f t="shared" si="141"/>
        <v>#DIV/0!</v>
      </c>
      <c r="G3035">
        <f t="shared" si="142"/>
        <v>6.6</v>
      </c>
      <c r="H3035" s="3">
        <f t="shared" si="143"/>
        <v>1.1251158657328983</v>
      </c>
    </row>
    <row r="3036" spans="1:8" x14ac:dyDescent="0.3">
      <c r="A3036" t="s">
        <v>13401</v>
      </c>
      <c r="B3036" t="s">
        <v>19</v>
      </c>
      <c r="E3036">
        <v>7.2</v>
      </c>
      <c r="F3036" t="e">
        <f t="shared" si="141"/>
        <v>#DIV/0!</v>
      </c>
      <c r="G3036">
        <f t="shared" si="142"/>
        <v>6.6</v>
      </c>
      <c r="H3036" s="3">
        <f t="shared" si="143"/>
        <v>1.1251158657328983</v>
      </c>
    </row>
    <row r="3037" spans="1:8" x14ac:dyDescent="0.3">
      <c r="A3037" t="s">
        <v>13402</v>
      </c>
      <c r="B3037" t="s">
        <v>19</v>
      </c>
      <c r="E3037">
        <v>5.8</v>
      </c>
      <c r="F3037" t="e">
        <f t="shared" si="141"/>
        <v>#DIV/0!</v>
      </c>
      <c r="G3037">
        <f t="shared" si="142"/>
        <v>6.6</v>
      </c>
      <c r="H3037" s="3">
        <f t="shared" si="143"/>
        <v>1.1251158657328983</v>
      </c>
    </row>
    <row r="3038" spans="1:8" x14ac:dyDescent="0.3">
      <c r="A3038" t="s">
        <v>13403</v>
      </c>
      <c r="B3038" t="s">
        <v>19</v>
      </c>
      <c r="E3038">
        <v>7.1</v>
      </c>
      <c r="F3038" t="e">
        <f t="shared" si="141"/>
        <v>#DIV/0!</v>
      </c>
      <c r="G3038">
        <f t="shared" si="142"/>
        <v>6.6</v>
      </c>
      <c r="H3038" s="3">
        <f t="shared" si="143"/>
        <v>1.1251158657328983</v>
      </c>
    </row>
    <row r="3039" spans="1:8" x14ac:dyDescent="0.3">
      <c r="A3039" t="s">
        <v>13404</v>
      </c>
      <c r="B3039" t="s">
        <v>19</v>
      </c>
      <c r="E3039">
        <v>7.4</v>
      </c>
      <c r="F3039" t="e">
        <f t="shared" si="141"/>
        <v>#DIV/0!</v>
      </c>
      <c r="G3039">
        <f t="shared" si="142"/>
        <v>6.6</v>
      </c>
      <c r="H3039" s="3">
        <f t="shared" si="143"/>
        <v>1.1251158657328983</v>
      </c>
    </row>
    <row r="3040" spans="1:8" x14ac:dyDescent="0.3">
      <c r="A3040" t="s">
        <v>13405</v>
      </c>
      <c r="B3040" t="s">
        <v>19</v>
      </c>
      <c r="E3040">
        <v>7.6</v>
      </c>
      <c r="F3040" t="e">
        <f t="shared" si="141"/>
        <v>#DIV/0!</v>
      </c>
      <c r="G3040">
        <f t="shared" si="142"/>
        <v>6.6</v>
      </c>
      <c r="H3040" s="3">
        <f t="shared" si="143"/>
        <v>1.1251158657328983</v>
      </c>
    </row>
    <row r="3041" spans="1:8" x14ac:dyDescent="0.3">
      <c r="A3041" t="s">
        <v>13406</v>
      </c>
      <c r="B3041" t="s">
        <v>19</v>
      </c>
      <c r="E3041">
        <v>6.9</v>
      </c>
      <c r="F3041" t="e">
        <f t="shared" si="141"/>
        <v>#DIV/0!</v>
      </c>
      <c r="G3041">
        <f t="shared" si="142"/>
        <v>6.6</v>
      </c>
      <c r="H3041" s="3">
        <f t="shared" si="143"/>
        <v>1.1251158657328983</v>
      </c>
    </row>
    <row r="3042" spans="1:8" x14ac:dyDescent="0.3">
      <c r="A3042" t="s">
        <v>13407</v>
      </c>
      <c r="B3042" t="s">
        <v>19</v>
      </c>
      <c r="E3042">
        <v>6</v>
      </c>
      <c r="F3042" t="e">
        <f t="shared" si="141"/>
        <v>#DIV/0!</v>
      </c>
      <c r="G3042">
        <f t="shared" si="142"/>
        <v>6.6</v>
      </c>
      <c r="H3042" s="3">
        <f t="shared" si="143"/>
        <v>1.1251158657328983</v>
      </c>
    </row>
    <row r="3043" spans="1:8" x14ac:dyDescent="0.3">
      <c r="A3043" t="s">
        <v>13408</v>
      </c>
      <c r="B3043" t="s">
        <v>19</v>
      </c>
      <c r="E3043">
        <v>6.9</v>
      </c>
      <c r="F3043" t="e">
        <f t="shared" si="141"/>
        <v>#DIV/0!</v>
      </c>
      <c r="G3043">
        <f t="shared" si="142"/>
        <v>6.6</v>
      </c>
      <c r="H3043" s="3">
        <f t="shared" si="143"/>
        <v>1.1251158657328983</v>
      </c>
    </row>
    <row r="3044" spans="1:8" x14ac:dyDescent="0.3">
      <c r="A3044" t="s">
        <v>13409</v>
      </c>
      <c r="B3044" t="s">
        <v>19</v>
      </c>
      <c r="E3044">
        <v>7.3</v>
      </c>
      <c r="F3044" t="e">
        <f t="shared" si="141"/>
        <v>#DIV/0!</v>
      </c>
      <c r="G3044">
        <f t="shared" si="142"/>
        <v>6.6</v>
      </c>
      <c r="H3044" s="3">
        <f t="shared" si="143"/>
        <v>1.1251158657328983</v>
      </c>
    </row>
    <row r="3045" spans="1:8" x14ac:dyDescent="0.3">
      <c r="A3045" t="s">
        <v>13410</v>
      </c>
      <c r="B3045" t="s">
        <v>19</v>
      </c>
      <c r="E3045">
        <v>4.5999999999999996</v>
      </c>
      <c r="F3045" t="e">
        <f t="shared" si="141"/>
        <v>#DIV/0!</v>
      </c>
      <c r="G3045">
        <f t="shared" si="142"/>
        <v>6.6</v>
      </c>
      <c r="H3045" s="3">
        <f t="shared" si="143"/>
        <v>1.1251158657328983</v>
      </c>
    </row>
    <row r="3046" spans="1:8" x14ac:dyDescent="0.3">
      <c r="A3046" t="s">
        <v>13411</v>
      </c>
      <c r="B3046" t="s">
        <v>19</v>
      </c>
      <c r="E3046">
        <v>6</v>
      </c>
      <c r="F3046" t="e">
        <f t="shared" si="141"/>
        <v>#DIV/0!</v>
      </c>
      <c r="G3046">
        <f t="shared" si="142"/>
        <v>6.6</v>
      </c>
      <c r="H3046" s="3">
        <f t="shared" si="143"/>
        <v>1.1251158657328983</v>
      </c>
    </row>
    <row r="3047" spans="1:8" x14ac:dyDescent="0.3">
      <c r="A3047" t="s">
        <v>13412</v>
      </c>
      <c r="B3047" t="s">
        <v>19</v>
      </c>
      <c r="E3047">
        <v>6.4</v>
      </c>
      <c r="F3047" t="e">
        <f t="shared" si="141"/>
        <v>#DIV/0!</v>
      </c>
      <c r="G3047">
        <f t="shared" si="142"/>
        <v>6.6</v>
      </c>
      <c r="H3047" s="3">
        <f t="shared" si="143"/>
        <v>1.1251158657328983</v>
      </c>
    </row>
    <row r="3048" spans="1:8" x14ac:dyDescent="0.3">
      <c r="A3048" t="s">
        <v>13413</v>
      </c>
      <c r="B3048" t="s">
        <v>19</v>
      </c>
      <c r="E3048">
        <v>5.5</v>
      </c>
      <c r="F3048" t="e">
        <f t="shared" si="141"/>
        <v>#DIV/0!</v>
      </c>
      <c r="G3048">
        <f t="shared" si="142"/>
        <v>6.6</v>
      </c>
      <c r="H3048" s="3">
        <f t="shared" si="143"/>
        <v>1.1251158657328983</v>
      </c>
    </row>
    <row r="3049" spans="1:8" x14ac:dyDescent="0.3">
      <c r="A3049" t="s">
        <v>13414</v>
      </c>
      <c r="B3049" t="s">
        <v>19</v>
      </c>
      <c r="E3049">
        <v>7.5</v>
      </c>
      <c r="F3049" t="e">
        <f t="shared" si="141"/>
        <v>#DIV/0!</v>
      </c>
      <c r="G3049">
        <f t="shared" si="142"/>
        <v>6.6</v>
      </c>
      <c r="H3049" s="3">
        <f t="shared" si="143"/>
        <v>1.1251158657328983</v>
      </c>
    </row>
    <row r="3050" spans="1:8" x14ac:dyDescent="0.3">
      <c r="A3050" t="s">
        <v>13415</v>
      </c>
      <c r="B3050" t="s">
        <v>19</v>
      </c>
      <c r="E3050">
        <v>8.1</v>
      </c>
      <c r="F3050" t="e">
        <f t="shared" si="141"/>
        <v>#DIV/0!</v>
      </c>
      <c r="G3050">
        <f t="shared" si="142"/>
        <v>6.6</v>
      </c>
      <c r="H3050" s="3">
        <f t="shared" si="143"/>
        <v>1.1251158657328983</v>
      </c>
    </row>
    <row r="3051" spans="1:8" x14ac:dyDescent="0.3">
      <c r="A3051" t="s">
        <v>13416</v>
      </c>
      <c r="B3051" t="s">
        <v>19</v>
      </c>
      <c r="E3051">
        <v>6.3</v>
      </c>
      <c r="F3051" t="e">
        <f t="shared" si="141"/>
        <v>#DIV/0!</v>
      </c>
      <c r="G3051">
        <f t="shared" si="142"/>
        <v>6.6</v>
      </c>
      <c r="H3051" s="3">
        <f t="shared" si="143"/>
        <v>1.1251158657328983</v>
      </c>
    </row>
    <row r="3052" spans="1:8" x14ac:dyDescent="0.3">
      <c r="A3052" t="s">
        <v>13417</v>
      </c>
      <c r="B3052" t="s">
        <v>19</v>
      </c>
      <c r="E3052">
        <v>5.0999999999999996</v>
      </c>
      <c r="F3052" t="e">
        <f t="shared" si="141"/>
        <v>#DIV/0!</v>
      </c>
      <c r="G3052">
        <f t="shared" si="142"/>
        <v>6.6</v>
      </c>
      <c r="H3052" s="3">
        <f t="shared" si="143"/>
        <v>1.1251158657328983</v>
      </c>
    </row>
    <row r="3053" spans="1:8" x14ac:dyDescent="0.3">
      <c r="A3053" t="s">
        <v>13418</v>
      </c>
      <c r="B3053" t="s">
        <v>19</v>
      </c>
      <c r="E3053">
        <v>6.8</v>
      </c>
      <c r="F3053" t="e">
        <f t="shared" si="141"/>
        <v>#DIV/0!</v>
      </c>
      <c r="G3053">
        <f t="shared" si="142"/>
        <v>6.6</v>
      </c>
      <c r="H3053" s="3">
        <f t="shared" si="143"/>
        <v>1.1251158657328983</v>
      </c>
    </row>
    <row r="3054" spans="1:8" x14ac:dyDescent="0.3">
      <c r="A3054" t="s">
        <v>13419</v>
      </c>
      <c r="B3054" t="s">
        <v>19</v>
      </c>
      <c r="E3054">
        <v>5.3</v>
      </c>
      <c r="F3054" t="e">
        <f t="shared" si="141"/>
        <v>#DIV/0!</v>
      </c>
      <c r="G3054">
        <f t="shared" si="142"/>
        <v>6.6</v>
      </c>
      <c r="H3054" s="3">
        <f t="shared" si="143"/>
        <v>1.1251158657328983</v>
      </c>
    </row>
    <row r="3055" spans="1:8" x14ac:dyDescent="0.3">
      <c r="A3055" t="s">
        <v>13420</v>
      </c>
      <c r="B3055" t="s">
        <v>19</v>
      </c>
      <c r="E3055">
        <v>7.3</v>
      </c>
      <c r="F3055" t="e">
        <f t="shared" si="141"/>
        <v>#DIV/0!</v>
      </c>
      <c r="G3055">
        <f t="shared" si="142"/>
        <v>6.6</v>
      </c>
      <c r="H3055" s="3">
        <f t="shared" si="143"/>
        <v>1.1251158657328983</v>
      </c>
    </row>
    <row r="3056" spans="1:8" x14ac:dyDescent="0.3">
      <c r="A3056" t="s">
        <v>13421</v>
      </c>
      <c r="B3056" t="s">
        <v>19</v>
      </c>
      <c r="E3056">
        <v>7.3</v>
      </c>
      <c r="F3056" t="e">
        <f t="shared" si="141"/>
        <v>#DIV/0!</v>
      </c>
      <c r="G3056">
        <f t="shared" si="142"/>
        <v>6.6</v>
      </c>
      <c r="H3056" s="3">
        <f t="shared" si="143"/>
        <v>1.1251158657328983</v>
      </c>
    </row>
    <row r="3057" spans="1:8" x14ac:dyDescent="0.3">
      <c r="A3057" t="s">
        <v>13422</v>
      </c>
      <c r="B3057" t="s">
        <v>19</v>
      </c>
      <c r="E3057">
        <v>7.1</v>
      </c>
      <c r="F3057" t="e">
        <f t="shared" si="141"/>
        <v>#DIV/0!</v>
      </c>
      <c r="G3057">
        <f t="shared" si="142"/>
        <v>6.6</v>
      </c>
      <c r="H3057" s="3">
        <f t="shared" si="143"/>
        <v>1.1251158657328983</v>
      </c>
    </row>
    <row r="3058" spans="1:8" x14ac:dyDescent="0.3">
      <c r="A3058" t="s">
        <v>13423</v>
      </c>
      <c r="B3058" t="s">
        <v>19</v>
      </c>
      <c r="E3058">
        <v>7.6</v>
      </c>
      <c r="F3058" t="e">
        <f t="shared" si="141"/>
        <v>#DIV/0!</v>
      </c>
      <c r="G3058">
        <f t="shared" si="142"/>
        <v>6.6</v>
      </c>
      <c r="H3058" s="3">
        <f t="shared" si="143"/>
        <v>1.1251158657328983</v>
      </c>
    </row>
    <row r="3059" spans="1:8" x14ac:dyDescent="0.3">
      <c r="A3059" t="s">
        <v>13424</v>
      </c>
      <c r="B3059" t="s">
        <v>19</v>
      </c>
      <c r="E3059">
        <v>5.3</v>
      </c>
      <c r="F3059" t="e">
        <f t="shared" si="141"/>
        <v>#DIV/0!</v>
      </c>
      <c r="G3059">
        <f t="shared" si="142"/>
        <v>6.6</v>
      </c>
      <c r="H3059" s="3">
        <f t="shared" si="143"/>
        <v>1.1251158657328983</v>
      </c>
    </row>
    <row r="3060" spans="1:8" x14ac:dyDescent="0.3">
      <c r="A3060" t="s">
        <v>13425</v>
      </c>
      <c r="B3060" t="s">
        <v>19</v>
      </c>
      <c r="E3060">
        <v>7.8</v>
      </c>
      <c r="F3060" t="e">
        <f t="shared" si="141"/>
        <v>#DIV/0!</v>
      </c>
      <c r="G3060">
        <f t="shared" si="142"/>
        <v>6.6</v>
      </c>
      <c r="H3060" s="3">
        <f t="shared" si="143"/>
        <v>1.1251158657328983</v>
      </c>
    </row>
    <row r="3061" spans="1:8" x14ac:dyDescent="0.3">
      <c r="A3061" t="s">
        <v>13426</v>
      </c>
      <c r="B3061" t="s">
        <v>19</v>
      </c>
      <c r="E3061">
        <v>7.7</v>
      </c>
      <c r="F3061" t="e">
        <f t="shared" si="141"/>
        <v>#DIV/0!</v>
      </c>
      <c r="G3061">
        <f t="shared" si="142"/>
        <v>6.6</v>
      </c>
      <c r="H3061" s="3">
        <f t="shared" si="143"/>
        <v>1.1251158657328983</v>
      </c>
    </row>
    <row r="3062" spans="1:8" x14ac:dyDescent="0.3">
      <c r="A3062" t="s">
        <v>13427</v>
      </c>
      <c r="B3062" t="s">
        <v>19</v>
      </c>
      <c r="E3062">
        <v>7.7</v>
      </c>
      <c r="F3062" t="e">
        <f t="shared" si="141"/>
        <v>#DIV/0!</v>
      </c>
      <c r="G3062">
        <f t="shared" si="142"/>
        <v>6.6</v>
      </c>
      <c r="H3062" s="3">
        <f t="shared" si="143"/>
        <v>1.1251158657328983</v>
      </c>
    </row>
    <row r="3063" spans="1:8" x14ac:dyDescent="0.3">
      <c r="A3063" t="s">
        <v>13428</v>
      </c>
      <c r="B3063" t="s">
        <v>19</v>
      </c>
      <c r="E3063">
        <v>5.4</v>
      </c>
      <c r="F3063" t="e">
        <f t="shared" si="141"/>
        <v>#DIV/0!</v>
      </c>
      <c r="G3063">
        <f t="shared" si="142"/>
        <v>6.6</v>
      </c>
      <c r="H3063" s="3">
        <f t="shared" si="143"/>
        <v>1.1251158657328983</v>
      </c>
    </row>
    <row r="3064" spans="1:8" x14ac:dyDescent="0.3">
      <c r="A3064" t="s">
        <v>13429</v>
      </c>
      <c r="B3064" t="s">
        <v>19</v>
      </c>
      <c r="E3064">
        <v>6.2</v>
      </c>
      <c r="F3064" t="e">
        <f t="shared" si="141"/>
        <v>#DIV/0!</v>
      </c>
      <c r="G3064">
        <f t="shared" si="142"/>
        <v>6.6</v>
      </c>
      <c r="H3064" s="3">
        <f t="shared" si="143"/>
        <v>1.1251158657328983</v>
      </c>
    </row>
    <row r="3065" spans="1:8" x14ac:dyDescent="0.3">
      <c r="A3065" t="s">
        <v>13430</v>
      </c>
      <c r="B3065" t="s">
        <v>19</v>
      </c>
      <c r="E3065">
        <v>7.4</v>
      </c>
      <c r="F3065" t="e">
        <f t="shared" si="141"/>
        <v>#DIV/0!</v>
      </c>
      <c r="G3065">
        <f t="shared" si="142"/>
        <v>6.6</v>
      </c>
      <c r="H3065" s="3">
        <f t="shared" si="143"/>
        <v>1.1251158657328983</v>
      </c>
    </row>
    <row r="3066" spans="1:8" x14ac:dyDescent="0.3">
      <c r="A3066" t="s">
        <v>13431</v>
      </c>
      <c r="B3066" t="s">
        <v>19</v>
      </c>
      <c r="E3066">
        <v>6.2</v>
      </c>
      <c r="F3066" t="e">
        <f t="shared" si="141"/>
        <v>#DIV/0!</v>
      </c>
      <c r="G3066">
        <f t="shared" si="142"/>
        <v>6.6</v>
      </c>
      <c r="H3066" s="3">
        <f t="shared" si="143"/>
        <v>1.1251158657328983</v>
      </c>
    </row>
    <row r="3067" spans="1:8" x14ac:dyDescent="0.3">
      <c r="A3067" t="s">
        <v>13432</v>
      </c>
      <c r="B3067" t="s">
        <v>19</v>
      </c>
      <c r="E3067">
        <v>5.0999999999999996</v>
      </c>
      <c r="F3067" t="e">
        <f t="shared" si="141"/>
        <v>#DIV/0!</v>
      </c>
      <c r="G3067">
        <f t="shared" si="142"/>
        <v>6.6</v>
      </c>
      <c r="H3067" s="3">
        <f t="shared" si="143"/>
        <v>1.1251158657328983</v>
      </c>
    </row>
    <row r="3068" spans="1:8" x14ac:dyDescent="0.3">
      <c r="A3068" t="s">
        <v>13433</v>
      </c>
      <c r="B3068" t="s">
        <v>19</v>
      </c>
      <c r="E3068">
        <v>6.9</v>
      </c>
      <c r="F3068" t="e">
        <f t="shared" si="141"/>
        <v>#DIV/0!</v>
      </c>
      <c r="G3068">
        <f t="shared" si="142"/>
        <v>6.6</v>
      </c>
      <c r="H3068" s="3">
        <f t="shared" si="143"/>
        <v>1.1251158657328983</v>
      </c>
    </row>
    <row r="3069" spans="1:8" x14ac:dyDescent="0.3">
      <c r="A3069" t="s">
        <v>13434</v>
      </c>
      <c r="B3069" t="s">
        <v>19</v>
      </c>
      <c r="E3069">
        <v>6.3</v>
      </c>
      <c r="F3069" t="e">
        <f t="shared" si="141"/>
        <v>#DIV/0!</v>
      </c>
      <c r="G3069">
        <f t="shared" si="142"/>
        <v>6.6</v>
      </c>
      <c r="H3069" s="3">
        <f t="shared" si="143"/>
        <v>1.1251158657328983</v>
      </c>
    </row>
    <row r="3070" spans="1:8" x14ac:dyDescent="0.3">
      <c r="A3070" t="s">
        <v>13435</v>
      </c>
      <c r="B3070" t="s">
        <v>19</v>
      </c>
      <c r="E3070">
        <v>6.8</v>
      </c>
      <c r="F3070" t="e">
        <f t="shared" si="141"/>
        <v>#DIV/0!</v>
      </c>
      <c r="G3070">
        <f t="shared" si="142"/>
        <v>6.6</v>
      </c>
      <c r="H3070" s="3">
        <f t="shared" si="143"/>
        <v>1.1251158657328983</v>
      </c>
    </row>
    <row r="3071" spans="1:8" x14ac:dyDescent="0.3">
      <c r="A3071" t="s">
        <v>11849</v>
      </c>
      <c r="B3071" t="s">
        <v>19</v>
      </c>
      <c r="E3071">
        <v>7.4</v>
      </c>
      <c r="F3071" t="e">
        <f t="shared" si="141"/>
        <v>#DIV/0!</v>
      </c>
      <c r="G3071">
        <f t="shared" si="142"/>
        <v>6.6</v>
      </c>
      <c r="H3071" s="3">
        <f t="shared" si="143"/>
        <v>1.1251158657328983</v>
      </c>
    </row>
    <row r="3072" spans="1:8" x14ac:dyDescent="0.3">
      <c r="A3072" t="s">
        <v>13436</v>
      </c>
      <c r="B3072" t="s">
        <v>19</v>
      </c>
      <c r="E3072">
        <v>5.7</v>
      </c>
      <c r="F3072" t="e">
        <f t="shared" si="141"/>
        <v>#DIV/0!</v>
      </c>
      <c r="G3072">
        <f t="shared" si="142"/>
        <v>6.6</v>
      </c>
      <c r="H3072" s="3">
        <f t="shared" si="143"/>
        <v>1.1251158657328983</v>
      </c>
    </row>
    <row r="3073" spans="1:8" x14ac:dyDescent="0.3">
      <c r="A3073" t="s">
        <v>13437</v>
      </c>
      <c r="B3073" t="s">
        <v>19</v>
      </c>
      <c r="E3073">
        <v>5.8</v>
      </c>
      <c r="F3073" t="e">
        <f t="shared" si="141"/>
        <v>#DIV/0!</v>
      </c>
      <c r="G3073">
        <f t="shared" si="142"/>
        <v>6.6</v>
      </c>
      <c r="H3073" s="3">
        <f t="shared" si="143"/>
        <v>1.1251158657328983</v>
      </c>
    </row>
    <row r="3074" spans="1:8" x14ac:dyDescent="0.3">
      <c r="A3074" t="s">
        <v>13438</v>
      </c>
      <c r="B3074" t="s">
        <v>2424</v>
      </c>
      <c r="E3074">
        <v>6.2</v>
      </c>
      <c r="F3074" t="e">
        <f t="shared" si="141"/>
        <v>#DIV/0!</v>
      </c>
      <c r="G3074">
        <f t="shared" si="142"/>
        <v>6.6</v>
      </c>
      <c r="H3074" s="3">
        <f t="shared" si="143"/>
        <v>1.1251158657328983</v>
      </c>
    </row>
    <row r="3075" spans="1:8" x14ac:dyDescent="0.3">
      <c r="A3075" t="s">
        <v>13439</v>
      </c>
      <c r="B3075" t="s">
        <v>19</v>
      </c>
      <c r="E3075">
        <v>4.3</v>
      </c>
      <c r="F3075" t="e">
        <f t="shared" ref="F3075:F3138" si="144">AVERAGEIF(B:B,C:C,E:E)</f>
        <v>#DIV/0!</v>
      </c>
      <c r="G3075">
        <f t="shared" ref="G3075:G3138" si="145">MEDIAN(B:B,C:C,E:E)</f>
        <v>6.6</v>
      </c>
      <c r="H3075" s="3">
        <f t="shared" ref="H3075:H3138" si="146">_xlfn.STDEV.S(B:B,C:C,E:E)</f>
        <v>1.1251158657328983</v>
      </c>
    </row>
    <row r="3076" spans="1:8" x14ac:dyDescent="0.3">
      <c r="A3076" t="s">
        <v>13440</v>
      </c>
      <c r="B3076" t="s">
        <v>19</v>
      </c>
      <c r="E3076">
        <v>6.4</v>
      </c>
      <c r="F3076" t="e">
        <f t="shared" si="144"/>
        <v>#DIV/0!</v>
      </c>
      <c r="G3076">
        <f t="shared" si="145"/>
        <v>6.6</v>
      </c>
      <c r="H3076" s="3">
        <f t="shared" si="146"/>
        <v>1.1251158657328983</v>
      </c>
    </row>
    <row r="3077" spans="1:8" x14ac:dyDescent="0.3">
      <c r="A3077" t="s">
        <v>13441</v>
      </c>
      <c r="B3077" t="s">
        <v>19</v>
      </c>
      <c r="E3077">
        <v>6</v>
      </c>
      <c r="F3077" t="e">
        <f t="shared" si="144"/>
        <v>#DIV/0!</v>
      </c>
      <c r="G3077">
        <f t="shared" si="145"/>
        <v>6.6</v>
      </c>
      <c r="H3077" s="3">
        <f t="shared" si="146"/>
        <v>1.1251158657328983</v>
      </c>
    </row>
    <row r="3078" spans="1:8" x14ac:dyDescent="0.3">
      <c r="A3078" t="s">
        <v>13442</v>
      </c>
      <c r="B3078" t="s">
        <v>19</v>
      </c>
      <c r="E3078">
        <v>6.9</v>
      </c>
      <c r="F3078" t="e">
        <f t="shared" si="144"/>
        <v>#DIV/0!</v>
      </c>
      <c r="G3078">
        <f t="shared" si="145"/>
        <v>6.6</v>
      </c>
      <c r="H3078" s="3">
        <f t="shared" si="146"/>
        <v>1.1251158657328983</v>
      </c>
    </row>
    <row r="3079" spans="1:8" x14ac:dyDescent="0.3">
      <c r="A3079" t="s">
        <v>13443</v>
      </c>
      <c r="B3079" t="s">
        <v>19</v>
      </c>
      <c r="E3079">
        <v>5.5</v>
      </c>
      <c r="F3079" t="e">
        <f t="shared" si="144"/>
        <v>#DIV/0!</v>
      </c>
      <c r="G3079">
        <f t="shared" si="145"/>
        <v>6.6</v>
      </c>
      <c r="H3079" s="3">
        <f t="shared" si="146"/>
        <v>1.1251158657328983</v>
      </c>
    </row>
    <row r="3080" spans="1:8" x14ac:dyDescent="0.3">
      <c r="A3080" t="s">
        <v>13444</v>
      </c>
      <c r="B3080" t="s">
        <v>19</v>
      </c>
      <c r="E3080">
        <v>5.4</v>
      </c>
      <c r="F3080" t="e">
        <f t="shared" si="144"/>
        <v>#DIV/0!</v>
      </c>
      <c r="G3080">
        <f t="shared" si="145"/>
        <v>6.6</v>
      </c>
      <c r="H3080" s="3">
        <f t="shared" si="146"/>
        <v>1.1251158657328983</v>
      </c>
    </row>
    <row r="3081" spans="1:8" x14ac:dyDescent="0.3">
      <c r="A3081" t="s">
        <v>13445</v>
      </c>
      <c r="B3081" t="s">
        <v>19</v>
      </c>
      <c r="E3081">
        <v>8.3000000000000007</v>
      </c>
      <c r="F3081" t="e">
        <f t="shared" si="144"/>
        <v>#DIV/0!</v>
      </c>
      <c r="G3081">
        <f t="shared" si="145"/>
        <v>6.6</v>
      </c>
      <c r="H3081" s="3">
        <f t="shared" si="146"/>
        <v>1.1251158657328983</v>
      </c>
    </row>
    <row r="3082" spans="1:8" x14ac:dyDescent="0.3">
      <c r="A3082" t="s">
        <v>13446</v>
      </c>
      <c r="B3082" t="s">
        <v>19</v>
      </c>
      <c r="E3082">
        <v>7.9</v>
      </c>
      <c r="F3082" t="e">
        <f t="shared" si="144"/>
        <v>#DIV/0!</v>
      </c>
      <c r="G3082">
        <f t="shared" si="145"/>
        <v>6.6</v>
      </c>
      <c r="H3082" s="3">
        <f t="shared" si="146"/>
        <v>1.1251158657328983</v>
      </c>
    </row>
    <row r="3083" spans="1:8" x14ac:dyDescent="0.3">
      <c r="A3083" t="s">
        <v>13447</v>
      </c>
      <c r="B3083" t="s">
        <v>19</v>
      </c>
      <c r="E3083">
        <v>6.5</v>
      </c>
      <c r="F3083" t="e">
        <f t="shared" si="144"/>
        <v>#DIV/0!</v>
      </c>
      <c r="G3083">
        <f t="shared" si="145"/>
        <v>6.6</v>
      </c>
      <c r="H3083" s="3">
        <f t="shared" si="146"/>
        <v>1.1251158657328983</v>
      </c>
    </row>
    <row r="3084" spans="1:8" x14ac:dyDescent="0.3">
      <c r="A3084" t="s">
        <v>13448</v>
      </c>
      <c r="B3084" t="s">
        <v>2424</v>
      </c>
      <c r="E3084">
        <v>6.3</v>
      </c>
      <c r="F3084" t="e">
        <f t="shared" si="144"/>
        <v>#DIV/0!</v>
      </c>
      <c r="G3084">
        <f t="shared" si="145"/>
        <v>6.6</v>
      </c>
      <c r="H3084" s="3">
        <f t="shared" si="146"/>
        <v>1.1251158657328983</v>
      </c>
    </row>
    <row r="3085" spans="1:8" x14ac:dyDescent="0.3">
      <c r="A3085" t="s">
        <v>13449</v>
      </c>
      <c r="B3085" t="s">
        <v>1243</v>
      </c>
      <c r="E3085">
        <v>6.4</v>
      </c>
      <c r="F3085" t="e">
        <f t="shared" si="144"/>
        <v>#DIV/0!</v>
      </c>
      <c r="G3085">
        <f t="shared" si="145"/>
        <v>6.6</v>
      </c>
      <c r="H3085" s="3">
        <f t="shared" si="146"/>
        <v>1.1251158657328983</v>
      </c>
    </row>
    <row r="3086" spans="1:8" x14ac:dyDescent="0.3">
      <c r="A3086" t="s">
        <v>13450</v>
      </c>
      <c r="B3086" t="s">
        <v>675</v>
      </c>
      <c r="E3086">
        <v>7.9</v>
      </c>
      <c r="F3086" t="e">
        <f t="shared" si="144"/>
        <v>#DIV/0!</v>
      </c>
      <c r="G3086">
        <f t="shared" si="145"/>
        <v>6.6</v>
      </c>
      <c r="H3086" s="3">
        <f t="shared" si="146"/>
        <v>1.1251158657328983</v>
      </c>
    </row>
    <row r="3087" spans="1:8" x14ac:dyDescent="0.3">
      <c r="A3087" t="s">
        <v>13451</v>
      </c>
      <c r="B3087" t="s">
        <v>19</v>
      </c>
      <c r="E3087">
        <v>5.3</v>
      </c>
      <c r="F3087" t="e">
        <f t="shared" si="144"/>
        <v>#DIV/0!</v>
      </c>
      <c r="G3087">
        <f t="shared" si="145"/>
        <v>6.6</v>
      </c>
      <c r="H3087" s="3">
        <f t="shared" si="146"/>
        <v>1.1251158657328983</v>
      </c>
    </row>
    <row r="3088" spans="1:8" x14ac:dyDescent="0.3">
      <c r="A3088" t="s">
        <v>13452</v>
      </c>
      <c r="B3088" t="s">
        <v>19</v>
      </c>
      <c r="E3088">
        <v>5.8</v>
      </c>
      <c r="F3088" t="e">
        <f t="shared" si="144"/>
        <v>#DIV/0!</v>
      </c>
      <c r="G3088">
        <f t="shared" si="145"/>
        <v>6.6</v>
      </c>
      <c r="H3088" s="3">
        <f t="shared" si="146"/>
        <v>1.1251158657328983</v>
      </c>
    </row>
    <row r="3089" spans="1:8" x14ac:dyDescent="0.3">
      <c r="A3089" t="s">
        <v>13453</v>
      </c>
      <c r="B3089" t="s">
        <v>19</v>
      </c>
      <c r="E3089">
        <v>6.6</v>
      </c>
      <c r="F3089" t="e">
        <f t="shared" si="144"/>
        <v>#DIV/0!</v>
      </c>
      <c r="G3089">
        <f t="shared" si="145"/>
        <v>6.6</v>
      </c>
      <c r="H3089" s="3">
        <f t="shared" si="146"/>
        <v>1.1251158657328983</v>
      </c>
    </row>
    <row r="3090" spans="1:8" x14ac:dyDescent="0.3">
      <c r="A3090" t="s">
        <v>13454</v>
      </c>
      <c r="B3090" t="s">
        <v>19</v>
      </c>
      <c r="E3090">
        <v>7.4</v>
      </c>
      <c r="F3090" t="e">
        <f t="shared" si="144"/>
        <v>#DIV/0!</v>
      </c>
      <c r="G3090">
        <f t="shared" si="145"/>
        <v>6.6</v>
      </c>
      <c r="H3090" s="3">
        <f t="shared" si="146"/>
        <v>1.1251158657328983</v>
      </c>
    </row>
    <row r="3091" spans="1:8" x14ac:dyDescent="0.3">
      <c r="A3091" t="s">
        <v>13455</v>
      </c>
      <c r="B3091" t="s">
        <v>19</v>
      </c>
      <c r="E3091">
        <v>8.3000000000000007</v>
      </c>
      <c r="F3091" t="e">
        <f t="shared" si="144"/>
        <v>#DIV/0!</v>
      </c>
      <c r="G3091">
        <f t="shared" si="145"/>
        <v>6.6</v>
      </c>
      <c r="H3091" s="3">
        <f t="shared" si="146"/>
        <v>1.1251158657328983</v>
      </c>
    </row>
    <row r="3092" spans="1:8" x14ac:dyDescent="0.3">
      <c r="A3092" t="s">
        <v>13456</v>
      </c>
      <c r="B3092" t="s">
        <v>19</v>
      </c>
      <c r="E3092">
        <v>5.3</v>
      </c>
      <c r="F3092" t="e">
        <f t="shared" si="144"/>
        <v>#DIV/0!</v>
      </c>
      <c r="G3092">
        <f t="shared" si="145"/>
        <v>6.6</v>
      </c>
      <c r="H3092" s="3">
        <f t="shared" si="146"/>
        <v>1.1251158657328983</v>
      </c>
    </row>
    <row r="3093" spans="1:8" x14ac:dyDescent="0.3">
      <c r="A3093" t="s">
        <v>13457</v>
      </c>
      <c r="B3093" t="s">
        <v>19</v>
      </c>
      <c r="E3093">
        <v>6.2</v>
      </c>
      <c r="F3093" t="e">
        <f t="shared" si="144"/>
        <v>#DIV/0!</v>
      </c>
      <c r="G3093">
        <f t="shared" si="145"/>
        <v>6.6</v>
      </c>
      <c r="H3093" s="3">
        <f t="shared" si="146"/>
        <v>1.1251158657328983</v>
      </c>
    </row>
    <row r="3094" spans="1:8" x14ac:dyDescent="0.3">
      <c r="A3094" t="s">
        <v>13458</v>
      </c>
      <c r="B3094" t="s">
        <v>19</v>
      </c>
      <c r="E3094">
        <v>6.9</v>
      </c>
      <c r="F3094" t="e">
        <f t="shared" si="144"/>
        <v>#DIV/0!</v>
      </c>
      <c r="G3094">
        <f t="shared" si="145"/>
        <v>6.6</v>
      </c>
      <c r="H3094" s="3">
        <f t="shared" si="146"/>
        <v>1.1251158657328983</v>
      </c>
    </row>
    <row r="3095" spans="1:8" x14ac:dyDescent="0.3">
      <c r="A3095" t="s">
        <v>13459</v>
      </c>
      <c r="B3095" t="s">
        <v>19</v>
      </c>
      <c r="E3095">
        <v>5.9</v>
      </c>
      <c r="F3095" t="e">
        <f t="shared" si="144"/>
        <v>#DIV/0!</v>
      </c>
      <c r="G3095">
        <f t="shared" si="145"/>
        <v>6.6</v>
      </c>
      <c r="H3095" s="3">
        <f t="shared" si="146"/>
        <v>1.1251158657328983</v>
      </c>
    </row>
    <row r="3096" spans="1:8" x14ac:dyDescent="0.3">
      <c r="A3096" t="s">
        <v>13460</v>
      </c>
      <c r="B3096" t="s">
        <v>19</v>
      </c>
      <c r="E3096">
        <v>6.1</v>
      </c>
      <c r="F3096" t="e">
        <f t="shared" si="144"/>
        <v>#DIV/0!</v>
      </c>
      <c r="G3096">
        <f t="shared" si="145"/>
        <v>6.6</v>
      </c>
      <c r="H3096" s="3">
        <f t="shared" si="146"/>
        <v>1.1251158657328983</v>
      </c>
    </row>
    <row r="3097" spans="1:8" x14ac:dyDescent="0.3">
      <c r="A3097" t="s">
        <v>13461</v>
      </c>
      <c r="B3097" t="s">
        <v>19</v>
      </c>
      <c r="E3097">
        <v>5.8</v>
      </c>
      <c r="F3097" t="e">
        <f t="shared" si="144"/>
        <v>#DIV/0!</v>
      </c>
      <c r="G3097">
        <f t="shared" si="145"/>
        <v>6.6</v>
      </c>
      <c r="H3097" s="3">
        <f t="shared" si="146"/>
        <v>1.1251158657328983</v>
      </c>
    </row>
    <row r="3098" spans="1:8" x14ac:dyDescent="0.3">
      <c r="A3098" t="s">
        <v>11769</v>
      </c>
      <c r="B3098" t="s">
        <v>19</v>
      </c>
      <c r="E3098">
        <v>7.3</v>
      </c>
      <c r="F3098" t="e">
        <f t="shared" si="144"/>
        <v>#DIV/0!</v>
      </c>
      <c r="G3098">
        <f t="shared" si="145"/>
        <v>6.6</v>
      </c>
      <c r="H3098" s="3">
        <f t="shared" si="146"/>
        <v>1.1251158657328983</v>
      </c>
    </row>
    <row r="3099" spans="1:8" x14ac:dyDescent="0.3">
      <c r="A3099" t="s">
        <v>13462</v>
      </c>
      <c r="B3099" t="s">
        <v>19</v>
      </c>
      <c r="E3099">
        <v>5.9</v>
      </c>
      <c r="F3099" t="e">
        <f t="shared" si="144"/>
        <v>#DIV/0!</v>
      </c>
      <c r="G3099">
        <f t="shared" si="145"/>
        <v>6.6</v>
      </c>
      <c r="H3099" s="3">
        <f t="shared" si="146"/>
        <v>1.1251158657328983</v>
      </c>
    </row>
    <row r="3100" spans="1:8" x14ac:dyDescent="0.3">
      <c r="A3100" t="s">
        <v>13463</v>
      </c>
      <c r="B3100" t="s">
        <v>19</v>
      </c>
      <c r="E3100">
        <v>5.5</v>
      </c>
      <c r="F3100" t="e">
        <f t="shared" si="144"/>
        <v>#DIV/0!</v>
      </c>
      <c r="G3100">
        <f t="shared" si="145"/>
        <v>6.6</v>
      </c>
      <c r="H3100" s="3">
        <f t="shared" si="146"/>
        <v>1.1251158657328983</v>
      </c>
    </row>
    <row r="3101" spans="1:8" x14ac:dyDescent="0.3">
      <c r="A3101" t="s">
        <v>13464</v>
      </c>
      <c r="B3101" t="s">
        <v>19</v>
      </c>
      <c r="E3101">
        <v>5</v>
      </c>
      <c r="F3101" t="e">
        <f t="shared" si="144"/>
        <v>#DIV/0!</v>
      </c>
      <c r="G3101">
        <f t="shared" si="145"/>
        <v>6.6</v>
      </c>
      <c r="H3101" s="3">
        <f t="shared" si="146"/>
        <v>1.1251158657328983</v>
      </c>
    </row>
    <row r="3102" spans="1:8" x14ac:dyDescent="0.3">
      <c r="A3102" t="s">
        <v>13465</v>
      </c>
      <c r="B3102" t="s">
        <v>19</v>
      </c>
      <c r="E3102">
        <v>7</v>
      </c>
      <c r="F3102" t="e">
        <f t="shared" si="144"/>
        <v>#DIV/0!</v>
      </c>
      <c r="G3102">
        <f t="shared" si="145"/>
        <v>6.6</v>
      </c>
      <c r="H3102" s="3">
        <f t="shared" si="146"/>
        <v>1.1251158657328983</v>
      </c>
    </row>
    <row r="3103" spans="1:8" x14ac:dyDescent="0.3">
      <c r="A3103" t="s">
        <v>13466</v>
      </c>
      <c r="B3103" t="s">
        <v>19</v>
      </c>
      <c r="E3103">
        <v>7.8</v>
      </c>
      <c r="F3103" t="e">
        <f t="shared" si="144"/>
        <v>#DIV/0!</v>
      </c>
      <c r="G3103">
        <f t="shared" si="145"/>
        <v>6.6</v>
      </c>
      <c r="H3103" s="3">
        <f t="shared" si="146"/>
        <v>1.1251158657328983</v>
      </c>
    </row>
    <row r="3104" spans="1:8" x14ac:dyDescent="0.3">
      <c r="A3104" t="s">
        <v>13467</v>
      </c>
      <c r="B3104" t="s">
        <v>19</v>
      </c>
      <c r="E3104">
        <v>6.4</v>
      </c>
      <c r="F3104" t="e">
        <f t="shared" si="144"/>
        <v>#DIV/0!</v>
      </c>
      <c r="G3104">
        <f t="shared" si="145"/>
        <v>6.6</v>
      </c>
      <c r="H3104" s="3">
        <f t="shared" si="146"/>
        <v>1.1251158657328983</v>
      </c>
    </row>
    <row r="3105" spans="1:8" x14ac:dyDescent="0.3">
      <c r="A3105" t="s">
        <v>13468</v>
      </c>
      <c r="B3105" t="s">
        <v>19</v>
      </c>
      <c r="E3105">
        <v>5.9</v>
      </c>
      <c r="F3105" t="e">
        <f t="shared" si="144"/>
        <v>#DIV/0!</v>
      </c>
      <c r="G3105">
        <f t="shared" si="145"/>
        <v>6.6</v>
      </c>
      <c r="H3105" s="3">
        <f t="shared" si="146"/>
        <v>1.1251158657328983</v>
      </c>
    </row>
    <row r="3106" spans="1:8" x14ac:dyDescent="0.3">
      <c r="A3106" t="s">
        <v>13469</v>
      </c>
      <c r="B3106" t="s">
        <v>19</v>
      </c>
      <c r="E3106">
        <v>7</v>
      </c>
      <c r="F3106" t="e">
        <f t="shared" si="144"/>
        <v>#DIV/0!</v>
      </c>
      <c r="G3106">
        <f t="shared" si="145"/>
        <v>6.6</v>
      </c>
      <c r="H3106" s="3">
        <f t="shared" si="146"/>
        <v>1.1251158657328983</v>
      </c>
    </row>
    <row r="3107" spans="1:8" x14ac:dyDescent="0.3">
      <c r="A3107" t="s">
        <v>13470</v>
      </c>
      <c r="B3107" t="s">
        <v>19</v>
      </c>
      <c r="E3107">
        <v>6.1</v>
      </c>
      <c r="F3107" t="e">
        <f t="shared" si="144"/>
        <v>#DIV/0!</v>
      </c>
      <c r="G3107">
        <f t="shared" si="145"/>
        <v>6.6</v>
      </c>
      <c r="H3107" s="3">
        <f t="shared" si="146"/>
        <v>1.1251158657328983</v>
      </c>
    </row>
    <row r="3108" spans="1:8" x14ac:dyDescent="0.3">
      <c r="A3108" t="s">
        <v>13471</v>
      </c>
      <c r="B3108" t="s">
        <v>19</v>
      </c>
      <c r="E3108">
        <v>6.9</v>
      </c>
      <c r="F3108" t="e">
        <f t="shared" si="144"/>
        <v>#DIV/0!</v>
      </c>
      <c r="G3108">
        <f t="shared" si="145"/>
        <v>6.6</v>
      </c>
      <c r="H3108" s="3">
        <f t="shared" si="146"/>
        <v>1.1251158657328983</v>
      </c>
    </row>
    <row r="3109" spans="1:8" x14ac:dyDescent="0.3">
      <c r="A3109" t="s">
        <v>13472</v>
      </c>
      <c r="B3109" t="s">
        <v>19</v>
      </c>
      <c r="E3109">
        <v>7.5</v>
      </c>
      <c r="F3109" t="e">
        <f t="shared" si="144"/>
        <v>#DIV/0!</v>
      </c>
      <c r="G3109">
        <f t="shared" si="145"/>
        <v>6.6</v>
      </c>
      <c r="H3109" s="3">
        <f t="shared" si="146"/>
        <v>1.1251158657328983</v>
      </c>
    </row>
    <row r="3110" spans="1:8" x14ac:dyDescent="0.3">
      <c r="A3110" t="s">
        <v>13473</v>
      </c>
      <c r="B3110" t="s">
        <v>19</v>
      </c>
      <c r="E3110">
        <v>7.3</v>
      </c>
      <c r="F3110" t="e">
        <f t="shared" si="144"/>
        <v>#DIV/0!</v>
      </c>
      <c r="G3110">
        <f t="shared" si="145"/>
        <v>6.6</v>
      </c>
      <c r="H3110" s="3">
        <f t="shared" si="146"/>
        <v>1.1251158657328983</v>
      </c>
    </row>
    <row r="3111" spans="1:8" x14ac:dyDescent="0.3">
      <c r="A3111" t="s">
        <v>13474</v>
      </c>
      <c r="B3111" t="s">
        <v>19</v>
      </c>
      <c r="E3111">
        <v>6.5</v>
      </c>
      <c r="F3111" t="e">
        <f t="shared" si="144"/>
        <v>#DIV/0!</v>
      </c>
      <c r="G3111">
        <f t="shared" si="145"/>
        <v>6.6</v>
      </c>
      <c r="H3111" s="3">
        <f t="shared" si="146"/>
        <v>1.1251158657328983</v>
      </c>
    </row>
    <row r="3112" spans="1:8" x14ac:dyDescent="0.3">
      <c r="A3112" t="s">
        <v>13475</v>
      </c>
      <c r="B3112" t="s">
        <v>19</v>
      </c>
      <c r="E3112">
        <v>6.2</v>
      </c>
      <c r="F3112" t="e">
        <f t="shared" si="144"/>
        <v>#DIV/0!</v>
      </c>
      <c r="G3112">
        <f t="shared" si="145"/>
        <v>6.6</v>
      </c>
      <c r="H3112" s="3">
        <f t="shared" si="146"/>
        <v>1.1251158657328983</v>
      </c>
    </row>
    <row r="3113" spans="1:8" x14ac:dyDescent="0.3">
      <c r="A3113" t="s">
        <v>13476</v>
      </c>
      <c r="B3113" t="s">
        <v>19</v>
      </c>
      <c r="E3113">
        <v>6.7</v>
      </c>
      <c r="F3113" t="e">
        <f t="shared" si="144"/>
        <v>#DIV/0!</v>
      </c>
      <c r="G3113">
        <f t="shared" si="145"/>
        <v>6.6</v>
      </c>
      <c r="H3113" s="3">
        <f t="shared" si="146"/>
        <v>1.1251158657328983</v>
      </c>
    </row>
    <row r="3114" spans="1:8" x14ac:dyDescent="0.3">
      <c r="A3114" t="s">
        <v>13477</v>
      </c>
      <c r="B3114" t="s">
        <v>19</v>
      </c>
      <c r="E3114">
        <v>6</v>
      </c>
      <c r="F3114" t="e">
        <f t="shared" si="144"/>
        <v>#DIV/0!</v>
      </c>
      <c r="G3114">
        <f t="shared" si="145"/>
        <v>6.6</v>
      </c>
      <c r="H3114" s="3">
        <f t="shared" si="146"/>
        <v>1.1251158657328983</v>
      </c>
    </row>
    <row r="3115" spans="1:8" x14ac:dyDescent="0.3">
      <c r="A3115" t="s">
        <v>13478</v>
      </c>
      <c r="B3115" t="s">
        <v>19</v>
      </c>
      <c r="E3115">
        <v>6.3</v>
      </c>
      <c r="F3115" t="e">
        <f t="shared" si="144"/>
        <v>#DIV/0!</v>
      </c>
      <c r="G3115">
        <f t="shared" si="145"/>
        <v>6.6</v>
      </c>
      <c r="H3115" s="3">
        <f t="shared" si="146"/>
        <v>1.1251158657328983</v>
      </c>
    </row>
    <row r="3116" spans="1:8" x14ac:dyDescent="0.3">
      <c r="A3116" t="s">
        <v>13479</v>
      </c>
      <c r="B3116" t="s">
        <v>19</v>
      </c>
      <c r="E3116">
        <v>5.8</v>
      </c>
      <c r="F3116" t="e">
        <f t="shared" si="144"/>
        <v>#DIV/0!</v>
      </c>
      <c r="G3116">
        <f t="shared" si="145"/>
        <v>6.6</v>
      </c>
      <c r="H3116" s="3">
        <f t="shared" si="146"/>
        <v>1.1251158657328983</v>
      </c>
    </row>
    <row r="3117" spans="1:8" x14ac:dyDescent="0.3">
      <c r="A3117" t="s">
        <v>13480</v>
      </c>
      <c r="B3117" t="s">
        <v>19</v>
      </c>
      <c r="E3117">
        <v>6.1</v>
      </c>
      <c r="F3117" t="e">
        <f t="shared" si="144"/>
        <v>#DIV/0!</v>
      </c>
      <c r="G3117">
        <f t="shared" si="145"/>
        <v>6.6</v>
      </c>
      <c r="H3117" s="3">
        <f t="shared" si="146"/>
        <v>1.1251158657328983</v>
      </c>
    </row>
    <row r="3118" spans="1:8" x14ac:dyDescent="0.3">
      <c r="A3118" t="s">
        <v>13481</v>
      </c>
      <c r="B3118" t="s">
        <v>19</v>
      </c>
      <c r="E3118">
        <v>6.9</v>
      </c>
      <c r="F3118" t="e">
        <f t="shared" si="144"/>
        <v>#DIV/0!</v>
      </c>
      <c r="G3118">
        <f t="shared" si="145"/>
        <v>6.6</v>
      </c>
      <c r="H3118" s="3">
        <f t="shared" si="146"/>
        <v>1.1251158657328983</v>
      </c>
    </row>
    <row r="3119" spans="1:8" x14ac:dyDescent="0.3">
      <c r="A3119" t="s">
        <v>13384</v>
      </c>
      <c r="B3119" t="s">
        <v>19</v>
      </c>
      <c r="E3119">
        <v>8.3000000000000007</v>
      </c>
      <c r="F3119" t="e">
        <f t="shared" si="144"/>
        <v>#DIV/0!</v>
      </c>
      <c r="G3119">
        <f t="shared" si="145"/>
        <v>6.6</v>
      </c>
      <c r="H3119" s="3">
        <f t="shared" si="146"/>
        <v>1.1251158657328983</v>
      </c>
    </row>
    <row r="3120" spans="1:8" x14ac:dyDescent="0.3">
      <c r="A3120" t="s">
        <v>13482</v>
      </c>
      <c r="B3120" t="s">
        <v>19</v>
      </c>
      <c r="E3120">
        <v>5.4</v>
      </c>
      <c r="F3120" t="e">
        <f t="shared" si="144"/>
        <v>#DIV/0!</v>
      </c>
      <c r="G3120">
        <f t="shared" si="145"/>
        <v>6.6</v>
      </c>
      <c r="H3120" s="3">
        <f t="shared" si="146"/>
        <v>1.1251158657328983</v>
      </c>
    </row>
    <row r="3121" spans="1:8" x14ac:dyDescent="0.3">
      <c r="A3121" t="s">
        <v>13483</v>
      </c>
      <c r="B3121" t="s">
        <v>19</v>
      </c>
      <c r="E3121">
        <v>6.7</v>
      </c>
      <c r="F3121" t="e">
        <f t="shared" si="144"/>
        <v>#DIV/0!</v>
      </c>
      <c r="G3121">
        <f t="shared" si="145"/>
        <v>6.6</v>
      </c>
      <c r="H3121" s="3">
        <f t="shared" si="146"/>
        <v>1.1251158657328983</v>
      </c>
    </row>
    <row r="3122" spans="1:8" x14ac:dyDescent="0.3">
      <c r="A3122" t="s">
        <v>13484</v>
      </c>
      <c r="B3122" t="s">
        <v>19</v>
      </c>
      <c r="E3122">
        <v>7.4</v>
      </c>
      <c r="F3122" t="e">
        <f t="shared" si="144"/>
        <v>#DIV/0!</v>
      </c>
      <c r="G3122">
        <f t="shared" si="145"/>
        <v>6.6</v>
      </c>
      <c r="H3122" s="3">
        <f t="shared" si="146"/>
        <v>1.1251158657328983</v>
      </c>
    </row>
    <row r="3123" spans="1:8" x14ac:dyDescent="0.3">
      <c r="A3123" t="s">
        <v>13485</v>
      </c>
      <c r="B3123" t="s">
        <v>19</v>
      </c>
      <c r="E3123">
        <v>5.6</v>
      </c>
      <c r="F3123" t="e">
        <f t="shared" si="144"/>
        <v>#DIV/0!</v>
      </c>
      <c r="G3123">
        <f t="shared" si="145"/>
        <v>6.6</v>
      </c>
      <c r="H3123" s="3">
        <f t="shared" si="146"/>
        <v>1.1251158657328983</v>
      </c>
    </row>
    <row r="3124" spans="1:8" x14ac:dyDescent="0.3">
      <c r="A3124" t="s">
        <v>13486</v>
      </c>
      <c r="B3124" t="s">
        <v>19</v>
      </c>
      <c r="E3124">
        <v>6.5</v>
      </c>
      <c r="F3124" t="e">
        <f t="shared" si="144"/>
        <v>#DIV/0!</v>
      </c>
      <c r="G3124">
        <f t="shared" si="145"/>
        <v>6.6</v>
      </c>
      <c r="H3124" s="3">
        <f t="shared" si="146"/>
        <v>1.1251158657328983</v>
      </c>
    </row>
    <row r="3125" spans="1:8" x14ac:dyDescent="0.3">
      <c r="A3125" t="s">
        <v>13487</v>
      </c>
      <c r="B3125" t="s">
        <v>19</v>
      </c>
      <c r="E3125">
        <v>6.5</v>
      </c>
      <c r="F3125" t="e">
        <f t="shared" si="144"/>
        <v>#DIV/0!</v>
      </c>
      <c r="G3125">
        <f t="shared" si="145"/>
        <v>6.6</v>
      </c>
      <c r="H3125" s="3">
        <f t="shared" si="146"/>
        <v>1.1251158657328983</v>
      </c>
    </row>
    <row r="3126" spans="1:8" x14ac:dyDescent="0.3">
      <c r="A3126" t="s">
        <v>13488</v>
      </c>
      <c r="B3126" t="s">
        <v>19</v>
      </c>
      <c r="E3126">
        <v>5.8</v>
      </c>
      <c r="F3126" t="e">
        <f t="shared" si="144"/>
        <v>#DIV/0!</v>
      </c>
      <c r="G3126">
        <f t="shared" si="145"/>
        <v>6.6</v>
      </c>
      <c r="H3126" s="3">
        <f t="shared" si="146"/>
        <v>1.1251158657328983</v>
      </c>
    </row>
    <row r="3127" spans="1:8" x14ac:dyDescent="0.3">
      <c r="A3127" t="s">
        <v>13489</v>
      </c>
      <c r="B3127" t="s">
        <v>19</v>
      </c>
      <c r="E3127">
        <v>5</v>
      </c>
      <c r="F3127" t="e">
        <f t="shared" si="144"/>
        <v>#DIV/0!</v>
      </c>
      <c r="G3127">
        <f t="shared" si="145"/>
        <v>6.6</v>
      </c>
      <c r="H3127" s="3">
        <f t="shared" si="146"/>
        <v>1.1251158657328983</v>
      </c>
    </row>
    <row r="3128" spans="1:8" x14ac:dyDescent="0.3">
      <c r="A3128" t="s">
        <v>13490</v>
      </c>
      <c r="B3128" t="s">
        <v>19</v>
      </c>
      <c r="E3128">
        <v>5.5</v>
      </c>
      <c r="F3128" t="e">
        <f t="shared" si="144"/>
        <v>#DIV/0!</v>
      </c>
      <c r="G3128">
        <f t="shared" si="145"/>
        <v>6.6</v>
      </c>
      <c r="H3128" s="3">
        <f t="shared" si="146"/>
        <v>1.1251158657328983</v>
      </c>
    </row>
    <row r="3129" spans="1:8" x14ac:dyDescent="0.3">
      <c r="A3129" t="s">
        <v>13491</v>
      </c>
      <c r="B3129" t="s">
        <v>19</v>
      </c>
      <c r="E3129">
        <v>6.5</v>
      </c>
      <c r="F3129" t="e">
        <f t="shared" si="144"/>
        <v>#DIV/0!</v>
      </c>
      <c r="G3129">
        <f t="shared" si="145"/>
        <v>6.6</v>
      </c>
      <c r="H3129" s="3">
        <f t="shared" si="146"/>
        <v>1.1251158657328983</v>
      </c>
    </row>
    <row r="3130" spans="1:8" x14ac:dyDescent="0.3">
      <c r="A3130" t="s">
        <v>13492</v>
      </c>
      <c r="B3130" t="s">
        <v>19</v>
      </c>
      <c r="E3130">
        <v>7.2</v>
      </c>
      <c r="F3130" t="e">
        <f t="shared" si="144"/>
        <v>#DIV/0!</v>
      </c>
      <c r="G3130">
        <f t="shared" si="145"/>
        <v>6.6</v>
      </c>
      <c r="H3130" s="3">
        <f t="shared" si="146"/>
        <v>1.1251158657328983</v>
      </c>
    </row>
    <row r="3131" spans="1:8" x14ac:dyDescent="0.3">
      <c r="A3131" t="s">
        <v>13493</v>
      </c>
      <c r="B3131" t="s">
        <v>19</v>
      </c>
      <c r="E3131">
        <v>7.3</v>
      </c>
      <c r="F3131" t="e">
        <f t="shared" si="144"/>
        <v>#DIV/0!</v>
      </c>
      <c r="G3131">
        <f t="shared" si="145"/>
        <v>6.6</v>
      </c>
      <c r="H3131" s="3">
        <f t="shared" si="146"/>
        <v>1.1251158657328983</v>
      </c>
    </row>
    <row r="3132" spans="1:8" x14ac:dyDescent="0.3">
      <c r="A3132" t="s">
        <v>13494</v>
      </c>
      <c r="B3132" t="s">
        <v>19</v>
      </c>
      <c r="E3132">
        <v>7.2</v>
      </c>
      <c r="F3132" t="e">
        <f t="shared" si="144"/>
        <v>#DIV/0!</v>
      </c>
      <c r="G3132">
        <f t="shared" si="145"/>
        <v>6.6</v>
      </c>
      <c r="H3132" s="3">
        <f t="shared" si="146"/>
        <v>1.1251158657328983</v>
      </c>
    </row>
    <row r="3133" spans="1:8" x14ac:dyDescent="0.3">
      <c r="A3133" t="s">
        <v>13495</v>
      </c>
      <c r="B3133" t="s">
        <v>19</v>
      </c>
      <c r="E3133">
        <v>5.2</v>
      </c>
      <c r="F3133" t="e">
        <f t="shared" si="144"/>
        <v>#DIV/0!</v>
      </c>
      <c r="G3133">
        <f t="shared" si="145"/>
        <v>6.6</v>
      </c>
      <c r="H3133" s="3">
        <f t="shared" si="146"/>
        <v>1.1251158657328983</v>
      </c>
    </row>
    <row r="3134" spans="1:8" x14ac:dyDescent="0.3">
      <c r="A3134" t="s">
        <v>13496</v>
      </c>
      <c r="B3134" t="s">
        <v>19</v>
      </c>
      <c r="E3134">
        <v>5.7</v>
      </c>
      <c r="F3134" t="e">
        <f t="shared" si="144"/>
        <v>#DIV/0!</v>
      </c>
      <c r="G3134">
        <f t="shared" si="145"/>
        <v>6.6</v>
      </c>
      <c r="H3134" s="3">
        <f t="shared" si="146"/>
        <v>1.1251158657328983</v>
      </c>
    </row>
    <row r="3135" spans="1:8" x14ac:dyDescent="0.3">
      <c r="A3135" t="s">
        <v>13497</v>
      </c>
      <c r="B3135" t="s">
        <v>19</v>
      </c>
      <c r="E3135">
        <v>4.7</v>
      </c>
      <c r="F3135" t="e">
        <f t="shared" si="144"/>
        <v>#DIV/0!</v>
      </c>
      <c r="G3135">
        <f t="shared" si="145"/>
        <v>6.6</v>
      </c>
      <c r="H3135" s="3">
        <f t="shared" si="146"/>
        <v>1.1251158657328983</v>
      </c>
    </row>
    <row r="3136" spans="1:8" x14ac:dyDescent="0.3">
      <c r="A3136" t="s">
        <v>13498</v>
      </c>
      <c r="B3136" t="s">
        <v>19</v>
      </c>
      <c r="E3136">
        <v>5.9</v>
      </c>
      <c r="F3136" t="e">
        <f t="shared" si="144"/>
        <v>#DIV/0!</v>
      </c>
      <c r="G3136">
        <f t="shared" si="145"/>
        <v>6.6</v>
      </c>
      <c r="H3136" s="3">
        <f t="shared" si="146"/>
        <v>1.1251158657328983</v>
      </c>
    </row>
    <row r="3137" spans="1:8" x14ac:dyDescent="0.3">
      <c r="A3137" t="s">
        <v>13499</v>
      </c>
      <c r="B3137" t="s">
        <v>19</v>
      </c>
      <c r="E3137">
        <v>6.8</v>
      </c>
      <c r="F3137" t="e">
        <f t="shared" si="144"/>
        <v>#DIV/0!</v>
      </c>
      <c r="G3137">
        <f t="shared" si="145"/>
        <v>6.6</v>
      </c>
      <c r="H3137" s="3">
        <f t="shared" si="146"/>
        <v>1.1251158657328983</v>
      </c>
    </row>
    <row r="3138" spans="1:8" x14ac:dyDescent="0.3">
      <c r="A3138" t="s">
        <v>13500</v>
      </c>
      <c r="B3138" t="s">
        <v>19</v>
      </c>
      <c r="E3138">
        <v>5.9</v>
      </c>
      <c r="F3138" t="e">
        <f t="shared" si="144"/>
        <v>#DIV/0!</v>
      </c>
      <c r="G3138">
        <f t="shared" si="145"/>
        <v>6.6</v>
      </c>
      <c r="H3138" s="3">
        <f t="shared" si="146"/>
        <v>1.1251158657328983</v>
      </c>
    </row>
    <row r="3139" spans="1:8" x14ac:dyDescent="0.3">
      <c r="A3139" t="s">
        <v>13501</v>
      </c>
      <c r="B3139" t="s">
        <v>19</v>
      </c>
      <c r="E3139">
        <v>5.3</v>
      </c>
      <c r="F3139" t="e">
        <f t="shared" ref="F3139:F3202" si="147">AVERAGEIF(B:B,C:C,E:E)</f>
        <v>#DIV/0!</v>
      </c>
      <c r="G3139">
        <f t="shared" ref="G3139:G3202" si="148">MEDIAN(B:B,C:C,E:E)</f>
        <v>6.6</v>
      </c>
      <c r="H3139" s="3">
        <f t="shared" ref="H3139:H3202" si="149">_xlfn.STDEV.S(B:B,C:C,E:E)</f>
        <v>1.1251158657328983</v>
      </c>
    </row>
    <row r="3140" spans="1:8" x14ac:dyDescent="0.3">
      <c r="A3140" t="s">
        <v>13502</v>
      </c>
      <c r="B3140" t="s">
        <v>19</v>
      </c>
      <c r="E3140">
        <v>6</v>
      </c>
      <c r="F3140" t="e">
        <f t="shared" si="147"/>
        <v>#DIV/0!</v>
      </c>
      <c r="G3140">
        <f t="shared" si="148"/>
        <v>6.6</v>
      </c>
      <c r="H3140" s="3">
        <f t="shared" si="149"/>
        <v>1.1251158657328983</v>
      </c>
    </row>
    <row r="3141" spans="1:8" x14ac:dyDescent="0.3">
      <c r="A3141" t="s">
        <v>13503</v>
      </c>
      <c r="B3141" t="s">
        <v>19</v>
      </c>
      <c r="E3141">
        <v>7.7</v>
      </c>
      <c r="F3141" t="e">
        <f t="shared" si="147"/>
        <v>#DIV/0!</v>
      </c>
      <c r="G3141">
        <f t="shared" si="148"/>
        <v>6.6</v>
      </c>
      <c r="H3141" s="3">
        <f t="shared" si="149"/>
        <v>1.1251158657328983</v>
      </c>
    </row>
    <row r="3142" spans="1:8" x14ac:dyDescent="0.3">
      <c r="A3142" t="s">
        <v>13504</v>
      </c>
      <c r="B3142" t="s">
        <v>19</v>
      </c>
      <c r="E3142">
        <v>4.4000000000000004</v>
      </c>
      <c r="F3142" t="e">
        <f t="shared" si="147"/>
        <v>#DIV/0!</v>
      </c>
      <c r="G3142">
        <f t="shared" si="148"/>
        <v>6.6</v>
      </c>
      <c r="H3142" s="3">
        <f t="shared" si="149"/>
        <v>1.1251158657328983</v>
      </c>
    </row>
    <row r="3143" spans="1:8" x14ac:dyDescent="0.3">
      <c r="A3143" t="s">
        <v>13505</v>
      </c>
      <c r="B3143" t="s">
        <v>19</v>
      </c>
      <c r="E3143">
        <v>6.6</v>
      </c>
      <c r="F3143" t="e">
        <f t="shared" si="147"/>
        <v>#DIV/0!</v>
      </c>
      <c r="G3143">
        <f t="shared" si="148"/>
        <v>6.6</v>
      </c>
      <c r="H3143" s="3">
        <f t="shared" si="149"/>
        <v>1.1251158657328983</v>
      </c>
    </row>
    <row r="3144" spans="1:8" x14ac:dyDescent="0.3">
      <c r="A3144" t="s">
        <v>13506</v>
      </c>
      <c r="B3144" t="s">
        <v>19</v>
      </c>
      <c r="E3144">
        <v>6.7</v>
      </c>
      <c r="F3144" t="e">
        <f t="shared" si="147"/>
        <v>#DIV/0!</v>
      </c>
      <c r="G3144">
        <f t="shared" si="148"/>
        <v>6.6</v>
      </c>
      <c r="H3144" s="3">
        <f t="shared" si="149"/>
        <v>1.1251158657328983</v>
      </c>
    </row>
    <row r="3145" spans="1:8" x14ac:dyDescent="0.3">
      <c r="A3145" t="s">
        <v>13507</v>
      </c>
      <c r="B3145" t="s">
        <v>19</v>
      </c>
      <c r="E3145">
        <v>5.5</v>
      </c>
      <c r="F3145" t="e">
        <f t="shared" si="147"/>
        <v>#DIV/0!</v>
      </c>
      <c r="G3145">
        <f t="shared" si="148"/>
        <v>6.6</v>
      </c>
      <c r="H3145" s="3">
        <f t="shared" si="149"/>
        <v>1.1251158657328983</v>
      </c>
    </row>
    <row r="3146" spans="1:8" x14ac:dyDescent="0.3">
      <c r="A3146" t="s">
        <v>13508</v>
      </c>
      <c r="B3146" t="s">
        <v>19</v>
      </c>
      <c r="E3146">
        <v>6.5</v>
      </c>
      <c r="F3146" t="e">
        <f t="shared" si="147"/>
        <v>#DIV/0!</v>
      </c>
      <c r="G3146">
        <f t="shared" si="148"/>
        <v>6.6</v>
      </c>
      <c r="H3146" s="3">
        <f t="shared" si="149"/>
        <v>1.1251158657328983</v>
      </c>
    </row>
    <row r="3147" spans="1:8" x14ac:dyDescent="0.3">
      <c r="A3147" t="s">
        <v>13509</v>
      </c>
      <c r="B3147" t="s">
        <v>19</v>
      </c>
      <c r="E3147">
        <v>6.2</v>
      </c>
      <c r="F3147" t="e">
        <f t="shared" si="147"/>
        <v>#DIV/0!</v>
      </c>
      <c r="G3147">
        <f t="shared" si="148"/>
        <v>6.6</v>
      </c>
      <c r="H3147" s="3">
        <f t="shared" si="149"/>
        <v>1.1251158657328983</v>
      </c>
    </row>
    <row r="3148" spans="1:8" x14ac:dyDescent="0.3">
      <c r="A3148" t="s">
        <v>13510</v>
      </c>
      <c r="B3148" t="s">
        <v>19</v>
      </c>
      <c r="E3148">
        <v>7.1</v>
      </c>
      <c r="F3148" t="e">
        <f t="shared" si="147"/>
        <v>#DIV/0!</v>
      </c>
      <c r="G3148">
        <f t="shared" si="148"/>
        <v>6.6</v>
      </c>
      <c r="H3148" s="3">
        <f t="shared" si="149"/>
        <v>1.1251158657328983</v>
      </c>
    </row>
    <row r="3149" spans="1:8" x14ac:dyDescent="0.3">
      <c r="A3149" t="s">
        <v>13511</v>
      </c>
      <c r="B3149" t="s">
        <v>19</v>
      </c>
      <c r="E3149">
        <v>6.1</v>
      </c>
      <c r="F3149" t="e">
        <f t="shared" si="147"/>
        <v>#DIV/0!</v>
      </c>
      <c r="G3149">
        <f t="shared" si="148"/>
        <v>6.6</v>
      </c>
      <c r="H3149" s="3">
        <f t="shared" si="149"/>
        <v>1.1251158657328983</v>
      </c>
    </row>
    <row r="3150" spans="1:8" x14ac:dyDescent="0.3">
      <c r="A3150" t="s">
        <v>13512</v>
      </c>
      <c r="B3150" t="s">
        <v>19</v>
      </c>
      <c r="E3150">
        <v>7.1</v>
      </c>
      <c r="F3150" t="e">
        <f t="shared" si="147"/>
        <v>#DIV/0!</v>
      </c>
      <c r="G3150">
        <f t="shared" si="148"/>
        <v>6.6</v>
      </c>
      <c r="H3150" s="3">
        <f t="shared" si="149"/>
        <v>1.1251158657328983</v>
      </c>
    </row>
    <row r="3151" spans="1:8" x14ac:dyDescent="0.3">
      <c r="A3151" t="s">
        <v>13513</v>
      </c>
      <c r="B3151" t="s">
        <v>19</v>
      </c>
      <c r="E3151">
        <v>6</v>
      </c>
      <c r="F3151" t="e">
        <f t="shared" si="147"/>
        <v>#DIV/0!</v>
      </c>
      <c r="G3151">
        <f t="shared" si="148"/>
        <v>6.6</v>
      </c>
      <c r="H3151" s="3">
        <f t="shared" si="149"/>
        <v>1.1251158657328983</v>
      </c>
    </row>
    <row r="3152" spans="1:8" x14ac:dyDescent="0.3">
      <c r="A3152" t="s">
        <v>13514</v>
      </c>
      <c r="B3152" t="s">
        <v>19</v>
      </c>
      <c r="E3152">
        <v>7.4</v>
      </c>
      <c r="F3152" t="e">
        <f t="shared" si="147"/>
        <v>#DIV/0!</v>
      </c>
      <c r="G3152">
        <f t="shared" si="148"/>
        <v>6.6</v>
      </c>
      <c r="H3152" s="3">
        <f t="shared" si="149"/>
        <v>1.1251158657328983</v>
      </c>
    </row>
    <row r="3153" spans="1:8" x14ac:dyDescent="0.3">
      <c r="A3153" t="s">
        <v>13515</v>
      </c>
      <c r="B3153" t="s">
        <v>19</v>
      </c>
      <c r="E3153">
        <v>5.9</v>
      </c>
      <c r="F3153" t="e">
        <f t="shared" si="147"/>
        <v>#DIV/0!</v>
      </c>
      <c r="G3153">
        <f t="shared" si="148"/>
        <v>6.6</v>
      </c>
      <c r="H3153" s="3">
        <f t="shared" si="149"/>
        <v>1.1251158657328983</v>
      </c>
    </row>
    <row r="3154" spans="1:8" x14ac:dyDescent="0.3">
      <c r="A3154" t="s">
        <v>13516</v>
      </c>
      <c r="B3154" t="s">
        <v>19</v>
      </c>
      <c r="E3154">
        <v>4.0999999999999996</v>
      </c>
      <c r="F3154" t="e">
        <f t="shared" si="147"/>
        <v>#DIV/0!</v>
      </c>
      <c r="G3154">
        <f t="shared" si="148"/>
        <v>6.6</v>
      </c>
      <c r="H3154" s="3">
        <f t="shared" si="149"/>
        <v>1.1251158657328983</v>
      </c>
    </row>
    <row r="3155" spans="1:8" x14ac:dyDescent="0.3">
      <c r="A3155" t="s">
        <v>13517</v>
      </c>
      <c r="B3155" t="s">
        <v>19</v>
      </c>
      <c r="E3155">
        <v>5.8</v>
      </c>
      <c r="F3155" t="e">
        <f t="shared" si="147"/>
        <v>#DIV/0!</v>
      </c>
      <c r="G3155">
        <f t="shared" si="148"/>
        <v>6.6</v>
      </c>
      <c r="H3155" s="3">
        <f t="shared" si="149"/>
        <v>1.1251158657328983</v>
      </c>
    </row>
    <row r="3156" spans="1:8" x14ac:dyDescent="0.3">
      <c r="A3156" t="s">
        <v>13518</v>
      </c>
      <c r="B3156" t="s">
        <v>19</v>
      </c>
      <c r="E3156">
        <v>5.9</v>
      </c>
      <c r="F3156" t="e">
        <f t="shared" si="147"/>
        <v>#DIV/0!</v>
      </c>
      <c r="G3156">
        <f t="shared" si="148"/>
        <v>6.6</v>
      </c>
      <c r="H3156" s="3">
        <f t="shared" si="149"/>
        <v>1.1251158657328983</v>
      </c>
    </row>
    <row r="3157" spans="1:8" x14ac:dyDescent="0.3">
      <c r="A3157" t="s">
        <v>13519</v>
      </c>
      <c r="B3157" t="s">
        <v>19</v>
      </c>
      <c r="E3157">
        <v>7</v>
      </c>
      <c r="F3157" t="e">
        <f t="shared" si="147"/>
        <v>#DIV/0!</v>
      </c>
      <c r="G3157">
        <f t="shared" si="148"/>
        <v>6.6</v>
      </c>
      <c r="H3157" s="3">
        <f t="shared" si="149"/>
        <v>1.1251158657328983</v>
      </c>
    </row>
    <row r="3158" spans="1:8" x14ac:dyDescent="0.3">
      <c r="A3158" t="s">
        <v>13520</v>
      </c>
      <c r="B3158" t="s">
        <v>19</v>
      </c>
      <c r="E3158">
        <v>6.8</v>
      </c>
      <c r="F3158" t="e">
        <f t="shared" si="147"/>
        <v>#DIV/0!</v>
      </c>
      <c r="G3158">
        <f t="shared" si="148"/>
        <v>6.6</v>
      </c>
      <c r="H3158" s="3">
        <f t="shared" si="149"/>
        <v>1.1251158657328983</v>
      </c>
    </row>
    <row r="3159" spans="1:8" x14ac:dyDescent="0.3">
      <c r="A3159" t="s">
        <v>13521</v>
      </c>
      <c r="B3159" t="s">
        <v>19</v>
      </c>
      <c r="E3159">
        <v>7.4</v>
      </c>
      <c r="F3159" t="e">
        <f t="shared" si="147"/>
        <v>#DIV/0!</v>
      </c>
      <c r="G3159">
        <f t="shared" si="148"/>
        <v>6.6</v>
      </c>
      <c r="H3159" s="3">
        <f t="shared" si="149"/>
        <v>1.1251158657328983</v>
      </c>
    </row>
    <row r="3160" spans="1:8" x14ac:dyDescent="0.3">
      <c r="A3160" t="s">
        <v>13522</v>
      </c>
      <c r="B3160" t="s">
        <v>19</v>
      </c>
      <c r="E3160">
        <v>7.1</v>
      </c>
      <c r="F3160" t="e">
        <f t="shared" si="147"/>
        <v>#DIV/0!</v>
      </c>
      <c r="G3160">
        <f t="shared" si="148"/>
        <v>6.6</v>
      </c>
      <c r="H3160" s="3">
        <f t="shared" si="149"/>
        <v>1.1251158657328983</v>
      </c>
    </row>
    <row r="3161" spans="1:8" x14ac:dyDescent="0.3">
      <c r="A3161" t="s">
        <v>13523</v>
      </c>
      <c r="B3161" t="s">
        <v>19</v>
      </c>
      <c r="E3161">
        <v>7</v>
      </c>
      <c r="F3161" t="e">
        <f t="shared" si="147"/>
        <v>#DIV/0!</v>
      </c>
      <c r="G3161">
        <f t="shared" si="148"/>
        <v>6.6</v>
      </c>
      <c r="H3161" s="3">
        <f t="shared" si="149"/>
        <v>1.1251158657328983</v>
      </c>
    </row>
    <row r="3162" spans="1:8" x14ac:dyDescent="0.3">
      <c r="A3162" t="s">
        <v>13524</v>
      </c>
      <c r="B3162" t="s">
        <v>19</v>
      </c>
      <c r="E3162">
        <v>5.8</v>
      </c>
      <c r="F3162" t="e">
        <f t="shared" si="147"/>
        <v>#DIV/0!</v>
      </c>
      <c r="G3162">
        <f t="shared" si="148"/>
        <v>6.6</v>
      </c>
      <c r="H3162" s="3">
        <f t="shared" si="149"/>
        <v>1.1251158657328983</v>
      </c>
    </row>
    <row r="3163" spans="1:8" x14ac:dyDescent="0.3">
      <c r="A3163" t="s">
        <v>13525</v>
      </c>
      <c r="B3163" t="s">
        <v>19</v>
      </c>
      <c r="E3163">
        <v>7.8</v>
      </c>
      <c r="F3163" t="e">
        <f t="shared" si="147"/>
        <v>#DIV/0!</v>
      </c>
      <c r="G3163">
        <f t="shared" si="148"/>
        <v>6.6</v>
      </c>
      <c r="H3163" s="3">
        <f t="shared" si="149"/>
        <v>1.1251158657328983</v>
      </c>
    </row>
    <row r="3164" spans="1:8" x14ac:dyDescent="0.3">
      <c r="A3164" t="s">
        <v>13526</v>
      </c>
      <c r="B3164" t="s">
        <v>19</v>
      </c>
      <c r="E3164">
        <v>6.5</v>
      </c>
      <c r="F3164" t="e">
        <f t="shared" si="147"/>
        <v>#DIV/0!</v>
      </c>
      <c r="G3164">
        <f t="shared" si="148"/>
        <v>6.6</v>
      </c>
      <c r="H3164" s="3">
        <f t="shared" si="149"/>
        <v>1.1251158657328983</v>
      </c>
    </row>
    <row r="3165" spans="1:8" x14ac:dyDescent="0.3">
      <c r="A3165" t="s">
        <v>13527</v>
      </c>
      <c r="B3165" t="s">
        <v>19</v>
      </c>
      <c r="E3165">
        <v>7</v>
      </c>
      <c r="F3165" t="e">
        <f t="shared" si="147"/>
        <v>#DIV/0!</v>
      </c>
      <c r="G3165">
        <f t="shared" si="148"/>
        <v>6.6</v>
      </c>
      <c r="H3165" s="3">
        <f t="shared" si="149"/>
        <v>1.1251158657328983</v>
      </c>
    </row>
    <row r="3166" spans="1:8" x14ac:dyDescent="0.3">
      <c r="A3166" t="s">
        <v>13528</v>
      </c>
      <c r="B3166" t="s">
        <v>19</v>
      </c>
      <c r="E3166">
        <v>6.3</v>
      </c>
      <c r="F3166" t="e">
        <f t="shared" si="147"/>
        <v>#DIV/0!</v>
      </c>
      <c r="G3166">
        <f t="shared" si="148"/>
        <v>6.6</v>
      </c>
      <c r="H3166" s="3">
        <f t="shared" si="149"/>
        <v>1.1251158657328983</v>
      </c>
    </row>
    <row r="3167" spans="1:8" x14ac:dyDescent="0.3">
      <c r="A3167" t="s">
        <v>13529</v>
      </c>
      <c r="B3167" t="s">
        <v>19</v>
      </c>
      <c r="E3167">
        <v>5.3</v>
      </c>
      <c r="F3167" t="e">
        <f t="shared" si="147"/>
        <v>#DIV/0!</v>
      </c>
      <c r="G3167">
        <f t="shared" si="148"/>
        <v>6.6</v>
      </c>
      <c r="H3167" s="3">
        <f t="shared" si="149"/>
        <v>1.1251158657328983</v>
      </c>
    </row>
    <row r="3168" spans="1:8" x14ac:dyDescent="0.3">
      <c r="A3168" t="s">
        <v>13530</v>
      </c>
      <c r="B3168" t="s">
        <v>19</v>
      </c>
      <c r="E3168">
        <v>6.8</v>
      </c>
      <c r="F3168" t="e">
        <f t="shared" si="147"/>
        <v>#DIV/0!</v>
      </c>
      <c r="G3168">
        <f t="shared" si="148"/>
        <v>6.6</v>
      </c>
      <c r="H3168" s="3">
        <f t="shared" si="149"/>
        <v>1.1251158657328983</v>
      </c>
    </row>
    <row r="3169" spans="1:8" x14ac:dyDescent="0.3">
      <c r="A3169" t="s">
        <v>13531</v>
      </c>
      <c r="B3169" t="s">
        <v>19</v>
      </c>
      <c r="E3169">
        <v>5.5</v>
      </c>
      <c r="F3169" t="e">
        <f t="shared" si="147"/>
        <v>#DIV/0!</v>
      </c>
      <c r="G3169">
        <f t="shared" si="148"/>
        <v>6.6</v>
      </c>
      <c r="H3169" s="3">
        <f t="shared" si="149"/>
        <v>1.1251158657328983</v>
      </c>
    </row>
    <row r="3170" spans="1:8" x14ac:dyDescent="0.3">
      <c r="A3170" t="s">
        <v>13532</v>
      </c>
      <c r="B3170" t="s">
        <v>19</v>
      </c>
      <c r="E3170">
        <v>7.4</v>
      </c>
      <c r="F3170" t="e">
        <f t="shared" si="147"/>
        <v>#DIV/0!</v>
      </c>
      <c r="G3170">
        <f t="shared" si="148"/>
        <v>6.6</v>
      </c>
      <c r="H3170" s="3">
        <f t="shared" si="149"/>
        <v>1.1251158657328983</v>
      </c>
    </row>
    <row r="3171" spans="1:8" x14ac:dyDescent="0.3">
      <c r="A3171" t="s">
        <v>13533</v>
      </c>
      <c r="B3171" t="s">
        <v>19</v>
      </c>
      <c r="E3171">
        <v>4.3</v>
      </c>
      <c r="F3171" t="e">
        <f t="shared" si="147"/>
        <v>#DIV/0!</v>
      </c>
      <c r="G3171">
        <f t="shared" si="148"/>
        <v>6.6</v>
      </c>
      <c r="H3171" s="3">
        <f t="shared" si="149"/>
        <v>1.1251158657328983</v>
      </c>
    </row>
    <row r="3172" spans="1:8" x14ac:dyDescent="0.3">
      <c r="A3172" t="s">
        <v>10728</v>
      </c>
      <c r="B3172" t="s">
        <v>19</v>
      </c>
      <c r="E3172">
        <v>6</v>
      </c>
      <c r="F3172" t="e">
        <f t="shared" si="147"/>
        <v>#DIV/0!</v>
      </c>
      <c r="G3172">
        <f t="shared" si="148"/>
        <v>6.6</v>
      </c>
      <c r="H3172" s="3">
        <f t="shared" si="149"/>
        <v>1.1251158657328983</v>
      </c>
    </row>
    <row r="3173" spans="1:8" x14ac:dyDescent="0.3">
      <c r="A3173" t="s">
        <v>13534</v>
      </c>
      <c r="B3173" t="s">
        <v>19</v>
      </c>
      <c r="E3173">
        <v>5.2</v>
      </c>
      <c r="F3173" t="e">
        <f t="shared" si="147"/>
        <v>#DIV/0!</v>
      </c>
      <c r="G3173">
        <f t="shared" si="148"/>
        <v>6.6</v>
      </c>
      <c r="H3173" s="3">
        <f t="shared" si="149"/>
        <v>1.1251158657328983</v>
      </c>
    </row>
    <row r="3174" spans="1:8" x14ac:dyDescent="0.3">
      <c r="A3174" t="s">
        <v>13535</v>
      </c>
      <c r="B3174" t="s">
        <v>19</v>
      </c>
      <c r="E3174">
        <v>6.7</v>
      </c>
      <c r="F3174" t="e">
        <f t="shared" si="147"/>
        <v>#DIV/0!</v>
      </c>
      <c r="G3174">
        <f t="shared" si="148"/>
        <v>6.6</v>
      </c>
      <c r="H3174" s="3">
        <f t="shared" si="149"/>
        <v>1.1251158657328983</v>
      </c>
    </row>
    <row r="3175" spans="1:8" x14ac:dyDescent="0.3">
      <c r="A3175" t="s">
        <v>13536</v>
      </c>
      <c r="B3175" t="s">
        <v>19</v>
      </c>
      <c r="E3175">
        <v>6.3</v>
      </c>
      <c r="F3175" t="e">
        <f t="shared" si="147"/>
        <v>#DIV/0!</v>
      </c>
      <c r="G3175">
        <f t="shared" si="148"/>
        <v>6.6</v>
      </c>
      <c r="H3175" s="3">
        <f t="shared" si="149"/>
        <v>1.1251158657328983</v>
      </c>
    </row>
    <row r="3176" spans="1:8" x14ac:dyDescent="0.3">
      <c r="A3176" t="s">
        <v>13537</v>
      </c>
      <c r="B3176" t="s">
        <v>675</v>
      </c>
      <c r="E3176">
        <v>7.9</v>
      </c>
      <c r="F3176" t="e">
        <f t="shared" si="147"/>
        <v>#DIV/0!</v>
      </c>
      <c r="G3176">
        <f t="shared" si="148"/>
        <v>6.6</v>
      </c>
      <c r="H3176" s="3">
        <f t="shared" si="149"/>
        <v>1.1251158657328983</v>
      </c>
    </row>
    <row r="3177" spans="1:8" x14ac:dyDescent="0.3">
      <c r="A3177" t="s">
        <v>13538</v>
      </c>
      <c r="B3177" t="s">
        <v>19</v>
      </c>
      <c r="E3177">
        <v>8.6</v>
      </c>
      <c r="F3177" t="e">
        <f t="shared" si="147"/>
        <v>#DIV/0!</v>
      </c>
      <c r="G3177">
        <f t="shared" si="148"/>
        <v>6.6</v>
      </c>
      <c r="H3177" s="3">
        <f t="shared" si="149"/>
        <v>1.1251158657328983</v>
      </c>
    </row>
    <row r="3178" spans="1:8" x14ac:dyDescent="0.3">
      <c r="A3178" t="s">
        <v>13539</v>
      </c>
      <c r="B3178" t="s">
        <v>19</v>
      </c>
      <c r="E3178">
        <v>6.1</v>
      </c>
      <c r="F3178" t="e">
        <f t="shared" si="147"/>
        <v>#DIV/0!</v>
      </c>
      <c r="G3178">
        <f t="shared" si="148"/>
        <v>6.6</v>
      </c>
      <c r="H3178" s="3">
        <f t="shared" si="149"/>
        <v>1.1251158657328983</v>
      </c>
    </row>
    <row r="3179" spans="1:8" x14ac:dyDescent="0.3">
      <c r="A3179" t="s">
        <v>13540</v>
      </c>
      <c r="B3179" t="s">
        <v>19</v>
      </c>
      <c r="E3179">
        <v>5.8</v>
      </c>
      <c r="F3179" t="e">
        <f t="shared" si="147"/>
        <v>#DIV/0!</v>
      </c>
      <c r="G3179">
        <f t="shared" si="148"/>
        <v>6.6</v>
      </c>
      <c r="H3179" s="3">
        <f t="shared" si="149"/>
        <v>1.1251158657328983</v>
      </c>
    </row>
    <row r="3180" spans="1:8" x14ac:dyDescent="0.3">
      <c r="A3180" t="s">
        <v>13541</v>
      </c>
      <c r="B3180" t="s">
        <v>19</v>
      </c>
      <c r="E3180">
        <v>7.7</v>
      </c>
      <c r="F3180" t="e">
        <f t="shared" si="147"/>
        <v>#DIV/0!</v>
      </c>
      <c r="G3180">
        <f t="shared" si="148"/>
        <v>6.6</v>
      </c>
      <c r="H3180" s="3">
        <f t="shared" si="149"/>
        <v>1.1251158657328983</v>
      </c>
    </row>
    <row r="3181" spans="1:8" x14ac:dyDescent="0.3">
      <c r="A3181" t="s">
        <v>13542</v>
      </c>
      <c r="B3181" t="s">
        <v>19</v>
      </c>
      <c r="E3181">
        <v>8</v>
      </c>
      <c r="F3181" t="e">
        <f t="shared" si="147"/>
        <v>#DIV/0!</v>
      </c>
      <c r="G3181">
        <f t="shared" si="148"/>
        <v>6.6</v>
      </c>
      <c r="H3181" s="3">
        <f t="shared" si="149"/>
        <v>1.1251158657328983</v>
      </c>
    </row>
    <row r="3182" spans="1:8" x14ac:dyDescent="0.3">
      <c r="A3182" t="s">
        <v>13543</v>
      </c>
      <c r="B3182" t="s">
        <v>19</v>
      </c>
      <c r="E3182">
        <v>5.6</v>
      </c>
      <c r="F3182" t="e">
        <f t="shared" si="147"/>
        <v>#DIV/0!</v>
      </c>
      <c r="G3182">
        <f t="shared" si="148"/>
        <v>6.6</v>
      </c>
      <c r="H3182" s="3">
        <f t="shared" si="149"/>
        <v>1.1251158657328983</v>
      </c>
    </row>
    <row r="3183" spans="1:8" x14ac:dyDescent="0.3">
      <c r="A3183" t="s">
        <v>13544</v>
      </c>
      <c r="B3183" t="s">
        <v>19</v>
      </c>
      <c r="E3183">
        <v>6.7</v>
      </c>
      <c r="F3183" t="e">
        <f t="shared" si="147"/>
        <v>#DIV/0!</v>
      </c>
      <c r="G3183">
        <f t="shared" si="148"/>
        <v>6.6</v>
      </c>
      <c r="H3183" s="3">
        <f t="shared" si="149"/>
        <v>1.1251158657328983</v>
      </c>
    </row>
    <row r="3184" spans="1:8" x14ac:dyDescent="0.3">
      <c r="A3184" t="s">
        <v>13545</v>
      </c>
      <c r="B3184" t="s">
        <v>19</v>
      </c>
      <c r="E3184">
        <v>6.6</v>
      </c>
      <c r="F3184" t="e">
        <f t="shared" si="147"/>
        <v>#DIV/0!</v>
      </c>
      <c r="G3184">
        <f t="shared" si="148"/>
        <v>6.6</v>
      </c>
      <c r="H3184" s="3">
        <f t="shared" si="149"/>
        <v>1.1251158657328983</v>
      </c>
    </row>
    <row r="3185" spans="1:8" x14ac:dyDescent="0.3">
      <c r="A3185" t="s">
        <v>13546</v>
      </c>
      <c r="B3185" t="s">
        <v>19</v>
      </c>
      <c r="E3185">
        <v>4.2</v>
      </c>
      <c r="F3185" t="e">
        <f t="shared" si="147"/>
        <v>#DIV/0!</v>
      </c>
      <c r="G3185">
        <f t="shared" si="148"/>
        <v>6.6</v>
      </c>
      <c r="H3185" s="3">
        <f t="shared" si="149"/>
        <v>1.1251158657328983</v>
      </c>
    </row>
    <row r="3186" spans="1:8" x14ac:dyDescent="0.3">
      <c r="A3186" t="s">
        <v>13547</v>
      </c>
      <c r="B3186" t="s">
        <v>19</v>
      </c>
      <c r="E3186">
        <v>6.6</v>
      </c>
      <c r="F3186" t="e">
        <f t="shared" si="147"/>
        <v>#DIV/0!</v>
      </c>
      <c r="G3186">
        <f t="shared" si="148"/>
        <v>6.6</v>
      </c>
      <c r="H3186" s="3">
        <f t="shared" si="149"/>
        <v>1.1251158657328983</v>
      </c>
    </row>
    <row r="3187" spans="1:8" x14ac:dyDescent="0.3">
      <c r="A3187" t="s">
        <v>13548</v>
      </c>
      <c r="B3187" t="s">
        <v>4190</v>
      </c>
      <c r="E3187">
        <v>4.0999999999999996</v>
      </c>
      <c r="F3187" t="e">
        <f t="shared" si="147"/>
        <v>#DIV/0!</v>
      </c>
      <c r="G3187">
        <f t="shared" si="148"/>
        <v>6.6</v>
      </c>
      <c r="H3187" s="3">
        <f t="shared" si="149"/>
        <v>1.1251158657328983</v>
      </c>
    </row>
    <row r="3188" spans="1:8" x14ac:dyDescent="0.3">
      <c r="A3188" t="s">
        <v>13549</v>
      </c>
      <c r="B3188" t="s">
        <v>19</v>
      </c>
      <c r="E3188">
        <v>7.3</v>
      </c>
      <c r="F3188" t="e">
        <f t="shared" si="147"/>
        <v>#DIV/0!</v>
      </c>
      <c r="G3188">
        <f t="shared" si="148"/>
        <v>6.6</v>
      </c>
      <c r="H3188" s="3">
        <f t="shared" si="149"/>
        <v>1.1251158657328983</v>
      </c>
    </row>
    <row r="3189" spans="1:8" x14ac:dyDescent="0.3">
      <c r="A3189" t="s">
        <v>13550</v>
      </c>
      <c r="B3189" t="s">
        <v>19</v>
      </c>
      <c r="E3189">
        <v>7.1</v>
      </c>
      <c r="F3189" t="e">
        <f t="shared" si="147"/>
        <v>#DIV/0!</v>
      </c>
      <c r="G3189">
        <f t="shared" si="148"/>
        <v>6.6</v>
      </c>
      <c r="H3189" s="3">
        <f t="shared" si="149"/>
        <v>1.1251158657328983</v>
      </c>
    </row>
    <row r="3190" spans="1:8" x14ac:dyDescent="0.3">
      <c r="A3190" t="s">
        <v>13551</v>
      </c>
      <c r="B3190" t="s">
        <v>19</v>
      </c>
      <c r="E3190">
        <v>6.5</v>
      </c>
      <c r="F3190" t="e">
        <f t="shared" si="147"/>
        <v>#DIV/0!</v>
      </c>
      <c r="G3190">
        <f t="shared" si="148"/>
        <v>6.6</v>
      </c>
      <c r="H3190" s="3">
        <f t="shared" si="149"/>
        <v>1.1251158657328983</v>
      </c>
    </row>
    <row r="3191" spans="1:8" x14ac:dyDescent="0.3">
      <c r="A3191" t="s">
        <v>13552</v>
      </c>
      <c r="B3191" t="s">
        <v>19</v>
      </c>
      <c r="E3191">
        <v>7</v>
      </c>
      <c r="F3191" t="e">
        <f t="shared" si="147"/>
        <v>#DIV/0!</v>
      </c>
      <c r="G3191">
        <f t="shared" si="148"/>
        <v>6.6</v>
      </c>
      <c r="H3191" s="3">
        <f t="shared" si="149"/>
        <v>1.1251158657328983</v>
      </c>
    </row>
    <row r="3192" spans="1:8" x14ac:dyDescent="0.3">
      <c r="A3192" t="s">
        <v>13553</v>
      </c>
      <c r="B3192" t="s">
        <v>19</v>
      </c>
      <c r="E3192">
        <v>5.5</v>
      </c>
      <c r="F3192" t="e">
        <f t="shared" si="147"/>
        <v>#DIV/0!</v>
      </c>
      <c r="G3192">
        <f t="shared" si="148"/>
        <v>6.6</v>
      </c>
      <c r="H3192" s="3">
        <f t="shared" si="149"/>
        <v>1.1251158657328983</v>
      </c>
    </row>
    <row r="3193" spans="1:8" x14ac:dyDescent="0.3">
      <c r="A3193" t="s">
        <v>13554</v>
      </c>
      <c r="B3193" t="s">
        <v>19</v>
      </c>
      <c r="E3193">
        <v>6.6</v>
      </c>
      <c r="F3193" t="e">
        <f t="shared" si="147"/>
        <v>#DIV/0!</v>
      </c>
      <c r="G3193">
        <f t="shared" si="148"/>
        <v>6.6</v>
      </c>
      <c r="H3193" s="3">
        <f t="shared" si="149"/>
        <v>1.1251158657328983</v>
      </c>
    </row>
    <row r="3194" spans="1:8" x14ac:dyDescent="0.3">
      <c r="A3194" t="s">
        <v>13555</v>
      </c>
      <c r="B3194" t="s">
        <v>19</v>
      </c>
      <c r="E3194">
        <v>7.1</v>
      </c>
      <c r="F3194" t="e">
        <f t="shared" si="147"/>
        <v>#DIV/0!</v>
      </c>
      <c r="G3194">
        <f t="shared" si="148"/>
        <v>6.6</v>
      </c>
      <c r="H3194" s="3">
        <f t="shared" si="149"/>
        <v>1.1251158657328983</v>
      </c>
    </row>
    <row r="3195" spans="1:8" x14ac:dyDescent="0.3">
      <c r="A3195" t="s">
        <v>13556</v>
      </c>
      <c r="B3195" t="s">
        <v>19</v>
      </c>
      <c r="E3195">
        <v>7.9</v>
      </c>
      <c r="F3195" t="e">
        <f t="shared" si="147"/>
        <v>#DIV/0!</v>
      </c>
      <c r="G3195">
        <f t="shared" si="148"/>
        <v>6.6</v>
      </c>
      <c r="H3195" s="3">
        <f t="shared" si="149"/>
        <v>1.1251158657328983</v>
      </c>
    </row>
    <row r="3196" spans="1:8" x14ac:dyDescent="0.3">
      <c r="A3196" t="s">
        <v>13557</v>
      </c>
      <c r="B3196" t="s">
        <v>19</v>
      </c>
      <c r="E3196">
        <v>7.1</v>
      </c>
      <c r="F3196" t="e">
        <f t="shared" si="147"/>
        <v>#DIV/0!</v>
      </c>
      <c r="G3196">
        <f t="shared" si="148"/>
        <v>6.6</v>
      </c>
      <c r="H3196" s="3">
        <f t="shared" si="149"/>
        <v>1.1251158657328983</v>
      </c>
    </row>
    <row r="3197" spans="1:8" x14ac:dyDescent="0.3">
      <c r="A3197" t="s">
        <v>13558</v>
      </c>
      <c r="B3197" t="s">
        <v>19</v>
      </c>
      <c r="E3197">
        <v>5.6</v>
      </c>
      <c r="F3197" t="e">
        <f t="shared" si="147"/>
        <v>#DIV/0!</v>
      </c>
      <c r="G3197">
        <f t="shared" si="148"/>
        <v>6.6</v>
      </c>
      <c r="H3197" s="3">
        <f t="shared" si="149"/>
        <v>1.1251158657328983</v>
      </c>
    </row>
    <row r="3198" spans="1:8" x14ac:dyDescent="0.3">
      <c r="A3198" t="s">
        <v>13559</v>
      </c>
      <c r="B3198" t="s">
        <v>19</v>
      </c>
      <c r="E3198">
        <v>7.3</v>
      </c>
      <c r="F3198" t="e">
        <f t="shared" si="147"/>
        <v>#DIV/0!</v>
      </c>
      <c r="G3198">
        <f t="shared" si="148"/>
        <v>6.6</v>
      </c>
      <c r="H3198" s="3">
        <f t="shared" si="149"/>
        <v>1.1251158657328983</v>
      </c>
    </row>
    <row r="3199" spans="1:8" x14ac:dyDescent="0.3">
      <c r="A3199" t="s">
        <v>13560</v>
      </c>
      <c r="B3199" t="s">
        <v>19</v>
      </c>
      <c r="E3199">
        <v>3.3</v>
      </c>
      <c r="F3199" t="e">
        <f t="shared" si="147"/>
        <v>#DIV/0!</v>
      </c>
      <c r="G3199">
        <f t="shared" si="148"/>
        <v>6.6</v>
      </c>
      <c r="H3199" s="3">
        <f t="shared" si="149"/>
        <v>1.1251158657328983</v>
      </c>
    </row>
    <row r="3200" spans="1:8" x14ac:dyDescent="0.3">
      <c r="A3200" t="s">
        <v>13561</v>
      </c>
      <c r="B3200" t="s">
        <v>19</v>
      </c>
      <c r="E3200">
        <v>6.5</v>
      </c>
      <c r="F3200" t="e">
        <f t="shared" si="147"/>
        <v>#DIV/0!</v>
      </c>
      <c r="G3200">
        <f t="shared" si="148"/>
        <v>6.6</v>
      </c>
      <c r="H3200" s="3">
        <f t="shared" si="149"/>
        <v>1.1251158657328983</v>
      </c>
    </row>
    <row r="3201" spans="1:8" x14ac:dyDescent="0.3">
      <c r="A3201" t="s">
        <v>13562</v>
      </c>
      <c r="B3201" t="s">
        <v>19</v>
      </c>
      <c r="E3201">
        <v>4.8</v>
      </c>
      <c r="F3201" t="e">
        <f t="shared" si="147"/>
        <v>#DIV/0!</v>
      </c>
      <c r="G3201">
        <f t="shared" si="148"/>
        <v>6.6</v>
      </c>
      <c r="H3201" s="3">
        <f t="shared" si="149"/>
        <v>1.1251158657328983</v>
      </c>
    </row>
    <row r="3202" spans="1:8" x14ac:dyDescent="0.3">
      <c r="A3202" t="s">
        <v>13563</v>
      </c>
      <c r="B3202" t="s">
        <v>19</v>
      </c>
      <c r="E3202">
        <v>5.2</v>
      </c>
      <c r="F3202" t="e">
        <f t="shared" si="147"/>
        <v>#DIV/0!</v>
      </c>
      <c r="G3202">
        <f t="shared" si="148"/>
        <v>6.6</v>
      </c>
      <c r="H3202" s="3">
        <f t="shared" si="149"/>
        <v>1.1251158657328983</v>
      </c>
    </row>
    <row r="3203" spans="1:8" x14ac:dyDescent="0.3">
      <c r="A3203" t="s">
        <v>13564</v>
      </c>
      <c r="B3203" t="s">
        <v>19</v>
      </c>
      <c r="E3203">
        <v>6.3</v>
      </c>
      <c r="F3203" t="e">
        <f t="shared" ref="F3203:F3266" si="150">AVERAGEIF(B:B,C:C,E:E)</f>
        <v>#DIV/0!</v>
      </c>
      <c r="G3203">
        <f t="shared" ref="G3203:G3266" si="151">MEDIAN(B:B,C:C,E:E)</f>
        <v>6.6</v>
      </c>
      <c r="H3203" s="3">
        <f t="shared" ref="H3203:H3266" si="152">_xlfn.STDEV.S(B:B,C:C,E:E)</f>
        <v>1.1251158657328983</v>
      </c>
    </row>
    <row r="3204" spans="1:8" x14ac:dyDescent="0.3">
      <c r="A3204" t="s">
        <v>13565</v>
      </c>
      <c r="B3204" t="s">
        <v>19</v>
      </c>
      <c r="E3204">
        <v>7.2</v>
      </c>
      <c r="F3204" t="e">
        <f t="shared" si="150"/>
        <v>#DIV/0!</v>
      </c>
      <c r="G3204">
        <f t="shared" si="151"/>
        <v>6.6</v>
      </c>
      <c r="H3204" s="3">
        <f t="shared" si="152"/>
        <v>1.1251158657328983</v>
      </c>
    </row>
    <row r="3205" spans="1:8" x14ac:dyDescent="0.3">
      <c r="A3205" t="s">
        <v>13566</v>
      </c>
      <c r="B3205" t="s">
        <v>5839</v>
      </c>
      <c r="E3205">
        <v>6.8</v>
      </c>
      <c r="F3205" t="e">
        <f t="shared" si="150"/>
        <v>#DIV/0!</v>
      </c>
      <c r="G3205">
        <f t="shared" si="151"/>
        <v>6.6</v>
      </c>
      <c r="H3205" s="3">
        <f t="shared" si="152"/>
        <v>1.1251158657328983</v>
      </c>
    </row>
    <row r="3206" spans="1:8" x14ac:dyDescent="0.3">
      <c r="A3206" t="s">
        <v>13567</v>
      </c>
      <c r="B3206" t="s">
        <v>2424</v>
      </c>
      <c r="E3206">
        <v>5.7</v>
      </c>
      <c r="F3206" t="e">
        <f t="shared" si="150"/>
        <v>#DIV/0!</v>
      </c>
      <c r="G3206">
        <f t="shared" si="151"/>
        <v>6.6</v>
      </c>
      <c r="H3206" s="3">
        <f t="shared" si="152"/>
        <v>1.1251158657328983</v>
      </c>
    </row>
    <row r="3207" spans="1:8" x14ac:dyDescent="0.3">
      <c r="A3207" t="s">
        <v>13568</v>
      </c>
      <c r="B3207" t="s">
        <v>19</v>
      </c>
      <c r="E3207">
        <v>7.2</v>
      </c>
      <c r="F3207" t="e">
        <f t="shared" si="150"/>
        <v>#DIV/0!</v>
      </c>
      <c r="G3207">
        <f t="shared" si="151"/>
        <v>6.6</v>
      </c>
      <c r="H3207" s="3">
        <f t="shared" si="152"/>
        <v>1.1251158657328983</v>
      </c>
    </row>
    <row r="3208" spans="1:8" x14ac:dyDescent="0.3">
      <c r="A3208" t="s">
        <v>13569</v>
      </c>
      <c r="B3208" t="s">
        <v>19</v>
      </c>
      <c r="E3208">
        <v>6.9</v>
      </c>
      <c r="F3208" t="e">
        <f t="shared" si="150"/>
        <v>#DIV/0!</v>
      </c>
      <c r="G3208">
        <f t="shared" si="151"/>
        <v>6.6</v>
      </c>
      <c r="H3208" s="3">
        <f t="shared" si="152"/>
        <v>1.1251158657328983</v>
      </c>
    </row>
    <row r="3209" spans="1:8" x14ac:dyDescent="0.3">
      <c r="A3209" t="s">
        <v>13199</v>
      </c>
      <c r="B3209" t="s">
        <v>19</v>
      </c>
      <c r="E3209">
        <v>9.1</v>
      </c>
      <c r="F3209" t="e">
        <f t="shared" si="150"/>
        <v>#DIV/0!</v>
      </c>
      <c r="G3209">
        <f t="shared" si="151"/>
        <v>6.6</v>
      </c>
      <c r="H3209" s="3">
        <f t="shared" si="152"/>
        <v>1.1251158657328983</v>
      </c>
    </row>
    <row r="3210" spans="1:8" x14ac:dyDescent="0.3">
      <c r="A3210" t="s">
        <v>13570</v>
      </c>
      <c r="B3210" t="s">
        <v>19</v>
      </c>
      <c r="E3210">
        <v>6.3</v>
      </c>
      <c r="F3210" t="e">
        <f t="shared" si="150"/>
        <v>#DIV/0!</v>
      </c>
      <c r="G3210">
        <f t="shared" si="151"/>
        <v>6.6</v>
      </c>
      <c r="H3210" s="3">
        <f t="shared" si="152"/>
        <v>1.1251158657328983</v>
      </c>
    </row>
    <row r="3211" spans="1:8" x14ac:dyDescent="0.3">
      <c r="A3211" t="s">
        <v>13571</v>
      </c>
      <c r="B3211" t="s">
        <v>19</v>
      </c>
      <c r="E3211">
        <v>6.2</v>
      </c>
      <c r="F3211" t="e">
        <f t="shared" si="150"/>
        <v>#DIV/0!</v>
      </c>
      <c r="G3211">
        <f t="shared" si="151"/>
        <v>6.6</v>
      </c>
      <c r="H3211" s="3">
        <f t="shared" si="152"/>
        <v>1.1251158657328983</v>
      </c>
    </row>
    <row r="3212" spans="1:8" x14ac:dyDescent="0.3">
      <c r="A3212" t="s">
        <v>13572</v>
      </c>
      <c r="B3212" t="s">
        <v>19</v>
      </c>
      <c r="E3212">
        <v>6.7</v>
      </c>
      <c r="F3212" t="e">
        <f t="shared" si="150"/>
        <v>#DIV/0!</v>
      </c>
      <c r="G3212">
        <f t="shared" si="151"/>
        <v>6.6</v>
      </c>
      <c r="H3212" s="3">
        <f t="shared" si="152"/>
        <v>1.1251158657328983</v>
      </c>
    </row>
    <row r="3213" spans="1:8" x14ac:dyDescent="0.3">
      <c r="A3213" t="s">
        <v>13573</v>
      </c>
      <c r="B3213" t="s">
        <v>19</v>
      </c>
      <c r="E3213">
        <v>6.5</v>
      </c>
      <c r="F3213" t="e">
        <f t="shared" si="150"/>
        <v>#DIV/0!</v>
      </c>
      <c r="G3213">
        <f t="shared" si="151"/>
        <v>6.6</v>
      </c>
      <c r="H3213" s="3">
        <f t="shared" si="152"/>
        <v>1.1251158657328983</v>
      </c>
    </row>
    <row r="3214" spans="1:8" x14ac:dyDescent="0.3">
      <c r="A3214" t="s">
        <v>13574</v>
      </c>
      <c r="B3214" t="s">
        <v>19</v>
      </c>
      <c r="E3214">
        <v>7.2</v>
      </c>
      <c r="F3214" t="e">
        <f t="shared" si="150"/>
        <v>#DIV/0!</v>
      </c>
      <c r="G3214">
        <f t="shared" si="151"/>
        <v>6.6</v>
      </c>
      <c r="H3214" s="3">
        <f t="shared" si="152"/>
        <v>1.1251158657328983</v>
      </c>
    </row>
    <row r="3215" spans="1:8" x14ac:dyDescent="0.3">
      <c r="A3215" t="s">
        <v>13575</v>
      </c>
      <c r="B3215" t="s">
        <v>19</v>
      </c>
      <c r="E3215">
        <v>5.3</v>
      </c>
      <c r="F3215" t="e">
        <f t="shared" si="150"/>
        <v>#DIV/0!</v>
      </c>
      <c r="G3215">
        <f t="shared" si="151"/>
        <v>6.6</v>
      </c>
      <c r="H3215" s="3">
        <f t="shared" si="152"/>
        <v>1.1251158657328983</v>
      </c>
    </row>
    <row r="3216" spans="1:8" x14ac:dyDescent="0.3">
      <c r="A3216" t="s">
        <v>13576</v>
      </c>
      <c r="B3216" t="s">
        <v>3111</v>
      </c>
      <c r="E3216">
        <v>6.7</v>
      </c>
      <c r="F3216" t="e">
        <f t="shared" si="150"/>
        <v>#DIV/0!</v>
      </c>
      <c r="G3216">
        <f t="shared" si="151"/>
        <v>6.6</v>
      </c>
      <c r="H3216" s="3">
        <f t="shared" si="152"/>
        <v>1.1251158657328983</v>
      </c>
    </row>
    <row r="3217" spans="1:8" x14ac:dyDescent="0.3">
      <c r="A3217" t="s">
        <v>13577</v>
      </c>
      <c r="B3217" t="s">
        <v>19</v>
      </c>
      <c r="E3217">
        <v>6.2</v>
      </c>
      <c r="F3217" t="e">
        <f t="shared" si="150"/>
        <v>#DIV/0!</v>
      </c>
      <c r="G3217">
        <f t="shared" si="151"/>
        <v>6.6</v>
      </c>
      <c r="H3217" s="3">
        <f t="shared" si="152"/>
        <v>1.1251158657328983</v>
      </c>
    </row>
    <row r="3218" spans="1:8" x14ac:dyDescent="0.3">
      <c r="A3218" t="s">
        <v>13578</v>
      </c>
      <c r="B3218" t="s">
        <v>675</v>
      </c>
      <c r="E3218">
        <v>3.6</v>
      </c>
      <c r="F3218" t="e">
        <f t="shared" si="150"/>
        <v>#DIV/0!</v>
      </c>
      <c r="G3218">
        <f t="shared" si="151"/>
        <v>6.6</v>
      </c>
      <c r="H3218" s="3">
        <f t="shared" si="152"/>
        <v>1.1251158657328983</v>
      </c>
    </row>
    <row r="3219" spans="1:8" x14ac:dyDescent="0.3">
      <c r="A3219" t="s">
        <v>13579</v>
      </c>
      <c r="B3219" t="s">
        <v>19</v>
      </c>
      <c r="E3219">
        <v>5.7</v>
      </c>
      <c r="F3219" t="e">
        <f t="shared" si="150"/>
        <v>#DIV/0!</v>
      </c>
      <c r="G3219">
        <f t="shared" si="151"/>
        <v>6.6</v>
      </c>
      <c r="H3219" s="3">
        <f t="shared" si="152"/>
        <v>1.1251158657328983</v>
      </c>
    </row>
    <row r="3220" spans="1:8" x14ac:dyDescent="0.3">
      <c r="A3220" t="s">
        <v>13580</v>
      </c>
      <c r="B3220" t="s">
        <v>675</v>
      </c>
      <c r="E3220">
        <v>7.3</v>
      </c>
      <c r="F3220" t="e">
        <f t="shared" si="150"/>
        <v>#DIV/0!</v>
      </c>
      <c r="G3220">
        <f t="shared" si="151"/>
        <v>6.6</v>
      </c>
      <c r="H3220" s="3">
        <f t="shared" si="152"/>
        <v>1.1251158657328983</v>
      </c>
    </row>
    <row r="3221" spans="1:8" x14ac:dyDescent="0.3">
      <c r="A3221" t="s">
        <v>13581</v>
      </c>
      <c r="B3221" t="s">
        <v>19</v>
      </c>
      <c r="E3221">
        <v>5</v>
      </c>
      <c r="F3221" t="e">
        <f t="shared" si="150"/>
        <v>#DIV/0!</v>
      </c>
      <c r="G3221">
        <f t="shared" si="151"/>
        <v>6.6</v>
      </c>
      <c r="H3221" s="3">
        <f t="shared" si="152"/>
        <v>1.1251158657328983</v>
      </c>
    </row>
    <row r="3222" spans="1:8" x14ac:dyDescent="0.3">
      <c r="A3222" t="s">
        <v>13582</v>
      </c>
      <c r="B3222" t="s">
        <v>19</v>
      </c>
      <c r="E3222">
        <v>6.6</v>
      </c>
      <c r="F3222" t="e">
        <f t="shared" si="150"/>
        <v>#DIV/0!</v>
      </c>
      <c r="G3222">
        <f t="shared" si="151"/>
        <v>6.6</v>
      </c>
      <c r="H3222" s="3">
        <f t="shared" si="152"/>
        <v>1.1251158657328983</v>
      </c>
    </row>
    <row r="3223" spans="1:8" x14ac:dyDescent="0.3">
      <c r="A3223" t="s">
        <v>13583</v>
      </c>
      <c r="B3223" t="s">
        <v>19</v>
      </c>
      <c r="E3223">
        <v>6.6</v>
      </c>
      <c r="F3223" t="e">
        <f t="shared" si="150"/>
        <v>#DIV/0!</v>
      </c>
      <c r="G3223">
        <f t="shared" si="151"/>
        <v>6.6</v>
      </c>
      <c r="H3223" s="3">
        <f t="shared" si="152"/>
        <v>1.1251158657328983</v>
      </c>
    </row>
    <row r="3224" spans="1:8" x14ac:dyDescent="0.3">
      <c r="A3224" t="s">
        <v>13584</v>
      </c>
      <c r="B3224" t="s">
        <v>19</v>
      </c>
      <c r="E3224">
        <v>6.8</v>
      </c>
      <c r="F3224" t="e">
        <f t="shared" si="150"/>
        <v>#DIV/0!</v>
      </c>
      <c r="G3224">
        <f t="shared" si="151"/>
        <v>6.6</v>
      </c>
      <c r="H3224" s="3">
        <f t="shared" si="152"/>
        <v>1.1251158657328983</v>
      </c>
    </row>
    <row r="3225" spans="1:8" x14ac:dyDescent="0.3">
      <c r="A3225" t="s">
        <v>13585</v>
      </c>
      <c r="B3225" t="s">
        <v>19</v>
      </c>
      <c r="E3225">
        <v>6.2</v>
      </c>
      <c r="F3225" t="e">
        <f t="shared" si="150"/>
        <v>#DIV/0!</v>
      </c>
      <c r="G3225">
        <f t="shared" si="151"/>
        <v>6.6</v>
      </c>
      <c r="H3225" s="3">
        <f t="shared" si="152"/>
        <v>1.1251158657328983</v>
      </c>
    </row>
    <row r="3226" spans="1:8" x14ac:dyDescent="0.3">
      <c r="A3226" t="s">
        <v>13586</v>
      </c>
      <c r="B3226" t="s">
        <v>19</v>
      </c>
      <c r="E3226">
        <v>7.3</v>
      </c>
      <c r="F3226" t="e">
        <f t="shared" si="150"/>
        <v>#DIV/0!</v>
      </c>
      <c r="G3226">
        <f t="shared" si="151"/>
        <v>6.6</v>
      </c>
      <c r="H3226" s="3">
        <f t="shared" si="152"/>
        <v>1.1251158657328983</v>
      </c>
    </row>
    <row r="3227" spans="1:8" x14ac:dyDescent="0.3">
      <c r="A3227" t="s">
        <v>13587</v>
      </c>
      <c r="B3227" t="s">
        <v>19</v>
      </c>
      <c r="E3227">
        <v>6.2</v>
      </c>
      <c r="F3227" t="e">
        <f t="shared" si="150"/>
        <v>#DIV/0!</v>
      </c>
      <c r="G3227">
        <f t="shared" si="151"/>
        <v>6.6</v>
      </c>
      <c r="H3227" s="3">
        <f t="shared" si="152"/>
        <v>1.1251158657328983</v>
      </c>
    </row>
    <row r="3228" spans="1:8" x14ac:dyDescent="0.3">
      <c r="A3228" t="s">
        <v>13588</v>
      </c>
      <c r="B3228" t="s">
        <v>19</v>
      </c>
      <c r="E3228">
        <v>6.9</v>
      </c>
      <c r="F3228" t="e">
        <f t="shared" si="150"/>
        <v>#DIV/0!</v>
      </c>
      <c r="G3228">
        <f t="shared" si="151"/>
        <v>6.6</v>
      </c>
      <c r="H3228" s="3">
        <f t="shared" si="152"/>
        <v>1.1251158657328983</v>
      </c>
    </row>
    <row r="3229" spans="1:8" x14ac:dyDescent="0.3">
      <c r="A3229" t="s">
        <v>13589</v>
      </c>
      <c r="B3229" t="s">
        <v>19</v>
      </c>
      <c r="E3229">
        <v>6.6</v>
      </c>
      <c r="F3229" t="e">
        <f t="shared" si="150"/>
        <v>#DIV/0!</v>
      </c>
      <c r="G3229">
        <f t="shared" si="151"/>
        <v>6.6</v>
      </c>
      <c r="H3229" s="3">
        <f t="shared" si="152"/>
        <v>1.1251158657328983</v>
      </c>
    </row>
    <row r="3230" spans="1:8" x14ac:dyDescent="0.3">
      <c r="A3230" t="s">
        <v>13590</v>
      </c>
      <c r="B3230" t="s">
        <v>1243</v>
      </c>
      <c r="E3230">
        <v>6.3</v>
      </c>
      <c r="F3230" t="e">
        <f t="shared" si="150"/>
        <v>#DIV/0!</v>
      </c>
      <c r="G3230">
        <f t="shared" si="151"/>
        <v>6.6</v>
      </c>
      <c r="H3230" s="3">
        <f t="shared" si="152"/>
        <v>1.1251158657328983</v>
      </c>
    </row>
    <row r="3231" spans="1:8" x14ac:dyDescent="0.3">
      <c r="A3231" t="s">
        <v>13591</v>
      </c>
      <c r="B3231" t="s">
        <v>19</v>
      </c>
      <c r="E3231">
        <v>7</v>
      </c>
      <c r="F3231" t="e">
        <f t="shared" si="150"/>
        <v>#DIV/0!</v>
      </c>
      <c r="G3231">
        <f t="shared" si="151"/>
        <v>6.6</v>
      </c>
      <c r="H3231" s="3">
        <f t="shared" si="152"/>
        <v>1.1251158657328983</v>
      </c>
    </row>
    <row r="3232" spans="1:8" x14ac:dyDescent="0.3">
      <c r="A3232" t="s">
        <v>13592</v>
      </c>
      <c r="B3232" t="s">
        <v>19</v>
      </c>
      <c r="E3232">
        <v>3.3</v>
      </c>
      <c r="F3232" t="e">
        <f t="shared" si="150"/>
        <v>#DIV/0!</v>
      </c>
      <c r="G3232">
        <f t="shared" si="151"/>
        <v>6.6</v>
      </c>
      <c r="H3232" s="3">
        <f t="shared" si="152"/>
        <v>1.1251158657328983</v>
      </c>
    </row>
    <row r="3233" spans="1:8" x14ac:dyDescent="0.3">
      <c r="A3233" t="s">
        <v>13593</v>
      </c>
      <c r="B3233" t="s">
        <v>19</v>
      </c>
      <c r="E3233">
        <v>6.7</v>
      </c>
      <c r="F3233" t="e">
        <f t="shared" si="150"/>
        <v>#DIV/0!</v>
      </c>
      <c r="G3233">
        <f t="shared" si="151"/>
        <v>6.6</v>
      </c>
      <c r="H3233" s="3">
        <f t="shared" si="152"/>
        <v>1.1251158657328983</v>
      </c>
    </row>
    <row r="3234" spans="1:8" x14ac:dyDescent="0.3">
      <c r="A3234" t="s">
        <v>13594</v>
      </c>
      <c r="B3234" t="s">
        <v>19</v>
      </c>
      <c r="E3234">
        <v>6.2</v>
      </c>
      <c r="F3234" t="e">
        <f t="shared" si="150"/>
        <v>#DIV/0!</v>
      </c>
      <c r="G3234">
        <f t="shared" si="151"/>
        <v>6.6</v>
      </c>
      <c r="H3234" s="3">
        <f t="shared" si="152"/>
        <v>1.1251158657328983</v>
      </c>
    </row>
    <row r="3235" spans="1:8" x14ac:dyDescent="0.3">
      <c r="A3235" t="s">
        <v>13595</v>
      </c>
      <c r="B3235" t="s">
        <v>19</v>
      </c>
      <c r="E3235">
        <v>6.5</v>
      </c>
      <c r="F3235" t="e">
        <f t="shared" si="150"/>
        <v>#DIV/0!</v>
      </c>
      <c r="G3235">
        <f t="shared" si="151"/>
        <v>6.6</v>
      </c>
      <c r="H3235" s="3">
        <f t="shared" si="152"/>
        <v>1.1251158657328983</v>
      </c>
    </row>
    <row r="3236" spans="1:8" x14ac:dyDescent="0.3">
      <c r="A3236" t="s">
        <v>13596</v>
      </c>
      <c r="B3236" t="s">
        <v>19</v>
      </c>
      <c r="E3236">
        <v>3.5</v>
      </c>
      <c r="F3236" t="e">
        <f t="shared" si="150"/>
        <v>#DIV/0!</v>
      </c>
      <c r="G3236">
        <f t="shared" si="151"/>
        <v>6.6</v>
      </c>
      <c r="H3236" s="3">
        <f t="shared" si="152"/>
        <v>1.1251158657328983</v>
      </c>
    </row>
    <row r="3237" spans="1:8" x14ac:dyDescent="0.3">
      <c r="A3237" t="s">
        <v>13597</v>
      </c>
      <c r="B3237" t="s">
        <v>19</v>
      </c>
      <c r="E3237">
        <v>5.5</v>
      </c>
      <c r="F3237" t="e">
        <f t="shared" si="150"/>
        <v>#DIV/0!</v>
      </c>
      <c r="G3237">
        <f t="shared" si="151"/>
        <v>6.6</v>
      </c>
      <c r="H3237" s="3">
        <f t="shared" si="152"/>
        <v>1.1251158657328983</v>
      </c>
    </row>
    <row r="3238" spans="1:8" x14ac:dyDescent="0.3">
      <c r="A3238" t="s">
        <v>13598</v>
      </c>
      <c r="B3238" t="s">
        <v>19</v>
      </c>
      <c r="E3238">
        <v>5.9</v>
      </c>
      <c r="F3238" t="e">
        <f t="shared" si="150"/>
        <v>#DIV/0!</v>
      </c>
      <c r="G3238">
        <f t="shared" si="151"/>
        <v>6.6</v>
      </c>
      <c r="H3238" s="3">
        <f t="shared" si="152"/>
        <v>1.1251158657328983</v>
      </c>
    </row>
    <row r="3239" spans="1:8" x14ac:dyDescent="0.3">
      <c r="A3239" t="s">
        <v>13599</v>
      </c>
      <c r="B3239" t="s">
        <v>19</v>
      </c>
      <c r="E3239">
        <v>4.7</v>
      </c>
      <c r="F3239" t="e">
        <f t="shared" si="150"/>
        <v>#DIV/0!</v>
      </c>
      <c r="G3239">
        <f t="shared" si="151"/>
        <v>6.6</v>
      </c>
      <c r="H3239" s="3">
        <f t="shared" si="152"/>
        <v>1.1251158657328983</v>
      </c>
    </row>
    <row r="3240" spans="1:8" x14ac:dyDescent="0.3">
      <c r="A3240" t="s">
        <v>13600</v>
      </c>
      <c r="B3240" t="s">
        <v>19</v>
      </c>
      <c r="E3240">
        <v>4.2</v>
      </c>
      <c r="F3240" t="e">
        <f t="shared" si="150"/>
        <v>#DIV/0!</v>
      </c>
      <c r="G3240">
        <f t="shared" si="151"/>
        <v>6.6</v>
      </c>
      <c r="H3240" s="3">
        <f t="shared" si="152"/>
        <v>1.1251158657328983</v>
      </c>
    </row>
    <row r="3241" spans="1:8" x14ac:dyDescent="0.3">
      <c r="A3241" t="s">
        <v>13601</v>
      </c>
      <c r="B3241" t="s">
        <v>19</v>
      </c>
      <c r="E3241">
        <v>5.2</v>
      </c>
      <c r="F3241" t="e">
        <f t="shared" si="150"/>
        <v>#DIV/0!</v>
      </c>
      <c r="G3241">
        <f t="shared" si="151"/>
        <v>6.6</v>
      </c>
      <c r="H3241" s="3">
        <f t="shared" si="152"/>
        <v>1.1251158657328983</v>
      </c>
    </row>
    <row r="3242" spans="1:8" x14ac:dyDescent="0.3">
      <c r="A3242" t="s">
        <v>13602</v>
      </c>
      <c r="B3242" t="s">
        <v>19</v>
      </c>
      <c r="E3242">
        <v>5.2</v>
      </c>
      <c r="F3242" t="e">
        <f t="shared" si="150"/>
        <v>#DIV/0!</v>
      </c>
      <c r="G3242">
        <f t="shared" si="151"/>
        <v>6.6</v>
      </c>
      <c r="H3242" s="3">
        <f t="shared" si="152"/>
        <v>1.1251158657328983</v>
      </c>
    </row>
    <row r="3243" spans="1:8" x14ac:dyDescent="0.3">
      <c r="A3243" t="s">
        <v>13603</v>
      </c>
      <c r="B3243" t="s">
        <v>19</v>
      </c>
      <c r="E3243">
        <v>3.9</v>
      </c>
      <c r="F3243" t="e">
        <f t="shared" si="150"/>
        <v>#DIV/0!</v>
      </c>
      <c r="G3243">
        <f t="shared" si="151"/>
        <v>6.6</v>
      </c>
      <c r="H3243" s="3">
        <f t="shared" si="152"/>
        <v>1.1251158657328983</v>
      </c>
    </row>
    <row r="3244" spans="1:8" x14ac:dyDescent="0.3">
      <c r="A3244" t="s">
        <v>13604</v>
      </c>
      <c r="B3244" t="s">
        <v>19</v>
      </c>
      <c r="E3244">
        <v>6.1</v>
      </c>
      <c r="F3244" t="e">
        <f t="shared" si="150"/>
        <v>#DIV/0!</v>
      </c>
      <c r="G3244">
        <f t="shared" si="151"/>
        <v>6.6</v>
      </c>
      <c r="H3244" s="3">
        <f t="shared" si="152"/>
        <v>1.1251158657328983</v>
      </c>
    </row>
    <row r="3245" spans="1:8" x14ac:dyDescent="0.3">
      <c r="A3245" t="s">
        <v>13605</v>
      </c>
      <c r="B3245" t="s">
        <v>19</v>
      </c>
      <c r="E3245">
        <v>5.8</v>
      </c>
      <c r="F3245" t="e">
        <f t="shared" si="150"/>
        <v>#DIV/0!</v>
      </c>
      <c r="G3245">
        <f t="shared" si="151"/>
        <v>6.6</v>
      </c>
      <c r="H3245" s="3">
        <f t="shared" si="152"/>
        <v>1.1251158657328983</v>
      </c>
    </row>
    <row r="3246" spans="1:8" x14ac:dyDescent="0.3">
      <c r="A3246" t="s">
        <v>13606</v>
      </c>
      <c r="B3246" t="s">
        <v>19</v>
      </c>
      <c r="E3246">
        <v>6.7</v>
      </c>
      <c r="F3246" t="e">
        <f t="shared" si="150"/>
        <v>#DIV/0!</v>
      </c>
      <c r="G3246">
        <f t="shared" si="151"/>
        <v>6.6</v>
      </c>
      <c r="H3246" s="3">
        <f t="shared" si="152"/>
        <v>1.1251158657328983</v>
      </c>
    </row>
    <row r="3247" spans="1:8" x14ac:dyDescent="0.3">
      <c r="A3247" t="s">
        <v>13607</v>
      </c>
      <c r="B3247" t="s">
        <v>19</v>
      </c>
      <c r="E3247">
        <v>5.7</v>
      </c>
      <c r="F3247" t="e">
        <f t="shared" si="150"/>
        <v>#DIV/0!</v>
      </c>
      <c r="G3247">
        <f t="shared" si="151"/>
        <v>6.6</v>
      </c>
      <c r="H3247" s="3">
        <f t="shared" si="152"/>
        <v>1.1251158657328983</v>
      </c>
    </row>
    <row r="3248" spans="1:8" x14ac:dyDescent="0.3">
      <c r="A3248" t="s">
        <v>13608</v>
      </c>
      <c r="B3248" t="s">
        <v>3715</v>
      </c>
      <c r="E3248">
        <v>4.5</v>
      </c>
      <c r="F3248" t="e">
        <f t="shared" si="150"/>
        <v>#DIV/0!</v>
      </c>
      <c r="G3248">
        <f t="shared" si="151"/>
        <v>6.6</v>
      </c>
      <c r="H3248" s="3">
        <f t="shared" si="152"/>
        <v>1.1251158657328983</v>
      </c>
    </row>
    <row r="3249" spans="1:8" x14ac:dyDescent="0.3">
      <c r="A3249" t="s">
        <v>13609</v>
      </c>
      <c r="B3249" t="s">
        <v>19</v>
      </c>
      <c r="E3249">
        <v>6.9</v>
      </c>
      <c r="F3249" t="e">
        <f t="shared" si="150"/>
        <v>#DIV/0!</v>
      </c>
      <c r="G3249">
        <f t="shared" si="151"/>
        <v>6.6</v>
      </c>
      <c r="H3249" s="3">
        <f t="shared" si="152"/>
        <v>1.1251158657328983</v>
      </c>
    </row>
    <row r="3250" spans="1:8" x14ac:dyDescent="0.3">
      <c r="A3250" t="s">
        <v>13610</v>
      </c>
      <c r="B3250" t="s">
        <v>19</v>
      </c>
      <c r="E3250">
        <v>4.8</v>
      </c>
      <c r="F3250" t="e">
        <f t="shared" si="150"/>
        <v>#DIV/0!</v>
      </c>
      <c r="G3250">
        <f t="shared" si="151"/>
        <v>6.6</v>
      </c>
      <c r="H3250" s="3">
        <f t="shared" si="152"/>
        <v>1.1251158657328983</v>
      </c>
    </row>
    <row r="3251" spans="1:8" x14ac:dyDescent="0.3">
      <c r="A3251" t="s">
        <v>13611</v>
      </c>
      <c r="B3251" t="s">
        <v>19</v>
      </c>
      <c r="E3251">
        <v>6.3</v>
      </c>
      <c r="F3251" t="e">
        <f t="shared" si="150"/>
        <v>#DIV/0!</v>
      </c>
      <c r="G3251">
        <f t="shared" si="151"/>
        <v>6.6</v>
      </c>
      <c r="H3251" s="3">
        <f t="shared" si="152"/>
        <v>1.1251158657328983</v>
      </c>
    </row>
    <row r="3252" spans="1:8" x14ac:dyDescent="0.3">
      <c r="A3252" t="s">
        <v>13612</v>
      </c>
      <c r="B3252" t="s">
        <v>19</v>
      </c>
      <c r="E3252">
        <v>6.9</v>
      </c>
      <c r="F3252" t="e">
        <f t="shared" si="150"/>
        <v>#DIV/0!</v>
      </c>
      <c r="G3252">
        <f t="shared" si="151"/>
        <v>6.6</v>
      </c>
      <c r="H3252" s="3">
        <f t="shared" si="152"/>
        <v>1.1251158657328983</v>
      </c>
    </row>
    <row r="3253" spans="1:8" x14ac:dyDescent="0.3">
      <c r="A3253" t="s">
        <v>13613</v>
      </c>
      <c r="B3253" t="s">
        <v>5430</v>
      </c>
      <c r="E3253">
        <v>5.4</v>
      </c>
      <c r="F3253" t="e">
        <f t="shared" si="150"/>
        <v>#DIV/0!</v>
      </c>
      <c r="G3253">
        <f t="shared" si="151"/>
        <v>6.6</v>
      </c>
      <c r="H3253" s="3">
        <f t="shared" si="152"/>
        <v>1.1251158657328983</v>
      </c>
    </row>
    <row r="3254" spans="1:8" x14ac:dyDescent="0.3">
      <c r="A3254" t="s">
        <v>13614</v>
      </c>
      <c r="B3254" t="s">
        <v>19</v>
      </c>
      <c r="E3254">
        <v>3.8</v>
      </c>
      <c r="F3254" t="e">
        <f t="shared" si="150"/>
        <v>#DIV/0!</v>
      </c>
      <c r="G3254">
        <f t="shared" si="151"/>
        <v>6.6</v>
      </c>
      <c r="H3254" s="3">
        <f t="shared" si="152"/>
        <v>1.1251158657328983</v>
      </c>
    </row>
    <row r="3255" spans="1:8" x14ac:dyDescent="0.3">
      <c r="A3255" t="s">
        <v>13615</v>
      </c>
      <c r="B3255" t="s">
        <v>19</v>
      </c>
      <c r="E3255">
        <v>7</v>
      </c>
      <c r="F3255" t="e">
        <f t="shared" si="150"/>
        <v>#DIV/0!</v>
      </c>
      <c r="G3255">
        <f t="shared" si="151"/>
        <v>6.6</v>
      </c>
      <c r="H3255" s="3">
        <f t="shared" si="152"/>
        <v>1.1251158657328983</v>
      </c>
    </row>
    <row r="3256" spans="1:8" x14ac:dyDescent="0.3">
      <c r="A3256" t="s">
        <v>13616</v>
      </c>
      <c r="B3256" t="s">
        <v>19</v>
      </c>
      <c r="E3256">
        <v>5.2</v>
      </c>
      <c r="F3256" t="e">
        <f t="shared" si="150"/>
        <v>#DIV/0!</v>
      </c>
      <c r="G3256">
        <f t="shared" si="151"/>
        <v>6.6</v>
      </c>
      <c r="H3256" s="3">
        <f t="shared" si="152"/>
        <v>1.1251158657328983</v>
      </c>
    </row>
    <row r="3257" spans="1:8" x14ac:dyDescent="0.3">
      <c r="A3257" t="s">
        <v>13617</v>
      </c>
      <c r="B3257" t="s">
        <v>19</v>
      </c>
      <c r="E3257">
        <v>7.3</v>
      </c>
      <c r="F3257" t="e">
        <f t="shared" si="150"/>
        <v>#DIV/0!</v>
      </c>
      <c r="G3257">
        <f t="shared" si="151"/>
        <v>6.6</v>
      </c>
      <c r="H3257" s="3">
        <f t="shared" si="152"/>
        <v>1.1251158657328983</v>
      </c>
    </row>
    <row r="3258" spans="1:8" x14ac:dyDescent="0.3">
      <c r="A3258" t="s">
        <v>13618</v>
      </c>
      <c r="B3258" t="s">
        <v>19</v>
      </c>
      <c r="E3258">
        <v>4.5999999999999996</v>
      </c>
      <c r="F3258" t="e">
        <f t="shared" si="150"/>
        <v>#DIV/0!</v>
      </c>
      <c r="G3258">
        <f t="shared" si="151"/>
        <v>6.6</v>
      </c>
      <c r="H3258" s="3">
        <f t="shared" si="152"/>
        <v>1.1251158657328983</v>
      </c>
    </row>
    <row r="3259" spans="1:8" x14ac:dyDescent="0.3">
      <c r="A3259" t="s">
        <v>13619</v>
      </c>
      <c r="B3259" t="s">
        <v>19</v>
      </c>
      <c r="E3259">
        <v>6.5</v>
      </c>
      <c r="F3259" t="e">
        <f t="shared" si="150"/>
        <v>#DIV/0!</v>
      </c>
      <c r="G3259">
        <f t="shared" si="151"/>
        <v>6.6</v>
      </c>
      <c r="H3259" s="3">
        <f t="shared" si="152"/>
        <v>1.1251158657328983</v>
      </c>
    </row>
    <row r="3260" spans="1:8" x14ac:dyDescent="0.3">
      <c r="A3260" t="s">
        <v>13620</v>
      </c>
      <c r="B3260" t="s">
        <v>19</v>
      </c>
      <c r="E3260">
        <v>6.8</v>
      </c>
      <c r="F3260" t="e">
        <f t="shared" si="150"/>
        <v>#DIV/0!</v>
      </c>
      <c r="G3260">
        <f t="shared" si="151"/>
        <v>6.6</v>
      </c>
      <c r="H3260" s="3">
        <f t="shared" si="152"/>
        <v>1.1251158657328983</v>
      </c>
    </row>
    <row r="3261" spans="1:8" x14ac:dyDescent="0.3">
      <c r="A3261" t="s">
        <v>13621</v>
      </c>
      <c r="B3261" t="s">
        <v>19</v>
      </c>
      <c r="E3261">
        <v>6.7</v>
      </c>
      <c r="F3261" t="e">
        <f t="shared" si="150"/>
        <v>#DIV/0!</v>
      </c>
      <c r="G3261">
        <f t="shared" si="151"/>
        <v>6.6</v>
      </c>
      <c r="H3261" s="3">
        <f t="shared" si="152"/>
        <v>1.1251158657328983</v>
      </c>
    </row>
    <row r="3262" spans="1:8" x14ac:dyDescent="0.3">
      <c r="A3262" t="s">
        <v>13622</v>
      </c>
      <c r="B3262" t="s">
        <v>675</v>
      </c>
      <c r="E3262">
        <v>6.1</v>
      </c>
      <c r="F3262" t="e">
        <f t="shared" si="150"/>
        <v>#DIV/0!</v>
      </c>
      <c r="G3262">
        <f t="shared" si="151"/>
        <v>6.6</v>
      </c>
      <c r="H3262" s="3">
        <f t="shared" si="152"/>
        <v>1.1251158657328983</v>
      </c>
    </row>
    <row r="3263" spans="1:8" x14ac:dyDescent="0.3">
      <c r="A3263" t="s">
        <v>13623</v>
      </c>
      <c r="B3263" t="s">
        <v>19</v>
      </c>
      <c r="E3263">
        <v>5.2</v>
      </c>
      <c r="F3263" t="e">
        <f t="shared" si="150"/>
        <v>#DIV/0!</v>
      </c>
      <c r="G3263">
        <f t="shared" si="151"/>
        <v>6.6</v>
      </c>
      <c r="H3263" s="3">
        <f t="shared" si="152"/>
        <v>1.1251158657328983</v>
      </c>
    </row>
    <row r="3264" spans="1:8" x14ac:dyDescent="0.3">
      <c r="A3264" t="s">
        <v>13624</v>
      </c>
      <c r="B3264" t="s">
        <v>19</v>
      </c>
      <c r="E3264">
        <v>6.9</v>
      </c>
      <c r="F3264" t="e">
        <f t="shared" si="150"/>
        <v>#DIV/0!</v>
      </c>
      <c r="G3264">
        <f t="shared" si="151"/>
        <v>6.6</v>
      </c>
      <c r="H3264" s="3">
        <f t="shared" si="152"/>
        <v>1.1251158657328983</v>
      </c>
    </row>
    <row r="3265" spans="1:8" x14ac:dyDescent="0.3">
      <c r="A3265" t="s">
        <v>13625</v>
      </c>
      <c r="B3265" t="s">
        <v>19</v>
      </c>
      <c r="E3265">
        <v>6</v>
      </c>
      <c r="F3265" t="e">
        <f t="shared" si="150"/>
        <v>#DIV/0!</v>
      </c>
      <c r="G3265">
        <f t="shared" si="151"/>
        <v>6.6</v>
      </c>
      <c r="H3265" s="3">
        <f t="shared" si="152"/>
        <v>1.1251158657328983</v>
      </c>
    </row>
    <row r="3266" spans="1:8" x14ac:dyDescent="0.3">
      <c r="A3266" t="s">
        <v>13626</v>
      </c>
      <c r="B3266" t="s">
        <v>1243</v>
      </c>
      <c r="E3266">
        <v>7.9</v>
      </c>
      <c r="F3266" t="e">
        <f t="shared" si="150"/>
        <v>#DIV/0!</v>
      </c>
      <c r="G3266">
        <f t="shared" si="151"/>
        <v>6.6</v>
      </c>
      <c r="H3266" s="3">
        <f t="shared" si="152"/>
        <v>1.1251158657328983</v>
      </c>
    </row>
    <row r="3267" spans="1:8" x14ac:dyDescent="0.3">
      <c r="A3267" t="s">
        <v>13627</v>
      </c>
      <c r="B3267" t="s">
        <v>19</v>
      </c>
      <c r="E3267">
        <v>4.5</v>
      </c>
      <c r="F3267" t="e">
        <f t="shared" ref="F3267:F3330" si="153">AVERAGEIF(B:B,C:C,E:E)</f>
        <v>#DIV/0!</v>
      </c>
      <c r="G3267">
        <f t="shared" ref="G3267:G3330" si="154">MEDIAN(B:B,C:C,E:E)</f>
        <v>6.6</v>
      </c>
      <c r="H3267" s="3">
        <f t="shared" ref="H3267:H3330" si="155">_xlfn.STDEV.S(B:B,C:C,E:E)</f>
        <v>1.1251158657328983</v>
      </c>
    </row>
    <row r="3268" spans="1:8" x14ac:dyDescent="0.3">
      <c r="A3268" t="s">
        <v>13628</v>
      </c>
      <c r="B3268" t="s">
        <v>19</v>
      </c>
      <c r="E3268">
        <v>5.0999999999999996</v>
      </c>
      <c r="F3268" t="e">
        <f t="shared" si="153"/>
        <v>#DIV/0!</v>
      </c>
      <c r="G3268">
        <f t="shared" si="154"/>
        <v>6.6</v>
      </c>
      <c r="H3268" s="3">
        <f t="shared" si="155"/>
        <v>1.1251158657328983</v>
      </c>
    </row>
    <row r="3269" spans="1:8" x14ac:dyDescent="0.3">
      <c r="A3269" t="s">
        <v>13629</v>
      </c>
      <c r="B3269" t="s">
        <v>19</v>
      </c>
      <c r="E3269">
        <v>7.6</v>
      </c>
      <c r="F3269" t="e">
        <f t="shared" si="153"/>
        <v>#DIV/0!</v>
      </c>
      <c r="G3269">
        <f t="shared" si="154"/>
        <v>6.6</v>
      </c>
      <c r="H3269" s="3">
        <f t="shared" si="155"/>
        <v>1.1251158657328983</v>
      </c>
    </row>
    <row r="3270" spans="1:8" x14ac:dyDescent="0.3">
      <c r="A3270" t="s">
        <v>13630</v>
      </c>
      <c r="B3270" t="s">
        <v>19</v>
      </c>
      <c r="E3270">
        <v>7.6</v>
      </c>
      <c r="F3270" t="e">
        <f t="shared" si="153"/>
        <v>#DIV/0!</v>
      </c>
      <c r="G3270">
        <f t="shared" si="154"/>
        <v>6.6</v>
      </c>
      <c r="H3270" s="3">
        <f t="shared" si="155"/>
        <v>1.1251158657328983</v>
      </c>
    </row>
    <row r="3271" spans="1:8" x14ac:dyDescent="0.3">
      <c r="A3271" t="s">
        <v>13631</v>
      </c>
      <c r="B3271" t="s">
        <v>19</v>
      </c>
      <c r="E3271">
        <v>6.7</v>
      </c>
      <c r="F3271" t="e">
        <f t="shared" si="153"/>
        <v>#DIV/0!</v>
      </c>
      <c r="G3271">
        <f t="shared" si="154"/>
        <v>6.6</v>
      </c>
      <c r="H3271" s="3">
        <f t="shared" si="155"/>
        <v>1.1251158657328983</v>
      </c>
    </row>
    <row r="3272" spans="1:8" x14ac:dyDescent="0.3">
      <c r="A3272" t="s">
        <v>13632</v>
      </c>
      <c r="B3272" t="s">
        <v>19</v>
      </c>
      <c r="E3272">
        <v>6.1</v>
      </c>
      <c r="F3272" t="e">
        <f t="shared" si="153"/>
        <v>#DIV/0!</v>
      </c>
      <c r="G3272">
        <f t="shared" si="154"/>
        <v>6.6</v>
      </c>
      <c r="H3272" s="3">
        <f t="shared" si="155"/>
        <v>1.1251158657328983</v>
      </c>
    </row>
    <row r="3273" spans="1:8" x14ac:dyDescent="0.3">
      <c r="A3273" t="s">
        <v>13633</v>
      </c>
      <c r="B3273" t="s">
        <v>19</v>
      </c>
      <c r="E3273">
        <v>7.5</v>
      </c>
      <c r="F3273" t="e">
        <f t="shared" si="153"/>
        <v>#DIV/0!</v>
      </c>
      <c r="G3273">
        <f t="shared" si="154"/>
        <v>6.6</v>
      </c>
      <c r="H3273" s="3">
        <f t="shared" si="155"/>
        <v>1.1251158657328983</v>
      </c>
    </row>
    <row r="3274" spans="1:8" x14ac:dyDescent="0.3">
      <c r="A3274" t="s">
        <v>13634</v>
      </c>
      <c r="B3274" t="s">
        <v>2424</v>
      </c>
      <c r="E3274">
        <v>5.3</v>
      </c>
      <c r="F3274" t="e">
        <f t="shared" si="153"/>
        <v>#DIV/0!</v>
      </c>
      <c r="G3274">
        <f t="shared" si="154"/>
        <v>6.6</v>
      </c>
      <c r="H3274" s="3">
        <f t="shared" si="155"/>
        <v>1.1251158657328983</v>
      </c>
    </row>
    <row r="3275" spans="1:8" x14ac:dyDescent="0.3">
      <c r="A3275" t="s">
        <v>13635</v>
      </c>
      <c r="B3275" t="s">
        <v>19</v>
      </c>
      <c r="E3275">
        <v>6</v>
      </c>
      <c r="F3275" t="e">
        <f t="shared" si="153"/>
        <v>#DIV/0!</v>
      </c>
      <c r="G3275">
        <f t="shared" si="154"/>
        <v>6.6</v>
      </c>
      <c r="H3275" s="3">
        <f t="shared" si="155"/>
        <v>1.1251158657328983</v>
      </c>
    </row>
    <row r="3276" spans="1:8" x14ac:dyDescent="0.3">
      <c r="A3276" t="s">
        <v>13636</v>
      </c>
      <c r="B3276" t="s">
        <v>19</v>
      </c>
      <c r="E3276">
        <v>7.1</v>
      </c>
      <c r="F3276" t="e">
        <f t="shared" si="153"/>
        <v>#DIV/0!</v>
      </c>
      <c r="G3276">
        <f t="shared" si="154"/>
        <v>6.6</v>
      </c>
      <c r="H3276" s="3">
        <f t="shared" si="155"/>
        <v>1.1251158657328983</v>
      </c>
    </row>
    <row r="3277" spans="1:8" x14ac:dyDescent="0.3">
      <c r="A3277" t="s">
        <v>13637</v>
      </c>
      <c r="B3277" t="s">
        <v>19</v>
      </c>
      <c r="E3277">
        <v>7.5</v>
      </c>
      <c r="F3277" t="e">
        <f t="shared" si="153"/>
        <v>#DIV/0!</v>
      </c>
      <c r="G3277">
        <f t="shared" si="154"/>
        <v>6.6</v>
      </c>
      <c r="H3277" s="3">
        <f t="shared" si="155"/>
        <v>1.1251158657328983</v>
      </c>
    </row>
    <row r="3278" spans="1:8" x14ac:dyDescent="0.3">
      <c r="A3278" t="s">
        <v>13638</v>
      </c>
      <c r="B3278" t="s">
        <v>19</v>
      </c>
      <c r="E3278">
        <v>6.9</v>
      </c>
      <c r="F3278" t="e">
        <f t="shared" si="153"/>
        <v>#DIV/0!</v>
      </c>
      <c r="G3278">
        <f t="shared" si="154"/>
        <v>6.6</v>
      </c>
      <c r="H3278" s="3">
        <f t="shared" si="155"/>
        <v>1.1251158657328983</v>
      </c>
    </row>
    <row r="3279" spans="1:8" x14ac:dyDescent="0.3">
      <c r="A3279" t="s">
        <v>13639</v>
      </c>
      <c r="B3279" t="s">
        <v>19</v>
      </c>
      <c r="E3279">
        <v>8.5</v>
      </c>
      <c r="F3279" t="e">
        <f t="shared" si="153"/>
        <v>#DIV/0!</v>
      </c>
      <c r="G3279">
        <f t="shared" si="154"/>
        <v>6.6</v>
      </c>
      <c r="H3279" s="3">
        <f t="shared" si="155"/>
        <v>1.1251158657328983</v>
      </c>
    </row>
    <row r="3280" spans="1:8" x14ac:dyDescent="0.3">
      <c r="A3280" t="s">
        <v>13640</v>
      </c>
      <c r="B3280" t="s">
        <v>19</v>
      </c>
      <c r="E3280">
        <v>7.5</v>
      </c>
      <c r="F3280" t="e">
        <f t="shared" si="153"/>
        <v>#DIV/0!</v>
      </c>
      <c r="G3280">
        <f t="shared" si="154"/>
        <v>6.6</v>
      </c>
      <c r="H3280" s="3">
        <f t="shared" si="155"/>
        <v>1.1251158657328983</v>
      </c>
    </row>
    <row r="3281" spans="1:8" x14ac:dyDescent="0.3">
      <c r="A3281" t="s">
        <v>13641</v>
      </c>
      <c r="B3281" t="s">
        <v>4190</v>
      </c>
      <c r="E3281">
        <v>6.6</v>
      </c>
      <c r="F3281" t="e">
        <f t="shared" si="153"/>
        <v>#DIV/0!</v>
      </c>
      <c r="G3281">
        <f t="shared" si="154"/>
        <v>6.6</v>
      </c>
      <c r="H3281" s="3">
        <f t="shared" si="155"/>
        <v>1.1251158657328983</v>
      </c>
    </row>
    <row r="3282" spans="1:8" x14ac:dyDescent="0.3">
      <c r="A3282" t="s">
        <v>13642</v>
      </c>
      <c r="B3282" t="s">
        <v>19</v>
      </c>
      <c r="E3282">
        <v>8</v>
      </c>
      <c r="F3282" t="e">
        <f t="shared" si="153"/>
        <v>#DIV/0!</v>
      </c>
      <c r="G3282">
        <f t="shared" si="154"/>
        <v>6.6</v>
      </c>
      <c r="H3282" s="3">
        <f t="shared" si="155"/>
        <v>1.1251158657328983</v>
      </c>
    </row>
    <row r="3283" spans="1:8" x14ac:dyDescent="0.3">
      <c r="A3283" t="s">
        <v>13643</v>
      </c>
      <c r="B3283" t="s">
        <v>19</v>
      </c>
      <c r="E3283">
        <v>7</v>
      </c>
      <c r="F3283" t="e">
        <f t="shared" si="153"/>
        <v>#DIV/0!</v>
      </c>
      <c r="G3283">
        <f t="shared" si="154"/>
        <v>6.6</v>
      </c>
      <c r="H3283" s="3">
        <f t="shared" si="155"/>
        <v>1.1251158657328983</v>
      </c>
    </row>
    <row r="3284" spans="1:8" x14ac:dyDescent="0.3">
      <c r="A3284" t="s">
        <v>13644</v>
      </c>
      <c r="B3284" t="s">
        <v>19</v>
      </c>
      <c r="E3284">
        <v>5.8</v>
      </c>
      <c r="F3284" t="e">
        <f t="shared" si="153"/>
        <v>#DIV/0!</v>
      </c>
      <c r="G3284">
        <f t="shared" si="154"/>
        <v>6.6</v>
      </c>
      <c r="H3284" s="3">
        <f t="shared" si="155"/>
        <v>1.1251158657328983</v>
      </c>
    </row>
    <row r="3285" spans="1:8" x14ac:dyDescent="0.3">
      <c r="A3285" t="s">
        <v>13645</v>
      </c>
      <c r="B3285" t="s">
        <v>19</v>
      </c>
      <c r="E3285">
        <v>7.3</v>
      </c>
      <c r="F3285" t="e">
        <f t="shared" si="153"/>
        <v>#DIV/0!</v>
      </c>
      <c r="G3285">
        <f t="shared" si="154"/>
        <v>6.6</v>
      </c>
      <c r="H3285" s="3">
        <f t="shared" si="155"/>
        <v>1.1251158657328983</v>
      </c>
    </row>
    <row r="3286" spans="1:8" x14ac:dyDescent="0.3">
      <c r="A3286" t="s">
        <v>13646</v>
      </c>
      <c r="B3286" t="s">
        <v>19</v>
      </c>
      <c r="E3286">
        <v>6.8</v>
      </c>
      <c r="F3286" t="e">
        <f t="shared" si="153"/>
        <v>#DIV/0!</v>
      </c>
      <c r="G3286">
        <f t="shared" si="154"/>
        <v>6.6</v>
      </c>
      <c r="H3286" s="3">
        <f t="shared" si="155"/>
        <v>1.1251158657328983</v>
      </c>
    </row>
    <row r="3287" spans="1:8" x14ac:dyDescent="0.3">
      <c r="A3287" t="s">
        <v>13647</v>
      </c>
      <c r="B3287" t="s">
        <v>19</v>
      </c>
      <c r="E3287">
        <v>6.7</v>
      </c>
      <c r="F3287" t="e">
        <f t="shared" si="153"/>
        <v>#DIV/0!</v>
      </c>
      <c r="G3287">
        <f t="shared" si="154"/>
        <v>6.6</v>
      </c>
      <c r="H3287" s="3">
        <f t="shared" si="155"/>
        <v>1.1251158657328983</v>
      </c>
    </row>
    <row r="3288" spans="1:8" x14ac:dyDescent="0.3">
      <c r="A3288" t="s">
        <v>13648</v>
      </c>
      <c r="B3288" t="s">
        <v>19</v>
      </c>
      <c r="E3288">
        <v>6.5</v>
      </c>
      <c r="F3288" t="e">
        <f t="shared" si="153"/>
        <v>#DIV/0!</v>
      </c>
      <c r="G3288">
        <f t="shared" si="154"/>
        <v>6.6</v>
      </c>
      <c r="H3288" s="3">
        <f t="shared" si="155"/>
        <v>1.1251158657328983</v>
      </c>
    </row>
    <row r="3289" spans="1:8" x14ac:dyDescent="0.3">
      <c r="A3289" t="s">
        <v>13649</v>
      </c>
      <c r="B3289" t="s">
        <v>19</v>
      </c>
      <c r="E3289">
        <v>8</v>
      </c>
      <c r="F3289" t="e">
        <f t="shared" si="153"/>
        <v>#DIV/0!</v>
      </c>
      <c r="G3289">
        <f t="shared" si="154"/>
        <v>6.6</v>
      </c>
      <c r="H3289" s="3">
        <f t="shared" si="155"/>
        <v>1.1251158657328983</v>
      </c>
    </row>
    <row r="3290" spans="1:8" x14ac:dyDescent="0.3">
      <c r="A3290" t="s">
        <v>13650</v>
      </c>
      <c r="B3290" t="s">
        <v>19</v>
      </c>
      <c r="E3290">
        <v>6.5</v>
      </c>
      <c r="F3290" t="e">
        <f t="shared" si="153"/>
        <v>#DIV/0!</v>
      </c>
      <c r="G3290">
        <f t="shared" si="154"/>
        <v>6.6</v>
      </c>
      <c r="H3290" s="3">
        <f t="shared" si="155"/>
        <v>1.1251158657328983</v>
      </c>
    </row>
    <row r="3291" spans="1:8" x14ac:dyDescent="0.3">
      <c r="A3291" t="s">
        <v>13651</v>
      </c>
      <c r="B3291" t="s">
        <v>19</v>
      </c>
      <c r="E3291">
        <v>4.9000000000000004</v>
      </c>
      <c r="F3291" t="e">
        <f t="shared" si="153"/>
        <v>#DIV/0!</v>
      </c>
      <c r="G3291">
        <f t="shared" si="154"/>
        <v>6.6</v>
      </c>
      <c r="H3291" s="3">
        <f t="shared" si="155"/>
        <v>1.1251158657328983</v>
      </c>
    </row>
    <row r="3292" spans="1:8" x14ac:dyDescent="0.3">
      <c r="A3292" t="s">
        <v>13652</v>
      </c>
      <c r="B3292" t="s">
        <v>19</v>
      </c>
      <c r="E3292">
        <v>7.1</v>
      </c>
      <c r="F3292" t="e">
        <f t="shared" si="153"/>
        <v>#DIV/0!</v>
      </c>
      <c r="G3292">
        <f t="shared" si="154"/>
        <v>6.6</v>
      </c>
      <c r="H3292" s="3">
        <f t="shared" si="155"/>
        <v>1.1251158657328983</v>
      </c>
    </row>
    <row r="3293" spans="1:8" x14ac:dyDescent="0.3">
      <c r="A3293" t="s">
        <v>13653</v>
      </c>
      <c r="B3293" t="s">
        <v>19</v>
      </c>
      <c r="E3293">
        <v>7</v>
      </c>
      <c r="F3293" t="e">
        <f t="shared" si="153"/>
        <v>#DIV/0!</v>
      </c>
      <c r="G3293">
        <f t="shared" si="154"/>
        <v>6.6</v>
      </c>
      <c r="H3293" s="3">
        <f t="shared" si="155"/>
        <v>1.1251158657328983</v>
      </c>
    </row>
    <row r="3294" spans="1:8" x14ac:dyDescent="0.3">
      <c r="A3294" t="s">
        <v>13654</v>
      </c>
      <c r="B3294" t="s">
        <v>19</v>
      </c>
      <c r="E3294">
        <v>7</v>
      </c>
      <c r="F3294" t="e">
        <f t="shared" si="153"/>
        <v>#DIV/0!</v>
      </c>
      <c r="G3294">
        <f t="shared" si="154"/>
        <v>6.6</v>
      </c>
      <c r="H3294" s="3">
        <f t="shared" si="155"/>
        <v>1.1251158657328983</v>
      </c>
    </row>
    <row r="3295" spans="1:8" x14ac:dyDescent="0.3">
      <c r="A3295" t="s">
        <v>13655</v>
      </c>
      <c r="B3295" t="s">
        <v>19</v>
      </c>
      <c r="E3295">
        <v>7.5</v>
      </c>
      <c r="F3295" t="e">
        <f t="shared" si="153"/>
        <v>#DIV/0!</v>
      </c>
      <c r="G3295">
        <f t="shared" si="154"/>
        <v>6.6</v>
      </c>
      <c r="H3295" s="3">
        <f t="shared" si="155"/>
        <v>1.1251158657328983</v>
      </c>
    </row>
    <row r="3296" spans="1:8" x14ac:dyDescent="0.3">
      <c r="A3296" t="s">
        <v>13656</v>
      </c>
      <c r="B3296" t="s">
        <v>19</v>
      </c>
      <c r="E3296">
        <v>4.5</v>
      </c>
      <c r="F3296" t="e">
        <f t="shared" si="153"/>
        <v>#DIV/0!</v>
      </c>
      <c r="G3296">
        <f t="shared" si="154"/>
        <v>6.6</v>
      </c>
      <c r="H3296" s="3">
        <f t="shared" si="155"/>
        <v>1.1251158657328983</v>
      </c>
    </row>
    <row r="3297" spans="1:8" x14ac:dyDescent="0.3">
      <c r="A3297" t="s">
        <v>13657</v>
      </c>
      <c r="B3297" t="s">
        <v>19</v>
      </c>
      <c r="E3297">
        <v>5.5</v>
      </c>
      <c r="F3297" t="e">
        <f t="shared" si="153"/>
        <v>#DIV/0!</v>
      </c>
      <c r="G3297">
        <f t="shared" si="154"/>
        <v>6.6</v>
      </c>
      <c r="H3297" s="3">
        <f t="shared" si="155"/>
        <v>1.1251158657328983</v>
      </c>
    </row>
    <row r="3298" spans="1:8" x14ac:dyDescent="0.3">
      <c r="A3298" t="s">
        <v>13658</v>
      </c>
      <c r="B3298" t="s">
        <v>19</v>
      </c>
      <c r="E3298">
        <v>7.7</v>
      </c>
      <c r="F3298" t="e">
        <f t="shared" si="153"/>
        <v>#DIV/0!</v>
      </c>
      <c r="G3298">
        <f t="shared" si="154"/>
        <v>6.6</v>
      </c>
      <c r="H3298" s="3">
        <f t="shared" si="155"/>
        <v>1.1251158657328983</v>
      </c>
    </row>
    <row r="3299" spans="1:8" x14ac:dyDescent="0.3">
      <c r="A3299" t="s">
        <v>13659</v>
      </c>
      <c r="B3299" t="s">
        <v>19</v>
      </c>
      <c r="E3299">
        <v>7.2</v>
      </c>
      <c r="F3299" t="e">
        <f t="shared" si="153"/>
        <v>#DIV/0!</v>
      </c>
      <c r="G3299">
        <f t="shared" si="154"/>
        <v>6.6</v>
      </c>
      <c r="H3299" s="3">
        <f t="shared" si="155"/>
        <v>1.1251158657328983</v>
      </c>
    </row>
    <row r="3300" spans="1:8" x14ac:dyDescent="0.3">
      <c r="A3300" t="s">
        <v>13660</v>
      </c>
      <c r="B3300" t="s">
        <v>19</v>
      </c>
      <c r="E3300">
        <v>4.8</v>
      </c>
      <c r="F3300" t="e">
        <f t="shared" si="153"/>
        <v>#DIV/0!</v>
      </c>
      <c r="G3300">
        <f t="shared" si="154"/>
        <v>6.6</v>
      </c>
      <c r="H3300" s="3">
        <f t="shared" si="155"/>
        <v>1.1251158657328983</v>
      </c>
    </row>
    <row r="3301" spans="1:8" x14ac:dyDescent="0.3">
      <c r="A3301" t="s">
        <v>13661</v>
      </c>
      <c r="B3301" t="s">
        <v>19</v>
      </c>
      <c r="E3301">
        <v>6.7</v>
      </c>
      <c r="F3301" t="e">
        <f t="shared" si="153"/>
        <v>#DIV/0!</v>
      </c>
      <c r="G3301">
        <f t="shared" si="154"/>
        <v>6.6</v>
      </c>
      <c r="H3301" s="3">
        <f t="shared" si="155"/>
        <v>1.1251158657328983</v>
      </c>
    </row>
    <row r="3302" spans="1:8" x14ac:dyDescent="0.3">
      <c r="A3302" t="s">
        <v>13662</v>
      </c>
      <c r="B3302" t="s">
        <v>19</v>
      </c>
      <c r="E3302">
        <v>7</v>
      </c>
      <c r="F3302" t="e">
        <f t="shared" si="153"/>
        <v>#DIV/0!</v>
      </c>
      <c r="G3302">
        <f t="shared" si="154"/>
        <v>6.6</v>
      </c>
      <c r="H3302" s="3">
        <f t="shared" si="155"/>
        <v>1.1251158657328983</v>
      </c>
    </row>
    <row r="3303" spans="1:8" x14ac:dyDescent="0.3">
      <c r="A3303" t="s">
        <v>13663</v>
      </c>
      <c r="B3303" t="s">
        <v>19</v>
      </c>
      <c r="E3303">
        <v>6.5</v>
      </c>
      <c r="F3303" t="e">
        <f t="shared" si="153"/>
        <v>#DIV/0!</v>
      </c>
      <c r="G3303">
        <f t="shared" si="154"/>
        <v>6.6</v>
      </c>
      <c r="H3303" s="3">
        <f t="shared" si="155"/>
        <v>1.1251158657328983</v>
      </c>
    </row>
    <row r="3304" spans="1:8" x14ac:dyDescent="0.3">
      <c r="A3304" t="s">
        <v>13664</v>
      </c>
      <c r="B3304" t="s">
        <v>19</v>
      </c>
      <c r="E3304">
        <v>7.4</v>
      </c>
      <c r="F3304" t="e">
        <f t="shared" si="153"/>
        <v>#DIV/0!</v>
      </c>
      <c r="G3304">
        <f t="shared" si="154"/>
        <v>6.6</v>
      </c>
      <c r="H3304" s="3">
        <f t="shared" si="155"/>
        <v>1.1251158657328983</v>
      </c>
    </row>
    <row r="3305" spans="1:8" x14ac:dyDescent="0.3">
      <c r="A3305" t="s">
        <v>13665</v>
      </c>
      <c r="B3305" t="s">
        <v>19</v>
      </c>
      <c r="E3305">
        <v>3.5</v>
      </c>
      <c r="F3305" t="e">
        <f t="shared" si="153"/>
        <v>#DIV/0!</v>
      </c>
      <c r="G3305">
        <f t="shared" si="154"/>
        <v>6.6</v>
      </c>
      <c r="H3305" s="3">
        <f t="shared" si="155"/>
        <v>1.1251158657328983</v>
      </c>
    </row>
    <row r="3306" spans="1:8" x14ac:dyDescent="0.3">
      <c r="A3306" t="s">
        <v>13666</v>
      </c>
      <c r="B3306" t="s">
        <v>19</v>
      </c>
      <c r="E3306">
        <v>5.7</v>
      </c>
      <c r="F3306" t="e">
        <f t="shared" si="153"/>
        <v>#DIV/0!</v>
      </c>
      <c r="G3306">
        <f t="shared" si="154"/>
        <v>6.6</v>
      </c>
      <c r="H3306" s="3">
        <f t="shared" si="155"/>
        <v>1.1251158657328983</v>
      </c>
    </row>
    <row r="3307" spans="1:8" x14ac:dyDescent="0.3">
      <c r="A3307" t="s">
        <v>13667</v>
      </c>
      <c r="B3307" t="s">
        <v>5430</v>
      </c>
      <c r="E3307">
        <v>6.2</v>
      </c>
      <c r="F3307" t="e">
        <f t="shared" si="153"/>
        <v>#DIV/0!</v>
      </c>
      <c r="G3307">
        <f t="shared" si="154"/>
        <v>6.6</v>
      </c>
      <c r="H3307" s="3">
        <f t="shared" si="155"/>
        <v>1.1251158657328983</v>
      </c>
    </row>
    <row r="3308" spans="1:8" x14ac:dyDescent="0.3">
      <c r="A3308" t="s">
        <v>13668</v>
      </c>
      <c r="B3308" t="s">
        <v>19</v>
      </c>
      <c r="E3308">
        <v>5.7</v>
      </c>
      <c r="F3308" t="e">
        <f t="shared" si="153"/>
        <v>#DIV/0!</v>
      </c>
      <c r="G3308">
        <f t="shared" si="154"/>
        <v>6.6</v>
      </c>
      <c r="H3308" s="3">
        <f t="shared" si="155"/>
        <v>1.1251158657328983</v>
      </c>
    </row>
    <row r="3309" spans="1:8" x14ac:dyDescent="0.3">
      <c r="A3309" t="s">
        <v>13669</v>
      </c>
      <c r="B3309" t="s">
        <v>5674</v>
      </c>
      <c r="E3309">
        <v>6.4</v>
      </c>
      <c r="F3309" t="e">
        <f t="shared" si="153"/>
        <v>#DIV/0!</v>
      </c>
      <c r="G3309">
        <f t="shared" si="154"/>
        <v>6.6</v>
      </c>
      <c r="H3309" s="3">
        <f t="shared" si="155"/>
        <v>1.1251158657328983</v>
      </c>
    </row>
    <row r="3310" spans="1:8" x14ac:dyDescent="0.3">
      <c r="A3310" t="s">
        <v>13670</v>
      </c>
      <c r="B3310" t="s">
        <v>19</v>
      </c>
      <c r="E3310">
        <v>7</v>
      </c>
      <c r="F3310" t="e">
        <f t="shared" si="153"/>
        <v>#DIV/0!</v>
      </c>
      <c r="G3310">
        <f t="shared" si="154"/>
        <v>6.6</v>
      </c>
      <c r="H3310" s="3">
        <f t="shared" si="155"/>
        <v>1.1251158657328983</v>
      </c>
    </row>
    <row r="3311" spans="1:8" x14ac:dyDescent="0.3">
      <c r="A3311" t="s">
        <v>13671</v>
      </c>
      <c r="B3311" t="s">
        <v>675</v>
      </c>
      <c r="E3311">
        <v>7.7</v>
      </c>
      <c r="F3311" t="e">
        <f t="shared" si="153"/>
        <v>#DIV/0!</v>
      </c>
      <c r="G3311">
        <f t="shared" si="154"/>
        <v>6.6</v>
      </c>
      <c r="H3311" s="3">
        <f t="shared" si="155"/>
        <v>1.1251158657328983</v>
      </c>
    </row>
    <row r="3312" spans="1:8" x14ac:dyDescent="0.3">
      <c r="A3312" t="s">
        <v>13672</v>
      </c>
      <c r="B3312" t="s">
        <v>19</v>
      </c>
      <c r="E3312">
        <v>5.4</v>
      </c>
      <c r="F3312" t="e">
        <f t="shared" si="153"/>
        <v>#DIV/0!</v>
      </c>
      <c r="G3312">
        <f t="shared" si="154"/>
        <v>6.6</v>
      </c>
      <c r="H3312" s="3">
        <f t="shared" si="155"/>
        <v>1.1251158657328983</v>
      </c>
    </row>
    <row r="3313" spans="1:8" x14ac:dyDescent="0.3">
      <c r="A3313" t="s">
        <v>13673</v>
      </c>
      <c r="B3313" t="s">
        <v>19</v>
      </c>
      <c r="E3313">
        <v>6.6</v>
      </c>
      <c r="F3313" t="e">
        <f t="shared" si="153"/>
        <v>#DIV/0!</v>
      </c>
      <c r="G3313">
        <f t="shared" si="154"/>
        <v>6.6</v>
      </c>
      <c r="H3313" s="3">
        <f t="shared" si="155"/>
        <v>1.1251158657328983</v>
      </c>
    </row>
    <row r="3314" spans="1:8" x14ac:dyDescent="0.3">
      <c r="A3314" t="s">
        <v>13674</v>
      </c>
      <c r="B3314" t="s">
        <v>19</v>
      </c>
      <c r="E3314">
        <v>6.1</v>
      </c>
      <c r="F3314" t="e">
        <f t="shared" si="153"/>
        <v>#DIV/0!</v>
      </c>
      <c r="G3314">
        <f t="shared" si="154"/>
        <v>6.6</v>
      </c>
      <c r="H3314" s="3">
        <f t="shared" si="155"/>
        <v>1.1251158657328983</v>
      </c>
    </row>
    <row r="3315" spans="1:8" x14ac:dyDescent="0.3">
      <c r="A3315" t="s">
        <v>13675</v>
      </c>
      <c r="B3315" t="s">
        <v>19</v>
      </c>
      <c r="E3315">
        <v>6.1</v>
      </c>
      <c r="F3315" t="e">
        <f t="shared" si="153"/>
        <v>#DIV/0!</v>
      </c>
      <c r="G3315">
        <f t="shared" si="154"/>
        <v>6.6</v>
      </c>
      <c r="H3315" s="3">
        <f t="shared" si="155"/>
        <v>1.1251158657328983</v>
      </c>
    </row>
    <row r="3316" spans="1:8" x14ac:dyDescent="0.3">
      <c r="A3316" t="s">
        <v>13676</v>
      </c>
      <c r="B3316" t="s">
        <v>6784</v>
      </c>
      <c r="E3316">
        <v>7.6</v>
      </c>
      <c r="F3316" t="e">
        <f t="shared" si="153"/>
        <v>#DIV/0!</v>
      </c>
      <c r="G3316">
        <f t="shared" si="154"/>
        <v>6.6</v>
      </c>
      <c r="H3316" s="3">
        <f t="shared" si="155"/>
        <v>1.1251158657328983</v>
      </c>
    </row>
    <row r="3317" spans="1:8" x14ac:dyDescent="0.3">
      <c r="A3317" t="s">
        <v>13677</v>
      </c>
      <c r="B3317" t="s">
        <v>19</v>
      </c>
      <c r="E3317">
        <v>6.2</v>
      </c>
      <c r="F3317" t="e">
        <f t="shared" si="153"/>
        <v>#DIV/0!</v>
      </c>
      <c r="G3317">
        <f t="shared" si="154"/>
        <v>6.6</v>
      </c>
      <c r="H3317" s="3">
        <f t="shared" si="155"/>
        <v>1.1251158657328983</v>
      </c>
    </row>
    <row r="3318" spans="1:8" x14ac:dyDescent="0.3">
      <c r="A3318" t="s">
        <v>13678</v>
      </c>
      <c r="B3318" t="s">
        <v>19</v>
      </c>
      <c r="E3318">
        <v>6.6</v>
      </c>
      <c r="F3318" t="e">
        <f t="shared" si="153"/>
        <v>#DIV/0!</v>
      </c>
      <c r="G3318">
        <f t="shared" si="154"/>
        <v>6.6</v>
      </c>
      <c r="H3318" s="3">
        <f t="shared" si="155"/>
        <v>1.1251158657328983</v>
      </c>
    </row>
    <row r="3319" spans="1:8" x14ac:dyDescent="0.3">
      <c r="A3319" t="s">
        <v>11873</v>
      </c>
      <c r="B3319" t="s">
        <v>675</v>
      </c>
      <c r="E3319">
        <v>6.1</v>
      </c>
      <c r="F3319" t="e">
        <f t="shared" si="153"/>
        <v>#DIV/0!</v>
      </c>
      <c r="G3319">
        <f t="shared" si="154"/>
        <v>6.6</v>
      </c>
      <c r="H3319" s="3">
        <f t="shared" si="155"/>
        <v>1.1251158657328983</v>
      </c>
    </row>
    <row r="3320" spans="1:8" x14ac:dyDescent="0.3">
      <c r="A3320" t="s">
        <v>13679</v>
      </c>
      <c r="B3320" t="s">
        <v>19</v>
      </c>
      <c r="E3320">
        <v>7.3</v>
      </c>
      <c r="F3320" t="e">
        <f t="shared" si="153"/>
        <v>#DIV/0!</v>
      </c>
      <c r="G3320">
        <f t="shared" si="154"/>
        <v>6.6</v>
      </c>
      <c r="H3320" s="3">
        <f t="shared" si="155"/>
        <v>1.1251158657328983</v>
      </c>
    </row>
    <row r="3321" spans="1:8" x14ac:dyDescent="0.3">
      <c r="A3321" t="s">
        <v>13680</v>
      </c>
      <c r="B3321" t="s">
        <v>19</v>
      </c>
      <c r="E3321">
        <v>4.2</v>
      </c>
      <c r="F3321" t="e">
        <f t="shared" si="153"/>
        <v>#DIV/0!</v>
      </c>
      <c r="G3321">
        <f t="shared" si="154"/>
        <v>6.6</v>
      </c>
      <c r="H3321" s="3">
        <f t="shared" si="155"/>
        <v>1.1251158657328983</v>
      </c>
    </row>
    <row r="3322" spans="1:8" x14ac:dyDescent="0.3">
      <c r="A3322" t="s">
        <v>13681</v>
      </c>
      <c r="B3322" t="s">
        <v>19</v>
      </c>
      <c r="E3322">
        <v>7.1</v>
      </c>
      <c r="F3322" t="e">
        <f t="shared" si="153"/>
        <v>#DIV/0!</v>
      </c>
      <c r="G3322">
        <f t="shared" si="154"/>
        <v>6.6</v>
      </c>
      <c r="H3322" s="3">
        <f t="shared" si="155"/>
        <v>1.1251158657328983</v>
      </c>
    </row>
    <row r="3323" spans="1:8" x14ac:dyDescent="0.3">
      <c r="A3323" t="s">
        <v>13682</v>
      </c>
      <c r="B3323" t="s">
        <v>19</v>
      </c>
      <c r="E3323">
        <v>6</v>
      </c>
      <c r="F3323" t="e">
        <f t="shared" si="153"/>
        <v>#DIV/0!</v>
      </c>
      <c r="G3323">
        <f t="shared" si="154"/>
        <v>6.6</v>
      </c>
      <c r="H3323" s="3">
        <f t="shared" si="155"/>
        <v>1.1251158657328983</v>
      </c>
    </row>
    <row r="3324" spans="1:8" x14ac:dyDescent="0.3">
      <c r="A3324" t="s">
        <v>13683</v>
      </c>
      <c r="B3324" t="s">
        <v>19</v>
      </c>
      <c r="E3324">
        <v>6.5</v>
      </c>
      <c r="F3324" t="e">
        <f t="shared" si="153"/>
        <v>#DIV/0!</v>
      </c>
      <c r="G3324">
        <f t="shared" si="154"/>
        <v>6.6</v>
      </c>
      <c r="H3324" s="3">
        <f t="shared" si="155"/>
        <v>1.1251158657328983</v>
      </c>
    </row>
    <row r="3325" spans="1:8" x14ac:dyDescent="0.3">
      <c r="A3325" t="s">
        <v>13684</v>
      </c>
      <c r="B3325" t="s">
        <v>675</v>
      </c>
      <c r="E3325">
        <v>6.5</v>
      </c>
      <c r="F3325" t="e">
        <f t="shared" si="153"/>
        <v>#DIV/0!</v>
      </c>
      <c r="G3325">
        <f t="shared" si="154"/>
        <v>6.6</v>
      </c>
      <c r="H3325" s="3">
        <f t="shared" si="155"/>
        <v>1.1251158657328983</v>
      </c>
    </row>
    <row r="3326" spans="1:8" x14ac:dyDescent="0.3">
      <c r="A3326" t="s">
        <v>13685</v>
      </c>
      <c r="B3326" t="s">
        <v>19</v>
      </c>
      <c r="E3326">
        <v>5.7</v>
      </c>
      <c r="F3326" t="e">
        <f t="shared" si="153"/>
        <v>#DIV/0!</v>
      </c>
      <c r="G3326">
        <f t="shared" si="154"/>
        <v>6.6</v>
      </c>
      <c r="H3326" s="3">
        <f t="shared" si="155"/>
        <v>1.1251158657328983</v>
      </c>
    </row>
    <row r="3327" spans="1:8" x14ac:dyDescent="0.3">
      <c r="A3327" t="s">
        <v>13686</v>
      </c>
      <c r="B3327" t="s">
        <v>19</v>
      </c>
      <c r="E3327">
        <v>6.1</v>
      </c>
      <c r="F3327" t="e">
        <f t="shared" si="153"/>
        <v>#DIV/0!</v>
      </c>
      <c r="G3327">
        <f t="shared" si="154"/>
        <v>6.6</v>
      </c>
      <c r="H3327" s="3">
        <f t="shared" si="155"/>
        <v>1.1251158657328983</v>
      </c>
    </row>
    <row r="3328" spans="1:8" x14ac:dyDescent="0.3">
      <c r="A3328" t="s">
        <v>13687</v>
      </c>
      <c r="B3328" t="s">
        <v>19</v>
      </c>
      <c r="E3328">
        <v>7.1</v>
      </c>
      <c r="F3328" t="e">
        <f t="shared" si="153"/>
        <v>#DIV/0!</v>
      </c>
      <c r="G3328">
        <f t="shared" si="154"/>
        <v>6.6</v>
      </c>
      <c r="H3328" s="3">
        <f t="shared" si="155"/>
        <v>1.1251158657328983</v>
      </c>
    </row>
    <row r="3329" spans="1:8" x14ac:dyDescent="0.3">
      <c r="A3329" t="s">
        <v>13688</v>
      </c>
      <c r="B3329" t="s">
        <v>19</v>
      </c>
      <c r="E3329">
        <v>7.3</v>
      </c>
      <c r="F3329" t="e">
        <f t="shared" si="153"/>
        <v>#DIV/0!</v>
      </c>
      <c r="G3329">
        <f t="shared" si="154"/>
        <v>6.6</v>
      </c>
      <c r="H3329" s="3">
        <f t="shared" si="155"/>
        <v>1.1251158657328983</v>
      </c>
    </row>
    <row r="3330" spans="1:8" x14ac:dyDescent="0.3">
      <c r="A3330" t="s">
        <v>13689</v>
      </c>
      <c r="B3330" t="s">
        <v>19</v>
      </c>
      <c r="E3330">
        <v>6.5</v>
      </c>
      <c r="F3330" t="e">
        <f t="shared" si="153"/>
        <v>#DIV/0!</v>
      </c>
      <c r="G3330">
        <f t="shared" si="154"/>
        <v>6.6</v>
      </c>
      <c r="H3330" s="3">
        <f t="shared" si="155"/>
        <v>1.1251158657328983</v>
      </c>
    </row>
    <row r="3331" spans="1:8" x14ac:dyDescent="0.3">
      <c r="A3331" t="s">
        <v>13690</v>
      </c>
      <c r="B3331" t="s">
        <v>19</v>
      </c>
      <c r="E3331">
        <v>7.9</v>
      </c>
      <c r="F3331" t="e">
        <f t="shared" ref="F3331:F3394" si="156">AVERAGEIF(B:B,C:C,E:E)</f>
        <v>#DIV/0!</v>
      </c>
      <c r="G3331">
        <f t="shared" ref="G3331:G3394" si="157">MEDIAN(B:B,C:C,E:E)</f>
        <v>6.6</v>
      </c>
      <c r="H3331" s="3">
        <f t="shared" ref="H3331:H3394" si="158">_xlfn.STDEV.S(B:B,C:C,E:E)</f>
        <v>1.1251158657328983</v>
      </c>
    </row>
    <row r="3332" spans="1:8" x14ac:dyDescent="0.3">
      <c r="A3332" t="s">
        <v>13691</v>
      </c>
      <c r="B3332" t="s">
        <v>19</v>
      </c>
      <c r="E3332">
        <v>5.7</v>
      </c>
      <c r="F3332" t="e">
        <f t="shared" si="156"/>
        <v>#DIV/0!</v>
      </c>
      <c r="G3332">
        <f t="shared" si="157"/>
        <v>6.6</v>
      </c>
      <c r="H3332" s="3">
        <f t="shared" si="158"/>
        <v>1.1251158657328983</v>
      </c>
    </row>
    <row r="3333" spans="1:8" x14ac:dyDescent="0.3">
      <c r="A3333" t="s">
        <v>13692</v>
      </c>
      <c r="B3333" t="s">
        <v>19</v>
      </c>
      <c r="E3333">
        <v>7.2</v>
      </c>
      <c r="F3333" t="e">
        <f t="shared" si="156"/>
        <v>#DIV/0!</v>
      </c>
      <c r="G3333">
        <f t="shared" si="157"/>
        <v>6.6</v>
      </c>
      <c r="H3333" s="3">
        <f t="shared" si="158"/>
        <v>1.1251158657328983</v>
      </c>
    </row>
    <row r="3334" spans="1:8" x14ac:dyDescent="0.3">
      <c r="A3334" t="s">
        <v>13693</v>
      </c>
      <c r="B3334" t="s">
        <v>19</v>
      </c>
      <c r="E3334">
        <v>7.3</v>
      </c>
      <c r="F3334" t="e">
        <f t="shared" si="156"/>
        <v>#DIV/0!</v>
      </c>
      <c r="G3334">
        <f t="shared" si="157"/>
        <v>6.6</v>
      </c>
      <c r="H3334" s="3">
        <f t="shared" si="158"/>
        <v>1.1251158657328983</v>
      </c>
    </row>
    <row r="3335" spans="1:8" x14ac:dyDescent="0.3">
      <c r="A3335" t="s">
        <v>13694</v>
      </c>
      <c r="B3335" t="s">
        <v>19</v>
      </c>
      <c r="E3335">
        <v>6.9</v>
      </c>
      <c r="F3335" t="e">
        <f t="shared" si="156"/>
        <v>#DIV/0!</v>
      </c>
      <c r="G3335">
        <f t="shared" si="157"/>
        <v>6.6</v>
      </c>
      <c r="H3335" s="3">
        <f t="shared" si="158"/>
        <v>1.1251158657328983</v>
      </c>
    </row>
    <row r="3336" spans="1:8" x14ac:dyDescent="0.3">
      <c r="A3336" t="s">
        <v>13695</v>
      </c>
      <c r="B3336" t="s">
        <v>19</v>
      </c>
      <c r="E3336">
        <v>5</v>
      </c>
      <c r="F3336" t="e">
        <f t="shared" si="156"/>
        <v>#DIV/0!</v>
      </c>
      <c r="G3336">
        <f t="shared" si="157"/>
        <v>6.6</v>
      </c>
      <c r="H3336" s="3">
        <f t="shared" si="158"/>
        <v>1.1251158657328983</v>
      </c>
    </row>
    <row r="3337" spans="1:8" x14ac:dyDescent="0.3">
      <c r="A3337" t="s">
        <v>13696</v>
      </c>
      <c r="B3337" t="s">
        <v>19</v>
      </c>
      <c r="E3337">
        <v>5.9</v>
      </c>
      <c r="F3337" t="e">
        <f t="shared" si="156"/>
        <v>#DIV/0!</v>
      </c>
      <c r="G3337">
        <f t="shared" si="157"/>
        <v>6.6</v>
      </c>
      <c r="H3337" s="3">
        <f t="shared" si="158"/>
        <v>1.1251158657328983</v>
      </c>
    </row>
    <row r="3338" spans="1:8" x14ac:dyDescent="0.3">
      <c r="A3338" t="s">
        <v>13697</v>
      </c>
      <c r="B3338" t="s">
        <v>19</v>
      </c>
      <c r="E3338">
        <v>6.7</v>
      </c>
      <c r="F3338" t="e">
        <f t="shared" si="156"/>
        <v>#DIV/0!</v>
      </c>
      <c r="G3338">
        <f t="shared" si="157"/>
        <v>6.6</v>
      </c>
      <c r="H3338" s="3">
        <f t="shared" si="158"/>
        <v>1.1251158657328983</v>
      </c>
    </row>
    <row r="3339" spans="1:8" x14ac:dyDescent="0.3">
      <c r="A3339" t="s">
        <v>13698</v>
      </c>
      <c r="B3339" t="s">
        <v>19</v>
      </c>
      <c r="E3339">
        <v>7.3</v>
      </c>
      <c r="F3339" t="e">
        <f t="shared" si="156"/>
        <v>#DIV/0!</v>
      </c>
      <c r="G3339">
        <f t="shared" si="157"/>
        <v>6.6</v>
      </c>
      <c r="H3339" s="3">
        <f t="shared" si="158"/>
        <v>1.1251158657328983</v>
      </c>
    </row>
    <row r="3340" spans="1:8" x14ac:dyDescent="0.3">
      <c r="A3340" t="s">
        <v>13699</v>
      </c>
      <c r="B3340" t="s">
        <v>5430</v>
      </c>
      <c r="E3340">
        <v>7.6</v>
      </c>
      <c r="F3340" t="e">
        <f t="shared" si="156"/>
        <v>#DIV/0!</v>
      </c>
      <c r="G3340">
        <f t="shared" si="157"/>
        <v>6.6</v>
      </c>
      <c r="H3340" s="3">
        <f t="shared" si="158"/>
        <v>1.1251158657328983</v>
      </c>
    </row>
    <row r="3341" spans="1:8" x14ac:dyDescent="0.3">
      <c r="A3341" t="s">
        <v>13700</v>
      </c>
      <c r="B3341" t="s">
        <v>19</v>
      </c>
      <c r="E3341">
        <v>6.5</v>
      </c>
      <c r="F3341" t="e">
        <f t="shared" si="156"/>
        <v>#DIV/0!</v>
      </c>
      <c r="G3341">
        <f t="shared" si="157"/>
        <v>6.6</v>
      </c>
      <c r="H3341" s="3">
        <f t="shared" si="158"/>
        <v>1.1251158657328983</v>
      </c>
    </row>
    <row r="3342" spans="1:8" x14ac:dyDescent="0.3">
      <c r="A3342" t="s">
        <v>13701</v>
      </c>
      <c r="B3342" t="s">
        <v>2424</v>
      </c>
      <c r="E3342">
        <v>2.1</v>
      </c>
      <c r="F3342" t="e">
        <f t="shared" si="156"/>
        <v>#DIV/0!</v>
      </c>
      <c r="G3342">
        <f t="shared" si="157"/>
        <v>6.6</v>
      </c>
      <c r="H3342" s="3">
        <f t="shared" si="158"/>
        <v>1.1251158657328983</v>
      </c>
    </row>
    <row r="3343" spans="1:8" x14ac:dyDescent="0.3">
      <c r="A3343" t="s">
        <v>13702</v>
      </c>
      <c r="B3343" t="s">
        <v>19</v>
      </c>
      <c r="E3343">
        <v>5.3</v>
      </c>
      <c r="F3343" t="e">
        <f t="shared" si="156"/>
        <v>#DIV/0!</v>
      </c>
      <c r="G3343">
        <f t="shared" si="157"/>
        <v>6.6</v>
      </c>
      <c r="H3343" s="3">
        <f t="shared" si="158"/>
        <v>1.1251158657328983</v>
      </c>
    </row>
    <row r="3344" spans="1:8" x14ac:dyDescent="0.3">
      <c r="A3344" t="s">
        <v>13703</v>
      </c>
      <c r="B3344" t="s">
        <v>19</v>
      </c>
      <c r="E3344">
        <v>7.2</v>
      </c>
      <c r="F3344" t="e">
        <f t="shared" si="156"/>
        <v>#DIV/0!</v>
      </c>
      <c r="G3344">
        <f t="shared" si="157"/>
        <v>6.6</v>
      </c>
      <c r="H3344" s="3">
        <f t="shared" si="158"/>
        <v>1.1251158657328983</v>
      </c>
    </row>
    <row r="3345" spans="1:8" x14ac:dyDescent="0.3">
      <c r="A3345" t="s">
        <v>13704</v>
      </c>
      <c r="B3345" t="s">
        <v>19</v>
      </c>
      <c r="E3345">
        <v>7</v>
      </c>
      <c r="F3345" t="e">
        <f t="shared" si="156"/>
        <v>#DIV/0!</v>
      </c>
      <c r="G3345">
        <f t="shared" si="157"/>
        <v>6.6</v>
      </c>
      <c r="H3345" s="3">
        <f t="shared" si="158"/>
        <v>1.1251158657328983</v>
      </c>
    </row>
    <row r="3346" spans="1:8" x14ac:dyDescent="0.3">
      <c r="A3346" t="s">
        <v>13705</v>
      </c>
      <c r="B3346" t="s">
        <v>2424</v>
      </c>
      <c r="E3346">
        <v>8</v>
      </c>
      <c r="F3346" t="e">
        <f t="shared" si="156"/>
        <v>#DIV/0!</v>
      </c>
      <c r="G3346">
        <f t="shared" si="157"/>
        <v>6.6</v>
      </c>
      <c r="H3346" s="3">
        <f t="shared" si="158"/>
        <v>1.1251158657328983</v>
      </c>
    </row>
    <row r="3347" spans="1:8" x14ac:dyDescent="0.3">
      <c r="A3347" t="s">
        <v>12427</v>
      </c>
      <c r="B3347" t="s">
        <v>19</v>
      </c>
      <c r="E3347">
        <v>6.5</v>
      </c>
      <c r="F3347" t="e">
        <f t="shared" si="156"/>
        <v>#DIV/0!</v>
      </c>
      <c r="G3347">
        <f t="shared" si="157"/>
        <v>6.6</v>
      </c>
      <c r="H3347" s="3">
        <f t="shared" si="158"/>
        <v>1.1251158657328983</v>
      </c>
    </row>
    <row r="3348" spans="1:8" x14ac:dyDescent="0.3">
      <c r="A3348" t="s">
        <v>13706</v>
      </c>
      <c r="B3348" t="s">
        <v>2424</v>
      </c>
      <c r="E3348">
        <v>6.9</v>
      </c>
      <c r="F3348" t="e">
        <f t="shared" si="156"/>
        <v>#DIV/0!</v>
      </c>
      <c r="G3348">
        <f t="shared" si="157"/>
        <v>6.6</v>
      </c>
      <c r="H3348" s="3">
        <f t="shared" si="158"/>
        <v>1.1251158657328983</v>
      </c>
    </row>
    <row r="3349" spans="1:8" x14ac:dyDescent="0.3">
      <c r="A3349" t="s">
        <v>13707</v>
      </c>
      <c r="B3349" t="s">
        <v>19</v>
      </c>
      <c r="E3349">
        <v>7.1</v>
      </c>
      <c r="F3349" t="e">
        <f t="shared" si="156"/>
        <v>#DIV/0!</v>
      </c>
      <c r="G3349">
        <f t="shared" si="157"/>
        <v>6.6</v>
      </c>
      <c r="H3349" s="3">
        <f t="shared" si="158"/>
        <v>1.1251158657328983</v>
      </c>
    </row>
    <row r="3350" spans="1:8" x14ac:dyDescent="0.3">
      <c r="A3350" t="s">
        <v>13708</v>
      </c>
      <c r="B3350" t="s">
        <v>19</v>
      </c>
      <c r="E3350">
        <v>7.3</v>
      </c>
      <c r="F3350" t="e">
        <f t="shared" si="156"/>
        <v>#DIV/0!</v>
      </c>
      <c r="G3350">
        <f t="shared" si="157"/>
        <v>6.6</v>
      </c>
      <c r="H3350" s="3">
        <f t="shared" si="158"/>
        <v>1.1251158657328983</v>
      </c>
    </row>
    <row r="3351" spans="1:8" x14ac:dyDescent="0.3">
      <c r="A3351" t="s">
        <v>13709</v>
      </c>
      <c r="B3351" t="s">
        <v>19</v>
      </c>
      <c r="E3351">
        <v>7.5</v>
      </c>
      <c r="F3351" t="e">
        <f t="shared" si="156"/>
        <v>#DIV/0!</v>
      </c>
      <c r="G3351">
        <f t="shared" si="157"/>
        <v>6.6</v>
      </c>
      <c r="H3351" s="3">
        <f t="shared" si="158"/>
        <v>1.1251158657328983</v>
      </c>
    </row>
    <row r="3352" spans="1:8" x14ac:dyDescent="0.3">
      <c r="A3352" t="s">
        <v>13710</v>
      </c>
      <c r="B3352" t="s">
        <v>6856</v>
      </c>
      <c r="E3352">
        <v>6.9</v>
      </c>
      <c r="F3352" t="e">
        <f t="shared" si="156"/>
        <v>#DIV/0!</v>
      </c>
      <c r="G3352">
        <f t="shared" si="157"/>
        <v>6.6</v>
      </c>
      <c r="H3352" s="3">
        <f t="shared" si="158"/>
        <v>1.1251158657328983</v>
      </c>
    </row>
    <row r="3353" spans="1:8" x14ac:dyDescent="0.3">
      <c r="A3353" t="s">
        <v>11600</v>
      </c>
      <c r="B3353" t="s">
        <v>19</v>
      </c>
      <c r="E3353">
        <v>7.2</v>
      </c>
      <c r="F3353" t="e">
        <f t="shared" si="156"/>
        <v>#DIV/0!</v>
      </c>
      <c r="G3353">
        <f t="shared" si="157"/>
        <v>6.6</v>
      </c>
      <c r="H3353" s="3">
        <f t="shared" si="158"/>
        <v>1.1251158657328983</v>
      </c>
    </row>
    <row r="3354" spans="1:8" x14ac:dyDescent="0.3">
      <c r="A3354" t="s">
        <v>13711</v>
      </c>
      <c r="B3354" t="s">
        <v>19</v>
      </c>
      <c r="E3354">
        <v>7.2</v>
      </c>
      <c r="F3354" t="e">
        <f t="shared" si="156"/>
        <v>#DIV/0!</v>
      </c>
      <c r="G3354">
        <f t="shared" si="157"/>
        <v>6.6</v>
      </c>
      <c r="H3354" s="3">
        <f t="shared" si="158"/>
        <v>1.1251158657328983</v>
      </c>
    </row>
    <row r="3355" spans="1:8" x14ac:dyDescent="0.3">
      <c r="A3355" t="s">
        <v>13712</v>
      </c>
      <c r="B3355" t="s">
        <v>19</v>
      </c>
      <c r="E3355">
        <v>6.7</v>
      </c>
      <c r="F3355" t="e">
        <f t="shared" si="156"/>
        <v>#DIV/0!</v>
      </c>
      <c r="G3355">
        <f t="shared" si="157"/>
        <v>6.6</v>
      </c>
      <c r="H3355" s="3">
        <f t="shared" si="158"/>
        <v>1.1251158657328983</v>
      </c>
    </row>
    <row r="3356" spans="1:8" x14ac:dyDescent="0.3">
      <c r="A3356" t="s">
        <v>13713</v>
      </c>
      <c r="B3356" t="s">
        <v>19</v>
      </c>
      <c r="E3356">
        <v>6</v>
      </c>
      <c r="F3356" t="e">
        <f t="shared" si="156"/>
        <v>#DIV/0!</v>
      </c>
      <c r="G3356">
        <f t="shared" si="157"/>
        <v>6.6</v>
      </c>
      <c r="H3356" s="3">
        <f t="shared" si="158"/>
        <v>1.1251158657328983</v>
      </c>
    </row>
    <row r="3357" spans="1:8" x14ac:dyDescent="0.3">
      <c r="A3357" t="s">
        <v>13714</v>
      </c>
      <c r="B3357" t="s">
        <v>19</v>
      </c>
      <c r="E3357">
        <v>8.9</v>
      </c>
      <c r="F3357" t="e">
        <f t="shared" si="156"/>
        <v>#DIV/0!</v>
      </c>
      <c r="G3357">
        <f t="shared" si="157"/>
        <v>6.6</v>
      </c>
      <c r="H3357" s="3">
        <f t="shared" si="158"/>
        <v>1.1251158657328983</v>
      </c>
    </row>
    <row r="3358" spans="1:8" x14ac:dyDescent="0.3">
      <c r="A3358" t="s">
        <v>13715</v>
      </c>
      <c r="B3358" t="s">
        <v>19</v>
      </c>
      <c r="E3358">
        <v>7.7</v>
      </c>
      <c r="F3358" t="e">
        <f t="shared" si="156"/>
        <v>#DIV/0!</v>
      </c>
      <c r="G3358">
        <f t="shared" si="157"/>
        <v>6.6</v>
      </c>
      <c r="H3358" s="3">
        <f t="shared" si="158"/>
        <v>1.1251158657328983</v>
      </c>
    </row>
    <row r="3359" spans="1:8" x14ac:dyDescent="0.3">
      <c r="A3359" t="s">
        <v>13716</v>
      </c>
      <c r="B3359" t="s">
        <v>19</v>
      </c>
      <c r="E3359">
        <v>7.9</v>
      </c>
      <c r="F3359" t="e">
        <f t="shared" si="156"/>
        <v>#DIV/0!</v>
      </c>
      <c r="G3359">
        <f t="shared" si="157"/>
        <v>6.6</v>
      </c>
      <c r="H3359" s="3">
        <f t="shared" si="158"/>
        <v>1.1251158657328983</v>
      </c>
    </row>
    <row r="3360" spans="1:8" x14ac:dyDescent="0.3">
      <c r="A3360" t="s">
        <v>13717</v>
      </c>
      <c r="B3360" t="s">
        <v>19</v>
      </c>
      <c r="E3360">
        <v>5.6</v>
      </c>
      <c r="F3360" t="e">
        <f t="shared" si="156"/>
        <v>#DIV/0!</v>
      </c>
      <c r="G3360">
        <f t="shared" si="157"/>
        <v>6.6</v>
      </c>
      <c r="H3360" s="3">
        <f t="shared" si="158"/>
        <v>1.1251158657328983</v>
      </c>
    </row>
    <row r="3361" spans="1:8" x14ac:dyDescent="0.3">
      <c r="A3361" t="s">
        <v>13718</v>
      </c>
      <c r="B3361" t="s">
        <v>19</v>
      </c>
      <c r="E3361">
        <v>8</v>
      </c>
      <c r="F3361" t="e">
        <f t="shared" si="156"/>
        <v>#DIV/0!</v>
      </c>
      <c r="G3361">
        <f t="shared" si="157"/>
        <v>6.6</v>
      </c>
      <c r="H3361" s="3">
        <f t="shared" si="158"/>
        <v>1.1251158657328983</v>
      </c>
    </row>
    <row r="3362" spans="1:8" x14ac:dyDescent="0.3">
      <c r="A3362" t="s">
        <v>13719</v>
      </c>
      <c r="B3362" t="s">
        <v>19</v>
      </c>
      <c r="E3362">
        <v>6.2</v>
      </c>
      <c r="F3362" t="e">
        <f t="shared" si="156"/>
        <v>#DIV/0!</v>
      </c>
      <c r="G3362">
        <f t="shared" si="157"/>
        <v>6.6</v>
      </c>
      <c r="H3362" s="3">
        <f t="shared" si="158"/>
        <v>1.1251158657328983</v>
      </c>
    </row>
    <row r="3363" spans="1:8" x14ac:dyDescent="0.3">
      <c r="A3363" t="s">
        <v>13720</v>
      </c>
      <c r="B3363" t="s">
        <v>19</v>
      </c>
      <c r="E3363">
        <v>7.9</v>
      </c>
      <c r="F3363" t="e">
        <f t="shared" si="156"/>
        <v>#DIV/0!</v>
      </c>
      <c r="G3363">
        <f t="shared" si="157"/>
        <v>6.6</v>
      </c>
      <c r="H3363" s="3">
        <f t="shared" si="158"/>
        <v>1.1251158657328983</v>
      </c>
    </row>
    <row r="3364" spans="1:8" x14ac:dyDescent="0.3">
      <c r="A3364" t="s">
        <v>13721</v>
      </c>
      <c r="B3364" t="s">
        <v>19</v>
      </c>
      <c r="E3364">
        <v>8.1</v>
      </c>
      <c r="F3364" t="e">
        <f t="shared" si="156"/>
        <v>#DIV/0!</v>
      </c>
      <c r="G3364">
        <f t="shared" si="157"/>
        <v>6.6</v>
      </c>
      <c r="H3364" s="3">
        <f t="shared" si="158"/>
        <v>1.1251158657328983</v>
      </c>
    </row>
    <row r="3365" spans="1:8" x14ac:dyDescent="0.3">
      <c r="A3365" t="s">
        <v>13722</v>
      </c>
      <c r="B3365" t="s">
        <v>19</v>
      </c>
      <c r="E3365">
        <v>7.6</v>
      </c>
      <c r="F3365" t="e">
        <f t="shared" si="156"/>
        <v>#DIV/0!</v>
      </c>
      <c r="G3365">
        <f t="shared" si="157"/>
        <v>6.6</v>
      </c>
      <c r="H3365" s="3">
        <f t="shared" si="158"/>
        <v>1.1251158657328983</v>
      </c>
    </row>
    <row r="3366" spans="1:8" x14ac:dyDescent="0.3">
      <c r="A3366" t="s">
        <v>13723</v>
      </c>
      <c r="B3366" t="s">
        <v>19</v>
      </c>
      <c r="E3366">
        <v>3.5</v>
      </c>
      <c r="F3366" t="e">
        <f t="shared" si="156"/>
        <v>#DIV/0!</v>
      </c>
      <c r="G3366">
        <f t="shared" si="157"/>
        <v>6.6</v>
      </c>
      <c r="H3366" s="3">
        <f t="shared" si="158"/>
        <v>1.1251158657328983</v>
      </c>
    </row>
    <row r="3367" spans="1:8" x14ac:dyDescent="0.3">
      <c r="A3367" t="s">
        <v>13724</v>
      </c>
      <c r="B3367" t="s">
        <v>19</v>
      </c>
      <c r="E3367">
        <v>7.6</v>
      </c>
      <c r="F3367" t="e">
        <f t="shared" si="156"/>
        <v>#DIV/0!</v>
      </c>
      <c r="G3367">
        <f t="shared" si="157"/>
        <v>6.6</v>
      </c>
      <c r="H3367" s="3">
        <f t="shared" si="158"/>
        <v>1.1251158657328983</v>
      </c>
    </row>
    <row r="3368" spans="1:8" x14ac:dyDescent="0.3">
      <c r="A3368" t="s">
        <v>13725</v>
      </c>
      <c r="B3368" t="s">
        <v>19</v>
      </c>
      <c r="E3368">
        <v>6.5</v>
      </c>
      <c r="F3368" t="e">
        <f t="shared" si="156"/>
        <v>#DIV/0!</v>
      </c>
      <c r="G3368">
        <f t="shared" si="157"/>
        <v>6.6</v>
      </c>
      <c r="H3368" s="3">
        <f t="shared" si="158"/>
        <v>1.1251158657328983</v>
      </c>
    </row>
    <row r="3369" spans="1:8" x14ac:dyDescent="0.3">
      <c r="A3369" t="s">
        <v>13726</v>
      </c>
      <c r="B3369" t="s">
        <v>19</v>
      </c>
      <c r="E3369">
        <v>5.6</v>
      </c>
      <c r="F3369" t="e">
        <f t="shared" si="156"/>
        <v>#DIV/0!</v>
      </c>
      <c r="G3369">
        <f t="shared" si="157"/>
        <v>6.6</v>
      </c>
      <c r="H3369" s="3">
        <f t="shared" si="158"/>
        <v>1.1251158657328983</v>
      </c>
    </row>
    <row r="3370" spans="1:8" x14ac:dyDescent="0.3">
      <c r="A3370" t="s">
        <v>13727</v>
      </c>
      <c r="B3370" t="s">
        <v>19</v>
      </c>
      <c r="E3370">
        <v>7.7</v>
      </c>
      <c r="F3370" t="e">
        <f t="shared" si="156"/>
        <v>#DIV/0!</v>
      </c>
      <c r="G3370">
        <f t="shared" si="157"/>
        <v>6.6</v>
      </c>
      <c r="H3370" s="3">
        <f t="shared" si="158"/>
        <v>1.1251158657328983</v>
      </c>
    </row>
    <row r="3371" spans="1:8" x14ac:dyDescent="0.3">
      <c r="A3371" t="s">
        <v>13728</v>
      </c>
      <c r="B3371" t="s">
        <v>19</v>
      </c>
      <c r="E3371">
        <v>5.2</v>
      </c>
      <c r="F3371" t="e">
        <f t="shared" si="156"/>
        <v>#DIV/0!</v>
      </c>
      <c r="G3371">
        <f t="shared" si="157"/>
        <v>6.6</v>
      </c>
      <c r="H3371" s="3">
        <f t="shared" si="158"/>
        <v>1.1251158657328983</v>
      </c>
    </row>
    <row r="3372" spans="1:8" x14ac:dyDescent="0.3">
      <c r="A3372" t="s">
        <v>10851</v>
      </c>
      <c r="B3372" t="s">
        <v>19</v>
      </c>
      <c r="E3372">
        <v>6.9</v>
      </c>
      <c r="F3372" t="e">
        <f t="shared" si="156"/>
        <v>#DIV/0!</v>
      </c>
      <c r="G3372">
        <f t="shared" si="157"/>
        <v>6.6</v>
      </c>
      <c r="H3372" s="3">
        <f t="shared" si="158"/>
        <v>1.1251158657328983</v>
      </c>
    </row>
    <row r="3373" spans="1:8" x14ac:dyDescent="0.3">
      <c r="A3373" t="s">
        <v>13729</v>
      </c>
      <c r="B3373" t="s">
        <v>19</v>
      </c>
      <c r="E3373">
        <v>6.1</v>
      </c>
      <c r="F3373" t="e">
        <f t="shared" si="156"/>
        <v>#DIV/0!</v>
      </c>
      <c r="G3373">
        <f t="shared" si="157"/>
        <v>6.6</v>
      </c>
      <c r="H3373" s="3">
        <f t="shared" si="158"/>
        <v>1.1251158657328983</v>
      </c>
    </row>
    <row r="3374" spans="1:8" x14ac:dyDescent="0.3">
      <c r="A3374" t="s">
        <v>13730</v>
      </c>
      <c r="B3374" t="s">
        <v>19</v>
      </c>
      <c r="E3374">
        <v>5</v>
      </c>
      <c r="F3374" t="e">
        <f t="shared" si="156"/>
        <v>#DIV/0!</v>
      </c>
      <c r="G3374">
        <f t="shared" si="157"/>
        <v>6.6</v>
      </c>
      <c r="H3374" s="3">
        <f t="shared" si="158"/>
        <v>1.1251158657328983</v>
      </c>
    </row>
    <row r="3375" spans="1:8" x14ac:dyDescent="0.3">
      <c r="A3375" t="s">
        <v>13731</v>
      </c>
      <c r="B3375" t="s">
        <v>19</v>
      </c>
      <c r="E3375">
        <v>7.8</v>
      </c>
      <c r="F3375" t="e">
        <f t="shared" si="156"/>
        <v>#DIV/0!</v>
      </c>
      <c r="G3375">
        <f t="shared" si="157"/>
        <v>6.6</v>
      </c>
      <c r="H3375" s="3">
        <f t="shared" si="158"/>
        <v>1.1251158657328983</v>
      </c>
    </row>
    <row r="3376" spans="1:8" x14ac:dyDescent="0.3">
      <c r="A3376" t="s">
        <v>13732</v>
      </c>
      <c r="B3376" t="s">
        <v>19</v>
      </c>
      <c r="E3376">
        <v>7.4</v>
      </c>
      <c r="F3376" t="e">
        <f t="shared" si="156"/>
        <v>#DIV/0!</v>
      </c>
      <c r="G3376">
        <f t="shared" si="157"/>
        <v>6.6</v>
      </c>
      <c r="H3376" s="3">
        <f t="shared" si="158"/>
        <v>1.1251158657328983</v>
      </c>
    </row>
    <row r="3377" spans="1:8" x14ac:dyDescent="0.3">
      <c r="A3377" t="s">
        <v>13733</v>
      </c>
      <c r="B3377" t="s">
        <v>19</v>
      </c>
      <c r="E3377">
        <v>6.8</v>
      </c>
      <c r="F3377" t="e">
        <f t="shared" si="156"/>
        <v>#DIV/0!</v>
      </c>
      <c r="G3377">
        <f t="shared" si="157"/>
        <v>6.6</v>
      </c>
      <c r="H3377" s="3">
        <f t="shared" si="158"/>
        <v>1.1251158657328983</v>
      </c>
    </row>
    <row r="3378" spans="1:8" x14ac:dyDescent="0.3">
      <c r="A3378" t="s">
        <v>13734</v>
      </c>
      <c r="B3378" t="s">
        <v>19</v>
      </c>
      <c r="E3378">
        <v>7.1</v>
      </c>
      <c r="F3378" t="e">
        <f t="shared" si="156"/>
        <v>#DIV/0!</v>
      </c>
      <c r="G3378">
        <f t="shared" si="157"/>
        <v>6.6</v>
      </c>
      <c r="H3378" s="3">
        <f t="shared" si="158"/>
        <v>1.1251158657328983</v>
      </c>
    </row>
    <row r="3379" spans="1:8" x14ac:dyDescent="0.3">
      <c r="A3379" t="s">
        <v>13735</v>
      </c>
      <c r="B3379" t="s">
        <v>19</v>
      </c>
      <c r="E3379">
        <v>6.4</v>
      </c>
      <c r="F3379" t="e">
        <f t="shared" si="156"/>
        <v>#DIV/0!</v>
      </c>
      <c r="G3379">
        <f t="shared" si="157"/>
        <v>6.6</v>
      </c>
      <c r="H3379" s="3">
        <f t="shared" si="158"/>
        <v>1.1251158657328983</v>
      </c>
    </row>
    <row r="3380" spans="1:8" x14ac:dyDescent="0.3">
      <c r="A3380" t="s">
        <v>13736</v>
      </c>
      <c r="B3380" t="s">
        <v>19</v>
      </c>
      <c r="E3380">
        <v>5.7</v>
      </c>
      <c r="F3380" t="e">
        <f t="shared" si="156"/>
        <v>#DIV/0!</v>
      </c>
      <c r="G3380">
        <f t="shared" si="157"/>
        <v>6.6</v>
      </c>
      <c r="H3380" s="3">
        <f t="shared" si="158"/>
        <v>1.1251158657328983</v>
      </c>
    </row>
    <row r="3381" spans="1:8" x14ac:dyDescent="0.3">
      <c r="A3381" t="s">
        <v>13737</v>
      </c>
      <c r="B3381" t="s">
        <v>19</v>
      </c>
      <c r="E3381">
        <v>7.5</v>
      </c>
      <c r="F3381" t="e">
        <f t="shared" si="156"/>
        <v>#DIV/0!</v>
      </c>
      <c r="G3381">
        <f t="shared" si="157"/>
        <v>6.6</v>
      </c>
      <c r="H3381" s="3">
        <f t="shared" si="158"/>
        <v>1.1251158657328983</v>
      </c>
    </row>
    <row r="3382" spans="1:8" x14ac:dyDescent="0.3">
      <c r="A3382" t="s">
        <v>13738</v>
      </c>
      <c r="B3382" t="s">
        <v>19</v>
      </c>
      <c r="E3382">
        <v>6.7</v>
      </c>
      <c r="F3382" t="e">
        <f t="shared" si="156"/>
        <v>#DIV/0!</v>
      </c>
      <c r="G3382">
        <f t="shared" si="157"/>
        <v>6.6</v>
      </c>
      <c r="H3382" s="3">
        <f t="shared" si="158"/>
        <v>1.1251158657328983</v>
      </c>
    </row>
    <row r="3383" spans="1:8" x14ac:dyDescent="0.3">
      <c r="A3383" t="s">
        <v>13739</v>
      </c>
      <c r="B3383" t="s">
        <v>19</v>
      </c>
      <c r="E3383">
        <v>5.6</v>
      </c>
      <c r="F3383" t="e">
        <f t="shared" si="156"/>
        <v>#DIV/0!</v>
      </c>
      <c r="G3383">
        <f t="shared" si="157"/>
        <v>6.6</v>
      </c>
      <c r="H3383" s="3">
        <f t="shared" si="158"/>
        <v>1.1251158657328983</v>
      </c>
    </row>
    <row r="3384" spans="1:8" x14ac:dyDescent="0.3">
      <c r="A3384" t="s">
        <v>11386</v>
      </c>
      <c r="B3384" t="s">
        <v>19</v>
      </c>
      <c r="E3384">
        <v>7</v>
      </c>
      <c r="F3384" t="e">
        <f t="shared" si="156"/>
        <v>#DIV/0!</v>
      </c>
      <c r="G3384">
        <f t="shared" si="157"/>
        <v>6.6</v>
      </c>
      <c r="H3384" s="3">
        <f t="shared" si="158"/>
        <v>1.1251158657328983</v>
      </c>
    </row>
    <row r="3385" spans="1:8" x14ac:dyDescent="0.3">
      <c r="A3385" t="s">
        <v>13740</v>
      </c>
      <c r="B3385" t="s">
        <v>19</v>
      </c>
      <c r="E3385">
        <v>7.6</v>
      </c>
      <c r="F3385" t="e">
        <f t="shared" si="156"/>
        <v>#DIV/0!</v>
      </c>
      <c r="G3385">
        <f t="shared" si="157"/>
        <v>6.6</v>
      </c>
      <c r="H3385" s="3">
        <f t="shared" si="158"/>
        <v>1.1251158657328983</v>
      </c>
    </row>
    <row r="3386" spans="1:8" x14ac:dyDescent="0.3">
      <c r="A3386" t="s">
        <v>13741</v>
      </c>
      <c r="B3386" t="s">
        <v>19</v>
      </c>
      <c r="E3386">
        <v>6.5</v>
      </c>
      <c r="F3386" t="e">
        <f t="shared" si="156"/>
        <v>#DIV/0!</v>
      </c>
      <c r="G3386">
        <f t="shared" si="157"/>
        <v>6.6</v>
      </c>
      <c r="H3386" s="3">
        <f t="shared" si="158"/>
        <v>1.1251158657328983</v>
      </c>
    </row>
    <row r="3387" spans="1:8" x14ac:dyDescent="0.3">
      <c r="A3387" t="s">
        <v>13742</v>
      </c>
      <c r="B3387" t="s">
        <v>19</v>
      </c>
      <c r="E3387">
        <v>7</v>
      </c>
      <c r="F3387" t="e">
        <f t="shared" si="156"/>
        <v>#DIV/0!</v>
      </c>
      <c r="G3387">
        <f t="shared" si="157"/>
        <v>6.6</v>
      </c>
      <c r="H3387" s="3">
        <f t="shared" si="158"/>
        <v>1.1251158657328983</v>
      </c>
    </row>
    <row r="3388" spans="1:8" x14ac:dyDescent="0.3">
      <c r="A3388" t="s">
        <v>13743</v>
      </c>
      <c r="B3388" t="s">
        <v>19</v>
      </c>
      <c r="E3388">
        <v>6.3</v>
      </c>
      <c r="F3388" t="e">
        <f t="shared" si="156"/>
        <v>#DIV/0!</v>
      </c>
      <c r="G3388">
        <f t="shared" si="157"/>
        <v>6.6</v>
      </c>
      <c r="H3388" s="3">
        <f t="shared" si="158"/>
        <v>1.1251158657328983</v>
      </c>
    </row>
    <row r="3389" spans="1:8" x14ac:dyDescent="0.3">
      <c r="A3389" t="s">
        <v>13744</v>
      </c>
      <c r="B3389" t="s">
        <v>19</v>
      </c>
      <c r="E3389">
        <v>6.4</v>
      </c>
      <c r="F3389" t="e">
        <f t="shared" si="156"/>
        <v>#DIV/0!</v>
      </c>
      <c r="G3389">
        <f t="shared" si="157"/>
        <v>6.6</v>
      </c>
      <c r="H3389" s="3">
        <f t="shared" si="158"/>
        <v>1.1251158657328983</v>
      </c>
    </row>
    <row r="3390" spans="1:8" x14ac:dyDescent="0.3">
      <c r="A3390" t="s">
        <v>13745</v>
      </c>
      <c r="B3390" t="s">
        <v>19</v>
      </c>
      <c r="E3390">
        <v>7.1</v>
      </c>
      <c r="F3390" t="e">
        <f t="shared" si="156"/>
        <v>#DIV/0!</v>
      </c>
      <c r="G3390">
        <f t="shared" si="157"/>
        <v>6.6</v>
      </c>
      <c r="H3390" s="3">
        <f t="shared" si="158"/>
        <v>1.1251158657328983</v>
      </c>
    </row>
    <row r="3391" spans="1:8" x14ac:dyDescent="0.3">
      <c r="A3391" t="s">
        <v>13746</v>
      </c>
      <c r="B3391" t="s">
        <v>19</v>
      </c>
      <c r="E3391">
        <v>7.1</v>
      </c>
      <c r="F3391" t="e">
        <f t="shared" si="156"/>
        <v>#DIV/0!</v>
      </c>
      <c r="G3391">
        <f t="shared" si="157"/>
        <v>6.6</v>
      </c>
      <c r="H3391" s="3">
        <f t="shared" si="158"/>
        <v>1.1251158657328983</v>
      </c>
    </row>
    <row r="3392" spans="1:8" x14ac:dyDescent="0.3">
      <c r="A3392" t="s">
        <v>13747</v>
      </c>
      <c r="B3392" t="s">
        <v>19</v>
      </c>
      <c r="E3392">
        <v>6.5</v>
      </c>
      <c r="F3392" t="e">
        <f t="shared" si="156"/>
        <v>#DIV/0!</v>
      </c>
      <c r="G3392">
        <f t="shared" si="157"/>
        <v>6.6</v>
      </c>
      <c r="H3392" s="3">
        <f t="shared" si="158"/>
        <v>1.1251158657328983</v>
      </c>
    </row>
    <row r="3393" spans="1:8" x14ac:dyDescent="0.3">
      <c r="A3393" t="s">
        <v>13748</v>
      </c>
      <c r="B3393" t="s">
        <v>19</v>
      </c>
      <c r="E3393">
        <v>6.9</v>
      </c>
      <c r="F3393" t="e">
        <f t="shared" si="156"/>
        <v>#DIV/0!</v>
      </c>
      <c r="G3393">
        <f t="shared" si="157"/>
        <v>6.6</v>
      </c>
      <c r="H3393" s="3">
        <f t="shared" si="158"/>
        <v>1.1251158657328983</v>
      </c>
    </row>
    <row r="3394" spans="1:8" x14ac:dyDescent="0.3">
      <c r="A3394" t="s">
        <v>13749</v>
      </c>
      <c r="B3394" t="s">
        <v>19</v>
      </c>
      <c r="E3394">
        <v>5.4</v>
      </c>
      <c r="F3394" t="e">
        <f t="shared" si="156"/>
        <v>#DIV/0!</v>
      </c>
      <c r="G3394">
        <f t="shared" si="157"/>
        <v>6.6</v>
      </c>
      <c r="H3394" s="3">
        <f t="shared" si="158"/>
        <v>1.1251158657328983</v>
      </c>
    </row>
    <row r="3395" spans="1:8" x14ac:dyDescent="0.3">
      <c r="A3395" t="s">
        <v>13750</v>
      </c>
      <c r="B3395" t="s">
        <v>19</v>
      </c>
      <c r="E3395">
        <v>4.9000000000000004</v>
      </c>
      <c r="F3395" t="e">
        <f t="shared" ref="F3395:F3458" si="159">AVERAGEIF(B:B,C:C,E:E)</f>
        <v>#DIV/0!</v>
      </c>
      <c r="G3395">
        <f t="shared" ref="G3395:G3458" si="160">MEDIAN(B:B,C:C,E:E)</f>
        <v>6.6</v>
      </c>
      <c r="H3395" s="3">
        <f t="shared" ref="H3395:H3458" si="161">_xlfn.STDEV.S(B:B,C:C,E:E)</f>
        <v>1.1251158657328983</v>
      </c>
    </row>
    <row r="3396" spans="1:8" x14ac:dyDescent="0.3">
      <c r="A3396" t="s">
        <v>13751</v>
      </c>
      <c r="B3396" t="s">
        <v>19</v>
      </c>
      <c r="E3396">
        <v>5.0999999999999996</v>
      </c>
      <c r="F3396" t="e">
        <f t="shared" si="159"/>
        <v>#DIV/0!</v>
      </c>
      <c r="G3396">
        <f t="shared" si="160"/>
        <v>6.6</v>
      </c>
      <c r="H3396" s="3">
        <f t="shared" si="161"/>
        <v>1.1251158657328983</v>
      </c>
    </row>
    <row r="3397" spans="1:8" x14ac:dyDescent="0.3">
      <c r="A3397" t="s">
        <v>13752</v>
      </c>
      <c r="B3397" t="s">
        <v>19</v>
      </c>
      <c r="E3397">
        <v>5.3</v>
      </c>
      <c r="F3397" t="e">
        <f t="shared" si="159"/>
        <v>#DIV/0!</v>
      </c>
      <c r="G3397">
        <f t="shared" si="160"/>
        <v>6.6</v>
      </c>
      <c r="H3397" s="3">
        <f t="shared" si="161"/>
        <v>1.1251158657328983</v>
      </c>
    </row>
    <row r="3398" spans="1:8" x14ac:dyDescent="0.3">
      <c r="A3398" t="s">
        <v>13753</v>
      </c>
      <c r="B3398" t="s">
        <v>675</v>
      </c>
      <c r="E3398">
        <v>7.5</v>
      </c>
      <c r="F3398" t="e">
        <f t="shared" si="159"/>
        <v>#DIV/0!</v>
      </c>
      <c r="G3398">
        <f t="shared" si="160"/>
        <v>6.6</v>
      </c>
      <c r="H3398" s="3">
        <f t="shared" si="161"/>
        <v>1.1251158657328983</v>
      </c>
    </row>
    <row r="3399" spans="1:8" x14ac:dyDescent="0.3">
      <c r="A3399" t="s">
        <v>13754</v>
      </c>
      <c r="B3399" t="s">
        <v>19</v>
      </c>
      <c r="E3399">
        <v>8.3000000000000007</v>
      </c>
      <c r="F3399" t="e">
        <f t="shared" si="159"/>
        <v>#DIV/0!</v>
      </c>
      <c r="G3399">
        <f t="shared" si="160"/>
        <v>6.6</v>
      </c>
      <c r="H3399" s="3">
        <f t="shared" si="161"/>
        <v>1.1251158657328983</v>
      </c>
    </row>
    <row r="3400" spans="1:8" x14ac:dyDescent="0.3">
      <c r="A3400" t="s">
        <v>13755</v>
      </c>
      <c r="B3400" t="s">
        <v>19</v>
      </c>
      <c r="E3400">
        <v>7.3</v>
      </c>
      <c r="F3400" t="e">
        <f t="shared" si="159"/>
        <v>#DIV/0!</v>
      </c>
      <c r="G3400">
        <f t="shared" si="160"/>
        <v>6.6</v>
      </c>
      <c r="H3400" s="3">
        <f t="shared" si="161"/>
        <v>1.1251158657328983</v>
      </c>
    </row>
    <row r="3401" spans="1:8" x14ac:dyDescent="0.3">
      <c r="A3401" t="s">
        <v>13756</v>
      </c>
      <c r="B3401" t="s">
        <v>19</v>
      </c>
      <c r="E3401">
        <v>7.3</v>
      </c>
      <c r="F3401" t="e">
        <f t="shared" si="159"/>
        <v>#DIV/0!</v>
      </c>
      <c r="G3401">
        <f t="shared" si="160"/>
        <v>6.6</v>
      </c>
      <c r="H3401" s="3">
        <f t="shared" si="161"/>
        <v>1.1251158657328983</v>
      </c>
    </row>
    <row r="3402" spans="1:8" x14ac:dyDescent="0.3">
      <c r="A3402" t="s">
        <v>13757</v>
      </c>
      <c r="B3402" t="s">
        <v>19</v>
      </c>
      <c r="E3402">
        <v>7.1</v>
      </c>
      <c r="F3402" t="e">
        <f t="shared" si="159"/>
        <v>#DIV/0!</v>
      </c>
      <c r="G3402">
        <f t="shared" si="160"/>
        <v>6.6</v>
      </c>
      <c r="H3402" s="3">
        <f t="shared" si="161"/>
        <v>1.1251158657328983</v>
      </c>
    </row>
    <row r="3403" spans="1:8" x14ac:dyDescent="0.3">
      <c r="A3403" t="s">
        <v>13758</v>
      </c>
      <c r="B3403" t="s">
        <v>19</v>
      </c>
      <c r="E3403">
        <v>6</v>
      </c>
      <c r="F3403" t="e">
        <f t="shared" si="159"/>
        <v>#DIV/0!</v>
      </c>
      <c r="G3403">
        <f t="shared" si="160"/>
        <v>6.6</v>
      </c>
      <c r="H3403" s="3">
        <f t="shared" si="161"/>
        <v>1.1251158657328983</v>
      </c>
    </row>
    <row r="3404" spans="1:8" x14ac:dyDescent="0.3">
      <c r="A3404" t="s">
        <v>13759</v>
      </c>
      <c r="B3404" t="s">
        <v>19</v>
      </c>
      <c r="E3404">
        <v>6.6</v>
      </c>
      <c r="F3404" t="e">
        <f t="shared" si="159"/>
        <v>#DIV/0!</v>
      </c>
      <c r="G3404">
        <f t="shared" si="160"/>
        <v>6.6</v>
      </c>
      <c r="H3404" s="3">
        <f t="shared" si="161"/>
        <v>1.1251158657328983</v>
      </c>
    </row>
    <row r="3405" spans="1:8" x14ac:dyDescent="0.3">
      <c r="A3405" t="s">
        <v>13760</v>
      </c>
      <c r="B3405" t="s">
        <v>19</v>
      </c>
      <c r="E3405">
        <v>7.2</v>
      </c>
      <c r="F3405" t="e">
        <f t="shared" si="159"/>
        <v>#DIV/0!</v>
      </c>
      <c r="G3405">
        <f t="shared" si="160"/>
        <v>6.6</v>
      </c>
      <c r="H3405" s="3">
        <f t="shared" si="161"/>
        <v>1.1251158657328983</v>
      </c>
    </row>
    <row r="3406" spans="1:8" x14ac:dyDescent="0.3">
      <c r="A3406" t="s">
        <v>13761</v>
      </c>
      <c r="B3406" t="s">
        <v>19</v>
      </c>
      <c r="E3406">
        <v>7.2</v>
      </c>
      <c r="F3406" t="e">
        <f t="shared" si="159"/>
        <v>#DIV/0!</v>
      </c>
      <c r="G3406">
        <f t="shared" si="160"/>
        <v>6.6</v>
      </c>
      <c r="H3406" s="3">
        <f t="shared" si="161"/>
        <v>1.1251158657328983</v>
      </c>
    </row>
    <row r="3407" spans="1:8" x14ac:dyDescent="0.3">
      <c r="A3407" t="s">
        <v>13762</v>
      </c>
      <c r="B3407" t="s">
        <v>19</v>
      </c>
      <c r="E3407">
        <v>6.9</v>
      </c>
      <c r="F3407" t="e">
        <f t="shared" si="159"/>
        <v>#DIV/0!</v>
      </c>
      <c r="G3407">
        <f t="shared" si="160"/>
        <v>6.6</v>
      </c>
      <c r="H3407" s="3">
        <f t="shared" si="161"/>
        <v>1.1251158657328983</v>
      </c>
    </row>
    <row r="3408" spans="1:8" x14ac:dyDescent="0.3">
      <c r="A3408" t="s">
        <v>13763</v>
      </c>
      <c r="B3408" t="s">
        <v>19</v>
      </c>
      <c r="E3408">
        <v>6.8</v>
      </c>
      <c r="F3408" t="e">
        <f t="shared" si="159"/>
        <v>#DIV/0!</v>
      </c>
      <c r="G3408">
        <f t="shared" si="160"/>
        <v>6.6</v>
      </c>
      <c r="H3408" s="3">
        <f t="shared" si="161"/>
        <v>1.1251158657328983</v>
      </c>
    </row>
    <row r="3409" spans="1:8" x14ac:dyDescent="0.3">
      <c r="A3409" t="s">
        <v>13764</v>
      </c>
      <c r="B3409" t="s">
        <v>19</v>
      </c>
      <c r="E3409">
        <v>4</v>
      </c>
      <c r="F3409" t="e">
        <f t="shared" si="159"/>
        <v>#DIV/0!</v>
      </c>
      <c r="G3409">
        <f t="shared" si="160"/>
        <v>6.6</v>
      </c>
      <c r="H3409" s="3">
        <f t="shared" si="161"/>
        <v>1.1251158657328983</v>
      </c>
    </row>
    <row r="3410" spans="1:8" x14ac:dyDescent="0.3">
      <c r="A3410" t="s">
        <v>13765</v>
      </c>
      <c r="B3410" t="s">
        <v>19</v>
      </c>
      <c r="E3410">
        <v>7.7</v>
      </c>
      <c r="F3410" t="e">
        <f t="shared" si="159"/>
        <v>#DIV/0!</v>
      </c>
      <c r="G3410">
        <f t="shared" si="160"/>
        <v>6.6</v>
      </c>
      <c r="H3410" s="3">
        <f t="shared" si="161"/>
        <v>1.1251158657328983</v>
      </c>
    </row>
    <row r="3411" spans="1:8" x14ac:dyDescent="0.3">
      <c r="A3411" t="s">
        <v>13766</v>
      </c>
      <c r="B3411" t="s">
        <v>19</v>
      </c>
      <c r="E3411">
        <v>7.4</v>
      </c>
      <c r="F3411" t="e">
        <f t="shared" si="159"/>
        <v>#DIV/0!</v>
      </c>
      <c r="G3411">
        <f t="shared" si="160"/>
        <v>6.6</v>
      </c>
      <c r="H3411" s="3">
        <f t="shared" si="161"/>
        <v>1.1251158657328983</v>
      </c>
    </row>
    <row r="3412" spans="1:8" x14ac:dyDescent="0.3">
      <c r="A3412" t="s">
        <v>13767</v>
      </c>
      <c r="B3412" t="s">
        <v>19</v>
      </c>
      <c r="E3412">
        <v>6.5</v>
      </c>
      <c r="F3412" t="e">
        <f t="shared" si="159"/>
        <v>#DIV/0!</v>
      </c>
      <c r="G3412">
        <f t="shared" si="160"/>
        <v>6.6</v>
      </c>
      <c r="H3412" s="3">
        <f t="shared" si="161"/>
        <v>1.1251158657328983</v>
      </c>
    </row>
    <row r="3413" spans="1:8" x14ac:dyDescent="0.3">
      <c r="A3413" t="s">
        <v>13768</v>
      </c>
      <c r="B3413" t="s">
        <v>19</v>
      </c>
      <c r="E3413">
        <v>6.4</v>
      </c>
      <c r="F3413" t="e">
        <f t="shared" si="159"/>
        <v>#DIV/0!</v>
      </c>
      <c r="G3413">
        <f t="shared" si="160"/>
        <v>6.6</v>
      </c>
      <c r="H3413" s="3">
        <f t="shared" si="161"/>
        <v>1.1251158657328983</v>
      </c>
    </row>
    <row r="3414" spans="1:8" x14ac:dyDescent="0.3">
      <c r="A3414" t="s">
        <v>13769</v>
      </c>
      <c r="B3414" t="s">
        <v>19</v>
      </c>
      <c r="E3414">
        <v>7.2</v>
      </c>
      <c r="F3414" t="e">
        <f t="shared" si="159"/>
        <v>#DIV/0!</v>
      </c>
      <c r="G3414">
        <f t="shared" si="160"/>
        <v>6.6</v>
      </c>
      <c r="H3414" s="3">
        <f t="shared" si="161"/>
        <v>1.1251158657328983</v>
      </c>
    </row>
    <row r="3415" spans="1:8" x14ac:dyDescent="0.3">
      <c r="A3415" t="s">
        <v>13770</v>
      </c>
      <c r="B3415" t="s">
        <v>19</v>
      </c>
      <c r="E3415">
        <v>5.6</v>
      </c>
      <c r="F3415" t="e">
        <f t="shared" si="159"/>
        <v>#DIV/0!</v>
      </c>
      <c r="G3415">
        <f t="shared" si="160"/>
        <v>6.6</v>
      </c>
      <c r="H3415" s="3">
        <f t="shared" si="161"/>
        <v>1.1251158657328983</v>
      </c>
    </row>
    <row r="3416" spans="1:8" x14ac:dyDescent="0.3">
      <c r="A3416" t="s">
        <v>13771</v>
      </c>
      <c r="B3416" t="s">
        <v>19</v>
      </c>
      <c r="E3416">
        <v>6.3</v>
      </c>
      <c r="F3416" t="e">
        <f t="shared" si="159"/>
        <v>#DIV/0!</v>
      </c>
      <c r="G3416">
        <f t="shared" si="160"/>
        <v>6.6</v>
      </c>
      <c r="H3416" s="3">
        <f t="shared" si="161"/>
        <v>1.1251158657328983</v>
      </c>
    </row>
    <row r="3417" spans="1:8" x14ac:dyDescent="0.3">
      <c r="A3417" t="s">
        <v>13772</v>
      </c>
      <c r="B3417" t="s">
        <v>19</v>
      </c>
      <c r="E3417">
        <v>6.8</v>
      </c>
      <c r="F3417" t="e">
        <f t="shared" si="159"/>
        <v>#DIV/0!</v>
      </c>
      <c r="G3417">
        <f t="shared" si="160"/>
        <v>6.6</v>
      </c>
      <c r="H3417" s="3">
        <f t="shared" si="161"/>
        <v>1.1251158657328983</v>
      </c>
    </row>
    <row r="3418" spans="1:8" x14ac:dyDescent="0.3">
      <c r="A3418" t="s">
        <v>13773</v>
      </c>
      <c r="B3418" t="s">
        <v>19</v>
      </c>
      <c r="E3418">
        <v>5.5</v>
      </c>
      <c r="F3418" t="e">
        <f t="shared" si="159"/>
        <v>#DIV/0!</v>
      </c>
      <c r="G3418">
        <f t="shared" si="160"/>
        <v>6.6</v>
      </c>
      <c r="H3418" s="3">
        <f t="shared" si="161"/>
        <v>1.1251158657328983</v>
      </c>
    </row>
    <row r="3419" spans="1:8" x14ac:dyDescent="0.3">
      <c r="A3419" t="s">
        <v>13774</v>
      </c>
      <c r="B3419" t="s">
        <v>19</v>
      </c>
      <c r="E3419">
        <v>6.9</v>
      </c>
      <c r="F3419" t="e">
        <f t="shared" si="159"/>
        <v>#DIV/0!</v>
      </c>
      <c r="G3419">
        <f t="shared" si="160"/>
        <v>6.6</v>
      </c>
      <c r="H3419" s="3">
        <f t="shared" si="161"/>
        <v>1.1251158657328983</v>
      </c>
    </row>
    <row r="3420" spans="1:8" x14ac:dyDescent="0.3">
      <c r="A3420" t="s">
        <v>13775</v>
      </c>
      <c r="B3420" t="s">
        <v>19</v>
      </c>
      <c r="E3420">
        <v>6</v>
      </c>
      <c r="F3420" t="e">
        <f t="shared" si="159"/>
        <v>#DIV/0!</v>
      </c>
      <c r="G3420">
        <f t="shared" si="160"/>
        <v>6.6</v>
      </c>
      <c r="H3420" s="3">
        <f t="shared" si="161"/>
        <v>1.1251158657328983</v>
      </c>
    </row>
    <row r="3421" spans="1:8" x14ac:dyDescent="0.3">
      <c r="A3421" t="s">
        <v>13776</v>
      </c>
      <c r="B3421" t="s">
        <v>336</v>
      </c>
      <c r="E3421">
        <v>7.7</v>
      </c>
      <c r="F3421" t="e">
        <f t="shared" si="159"/>
        <v>#DIV/0!</v>
      </c>
      <c r="G3421">
        <f t="shared" si="160"/>
        <v>6.6</v>
      </c>
      <c r="H3421" s="3">
        <f t="shared" si="161"/>
        <v>1.1251158657328983</v>
      </c>
    </row>
    <row r="3422" spans="1:8" x14ac:dyDescent="0.3">
      <c r="A3422" t="s">
        <v>13777</v>
      </c>
      <c r="B3422" t="s">
        <v>19</v>
      </c>
      <c r="E3422">
        <v>6.4</v>
      </c>
      <c r="F3422" t="e">
        <f t="shared" si="159"/>
        <v>#DIV/0!</v>
      </c>
      <c r="G3422">
        <f t="shared" si="160"/>
        <v>6.6</v>
      </c>
      <c r="H3422" s="3">
        <f t="shared" si="161"/>
        <v>1.1251158657328983</v>
      </c>
    </row>
    <row r="3423" spans="1:8" x14ac:dyDescent="0.3">
      <c r="A3423" t="s">
        <v>13778</v>
      </c>
      <c r="B3423" t="s">
        <v>675</v>
      </c>
      <c r="E3423">
        <v>6.6</v>
      </c>
      <c r="F3423" t="e">
        <f t="shared" si="159"/>
        <v>#DIV/0!</v>
      </c>
      <c r="G3423">
        <f t="shared" si="160"/>
        <v>6.6</v>
      </c>
      <c r="H3423" s="3">
        <f t="shared" si="161"/>
        <v>1.1251158657328983</v>
      </c>
    </row>
    <row r="3424" spans="1:8" x14ac:dyDescent="0.3">
      <c r="A3424" t="s">
        <v>13779</v>
      </c>
      <c r="B3424" t="s">
        <v>19</v>
      </c>
      <c r="E3424">
        <v>5.3</v>
      </c>
      <c r="F3424" t="e">
        <f t="shared" si="159"/>
        <v>#DIV/0!</v>
      </c>
      <c r="G3424">
        <f t="shared" si="160"/>
        <v>6.6</v>
      </c>
      <c r="H3424" s="3">
        <f t="shared" si="161"/>
        <v>1.1251158657328983</v>
      </c>
    </row>
    <row r="3425" spans="1:8" x14ac:dyDescent="0.3">
      <c r="A3425" t="s">
        <v>13780</v>
      </c>
      <c r="B3425" t="s">
        <v>4999</v>
      </c>
      <c r="E3425">
        <v>8.1</v>
      </c>
      <c r="F3425" t="e">
        <f t="shared" si="159"/>
        <v>#DIV/0!</v>
      </c>
      <c r="G3425">
        <f t="shared" si="160"/>
        <v>6.6</v>
      </c>
      <c r="H3425" s="3">
        <f t="shared" si="161"/>
        <v>1.1251158657328983</v>
      </c>
    </row>
    <row r="3426" spans="1:8" x14ac:dyDescent="0.3">
      <c r="A3426" t="s">
        <v>13781</v>
      </c>
      <c r="B3426" t="s">
        <v>19</v>
      </c>
      <c r="E3426">
        <v>5.9</v>
      </c>
      <c r="F3426" t="e">
        <f t="shared" si="159"/>
        <v>#DIV/0!</v>
      </c>
      <c r="G3426">
        <f t="shared" si="160"/>
        <v>6.6</v>
      </c>
      <c r="H3426" s="3">
        <f t="shared" si="161"/>
        <v>1.1251158657328983</v>
      </c>
    </row>
    <row r="3427" spans="1:8" x14ac:dyDescent="0.3">
      <c r="A3427" t="s">
        <v>13782</v>
      </c>
      <c r="B3427" t="s">
        <v>19</v>
      </c>
      <c r="E3427">
        <v>7.7</v>
      </c>
      <c r="F3427" t="e">
        <f t="shared" si="159"/>
        <v>#DIV/0!</v>
      </c>
      <c r="G3427">
        <f t="shared" si="160"/>
        <v>6.6</v>
      </c>
      <c r="H3427" s="3">
        <f t="shared" si="161"/>
        <v>1.1251158657328983</v>
      </c>
    </row>
    <row r="3428" spans="1:8" x14ac:dyDescent="0.3">
      <c r="A3428" t="s">
        <v>13783</v>
      </c>
      <c r="B3428" t="s">
        <v>19</v>
      </c>
      <c r="E3428">
        <v>4.5999999999999996</v>
      </c>
      <c r="F3428" t="e">
        <f t="shared" si="159"/>
        <v>#DIV/0!</v>
      </c>
      <c r="G3428">
        <f t="shared" si="160"/>
        <v>6.6</v>
      </c>
      <c r="H3428" s="3">
        <f t="shared" si="161"/>
        <v>1.1251158657328983</v>
      </c>
    </row>
    <row r="3429" spans="1:8" x14ac:dyDescent="0.3">
      <c r="A3429" t="s">
        <v>13784</v>
      </c>
      <c r="B3429" t="s">
        <v>19</v>
      </c>
      <c r="E3429">
        <v>5.0999999999999996</v>
      </c>
      <c r="F3429" t="e">
        <f t="shared" si="159"/>
        <v>#DIV/0!</v>
      </c>
      <c r="G3429">
        <f t="shared" si="160"/>
        <v>6.6</v>
      </c>
      <c r="H3429" s="3">
        <f t="shared" si="161"/>
        <v>1.1251158657328983</v>
      </c>
    </row>
    <row r="3430" spans="1:8" x14ac:dyDescent="0.3">
      <c r="A3430" t="s">
        <v>13785</v>
      </c>
      <c r="B3430" t="s">
        <v>19</v>
      </c>
      <c r="E3430">
        <v>6.9</v>
      </c>
      <c r="F3430" t="e">
        <f t="shared" si="159"/>
        <v>#DIV/0!</v>
      </c>
      <c r="G3430">
        <f t="shared" si="160"/>
        <v>6.6</v>
      </c>
      <c r="H3430" s="3">
        <f t="shared" si="161"/>
        <v>1.1251158657328983</v>
      </c>
    </row>
    <row r="3431" spans="1:8" x14ac:dyDescent="0.3">
      <c r="A3431" t="s">
        <v>13786</v>
      </c>
      <c r="B3431" t="s">
        <v>19</v>
      </c>
      <c r="E3431">
        <v>8</v>
      </c>
      <c r="F3431" t="e">
        <f t="shared" si="159"/>
        <v>#DIV/0!</v>
      </c>
      <c r="G3431">
        <f t="shared" si="160"/>
        <v>6.6</v>
      </c>
      <c r="H3431" s="3">
        <f t="shared" si="161"/>
        <v>1.1251158657328983</v>
      </c>
    </row>
    <row r="3432" spans="1:8" x14ac:dyDescent="0.3">
      <c r="A3432" t="s">
        <v>13787</v>
      </c>
      <c r="B3432" t="s">
        <v>19</v>
      </c>
      <c r="E3432">
        <v>6.8</v>
      </c>
      <c r="F3432" t="e">
        <f t="shared" si="159"/>
        <v>#DIV/0!</v>
      </c>
      <c r="G3432">
        <f t="shared" si="160"/>
        <v>6.6</v>
      </c>
      <c r="H3432" s="3">
        <f t="shared" si="161"/>
        <v>1.1251158657328983</v>
      </c>
    </row>
    <row r="3433" spans="1:8" x14ac:dyDescent="0.3">
      <c r="A3433" t="s">
        <v>13788</v>
      </c>
      <c r="B3433" t="s">
        <v>19</v>
      </c>
      <c r="E3433">
        <v>5.4</v>
      </c>
      <c r="F3433" t="e">
        <f t="shared" si="159"/>
        <v>#DIV/0!</v>
      </c>
      <c r="G3433">
        <f t="shared" si="160"/>
        <v>6.6</v>
      </c>
      <c r="H3433" s="3">
        <f t="shared" si="161"/>
        <v>1.1251158657328983</v>
      </c>
    </row>
    <row r="3434" spans="1:8" x14ac:dyDescent="0.3">
      <c r="A3434" t="s">
        <v>13789</v>
      </c>
      <c r="B3434" t="s">
        <v>3111</v>
      </c>
      <c r="E3434">
        <v>6.5</v>
      </c>
      <c r="F3434" t="e">
        <f t="shared" si="159"/>
        <v>#DIV/0!</v>
      </c>
      <c r="G3434">
        <f t="shared" si="160"/>
        <v>6.6</v>
      </c>
      <c r="H3434" s="3">
        <f t="shared" si="161"/>
        <v>1.1251158657328983</v>
      </c>
    </row>
    <row r="3435" spans="1:8" x14ac:dyDescent="0.3">
      <c r="A3435" t="s">
        <v>13790</v>
      </c>
      <c r="B3435" t="s">
        <v>675</v>
      </c>
      <c r="E3435">
        <v>4.2</v>
      </c>
      <c r="F3435" t="e">
        <f t="shared" si="159"/>
        <v>#DIV/0!</v>
      </c>
      <c r="G3435">
        <f t="shared" si="160"/>
        <v>6.6</v>
      </c>
      <c r="H3435" s="3">
        <f t="shared" si="161"/>
        <v>1.1251158657328983</v>
      </c>
    </row>
    <row r="3436" spans="1:8" x14ac:dyDescent="0.3">
      <c r="A3436" t="s">
        <v>13791</v>
      </c>
      <c r="B3436" t="s">
        <v>19</v>
      </c>
      <c r="E3436">
        <v>7.4</v>
      </c>
      <c r="F3436" t="e">
        <f t="shared" si="159"/>
        <v>#DIV/0!</v>
      </c>
      <c r="G3436">
        <f t="shared" si="160"/>
        <v>6.6</v>
      </c>
      <c r="H3436" s="3">
        <f t="shared" si="161"/>
        <v>1.1251158657328983</v>
      </c>
    </row>
    <row r="3437" spans="1:8" x14ac:dyDescent="0.3">
      <c r="A3437" t="s">
        <v>13792</v>
      </c>
      <c r="B3437" t="s">
        <v>19</v>
      </c>
      <c r="E3437">
        <v>6.9</v>
      </c>
      <c r="F3437" t="e">
        <f t="shared" si="159"/>
        <v>#DIV/0!</v>
      </c>
      <c r="G3437">
        <f t="shared" si="160"/>
        <v>6.6</v>
      </c>
      <c r="H3437" s="3">
        <f t="shared" si="161"/>
        <v>1.1251158657328983</v>
      </c>
    </row>
    <row r="3438" spans="1:8" x14ac:dyDescent="0.3">
      <c r="A3438" t="s">
        <v>13793</v>
      </c>
      <c r="B3438" t="s">
        <v>19</v>
      </c>
      <c r="E3438">
        <v>6.7</v>
      </c>
      <c r="F3438" t="e">
        <f t="shared" si="159"/>
        <v>#DIV/0!</v>
      </c>
      <c r="G3438">
        <f t="shared" si="160"/>
        <v>6.6</v>
      </c>
      <c r="H3438" s="3">
        <f t="shared" si="161"/>
        <v>1.1251158657328983</v>
      </c>
    </row>
    <row r="3439" spans="1:8" x14ac:dyDescent="0.3">
      <c r="A3439" t="s">
        <v>13794</v>
      </c>
      <c r="B3439" t="s">
        <v>19</v>
      </c>
      <c r="E3439">
        <v>7.3</v>
      </c>
      <c r="F3439" t="e">
        <f t="shared" si="159"/>
        <v>#DIV/0!</v>
      </c>
      <c r="G3439">
        <f t="shared" si="160"/>
        <v>6.6</v>
      </c>
      <c r="H3439" s="3">
        <f t="shared" si="161"/>
        <v>1.1251158657328983</v>
      </c>
    </row>
    <row r="3440" spans="1:8" x14ac:dyDescent="0.3">
      <c r="A3440" t="s">
        <v>13795</v>
      </c>
      <c r="B3440" t="s">
        <v>19</v>
      </c>
      <c r="E3440">
        <v>7.6</v>
      </c>
      <c r="F3440" t="e">
        <f t="shared" si="159"/>
        <v>#DIV/0!</v>
      </c>
      <c r="G3440">
        <f t="shared" si="160"/>
        <v>6.6</v>
      </c>
      <c r="H3440" s="3">
        <f t="shared" si="161"/>
        <v>1.1251158657328983</v>
      </c>
    </row>
    <row r="3441" spans="1:8" x14ac:dyDescent="0.3">
      <c r="A3441" t="s">
        <v>13796</v>
      </c>
      <c r="B3441" t="s">
        <v>19</v>
      </c>
      <c r="E3441">
        <v>5.4</v>
      </c>
      <c r="F3441" t="e">
        <f t="shared" si="159"/>
        <v>#DIV/0!</v>
      </c>
      <c r="G3441">
        <f t="shared" si="160"/>
        <v>6.6</v>
      </c>
      <c r="H3441" s="3">
        <f t="shared" si="161"/>
        <v>1.1251158657328983</v>
      </c>
    </row>
    <row r="3442" spans="1:8" x14ac:dyDescent="0.3">
      <c r="A3442" t="s">
        <v>13797</v>
      </c>
      <c r="B3442" t="s">
        <v>19</v>
      </c>
      <c r="E3442">
        <v>7.3</v>
      </c>
      <c r="F3442" t="e">
        <f t="shared" si="159"/>
        <v>#DIV/0!</v>
      </c>
      <c r="G3442">
        <f t="shared" si="160"/>
        <v>6.6</v>
      </c>
      <c r="H3442" s="3">
        <f t="shared" si="161"/>
        <v>1.1251158657328983</v>
      </c>
    </row>
    <row r="3443" spans="1:8" x14ac:dyDescent="0.3">
      <c r="A3443" t="s">
        <v>13798</v>
      </c>
      <c r="B3443" t="s">
        <v>19</v>
      </c>
      <c r="E3443">
        <v>6.4</v>
      </c>
      <c r="F3443" t="e">
        <f t="shared" si="159"/>
        <v>#DIV/0!</v>
      </c>
      <c r="G3443">
        <f t="shared" si="160"/>
        <v>6.6</v>
      </c>
      <c r="H3443" s="3">
        <f t="shared" si="161"/>
        <v>1.1251158657328983</v>
      </c>
    </row>
    <row r="3444" spans="1:8" x14ac:dyDescent="0.3">
      <c r="A3444" t="s">
        <v>13799</v>
      </c>
      <c r="B3444" t="s">
        <v>19</v>
      </c>
      <c r="E3444">
        <v>6</v>
      </c>
      <c r="F3444" t="e">
        <f t="shared" si="159"/>
        <v>#DIV/0!</v>
      </c>
      <c r="G3444">
        <f t="shared" si="160"/>
        <v>6.6</v>
      </c>
      <c r="H3444" s="3">
        <f t="shared" si="161"/>
        <v>1.1251158657328983</v>
      </c>
    </row>
    <row r="3445" spans="1:8" x14ac:dyDescent="0.3">
      <c r="A3445" t="s">
        <v>13800</v>
      </c>
      <c r="B3445" t="s">
        <v>19</v>
      </c>
      <c r="E3445">
        <v>7.2</v>
      </c>
      <c r="F3445" t="e">
        <f t="shared" si="159"/>
        <v>#DIV/0!</v>
      </c>
      <c r="G3445">
        <f t="shared" si="160"/>
        <v>6.6</v>
      </c>
      <c r="H3445" s="3">
        <f t="shared" si="161"/>
        <v>1.1251158657328983</v>
      </c>
    </row>
    <row r="3446" spans="1:8" x14ac:dyDescent="0.3">
      <c r="A3446" t="s">
        <v>13801</v>
      </c>
      <c r="B3446" t="s">
        <v>19</v>
      </c>
      <c r="E3446">
        <v>6</v>
      </c>
      <c r="F3446" t="e">
        <f t="shared" si="159"/>
        <v>#DIV/0!</v>
      </c>
      <c r="G3446">
        <f t="shared" si="160"/>
        <v>6.6</v>
      </c>
      <c r="H3446" s="3">
        <f t="shared" si="161"/>
        <v>1.1251158657328983</v>
      </c>
    </row>
    <row r="3447" spans="1:8" x14ac:dyDescent="0.3">
      <c r="A3447" t="s">
        <v>13802</v>
      </c>
      <c r="B3447" t="s">
        <v>675</v>
      </c>
      <c r="E3447">
        <v>3.1</v>
      </c>
      <c r="F3447" t="e">
        <f t="shared" si="159"/>
        <v>#DIV/0!</v>
      </c>
      <c r="G3447">
        <f t="shared" si="160"/>
        <v>6.6</v>
      </c>
      <c r="H3447" s="3">
        <f t="shared" si="161"/>
        <v>1.1251158657328983</v>
      </c>
    </row>
    <row r="3448" spans="1:8" x14ac:dyDescent="0.3">
      <c r="A3448" t="s">
        <v>13803</v>
      </c>
      <c r="B3448" t="s">
        <v>19</v>
      </c>
      <c r="E3448">
        <v>6.9</v>
      </c>
      <c r="F3448" t="e">
        <f t="shared" si="159"/>
        <v>#DIV/0!</v>
      </c>
      <c r="G3448">
        <f t="shared" si="160"/>
        <v>6.6</v>
      </c>
      <c r="H3448" s="3">
        <f t="shared" si="161"/>
        <v>1.1251158657328983</v>
      </c>
    </row>
    <row r="3449" spans="1:8" x14ac:dyDescent="0.3">
      <c r="A3449" t="s">
        <v>13804</v>
      </c>
      <c r="B3449" t="s">
        <v>19</v>
      </c>
      <c r="E3449">
        <v>6.2</v>
      </c>
      <c r="F3449" t="e">
        <f t="shared" si="159"/>
        <v>#DIV/0!</v>
      </c>
      <c r="G3449">
        <f t="shared" si="160"/>
        <v>6.6</v>
      </c>
      <c r="H3449" s="3">
        <f t="shared" si="161"/>
        <v>1.1251158657328983</v>
      </c>
    </row>
    <row r="3450" spans="1:8" x14ac:dyDescent="0.3">
      <c r="A3450" t="s">
        <v>13805</v>
      </c>
      <c r="B3450" t="s">
        <v>19</v>
      </c>
      <c r="E3450">
        <v>5.5</v>
      </c>
      <c r="F3450" t="e">
        <f t="shared" si="159"/>
        <v>#DIV/0!</v>
      </c>
      <c r="G3450">
        <f t="shared" si="160"/>
        <v>6.6</v>
      </c>
      <c r="H3450" s="3">
        <f t="shared" si="161"/>
        <v>1.1251158657328983</v>
      </c>
    </row>
    <row r="3451" spans="1:8" x14ac:dyDescent="0.3">
      <c r="A3451" t="s">
        <v>13806</v>
      </c>
      <c r="B3451" t="s">
        <v>19</v>
      </c>
      <c r="E3451">
        <v>6.9</v>
      </c>
      <c r="F3451" t="e">
        <f t="shared" si="159"/>
        <v>#DIV/0!</v>
      </c>
      <c r="G3451">
        <f t="shared" si="160"/>
        <v>6.6</v>
      </c>
      <c r="H3451" s="3">
        <f t="shared" si="161"/>
        <v>1.1251158657328983</v>
      </c>
    </row>
    <row r="3452" spans="1:8" x14ac:dyDescent="0.3">
      <c r="A3452" t="s">
        <v>13807</v>
      </c>
      <c r="B3452" t="s">
        <v>19</v>
      </c>
      <c r="E3452">
        <v>6.3</v>
      </c>
      <c r="F3452" t="e">
        <f t="shared" si="159"/>
        <v>#DIV/0!</v>
      </c>
      <c r="G3452">
        <f t="shared" si="160"/>
        <v>6.6</v>
      </c>
      <c r="H3452" s="3">
        <f t="shared" si="161"/>
        <v>1.1251158657328983</v>
      </c>
    </row>
    <row r="3453" spans="1:8" x14ac:dyDescent="0.3">
      <c r="A3453" t="s">
        <v>13808</v>
      </c>
      <c r="B3453" t="s">
        <v>2424</v>
      </c>
      <c r="E3453">
        <v>4.8</v>
      </c>
      <c r="F3453" t="e">
        <f t="shared" si="159"/>
        <v>#DIV/0!</v>
      </c>
      <c r="G3453">
        <f t="shared" si="160"/>
        <v>6.6</v>
      </c>
      <c r="H3453" s="3">
        <f t="shared" si="161"/>
        <v>1.1251158657328983</v>
      </c>
    </row>
    <row r="3454" spans="1:8" x14ac:dyDescent="0.3">
      <c r="A3454" t="s">
        <v>13556</v>
      </c>
      <c r="B3454" t="s">
        <v>675</v>
      </c>
      <c r="E3454">
        <v>7.9</v>
      </c>
      <c r="F3454" t="e">
        <f t="shared" si="159"/>
        <v>#DIV/0!</v>
      </c>
      <c r="G3454">
        <f t="shared" si="160"/>
        <v>6.6</v>
      </c>
      <c r="H3454" s="3">
        <f t="shared" si="161"/>
        <v>1.1251158657328983</v>
      </c>
    </row>
    <row r="3455" spans="1:8" x14ac:dyDescent="0.3">
      <c r="A3455" t="s">
        <v>13809</v>
      </c>
      <c r="B3455" t="s">
        <v>19</v>
      </c>
      <c r="E3455">
        <v>6.7</v>
      </c>
      <c r="F3455" t="e">
        <f t="shared" si="159"/>
        <v>#DIV/0!</v>
      </c>
      <c r="G3455">
        <f t="shared" si="160"/>
        <v>6.6</v>
      </c>
      <c r="H3455" s="3">
        <f t="shared" si="161"/>
        <v>1.1251158657328983</v>
      </c>
    </row>
    <row r="3456" spans="1:8" x14ac:dyDescent="0.3">
      <c r="A3456" t="s">
        <v>13810</v>
      </c>
      <c r="B3456" t="s">
        <v>3748</v>
      </c>
      <c r="E3456">
        <v>5.6</v>
      </c>
      <c r="F3456" t="e">
        <f t="shared" si="159"/>
        <v>#DIV/0!</v>
      </c>
      <c r="G3456">
        <f t="shared" si="160"/>
        <v>6.6</v>
      </c>
      <c r="H3456" s="3">
        <f t="shared" si="161"/>
        <v>1.1251158657328983</v>
      </c>
    </row>
    <row r="3457" spans="1:8" x14ac:dyDescent="0.3">
      <c r="A3457" t="s">
        <v>13811</v>
      </c>
      <c r="B3457" t="s">
        <v>19</v>
      </c>
      <c r="E3457">
        <v>5.4</v>
      </c>
      <c r="F3457" t="e">
        <f t="shared" si="159"/>
        <v>#DIV/0!</v>
      </c>
      <c r="G3457">
        <f t="shared" si="160"/>
        <v>6.6</v>
      </c>
      <c r="H3457" s="3">
        <f t="shared" si="161"/>
        <v>1.1251158657328983</v>
      </c>
    </row>
    <row r="3458" spans="1:8" x14ac:dyDescent="0.3">
      <c r="A3458" t="s">
        <v>13812</v>
      </c>
      <c r="B3458" t="s">
        <v>19</v>
      </c>
      <c r="E3458">
        <v>8</v>
      </c>
      <c r="F3458" t="e">
        <f t="shared" si="159"/>
        <v>#DIV/0!</v>
      </c>
      <c r="G3458">
        <f t="shared" si="160"/>
        <v>6.6</v>
      </c>
      <c r="H3458" s="3">
        <f t="shared" si="161"/>
        <v>1.1251158657328983</v>
      </c>
    </row>
    <row r="3459" spans="1:8" x14ac:dyDescent="0.3">
      <c r="A3459" t="s">
        <v>13813</v>
      </c>
      <c r="B3459" t="s">
        <v>19</v>
      </c>
      <c r="E3459">
        <v>5.7</v>
      </c>
      <c r="F3459" t="e">
        <f t="shared" ref="F3459:F3522" si="162">AVERAGEIF(B:B,C:C,E:E)</f>
        <v>#DIV/0!</v>
      </c>
      <c r="G3459">
        <f t="shared" ref="G3459:G3522" si="163">MEDIAN(B:B,C:C,E:E)</f>
        <v>6.6</v>
      </c>
      <c r="H3459" s="3">
        <f t="shared" ref="H3459:H3522" si="164">_xlfn.STDEV.S(B:B,C:C,E:E)</f>
        <v>1.1251158657328983</v>
      </c>
    </row>
    <row r="3460" spans="1:8" x14ac:dyDescent="0.3">
      <c r="A3460" t="s">
        <v>13814</v>
      </c>
      <c r="B3460" t="s">
        <v>19</v>
      </c>
      <c r="E3460">
        <v>7.6</v>
      </c>
      <c r="F3460" t="e">
        <f t="shared" si="162"/>
        <v>#DIV/0!</v>
      </c>
      <c r="G3460">
        <f t="shared" si="163"/>
        <v>6.6</v>
      </c>
      <c r="H3460" s="3">
        <f t="shared" si="164"/>
        <v>1.1251158657328983</v>
      </c>
    </row>
    <row r="3461" spans="1:8" x14ac:dyDescent="0.3">
      <c r="A3461" t="s">
        <v>13815</v>
      </c>
      <c r="B3461" t="s">
        <v>19</v>
      </c>
      <c r="E3461">
        <v>7</v>
      </c>
      <c r="F3461" t="e">
        <f t="shared" si="162"/>
        <v>#DIV/0!</v>
      </c>
      <c r="G3461">
        <f t="shared" si="163"/>
        <v>6.6</v>
      </c>
      <c r="H3461" s="3">
        <f t="shared" si="164"/>
        <v>1.1251158657328983</v>
      </c>
    </row>
    <row r="3462" spans="1:8" x14ac:dyDescent="0.3">
      <c r="A3462" t="s">
        <v>13816</v>
      </c>
      <c r="B3462" t="s">
        <v>19</v>
      </c>
      <c r="E3462">
        <v>7.2</v>
      </c>
      <c r="F3462" t="e">
        <f t="shared" si="162"/>
        <v>#DIV/0!</v>
      </c>
      <c r="G3462">
        <f t="shared" si="163"/>
        <v>6.6</v>
      </c>
      <c r="H3462" s="3">
        <f t="shared" si="164"/>
        <v>1.1251158657328983</v>
      </c>
    </row>
    <row r="3463" spans="1:8" x14ac:dyDescent="0.3">
      <c r="A3463" t="s">
        <v>10434</v>
      </c>
      <c r="B3463" t="s">
        <v>19</v>
      </c>
      <c r="E3463">
        <v>6.2</v>
      </c>
      <c r="F3463" t="e">
        <f t="shared" si="162"/>
        <v>#DIV/0!</v>
      </c>
      <c r="G3463">
        <f t="shared" si="163"/>
        <v>6.6</v>
      </c>
      <c r="H3463" s="3">
        <f t="shared" si="164"/>
        <v>1.1251158657328983</v>
      </c>
    </row>
    <row r="3464" spans="1:8" x14ac:dyDescent="0.3">
      <c r="A3464" t="s">
        <v>13817</v>
      </c>
      <c r="B3464" t="s">
        <v>19</v>
      </c>
      <c r="E3464">
        <v>3.5</v>
      </c>
      <c r="F3464" t="e">
        <f t="shared" si="162"/>
        <v>#DIV/0!</v>
      </c>
      <c r="G3464">
        <f t="shared" si="163"/>
        <v>6.6</v>
      </c>
      <c r="H3464" s="3">
        <f t="shared" si="164"/>
        <v>1.1251158657328983</v>
      </c>
    </row>
    <row r="3465" spans="1:8" x14ac:dyDescent="0.3">
      <c r="A3465" t="s">
        <v>13818</v>
      </c>
      <c r="B3465" t="s">
        <v>19</v>
      </c>
      <c r="E3465">
        <v>7.5</v>
      </c>
      <c r="F3465" t="e">
        <f t="shared" si="162"/>
        <v>#DIV/0!</v>
      </c>
      <c r="G3465">
        <f t="shared" si="163"/>
        <v>6.6</v>
      </c>
      <c r="H3465" s="3">
        <f t="shared" si="164"/>
        <v>1.1251158657328983</v>
      </c>
    </row>
    <row r="3466" spans="1:8" x14ac:dyDescent="0.3">
      <c r="A3466" t="s">
        <v>13819</v>
      </c>
      <c r="B3466" t="s">
        <v>19</v>
      </c>
      <c r="E3466">
        <v>5.0999999999999996</v>
      </c>
      <c r="F3466" t="e">
        <f t="shared" si="162"/>
        <v>#DIV/0!</v>
      </c>
      <c r="G3466">
        <f t="shared" si="163"/>
        <v>6.6</v>
      </c>
      <c r="H3466" s="3">
        <f t="shared" si="164"/>
        <v>1.1251158657328983</v>
      </c>
    </row>
    <row r="3467" spans="1:8" x14ac:dyDescent="0.3">
      <c r="A3467" t="s">
        <v>13820</v>
      </c>
      <c r="B3467" t="s">
        <v>19</v>
      </c>
      <c r="E3467">
        <v>6.7</v>
      </c>
      <c r="F3467" t="e">
        <f t="shared" si="162"/>
        <v>#DIV/0!</v>
      </c>
      <c r="G3467">
        <f t="shared" si="163"/>
        <v>6.6</v>
      </c>
      <c r="H3467" s="3">
        <f t="shared" si="164"/>
        <v>1.1251158657328983</v>
      </c>
    </row>
    <row r="3468" spans="1:8" x14ac:dyDescent="0.3">
      <c r="A3468" t="s">
        <v>13821</v>
      </c>
      <c r="B3468" t="s">
        <v>19</v>
      </c>
      <c r="E3468">
        <v>9.1999999999999993</v>
      </c>
      <c r="F3468" t="e">
        <f t="shared" si="162"/>
        <v>#DIV/0!</v>
      </c>
      <c r="G3468">
        <f t="shared" si="163"/>
        <v>6.6</v>
      </c>
      <c r="H3468" s="3">
        <f t="shared" si="164"/>
        <v>1.1251158657328983</v>
      </c>
    </row>
    <row r="3469" spans="1:8" x14ac:dyDescent="0.3">
      <c r="A3469" t="s">
        <v>13822</v>
      </c>
      <c r="B3469" t="s">
        <v>19</v>
      </c>
      <c r="E3469">
        <v>6.1</v>
      </c>
      <c r="F3469" t="e">
        <f t="shared" si="162"/>
        <v>#DIV/0!</v>
      </c>
      <c r="G3469">
        <f t="shared" si="163"/>
        <v>6.6</v>
      </c>
      <c r="H3469" s="3">
        <f t="shared" si="164"/>
        <v>1.1251158657328983</v>
      </c>
    </row>
    <row r="3470" spans="1:8" x14ac:dyDescent="0.3">
      <c r="A3470" t="s">
        <v>13823</v>
      </c>
      <c r="B3470" t="s">
        <v>19</v>
      </c>
      <c r="E3470">
        <v>7.7</v>
      </c>
      <c r="F3470" t="e">
        <f t="shared" si="162"/>
        <v>#DIV/0!</v>
      </c>
      <c r="G3470">
        <f t="shared" si="163"/>
        <v>6.6</v>
      </c>
      <c r="H3470" s="3">
        <f t="shared" si="164"/>
        <v>1.1251158657328983</v>
      </c>
    </row>
    <row r="3471" spans="1:8" x14ac:dyDescent="0.3">
      <c r="A3471" t="s">
        <v>13824</v>
      </c>
      <c r="B3471" t="s">
        <v>19</v>
      </c>
      <c r="E3471">
        <v>7.6</v>
      </c>
      <c r="F3471" t="e">
        <f t="shared" si="162"/>
        <v>#DIV/0!</v>
      </c>
      <c r="G3471">
        <f t="shared" si="163"/>
        <v>6.6</v>
      </c>
      <c r="H3471" s="3">
        <f t="shared" si="164"/>
        <v>1.1251158657328983</v>
      </c>
    </row>
    <row r="3472" spans="1:8" x14ac:dyDescent="0.3">
      <c r="A3472" t="s">
        <v>13825</v>
      </c>
      <c r="B3472" t="s">
        <v>19</v>
      </c>
      <c r="E3472">
        <v>6.1</v>
      </c>
      <c r="F3472" t="e">
        <f t="shared" si="162"/>
        <v>#DIV/0!</v>
      </c>
      <c r="G3472">
        <f t="shared" si="163"/>
        <v>6.6</v>
      </c>
      <c r="H3472" s="3">
        <f t="shared" si="164"/>
        <v>1.1251158657328983</v>
      </c>
    </row>
    <row r="3473" spans="1:8" x14ac:dyDescent="0.3">
      <c r="A3473" t="s">
        <v>13826</v>
      </c>
      <c r="B3473" t="s">
        <v>19</v>
      </c>
      <c r="E3473">
        <v>4.9000000000000004</v>
      </c>
      <c r="F3473" t="e">
        <f t="shared" si="162"/>
        <v>#DIV/0!</v>
      </c>
      <c r="G3473">
        <f t="shared" si="163"/>
        <v>6.6</v>
      </c>
      <c r="H3473" s="3">
        <f t="shared" si="164"/>
        <v>1.1251158657328983</v>
      </c>
    </row>
    <row r="3474" spans="1:8" x14ac:dyDescent="0.3">
      <c r="A3474" t="s">
        <v>13827</v>
      </c>
      <c r="B3474" t="s">
        <v>19</v>
      </c>
      <c r="E3474">
        <v>6.8</v>
      </c>
      <c r="F3474" t="e">
        <f t="shared" si="162"/>
        <v>#DIV/0!</v>
      </c>
      <c r="G3474">
        <f t="shared" si="163"/>
        <v>6.6</v>
      </c>
      <c r="H3474" s="3">
        <f t="shared" si="164"/>
        <v>1.1251158657328983</v>
      </c>
    </row>
    <row r="3475" spans="1:8" x14ac:dyDescent="0.3">
      <c r="A3475" t="s">
        <v>13828</v>
      </c>
      <c r="B3475" t="s">
        <v>19</v>
      </c>
      <c r="E3475">
        <v>7</v>
      </c>
      <c r="F3475" t="e">
        <f t="shared" si="162"/>
        <v>#DIV/0!</v>
      </c>
      <c r="G3475">
        <f t="shared" si="163"/>
        <v>6.6</v>
      </c>
      <c r="H3475" s="3">
        <f t="shared" si="164"/>
        <v>1.1251158657328983</v>
      </c>
    </row>
    <row r="3476" spans="1:8" x14ac:dyDescent="0.3">
      <c r="A3476" t="s">
        <v>13829</v>
      </c>
      <c r="B3476" t="s">
        <v>19</v>
      </c>
      <c r="E3476">
        <v>7.2</v>
      </c>
      <c r="F3476" t="e">
        <f t="shared" si="162"/>
        <v>#DIV/0!</v>
      </c>
      <c r="G3476">
        <f t="shared" si="163"/>
        <v>6.6</v>
      </c>
      <c r="H3476" s="3">
        <f t="shared" si="164"/>
        <v>1.1251158657328983</v>
      </c>
    </row>
    <row r="3477" spans="1:8" x14ac:dyDescent="0.3">
      <c r="A3477" t="s">
        <v>13830</v>
      </c>
      <c r="B3477" t="s">
        <v>19</v>
      </c>
      <c r="E3477">
        <v>5.7</v>
      </c>
      <c r="F3477" t="e">
        <f t="shared" si="162"/>
        <v>#DIV/0!</v>
      </c>
      <c r="G3477">
        <f t="shared" si="163"/>
        <v>6.6</v>
      </c>
      <c r="H3477" s="3">
        <f t="shared" si="164"/>
        <v>1.1251158657328983</v>
      </c>
    </row>
    <row r="3478" spans="1:8" x14ac:dyDescent="0.3">
      <c r="A3478" t="s">
        <v>10478</v>
      </c>
      <c r="B3478" t="s">
        <v>19</v>
      </c>
      <c r="E3478">
        <v>7.3</v>
      </c>
      <c r="F3478" t="e">
        <f t="shared" si="162"/>
        <v>#DIV/0!</v>
      </c>
      <c r="G3478">
        <f t="shared" si="163"/>
        <v>6.6</v>
      </c>
      <c r="H3478" s="3">
        <f t="shared" si="164"/>
        <v>1.1251158657328983</v>
      </c>
    </row>
    <row r="3479" spans="1:8" x14ac:dyDescent="0.3">
      <c r="A3479" t="s">
        <v>13831</v>
      </c>
      <c r="B3479" t="s">
        <v>19</v>
      </c>
      <c r="E3479">
        <v>7.5</v>
      </c>
      <c r="F3479" t="e">
        <f t="shared" si="162"/>
        <v>#DIV/0!</v>
      </c>
      <c r="G3479">
        <f t="shared" si="163"/>
        <v>6.6</v>
      </c>
      <c r="H3479" s="3">
        <f t="shared" si="164"/>
        <v>1.1251158657328983</v>
      </c>
    </row>
    <row r="3480" spans="1:8" x14ac:dyDescent="0.3">
      <c r="A3480" t="s">
        <v>13832</v>
      </c>
      <c r="B3480" t="s">
        <v>19</v>
      </c>
      <c r="E3480">
        <v>7.4</v>
      </c>
      <c r="F3480" t="e">
        <f t="shared" si="162"/>
        <v>#DIV/0!</v>
      </c>
      <c r="G3480">
        <f t="shared" si="163"/>
        <v>6.6</v>
      </c>
      <c r="H3480" s="3">
        <f t="shared" si="164"/>
        <v>1.1251158657328983</v>
      </c>
    </row>
    <row r="3481" spans="1:8" x14ac:dyDescent="0.3">
      <c r="A3481" t="s">
        <v>13833</v>
      </c>
      <c r="B3481" t="s">
        <v>19</v>
      </c>
      <c r="E3481">
        <v>7.2</v>
      </c>
      <c r="F3481" t="e">
        <f t="shared" si="162"/>
        <v>#DIV/0!</v>
      </c>
      <c r="G3481">
        <f t="shared" si="163"/>
        <v>6.6</v>
      </c>
      <c r="H3481" s="3">
        <f t="shared" si="164"/>
        <v>1.1251158657328983</v>
      </c>
    </row>
    <row r="3482" spans="1:8" x14ac:dyDescent="0.3">
      <c r="A3482" t="s">
        <v>13259</v>
      </c>
      <c r="B3482" t="s">
        <v>19</v>
      </c>
      <c r="E3482">
        <v>6.5</v>
      </c>
      <c r="F3482" t="e">
        <f t="shared" si="162"/>
        <v>#DIV/0!</v>
      </c>
      <c r="G3482">
        <f t="shared" si="163"/>
        <v>6.6</v>
      </c>
      <c r="H3482" s="3">
        <f t="shared" si="164"/>
        <v>1.1251158657328983</v>
      </c>
    </row>
    <row r="3483" spans="1:8" x14ac:dyDescent="0.3">
      <c r="A3483" t="s">
        <v>13834</v>
      </c>
      <c r="B3483" t="s">
        <v>19</v>
      </c>
      <c r="E3483">
        <v>9</v>
      </c>
      <c r="F3483" t="e">
        <f t="shared" si="162"/>
        <v>#DIV/0!</v>
      </c>
      <c r="G3483">
        <f t="shared" si="163"/>
        <v>6.6</v>
      </c>
      <c r="H3483" s="3">
        <f t="shared" si="164"/>
        <v>1.1251158657328983</v>
      </c>
    </row>
    <row r="3484" spans="1:8" x14ac:dyDescent="0.3">
      <c r="A3484" t="s">
        <v>13835</v>
      </c>
      <c r="B3484" t="s">
        <v>19</v>
      </c>
      <c r="E3484">
        <v>6.8</v>
      </c>
      <c r="F3484" t="e">
        <f t="shared" si="162"/>
        <v>#DIV/0!</v>
      </c>
      <c r="G3484">
        <f t="shared" si="163"/>
        <v>6.6</v>
      </c>
      <c r="H3484" s="3">
        <f t="shared" si="164"/>
        <v>1.1251158657328983</v>
      </c>
    </row>
    <row r="3485" spans="1:8" x14ac:dyDescent="0.3">
      <c r="A3485" t="s">
        <v>13836</v>
      </c>
      <c r="B3485" t="s">
        <v>19</v>
      </c>
      <c r="E3485">
        <v>6.8</v>
      </c>
      <c r="F3485" t="e">
        <f t="shared" si="162"/>
        <v>#DIV/0!</v>
      </c>
      <c r="G3485">
        <f t="shared" si="163"/>
        <v>6.6</v>
      </c>
      <c r="H3485" s="3">
        <f t="shared" si="164"/>
        <v>1.1251158657328983</v>
      </c>
    </row>
    <row r="3486" spans="1:8" x14ac:dyDescent="0.3">
      <c r="A3486" t="s">
        <v>13837</v>
      </c>
      <c r="B3486" t="s">
        <v>19</v>
      </c>
      <c r="E3486">
        <v>5.2</v>
      </c>
      <c r="F3486" t="e">
        <f t="shared" si="162"/>
        <v>#DIV/0!</v>
      </c>
      <c r="G3486">
        <f t="shared" si="163"/>
        <v>6.6</v>
      </c>
      <c r="H3486" s="3">
        <f t="shared" si="164"/>
        <v>1.1251158657328983</v>
      </c>
    </row>
    <row r="3487" spans="1:8" x14ac:dyDescent="0.3">
      <c r="A3487" t="s">
        <v>13838</v>
      </c>
      <c r="B3487" t="s">
        <v>19</v>
      </c>
      <c r="E3487">
        <v>7.2</v>
      </c>
      <c r="F3487" t="e">
        <f t="shared" si="162"/>
        <v>#DIV/0!</v>
      </c>
      <c r="G3487">
        <f t="shared" si="163"/>
        <v>6.6</v>
      </c>
      <c r="H3487" s="3">
        <f t="shared" si="164"/>
        <v>1.1251158657328983</v>
      </c>
    </row>
    <row r="3488" spans="1:8" x14ac:dyDescent="0.3">
      <c r="A3488" t="s">
        <v>13839</v>
      </c>
      <c r="B3488" t="s">
        <v>19</v>
      </c>
      <c r="E3488">
        <v>7.5</v>
      </c>
      <c r="F3488" t="e">
        <f t="shared" si="162"/>
        <v>#DIV/0!</v>
      </c>
      <c r="G3488">
        <f t="shared" si="163"/>
        <v>6.6</v>
      </c>
      <c r="H3488" s="3">
        <f t="shared" si="164"/>
        <v>1.1251158657328983</v>
      </c>
    </row>
    <row r="3489" spans="1:8" x14ac:dyDescent="0.3">
      <c r="A3489" t="s">
        <v>13840</v>
      </c>
      <c r="B3489" t="s">
        <v>19</v>
      </c>
      <c r="E3489">
        <v>4</v>
      </c>
      <c r="F3489" t="e">
        <f t="shared" si="162"/>
        <v>#DIV/0!</v>
      </c>
      <c r="G3489">
        <f t="shared" si="163"/>
        <v>6.6</v>
      </c>
      <c r="H3489" s="3">
        <f t="shared" si="164"/>
        <v>1.1251158657328983</v>
      </c>
    </row>
    <row r="3490" spans="1:8" x14ac:dyDescent="0.3">
      <c r="A3490" t="s">
        <v>13841</v>
      </c>
      <c r="B3490" t="s">
        <v>19</v>
      </c>
      <c r="E3490">
        <v>6.8</v>
      </c>
      <c r="F3490" t="e">
        <f t="shared" si="162"/>
        <v>#DIV/0!</v>
      </c>
      <c r="G3490">
        <f t="shared" si="163"/>
        <v>6.6</v>
      </c>
      <c r="H3490" s="3">
        <f t="shared" si="164"/>
        <v>1.1251158657328983</v>
      </c>
    </row>
    <row r="3491" spans="1:8" x14ac:dyDescent="0.3">
      <c r="A3491" t="s">
        <v>13842</v>
      </c>
      <c r="B3491" t="s">
        <v>19</v>
      </c>
      <c r="E3491">
        <v>6.9</v>
      </c>
      <c r="F3491" t="e">
        <f t="shared" si="162"/>
        <v>#DIV/0!</v>
      </c>
      <c r="G3491">
        <f t="shared" si="163"/>
        <v>6.6</v>
      </c>
      <c r="H3491" s="3">
        <f t="shared" si="164"/>
        <v>1.1251158657328983</v>
      </c>
    </row>
    <row r="3492" spans="1:8" x14ac:dyDescent="0.3">
      <c r="A3492" t="s">
        <v>13843</v>
      </c>
      <c r="B3492" t="s">
        <v>19</v>
      </c>
      <c r="E3492">
        <v>8.1999999999999993</v>
      </c>
      <c r="F3492" t="e">
        <f t="shared" si="162"/>
        <v>#DIV/0!</v>
      </c>
      <c r="G3492">
        <f t="shared" si="163"/>
        <v>6.6</v>
      </c>
      <c r="H3492" s="3">
        <f t="shared" si="164"/>
        <v>1.1251158657328983</v>
      </c>
    </row>
    <row r="3493" spans="1:8" x14ac:dyDescent="0.3">
      <c r="A3493" t="s">
        <v>13844</v>
      </c>
      <c r="B3493" t="s">
        <v>19</v>
      </c>
      <c r="E3493">
        <v>7.3</v>
      </c>
      <c r="F3493" t="e">
        <f t="shared" si="162"/>
        <v>#DIV/0!</v>
      </c>
      <c r="G3493">
        <f t="shared" si="163"/>
        <v>6.6</v>
      </c>
      <c r="H3493" s="3">
        <f t="shared" si="164"/>
        <v>1.1251158657328983</v>
      </c>
    </row>
    <row r="3494" spans="1:8" x14ac:dyDescent="0.3">
      <c r="A3494" t="s">
        <v>13845</v>
      </c>
      <c r="B3494" t="s">
        <v>19</v>
      </c>
      <c r="E3494">
        <v>6.1</v>
      </c>
      <c r="F3494" t="e">
        <f t="shared" si="162"/>
        <v>#DIV/0!</v>
      </c>
      <c r="G3494">
        <f t="shared" si="163"/>
        <v>6.6</v>
      </c>
      <c r="H3494" s="3">
        <f t="shared" si="164"/>
        <v>1.1251158657328983</v>
      </c>
    </row>
    <row r="3495" spans="1:8" x14ac:dyDescent="0.3">
      <c r="A3495" t="s">
        <v>10458</v>
      </c>
      <c r="B3495" t="s">
        <v>19</v>
      </c>
      <c r="E3495">
        <v>7.8</v>
      </c>
      <c r="F3495" t="e">
        <f t="shared" si="162"/>
        <v>#DIV/0!</v>
      </c>
      <c r="G3495">
        <f t="shared" si="163"/>
        <v>6.6</v>
      </c>
      <c r="H3495" s="3">
        <f t="shared" si="164"/>
        <v>1.1251158657328983</v>
      </c>
    </row>
    <row r="3496" spans="1:8" x14ac:dyDescent="0.3">
      <c r="A3496" t="s">
        <v>13846</v>
      </c>
      <c r="B3496" t="s">
        <v>19</v>
      </c>
      <c r="E3496">
        <v>6</v>
      </c>
      <c r="F3496" t="e">
        <f t="shared" si="162"/>
        <v>#DIV/0!</v>
      </c>
      <c r="G3496">
        <f t="shared" si="163"/>
        <v>6.6</v>
      </c>
      <c r="H3496" s="3">
        <f t="shared" si="164"/>
        <v>1.1251158657328983</v>
      </c>
    </row>
    <row r="3497" spans="1:8" x14ac:dyDescent="0.3">
      <c r="A3497" t="s">
        <v>13847</v>
      </c>
      <c r="B3497" t="s">
        <v>19</v>
      </c>
      <c r="E3497">
        <v>4.0999999999999996</v>
      </c>
      <c r="F3497" t="e">
        <f t="shared" si="162"/>
        <v>#DIV/0!</v>
      </c>
      <c r="G3497">
        <f t="shared" si="163"/>
        <v>6.6</v>
      </c>
      <c r="H3497" s="3">
        <f t="shared" si="164"/>
        <v>1.1251158657328983</v>
      </c>
    </row>
    <row r="3498" spans="1:8" x14ac:dyDescent="0.3">
      <c r="A3498" t="s">
        <v>13848</v>
      </c>
      <c r="B3498" t="s">
        <v>19</v>
      </c>
      <c r="E3498">
        <v>7</v>
      </c>
      <c r="F3498" t="e">
        <f t="shared" si="162"/>
        <v>#DIV/0!</v>
      </c>
      <c r="G3498">
        <f t="shared" si="163"/>
        <v>6.6</v>
      </c>
      <c r="H3498" s="3">
        <f t="shared" si="164"/>
        <v>1.1251158657328983</v>
      </c>
    </row>
    <row r="3499" spans="1:8" x14ac:dyDescent="0.3">
      <c r="A3499" t="s">
        <v>13849</v>
      </c>
      <c r="B3499" t="s">
        <v>19</v>
      </c>
      <c r="E3499">
        <v>7.1</v>
      </c>
      <c r="F3499" t="e">
        <f t="shared" si="162"/>
        <v>#DIV/0!</v>
      </c>
      <c r="G3499">
        <f t="shared" si="163"/>
        <v>6.6</v>
      </c>
      <c r="H3499" s="3">
        <f t="shared" si="164"/>
        <v>1.1251158657328983</v>
      </c>
    </row>
    <row r="3500" spans="1:8" x14ac:dyDescent="0.3">
      <c r="A3500" t="s">
        <v>13850</v>
      </c>
      <c r="B3500" t="s">
        <v>19</v>
      </c>
      <c r="E3500">
        <v>6.2</v>
      </c>
      <c r="F3500" t="e">
        <f t="shared" si="162"/>
        <v>#DIV/0!</v>
      </c>
      <c r="G3500">
        <f t="shared" si="163"/>
        <v>6.6</v>
      </c>
      <c r="H3500" s="3">
        <f t="shared" si="164"/>
        <v>1.1251158657328983</v>
      </c>
    </row>
    <row r="3501" spans="1:8" x14ac:dyDescent="0.3">
      <c r="A3501" t="s">
        <v>13851</v>
      </c>
      <c r="B3501" t="s">
        <v>19</v>
      </c>
      <c r="E3501">
        <v>6.9</v>
      </c>
      <c r="F3501" t="e">
        <f t="shared" si="162"/>
        <v>#DIV/0!</v>
      </c>
      <c r="G3501">
        <f t="shared" si="163"/>
        <v>6.6</v>
      </c>
      <c r="H3501" s="3">
        <f t="shared" si="164"/>
        <v>1.1251158657328983</v>
      </c>
    </row>
    <row r="3502" spans="1:8" x14ac:dyDescent="0.3">
      <c r="A3502" t="s">
        <v>13852</v>
      </c>
      <c r="B3502" t="s">
        <v>1013</v>
      </c>
      <c r="E3502">
        <v>7.6</v>
      </c>
      <c r="F3502" t="e">
        <f t="shared" si="162"/>
        <v>#DIV/0!</v>
      </c>
      <c r="G3502">
        <f t="shared" si="163"/>
        <v>6.6</v>
      </c>
      <c r="H3502" s="3">
        <f t="shared" si="164"/>
        <v>1.1251158657328983</v>
      </c>
    </row>
    <row r="3503" spans="1:8" x14ac:dyDescent="0.3">
      <c r="A3503" t="s">
        <v>13853</v>
      </c>
      <c r="B3503" t="s">
        <v>19</v>
      </c>
      <c r="E3503">
        <v>7.6</v>
      </c>
      <c r="F3503" t="e">
        <f t="shared" si="162"/>
        <v>#DIV/0!</v>
      </c>
      <c r="G3503">
        <f t="shared" si="163"/>
        <v>6.6</v>
      </c>
      <c r="H3503" s="3">
        <f t="shared" si="164"/>
        <v>1.1251158657328983</v>
      </c>
    </row>
    <row r="3504" spans="1:8" x14ac:dyDescent="0.3">
      <c r="A3504" t="s">
        <v>13854</v>
      </c>
      <c r="B3504" t="s">
        <v>19</v>
      </c>
      <c r="E3504">
        <v>6.4</v>
      </c>
      <c r="F3504" t="e">
        <f t="shared" si="162"/>
        <v>#DIV/0!</v>
      </c>
      <c r="G3504">
        <f t="shared" si="163"/>
        <v>6.6</v>
      </c>
      <c r="H3504" s="3">
        <f t="shared" si="164"/>
        <v>1.1251158657328983</v>
      </c>
    </row>
    <row r="3505" spans="1:8" x14ac:dyDescent="0.3">
      <c r="A3505" t="s">
        <v>13855</v>
      </c>
      <c r="B3505" t="s">
        <v>19</v>
      </c>
      <c r="E3505">
        <v>6.2</v>
      </c>
      <c r="F3505" t="e">
        <f t="shared" si="162"/>
        <v>#DIV/0!</v>
      </c>
      <c r="G3505">
        <f t="shared" si="163"/>
        <v>6.6</v>
      </c>
      <c r="H3505" s="3">
        <f t="shared" si="164"/>
        <v>1.1251158657328983</v>
      </c>
    </row>
    <row r="3506" spans="1:8" x14ac:dyDescent="0.3">
      <c r="A3506" t="s">
        <v>13856</v>
      </c>
      <c r="B3506" t="s">
        <v>19</v>
      </c>
      <c r="E3506">
        <v>7.5</v>
      </c>
      <c r="F3506" t="e">
        <f t="shared" si="162"/>
        <v>#DIV/0!</v>
      </c>
      <c r="G3506">
        <f t="shared" si="163"/>
        <v>6.6</v>
      </c>
      <c r="H3506" s="3">
        <f t="shared" si="164"/>
        <v>1.1251158657328983</v>
      </c>
    </row>
    <row r="3507" spans="1:8" x14ac:dyDescent="0.3">
      <c r="A3507" t="s">
        <v>13857</v>
      </c>
      <c r="B3507" t="s">
        <v>19</v>
      </c>
      <c r="E3507">
        <v>2</v>
      </c>
      <c r="F3507" t="e">
        <f t="shared" si="162"/>
        <v>#DIV/0!</v>
      </c>
      <c r="G3507">
        <f t="shared" si="163"/>
        <v>6.6</v>
      </c>
      <c r="H3507" s="3">
        <f t="shared" si="164"/>
        <v>1.1251158657328983</v>
      </c>
    </row>
    <row r="3508" spans="1:8" x14ac:dyDescent="0.3">
      <c r="A3508" t="s">
        <v>13858</v>
      </c>
      <c r="B3508" t="s">
        <v>2424</v>
      </c>
      <c r="E3508">
        <v>6.2</v>
      </c>
      <c r="F3508" t="e">
        <f t="shared" si="162"/>
        <v>#DIV/0!</v>
      </c>
      <c r="G3508">
        <f t="shared" si="163"/>
        <v>6.6</v>
      </c>
      <c r="H3508" s="3">
        <f t="shared" si="164"/>
        <v>1.1251158657328983</v>
      </c>
    </row>
    <row r="3509" spans="1:8" x14ac:dyDescent="0.3">
      <c r="A3509" t="s">
        <v>13859</v>
      </c>
      <c r="B3509" t="s">
        <v>19</v>
      </c>
      <c r="E3509">
        <v>7.7</v>
      </c>
      <c r="F3509" t="e">
        <f t="shared" si="162"/>
        <v>#DIV/0!</v>
      </c>
      <c r="G3509">
        <f t="shared" si="163"/>
        <v>6.6</v>
      </c>
      <c r="H3509" s="3">
        <f t="shared" si="164"/>
        <v>1.1251158657328983</v>
      </c>
    </row>
    <row r="3510" spans="1:8" x14ac:dyDescent="0.3">
      <c r="A3510" t="s">
        <v>13860</v>
      </c>
      <c r="B3510" t="s">
        <v>19</v>
      </c>
      <c r="E3510">
        <v>6.5</v>
      </c>
      <c r="F3510" t="e">
        <f t="shared" si="162"/>
        <v>#DIV/0!</v>
      </c>
      <c r="G3510">
        <f t="shared" si="163"/>
        <v>6.6</v>
      </c>
      <c r="H3510" s="3">
        <f t="shared" si="164"/>
        <v>1.1251158657328983</v>
      </c>
    </row>
    <row r="3511" spans="1:8" x14ac:dyDescent="0.3">
      <c r="A3511" t="s">
        <v>13861</v>
      </c>
      <c r="B3511" t="s">
        <v>19</v>
      </c>
      <c r="E3511">
        <v>7.4</v>
      </c>
      <c r="F3511" t="e">
        <f t="shared" si="162"/>
        <v>#DIV/0!</v>
      </c>
      <c r="G3511">
        <f t="shared" si="163"/>
        <v>6.6</v>
      </c>
      <c r="H3511" s="3">
        <f t="shared" si="164"/>
        <v>1.1251158657328983</v>
      </c>
    </row>
    <row r="3512" spans="1:8" x14ac:dyDescent="0.3">
      <c r="A3512" t="s">
        <v>13862</v>
      </c>
      <c r="B3512" t="s">
        <v>19</v>
      </c>
      <c r="E3512">
        <v>7.9</v>
      </c>
      <c r="F3512" t="e">
        <f t="shared" si="162"/>
        <v>#DIV/0!</v>
      </c>
      <c r="G3512">
        <f t="shared" si="163"/>
        <v>6.6</v>
      </c>
      <c r="H3512" s="3">
        <f t="shared" si="164"/>
        <v>1.1251158657328983</v>
      </c>
    </row>
    <row r="3513" spans="1:8" x14ac:dyDescent="0.3">
      <c r="A3513" t="s">
        <v>13863</v>
      </c>
      <c r="B3513" t="s">
        <v>19</v>
      </c>
      <c r="E3513">
        <v>6.8</v>
      </c>
      <c r="F3513" t="e">
        <f t="shared" si="162"/>
        <v>#DIV/0!</v>
      </c>
      <c r="G3513">
        <f t="shared" si="163"/>
        <v>6.6</v>
      </c>
      <c r="H3513" s="3">
        <f t="shared" si="164"/>
        <v>1.1251158657328983</v>
      </c>
    </row>
    <row r="3514" spans="1:8" x14ac:dyDescent="0.3">
      <c r="A3514" t="s">
        <v>13864</v>
      </c>
      <c r="B3514" t="s">
        <v>19</v>
      </c>
      <c r="E3514">
        <v>6.3</v>
      </c>
      <c r="F3514" t="e">
        <f t="shared" si="162"/>
        <v>#DIV/0!</v>
      </c>
      <c r="G3514">
        <f t="shared" si="163"/>
        <v>6.6</v>
      </c>
      <c r="H3514" s="3">
        <f t="shared" si="164"/>
        <v>1.1251158657328983</v>
      </c>
    </row>
    <row r="3515" spans="1:8" x14ac:dyDescent="0.3">
      <c r="A3515" t="s">
        <v>13865</v>
      </c>
      <c r="B3515" t="s">
        <v>19</v>
      </c>
      <c r="E3515">
        <v>6.3</v>
      </c>
      <c r="F3515" t="e">
        <f t="shared" si="162"/>
        <v>#DIV/0!</v>
      </c>
      <c r="G3515">
        <f t="shared" si="163"/>
        <v>6.6</v>
      </c>
      <c r="H3515" s="3">
        <f t="shared" si="164"/>
        <v>1.1251158657328983</v>
      </c>
    </row>
    <row r="3516" spans="1:8" x14ac:dyDescent="0.3">
      <c r="A3516" t="s">
        <v>13866</v>
      </c>
      <c r="B3516" t="s">
        <v>19</v>
      </c>
      <c r="E3516">
        <v>6.6</v>
      </c>
      <c r="F3516" t="e">
        <f t="shared" si="162"/>
        <v>#DIV/0!</v>
      </c>
      <c r="G3516">
        <f t="shared" si="163"/>
        <v>6.6</v>
      </c>
      <c r="H3516" s="3">
        <f t="shared" si="164"/>
        <v>1.1251158657328983</v>
      </c>
    </row>
    <row r="3517" spans="1:8" x14ac:dyDescent="0.3">
      <c r="A3517" t="s">
        <v>13867</v>
      </c>
      <c r="B3517" t="s">
        <v>19</v>
      </c>
      <c r="E3517">
        <v>6.4</v>
      </c>
      <c r="F3517" t="e">
        <f t="shared" si="162"/>
        <v>#DIV/0!</v>
      </c>
      <c r="G3517">
        <f t="shared" si="163"/>
        <v>6.6</v>
      </c>
      <c r="H3517" s="3">
        <f t="shared" si="164"/>
        <v>1.1251158657328983</v>
      </c>
    </row>
    <row r="3518" spans="1:8" x14ac:dyDescent="0.3">
      <c r="A3518" t="s">
        <v>13868</v>
      </c>
      <c r="B3518" t="s">
        <v>19</v>
      </c>
      <c r="E3518">
        <v>7.5</v>
      </c>
      <c r="F3518" t="e">
        <f t="shared" si="162"/>
        <v>#DIV/0!</v>
      </c>
      <c r="G3518">
        <f t="shared" si="163"/>
        <v>6.6</v>
      </c>
      <c r="H3518" s="3">
        <f t="shared" si="164"/>
        <v>1.1251158657328983</v>
      </c>
    </row>
    <row r="3519" spans="1:8" x14ac:dyDescent="0.3">
      <c r="A3519" t="s">
        <v>13869</v>
      </c>
      <c r="B3519" t="s">
        <v>19</v>
      </c>
      <c r="E3519">
        <v>5.8</v>
      </c>
      <c r="F3519" t="e">
        <f t="shared" si="162"/>
        <v>#DIV/0!</v>
      </c>
      <c r="G3519">
        <f t="shared" si="163"/>
        <v>6.6</v>
      </c>
      <c r="H3519" s="3">
        <f t="shared" si="164"/>
        <v>1.1251158657328983</v>
      </c>
    </row>
    <row r="3520" spans="1:8" x14ac:dyDescent="0.3">
      <c r="A3520" t="s">
        <v>13870</v>
      </c>
      <c r="B3520" t="s">
        <v>675</v>
      </c>
      <c r="E3520">
        <v>6.5</v>
      </c>
      <c r="F3520" t="e">
        <f t="shared" si="162"/>
        <v>#DIV/0!</v>
      </c>
      <c r="G3520">
        <f t="shared" si="163"/>
        <v>6.6</v>
      </c>
      <c r="H3520" s="3">
        <f t="shared" si="164"/>
        <v>1.1251158657328983</v>
      </c>
    </row>
    <row r="3521" spans="1:8" x14ac:dyDescent="0.3">
      <c r="A3521" t="s">
        <v>13871</v>
      </c>
      <c r="B3521" t="s">
        <v>19</v>
      </c>
      <c r="E3521">
        <v>4.8</v>
      </c>
      <c r="F3521" t="e">
        <f t="shared" si="162"/>
        <v>#DIV/0!</v>
      </c>
      <c r="G3521">
        <f t="shared" si="163"/>
        <v>6.6</v>
      </c>
      <c r="H3521" s="3">
        <f t="shared" si="164"/>
        <v>1.1251158657328983</v>
      </c>
    </row>
    <row r="3522" spans="1:8" x14ac:dyDescent="0.3">
      <c r="A3522" t="s">
        <v>13872</v>
      </c>
      <c r="B3522" t="s">
        <v>19</v>
      </c>
      <c r="E3522">
        <v>7.2</v>
      </c>
      <c r="F3522" t="e">
        <f t="shared" si="162"/>
        <v>#DIV/0!</v>
      </c>
      <c r="G3522">
        <f t="shared" si="163"/>
        <v>6.6</v>
      </c>
      <c r="H3522" s="3">
        <f t="shared" si="164"/>
        <v>1.1251158657328983</v>
      </c>
    </row>
    <row r="3523" spans="1:8" x14ac:dyDescent="0.3">
      <c r="A3523" t="s">
        <v>13873</v>
      </c>
      <c r="B3523" t="s">
        <v>19</v>
      </c>
      <c r="E3523">
        <v>6.3</v>
      </c>
      <c r="F3523" t="e">
        <f t="shared" ref="F3523:F3586" si="165">AVERAGEIF(B:B,C:C,E:E)</f>
        <v>#DIV/0!</v>
      </c>
      <c r="G3523">
        <f t="shared" ref="G3523:G3586" si="166">MEDIAN(B:B,C:C,E:E)</f>
        <v>6.6</v>
      </c>
      <c r="H3523" s="3">
        <f t="shared" ref="H3523:H3586" si="167">_xlfn.STDEV.S(B:B,C:C,E:E)</f>
        <v>1.1251158657328983</v>
      </c>
    </row>
    <row r="3524" spans="1:8" x14ac:dyDescent="0.3">
      <c r="A3524" t="s">
        <v>13874</v>
      </c>
      <c r="B3524" t="s">
        <v>19</v>
      </c>
      <c r="E3524">
        <v>7</v>
      </c>
      <c r="F3524" t="e">
        <f t="shared" si="165"/>
        <v>#DIV/0!</v>
      </c>
      <c r="G3524">
        <f t="shared" si="166"/>
        <v>6.6</v>
      </c>
      <c r="H3524" s="3">
        <f t="shared" si="167"/>
        <v>1.1251158657328983</v>
      </c>
    </row>
    <row r="3525" spans="1:8" x14ac:dyDescent="0.3">
      <c r="A3525" t="s">
        <v>13875</v>
      </c>
      <c r="B3525" t="s">
        <v>19</v>
      </c>
      <c r="E3525">
        <v>6.3</v>
      </c>
      <c r="F3525" t="e">
        <f t="shared" si="165"/>
        <v>#DIV/0!</v>
      </c>
      <c r="G3525">
        <f t="shared" si="166"/>
        <v>6.6</v>
      </c>
      <c r="H3525" s="3">
        <f t="shared" si="167"/>
        <v>1.1251158657328983</v>
      </c>
    </row>
    <row r="3526" spans="1:8" x14ac:dyDescent="0.3">
      <c r="A3526" t="s">
        <v>13876</v>
      </c>
      <c r="B3526" t="s">
        <v>19</v>
      </c>
      <c r="E3526">
        <v>5.3</v>
      </c>
      <c r="F3526" t="e">
        <f t="shared" si="165"/>
        <v>#DIV/0!</v>
      </c>
      <c r="G3526">
        <f t="shared" si="166"/>
        <v>6.6</v>
      </c>
      <c r="H3526" s="3">
        <f t="shared" si="167"/>
        <v>1.1251158657328983</v>
      </c>
    </row>
    <row r="3527" spans="1:8" x14ac:dyDescent="0.3">
      <c r="A3527" t="s">
        <v>13877</v>
      </c>
      <c r="B3527" t="s">
        <v>19</v>
      </c>
      <c r="E3527">
        <v>2.2999999999999998</v>
      </c>
      <c r="F3527" t="e">
        <f t="shared" si="165"/>
        <v>#DIV/0!</v>
      </c>
      <c r="G3527">
        <f t="shared" si="166"/>
        <v>6.6</v>
      </c>
      <c r="H3527" s="3">
        <f t="shared" si="167"/>
        <v>1.1251158657328983</v>
      </c>
    </row>
    <row r="3528" spans="1:8" x14ac:dyDescent="0.3">
      <c r="A3528" t="s">
        <v>13878</v>
      </c>
      <c r="B3528" t="s">
        <v>19</v>
      </c>
      <c r="E3528">
        <v>7.1</v>
      </c>
      <c r="F3528" t="e">
        <f t="shared" si="165"/>
        <v>#DIV/0!</v>
      </c>
      <c r="G3528">
        <f t="shared" si="166"/>
        <v>6.6</v>
      </c>
      <c r="H3528" s="3">
        <f t="shared" si="167"/>
        <v>1.1251158657328983</v>
      </c>
    </row>
    <row r="3529" spans="1:8" x14ac:dyDescent="0.3">
      <c r="A3529" t="s">
        <v>13879</v>
      </c>
      <c r="B3529" t="s">
        <v>19</v>
      </c>
      <c r="E3529">
        <v>6.2</v>
      </c>
      <c r="F3529" t="e">
        <f t="shared" si="165"/>
        <v>#DIV/0!</v>
      </c>
      <c r="G3529">
        <f t="shared" si="166"/>
        <v>6.6</v>
      </c>
      <c r="H3529" s="3">
        <f t="shared" si="167"/>
        <v>1.1251158657328983</v>
      </c>
    </row>
    <row r="3530" spans="1:8" x14ac:dyDescent="0.3">
      <c r="A3530" t="s">
        <v>13880</v>
      </c>
      <c r="B3530" t="s">
        <v>2440</v>
      </c>
      <c r="E3530">
        <v>6.2</v>
      </c>
      <c r="F3530" t="e">
        <f t="shared" si="165"/>
        <v>#DIV/0!</v>
      </c>
      <c r="G3530">
        <f t="shared" si="166"/>
        <v>6.6</v>
      </c>
      <c r="H3530" s="3">
        <f t="shared" si="167"/>
        <v>1.1251158657328983</v>
      </c>
    </row>
    <row r="3531" spans="1:8" x14ac:dyDescent="0.3">
      <c r="A3531" t="s">
        <v>13881</v>
      </c>
      <c r="B3531" t="s">
        <v>19</v>
      </c>
      <c r="E3531">
        <v>6.7</v>
      </c>
      <c r="F3531" t="e">
        <f t="shared" si="165"/>
        <v>#DIV/0!</v>
      </c>
      <c r="G3531">
        <f t="shared" si="166"/>
        <v>6.6</v>
      </c>
      <c r="H3531" s="3">
        <f t="shared" si="167"/>
        <v>1.1251158657328983</v>
      </c>
    </row>
    <row r="3532" spans="1:8" x14ac:dyDescent="0.3">
      <c r="A3532" t="s">
        <v>13882</v>
      </c>
      <c r="B3532" t="s">
        <v>19</v>
      </c>
      <c r="E3532">
        <v>6.5</v>
      </c>
      <c r="F3532" t="e">
        <f t="shared" si="165"/>
        <v>#DIV/0!</v>
      </c>
      <c r="G3532">
        <f t="shared" si="166"/>
        <v>6.6</v>
      </c>
      <c r="H3532" s="3">
        <f t="shared" si="167"/>
        <v>1.1251158657328983</v>
      </c>
    </row>
    <row r="3533" spans="1:8" x14ac:dyDescent="0.3">
      <c r="A3533" t="s">
        <v>13883</v>
      </c>
      <c r="B3533" t="s">
        <v>19</v>
      </c>
      <c r="E3533">
        <v>5.9</v>
      </c>
      <c r="F3533" t="e">
        <f t="shared" si="165"/>
        <v>#DIV/0!</v>
      </c>
      <c r="G3533">
        <f t="shared" si="166"/>
        <v>6.6</v>
      </c>
      <c r="H3533" s="3">
        <f t="shared" si="167"/>
        <v>1.1251158657328983</v>
      </c>
    </row>
    <row r="3534" spans="1:8" x14ac:dyDescent="0.3">
      <c r="A3534" t="s">
        <v>13884</v>
      </c>
      <c r="B3534" t="s">
        <v>3111</v>
      </c>
      <c r="E3534">
        <v>6.7</v>
      </c>
      <c r="F3534" t="e">
        <f t="shared" si="165"/>
        <v>#DIV/0!</v>
      </c>
      <c r="G3534">
        <f t="shared" si="166"/>
        <v>6.6</v>
      </c>
      <c r="H3534" s="3">
        <f t="shared" si="167"/>
        <v>1.1251158657328983</v>
      </c>
    </row>
    <row r="3535" spans="1:8" x14ac:dyDescent="0.3">
      <c r="A3535" t="s">
        <v>13885</v>
      </c>
      <c r="B3535" t="s">
        <v>19</v>
      </c>
      <c r="E3535">
        <v>6</v>
      </c>
      <c r="F3535" t="e">
        <f t="shared" si="165"/>
        <v>#DIV/0!</v>
      </c>
      <c r="G3535">
        <f t="shared" si="166"/>
        <v>6.6</v>
      </c>
      <c r="H3535" s="3">
        <f t="shared" si="167"/>
        <v>1.1251158657328983</v>
      </c>
    </row>
    <row r="3536" spans="1:8" x14ac:dyDescent="0.3">
      <c r="A3536" t="s">
        <v>13886</v>
      </c>
      <c r="B3536" t="s">
        <v>2440</v>
      </c>
      <c r="E3536">
        <v>6.9</v>
      </c>
      <c r="F3536" t="e">
        <f t="shared" si="165"/>
        <v>#DIV/0!</v>
      </c>
      <c r="G3536">
        <f t="shared" si="166"/>
        <v>6.6</v>
      </c>
      <c r="H3536" s="3">
        <f t="shared" si="167"/>
        <v>1.1251158657328983</v>
      </c>
    </row>
    <row r="3537" spans="1:8" x14ac:dyDescent="0.3">
      <c r="A3537" t="s">
        <v>13887</v>
      </c>
      <c r="B3537" t="s">
        <v>19</v>
      </c>
      <c r="E3537">
        <v>7.9</v>
      </c>
      <c r="F3537" t="e">
        <f t="shared" si="165"/>
        <v>#DIV/0!</v>
      </c>
      <c r="G3537">
        <f t="shared" si="166"/>
        <v>6.6</v>
      </c>
      <c r="H3537" s="3">
        <f t="shared" si="167"/>
        <v>1.1251158657328983</v>
      </c>
    </row>
    <row r="3538" spans="1:8" x14ac:dyDescent="0.3">
      <c r="A3538" t="s">
        <v>13888</v>
      </c>
      <c r="B3538" t="s">
        <v>19</v>
      </c>
      <c r="E3538">
        <v>5.3</v>
      </c>
      <c r="F3538" t="e">
        <f t="shared" si="165"/>
        <v>#DIV/0!</v>
      </c>
      <c r="G3538">
        <f t="shared" si="166"/>
        <v>6.6</v>
      </c>
      <c r="H3538" s="3">
        <f t="shared" si="167"/>
        <v>1.1251158657328983</v>
      </c>
    </row>
    <row r="3539" spans="1:8" x14ac:dyDescent="0.3">
      <c r="A3539" t="s">
        <v>13889</v>
      </c>
      <c r="B3539" t="s">
        <v>19</v>
      </c>
      <c r="E3539">
        <v>4.8</v>
      </c>
      <c r="F3539" t="e">
        <f t="shared" si="165"/>
        <v>#DIV/0!</v>
      </c>
      <c r="G3539">
        <f t="shared" si="166"/>
        <v>6.6</v>
      </c>
      <c r="H3539" s="3">
        <f t="shared" si="167"/>
        <v>1.1251158657328983</v>
      </c>
    </row>
    <row r="3540" spans="1:8" x14ac:dyDescent="0.3">
      <c r="A3540" t="s">
        <v>13890</v>
      </c>
      <c r="B3540" t="s">
        <v>19</v>
      </c>
      <c r="E3540">
        <v>5.3</v>
      </c>
      <c r="F3540" t="e">
        <f t="shared" si="165"/>
        <v>#DIV/0!</v>
      </c>
      <c r="G3540">
        <f t="shared" si="166"/>
        <v>6.6</v>
      </c>
      <c r="H3540" s="3">
        <f t="shared" si="167"/>
        <v>1.1251158657328983</v>
      </c>
    </row>
    <row r="3541" spans="1:8" x14ac:dyDescent="0.3">
      <c r="A3541" t="s">
        <v>13891</v>
      </c>
      <c r="B3541" t="s">
        <v>19</v>
      </c>
      <c r="E3541">
        <v>6</v>
      </c>
      <c r="F3541" t="e">
        <f t="shared" si="165"/>
        <v>#DIV/0!</v>
      </c>
      <c r="G3541">
        <f t="shared" si="166"/>
        <v>6.6</v>
      </c>
      <c r="H3541" s="3">
        <f t="shared" si="167"/>
        <v>1.1251158657328983</v>
      </c>
    </row>
    <row r="3542" spans="1:8" x14ac:dyDescent="0.3">
      <c r="A3542" t="s">
        <v>13892</v>
      </c>
      <c r="B3542" t="s">
        <v>19</v>
      </c>
      <c r="E3542">
        <v>7.3</v>
      </c>
      <c r="F3542" t="e">
        <f t="shared" si="165"/>
        <v>#DIV/0!</v>
      </c>
      <c r="G3542">
        <f t="shared" si="166"/>
        <v>6.6</v>
      </c>
      <c r="H3542" s="3">
        <f t="shared" si="167"/>
        <v>1.1251158657328983</v>
      </c>
    </row>
    <row r="3543" spans="1:8" x14ac:dyDescent="0.3">
      <c r="A3543" t="s">
        <v>13893</v>
      </c>
      <c r="B3543" t="s">
        <v>3748</v>
      </c>
      <c r="E3543">
        <v>7.4</v>
      </c>
      <c r="F3543" t="e">
        <f t="shared" si="165"/>
        <v>#DIV/0!</v>
      </c>
      <c r="G3543">
        <f t="shared" si="166"/>
        <v>6.6</v>
      </c>
      <c r="H3543" s="3">
        <f t="shared" si="167"/>
        <v>1.1251158657328983</v>
      </c>
    </row>
    <row r="3544" spans="1:8" x14ac:dyDescent="0.3">
      <c r="A3544" t="s">
        <v>13894</v>
      </c>
      <c r="B3544" t="s">
        <v>19</v>
      </c>
      <c r="E3544">
        <v>7.7</v>
      </c>
      <c r="F3544" t="e">
        <f t="shared" si="165"/>
        <v>#DIV/0!</v>
      </c>
      <c r="G3544">
        <f t="shared" si="166"/>
        <v>6.6</v>
      </c>
      <c r="H3544" s="3">
        <f t="shared" si="167"/>
        <v>1.1251158657328983</v>
      </c>
    </row>
    <row r="3545" spans="1:8" x14ac:dyDescent="0.3">
      <c r="A3545" t="s">
        <v>13895</v>
      </c>
      <c r="B3545" t="s">
        <v>19</v>
      </c>
      <c r="E3545">
        <v>4.8</v>
      </c>
      <c r="F3545" t="e">
        <f t="shared" si="165"/>
        <v>#DIV/0!</v>
      </c>
      <c r="G3545">
        <f t="shared" si="166"/>
        <v>6.6</v>
      </c>
      <c r="H3545" s="3">
        <f t="shared" si="167"/>
        <v>1.1251158657328983</v>
      </c>
    </row>
    <row r="3546" spans="1:8" x14ac:dyDescent="0.3">
      <c r="A3546" t="s">
        <v>13896</v>
      </c>
      <c r="B3546" t="s">
        <v>19</v>
      </c>
      <c r="E3546">
        <v>7.2</v>
      </c>
      <c r="F3546" t="e">
        <f t="shared" si="165"/>
        <v>#DIV/0!</v>
      </c>
      <c r="G3546">
        <f t="shared" si="166"/>
        <v>6.6</v>
      </c>
      <c r="H3546" s="3">
        <f t="shared" si="167"/>
        <v>1.1251158657328983</v>
      </c>
    </row>
    <row r="3547" spans="1:8" x14ac:dyDescent="0.3">
      <c r="A3547" t="s">
        <v>13897</v>
      </c>
      <c r="B3547" t="s">
        <v>675</v>
      </c>
      <c r="E3547">
        <v>5.8</v>
      </c>
      <c r="F3547" t="e">
        <f t="shared" si="165"/>
        <v>#DIV/0!</v>
      </c>
      <c r="G3547">
        <f t="shared" si="166"/>
        <v>6.6</v>
      </c>
      <c r="H3547" s="3">
        <f t="shared" si="167"/>
        <v>1.1251158657328983</v>
      </c>
    </row>
    <row r="3548" spans="1:8" x14ac:dyDescent="0.3">
      <c r="A3548" t="s">
        <v>13898</v>
      </c>
      <c r="B3548" t="s">
        <v>4190</v>
      </c>
      <c r="E3548">
        <v>7.3</v>
      </c>
      <c r="F3548" t="e">
        <f t="shared" si="165"/>
        <v>#DIV/0!</v>
      </c>
      <c r="G3548">
        <f t="shared" si="166"/>
        <v>6.6</v>
      </c>
      <c r="H3548" s="3">
        <f t="shared" si="167"/>
        <v>1.1251158657328983</v>
      </c>
    </row>
    <row r="3549" spans="1:8" x14ac:dyDescent="0.3">
      <c r="A3549" t="s">
        <v>13899</v>
      </c>
      <c r="B3549" t="s">
        <v>19</v>
      </c>
      <c r="E3549">
        <v>7</v>
      </c>
      <c r="F3549" t="e">
        <f t="shared" si="165"/>
        <v>#DIV/0!</v>
      </c>
      <c r="G3549">
        <f t="shared" si="166"/>
        <v>6.6</v>
      </c>
      <c r="H3549" s="3">
        <f t="shared" si="167"/>
        <v>1.1251158657328983</v>
      </c>
    </row>
    <row r="3550" spans="1:8" x14ac:dyDescent="0.3">
      <c r="A3550" t="s">
        <v>13900</v>
      </c>
      <c r="B3550" t="s">
        <v>6221</v>
      </c>
      <c r="E3550">
        <v>6.4</v>
      </c>
      <c r="F3550" t="e">
        <f t="shared" si="165"/>
        <v>#DIV/0!</v>
      </c>
      <c r="G3550">
        <f t="shared" si="166"/>
        <v>6.6</v>
      </c>
      <c r="H3550" s="3">
        <f t="shared" si="167"/>
        <v>1.1251158657328983</v>
      </c>
    </row>
    <row r="3551" spans="1:8" x14ac:dyDescent="0.3">
      <c r="A3551" t="s">
        <v>13901</v>
      </c>
      <c r="B3551" t="s">
        <v>19</v>
      </c>
      <c r="E3551">
        <v>5.6</v>
      </c>
      <c r="F3551" t="e">
        <f t="shared" si="165"/>
        <v>#DIV/0!</v>
      </c>
      <c r="G3551">
        <f t="shared" si="166"/>
        <v>6.6</v>
      </c>
      <c r="H3551" s="3">
        <f t="shared" si="167"/>
        <v>1.1251158657328983</v>
      </c>
    </row>
    <row r="3552" spans="1:8" x14ac:dyDescent="0.3">
      <c r="A3552" t="s">
        <v>13902</v>
      </c>
      <c r="B3552" t="s">
        <v>19</v>
      </c>
      <c r="E3552">
        <v>8.1999999999999993</v>
      </c>
      <c r="F3552" t="e">
        <f t="shared" si="165"/>
        <v>#DIV/0!</v>
      </c>
      <c r="G3552">
        <f t="shared" si="166"/>
        <v>6.6</v>
      </c>
      <c r="H3552" s="3">
        <f t="shared" si="167"/>
        <v>1.1251158657328983</v>
      </c>
    </row>
    <row r="3553" spans="1:8" x14ac:dyDescent="0.3">
      <c r="A3553" t="s">
        <v>13903</v>
      </c>
      <c r="B3553" t="s">
        <v>19</v>
      </c>
      <c r="E3553">
        <v>6.5</v>
      </c>
      <c r="F3553" t="e">
        <f t="shared" si="165"/>
        <v>#DIV/0!</v>
      </c>
      <c r="G3553">
        <f t="shared" si="166"/>
        <v>6.6</v>
      </c>
      <c r="H3553" s="3">
        <f t="shared" si="167"/>
        <v>1.1251158657328983</v>
      </c>
    </row>
    <row r="3554" spans="1:8" x14ac:dyDescent="0.3">
      <c r="A3554" t="s">
        <v>13904</v>
      </c>
      <c r="B3554" t="s">
        <v>19</v>
      </c>
      <c r="E3554">
        <v>6.4</v>
      </c>
      <c r="F3554" t="e">
        <f t="shared" si="165"/>
        <v>#DIV/0!</v>
      </c>
      <c r="G3554">
        <f t="shared" si="166"/>
        <v>6.6</v>
      </c>
      <c r="H3554" s="3">
        <f t="shared" si="167"/>
        <v>1.1251158657328983</v>
      </c>
    </row>
    <row r="3555" spans="1:8" x14ac:dyDescent="0.3">
      <c r="A3555" t="s">
        <v>13905</v>
      </c>
      <c r="B3555" t="s">
        <v>19</v>
      </c>
      <c r="E3555">
        <v>8.1</v>
      </c>
      <c r="F3555" t="e">
        <f t="shared" si="165"/>
        <v>#DIV/0!</v>
      </c>
      <c r="G3555">
        <f t="shared" si="166"/>
        <v>6.6</v>
      </c>
      <c r="H3555" s="3">
        <f t="shared" si="167"/>
        <v>1.1251158657328983</v>
      </c>
    </row>
    <row r="3556" spans="1:8" x14ac:dyDescent="0.3">
      <c r="A3556" t="s">
        <v>13906</v>
      </c>
      <c r="B3556" t="s">
        <v>19</v>
      </c>
      <c r="E3556">
        <v>5.4</v>
      </c>
      <c r="F3556" t="e">
        <f t="shared" si="165"/>
        <v>#DIV/0!</v>
      </c>
      <c r="G3556">
        <f t="shared" si="166"/>
        <v>6.6</v>
      </c>
      <c r="H3556" s="3">
        <f t="shared" si="167"/>
        <v>1.1251158657328983</v>
      </c>
    </row>
    <row r="3557" spans="1:8" x14ac:dyDescent="0.3">
      <c r="A3557" t="s">
        <v>13907</v>
      </c>
      <c r="B3557" t="s">
        <v>19</v>
      </c>
      <c r="E3557">
        <v>6.3</v>
      </c>
      <c r="F3557" t="e">
        <f t="shared" si="165"/>
        <v>#DIV/0!</v>
      </c>
      <c r="G3557">
        <f t="shared" si="166"/>
        <v>6.6</v>
      </c>
      <c r="H3557" s="3">
        <f t="shared" si="167"/>
        <v>1.1251158657328983</v>
      </c>
    </row>
    <row r="3558" spans="1:8" x14ac:dyDescent="0.3">
      <c r="A3558" t="s">
        <v>13908</v>
      </c>
      <c r="B3558" t="s">
        <v>19</v>
      </c>
      <c r="E3558">
        <v>7.8</v>
      </c>
      <c r="F3558" t="e">
        <f t="shared" si="165"/>
        <v>#DIV/0!</v>
      </c>
      <c r="G3558">
        <f t="shared" si="166"/>
        <v>6.6</v>
      </c>
      <c r="H3558" s="3">
        <f t="shared" si="167"/>
        <v>1.1251158657328983</v>
      </c>
    </row>
    <row r="3559" spans="1:8" x14ac:dyDescent="0.3">
      <c r="A3559" t="s">
        <v>13909</v>
      </c>
      <c r="B3559" t="s">
        <v>19</v>
      </c>
      <c r="E3559">
        <v>6.8</v>
      </c>
      <c r="F3559" t="e">
        <f t="shared" si="165"/>
        <v>#DIV/0!</v>
      </c>
      <c r="G3559">
        <f t="shared" si="166"/>
        <v>6.6</v>
      </c>
      <c r="H3559" s="3">
        <f t="shared" si="167"/>
        <v>1.1251158657328983</v>
      </c>
    </row>
    <row r="3560" spans="1:8" x14ac:dyDescent="0.3">
      <c r="A3560" t="s">
        <v>13910</v>
      </c>
      <c r="B3560" t="s">
        <v>19</v>
      </c>
      <c r="E3560">
        <v>7.2</v>
      </c>
      <c r="F3560" t="e">
        <f t="shared" si="165"/>
        <v>#DIV/0!</v>
      </c>
      <c r="G3560">
        <f t="shared" si="166"/>
        <v>6.6</v>
      </c>
      <c r="H3560" s="3">
        <f t="shared" si="167"/>
        <v>1.1251158657328983</v>
      </c>
    </row>
    <row r="3561" spans="1:8" x14ac:dyDescent="0.3">
      <c r="A3561" t="s">
        <v>13911</v>
      </c>
      <c r="B3561" t="s">
        <v>19</v>
      </c>
      <c r="E3561">
        <v>7.1</v>
      </c>
      <c r="F3561" t="e">
        <f t="shared" si="165"/>
        <v>#DIV/0!</v>
      </c>
      <c r="G3561">
        <f t="shared" si="166"/>
        <v>6.6</v>
      </c>
      <c r="H3561" s="3">
        <f t="shared" si="167"/>
        <v>1.1251158657328983</v>
      </c>
    </row>
    <row r="3562" spans="1:8" x14ac:dyDescent="0.3">
      <c r="A3562" t="s">
        <v>13912</v>
      </c>
      <c r="B3562" t="s">
        <v>19</v>
      </c>
      <c r="E3562">
        <v>6.2</v>
      </c>
      <c r="F3562" t="e">
        <f t="shared" si="165"/>
        <v>#DIV/0!</v>
      </c>
      <c r="G3562">
        <f t="shared" si="166"/>
        <v>6.6</v>
      </c>
      <c r="H3562" s="3">
        <f t="shared" si="167"/>
        <v>1.1251158657328983</v>
      </c>
    </row>
    <row r="3563" spans="1:8" x14ac:dyDescent="0.3">
      <c r="A3563" t="s">
        <v>13913</v>
      </c>
      <c r="B3563" t="s">
        <v>19</v>
      </c>
      <c r="E3563">
        <v>7.3</v>
      </c>
      <c r="F3563" t="e">
        <f t="shared" si="165"/>
        <v>#DIV/0!</v>
      </c>
      <c r="G3563">
        <f t="shared" si="166"/>
        <v>6.6</v>
      </c>
      <c r="H3563" s="3">
        <f t="shared" si="167"/>
        <v>1.1251158657328983</v>
      </c>
    </row>
    <row r="3564" spans="1:8" x14ac:dyDescent="0.3">
      <c r="A3564" t="s">
        <v>13914</v>
      </c>
      <c r="B3564" t="s">
        <v>19</v>
      </c>
      <c r="E3564">
        <v>5.9</v>
      </c>
      <c r="F3564" t="e">
        <f t="shared" si="165"/>
        <v>#DIV/0!</v>
      </c>
      <c r="G3564">
        <f t="shared" si="166"/>
        <v>6.6</v>
      </c>
      <c r="H3564" s="3">
        <f t="shared" si="167"/>
        <v>1.1251158657328983</v>
      </c>
    </row>
    <row r="3565" spans="1:8" x14ac:dyDescent="0.3">
      <c r="A3565" t="s">
        <v>13915</v>
      </c>
      <c r="B3565" t="s">
        <v>19</v>
      </c>
      <c r="E3565">
        <v>7.2</v>
      </c>
      <c r="F3565" t="e">
        <f t="shared" si="165"/>
        <v>#DIV/0!</v>
      </c>
      <c r="G3565">
        <f t="shared" si="166"/>
        <v>6.6</v>
      </c>
      <c r="H3565" s="3">
        <f t="shared" si="167"/>
        <v>1.1251158657328983</v>
      </c>
    </row>
    <row r="3566" spans="1:8" x14ac:dyDescent="0.3">
      <c r="A3566" t="s">
        <v>13916</v>
      </c>
      <c r="B3566" t="s">
        <v>19</v>
      </c>
      <c r="E3566">
        <v>3.6</v>
      </c>
      <c r="F3566" t="e">
        <f t="shared" si="165"/>
        <v>#DIV/0!</v>
      </c>
      <c r="G3566">
        <f t="shared" si="166"/>
        <v>6.6</v>
      </c>
      <c r="H3566" s="3">
        <f t="shared" si="167"/>
        <v>1.1251158657328983</v>
      </c>
    </row>
    <row r="3567" spans="1:8" x14ac:dyDescent="0.3">
      <c r="A3567" t="s">
        <v>13917</v>
      </c>
      <c r="B3567" t="s">
        <v>19</v>
      </c>
      <c r="E3567">
        <v>7.7</v>
      </c>
      <c r="F3567" t="e">
        <f t="shared" si="165"/>
        <v>#DIV/0!</v>
      </c>
      <c r="G3567">
        <f t="shared" si="166"/>
        <v>6.6</v>
      </c>
      <c r="H3567" s="3">
        <f t="shared" si="167"/>
        <v>1.1251158657328983</v>
      </c>
    </row>
    <row r="3568" spans="1:8" x14ac:dyDescent="0.3">
      <c r="A3568" t="s">
        <v>13918</v>
      </c>
      <c r="B3568" t="s">
        <v>19</v>
      </c>
      <c r="E3568">
        <v>7.3</v>
      </c>
      <c r="F3568" t="e">
        <f t="shared" si="165"/>
        <v>#DIV/0!</v>
      </c>
      <c r="G3568">
        <f t="shared" si="166"/>
        <v>6.6</v>
      </c>
      <c r="H3568" s="3">
        <f t="shared" si="167"/>
        <v>1.1251158657328983</v>
      </c>
    </row>
    <row r="3569" spans="1:8" x14ac:dyDescent="0.3">
      <c r="A3569" t="s">
        <v>13919</v>
      </c>
      <c r="B3569" t="s">
        <v>19</v>
      </c>
      <c r="E3569">
        <v>7.4</v>
      </c>
      <c r="F3569" t="e">
        <f t="shared" si="165"/>
        <v>#DIV/0!</v>
      </c>
      <c r="G3569">
        <f t="shared" si="166"/>
        <v>6.6</v>
      </c>
      <c r="H3569" s="3">
        <f t="shared" si="167"/>
        <v>1.1251158657328983</v>
      </c>
    </row>
    <row r="3570" spans="1:8" x14ac:dyDescent="0.3">
      <c r="A3570" t="s">
        <v>13920</v>
      </c>
      <c r="B3570" t="s">
        <v>19</v>
      </c>
      <c r="E3570">
        <v>6.6</v>
      </c>
      <c r="F3570" t="e">
        <f t="shared" si="165"/>
        <v>#DIV/0!</v>
      </c>
      <c r="G3570">
        <f t="shared" si="166"/>
        <v>6.6</v>
      </c>
      <c r="H3570" s="3">
        <f t="shared" si="167"/>
        <v>1.1251158657328983</v>
      </c>
    </row>
    <row r="3571" spans="1:8" x14ac:dyDescent="0.3">
      <c r="A3571" t="s">
        <v>13921</v>
      </c>
      <c r="B3571" t="s">
        <v>19</v>
      </c>
      <c r="E3571">
        <v>6.9</v>
      </c>
      <c r="F3571" t="e">
        <f t="shared" si="165"/>
        <v>#DIV/0!</v>
      </c>
      <c r="G3571">
        <f t="shared" si="166"/>
        <v>6.6</v>
      </c>
      <c r="H3571" s="3">
        <f t="shared" si="167"/>
        <v>1.1251158657328983</v>
      </c>
    </row>
    <row r="3572" spans="1:8" x14ac:dyDescent="0.3">
      <c r="A3572" t="s">
        <v>13922</v>
      </c>
      <c r="B3572" t="s">
        <v>19</v>
      </c>
      <c r="E3572">
        <v>6.8</v>
      </c>
      <c r="F3572" t="e">
        <f t="shared" si="165"/>
        <v>#DIV/0!</v>
      </c>
      <c r="G3572">
        <f t="shared" si="166"/>
        <v>6.6</v>
      </c>
      <c r="H3572" s="3">
        <f t="shared" si="167"/>
        <v>1.1251158657328983</v>
      </c>
    </row>
    <row r="3573" spans="1:8" x14ac:dyDescent="0.3">
      <c r="A3573" t="s">
        <v>13923</v>
      </c>
      <c r="B3573" t="s">
        <v>3748</v>
      </c>
      <c r="E3573">
        <v>7.3</v>
      </c>
      <c r="F3573" t="e">
        <f t="shared" si="165"/>
        <v>#DIV/0!</v>
      </c>
      <c r="G3573">
        <f t="shared" si="166"/>
        <v>6.6</v>
      </c>
      <c r="H3573" s="3">
        <f t="shared" si="167"/>
        <v>1.1251158657328983</v>
      </c>
    </row>
    <row r="3574" spans="1:8" x14ac:dyDescent="0.3">
      <c r="A3574" t="s">
        <v>13924</v>
      </c>
      <c r="B3574" t="s">
        <v>19</v>
      </c>
      <c r="E3574">
        <v>7.2</v>
      </c>
      <c r="F3574" t="e">
        <f t="shared" si="165"/>
        <v>#DIV/0!</v>
      </c>
      <c r="G3574">
        <f t="shared" si="166"/>
        <v>6.6</v>
      </c>
      <c r="H3574" s="3">
        <f t="shared" si="167"/>
        <v>1.1251158657328983</v>
      </c>
    </row>
    <row r="3575" spans="1:8" x14ac:dyDescent="0.3">
      <c r="A3575" t="s">
        <v>13925</v>
      </c>
      <c r="B3575" t="s">
        <v>19</v>
      </c>
      <c r="E3575">
        <v>6.5</v>
      </c>
      <c r="F3575" t="e">
        <f t="shared" si="165"/>
        <v>#DIV/0!</v>
      </c>
      <c r="G3575">
        <f t="shared" si="166"/>
        <v>6.6</v>
      </c>
      <c r="H3575" s="3">
        <f t="shared" si="167"/>
        <v>1.1251158657328983</v>
      </c>
    </row>
    <row r="3576" spans="1:8" x14ac:dyDescent="0.3">
      <c r="A3576" t="s">
        <v>13926</v>
      </c>
      <c r="B3576" t="s">
        <v>4190</v>
      </c>
      <c r="E3576">
        <v>7.7</v>
      </c>
      <c r="F3576" t="e">
        <f t="shared" si="165"/>
        <v>#DIV/0!</v>
      </c>
      <c r="G3576">
        <f t="shared" si="166"/>
        <v>6.6</v>
      </c>
      <c r="H3576" s="3">
        <f t="shared" si="167"/>
        <v>1.1251158657328983</v>
      </c>
    </row>
    <row r="3577" spans="1:8" x14ac:dyDescent="0.3">
      <c r="A3577" t="s">
        <v>13927</v>
      </c>
      <c r="B3577" t="s">
        <v>19</v>
      </c>
      <c r="E3577">
        <v>8.1</v>
      </c>
      <c r="F3577" t="e">
        <f t="shared" si="165"/>
        <v>#DIV/0!</v>
      </c>
      <c r="G3577">
        <f t="shared" si="166"/>
        <v>6.6</v>
      </c>
      <c r="H3577" s="3">
        <f t="shared" si="167"/>
        <v>1.1251158657328983</v>
      </c>
    </row>
    <row r="3578" spans="1:8" x14ac:dyDescent="0.3">
      <c r="A3578" t="s">
        <v>13928</v>
      </c>
      <c r="B3578" t="s">
        <v>19</v>
      </c>
      <c r="E3578">
        <v>7.7</v>
      </c>
      <c r="F3578" t="e">
        <f t="shared" si="165"/>
        <v>#DIV/0!</v>
      </c>
      <c r="G3578">
        <f t="shared" si="166"/>
        <v>6.6</v>
      </c>
      <c r="H3578" s="3">
        <f t="shared" si="167"/>
        <v>1.1251158657328983</v>
      </c>
    </row>
    <row r="3579" spans="1:8" x14ac:dyDescent="0.3">
      <c r="A3579" t="s">
        <v>13929</v>
      </c>
      <c r="B3579" t="s">
        <v>19</v>
      </c>
      <c r="E3579">
        <v>7.6</v>
      </c>
      <c r="F3579" t="e">
        <f t="shared" si="165"/>
        <v>#DIV/0!</v>
      </c>
      <c r="G3579">
        <f t="shared" si="166"/>
        <v>6.6</v>
      </c>
      <c r="H3579" s="3">
        <f t="shared" si="167"/>
        <v>1.1251158657328983</v>
      </c>
    </row>
    <row r="3580" spans="1:8" x14ac:dyDescent="0.3">
      <c r="A3580" t="s">
        <v>13930</v>
      </c>
      <c r="B3580" t="s">
        <v>19</v>
      </c>
      <c r="E3580">
        <v>7.3</v>
      </c>
      <c r="F3580" t="e">
        <f t="shared" si="165"/>
        <v>#DIV/0!</v>
      </c>
      <c r="G3580">
        <f t="shared" si="166"/>
        <v>6.6</v>
      </c>
      <c r="H3580" s="3">
        <f t="shared" si="167"/>
        <v>1.1251158657328983</v>
      </c>
    </row>
    <row r="3581" spans="1:8" x14ac:dyDescent="0.3">
      <c r="A3581" t="s">
        <v>13931</v>
      </c>
      <c r="B3581" t="s">
        <v>19</v>
      </c>
      <c r="E3581">
        <v>8.6999999999999993</v>
      </c>
      <c r="F3581" t="e">
        <f t="shared" si="165"/>
        <v>#DIV/0!</v>
      </c>
      <c r="G3581">
        <f t="shared" si="166"/>
        <v>6.6</v>
      </c>
      <c r="H3581" s="3">
        <f t="shared" si="167"/>
        <v>1.1251158657328983</v>
      </c>
    </row>
    <row r="3582" spans="1:8" x14ac:dyDescent="0.3">
      <c r="A3582" t="s">
        <v>13932</v>
      </c>
      <c r="B3582" t="s">
        <v>19</v>
      </c>
      <c r="E3582">
        <v>7.2</v>
      </c>
      <c r="F3582" t="e">
        <f t="shared" si="165"/>
        <v>#DIV/0!</v>
      </c>
      <c r="G3582">
        <f t="shared" si="166"/>
        <v>6.6</v>
      </c>
      <c r="H3582" s="3">
        <f t="shared" si="167"/>
        <v>1.1251158657328983</v>
      </c>
    </row>
    <row r="3583" spans="1:8" x14ac:dyDescent="0.3">
      <c r="A3583" t="s">
        <v>13933</v>
      </c>
      <c r="B3583" t="s">
        <v>19</v>
      </c>
      <c r="E3583">
        <v>7.2</v>
      </c>
      <c r="F3583" t="e">
        <f t="shared" si="165"/>
        <v>#DIV/0!</v>
      </c>
      <c r="G3583">
        <f t="shared" si="166"/>
        <v>6.6</v>
      </c>
      <c r="H3583" s="3">
        <f t="shared" si="167"/>
        <v>1.1251158657328983</v>
      </c>
    </row>
    <row r="3584" spans="1:8" x14ac:dyDescent="0.3">
      <c r="A3584" t="s">
        <v>13934</v>
      </c>
      <c r="B3584" t="s">
        <v>19</v>
      </c>
      <c r="E3584">
        <v>8.1</v>
      </c>
      <c r="F3584" t="e">
        <f t="shared" si="165"/>
        <v>#DIV/0!</v>
      </c>
      <c r="G3584">
        <f t="shared" si="166"/>
        <v>6.6</v>
      </c>
      <c r="H3584" s="3">
        <f t="shared" si="167"/>
        <v>1.1251158657328983</v>
      </c>
    </row>
    <row r="3585" spans="1:8" x14ac:dyDescent="0.3">
      <c r="A3585" t="s">
        <v>13935</v>
      </c>
      <c r="B3585" t="s">
        <v>19</v>
      </c>
      <c r="E3585">
        <v>7.5</v>
      </c>
      <c r="F3585" t="e">
        <f t="shared" si="165"/>
        <v>#DIV/0!</v>
      </c>
      <c r="G3585">
        <f t="shared" si="166"/>
        <v>6.6</v>
      </c>
      <c r="H3585" s="3">
        <f t="shared" si="167"/>
        <v>1.1251158657328983</v>
      </c>
    </row>
    <row r="3586" spans="1:8" x14ac:dyDescent="0.3">
      <c r="A3586" t="s">
        <v>13936</v>
      </c>
      <c r="B3586" t="s">
        <v>19</v>
      </c>
      <c r="E3586">
        <v>8.1</v>
      </c>
      <c r="F3586" t="e">
        <f t="shared" si="165"/>
        <v>#DIV/0!</v>
      </c>
      <c r="G3586">
        <f t="shared" si="166"/>
        <v>6.6</v>
      </c>
      <c r="H3586" s="3">
        <f t="shared" si="167"/>
        <v>1.1251158657328983</v>
      </c>
    </row>
    <row r="3587" spans="1:8" x14ac:dyDescent="0.3">
      <c r="A3587" t="s">
        <v>13937</v>
      </c>
      <c r="B3587" t="s">
        <v>19</v>
      </c>
      <c r="E3587">
        <v>7.8</v>
      </c>
      <c r="F3587" t="e">
        <f t="shared" ref="F3587:F3650" si="168">AVERAGEIF(B:B,C:C,E:E)</f>
        <v>#DIV/0!</v>
      </c>
      <c r="G3587">
        <f t="shared" ref="G3587:G3650" si="169">MEDIAN(B:B,C:C,E:E)</f>
        <v>6.6</v>
      </c>
      <c r="H3587" s="3">
        <f t="shared" ref="H3587:H3650" si="170">_xlfn.STDEV.S(B:B,C:C,E:E)</f>
        <v>1.1251158657328983</v>
      </c>
    </row>
    <row r="3588" spans="1:8" x14ac:dyDescent="0.3">
      <c r="A3588" t="s">
        <v>13938</v>
      </c>
      <c r="B3588" t="s">
        <v>19</v>
      </c>
      <c r="E3588">
        <v>7.8</v>
      </c>
      <c r="F3588" t="e">
        <f t="shared" si="168"/>
        <v>#DIV/0!</v>
      </c>
      <c r="G3588">
        <f t="shared" si="169"/>
        <v>6.6</v>
      </c>
      <c r="H3588" s="3">
        <f t="shared" si="170"/>
        <v>1.1251158657328983</v>
      </c>
    </row>
    <row r="3589" spans="1:8" x14ac:dyDescent="0.3">
      <c r="A3589" t="s">
        <v>10695</v>
      </c>
      <c r="B3589" t="s">
        <v>19</v>
      </c>
      <c r="E3589">
        <v>5.8</v>
      </c>
      <c r="F3589" t="e">
        <f t="shared" si="168"/>
        <v>#DIV/0!</v>
      </c>
      <c r="G3589">
        <f t="shared" si="169"/>
        <v>6.6</v>
      </c>
      <c r="H3589" s="3">
        <f t="shared" si="170"/>
        <v>1.1251158657328983</v>
      </c>
    </row>
    <row r="3590" spans="1:8" x14ac:dyDescent="0.3">
      <c r="A3590" t="s">
        <v>13939</v>
      </c>
      <c r="B3590" t="s">
        <v>19</v>
      </c>
      <c r="E3590">
        <v>7.6</v>
      </c>
      <c r="F3590" t="e">
        <f t="shared" si="168"/>
        <v>#DIV/0!</v>
      </c>
      <c r="G3590">
        <f t="shared" si="169"/>
        <v>6.6</v>
      </c>
      <c r="H3590" s="3">
        <f t="shared" si="170"/>
        <v>1.1251158657328983</v>
      </c>
    </row>
    <row r="3591" spans="1:8" x14ac:dyDescent="0.3">
      <c r="A3591" t="s">
        <v>13940</v>
      </c>
      <c r="B3591" t="s">
        <v>19</v>
      </c>
      <c r="E3591">
        <v>7.4</v>
      </c>
      <c r="F3591" t="e">
        <f t="shared" si="168"/>
        <v>#DIV/0!</v>
      </c>
      <c r="G3591">
        <f t="shared" si="169"/>
        <v>6.6</v>
      </c>
      <c r="H3591" s="3">
        <f t="shared" si="170"/>
        <v>1.1251158657328983</v>
      </c>
    </row>
    <row r="3592" spans="1:8" x14ac:dyDescent="0.3">
      <c r="A3592" t="s">
        <v>13941</v>
      </c>
      <c r="B3592" t="s">
        <v>19</v>
      </c>
      <c r="E3592">
        <v>6.3</v>
      </c>
      <c r="F3592" t="e">
        <f t="shared" si="168"/>
        <v>#DIV/0!</v>
      </c>
      <c r="G3592">
        <f t="shared" si="169"/>
        <v>6.6</v>
      </c>
      <c r="H3592" s="3">
        <f t="shared" si="170"/>
        <v>1.1251158657328983</v>
      </c>
    </row>
    <row r="3593" spans="1:8" x14ac:dyDescent="0.3">
      <c r="A3593" t="s">
        <v>13942</v>
      </c>
      <c r="B3593" t="s">
        <v>19</v>
      </c>
      <c r="E3593">
        <v>6.9</v>
      </c>
      <c r="F3593" t="e">
        <f t="shared" si="168"/>
        <v>#DIV/0!</v>
      </c>
      <c r="G3593">
        <f t="shared" si="169"/>
        <v>6.6</v>
      </c>
      <c r="H3593" s="3">
        <f t="shared" si="170"/>
        <v>1.1251158657328983</v>
      </c>
    </row>
    <row r="3594" spans="1:8" x14ac:dyDescent="0.3">
      <c r="A3594" t="s">
        <v>13943</v>
      </c>
      <c r="B3594" t="s">
        <v>19</v>
      </c>
      <c r="E3594">
        <v>8.6</v>
      </c>
      <c r="F3594" t="e">
        <f t="shared" si="168"/>
        <v>#DIV/0!</v>
      </c>
      <c r="G3594">
        <f t="shared" si="169"/>
        <v>6.6</v>
      </c>
      <c r="H3594" s="3">
        <f t="shared" si="170"/>
        <v>1.1251158657328983</v>
      </c>
    </row>
    <row r="3595" spans="1:8" x14ac:dyDescent="0.3">
      <c r="A3595" t="s">
        <v>13944</v>
      </c>
      <c r="B3595" t="s">
        <v>19</v>
      </c>
      <c r="E3595">
        <v>5.0999999999999996</v>
      </c>
      <c r="F3595" t="e">
        <f t="shared" si="168"/>
        <v>#DIV/0!</v>
      </c>
      <c r="G3595">
        <f t="shared" si="169"/>
        <v>6.6</v>
      </c>
      <c r="H3595" s="3">
        <f t="shared" si="170"/>
        <v>1.1251158657328983</v>
      </c>
    </row>
    <row r="3596" spans="1:8" x14ac:dyDescent="0.3">
      <c r="A3596" t="s">
        <v>13945</v>
      </c>
      <c r="B3596" t="s">
        <v>19</v>
      </c>
      <c r="E3596">
        <v>6.4</v>
      </c>
      <c r="F3596" t="e">
        <f t="shared" si="168"/>
        <v>#DIV/0!</v>
      </c>
      <c r="G3596">
        <f t="shared" si="169"/>
        <v>6.6</v>
      </c>
      <c r="H3596" s="3">
        <f t="shared" si="170"/>
        <v>1.1251158657328983</v>
      </c>
    </row>
    <row r="3597" spans="1:8" x14ac:dyDescent="0.3">
      <c r="A3597" t="s">
        <v>13946</v>
      </c>
      <c r="B3597" t="s">
        <v>19</v>
      </c>
      <c r="E3597">
        <v>7.9</v>
      </c>
      <c r="F3597" t="e">
        <f t="shared" si="168"/>
        <v>#DIV/0!</v>
      </c>
      <c r="G3597">
        <f t="shared" si="169"/>
        <v>6.6</v>
      </c>
      <c r="H3597" s="3">
        <f t="shared" si="170"/>
        <v>1.1251158657328983</v>
      </c>
    </row>
    <row r="3598" spans="1:8" x14ac:dyDescent="0.3">
      <c r="A3598" t="s">
        <v>13947</v>
      </c>
      <c r="B3598" t="s">
        <v>19</v>
      </c>
      <c r="E3598">
        <v>6.9</v>
      </c>
      <c r="F3598" t="e">
        <f t="shared" si="168"/>
        <v>#DIV/0!</v>
      </c>
      <c r="G3598">
        <f t="shared" si="169"/>
        <v>6.6</v>
      </c>
      <c r="H3598" s="3">
        <f t="shared" si="170"/>
        <v>1.1251158657328983</v>
      </c>
    </row>
    <row r="3599" spans="1:8" x14ac:dyDescent="0.3">
      <c r="A3599" t="s">
        <v>13948</v>
      </c>
      <c r="B3599" t="s">
        <v>19</v>
      </c>
      <c r="E3599">
        <v>7.5</v>
      </c>
      <c r="F3599" t="e">
        <f t="shared" si="168"/>
        <v>#DIV/0!</v>
      </c>
      <c r="G3599">
        <f t="shared" si="169"/>
        <v>6.6</v>
      </c>
      <c r="H3599" s="3">
        <f t="shared" si="170"/>
        <v>1.1251158657328983</v>
      </c>
    </row>
    <row r="3600" spans="1:8" x14ac:dyDescent="0.3">
      <c r="A3600" t="s">
        <v>13949</v>
      </c>
      <c r="B3600" t="s">
        <v>19</v>
      </c>
      <c r="E3600">
        <v>7.2</v>
      </c>
      <c r="F3600" t="e">
        <f t="shared" si="168"/>
        <v>#DIV/0!</v>
      </c>
      <c r="G3600">
        <f t="shared" si="169"/>
        <v>6.6</v>
      </c>
      <c r="H3600" s="3">
        <f t="shared" si="170"/>
        <v>1.1251158657328983</v>
      </c>
    </row>
    <row r="3601" spans="1:8" x14ac:dyDescent="0.3">
      <c r="A3601" t="s">
        <v>13950</v>
      </c>
      <c r="B3601" t="s">
        <v>19</v>
      </c>
      <c r="E3601">
        <v>5.8</v>
      </c>
      <c r="F3601" t="e">
        <f t="shared" si="168"/>
        <v>#DIV/0!</v>
      </c>
      <c r="G3601">
        <f t="shared" si="169"/>
        <v>6.6</v>
      </c>
      <c r="H3601" s="3">
        <f t="shared" si="170"/>
        <v>1.1251158657328983</v>
      </c>
    </row>
    <row r="3602" spans="1:8" x14ac:dyDescent="0.3">
      <c r="A3602" t="s">
        <v>13951</v>
      </c>
      <c r="B3602" t="s">
        <v>19</v>
      </c>
      <c r="E3602">
        <v>2.9</v>
      </c>
      <c r="F3602" t="e">
        <f t="shared" si="168"/>
        <v>#DIV/0!</v>
      </c>
      <c r="G3602">
        <f t="shared" si="169"/>
        <v>6.6</v>
      </c>
      <c r="H3602" s="3">
        <f t="shared" si="170"/>
        <v>1.1251158657328983</v>
      </c>
    </row>
    <row r="3603" spans="1:8" x14ac:dyDescent="0.3">
      <c r="A3603" t="s">
        <v>13952</v>
      </c>
      <c r="B3603" t="s">
        <v>19</v>
      </c>
      <c r="E3603">
        <v>6.2</v>
      </c>
      <c r="F3603" t="e">
        <f t="shared" si="168"/>
        <v>#DIV/0!</v>
      </c>
      <c r="G3603">
        <f t="shared" si="169"/>
        <v>6.6</v>
      </c>
      <c r="H3603" s="3">
        <f t="shared" si="170"/>
        <v>1.1251158657328983</v>
      </c>
    </row>
    <row r="3604" spans="1:8" x14ac:dyDescent="0.3">
      <c r="A3604" t="s">
        <v>13953</v>
      </c>
      <c r="B3604" t="s">
        <v>19</v>
      </c>
      <c r="E3604">
        <v>7.3</v>
      </c>
      <c r="F3604" t="e">
        <f t="shared" si="168"/>
        <v>#DIV/0!</v>
      </c>
      <c r="G3604">
        <f t="shared" si="169"/>
        <v>6.6</v>
      </c>
      <c r="H3604" s="3">
        <f t="shared" si="170"/>
        <v>1.1251158657328983</v>
      </c>
    </row>
    <row r="3605" spans="1:8" x14ac:dyDescent="0.3">
      <c r="A3605" t="s">
        <v>13954</v>
      </c>
      <c r="B3605" t="s">
        <v>19</v>
      </c>
      <c r="E3605">
        <v>6.2</v>
      </c>
      <c r="F3605" t="e">
        <f t="shared" si="168"/>
        <v>#DIV/0!</v>
      </c>
      <c r="G3605">
        <f t="shared" si="169"/>
        <v>6.6</v>
      </c>
      <c r="H3605" s="3">
        <f t="shared" si="170"/>
        <v>1.1251158657328983</v>
      </c>
    </row>
    <row r="3606" spans="1:8" x14ac:dyDescent="0.3">
      <c r="A3606" t="s">
        <v>13955</v>
      </c>
      <c r="B3606" t="s">
        <v>19</v>
      </c>
      <c r="E3606">
        <v>8.1999999999999993</v>
      </c>
      <c r="F3606" t="e">
        <f t="shared" si="168"/>
        <v>#DIV/0!</v>
      </c>
      <c r="G3606">
        <f t="shared" si="169"/>
        <v>6.6</v>
      </c>
      <c r="H3606" s="3">
        <f t="shared" si="170"/>
        <v>1.1251158657328983</v>
      </c>
    </row>
    <row r="3607" spans="1:8" x14ac:dyDescent="0.3">
      <c r="A3607" t="s">
        <v>13956</v>
      </c>
      <c r="B3607" t="s">
        <v>19</v>
      </c>
      <c r="E3607">
        <v>6.8</v>
      </c>
      <c r="F3607" t="e">
        <f t="shared" si="168"/>
        <v>#DIV/0!</v>
      </c>
      <c r="G3607">
        <f t="shared" si="169"/>
        <v>6.6</v>
      </c>
      <c r="H3607" s="3">
        <f t="shared" si="170"/>
        <v>1.1251158657328983</v>
      </c>
    </row>
    <row r="3608" spans="1:8" x14ac:dyDescent="0.3">
      <c r="A3608" t="s">
        <v>13957</v>
      </c>
      <c r="B3608" t="s">
        <v>19</v>
      </c>
      <c r="E3608">
        <v>6.1</v>
      </c>
      <c r="F3608" t="e">
        <f t="shared" si="168"/>
        <v>#DIV/0!</v>
      </c>
      <c r="G3608">
        <f t="shared" si="169"/>
        <v>6.6</v>
      </c>
      <c r="H3608" s="3">
        <f t="shared" si="170"/>
        <v>1.1251158657328983</v>
      </c>
    </row>
    <row r="3609" spans="1:8" x14ac:dyDescent="0.3">
      <c r="A3609" t="s">
        <v>13958</v>
      </c>
      <c r="B3609" t="s">
        <v>19</v>
      </c>
      <c r="E3609">
        <v>7.7</v>
      </c>
      <c r="F3609" t="e">
        <f t="shared" si="168"/>
        <v>#DIV/0!</v>
      </c>
      <c r="G3609">
        <f t="shared" si="169"/>
        <v>6.6</v>
      </c>
      <c r="H3609" s="3">
        <f t="shared" si="170"/>
        <v>1.1251158657328983</v>
      </c>
    </row>
    <row r="3610" spans="1:8" x14ac:dyDescent="0.3">
      <c r="A3610" t="s">
        <v>13959</v>
      </c>
      <c r="B3610" t="s">
        <v>19</v>
      </c>
      <c r="E3610">
        <v>5.2</v>
      </c>
      <c r="F3610" t="e">
        <f t="shared" si="168"/>
        <v>#DIV/0!</v>
      </c>
      <c r="G3610">
        <f t="shared" si="169"/>
        <v>6.6</v>
      </c>
      <c r="H3610" s="3">
        <f t="shared" si="170"/>
        <v>1.1251158657328983</v>
      </c>
    </row>
    <row r="3611" spans="1:8" x14ac:dyDescent="0.3">
      <c r="A3611" t="s">
        <v>13960</v>
      </c>
      <c r="B3611" t="s">
        <v>1243</v>
      </c>
      <c r="E3611">
        <v>6.8</v>
      </c>
      <c r="F3611" t="e">
        <f t="shared" si="168"/>
        <v>#DIV/0!</v>
      </c>
      <c r="G3611">
        <f t="shared" si="169"/>
        <v>6.6</v>
      </c>
      <c r="H3611" s="3">
        <f t="shared" si="170"/>
        <v>1.1251158657328983</v>
      </c>
    </row>
    <row r="3612" spans="1:8" x14ac:dyDescent="0.3">
      <c r="A3612" t="s">
        <v>13961</v>
      </c>
      <c r="B3612" t="s">
        <v>19</v>
      </c>
      <c r="E3612">
        <v>6.5</v>
      </c>
      <c r="F3612" t="e">
        <f t="shared" si="168"/>
        <v>#DIV/0!</v>
      </c>
      <c r="G3612">
        <f t="shared" si="169"/>
        <v>6.6</v>
      </c>
      <c r="H3612" s="3">
        <f t="shared" si="170"/>
        <v>1.1251158657328983</v>
      </c>
    </row>
    <row r="3613" spans="1:8" x14ac:dyDescent="0.3">
      <c r="A3613" t="s">
        <v>13962</v>
      </c>
      <c r="B3613" t="s">
        <v>19</v>
      </c>
      <c r="E3613">
        <v>7</v>
      </c>
      <c r="F3613" t="e">
        <f t="shared" si="168"/>
        <v>#DIV/0!</v>
      </c>
      <c r="G3613">
        <f t="shared" si="169"/>
        <v>6.6</v>
      </c>
      <c r="H3613" s="3">
        <f t="shared" si="170"/>
        <v>1.1251158657328983</v>
      </c>
    </row>
    <row r="3614" spans="1:8" x14ac:dyDescent="0.3">
      <c r="A3614" t="s">
        <v>13963</v>
      </c>
      <c r="B3614" t="s">
        <v>19</v>
      </c>
      <c r="E3614">
        <v>5.9</v>
      </c>
      <c r="F3614" t="e">
        <f t="shared" si="168"/>
        <v>#DIV/0!</v>
      </c>
      <c r="G3614">
        <f t="shared" si="169"/>
        <v>6.6</v>
      </c>
      <c r="H3614" s="3">
        <f t="shared" si="170"/>
        <v>1.1251158657328983</v>
      </c>
    </row>
    <row r="3615" spans="1:8" x14ac:dyDescent="0.3">
      <c r="A3615" t="s">
        <v>13964</v>
      </c>
      <c r="B3615" t="s">
        <v>19</v>
      </c>
      <c r="E3615">
        <v>7.1</v>
      </c>
      <c r="F3615" t="e">
        <f t="shared" si="168"/>
        <v>#DIV/0!</v>
      </c>
      <c r="G3615">
        <f t="shared" si="169"/>
        <v>6.6</v>
      </c>
      <c r="H3615" s="3">
        <f t="shared" si="170"/>
        <v>1.1251158657328983</v>
      </c>
    </row>
    <row r="3616" spans="1:8" x14ac:dyDescent="0.3">
      <c r="A3616" t="s">
        <v>13965</v>
      </c>
      <c r="B3616" t="s">
        <v>19</v>
      </c>
      <c r="E3616">
        <v>5.5</v>
      </c>
      <c r="F3616" t="e">
        <f t="shared" si="168"/>
        <v>#DIV/0!</v>
      </c>
      <c r="G3616">
        <f t="shared" si="169"/>
        <v>6.6</v>
      </c>
      <c r="H3616" s="3">
        <f t="shared" si="170"/>
        <v>1.1251158657328983</v>
      </c>
    </row>
    <row r="3617" spans="1:8" x14ac:dyDescent="0.3">
      <c r="A3617" t="s">
        <v>13966</v>
      </c>
      <c r="B3617" t="s">
        <v>19</v>
      </c>
      <c r="E3617">
        <v>7.4</v>
      </c>
      <c r="F3617" t="e">
        <f t="shared" si="168"/>
        <v>#DIV/0!</v>
      </c>
      <c r="G3617">
        <f t="shared" si="169"/>
        <v>6.6</v>
      </c>
      <c r="H3617" s="3">
        <f t="shared" si="170"/>
        <v>1.1251158657328983</v>
      </c>
    </row>
    <row r="3618" spans="1:8" x14ac:dyDescent="0.3">
      <c r="A3618" t="s">
        <v>13967</v>
      </c>
      <c r="B3618" t="s">
        <v>19</v>
      </c>
      <c r="E3618">
        <v>7.3</v>
      </c>
      <c r="F3618" t="e">
        <f t="shared" si="168"/>
        <v>#DIV/0!</v>
      </c>
      <c r="G3618">
        <f t="shared" si="169"/>
        <v>6.6</v>
      </c>
      <c r="H3618" s="3">
        <f t="shared" si="170"/>
        <v>1.1251158657328983</v>
      </c>
    </row>
    <row r="3619" spans="1:8" x14ac:dyDescent="0.3">
      <c r="A3619" t="s">
        <v>13968</v>
      </c>
      <c r="B3619" t="s">
        <v>19</v>
      </c>
      <c r="E3619">
        <v>4.5999999999999996</v>
      </c>
      <c r="F3619" t="e">
        <f t="shared" si="168"/>
        <v>#DIV/0!</v>
      </c>
      <c r="G3619">
        <f t="shared" si="169"/>
        <v>6.6</v>
      </c>
      <c r="H3619" s="3">
        <f t="shared" si="170"/>
        <v>1.1251158657328983</v>
      </c>
    </row>
    <row r="3620" spans="1:8" x14ac:dyDescent="0.3">
      <c r="A3620" t="s">
        <v>13969</v>
      </c>
      <c r="B3620" t="s">
        <v>19</v>
      </c>
      <c r="E3620">
        <v>7.2</v>
      </c>
      <c r="F3620" t="e">
        <f t="shared" si="168"/>
        <v>#DIV/0!</v>
      </c>
      <c r="G3620">
        <f t="shared" si="169"/>
        <v>6.6</v>
      </c>
      <c r="H3620" s="3">
        <f t="shared" si="170"/>
        <v>1.1251158657328983</v>
      </c>
    </row>
    <row r="3621" spans="1:8" x14ac:dyDescent="0.3">
      <c r="A3621" t="s">
        <v>13970</v>
      </c>
      <c r="B3621" t="s">
        <v>19</v>
      </c>
      <c r="E3621">
        <v>7</v>
      </c>
      <c r="F3621" t="e">
        <f t="shared" si="168"/>
        <v>#DIV/0!</v>
      </c>
      <c r="G3621">
        <f t="shared" si="169"/>
        <v>6.6</v>
      </c>
      <c r="H3621" s="3">
        <f t="shared" si="170"/>
        <v>1.1251158657328983</v>
      </c>
    </row>
    <row r="3622" spans="1:8" x14ac:dyDescent="0.3">
      <c r="A3622" t="s">
        <v>13971</v>
      </c>
      <c r="B3622" t="s">
        <v>19</v>
      </c>
      <c r="E3622">
        <v>5.0999999999999996</v>
      </c>
      <c r="F3622" t="e">
        <f t="shared" si="168"/>
        <v>#DIV/0!</v>
      </c>
      <c r="G3622">
        <f t="shared" si="169"/>
        <v>6.6</v>
      </c>
      <c r="H3622" s="3">
        <f t="shared" si="170"/>
        <v>1.1251158657328983</v>
      </c>
    </row>
    <row r="3623" spans="1:8" x14ac:dyDescent="0.3">
      <c r="A3623" t="s">
        <v>13972</v>
      </c>
      <c r="B3623" t="s">
        <v>19</v>
      </c>
      <c r="E3623">
        <v>6.7</v>
      </c>
      <c r="F3623" t="e">
        <f t="shared" si="168"/>
        <v>#DIV/0!</v>
      </c>
      <c r="G3623">
        <f t="shared" si="169"/>
        <v>6.6</v>
      </c>
      <c r="H3623" s="3">
        <f t="shared" si="170"/>
        <v>1.1251158657328983</v>
      </c>
    </row>
    <row r="3624" spans="1:8" x14ac:dyDescent="0.3">
      <c r="A3624" t="s">
        <v>13973</v>
      </c>
      <c r="B3624" t="s">
        <v>19</v>
      </c>
      <c r="E3624">
        <v>5.3</v>
      </c>
      <c r="F3624" t="e">
        <f t="shared" si="168"/>
        <v>#DIV/0!</v>
      </c>
      <c r="G3624">
        <f t="shared" si="169"/>
        <v>6.6</v>
      </c>
      <c r="H3624" s="3">
        <f t="shared" si="170"/>
        <v>1.1251158657328983</v>
      </c>
    </row>
    <row r="3625" spans="1:8" x14ac:dyDescent="0.3">
      <c r="A3625" t="s">
        <v>13974</v>
      </c>
      <c r="B3625" t="s">
        <v>19</v>
      </c>
      <c r="E3625">
        <v>8.4</v>
      </c>
      <c r="F3625" t="e">
        <f t="shared" si="168"/>
        <v>#DIV/0!</v>
      </c>
      <c r="G3625">
        <f t="shared" si="169"/>
        <v>6.6</v>
      </c>
      <c r="H3625" s="3">
        <f t="shared" si="170"/>
        <v>1.1251158657328983</v>
      </c>
    </row>
    <row r="3626" spans="1:8" x14ac:dyDescent="0.3">
      <c r="A3626" t="s">
        <v>13975</v>
      </c>
      <c r="B3626" t="s">
        <v>19</v>
      </c>
      <c r="E3626">
        <v>7.8</v>
      </c>
      <c r="F3626" t="e">
        <f t="shared" si="168"/>
        <v>#DIV/0!</v>
      </c>
      <c r="G3626">
        <f t="shared" si="169"/>
        <v>6.6</v>
      </c>
      <c r="H3626" s="3">
        <f t="shared" si="170"/>
        <v>1.1251158657328983</v>
      </c>
    </row>
    <row r="3627" spans="1:8" x14ac:dyDescent="0.3">
      <c r="A3627" t="s">
        <v>13976</v>
      </c>
      <c r="B3627" t="s">
        <v>19</v>
      </c>
      <c r="E3627">
        <v>6.7</v>
      </c>
      <c r="F3627" t="e">
        <f t="shared" si="168"/>
        <v>#DIV/0!</v>
      </c>
      <c r="G3627">
        <f t="shared" si="169"/>
        <v>6.6</v>
      </c>
      <c r="H3627" s="3">
        <f t="shared" si="170"/>
        <v>1.1251158657328983</v>
      </c>
    </row>
    <row r="3628" spans="1:8" x14ac:dyDescent="0.3">
      <c r="A3628" t="s">
        <v>13977</v>
      </c>
      <c r="B3628" t="s">
        <v>19</v>
      </c>
      <c r="E3628">
        <v>5.4</v>
      </c>
      <c r="F3628" t="e">
        <f t="shared" si="168"/>
        <v>#DIV/0!</v>
      </c>
      <c r="G3628">
        <f t="shared" si="169"/>
        <v>6.6</v>
      </c>
      <c r="H3628" s="3">
        <f t="shared" si="170"/>
        <v>1.1251158657328983</v>
      </c>
    </row>
    <row r="3629" spans="1:8" x14ac:dyDescent="0.3">
      <c r="A3629" t="s">
        <v>13978</v>
      </c>
      <c r="B3629" t="s">
        <v>19</v>
      </c>
      <c r="E3629">
        <v>7.2</v>
      </c>
      <c r="F3629" t="e">
        <f t="shared" si="168"/>
        <v>#DIV/0!</v>
      </c>
      <c r="G3629">
        <f t="shared" si="169"/>
        <v>6.6</v>
      </c>
      <c r="H3629" s="3">
        <f t="shared" si="170"/>
        <v>1.1251158657328983</v>
      </c>
    </row>
    <row r="3630" spans="1:8" x14ac:dyDescent="0.3">
      <c r="A3630" t="s">
        <v>13979</v>
      </c>
      <c r="B3630" t="s">
        <v>19</v>
      </c>
      <c r="E3630">
        <v>5.8</v>
      </c>
      <c r="F3630" t="e">
        <f t="shared" si="168"/>
        <v>#DIV/0!</v>
      </c>
      <c r="G3630">
        <f t="shared" si="169"/>
        <v>6.6</v>
      </c>
      <c r="H3630" s="3">
        <f t="shared" si="170"/>
        <v>1.1251158657328983</v>
      </c>
    </row>
    <row r="3631" spans="1:8" x14ac:dyDescent="0.3">
      <c r="A3631" t="s">
        <v>13980</v>
      </c>
      <c r="B3631" t="s">
        <v>19</v>
      </c>
      <c r="E3631">
        <v>6.4</v>
      </c>
      <c r="F3631" t="e">
        <f t="shared" si="168"/>
        <v>#DIV/0!</v>
      </c>
      <c r="G3631">
        <f t="shared" si="169"/>
        <v>6.6</v>
      </c>
      <c r="H3631" s="3">
        <f t="shared" si="170"/>
        <v>1.1251158657328983</v>
      </c>
    </row>
    <row r="3632" spans="1:8" x14ac:dyDescent="0.3">
      <c r="A3632" t="s">
        <v>13981</v>
      </c>
      <c r="B3632" t="s">
        <v>19</v>
      </c>
      <c r="E3632">
        <v>8</v>
      </c>
      <c r="F3632" t="e">
        <f t="shared" si="168"/>
        <v>#DIV/0!</v>
      </c>
      <c r="G3632">
        <f t="shared" si="169"/>
        <v>6.6</v>
      </c>
      <c r="H3632" s="3">
        <f t="shared" si="170"/>
        <v>1.1251158657328983</v>
      </c>
    </row>
    <row r="3633" spans="1:8" x14ac:dyDescent="0.3">
      <c r="A3633" t="s">
        <v>13982</v>
      </c>
      <c r="B3633" t="s">
        <v>675</v>
      </c>
      <c r="E3633">
        <v>7</v>
      </c>
      <c r="F3633" t="e">
        <f t="shared" si="168"/>
        <v>#DIV/0!</v>
      </c>
      <c r="G3633">
        <f t="shared" si="169"/>
        <v>6.6</v>
      </c>
      <c r="H3633" s="3">
        <f t="shared" si="170"/>
        <v>1.1251158657328983</v>
      </c>
    </row>
    <row r="3634" spans="1:8" x14ac:dyDescent="0.3">
      <c r="A3634" t="s">
        <v>13983</v>
      </c>
      <c r="B3634" t="s">
        <v>19</v>
      </c>
      <c r="E3634">
        <v>7</v>
      </c>
      <c r="F3634" t="e">
        <f t="shared" si="168"/>
        <v>#DIV/0!</v>
      </c>
      <c r="G3634">
        <f t="shared" si="169"/>
        <v>6.6</v>
      </c>
      <c r="H3634" s="3">
        <f t="shared" si="170"/>
        <v>1.1251158657328983</v>
      </c>
    </row>
    <row r="3635" spans="1:8" x14ac:dyDescent="0.3">
      <c r="A3635" t="s">
        <v>13984</v>
      </c>
      <c r="B3635" t="s">
        <v>19</v>
      </c>
      <c r="E3635">
        <v>6.7</v>
      </c>
      <c r="F3635" t="e">
        <f t="shared" si="168"/>
        <v>#DIV/0!</v>
      </c>
      <c r="G3635">
        <f t="shared" si="169"/>
        <v>6.6</v>
      </c>
      <c r="H3635" s="3">
        <f t="shared" si="170"/>
        <v>1.1251158657328983</v>
      </c>
    </row>
    <row r="3636" spans="1:8" x14ac:dyDescent="0.3">
      <c r="A3636" t="s">
        <v>13985</v>
      </c>
      <c r="B3636" t="s">
        <v>19</v>
      </c>
      <c r="E3636">
        <v>3.8</v>
      </c>
      <c r="F3636" t="e">
        <f t="shared" si="168"/>
        <v>#DIV/0!</v>
      </c>
      <c r="G3636">
        <f t="shared" si="169"/>
        <v>6.6</v>
      </c>
      <c r="H3636" s="3">
        <f t="shared" si="170"/>
        <v>1.1251158657328983</v>
      </c>
    </row>
    <row r="3637" spans="1:8" x14ac:dyDescent="0.3">
      <c r="A3637" t="s">
        <v>13986</v>
      </c>
      <c r="B3637" t="s">
        <v>19</v>
      </c>
      <c r="E3637">
        <v>5.7</v>
      </c>
      <c r="F3637" t="e">
        <f t="shared" si="168"/>
        <v>#DIV/0!</v>
      </c>
      <c r="G3637">
        <f t="shared" si="169"/>
        <v>6.6</v>
      </c>
      <c r="H3637" s="3">
        <f t="shared" si="170"/>
        <v>1.1251158657328983</v>
      </c>
    </row>
    <row r="3638" spans="1:8" x14ac:dyDescent="0.3">
      <c r="A3638" t="s">
        <v>13987</v>
      </c>
      <c r="B3638" t="s">
        <v>19</v>
      </c>
      <c r="E3638">
        <v>6.6</v>
      </c>
      <c r="F3638" t="e">
        <f t="shared" si="168"/>
        <v>#DIV/0!</v>
      </c>
      <c r="G3638">
        <f t="shared" si="169"/>
        <v>6.6</v>
      </c>
      <c r="H3638" s="3">
        <f t="shared" si="170"/>
        <v>1.1251158657328983</v>
      </c>
    </row>
    <row r="3639" spans="1:8" x14ac:dyDescent="0.3">
      <c r="A3639" t="s">
        <v>13988</v>
      </c>
      <c r="B3639" t="s">
        <v>19</v>
      </c>
      <c r="E3639">
        <v>6.7</v>
      </c>
      <c r="F3639" t="e">
        <f t="shared" si="168"/>
        <v>#DIV/0!</v>
      </c>
      <c r="G3639">
        <f t="shared" si="169"/>
        <v>6.6</v>
      </c>
      <c r="H3639" s="3">
        <f t="shared" si="170"/>
        <v>1.1251158657328983</v>
      </c>
    </row>
    <row r="3640" spans="1:8" x14ac:dyDescent="0.3">
      <c r="A3640" t="s">
        <v>13989</v>
      </c>
      <c r="B3640" t="s">
        <v>19</v>
      </c>
      <c r="E3640">
        <v>6.1</v>
      </c>
      <c r="F3640" t="e">
        <f t="shared" si="168"/>
        <v>#DIV/0!</v>
      </c>
      <c r="G3640">
        <f t="shared" si="169"/>
        <v>6.6</v>
      </c>
      <c r="H3640" s="3">
        <f t="shared" si="170"/>
        <v>1.1251158657328983</v>
      </c>
    </row>
    <row r="3641" spans="1:8" x14ac:dyDescent="0.3">
      <c r="A3641" t="s">
        <v>13990</v>
      </c>
      <c r="B3641" t="s">
        <v>19</v>
      </c>
      <c r="E3641">
        <v>6.2</v>
      </c>
      <c r="F3641" t="e">
        <f t="shared" si="168"/>
        <v>#DIV/0!</v>
      </c>
      <c r="G3641">
        <f t="shared" si="169"/>
        <v>6.6</v>
      </c>
      <c r="H3641" s="3">
        <f t="shared" si="170"/>
        <v>1.1251158657328983</v>
      </c>
    </row>
    <row r="3642" spans="1:8" x14ac:dyDescent="0.3">
      <c r="A3642" t="s">
        <v>13991</v>
      </c>
      <c r="B3642" t="s">
        <v>19</v>
      </c>
      <c r="E3642">
        <v>6.2</v>
      </c>
      <c r="F3642" t="e">
        <f t="shared" si="168"/>
        <v>#DIV/0!</v>
      </c>
      <c r="G3642">
        <f t="shared" si="169"/>
        <v>6.6</v>
      </c>
      <c r="H3642" s="3">
        <f t="shared" si="170"/>
        <v>1.1251158657328983</v>
      </c>
    </row>
    <row r="3643" spans="1:8" x14ac:dyDescent="0.3">
      <c r="A3643" t="s">
        <v>13992</v>
      </c>
      <c r="B3643" t="s">
        <v>19</v>
      </c>
      <c r="E3643">
        <v>7.4</v>
      </c>
      <c r="F3643" t="e">
        <f t="shared" si="168"/>
        <v>#DIV/0!</v>
      </c>
      <c r="G3643">
        <f t="shared" si="169"/>
        <v>6.6</v>
      </c>
      <c r="H3643" s="3">
        <f t="shared" si="170"/>
        <v>1.1251158657328983</v>
      </c>
    </row>
    <row r="3644" spans="1:8" x14ac:dyDescent="0.3">
      <c r="A3644" t="s">
        <v>13993</v>
      </c>
      <c r="B3644" t="s">
        <v>19</v>
      </c>
      <c r="E3644">
        <v>4.7</v>
      </c>
      <c r="F3644" t="e">
        <f t="shared" si="168"/>
        <v>#DIV/0!</v>
      </c>
      <c r="G3644">
        <f t="shared" si="169"/>
        <v>6.6</v>
      </c>
      <c r="H3644" s="3">
        <f t="shared" si="170"/>
        <v>1.1251158657328983</v>
      </c>
    </row>
    <row r="3645" spans="1:8" x14ac:dyDescent="0.3">
      <c r="A3645" t="s">
        <v>13994</v>
      </c>
      <c r="B3645" t="s">
        <v>19</v>
      </c>
      <c r="E3645">
        <v>8.3000000000000007</v>
      </c>
      <c r="F3645" t="e">
        <f t="shared" si="168"/>
        <v>#DIV/0!</v>
      </c>
      <c r="G3645">
        <f t="shared" si="169"/>
        <v>6.6</v>
      </c>
      <c r="H3645" s="3">
        <f t="shared" si="170"/>
        <v>1.1251158657328983</v>
      </c>
    </row>
    <row r="3646" spans="1:8" x14ac:dyDescent="0.3">
      <c r="A3646" s="5">
        <v>0.46805555555555556</v>
      </c>
      <c r="B3646" t="s">
        <v>19</v>
      </c>
      <c r="E3646">
        <v>7.2</v>
      </c>
      <c r="F3646" t="e">
        <f t="shared" si="168"/>
        <v>#DIV/0!</v>
      </c>
      <c r="G3646">
        <f t="shared" si="169"/>
        <v>6.6</v>
      </c>
      <c r="H3646" s="3">
        <f t="shared" si="170"/>
        <v>1.1251158657328983</v>
      </c>
    </row>
    <row r="3647" spans="1:8" x14ac:dyDescent="0.3">
      <c r="A3647" t="s">
        <v>13995</v>
      </c>
      <c r="B3647" t="s">
        <v>19</v>
      </c>
      <c r="E3647">
        <v>5.8</v>
      </c>
      <c r="F3647" t="e">
        <f t="shared" si="168"/>
        <v>#DIV/0!</v>
      </c>
      <c r="G3647">
        <f t="shared" si="169"/>
        <v>6.6</v>
      </c>
      <c r="H3647" s="3">
        <f t="shared" si="170"/>
        <v>1.1251158657328983</v>
      </c>
    </row>
    <row r="3648" spans="1:8" x14ac:dyDescent="0.3">
      <c r="A3648" t="s">
        <v>13996</v>
      </c>
      <c r="B3648" t="s">
        <v>19</v>
      </c>
      <c r="E3648">
        <v>5.9</v>
      </c>
      <c r="F3648" t="e">
        <f t="shared" si="168"/>
        <v>#DIV/0!</v>
      </c>
      <c r="G3648">
        <f t="shared" si="169"/>
        <v>6.6</v>
      </c>
      <c r="H3648" s="3">
        <f t="shared" si="170"/>
        <v>1.1251158657328983</v>
      </c>
    </row>
    <row r="3649" spans="1:8" x14ac:dyDescent="0.3">
      <c r="A3649" t="s">
        <v>13997</v>
      </c>
      <c r="B3649" t="s">
        <v>675</v>
      </c>
      <c r="E3649">
        <v>6.3</v>
      </c>
      <c r="F3649" t="e">
        <f t="shared" si="168"/>
        <v>#DIV/0!</v>
      </c>
      <c r="G3649">
        <f t="shared" si="169"/>
        <v>6.6</v>
      </c>
      <c r="H3649" s="3">
        <f t="shared" si="170"/>
        <v>1.1251158657328983</v>
      </c>
    </row>
    <row r="3650" spans="1:8" x14ac:dyDescent="0.3">
      <c r="A3650" t="s">
        <v>13998</v>
      </c>
      <c r="B3650" t="s">
        <v>19</v>
      </c>
      <c r="E3650">
        <v>7.2</v>
      </c>
      <c r="F3650" t="e">
        <f t="shared" si="168"/>
        <v>#DIV/0!</v>
      </c>
      <c r="G3650">
        <f t="shared" si="169"/>
        <v>6.6</v>
      </c>
      <c r="H3650" s="3">
        <f t="shared" si="170"/>
        <v>1.1251158657328983</v>
      </c>
    </row>
    <row r="3651" spans="1:8" x14ac:dyDescent="0.3">
      <c r="A3651" t="s">
        <v>13999</v>
      </c>
      <c r="B3651" t="s">
        <v>19</v>
      </c>
      <c r="E3651">
        <v>5.4</v>
      </c>
      <c r="F3651" t="e">
        <f t="shared" ref="F3651:F3714" si="171">AVERAGEIF(B:B,C:C,E:E)</f>
        <v>#DIV/0!</v>
      </c>
      <c r="G3651">
        <f t="shared" ref="G3651:G3714" si="172">MEDIAN(B:B,C:C,E:E)</f>
        <v>6.6</v>
      </c>
      <c r="H3651" s="3">
        <f t="shared" ref="H3651:H3714" si="173">_xlfn.STDEV.S(B:B,C:C,E:E)</f>
        <v>1.1251158657328983</v>
      </c>
    </row>
    <row r="3652" spans="1:8" x14ac:dyDescent="0.3">
      <c r="A3652" t="s">
        <v>14000</v>
      </c>
      <c r="B3652" t="s">
        <v>4479</v>
      </c>
      <c r="E3652">
        <v>8.1999999999999993</v>
      </c>
      <c r="F3652" t="e">
        <f t="shared" si="171"/>
        <v>#DIV/0!</v>
      </c>
      <c r="G3652">
        <f t="shared" si="172"/>
        <v>6.6</v>
      </c>
      <c r="H3652" s="3">
        <f t="shared" si="173"/>
        <v>1.1251158657328983</v>
      </c>
    </row>
    <row r="3653" spans="1:8" x14ac:dyDescent="0.3">
      <c r="A3653" t="s">
        <v>14001</v>
      </c>
      <c r="B3653" t="s">
        <v>19</v>
      </c>
      <c r="E3653">
        <v>7.3</v>
      </c>
      <c r="F3653" t="e">
        <f t="shared" si="171"/>
        <v>#DIV/0!</v>
      </c>
      <c r="G3653">
        <f t="shared" si="172"/>
        <v>6.6</v>
      </c>
      <c r="H3653" s="3">
        <f t="shared" si="173"/>
        <v>1.1251158657328983</v>
      </c>
    </row>
    <row r="3654" spans="1:8" x14ac:dyDescent="0.3">
      <c r="A3654" t="s">
        <v>14002</v>
      </c>
      <c r="B3654" t="s">
        <v>19</v>
      </c>
      <c r="E3654">
        <v>7.3</v>
      </c>
      <c r="F3654" t="e">
        <f t="shared" si="171"/>
        <v>#DIV/0!</v>
      </c>
      <c r="G3654">
        <f t="shared" si="172"/>
        <v>6.6</v>
      </c>
      <c r="H3654" s="3">
        <f t="shared" si="173"/>
        <v>1.1251158657328983</v>
      </c>
    </row>
    <row r="3655" spans="1:8" x14ac:dyDescent="0.3">
      <c r="A3655" t="s">
        <v>14003</v>
      </c>
      <c r="B3655" t="s">
        <v>19</v>
      </c>
      <c r="E3655">
        <v>5.8</v>
      </c>
      <c r="F3655" t="e">
        <f t="shared" si="171"/>
        <v>#DIV/0!</v>
      </c>
      <c r="G3655">
        <f t="shared" si="172"/>
        <v>6.6</v>
      </c>
      <c r="H3655" s="3">
        <f t="shared" si="173"/>
        <v>1.1251158657328983</v>
      </c>
    </row>
    <row r="3656" spans="1:8" x14ac:dyDescent="0.3">
      <c r="A3656" t="s">
        <v>11415</v>
      </c>
      <c r="B3656" t="s">
        <v>5674</v>
      </c>
      <c r="E3656">
        <v>6.1</v>
      </c>
      <c r="F3656" t="e">
        <f t="shared" si="171"/>
        <v>#DIV/0!</v>
      </c>
      <c r="G3656">
        <f t="shared" si="172"/>
        <v>6.6</v>
      </c>
      <c r="H3656" s="3">
        <f t="shared" si="173"/>
        <v>1.1251158657328983</v>
      </c>
    </row>
    <row r="3657" spans="1:8" x14ac:dyDescent="0.3">
      <c r="A3657" t="s">
        <v>14004</v>
      </c>
      <c r="B3657" t="s">
        <v>19</v>
      </c>
      <c r="E3657">
        <v>7.1</v>
      </c>
      <c r="F3657" t="e">
        <f t="shared" si="171"/>
        <v>#DIV/0!</v>
      </c>
      <c r="G3657">
        <f t="shared" si="172"/>
        <v>6.6</v>
      </c>
      <c r="H3657" s="3">
        <f t="shared" si="173"/>
        <v>1.1251158657328983</v>
      </c>
    </row>
    <row r="3658" spans="1:8" x14ac:dyDescent="0.3">
      <c r="A3658" t="s">
        <v>14005</v>
      </c>
      <c r="B3658" t="s">
        <v>19</v>
      </c>
      <c r="E3658">
        <v>6.5</v>
      </c>
      <c r="F3658" t="e">
        <f t="shared" si="171"/>
        <v>#DIV/0!</v>
      </c>
      <c r="G3658">
        <f t="shared" si="172"/>
        <v>6.6</v>
      </c>
      <c r="H3658" s="3">
        <f t="shared" si="173"/>
        <v>1.1251158657328983</v>
      </c>
    </row>
    <row r="3659" spans="1:8" x14ac:dyDescent="0.3">
      <c r="A3659" t="s">
        <v>14006</v>
      </c>
      <c r="B3659" t="s">
        <v>19</v>
      </c>
      <c r="E3659">
        <v>7.9</v>
      </c>
      <c r="F3659" t="e">
        <f t="shared" si="171"/>
        <v>#DIV/0!</v>
      </c>
      <c r="G3659">
        <f t="shared" si="172"/>
        <v>6.6</v>
      </c>
      <c r="H3659" s="3">
        <f t="shared" si="173"/>
        <v>1.1251158657328983</v>
      </c>
    </row>
    <row r="3660" spans="1:8" x14ac:dyDescent="0.3">
      <c r="A3660" t="s">
        <v>14007</v>
      </c>
      <c r="B3660" t="s">
        <v>19</v>
      </c>
      <c r="E3660">
        <v>5.4</v>
      </c>
      <c r="F3660" t="e">
        <f t="shared" si="171"/>
        <v>#DIV/0!</v>
      </c>
      <c r="G3660">
        <f t="shared" si="172"/>
        <v>6.6</v>
      </c>
      <c r="H3660" s="3">
        <f t="shared" si="173"/>
        <v>1.1251158657328983</v>
      </c>
    </row>
    <row r="3661" spans="1:8" x14ac:dyDescent="0.3">
      <c r="A3661" t="s">
        <v>14008</v>
      </c>
      <c r="B3661" t="s">
        <v>19</v>
      </c>
      <c r="E3661">
        <v>7.1</v>
      </c>
      <c r="F3661" t="e">
        <f t="shared" si="171"/>
        <v>#DIV/0!</v>
      </c>
      <c r="G3661">
        <f t="shared" si="172"/>
        <v>6.6</v>
      </c>
      <c r="H3661" s="3">
        <f t="shared" si="173"/>
        <v>1.1251158657328983</v>
      </c>
    </row>
    <row r="3662" spans="1:8" x14ac:dyDescent="0.3">
      <c r="A3662" t="s">
        <v>14009</v>
      </c>
      <c r="B3662" t="s">
        <v>2424</v>
      </c>
      <c r="E3662">
        <v>6.4</v>
      </c>
      <c r="F3662" t="e">
        <f t="shared" si="171"/>
        <v>#DIV/0!</v>
      </c>
      <c r="G3662">
        <f t="shared" si="172"/>
        <v>6.6</v>
      </c>
      <c r="H3662" s="3">
        <f t="shared" si="173"/>
        <v>1.1251158657328983</v>
      </c>
    </row>
    <row r="3663" spans="1:8" x14ac:dyDescent="0.3">
      <c r="A3663" t="s">
        <v>14010</v>
      </c>
      <c r="B3663" t="s">
        <v>1243</v>
      </c>
      <c r="E3663">
        <v>8.4</v>
      </c>
      <c r="F3663" t="e">
        <f t="shared" si="171"/>
        <v>#DIV/0!</v>
      </c>
      <c r="G3663">
        <f t="shared" si="172"/>
        <v>6.6</v>
      </c>
      <c r="H3663" s="3">
        <f t="shared" si="173"/>
        <v>1.1251158657328983</v>
      </c>
    </row>
    <row r="3664" spans="1:8" x14ac:dyDescent="0.3">
      <c r="A3664" t="s">
        <v>14011</v>
      </c>
      <c r="B3664" t="s">
        <v>19</v>
      </c>
      <c r="E3664">
        <v>6.7</v>
      </c>
      <c r="F3664" t="e">
        <f t="shared" si="171"/>
        <v>#DIV/0!</v>
      </c>
      <c r="G3664">
        <f t="shared" si="172"/>
        <v>6.6</v>
      </c>
      <c r="H3664" s="3">
        <f t="shared" si="173"/>
        <v>1.1251158657328983</v>
      </c>
    </row>
    <row r="3665" spans="1:8" x14ac:dyDescent="0.3">
      <c r="A3665" t="s">
        <v>14012</v>
      </c>
      <c r="B3665" t="s">
        <v>19</v>
      </c>
      <c r="E3665">
        <v>6.9</v>
      </c>
      <c r="F3665" t="e">
        <f t="shared" si="171"/>
        <v>#DIV/0!</v>
      </c>
      <c r="G3665">
        <f t="shared" si="172"/>
        <v>6.6</v>
      </c>
      <c r="H3665" s="3">
        <f t="shared" si="173"/>
        <v>1.1251158657328983</v>
      </c>
    </row>
    <row r="3666" spans="1:8" x14ac:dyDescent="0.3">
      <c r="A3666" t="s">
        <v>14013</v>
      </c>
      <c r="B3666" t="s">
        <v>19</v>
      </c>
      <c r="E3666">
        <v>2.1</v>
      </c>
      <c r="F3666" t="e">
        <f t="shared" si="171"/>
        <v>#DIV/0!</v>
      </c>
      <c r="G3666">
        <f t="shared" si="172"/>
        <v>6.6</v>
      </c>
      <c r="H3666" s="3">
        <f t="shared" si="173"/>
        <v>1.1251158657328983</v>
      </c>
    </row>
    <row r="3667" spans="1:8" x14ac:dyDescent="0.3">
      <c r="A3667" t="s">
        <v>14014</v>
      </c>
      <c r="B3667" t="s">
        <v>19</v>
      </c>
      <c r="E3667">
        <v>4.3</v>
      </c>
      <c r="F3667" t="e">
        <f t="shared" si="171"/>
        <v>#DIV/0!</v>
      </c>
      <c r="G3667">
        <f t="shared" si="172"/>
        <v>6.6</v>
      </c>
      <c r="H3667" s="3">
        <f t="shared" si="173"/>
        <v>1.1251158657328983</v>
      </c>
    </row>
    <row r="3668" spans="1:8" x14ac:dyDescent="0.3">
      <c r="A3668" t="s">
        <v>14015</v>
      </c>
      <c r="B3668" t="s">
        <v>19</v>
      </c>
      <c r="E3668">
        <v>6.6</v>
      </c>
      <c r="F3668" t="e">
        <f t="shared" si="171"/>
        <v>#DIV/0!</v>
      </c>
      <c r="G3668">
        <f t="shared" si="172"/>
        <v>6.6</v>
      </c>
      <c r="H3668" s="3">
        <f t="shared" si="173"/>
        <v>1.1251158657328983</v>
      </c>
    </row>
    <row r="3669" spans="1:8" x14ac:dyDescent="0.3">
      <c r="A3669" t="s">
        <v>14016</v>
      </c>
      <c r="B3669" t="s">
        <v>19</v>
      </c>
      <c r="E3669">
        <v>3.4</v>
      </c>
      <c r="F3669" t="e">
        <f t="shared" si="171"/>
        <v>#DIV/0!</v>
      </c>
      <c r="G3669">
        <f t="shared" si="172"/>
        <v>6.6</v>
      </c>
      <c r="H3669" s="3">
        <f t="shared" si="173"/>
        <v>1.1251158657328983</v>
      </c>
    </row>
    <row r="3670" spans="1:8" x14ac:dyDescent="0.3">
      <c r="A3670" t="s">
        <v>14017</v>
      </c>
      <c r="B3670" t="s">
        <v>19</v>
      </c>
      <c r="E3670">
        <v>8.3000000000000007</v>
      </c>
      <c r="F3670" t="e">
        <f t="shared" si="171"/>
        <v>#DIV/0!</v>
      </c>
      <c r="G3670">
        <f t="shared" si="172"/>
        <v>6.6</v>
      </c>
      <c r="H3670" s="3">
        <f t="shared" si="173"/>
        <v>1.1251158657328983</v>
      </c>
    </row>
    <row r="3671" spans="1:8" x14ac:dyDescent="0.3">
      <c r="A3671" t="s">
        <v>14018</v>
      </c>
      <c r="B3671" t="s">
        <v>19</v>
      </c>
      <c r="E3671">
        <v>7.2</v>
      </c>
      <c r="F3671" t="e">
        <f t="shared" si="171"/>
        <v>#DIV/0!</v>
      </c>
      <c r="G3671">
        <f t="shared" si="172"/>
        <v>6.6</v>
      </c>
      <c r="H3671" s="3">
        <f t="shared" si="173"/>
        <v>1.1251158657328983</v>
      </c>
    </row>
    <row r="3672" spans="1:8" x14ac:dyDescent="0.3">
      <c r="A3672" t="s">
        <v>14019</v>
      </c>
      <c r="B3672" t="s">
        <v>19</v>
      </c>
      <c r="E3672">
        <v>5.6</v>
      </c>
      <c r="F3672" t="e">
        <f t="shared" si="171"/>
        <v>#DIV/0!</v>
      </c>
      <c r="G3672">
        <f t="shared" si="172"/>
        <v>6.6</v>
      </c>
      <c r="H3672" s="3">
        <f t="shared" si="173"/>
        <v>1.1251158657328983</v>
      </c>
    </row>
    <row r="3673" spans="1:8" x14ac:dyDescent="0.3">
      <c r="A3673" t="s">
        <v>14020</v>
      </c>
      <c r="B3673" t="s">
        <v>19</v>
      </c>
      <c r="E3673">
        <v>7.7</v>
      </c>
      <c r="F3673" t="e">
        <f t="shared" si="171"/>
        <v>#DIV/0!</v>
      </c>
      <c r="G3673">
        <f t="shared" si="172"/>
        <v>6.6</v>
      </c>
      <c r="H3673" s="3">
        <f t="shared" si="173"/>
        <v>1.1251158657328983</v>
      </c>
    </row>
    <row r="3674" spans="1:8" x14ac:dyDescent="0.3">
      <c r="A3674" t="s">
        <v>14021</v>
      </c>
      <c r="B3674" t="s">
        <v>675</v>
      </c>
      <c r="E3674">
        <v>6.6</v>
      </c>
      <c r="F3674" t="e">
        <f t="shared" si="171"/>
        <v>#DIV/0!</v>
      </c>
      <c r="G3674">
        <f t="shared" si="172"/>
        <v>6.6</v>
      </c>
      <c r="H3674" s="3">
        <f t="shared" si="173"/>
        <v>1.1251158657328983</v>
      </c>
    </row>
    <row r="3675" spans="1:8" x14ac:dyDescent="0.3">
      <c r="A3675" t="s">
        <v>14022</v>
      </c>
      <c r="B3675" t="s">
        <v>19</v>
      </c>
      <c r="E3675">
        <v>7.6</v>
      </c>
      <c r="F3675" t="e">
        <f t="shared" si="171"/>
        <v>#DIV/0!</v>
      </c>
      <c r="G3675">
        <f t="shared" si="172"/>
        <v>6.6</v>
      </c>
      <c r="H3675" s="3">
        <f t="shared" si="173"/>
        <v>1.1251158657328983</v>
      </c>
    </row>
    <row r="3676" spans="1:8" x14ac:dyDescent="0.3">
      <c r="A3676" t="s">
        <v>14023</v>
      </c>
      <c r="B3676" t="s">
        <v>19</v>
      </c>
      <c r="E3676">
        <v>7.4</v>
      </c>
      <c r="F3676" t="e">
        <f t="shared" si="171"/>
        <v>#DIV/0!</v>
      </c>
      <c r="G3676">
        <f t="shared" si="172"/>
        <v>6.6</v>
      </c>
      <c r="H3676" s="3">
        <f t="shared" si="173"/>
        <v>1.1251158657328983</v>
      </c>
    </row>
    <row r="3677" spans="1:8" x14ac:dyDescent="0.3">
      <c r="A3677" t="s">
        <v>14024</v>
      </c>
      <c r="B3677" t="s">
        <v>19</v>
      </c>
      <c r="E3677">
        <v>7.1</v>
      </c>
      <c r="F3677" t="e">
        <f t="shared" si="171"/>
        <v>#DIV/0!</v>
      </c>
      <c r="G3677">
        <f t="shared" si="172"/>
        <v>6.6</v>
      </c>
      <c r="H3677" s="3">
        <f t="shared" si="173"/>
        <v>1.1251158657328983</v>
      </c>
    </row>
    <row r="3678" spans="1:8" x14ac:dyDescent="0.3">
      <c r="A3678" t="s">
        <v>14025</v>
      </c>
      <c r="B3678" t="s">
        <v>19</v>
      </c>
      <c r="E3678">
        <v>3.4</v>
      </c>
      <c r="F3678" t="e">
        <f t="shared" si="171"/>
        <v>#DIV/0!</v>
      </c>
      <c r="G3678">
        <f t="shared" si="172"/>
        <v>6.6</v>
      </c>
      <c r="H3678" s="3">
        <f t="shared" si="173"/>
        <v>1.1251158657328983</v>
      </c>
    </row>
    <row r="3679" spans="1:8" x14ac:dyDescent="0.3">
      <c r="A3679" t="s">
        <v>14026</v>
      </c>
      <c r="B3679" t="s">
        <v>675</v>
      </c>
      <c r="E3679">
        <v>7.9</v>
      </c>
      <c r="F3679" t="e">
        <f t="shared" si="171"/>
        <v>#DIV/0!</v>
      </c>
      <c r="G3679">
        <f t="shared" si="172"/>
        <v>6.6</v>
      </c>
      <c r="H3679" s="3">
        <f t="shared" si="173"/>
        <v>1.1251158657328983</v>
      </c>
    </row>
    <row r="3680" spans="1:8" x14ac:dyDescent="0.3">
      <c r="A3680" t="s">
        <v>14027</v>
      </c>
      <c r="B3680" t="s">
        <v>675</v>
      </c>
      <c r="E3680">
        <v>6.7</v>
      </c>
      <c r="F3680" t="e">
        <f t="shared" si="171"/>
        <v>#DIV/0!</v>
      </c>
      <c r="G3680">
        <f t="shared" si="172"/>
        <v>6.6</v>
      </c>
      <c r="H3680" s="3">
        <f t="shared" si="173"/>
        <v>1.1251158657328983</v>
      </c>
    </row>
    <row r="3681" spans="1:8" x14ac:dyDescent="0.3">
      <c r="A3681" t="s">
        <v>14028</v>
      </c>
      <c r="B3681" t="s">
        <v>336</v>
      </c>
      <c r="E3681">
        <v>6.6</v>
      </c>
      <c r="F3681" t="e">
        <f t="shared" si="171"/>
        <v>#DIV/0!</v>
      </c>
      <c r="G3681">
        <f t="shared" si="172"/>
        <v>6.6</v>
      </c>
      <c r="H3681" s="3">
        <f t="shared" si="173"/>
        <v>1.1251158657328983</v>
      </c>
    </row>
    <row r="3682" spans="1:8" x14ac:dyDescent="0.3">
      <c r="A3682" t="s">
        <v>14029</v>
      </c>
      <c r="B3682" t="s">
        <v>2424</v>
      </c>
      <c r="E3682">
        <v>7.9</v>
      </c>
      <c r="F3682" t="e">
        <f t="shared" si="171"/>
        <v>#DIV/0!</v>
      </c>
      <c r="G3682">
        <f t="shared" si="172"/>
        <v>6.6</v>
      </c>
      <c r="H3682" s="3">
        <f t="shared" si="173"/>
        <v>1.1251158657328983</v>
      </c>
    </row>
    <row r="3683" spans="1:8" x14ac:dyDescent="0.3">
      <c r="A3683" t="s">
        <v>14030</v>
      </c>
      <c r="B3683" t="s">
        <v>19</v>
      </c>
      <c r="E3683">
        <v>4.9000000000000004</v>
      </c>
      <c r="F3683" t="e">
        <f t="shared" si="171"/>
        <v>#DIV/0!</v>
      </c>
      <c r="G3683">
        <f t="shared" si="172"/>
        <v>6.6</v>
      </c>
      <c r="H3683" s="3">
        <f t="shared" si="173"/>
        <v>1.1251158657328983</v>
      </c>
    </row>
    <row r="3684" spans="1:8" x14ac:dyDescent="0.3">
      <c r="A3684" t="s">
        <v>14031</v>
      </c>
      <c r="B3684" t="s">
        <v>19</v>
      </c>
      <c r="E3684">
        <v>7.2</v>
      </c>
      <c r="F3684" t="e">
        <f t="shared" si="171"/>
        <v>#DIV/0!</v>
      </c>
      <c r="G3684">
        <f t="shared" si="172"/>
        <v>6.6</v>
      </c>
      <c r="H3684" s="3">
        <f t="shared" si="173"/>
        <v>1.1251158657328983</v>
      </c>
    </row>
    <row r="3685" spans="1:8" x14ac:dyDescent="0.3">
      <c r="A3685" t="s">
        <v>14032</v>
      </c>
      <c r="B3685" t="s">
        <v>19</v>
      </c>
      <c r="E3685">
        <v>7.4</v>
      </c>
      <c r="F3685" t="e">
        <f t="shared" si="171"/>
        <v>#DIV/0!</v>
      </c>
      <c r="G3685">
        <f t="shared" si="172"/>
        <v>6.6</v>
      </c>
      <c r="H3685" s="3">
        <f t="shared" si="173"/>
        <v>1.1251158657328983</v>
      </c>
    </row>
    <row r="3686" spans="1:8" x14ac:dyDescent="0.3">
      <c r="A3686" t="s">
        <v>14033</v>
      </c>
      <c r="B3686" t="s">
        <v>19</v>
      </c>
      <c r="E3686">
        <v>6.1</v>
      </c>
      <c r="F3686" t="e">
        <f t="shared" si="171"/>
        <v>#DIV/0!</v>
      </c>
      <c r="G3686">
        <f t="shared" si="172"/>
        <v>6.6</v>
      </c>
      <c r="H3686" s="3">
        <f t="shared" si="173"/>
        <v>1.1251158657328983</v>
      </c>
    </row>
    <row r="3687" spans="1:8" x14ac:dyDescent="0.3">
      <c r="A3687" t="s">
        <v>14034</v>
      </c>
      <c r="B3687" t="s">
        <v>7501</v>
      </c>
      <c r="E3687">
        <v>8.4</v>
      </c>
      <c r="F3687" t="e">
        <f t="shared" si="171"/>
        <v>#DIV/0!</v>
      </c>
      <c r="G3687">
        <f t="shared" si="172"/>
        <v>6.6</v>
      </c>
      <c r="H3687" s="3">
        <f t="shared" si="173"/>
        <v>1.1251158657328983</v>
      </c>
    </row>
    <row r="3688" spans="1:8" x14ac:dyDescent="0.3">
      <c r="A3688" t="s">
        <v>14035</v>
      </c>
      <c r="B3688" t="s">
        <v>19</v>
      </c>
      <c r="E3688">
        <v>6.2</v>
      </c>
      <c r="F3688" t="e">
        <f t="shared" si="171"/>
        <v>#DIV/0!</v>
      </c>
      <c r="G3688">
        <f t="shared" si="172"/>
        <v>6.6</v>
      </c>
      <c r="H3688" s="3">
        <f t="shared" si="173"/>
        <v>1.1251158657328983</v>
      </c>
    </row>
    <row r="3689" spans="1:8" x14ac:dyDescent="0.3">
      <c r="A3689" t="s">
        <v>14036</v>
      </c>
      <c r="B3689" t="s">
        <v>19</v>
      </c>
      <c r="E3689">
        <v>5.3</v>
      </c>
      <c r="F3689" t="e">
        <f t="shared" si="171"/>
        <v>#DIV/0!</v>
      </c>
      <c r="G3689">
        <f t="shared" si="172"/>
        <v>6.6</v>
      </c>
      <c r="H3689" s="3">
        <f t="shared" si="173"/>
        <v>1.1251158657328983</v>
      </c>
    </row>
    <row r="3690" spans="1:8" x14ac:dyDescent="0.3">
      <c r="A3690" t="s">
        <v>14037</v>
      </c>
      <c r="B3690" t="s">
        <v>19</v>
      </c>
      <c r="E3690">
        <v>5</v>
      </c>
      <c r="F3690" t="e">
        <f t="shared" si="171"/>
        <v>#DIV/0!</v>
      </c>
      <c r="G3690">
        <f t="shared" si="172"/>
        <v>6.6</v>
      </c>
      <c r="H3690" s="3">
        <f t="shared" si="173"/>
        <v>1.1251158657328983</v>
      </c>
    </row>
    <row r="3691" spans="1:8" x14ac:dyDescent="0.3">
      <c r="A3691" t="s">
        <v>14038</v>
      </c>
      <c r="B3691" t="s">
        <v>19</v>
      </c>
      <c r="E3691">
        <v>7.7</v>
      </c>
      <c r="F3691" t="e">
        <f t="shared" si="171"/>
        <v>#DIV/0!</v>
      </c>
      <c r="G3691">
        <f t="shared" si="172"/>
        <v>6.6</v>
      </c>
      <c r="H3691" s="3">
        <f t="shared" si="173"/>
        <v>1.1251158657328983</v>
      </c>
    </row>
    <row r="3692" spans="1:8" x14ac:dyDescent="0.3">
      <c r="A3692" t="s">
        <v>14039</v>
      </c>
      <c r="B3692" t="s">
        <v>2424</v>
      </c>
      <c r="E3692">
        <v>7.6</v>
      </c>
      <c r="F3692" t="e">
        <f t="shared" si="171"/>
        <v>#DIV/0!</v>
      </c>
      <c r="G3692">
        <f t="shared" si="172"/>
        <v>6.6</v>
      </c>
      <c r="H3692" s="3">
        <f t="shared" si="173"/>
        <v>1.1251158657328983</v>
      </c>
    </row>
    <row r="3693" spans="1:8" x14ac:dyDescent="0.3">
      <c r="A3693" t="s">
        <v>14040</v>
      </c>
      <c r="B3693" t="s">
        <v>19</v>
      </c>
      <c r="E3693">
        <v>6.3</v>
      </c>
      <c r="F3693" t="e">
        <f t="shared" si="171"/>
        <v>#DIV/0!</v>
      </c>
      <c r="G3693">
        <f t="shared" si="172"/>
        <v>6.6</v>
      </c>
      <c r="H3693" s="3">
        <f t="shared" si="173"/>
        <v>1.1251158657328983</v>
      </c>
    </row>
    <row r="3694" spans="1:8" x14ac:dyDescent="0.3">
      <c r="A3694" t="s">
        <v>14041</v>
      </c>
      <c r="B3694" t="s">
        <v>19</v>
      </c>
      <c r="E3694">
        <v>7.6</v>
      </c>
      <c r="F3694" t="e">
        <f t="shared" si="171"/>
        <v>#DIV/0!</v>
      </c>
      <c r="G3694">
        <f t="shared" si="172"/>
        <v>6.6</v>
      </c>
      <c r="H3694" s="3">
        <f t="shared" si="173"/>
        <v>1.1251158657328983</v>
      </c>
    </row>
    <row r="3695" spans="1:8" x14ac:dyDescent="0.3">
      <c r="A3695" t="s">
        <v>14042</v>
      </c>
      <c r="B3695" t="s">
        <v>19</v>
      </c>
      <c r="E3695">
        <v>5.6</v>
      </c>
      <c r="F3695" t="e">
        <f t="shared" si="171"/>
        <v>#DIV/0!</v>
      </c>
      <c r="G3695">
        <f t="shared" si="172"/>
        <v>6.6</v>
      </c>
      <c r="H3695" s="3">
        <f t="shared" si="173"/>
        <v>1.1251158657328983</v>
      </c>
    </row>
    <row r="3696" spans="1:8" x14ac:dyDescent="0.3">
      <c r="A3696" t="s">
        <v>14043</v>
      </c>
      <c r="B3696" t="s">
        <v>19</v>
      </c>
      <c r="E3696">
        <v>7.3</v>
      </c>
      <c r="F3696" t="e">
        <f t="shared" si="171"/>
        <v>#DIV/0!</v>
      </c>
      <c r="G3696">
        <f t="shared" si="172"/>
        <v>6.6</v>
      </c>
      <c r="H3696" s="3">
        <f t="shared" si="173"/>
        <v>1.1251158657328983</v>
      </c>
    </row>
    <row r="3697" spans="1:8" x14ac:dyDescent="0.3">
      <c r="A3697" t="s">
        <v>14044</v>
      </c>
      <c r="B3697" t="s">
        <v>19</v>
      </c>
      <c r="E3697">
        <v>6.2</v>
      </c>
      <c r="F3697" t="e">
        <f t="shared" si="171"/>
        <v>#DIV/0!</v>
      </c>
      <c r="G3697">
        <f t="shared" si="172"/>
        <v>6.6</v>
      </c>
      <c r="H3697" s="3">
        <f t="shared" si="173"/>
        <v>1.1251158657328983</v>
      </c>
    </row>
    <row r="3698" spans="1:8" x14ac:dyDescent="0.3">
      <c r="A3698" t="s">
        <v>14045</v>
      </c>
      <c r="B3698" t="s">
        <v>19</v>
      </c>
      <c r="E3698">
        <v>6.6</v>
      </c>
      <c r="F3698" t="e">
        <f t="shared" si="171"/>
        <v>#DIV/0!</v>
      </c>
      <c r="G3698">
        <f t="shared" si="172"/>
        <v>6.6</v>
      </c>
      <c r="H3698" s="3">
        <f t="shared" si="173"/>
        <v>1.1251158657328983</v>
      </c>
    </row>
    <row r="3699" spans="1:8" x14ac:dyDescent="0.3">
      <c r="A3699" t="s">
        <v>14046</v>
      </c>
      <c r="B3699" t="s">
        <v>19</v>
      </c>
      <c r="E3699">
        <v>6.6</v>
      </c>
      <c r="F3699" t="e">
        <f t="shared" si="171"/>
        <v>#DIV/0!</v>
      </c>
      <c r="G3699">
        <f t="shared" si="172"/>
        <v>6.6</v>
      </c>
      <c r="H3699" s="3">
        <f t="shared" si="173"/>
        <v>1.1251158657328983</v>
      </c>
    </row>
    <row r="3700" spans="1:8" x14ac:dyDescent="0.3">
      <c r="A3700" t="s">
        <v>14047</v>
      </c>
      <c r="B3700" t="s">
        <v>19</v>
      </c>
      <c r="E3700">
        <v>7.3</v>
      </c>
      <c r="F3700" t="e">
        <f t="shared" si="171"/>
        <v>#DIV/0!</v>
      </c>
      <c r="G3700">
        <f t="shared" si="172"/>
        <v>6.6</v>
      </c>
      <c r="H3700" s="3">
        <f t="shared" si="173"/>
        <v>1.1251158657328983</v>
      </c>
    </row>
    <row r="3701" spans="1:8" x14ac:dyDescent="0.3">
      <c r="A3701" t="s">
        <v>14048</v>
      </c>
      <c r="B3701" t="s">
        <v>19</v>
      </c>
      <c r="E3701">
        <v>6.6</v>
      </c>
      <c r="F3701" t="e">
        <f t="shared" si="171"/>
        <v>#DIV/0!</v>
      </c>
      <c r="G3701">
        <f t="shared" si="172"/>
        <v>6.6</v>
      </c>
      <c r="H3701" s="3">
        <f t="shared" si="173"/>
        <v>1.1251158657328983</v>
      </c>
    </row>
    <row r="3702" spans="1:8" x14ac:dyDescent="0.3">
      <c r="A3702" t="s">
        <v>14049</v>
      </c>
      <c r="B3702" t="s">
        <v>1243</v>
      </c>
      <c r="E3702">
        <v>6.9</v>
      </c>
      <c r="F3702" t="e">
        <f t="shared" si="171"/>
        <v>#DIV/0!</v>
      </c>
      <c r="G3702">
        <f t="shared" si="172"/>
        <v>6.6</v>
      </c>
      <c r="H3702" s="3">
        <f t="shared" si="173"/>
        <v>1.1251158657328983</v>
      </c>
    </row>
    <row r="3703" spans="1:8" x14ac:dyDescent="0.3">
      <c r="A3703" t="s">
        <v>14050</v>
      </c>
      <c r="B3703" t="s">
        <v>19</v>
      </c>
      <c r="E3703">
        <v>5.8</v>
      </c>
      <c r="F3703" t="e">
        <f t="shared" si="171"/>
        <v>#DIV/0!</v>
      </c>
      <c r="G3703">
        <f t="shared" si="172"/>
        <v>6.6</v>
      </c>
      <c r="H3703" s="3">
        <f t="shared" si="173"/>
        <v>1.1251158657328983</v>
      </c>
    </row>
    <row r="3704" spans="1:8" x14ac:dyDescent="0.3">
      <c r="A3704" t="s">
        <v>14051</v>
      </c>
      <c r="B3704" t="s">
        <v>19</v>
      </c>
      <c r="E3704">
        <v>4.4000000000000004</v>
      </c>
      <c r="F3704" t="e">
        <f t="shared" si="171"/>
        <v>#DIV/0!</v>
      </c>
      <c r="G3704">
        <f t="shared" si="172"/>
        <v>6.6</v>
      </c>
      <c r="H3704" s="3">
        <f t="shared" si="173"/>
        <v>1.1251158657328983</v>
      </c>
    </row>
    <row r="3705" spans="1:8" x14ac:dyDescent="0.3">
      <c r="A3705" t="s">
        <v>14052</v>
      </c>
      <c r="B3705" t="s">
        <v>19</v>
      </c>
      <c r="E3705">
        <v>6.6</v>
      </c>
      <c r="F3705" t="e">
        <f t="shared" si="171"/>
        <v>#DIV/0!</v>
      </c>
      <c r="G3705">
        <f t="shared" si="172"/>
        <v>6.6</v>
      </c>
      <c r="H3705" s="3">
        <f t="shared" si="173"/>
        <v>1.1251158657328983</v>
      </c>
    </row>
    <row r="3706" spans="1:8" x14ac:dyDescent="0.3">
      <c r="A3706" t="s">
        <v>13522</v>
      </c>
      <c r="B3706" t="s">
        <v>19</v>
      </c>
      <c r="E3706">
        <v>7.1</v>
      </c>
      <c r="F3706" t="e">
        <f t="shared" si="171"/>
        <v>#DIV/0!</v>
      </c>
      <c r="G3706">
        <f t="shared" si="172"/>
        <v>6.6</v>
      </c>
      <c r="H3706" s="3">
        <f t="shared" si="173"/>
        <v>1.1251158657328983</v>
      </c>
    </row>
    <row r="3707" spans="1:8" x14ac:dyDescent="0.3">
      <c r="A3707" t="s">
        <v>14053</v>
      </c>
      <c r="B3707" t="s">
        <v>19</v>
      </c>
      <c r="E3707">
        <v>7.6</v>
      </c>
      <c r="F3707" t="e">
        <f t="shared" si="171"/>
        <v>#DIV/0!</v>
      </c>
      <c r="G3707">
        <f t="shared" si="172"/>
        <v>6.6</v>
      </c>
      <c r="H3707" s="3">
        <f t="shared" si="173"/>
        <v>1.1251158657328983</v>
      </c>
    </row>
    <row r="3708" spans="1:8" x14ac:dyDescent="0.3">
      <c r="A3708" t="s">
        <v>14054</v>
      </c>
      <c r="B3708" t="s">
        <v>19</v>
      </c>
      <c r="E3708">
        <v>4.5999999999999996</v>
      </c>
      <c r="F3708" t="e">
        <f t="shared" si="171"/>
        <v>#DIV/0!</v>
      </c>
      <c r="G3708">
        <f t="shared" si="172"/>
        <v>6.6</v>
      </c>
      <c r="H3708" s="3">
        <f t="shared" si="173"/>
        <v>1.1251158657328983</v>
      </c>
    </row>
    <row r="3709" spans="1:8" x14ac:dyDescent="0.3">
      <c r="A3709" t="s">
        <v>14055</v>
      </c>
      <c r="B3709" t="s">
        <v>19</v>
      </c>
      <c r="E3709">
        <v>6.8</v>
      </c>
      <c r="F3709" t="e">
        <f t="shared" si="171"/>
        <v>#DIV/0!</v>
      </c>
      <c r="G3709">
        <f t="shared" si="172"/>
        <v>6.6</v>
      </c>
      <c r="H3709" s="3">
        <f t="shared" si="173"/>
        <v>1.1251158657328983</v>
      </c>
    </row>
    <row r="3710" spans="1:8" x14ac:dyDescent="0.3">
      <c r="A3710" t="s">
        <v>14056</v>
      </c>
      <c r="B3710" t="s">
        <v>19</v>
      </c>
      <c r="E3710">
        <v>7.1</v>
      </c>
      <c r="F3710" t="e">
        <f t="shared" si="171"/>
        <v>#DIV/0!</v>
      </c>
      <c r="G3710">
        <f t="shared" si="172"/>
        <v>6.6</v>
      </c>
      <c r="H3710" s="3">
        <f t="shared" si="173"/>
        <v>1.1251158657328983</v>
      </c>
    </row>
    <row r="3711" spans="1:8" x14ac:dyDescent="0.3">
      <c r="A3711" t="s">
        <v>14057</v>
      </c>
      <c r="B3711" t="s">
        <v>19</v>
      </c>
      <c r="E3711">
        <v>4.9000000000000004</v>
      </c>
      <c r="F3711" t="e">
        <f t="shared" si="171"/>
        <v>#DIV/0!</v>
      </c>
      <c r="G3711">
        <f t="shared" si="172"/>
        <v>6.6</v>
      </c>
      <c r="H3711" s="3">
        <f t="shared" si="173"/>
        <v>1.1251158657328983</v>
      </c>
    </row>
    <row r="3712" spans="1:8" x14ac:dyDescent="0.3">
      <c r="A3712" t="s">
        <v>14058</v>
      </c>
      <c r="B3712" t="s">
        <v>19</v>
      </c>
      <c r="E3712">
        <v>7.3</v>
      </c>
      <c r="F3712" t="e">
        <f t="shared" si="171"/>
        <v>#DIV/0!</v>
      </c>
      <c r="G3712">
        <f t="shared" si="172"/>
        <v>6.6</v>
      </c>
      <c r="H3712" s="3">
        <f t="shared" si="173"/>
        <v>1.1251158657328983</v>
      </c>
    </row>
    <row r="3713" spans="1:8" x14ac:dyDescent="0.3">
      <c r="A3713" t="s">
        <v>14059</v>
      </c>
      <c r="B3713" t="s">
        <v>19</v>
      </c>
      <c r="E3713">
        <v>7.2</v>
      </c>
      <c r="F3713" t="e">
        <f t="shared" si="171"/>
        <v>#DIV/0!</v>
      </c>
      <c r="G3713">
        <f t="shared" si="172"/>
        <v>6.6</v>
      </c>
      <c r="H3713" s="3">
        <f t="shared" si="173"/>
        <v>1.1251158657328983</v>
      </c>
    </row>
    <row r="3714" spans="1:8" x14ac:dyDescent="0.3">
      <c r="A3714" t="s">
        <v>14060</v>
      </c>
      <c r="B3714" t="s">
        <v>19</v>
      </c>
      <c r="E3714">
        <v>5</v>
      </c>
      <c r="F3714" t="e">
        <f t="shared" si="171"/>
        <v>#DIV/0!</v>
      </c>
      <c r="G3714">
        <f t="shared" si="172"/>
        <v>6.6</v>
      </c>
      <c r="H3714" s="3">
        <f t="shared" si="173"/>
        <v>1.1251158657328983</v>
      </c>
    </row>
    <row r="3715" spans="1:8" x14ac:dyDescent="0.3">
      <c r="A3715" t="s">
        <v>14061</v>
      </c>
      <c r="B3715" t="s">
        <v>19</v>
      </c>
      <c r="E3715">
        <v>8.1999999999999993</v>
      </c>
      <c r="F3715" t="e">
        <f t="shared" ref="F3715:F3778" si="174">AVERAGEIF(B:B,C:C,E:E)</f>
        <v>#DIV/0!</v>
      </c>
      <c r="G3715">
        <f t="shared" ref="G3715:G3778" si="175">MEDIAN(B:B,C:C,E:E)</f>
        <v>6.6</v>
      </c>
      <c r="H3715" s="3">
        <f t="shared" ref="H3715:H3778" si="176">_xlfn.STDEV.S(B:B,C:C,E:E)</f>
        <v>1.1251158657328983</v>
      </c>
    </row>
    <row r="3716" spans="1:8" x14ac:dyDescent="0.3">
      <c r="A3716" t="s">
        <v>14062</v>
      </c>
      <c r="B3716" t="s">
        <v>19</v>
      </c>
      <c r="E3716">
        <v>8</v>
      </c>
      <c r="F3716" t="e">
        <f t="shared" si="174"/>
        <v>#DIV/0!</v>
      </c>
      <c r="G3716">
        <f t="shared" si="175"/>
        <v>6.6</v>
      </c>
      <c r="H3716" s="3">
        <f t="shared" si="176"/>
        <v>1.1251158657328983</v>
      </c>
    </row>
    <row r="3717" spans="1:8" x14ac:dyDescent="0.3">
      <c r="A3717" t="s">
        <v>14063</v>
      </c>
      <c r="B3717" t="s">
        <v>19</v>
      </c>
      <c r="E3717">
        <v>5.2</v>
      </c>
      <c r="F3717" t="e">
        <f t="shared" si="174"/>
        <v>#DIV/0!</v>
      </c>
      <c r="G3717">
        <f t="shared" si="175"/>
        <v>6.6</v>
      </c>
      <c r="H3717" s="3">
        <f t="shared" si="176"/>
        <v>1.1251158657328983</v>
      </c>
    </row>
    <row r="3718" spans="1:8" x14ac:dyDescent="0.3">
      <c r="A3718" t="s">
        <v>14064</v>
      </c>
      <c r="B3718" t="s">
        <v>19</v>
      </c>
      <c r="E3718">
        <v>8.5</v>
      </c>
      <c r="F3718" t="e">
        <f t="shared" si="174"/>
        <v>#DIV/0!</v>
      </c>
      <c r="G3718">
        <f t="shared" si="175"/>
        <v>6.6</v>
      </c>
      <c r="H3718" s="3">
        <f t="shared" si="176"/>
        <v>1.1251158657328983</v>
      </c>
    </row>
    <row r="3719" spans="1:8" x14ac:dyDescent="0.3">
      <c r="A3719" t="s">
        <v>14065</v>
      </c>
      <c r="B3719" t="s">
        <v>19</v>
      </c>
      <c r="E3719">
        <v>6.5</v>
      </c>
      <c r="F3719" t="e">
        <f t="shared" si="174"/>
        <v>#DIV/0!</v>
      </c>
      <c r="G3719">
        <f t="shared" si="175"/>
        <v>6.6</v>
      </c>
      <c r="H3719" s="3">
        <f t="shared" si="176"/>
        <v>1.1251158657328983</v>
      </c>
    </row>
    <row r="3720" spans="1:8" x14ac:dyDescent="0.3">
      <c r="A3720" t="s">
        <v>14066</v>
      </c>
      <c r="B3720" t="s">
        <v>19</v>
      </c>
      <c r="E3720">
        <v>7.4</v>
      </c>
      <c r="F3720" t="e">
        <f t="shared" si="174"/>
        <v>#DIV/0!</v>
      </c>
      <c r="G3720">
        <f t="shared" si="175"/>
        <v>6.6</v>
      </c>
      <c r="H3720" s="3">
        <f t="shared" si="176"/>
        <v>1.1251158657328983</v>
      </c>
    </row>
    <row r="3721" spans="1:8" x14ac:dyDescent="0.3">
      <c r="A3721" t="s">
        <v>14067</v>
      </c>
      <c r="B3721" t="s">
        <v>19</v>
      </c>
      <c r="E3721">
        <v>7.7</v>
      </c>
      <c r="F3721" t="e">
        <f t="shared" si="174"/>
        <v>#DIV/0!</v>
      </c>
      <c r="G3721">
        <f t="shared" si="175"/>
        <v>6.6</v>
      </c>
      <c r="H3721" s="3">
        <f t="shared" si="176"/>
        <v>1.1251158657328983</v>
      </c>
    </row>
    <row r="3722" spans="1:8" x14ac:dyDescent="0.3">
      <c r="A3722" t="s">
        <v>14068</v>
      </c>
      <c r="B3722" t="s">
        <v>19</v>
      </c>
      <c r="E3722">
        <v>7.4</v>
      </c>
      <c r="F3722" t="e">
        <f t="shared" si="174"/>
        <v>#DIV/0!</v>
      </c>
      <c r="G3722">
        <f t="shared" si="175"/>
        <v>6.6</v>
      </c>
      <c r="H3722" s="3">
        <f t="shared" si="176"/>
        <v>1.1251158657328983</v>
      </c>
    </row>
    <row r="3723" spans="1:8" x14ac:dyDescent="0.3">
      <c r="A3723" t="s">
        <v>14069</v>
      </c>
      <c r="B3723" t="s">
        <v>19</v>
      </c>
      <c r="E3723">
        <v>5.0999999999999996</v>
      </c>
      <c r="F3723" t="e">
        <f t="shared" si="174"/>
        <v>#DIV/0!</v>
      </c>
      <c r="G3723">
        <f t="shared" si="175"/>
        <v>6.6</v>
      </c>
      <c r="H3723" s="3">
        <f t="shared" si="176"/>
        <v>1.1251158657328983</v>
      </c>
    </row>
    <row r="3724" spans="1:8" x14ac:dyDescent="0.3">
      <c r="A3724" t="s">
        <v>14070</v>
      </c>
      <c r="B3724" t="s">
        <v>19</v>
      </c>
      <c r="E3724">
        <v>7.3</v>
      </c>
      <c r="F3724" t="e">
        <f t="shared" si="174"/>
        <v>#DIV/0!</v>
      </c>
      <c r="G3724">
        <f t="shared" si="175"/>
        <v>6.6</v>
      </c>
      <c r="H3724" s="3">
        <f t="shared" si="176"/>
        <v>1.1251158657328983</v>
      </c>
    </row>
    <row r="3725" spans="1:8" x14ac:dyDescent="0.3">
      <c r="A3725" t="s">
        <v>14071</v>
      </c>
      <c r="B3725" t="s">
        <v>19</v>
      </c>
      <c r="E3725">
        <v>5</v>
      </c>
      <c r="F3725" t="e">
        <f t="shared" si="174"/>
        <v>#DIV/0!</v>
      </c>
      <c r="G3725">
        <f t="shared" si="175"/>
        <v>6.6</v>
      </c>
      <c r="H3725" s="3">
        <f t="shared" si="176"/>
        <v>1.1251158657328983</v>
      </c>
    </row>
    <row r="3726" spans="1:8" x14ac:dyDescent="0.3">
      <c r="A3726" t="s">
        <v>14072</v>
      </c>
      <c r="B3726" t="s">
        <v>19</v>
      </c>
      <c r="E3726">
        <v>7.2</v>
      </c>
      <c r="F3726" t="e">
        <f t="shared" si="174"/>
        <v>#DIV/0!</v>
      </c>
      <c r="G3726">
        <f t="shared" si="175"/>
        <v>6.6</v>
      </c>
      <c r="H3726" s="3">
        <f t="shared" si="176"/>
        <v>1.1251158657328983</v>
      </c>
    </row>
    <row r="3727" spans="1:8" x14ac:dyDescent="0.3">
      <c r="A3727" t="s">
        <v>14073</v>
      </c>
      <c r="B3727" t="s">
        <v>19</v>
      </c>
      <c r="E3727">
        <v>6.7</v>
      </c>
      <c r="F3727" t="e">
        <f t="shared" si="174"/>
        <v>#DIV/0!</v>
      </c>
      <c r="G3727">
        <f t="shared" si="175"/>
        <v>6.6</v>
      </c>
      <c r="H3727" s="3">
        <f t="shared" si="176"/>
        <v>1.1251158657328983</v>
      </c>
    </row>
    <row r="3728" spans="1:8" x14ac:dyDescent="0.3">
      <c r="A3728" t="s">
        <v>14074</v>
      </c>
      <c r="B3728" t="s">
        <v>1243</v>
      </c>
      <c r="E3728">
        <v>6.4</v>
      </c>
      <c r="F3728" t="e">
        <f t="shared" si="174"/>
        <v>#DIV/0!</v>
      </c>
      <c r="G3728">
        <f t="shared" si="175"/>
        <v>6.6</v>
      </c>
      <c r="H3728" s="3">
        <f t="shared" si="176"/>
        <v>1.1251158657328983</v>
      </c>
    </row>
    <row r="3729" spans="1:8" x14ac:dyDescent="0.3">
      <c r="A3729" t="s">
        <v>14075</v>
      </c>
      <c r="B3729" t="s">
        <v>19</v>
      </c>
      <c r="E3729">
        <v>7.1</v>
      </c>
      <c r="F3729" t="e">
        <f t="shared" si="174"/>
        <v>#DIV/0!</v>
      </c>
      <c r="G3729">
        <f t="shared" si="175"/>
        <v>6.6</v>
      </c>
      <c r="H3729" s="3">
        <f t="shared" si="176"/>
        <v>1.1251158657328983</v>
      </c>
    </row>
    <row r="3730" spans="1:8" x14ac:dyDescent="0.3">
      <c r="A3730" t="s">
        <v>14076</v>
      </c>
      <c r="B3730" t="s">
        <v>19</v>
      </c>
      <c r="E3730">
        <v>5.6</v>
      </c>
      <c r="F3730" t="e">
        <f t="shared" si="174"/>
        <v>#DIV/0!</v>
      </c>
      <c r="G3730">
        <f t="shared" si="175"/>
        <v>6.6</v>
      </c>
      <c r="H3730" s="3">
        <f t="shared" si="176"/>
        <v>1.1251158657328983</v>
      </c>
    </row>
    <row r="3731" spans="1:8" x14ac:dyDescent="0.3">
      <c r="A3731" t="s">
        <v>13431</v>
      </c>
      <c r="B3731" t="s">
        <v>19</v>
      </c>
      <c r="E3731">
        <v>6.2</v>
      </c>
      <c r="F3731" t="e">
        <f t="shared" si="174"/>
        <v>#DIV/0!</v>
      </c>
      <c r="G3731">
        <f t="shared" si="175"/>
        <v>6.6</v>
      </c>
      <c r="H3731" s="3">
        <f t="shared" si="176"/>
        <v>1.1251158657328983</v>
      </c>
    </row>
    <row r="3732" spans="1:8" x14ac:dyDescent="0.3">
      <c r="A3732" t="s">
        <v>14077</v>
      </c>
      <c r="B3732" t="s">
        <v>19</v>
      </c>
      <c r="E3732">
        <v>6.1</v>
      </c>
      <c r="F3732" t="e">
        <f t="shared" si="174"/>
        <v>#DIV/0!</v>
      </c>
      <c r="G3732">
        <f t="shared" si="175"/>
        <v>6.6</v>
      </c>
      <c r="H3732" s="3">
        <f t="shared" si="176"/>
        <v>1.1251158657328983</v>
      </c>
    </row>
    <row r="3733" spans="1:8" x14ac:dyDescent="0.3">
      <c r="A3733" t="s">
        <v>14078</v>
      </c>
      <c r="B3733" t="s">
        <v>19</v>
      </c>
      <c r="E3733">
        <v>5.2</v>
      </c>
      <c r="F3733" t="e">
        <f t="shared" si="174"/>
        <v>#DIV/0!</v>
      </c>
      <c r="G3733">
        <f t="shared" si="175"/>
        <v>6.6</v>
      </c>
      <c r="H3733" s="3">
        <f t="shared" si="176"/>
        <v>1.1251158657328983</v>
      </c>
    </row>
    <row r="3734" spans="1:8" x14ac:dyDescent="0.3">
      <c r="A3734" t="s">
        <v>14079</v>
      </c>
      <c r="B3734" t="s">
        <v>19</v>
      </c>
      <c r="E3734">
        <v>7.3</v>
      </c>
      <c r="F3734" t="e">
        <f t="shared" si="174"/>
        <v>#DIV/0!</v>
      </c>
      <c r="G3734">
        <f t="shared" si="175"/>
        <v>6.6</v>
      </c>
      <c r="H3734" s="3">
        <f t="shared" si="176"/>
        <v>1.1251158657328983</v>
      </c>
    </row>
    <row r="3735" spans="1:8" x14ac:dyDescent="0.3">
      <c r="A3735" t="s">
        <v>14080</v>
      </c>
      <c r="B3735" t="s">
        <v>19</v>
      </c>
      <c r="E3735">
        <v>7.5</v>
      </c>
      <c r="F3735" t="e">
        <f t="shared" si="174"/>
        <v>#DIV/0!</v>
      </c>
      <c r="G3735">
        <f t="shared" si="175"/>
        <v>6.6</v>
      </c>
      <c r="H3735" s="3">
        <f t="shared" si="176"/>
        <v>1.1251158657328983</v>
      </c>
    </row>
    <row r="3736" spans="1:8" x14ac:dyDescent="0.3">
      <c r="A3736" t="s">
        <v>14081</v>
      </c>
      <c r="B3736" t="s">
        <v>19</v>
      </c>
      <c r="E3736">
        <v>6.6</v>
      </c>
      <c r="F3736" t="e">
        <f t="shared" si="174"/>
        <v>#DIV/0!</v>
      </c>
      <c r="G3736">
        <f t="shared" si="175"/>
        <v>6.6</v>
      </c>
      <c r="H3736" s="3">
        <f t="shared" si="176"/>
        <v>1.1251158657328983</v>
      </c>
    </row>
    <row r="3737" spans="1:8" x14ac:dyDescent="0.3">
      <c r="A3737" t="s">
        <v>14082</v>
      </c>
      <c r="B3737" t="s">
        <v>1243</v>
      </c>
      <c r="E3737">
        <v>6.4</v>
      </c>
      <c r="F3737" t="e">
        <f t="shared" si="174"/>
        <v>#DIV/0!</v>
      </c>
      <c r="G3737">
        <f t="shared" si="175"/>
        <v>6.6</v>
      </c>
      <c r="H3737" s="3">
        <f t="shared" si="176"/>
        <v>1.1251158657328983</v>
      </c>
    </row>
    <row r="3738" spans="1:8" x14ac:dyDescent="0.3">
      <c r="A3738" t="s">
        <v>14083</v>
      </c>
      <c r="B3738" t="s">
        <v>19</v>
      </c>
      <c r="E3738">
        <v>4.5</v>
      </c>
      <c r="F3738" t="e">
        <f t="shared" si="174"/>
        <v>#DIV/0!</v>
      </c>
      <c r="G3738">
        <f t="shared" si="175"/>
        <v>6.6</v>
      </c>
      <c r="H3738" s="3">
        <f t="shared" si="176"/>
        <v>1.1251158657328983</v>
      </c>
    </row>
    <row r="3739" spans="1:8" x14ac:dyDescent="0.3">
      <c r="A3739" t="s">
        <v>14084</v>
      </c>
      <c r="B3739" t="s">
        <v>19</v>
      </c>
      <c r="E3739">
        <v>6.6</v>
      </c>
      <c r="F3739" t="e">
        <f t="shared" si="174"/>
        <v>#DIV/0!</v>
      </c>
      <c r="G3739">
        <f t="shared" si="175"/>
        <v>6.6</v>
      </c>
      <c r="H3739" s="3">
        <f t="shared" si="176"/>
        <v>1.1251158657328983</v>
      </c>
    </row>
    <row r="3740" spans="1:8" x14ac:dyDescent="0.3">
      <c r="A3740" t="s">
        <v>14085</v>
      </c>
      <c r="B3740" t="s">
        <v>19</v>
      </c>
      <c r="E3740">
        <v>5.3</v>
      </c>
      <c r="F3740" t="e">
        <f t="shared" si="174"/>
        <v>#DIV/0!</v>
      </c>
      <c r="G3740">
        <f t="shared" si="175"/>
        <v>6.6</v>
      </c>
      <c r="H3740" s="3">
        <f t="shared" si="176"/>
        <v>1.1251158657328983</v>
      </c>
    </row>
    <row r="3741" spans="1:8" x14ac:dyDescent="0.3">
      <c r="A3741" t="s">
        <v>14086</v>
      </c>
      <c r="B3741" t="s">
        <v>19</v>
      </c>
      <c r="E3741">
        <v>4.9000000000000004</v>
      </c>
      <c r="F3741" t="e">
        <f t="shared" si="174"/>
        <v>#DIV/0!</v>
      </c>
      <c r="G3741">
        <f t="shared" si="175"/>
        <v>6.6</v>
      </c>
      <c r="H3741" s="3">
        <f t="shared" si="176"/>
        <v>1.1251158657328983</v>
      </c>
    </row>
    <row r="3742" spans="1:8" x14ac:dyDescent="0.3">
      <c r="A3742" t="s">
        <v>14087</v>
      </c>
      <c r="B3742" t="s">
        <v>19</v>
      </c>
      <c r="E3742">
        <v>7.7</v>
      </c>
      <c r="F3742" t="e">
        <f t="shared" si="174"/>
        <v>#DIV/0!</v>
      </c>
      <c r="G3742">
        <f t="shared" si="175"/>
        <v>6.6</v>
      </c>
      <c r="H3742" s="3">
        <f t="shared" si="176"/>
        <v>1.1251158657328983</v>
      </c>
    </row>
    <row r="3743" spans="1:8" x14ac:dyDescent="0.3">
      <c r="A3743" t="s">
        <v>14088</v>
      </c>
      <c r="B3743" t="s">
        <v>19</v>
      </c>
      <c r="E3743">
        <v>8</v>
      </c>
      <c r="F3743" t="e">
        <f t="shared" si="174"/>
        <v>#DIV/0!</v>
      </c>
      <c r="G3743">
        <f t="shared" si="175"/>
        <v>6.6</v>
      </c>
      <c r="H3743" s="3">
        <f t="shared" si="176"/>
        <v>1.1251158657328983</v>
      </c>
    </row>
    <row r="3744" spans="1:8" x14ac:dyDescent="0.3">
      <c r="A3744" t="s">
        <v>14089</v>
      </c>
      <c r="B3744" t="s">
        <v>19</v>
      </c>
      <c r="E3744">
        <v>3.8</v>
      </c>
      <c r="F3744" t="e">
        <f t="shared" si="174"/>
        <v>#DIV/0!</v>
      </c>
      <c r="G3744">
        <f t="shared" si="175"/>
        <v>6.6</v>
      </c>
      <c r="H3744" s="3">
        <f t="shared" si="176"/>
        <v>1.1251158657328983</v>
      </c>
    </row>
    <row r="3745" spans="1:8" x14ac:dyDescent="0.3">
      <c r="A3745" t="s">
        <v>14090</v>
      </c>
      <c r="B3745" t="s">
        <v>19</v>
      </c>
      <c r="E3745">
        <v>7.6</v>
      </c>
      <c r="F3745" t="e">
        <f t="shared" si="174"/>
        <v>#DIV/0!</v>
      </c>
      <c r="G3745">
        <f t="shared" si="175"/>
        <v>6.6</v>
      </c>
      <c r="H3745" s="3">
        <f t="shared" si="176"/>
        <v>1.1251158657328983</v>
      </c>
    </row>
    <row r="3746" spans="1:8" x14ac:dyDescent="0.3">
      <c r="A3746" t="s">
        <v>14091</v>
      </c>
      <c r="B3746" t="s">
        <v>19</v>
      </c>
      <c r="E3746">
        <v>5.9</v>
      </c>
      <c r="F3746" t="e">
        <f t="shared" si="174"/>
        <v>#DIV/0!</v>
      </c>
      <c r="G3746">
        <f t="shared" si="175"/>
        <v>6.6</v>
      </c>
      <c r="H3746" s="3">
        <f t="shared" si="176"/>
        <v>1.1251158657328983</v>
      </c>
    </row>
    <row r="3747" spans="1:8" x14ac:dyDescent="0.3">
      <c r="A3747" t="s">
        <v>14092</v>
      </c>
      <c r="B3747" t="s">
        <v>19</v>
      </c>
      <c r="E3747">
        <v>6.2</v>
      </c>
      <c r="F3747" t="e">
        <f t="shared" si="174"/>
        <v>#DIV/0!</v>
      </c>
      <c r="G3747">
        <f t="shared" si="175"/>
        <v>6.6</v>
      </c>
      <c r="H3747" s="3">
        <f t="shared" si="176"/>
        <v>1.1251158657328983</v>
      </c>
    </row>
    <row r="3748" spans="1:8" x14ac:dyDescent="0.3">
      <c r="A3748" t="s">
        <v>14093</v>
      </c>
      <c r="B3748" t="s">
        <v>19</v>
      </c>
      <c r="E3748">
        <v>7.2</v>
      </c>
      <c r="F3748" t="e">
        <f t="shared" si="174"/>
        <v>#DIV/0!</v>
      </c>
      <c r="G3748">
        <f t="shared" si="175"/>
        <v>6.6</v>
      </c>
      <c r="H3748" s="3">
        <f t="shared" si="176"/>
        <v>1.1251158657328983</v>
      </c>
    </row>
    <row r="3749" spans="1:8" x14ac:dyDescent="0.3">
      <c r="A3749" t="s">
        <v>14094</v>
      </c>
      <c r="B3749" t="s">
        <v>19</v>
      </c>
      <c r="E3749">
        <v>6.3</v>
      </c>
      <c r="F3749" t="e">
        <f t="shared" si="174"/>
        <v>#DIV/0!</v>
      </c>
      <c r="G3749">
        <f t="shared" si="175"/>
        <v>6.6</v>
      </c>
      <c r="H3749" s="3">
        <f t="shared" si="176"/>
        <v>1.1251158657328983</v>
      </c>
    </row>
    <row r="3750" spans="1:8" x14ac:dyDescent="0.3">
      <c r="A3750" t="s">
        <v>14095</v>
      </c>
      <c r="B3750" t="s">
        <v>19</v>
      </c>
      <c r="E3750">
        <v>5.2</v>
      </c>
      <c r="F3750" t="e">
        <f t="shared" si="174"/>
        <v>#DIV/0!</v>
      </c>
      <c r="G3750">
        <f t="shared" si="175"/>
        <v>6.6</v>
      </c>
      <c r="H3750" s="3">
        <f t="shared" si="176"/>
        <v>1.1251158657328983</v>
      </c>
    </row>
    <row r="3751" spans="1:8" x14ac:dyDescent="0.3">
      <c r="A3751" t="s">
        <v>14096</v>
      </c>
      <c r="B3751" t="s">
        <v>19</v>
      </c>
      <c r="E3751">
        <v>6.9</v>
      </c>
      <c r="F3751" t="e">
        <f t="shared" si="174"/>
        <v>#DIV/0!</v>
      </c>
      <c r="G3751">
        <f t="shared" si="175"/>
        <v>6.6</v>
      </c>
      <c r="H3751" s="3">
        <f t="shared" si="176"/>
        <v>1.1251158657328983</v>
      </c>
    </row>
    <row r="3752" spans="1:8" x14ac:dyDescent="0.3">
      <c r="A3752" t="s">
        <v>14097</v>
      </c>
      <c r="B3752" t="s">
        <v>19</v>
      </c>
      <c r="E3752">
        <v>6.8</v>
      </c>
      <c r="F3752" t="e">
        <f t="shared" si="174"/>
        <v>#DIV/0!</v>
      </c>
      <c r="G3752">
        <f t="shared" si="175"/>
        <v>6.6</v>
      </c>
      <c r="H3752" s="3">
        <f t="shared" si="176"/>
        <v>1.1251158657328983</v>
      </c>
    </row>
    <row r="3753" spans="1:8" x14ac:dyDescent="0.3">
      <c r="A3753" t="s">
        <v>14098</v>
      </c>
      <c r="B3753" t="s">
        <v>19</v>
      </c>
      <c r="E3753">
        <v>6.2</v>
      </c>
      <c r="F3753" t="e">
        <f t="shared" si="174"/>
        <v>#DIV/0!</v>
      </c>
      <c r="G3753">
        <f t="shared" si="175"/>
        <v>6.6</v>
      </c>
      <c r="H3753" s="3">
        <f t="shared" si="176"/>
        <v>1.1251158657328983</v>
      </c>
    </row>
    <row r="3754" spans="1:8" x14ac:dyDescent="0.3">
      <c r="A3754" t="s">
        <v>14099</v>
      </c>
      <c r="B3754" t="s">
        <v>19</v>
      </c>
      <c r="E3754">
        <v>6.2</v>
      </c>
      <c r="F3754" t="e">
        <f t="shared" si="174"/>
        <v>#DIV/0!</v>
      </c>
      <c r="G3754">
        <f t="shared" si="175"/>
        <v>6.6</v>
      </c>
      <c r="H3754" s="3">
        <f t="shared" si="176"/>
        <v>1.1251158657328983</v>
      </c>
    </row>
    <row r="3755" spans="1:8" x14ac:dyDescent="0.3">
      <c r="A3755" t="s">
        <v>14100</v>
      </c>
      <c r="B3755" t="s">
        <v>19</v>
      </c>
      <c r="E3755">
        <v>3.5</v>
      </c>
      <c r="F3755" t="e">
        <f t="shared" si="174"/>
        <v>#DIV/0!</v>
      </c>
      <c r="G3755">
        <f t="shared" si="175"/>
        <v>6.6</v>
      </c>
      <c r="H3755" s="3">
        <f t="shared" si="176"/>
        <v>1.1251158657328983</v>
      </c>
    </row>
    <row r="3756" spans="1:8" x14ac:dyDescent="0.3">
      <c r="A3756" t="s">
        <v>14101</v>
      </c>
      <c r="B3756" t="s">
        <v>675</v>
      </c>
      <c r="E3756">
        <v>6.1</v>
      </c>
      <c r="F3756" t="e">
        <f t="shared" si="174"/>
        <v>#DIV/0!</v>
      </c>
      <c r="G3756">
        <f t="shared" si="175"/>
        <v>6.6</v>
      </c>
      <c r="H3756" s="3">
        <f t="shared" si="176"/>
        <v>1.1251158657328983</v>
      </c>
    </row>
    <row r="3757" spans="1:8" x14ac:dyDescent="0.3">
      <c r="A3757" t="s">
        <v>14102</v>
      </c>
      <c r="B3757" t="s">
        <v>19</v>
      </c>
      <c r="E3757">
        <v>6.6</v>
      </c>
      <c r="F3757" t="e">
        <f t="shared" si="174"/>
        <v>#DIV/0!</v>
      </c>
      <c r="G3757">
        <f t="shared" si="175"/>
        <v>6.6</v>
      </c>
      <c r="H3757" s="3">
        <f t="shared" si="176"/>
        <v>1.1251158657328983</v>
      </c>
    </row>
    <row r="3758" spans="1:8" x14ac:dyDescent="0.3">
      <c r="A3758" t="s">
        <v>14103</v>
      </c>
      <c r="B3758" t="s">
        <v>19</v>
      </c>
      <c r="E3758">
        <v>4.5</v>
      </c>
      <c r="F3758" t="e">
        <f t="shared" si="174"/>
        <v>#DIV/0!</v>
      </c>
      <c r="G3758">
        <f t="shared" si="175"/>
        <v>6.6</v>
      </c>
      <c r="H3758" s="3">
        <f t="shared" si="176"/>
        <v>1.1251158657328983</v>
      </c>
    </row>
    <row r="3759" spans="1:8" x14ac:dyDescent="0.3">
      <c r="A3759" t="s">
        <v>14104</v>
      </c>
      <c r="B3759" t="s">
        <v>19</v>
      </c>
      <c r="E3759">
        <v>5.9</v>
      </c>
      <c r="F3759" t="e">
        <f t="shared" si="174"/>
        <v>#DIV/0!</v>
      </c>
      <c r="G3759">
        <f t="shared" si="175"/>
        <v>6.6</v>
      </c>
      <c r="H3759" s="3">
        <f t="shared" si="176"/>
        <v>1.1251158657328983</v>
      </c>
    </row>
    <row r="3760" spans="1:8" x14ac:dyDescent="0.3">
      <c r="A3760" t="s">
        <v>14105</v>
      </c>
      <c r="B3760" t="s">
        <v>19</v>
      </c>
      <c r="E3760">
        <v>6.9</v>
      </c>
      <c r="F3760" t="e">
        <f t="shared" si="174"/>
        <v>#DIV/0!</v>
      </c>
      <c r="G3760">
        <f t="shared" si="175"/>
        <v>6.6</v>
      </c>
      <c r="H3760" s="3">
        <f t="shared" si="176"/>
        <v>1.1251158657328983</v>
      </c>
    </row>
    <row r="3761" spans="1:8" x14ac:dyDescent="0.3">
      <c r="A3761" t="s">
        <v>14106</v>
      </c>
      <c r="B3761" t="s">
        <v>19</v>
      </c>
      <c r="E3761">
        <v>7.7</v>
      </c>
      <c r="F3761" t="e">
        <f t="shared" si="174"/>
        <v>#DIV/0!</v>
      </c>
      <c r="G3761">
        <f t="shared" si="175"/>
        <v>6.6</v>
      </c>
      <c r="H3761" s="3">
        <f t="shared" si="176"/>
        <v>1.1251158657328983</v>
      </c>
    </row>
    <row r="3762" spans="1:8" x14ac:dyDescent="0.3">
      <c r="A3762" t="s">
        <v>14107</v>
      </c>
      <c r="B3762" t="s">
        <v>19</v>
      </c>
      <c r="E3762">
        <v>6.6</v>
      </c>
      <c r="F3762" t="e">
        <f t="shared" si="174"/>
        <v>#DIV/0!</v>
      </c>
      <c r="G3762">
        <f t="shared" si="175"/>
        <v>6.6</v>
      </c>
      <c r="H3762" s="3">
        <f t="shared" si="176"/>
        <v>1.1251158657328983</v>
      </c>
    </row>
    <row r="3763" spans="1:8" x14ac:dyDescent="0.3">
      <c r="A3763" t="s">
        <v>14108</v>
      </c>
      <c r="B3763" t="s">
        <v>19</v>
      </c>
      <c r="E3763">
        <v>5.3</v>
      </c>
      <c r="F3763" t="e">
        <f t="shared" si="174"/>
        <v>#DIV/0!</v>
      </c>
      <c r="G3763">
        <f t="shared" si="175"/>
        <v>6.6</v>
      </c>
      <c r="H3763" s="3">
        <f t="shared" si="176"/>
        <v>1.1251158657328983</v>
      </c>
    </row>
    <row r="3764" spans="1:8" x14ac:dyDescent="0.3">
      <c r="A3764" t="s">
        <v>14109</v>
      </c>
      <c r="B3764" t="s">
        <v>19</v>
      </c>
      <c r="E3764">
        <v>6.3</v>
      </c>
      <c r="F3764" t="e">
        <f t="shared" si="174"/>
        <v>#DIV/0!</v>
      </c>
      <c r="G3764">
        <f t="shared" si="175"/>
        <v>6.6</v>
      </c>
      <c r="H3764" s="3">
        <f t="shared" si="176"/>
        <v>1.1251158657328983</v>
      </c>
    </row>
    <row r="3765" spans="1:8" x14ac:dyDescent="0.3">
      <c r="A3765" t="s">
        <v>14110</v>
      </c>
      <c r="B3765" t="s">
        <v>19</v>
      </c>
      <c r="E3765">
        <v>7</v>
      </c>
      <c r="F3765" t="e">
        <f t="shared" si="174"/>
        <v>#DIV/0!</v>
      </c>
      <c r="G3765">
        <f t="shared" si="175"/>
        <v>6.6</v>
      </c>
      <c r="H3765" s="3">
        <f t="shared" si="176"/>
        <v>1.1251158657328983</v>
      </c>
    </row>
    <row r="3766" spans="1:8" x14ac:dyDescent="0.3">
      <c r="A3766" t="s">
        <v>14111</v>
      </c>
      <c r="B3766" t="s">
        <v>19</v>
      </c>
      <c r="E3766">
        <v>7</v>
      </c>
      <c r="F3766" t="e">
        <f t="shared" si="174"/>
        <v>#DIV/0!</v>
      </c>
      <c r="G3766">
        <f t="shared" si="175"/>
        <v>6.6</v>
      </c>
      <c r="H3766" s="3">
        <f t="shared" si="176"/>
        <v>1.1251158657328983</v>
      </c>
    </row>
    <row r="3767" spans="1:8" x14ac:dyDescent="0.3">
      <c r="A3767" t="s">
        <v>14112</v>
      </c>
      <c r="B3767" t="s">
        <v>19</v>
      </c>
      <c r="E3767">
        <v>6.6</v>
      </c>
      <c r="F3767" t="e">
        <f t="shared" si="174"/>
        <v>#DIV/0!</v>
      </c>
      <c r="G3767">
        <f t="shared" si="175"/>
        <v>6.6</v>
      </c>
      <c r="H3767" s="3">
        <f t="shared" si="176"/>
        <v>1.1251158657328983</v>
      </c>
    </row>
    <row r="3768" spans="1:8" x14ac:dyDescent="0.3">
      <c r="A3768" t="s">
        <v>14113</v>
      </c>
      <c r="B3768" t="s">
        <v>19</v>
      </c>
      <c r="E3768">
        <v>8.6</v>
      </c>
      <c r="F3768" t="e">
        <f t="shared" si="174"/>
        <v>#DIV/0!</v>
      </c>
      <c r="G3768">
        <f t="shared" si="175"/>
        <v>6.6</v>
      </c>
      <c r="H3768" s="3">
        <f t="shared" si="176"/>
        <v>1.1251158657328983</v>
      </c>
    </row>
    <row r="3769" spans="1:8" x14ac:dyDescent="0.3">
      <c r="A3769" t="s">
        <v>14114</v>
      </c>
      <c r="B3769" t="s">
        <v>675</v>
      </c>
      <c r="E3769">
        <v>6.4</v>
      </c>
      <c r="F3769" t="e">
        <f t="shared" si="174"/>
        <v>#DIV/0!</v>
      </c>
      <c r="G3769">
        <f t="shared" si="175"/>
        <v>6.6</v>
      </c>
      <c r="H3769" s="3">
        <f t="shared" si="176"/>
        <v>1.1251158657328983</v>
      </c>
    </row>
    <row r="3770" spans="1:8" x14ac:dyDescent="0.3">
      <c r="A3770" t="s">
        <v>14115</v>
      </c>
      <c r="B3770" t="s">
        <v>19</v>
      </c>
      <c r="E3770">
        <v>7.9</v>
      </c>
      <c r="F3770" t="e">
        <f t="shared" si="174"/>
        <v>#DIV/0!</v>
      </c>
      <c r="G3770">
        <f t="shared" si="175"/>
        <v>6.6</v>
      </c>
      <c r="H3770" s="3">
        <f t="shared" si="176"/>
        <v>1.1251158657328983</v>
      </c>
    </row>
    <row r="3771" spans="1:8" x14ac:dyDescent="0.3">
      <c r="A3771" t="s">
        <v>14116</v>
      </c>
      <c r="B3771" t="s">
        <v>19</v>
      </c>
      <c r="E3771">
        <v>5.4</v>
      </c>
      <c r="F3771" t="e">
        <f t="shared" si="174"/>
        <v>#DIV/0!</v>
      </c>
      <c r="G3771">
        <f t="shared" si="175"/>
        <v>6.6</v>
      </c>
      <c r="H3771" s="3">
        <f t="shared" si="176"/>
        <v>1.1251158657328983</v>
      </c>
    </row>
    <row r="3772" spans="1:8" x14ac:dyDescent="0.3">
      <c r="A3772" t="s">
        <v>14117</v>
      </c>
      <c r="B3772" t="s">
        <v>19</v>
      </c>
      <c r="E3772">
        <v>6.9</v>
      </c>
      <c r="F3772" t="e">
        <f t="shared" si="174"/>
        <v>#DIV/0!</v>
      </c>
      <c r="G3772">
        <f t="shared" si="175"/>
        <v>6.6</v>
      </c>
      <c r="H3772" s="3">
        <f t="shared" si="176"/>
        <v>1.1251158657328983</v>
      </c>
    </row>
    <row r="3773" spans="1:8" x14ac:dyDescent="0.3">
      <c r="A3773" t="s">
        <v>14118</v>
      </c>
      <c r="B3773" t="s">
        <v>19</v>
      </c>
      <c r="E3773">
        <v>7.7</v>
      </c>
      <c r="F3773" t="e">
        <f t="shared" si="174"/>
        <v>#DIV/0!</v>
      </c>
      <c r="G3773">
        <f t="shared" si="175"/>
        <v>6.6</v>
      </c>
      <c r="H3773" s="3">
        <f t="shared" si="176"/>
        <v>1.1251158657328983</v>
      </c>
    </row>
    <row r="3774" spans="1:8" x14ac:dyDescent="0.3">
      <c r="A3774" t="s">
        <v>14119</v>
      </c>
      <c r="B3774" t="s">
        <v>19</v>
      </c>
      <c r="E3774">
        <v>7.2</v>
      </c>
      <c r="F3774" t="e">
        <f t="shared" si="174"/>
        <v>#DIV/0!</v>
      </c>
      <c r="G3774">
        <f t="shared" si="175"/>
        <v>6.6</v>
      </c>
      <c r="H3774" s="3">
        <f t="shared" si="176"/>
        <v>1.1251158657328983</v>
      </c>
    </row>
    <row r="3775" spans="1:8" x14ac:dyDescent="0.3">
      <c r="A3775" t="s">
        <v>14120</v>
      </c>
      <c r="B3775" t="s">
        <v>19</v>
      </c>
      <c r="E3775">
        <v>6.8</v>
      </c>
      <c r="F3775" t="e">
        <f t="shared" si="174"/>
        <v>#DIV/0!</v>
      </c>
      <c r="G3775">
        <f t="shared" si="175"/>
        <v>6.6</v>
      </c>
      <c r="H3775" s="3">
        <f t="shared" si="176"/>
        <v>1.1251158657328983</v>
      </c>
    </row>
    <row r="3776" spans="1:8" x14ac:dyDescent="0.3">
      <c r="A3776" t="s">
        <v>14121</v>
      </c>
      <c r="B3776" t="s">
        <v>19</v>
      </c>
      <c r="E3776">
        <v>6.2</v>
      </c>
      <c r="F3776" t="e">
        <f t="shared" si="174"/>
        <v>#DIV/0!</v>
      </c>
      <c r="G3776">
        <f t="shared" si="175"/>
        <v>6.6</v>
      </c>
      <c r="H3776" s="3">
        <f t="shared" si="176"/>
        <v>1.1251158657328983</v>
      </c>
    </row>
    <row r="3777" spans="1:8" x14ac:dyDescent="0.3">
      <c r="A3777" t="s">
        <v>14122</v>
      </c>
      <c r="B3777" t="s">
        <v>19</v>
      </c>
      <c r="E3777">
        <v>7.4</v>
      </c>
      <c r="F3777" t="e">
        <f t="shared" si="174"/>
        <v>#DIV/0!</v>
      </c>
      <c r="G3777">
        <f t="shared" si="175"/>
        <v>6.6</v>
      </c>
      <c r="H3777" s="3">
        <f t="shared" si="176"/>
        <v>1.1251158657328983</v>
      </c>
    </row>
    <row r="3778" spans="1:8" x14ac:dyDescent="0.3">
      <c r="A3778" t="s">
        <v>14123</v>
      </c>
      <c r="B3778" t="s">
        <v>19</v>
      </c>
      <c r="E3778">
        <v>4.5999999999999996</v>
      </c>
      <c r="F3778" t="e">
        <f t="shared" si="174"/>
        <v>#DIV/0!</v>
      </c>
      <c r="G3778">
        <f t="shared" si="175"/>
        <v>6.6</v>
      </c>
      <c r="H3778" s="3">
        <f t="shared" si="176"/>
        <v>1.1251158657328983</v>
      </c>
    </row>
    <row r="3779" spans="1:8" x14ac:dyDescent="0.3">
      <c r="A3779" t="s">
        <v>14124</v>
      </c>
      <c r="B3779" t="s">
        <v>19</v>
      </c>
      <c r="E3779">
        <v>6.4</v>
      </c>
      <c r="F3779" t="e">
        <f t="shared" ref="F3779:F3842" si="177">AVERAGEIF(B:B,C:C,E:E)</f>
        <v>#DIV/0!</v>
      </c>
      <c r="G3779">
        <f t="shared" ref="G3779:G3842" si="178">MEDIAN(B:B,C:C,E:E)</f>
        <v>6.6</v>
      </c>
      <c r="H3779" s="3">
        <f t="shared" ref="H3779:H3842" si="179">_xlfn.STDEV.S(B:B,C:C,E:E)</f>
        <v>1.1251158657328983</v>
      </c>
    </row>
    <row r="3780" spans="1:8" x14ac:dyDescent="0.3">
      <c r="A3780" t="s">
        <v>14125</v>
      </c>
      <c r="B3780" t="s">
        <v>19</v>
      </c>
      <c r="E3780">
        <v>7</v>
      </c>
      <c r="F3780" t="e">
        <f t="shared" si="177"/>
        <v>#DIV/0!</v>
      </c>
      <c r="G3780">
        <f t="shared" si="178"/>
        <v>6.6</v>
      </c>
      <c r="H3780" s="3">
        <f t="shared" si="179"/>
        <v>1.1251158657328983</v>
      </c>
    </row>
    <row r="3781" spans="1:8" x14ac:dyDescent="0.3">
      <c r="A3781" t="s">
        <v>14126</v>
      </c>
      <c r="B3781" t="s">
        <v>19</v>
      </c>
      <c r="E3781">
        <v>7.7</v>
      </c>
      <c r="F3781" t="e">
        <f t="shared" si="177"/>
        <v>#DIV/0!</v>
      </c>
      <c r="G3781">
        <f t="shared" si="178"/>
        <v>6.6</v>
      </c>
      <c r="H3781" s="3">
        <f t="shared" si="179"/>
        <v>1.1251158657328983</v>
      </c>
    </row>
    <row r="3782" spans="1:8" x14ac:dyDescent="0.3">
      <c r="A3782" t="s">
        <v>14127</v>
      </c>
      <c r="B3782" t="s">
        <v>19</v>
      </c>
      <c r="E3782">
        <v>6.8</v>
      </c>
      <c r="F3782" t="e">
        <f t="shared" si="177"/>
        <v>#DIV/0!</v>
      </c>
      <c r="G3782">
        <f t="shared" si="178"/>
        <v>6.6</v>
      </c>
      <c r="H3782" s="3">
        <f t="shared" si="179"/>
        <v>1.1251158657328983</v>
      </c>
    </row>
    <row r="3783" spans="1:8" x14ac:dyDescent="0.3">
      <c r="A3783" t="s">
        <v>14128</v>
      </c>
      <c r="B3783" t="s">
        <v>19</v>
      </c>
      <c r="E3783">
        <v>7</v>
      </c>
      <c r="F3783" t="e">
        <f t="shared" si="177"/>
        <v>#DIV/0!</v>
      </c>
      <c r="G3783">
        <f t="shared" si="178"/>
        <v>6.6</v>
      </c>
      <c r="H3783" s="3">
        <f t="shared" si="179"/>
        <v>1.1251158657328983</v>
      </c>
    </row>
    <row r="3784" spans="1:8" x14ac:dyDescent="0.3">
      <c r="A3784" t="s">
        <v>14129</v>
      </c>
      <c r="B3784" t="s">
        <v>19</v>
      </c>
      <c r="E3784">
        <v>7</v>
      </c>
      <c r="F3784" t="e">
        <f t="shared" si="177"/>
        <v>#DIV/0!</v>
      </c>
      <c r="G3784">
        <f t="shared" si="178"/>
        <v>6.6</v>
      </c>
      <c r="H3784" s="3">
        <f t="shared" si="179"/>
        <v>1.1251158657328983</v>
      </c>
    </row>
    <row r="3785" spans="1:8" x14ac:dyDescent="0.3">
      <c r="A3785" t="s">
        <v>14130</v>
      </c>
      <c r="B3785" t="s">
        <v>19</v>
      </c>
      <c r="E3785">
        <v>6.3</v>
      </c>
      <c r="F3785" t="e">
        <f t="shared" si="177"/>
        <v>#DIV/0!</v>
      </c>
      <c r="G3785">
        <f t="shared" si="178"/>
        <v>6.6</v>
      </c>
      <c r="H3785" s="3">
        <f t="shared" si="179"/>
        <v>1.1251158657328983</v>
      </c>
    </row>
    <row r="3786" spans="1:8" x14ac:dyDescent="0.3">
      <c r="A3786" t="s">
        <v>14131</v>
      </c>
      <c r="B3786" t="s">
        <v>2424</v>
      </c>
      <c r="E3786">
        <v>7.1</v>
      </c>
      <c r="F3786" t="e">
        <f t="shared" si="177"/>
        <v>#DIV/0!</v>
      </c>
      <c r="G3786">
        <f t="shared" si="178"/>
        <v>6.6</v>
      </c>
      <c r="H3786" s="3">
        <f t="shared" si="179"/>
        <v>1.1251158657328983</v>
      </c>
    </row>
    <row r="3787" spans="1:8" x14ac:dyDescent="0.3">
      <c r="A3787" t="s">
        <v>14132</v>
      </c>
      <c r="B3787" t="s">
        <v>19</v>
      </c>
      <c r="E3787">
        <v>5.6</v>
      </c>
      <c r="F3787" t="e">
        <f t="shared" si="177"/>
        <v>#DIV/0!</v>
      </c>
      <c r="G3787">
        <f t="shared" si="178"/>
        <v>6.6</v>
      </c>
      <c r="H3787" s="3">
        <f t="shared" si="179"/>
        <v>1.1251158657328983</v>
      </c>
    </row>
    <row r="3788" spans="1:8" x14ac:dyDescent="0.3">
      <c r="A3788" t="s">
        <v>14133</v>
      </c>
      <c r="B3788" t="s">
        <v>19</v>
      </c>
      <c r="E3788">
        <v>4.4000000000000004</v>
      </c>
      <c r="F3788" t="e">
        <f t="shared" si="177"/>
        <v>#DIV/0!</v>
      </c>
      <c r="G3788">
        <f t="shared" si="178"/>
        <v>6.6</v>
      </c>
      <c r="H3788" s="3">
        <f t="shared" si="179"/>
        <v>1.1251158657328983</v>
      </c>
    </row>
    <row r="3789" spans="1:8" x14ac:dyDescent="0.3">
      <c r="A3789" t="s">
        <v>14134</v>
      </c>
      <c r="B3789" t="s">
        <v>19</v>
      </c>
      <c r="E3789">
        <v>7.1</v>
      </c>
      <c r="F3789" t="e">
        <f t="shared" si="177"/>
        <v>#DIV/0!</v>
      </c>
      <c r="G3789">
        <f t="shared" si="178"/>
        <v>6.6</v>
      </c>
      <c r="H3789" s="3">
        <f t="shared" si="179"/>
        <v>1.1251158657328983</v>
      </c>
    </row>
    <row r="3790" spans="1:8" x14ac:dyDescent="0.3">
      <c r="A3790" t="s">
        <v>14135</v>
      </c>
      <c r="B3790" t="s">
        <v>19</v>
      </c>
      <c r="E3790">
        <v>6.1</v>
      </c>
      <c r="F3790" t="e">
        <f t="shared" si="177"/>
        <v>#DIV/0!</v>
      </c>
      <c r="G3790">
        <f t="shared" si="178"/>
        <v>6.6</v>
      </c>
      <c r="H3790" s="3">
        <f t="shared" si="179"/>
        <v>1.1251158657328983</v>
      </c>
    </row>
    <row r="3791" spans="1:8" x14ac:dyDescent="0.3">
      <c r="A3791" t="s">
        <v>14136</v>
      </c>
      <c r="B3791" t="s">
        <v>19</v>
      </c>
      <c r="E3791">
        <v>7.4</v>
      </c>
      <c r="F3791" t="e">
        <f t="shared" si="177"/>
        <v>#DIV/0!</v>
      </c>
      <c r="G3791">
        <f t="shared" si="178"/>
        <v>6.6</v>
      </c>
      <c r="H3791" s="3">
        <f t="shared" si="179"/>
        <v>1.1251158657328983</v>
      </c>
    </row>
    <row r="3792" spans="1:8" x14ac:dyDescent="0.3">
      <c r="A3792" t="s">
        <v>14137</v>
      </c>
      <c r="B3792" t="s">
        <v>19</v>
      </c>
      <c r="E3792">
        <v>7.5</v>
      </c>
      <c r="F3792" t="e">
        <f t="shared" si="177"/>
        <v>#DIV/0!</v>
      </c>
      <c r="G3792">
        <f t="shared" si="178"/>
        <v>6.6</v>
      </c>
      <c r="H3792" s="3">
        <f t="shared" si="179"/>
        <v>1.1251158657328983</v>
      </c>
    </row>
    <row r="3793" spans="1:8" x14ac:dyDescent="0.3">
      <c r="A3793" t="s">
        <v>14138</v>
      </c>
      <c r="B3793" t="s">
        <v>19</v>
      </c>
      <c r="E3793">
        <v>7.2</v>
      </c>
      <c r="F3793" t="e">
        <f t="shared" si="177"/>
        <v>#DIV/0!</v>
      </c>
      <c r="G3793">
        <f t="shared" si="178"/>
        <v>6.6</v>
      </c>
      <c r="H3793" s="3">
        <f t="shared" si="179"/>
        <v>1.1251158657328983</v>
      </c>
    </row>
    <row r="3794" spans="1:8" x14ac:dyDescent="0.3">
      <c r="A3794" t="s">
        <v>14139</v>
      </c>
      <c r="B3794" t="s">
        <v>19</v>
      </c>
      <c r="E3794">
        <v>7.6</v>
      </c>
      <c r="F3794" t="e">
        <f t="shared" si="177"/>
        <v>#DIV/0!</v>
      </c>
      <c r="G3794">
        <f t="shared" si="178"/>
        <v>6.6</v>
      </c>
      <c r="H3794" s="3">
        <f t="shared" si="179"/>
        <v>1.1251158657328983</v>
      </c>
    </row>
    <row r="3795" spans="1:8" x14ac:dyDescent="0.3">
      <c r="A3795" t="s">
        <v>14140</v>
      </c>
      <c r="B3795" t="s">
        <v>19</v>
      </c>
      <c r="E3795">
        <v>7.3</v>
      </c>
      <c r="F3795" t="e">
        <f t="shared" si="177"/>
        <v>#DIV/0!</v>
      </c>
      <c r="G3795">
        <f t="shared" si="178"/>
        <v>6.6</v>
      </c>
      <c r="H3795" s="3">
        <f t="shared" si="179"/>
        <v>1.1251158657328983</v>
      </c>
    </row>
    <row r="3796" spans="1:8" x14ac:dyDescent="0.3">
      <c r="A3796" t="s">
        <v>14141</v>
      </c>
      <c r="B3796" t="s">
        <v>19</v>
      </c>
      <c r="E3796">
        <v>6.2</v>
      </c>
      <c r="F3796" t="e">
        <f t="shared" si="177"/>
        <v>#DIV/0!</v>
      </c>
      <c r="G3796">
        <f t="shared" si="178"/>
        <v>6.6</v>
      </c>
      <c r="H3796" s="3">
        <f t="shared" si="179"/>
        <v>1.1251158657328983</v>
      </c>
    </row>
    <row r="3797" spans="1:8" x14ac:dyDescent="0.3">
      <c r="A3797" t="s">
        <v>14142</v>
      </c>
      <c r="B3797" t="s">
        <v>19</v>
      </c>
      <c r="E3797">
        <v>6.2</v>
      </c>
      <c r="F3797" t="e">
        <f t="shared" si="177"/>
        <v>#DIV/0!</v>
      </c>
      <c r="G3797">
        <f t="shared" si="178"/>
        <v>6.6</v>
      </c>
      <c r="H3797" s="3">
        <f t="shared" si="179"/>
        <v>1.1251158657328983</v>
      </c>
    </row>
    <row r="3798" spans="1:8" x14ac:dyDescent="0.3">
      <c r="A3798" t="s">
        <v>14143</v>
      </c>
      <c r="B3798" t="s">
        <v>19</v>
      </c>
      <c r="E3798">
        <v>4.5999999999999996</v>
      </c>
      <c r="F3798" t="e">
        <f t="shared" si="177"/>
        <v>#DIV/0!</v>
      </c>
      <c r="G3798">
        <f t="shared" si="178"/>
        <v>6.6</v>
      </c>
      <c r="H3798" s="3">
        <f t="shared" si="179"/>
        <v>1.1251158657328983</v>
      </c>
    </row>
    <row r="3799" spans="1:8" x14ac:dyDescent="0.3">
      <c r="A3799" t="s">
        <v>14144</v>
      </c>
      <c r="B3799" t="s">
        <v>1243</v>
      </c>
      <c r="E3799">
        <v>6.2</v>
      </c>
      <c r="F3799" t="e">
        <f t="shared" si="177"/>
        <v>#DIV/0!</v>
      </c>
      <c r="G3799">
        <f t="shared" si="178"/>
        <v>6.6</v>
      </c>
      <c r="H3799" s="3">
        <f t="shared" si="179"/>
        <v>1.1251158657328983</v>
      </c>
    </row>
    <row r="3800" spans="1:8" x14ac:dyDescent="0.3">
      <c r="A3800" t="s">
        <v>14145</v>
      </c>
      <c r="B3800" t="s">
        <v>19</v>
      </c>
      <c r="E3800">
        <v>6.2</v>
      </c>
      <c r="F3800" t="e">
        <f t="shared" si="177"/>
        <v>#DIV/0!</v>
      </c>
      <c r="G3800">
        <f t="shared" si="178"/>
        <v>6.6</v>
      </c>
      <c r="H3800" s="3">
        <f t="shared" si="179"/>
        <v>1.1251158657328983</v>
      </c>
    </row>
    <row r="3801" spans="1:8" x14ac:dyDescent="0.3">
      <c r="A3801" t="s">
        <v>14146</v>
      </c>
      <c r="B3801" t="s">
        <v>19</v>
      </c>
      <c r="E3801">
        <v>3.3</v>
      </c>
      <c r="F3801" t="e">
        <f t="shared" si="177"/>
        <v>#DIV/0!</v>
      </c>
      <c r="G3801">
        <f t="shared" si="178"/>
        <v>6.6</v>
      </c>
      <c r="H3801" s="3">
        <f t="shared" si="179"/>
        <v>1.1251158657328983</v>
      </c>
    </row>
    <row r="3802" spans="1:8" x14ac:dyDescent="0.3">
      <c r="A3802" t="s">
        <v>14147</v>
      </c>
      <c r="B3802" t="s">
        <v>19</v>
      </c>
      <c r="E3802">
        <v>7.5</v>
      </c>
      <c r="F3802" t="e">
        <f t="shared" si="177"/>
        <v>#DIV/0!</v>
      </c>
      <c r="G3802">
        <f t="shared" si="178"/>
        <v>6.6</v>
      </c>
      <c r="H3802" s="3">
        <f t="shared" si="179"/>
        <v>1.1251158657328983</v>
      </c>
    </row>
    <row r="3803" spans="1:8" x14ac:dyDescent="0.3">
      <c r="A3803" t="s">
        <v>14148</v>
      </c>
      <c r="B3803" t="s">
        <v>19</v>
      </c>
      <c r="E3803">
        <v>4.2</v>
      </c>
      <c r="F3803" t="e">
        <f t="shared" si="177"/>
        <v>#DIV/0!</v>
      </c>
      <c r="G3803">
        <f t="shared" si="178"/>
        <v>6.6</v>
      </c>
      <c r="H3803" s="3">
        <f t="shared" si="179"/>
        <v>1.1251158657328983</v>
      </c>
    </row>
    <row r="3804" spans="1:8" x14ac:dyDescent="0.3">
      <c r="A3804" t="s">
        <v>14149</v>
      </c>
      <c r="B3804" t="s">
        <v>19</v>
      </c>
      <c r="E3804">
        <v>7.2</v>
      </c>
      <c r="F3804" t="e">
        <f t="shared" si="177"/>
        <v>#DIV/0!</v>
      </c>
      <c r="G3804">
        <f t="shared" si="178"/>
        <v>6.6</v>
      </c>
      <c r="H3804" s="3">
        <f t="shared" si="179"/>
        <v>1.1251158657328983</v>
      </c>
    </row>
    <row r="3805" spans="1:8" x14ac:dyDescent="0.3">
      <c r="A3805" t="s">
        <v>14150</v>
      </c>
      <c r="B3805" t="s">
        <v>19</v>
      </c>
      <c r="E3805">
        <v>6.2</v>
      </c>
      <c r="F3805" t="e">
        <f t="shared" si="177"/>
        <v>#DIV/0!</v>
      </c>
      <c r="G3805">
        <f t="shared" si="178"/>
        <v>6.6</v>
      </c>
      <c r="H3805" s="3">
        <f t="shared" si="179"/>
        <v>1.1251158657328983</v>
      </c>
    </row>
    <row r="3806" spans="1:8" x14ac:dyDescent="0.3">
      <c r="A3806" t="s">
        <v>14151</v>
      </c>
      <c r="B3806" t="s">
        <v>19</v>
      </c>
      <c r="E3806">
        <v>6.1</v>
      </c>
      <c r="F3806" t="e">
        <f t="shared" si="177"/>
        <v>#DIV/0!</v>
      </c>
      <c r="G3806">
        <f t="shared" si="178"/>
        <v>6.6</v>
      </c>
      <c r="H3806" s="3">
        <f t="shared" si="179"/>
        <v>1.1251158657328983</v>
      </c>
    </row>
    <row r="3807" spans="1:8" x14ac:dyDescent="0.3">
      <c r="A3807" t="s">
        <v>14152</v>
      </c>
      <c r="B3807" t="s">
        <v>19</v>
      </c>
      <c r="E3807">
        <v>4.2</v>
      </c>
      <c r="F3807" t="e">
        <f t="shared" si="177"/>
        <v>#DIV/0!</v>
      </c>
      <c r="G3807">
        <f t="shared" si="178"/>
        <v>6.6</v>
      </c>
      <c r="H3807" s="3">
        <f t="shared" si="179"/>
        <v>1.1251158657328983</v>
      </c>
    </row>
    <row r="3808" spans="1:8" x14ac:dyDescent="0.3">
      <c r="A3808" t="s">
        <v>14153</v>
      </c>
      <c r="B3808" t="s">
        <v>19</v>
      </c>
      <c r="E3808">
        <v>4.5</v>
      </c>
      <c r="F3808" t="e">
        <f t="shared" si="177"/>
        <v>#DIV/0!</v>
      </c>
      <c r="G3808">
        <f t="shared" si="178"/>
        <v>6.6</v>
      </c>
      <c r="H3808" s="3">
        <f t="shared" si="179"/>
        <v>1.1251158657328983</v>
      </c>
    </row>
    <row r="3809" spans="1:8" x14ac:dyDescent="0.3">
      <c r="A3809" t="s">
        <v>14154</v>
      </c>
      <c r="B3809" t="s">
        <v>19</v>
      </c>
      <c r="E3809">
        <v>8.4</v>
      </c>
      <c r="F3809" t="e">
        <f t="shared" si="177"/>
        <v>#DIV/0!</v>
      </c>
      <c r="G3809">
        <f t="shared" si="178"/>
        <v>6.6</v>
      </c>
      <c r="H3809" s="3">
        <f t="shared" si="179"/>
        <v>1.1251158657328983</v>
      </c>
    </row>
    <row r="3810" spans="1:8" x14ac:dyDescent="0.3">
      <c r="A3810" t="s">
        <v>14155</v>
      </c>
      <c r="B3810" t="s">
        <v>19</v>
      </c>
      <c r="E3810">
        <v>7.5</v>
      </c>
      <c r="F3810" t="e">
        <f t="shared" si="177"/>
        <v>#DIV/0!</v>
      </c>
      <c r="G3810">
        <f t="shared" si="178"/>
        <v>6.6</v>
      </c>
      <c r="H3810" s="3">
        <f t="shared" si="179"/>
        <v>1.1251158657328983</v>
      </c>
    </row>
    <row r="3811" spans="1:8" x14ac:dyDescent="0.3">
      <c r="A3811" t="s">
        <v>14156</v>
      </c>
      <c r="B3811" t="s">
        <v>19</v>
      </c>
      <c r="E3811">
        <v>6.7</v>
      </c>
      <c r="F3811" t="e">
        <f t="shared" si="177"/>
        <v>#DIV/0!</v>
      </c>
      <c r="G3811">
        <f t="shared" si="178"/>
        <v>6.6</v>
      </c>
      <c r="H3811" s="3">
        <f t="shared" si="179"/>
        <v>1.1251158657328983</v>
      </c>
    </row>
    <row r="3812" spans="1:8" x14ac:dyDescent="0.3">
      <c r="A3812" t="s">
        <v>14157</v>
      </c>
      <c r="B3812" t="s">
        <v>19</v>
      </c>
      <c r="E3812">
        <v>5.0999999999999996</v>
      </c>
      <c r="F3812" t="e">
        <f t="shared" si="177"/>
        <v>#DIV/0!</v>
      </c>
      <c r="G3812">
        <f t="shared" si="178"/>
        <v>6.6</v>
      </c>
      <c r="H3812" s="3">
        <f t="shared" si="179"/>
        <v>1.1251158657328983</v>
      </c>
    </row>
    <row r="3813" spans="1:8" x14ac:dyDescent="0.3">
      <c r="A3813" t="s">
        <v>14158</v>
      </c>
      <c r="B3813" t="s">
        <v>19</v>
      </c>
      <c r="E3813">
        <v>5.5</v>
      </c>
      <c r="F3813" t="e">
        <f t="shared" si="177"/>
        <v>#DIV/0!</v>
      </c>
      <c r="G3813">
        <f t="shared" si="178"/>
        <v>6.6</v>
      </c>
      <c r="H3813" s="3">
        <f t="shared" si="179"/>
        <v>1.1251158657328983</v>
      </c>
    </row>
    <row r="3814" spans="1:8" x14ac:dyDescent="0.3">
      <c r="A3814" t="s">
        <v>14159</v>
      </c>
      <c r="B3814" t="s">
        <v>19</v>
      </c>
      <c r="E3814">
        <v>4.4000000000000004</v>
      </c>
      <c r="F3814" t="e">
        <f t="shared" si="177"/>
        <v>#DIV/0!</v>
      </c>
      <c r="G3814">
        <f t="shared" si="178"/>
        <v>6.6</v>
      </c>
      <c r="H3814" s="3">
        <f t="shared" si="179"/>
        <v>1.1251158657328983</v>
      </c>
    </row>
    <row r="3815" spans="1:8" x14ac:dyDescent="0.3">
      <c r="A3815" t="s">
        <v>14160</v>
      </c>
      <c r="B3815" t="s">
        <v>19</v>
      </c>
      <c r="E3815">
        <v>4.4000000000000004</v>
      </c>
      <c r="F3815" t="e">
        <f t="shared" si="177"/>
        <v>#DIV/0!</v>
      </c>
      <c r="G3815">
        <f t="shared" si="178"/>
        <v>6.6</v>
      </c>
      <c r="H3815" s="3">
        <f t="shared" si="179"/>
        <v>1.1251158657328983</v>
      </c>
    </row>
    <row r="3816" spans="1:8" x14ac:dyDescent="0.3">
      <c r="A3816" t="s">
        <v>14161</v>
      </c>
      <c r="B3816" t="s">
        <v>7764</v>
      </c>
      <c r="E3816">
        <v>6.8</v>
      </c>
      <c r="F3816" t="e">
        <f t="shared" si="177"/>
        <v>#DIV/0!</v>
      </c>
      <c r="G3816">
        <f t="shared" si="178"/>
        <v>6.6</v>
      </c>
      <c r="H3816" s="3">
        <f t="shared" si="179"/>
        <v>1.1251158657328983</v>
      </c>
    </row>
    <row r="3817" spans="1:8" x14ac:dyDescent="0.3">
      <c r="A3817" t="s">
        <v>14162</v>
      </c>
      <c r="B3817" t="s">
        <v>3748</v>
      </c>
      <c r="E3817">
        <v>6.7</v>
      </c>
      <c r="F3817" t="e">
        <f t="shared" si="177"/>
        <v>#DIV/0!</v>
      </c>
      <c r="G3817">
        <f t="shared" si="178"/>
        <v>6.6</v>
      </c>
      <c r="H3817" s="3">
        <f t="shared" si="179"/>
        <v>1.1251158657328983</v>
      </c>
    </row>
    <row r="3818" spans="1:8" x14ac:dyDescent="0.3">
      <c r="A3818" t="s">
        <v>14163</v>
      </c>
      <c r="B3818" t="s">
        <v>19</v>
      </c>
      <c r="E3818">
        <v>8.6</v>
      </c>
      <c r="F3818" t="e">
        <f t="shared" si="177"/>
        <v>#DIV/0!</v>
      </c>
      <c r="G3818">
        <f t="shared" si="178"/>
        <v>6.6</v>
      </c>
      <c r="H3818" s="3">
        <f t="shared" si="179"/>
        <v>1.1251158657328983</v>
      </c>
    </row>
    <row r="3819" spans="1:8" x14ac:dyDescent="0.3">
      <c r="A3819" t="s">
        <v>14164</v>
      </c>
      <c r="B3819" t="s">
        <v>19</v>
      </c>
      <c r="E3819">
        <v>4.8</v>
      </c>
      <c r="F3819" t="e">
        <f t="shared" si="177"/>
        <v>#DIV/0!</v>
      </c>
      <c r="G3819">
        <f t="shared" si="178"/>
        <v>6.6</v>
      </c>
      <c r="H3819" s="3">
        <f t="shared" si="179"/>
        <v>1.1251158657328983</v>
      </c>
    </row>
    <row r="3820" spans="1:8" x14ac:dyDescent="0.3">
      <c r="A3820" t="s">
        <v>14165</v>
      </c>
      <c r="B3820" t="s">
        <v>19</v>
      </c>
      <c r="E3820">
        <v>3.4</v>
      </c>
      <c r="F3820" t="e">
        <f t="shared" si="177"/>
        <v>#DIV/0!</v>
      </c>
      <c r="G3820">
        <f t="shared" si="178"/>
        <v>6.6</v>
      </c>
      <c r="H3820" s="3">
        <f t="shared" si="179"/>
        <v>1.1251158657328983</v>
      </c>
    </row>
    <row r="3821" spans="1:8" x14ac:dyDescent="0.3">
      <c r="A3821" t="s">
        <v>14166</v>
      </c>
      <c r="B3821" t="s">
        <v>19</v>
      </c>
      <c r="E3821">
        <v>7.4</v>
      </c>
      <c r="F3821" t="e">
        <f t="shared" si="177"/>
        <v>#DIV/0!</v>
      </c>
      <c r="G3821">
        <f t="shared" si="178"/>
        <v>6.6</v>
      </c>
      <c r="H3821" s="3">
        <f t="shared" si="179"/>
        <v>1.1251158657328983</v>
      </c>
    </row>
    <row r="3822" spans="1:8" x14ac:dyDescent="0.3">
      <c r="A3822" t="s">
        <v>14167</v>
      </c>
      <c r="B3822" t="s">
        <v>19</v>
      </c>
      <c r="E3822">
        <v>7.3</v>
      </c>
      <c r="F3822" t="e">
        <f t="shared" si="177"/>
        <v>#DIV/0!</v>
      </c>
      <c r="G3822">
        <f t="shared" si="178"/>
        <v>6.6</v>
      </c>
      <c r="H3822" s="3">
        <f t="shared" si="179"/>
        <v>1.1251158657328983</v>
      </c>
    </row>
    <row r="3823" spans="1:8" x14ac:dyDescent="0.3">
      <c r="A3823" t="s">
        <v>14168</v>
      </c>
      <c r="B3823" t="s">
        <v>19</v>
      </c>
      <c r="E3823">
        <v>8</v>
      </c>
      <c r="F3823" t="e">
        <f t="shared" si="177"/>
        <v>#DIV/0!</v>
      </c>
      <c r="G3823">
        <f t="shared" si="178"/>
        <v>6.6</v>
      </c>
      <c r="H3823" s="3">
        <f t="shared" si="179"/>
        <v>1.1251158657328983</v>
      </c>
    </row>
    <row r="3824" spans="1:8" x14ac:dyDescent="0.3">
      <c r="A3824" t="s">
        <v>14169</v>
      </c>
      <c r="B3824" t="s">
        <v>19</v>
      </c>
      <c r="E3824">
        <v>6.5</v>
      </c>
      <c r="F3824" t="e">
        <f t="shared" si="177"/>
        <v>#DIV/0!</v>
      </c>
      <c r="G3824">
        <f t="shared" si="178"/>
        <v>6.6</v>
      </c>
      <c r="H3824" s="3">
        <f t="shared" si="179"/>
        <v>1.1251158657328983</v>
      </c>
    </row>
    <row r="3825" spans="1:8" x14ac:dyDescent="0.3">
      <c r="A3825" t="s">
        <v>14170</v>
      </c>
      <c r="B3825" t="s">
        <v>19</v>
      </c>
      <c r="E3825">
        <v>5.9</v>
      </c>
      <c r="F3825" t="e">
        <f t="shared" si="177"/>
        <v>#DIV/0!</v>
      </c>
      <c r="G3825">
        <f t="shared" si="178"/>
        <v>6.6</v>
      </c>
      <c r="H3825" s="3">
        <f t="shared" si="179"/>
        <v>1.1251158657328983</v>
      </c>
    </row>
    <row r="3826" spans="1:8" x14ac:dyDescent="0.3">
      <c r="A3826" t="s">
        <v>14171</v>
      </c>
      <c r="B3826" t="s">
        <v>19</v>
      </c>
      <c r="E3826">
        <v>6.8</v>
      </c>
      <c r="F3826" t="e">
        <f t="shared" si="177"/>
        <v>#DIV/0!</v>
      </c>
      <c r="G3826">
        <f t="shared" si="178"/>
        <v>6.6</v>
      </c>
      <c r="H3826" s="3">
        <f t="shared" si="179"/>
        <v>1.1251158657328983</v>
      </c>
    </row>
    <row r="3827" spans="1:8" x14ac:dyDescent="0.3">
      <c r="A3827" t="s">
        <v>14172</v>
      </c>
      <c r="B3827" t="s">
        <v>19</v>
      </c>
      <c r="E3827">
        <v>7.4</v>
      </c>
      <c r="F3827" t="e">
        <f t="shared" si="177"/>
        <v>#DIV/0!</v>
      </c>
      <c r="G3827">
        <f t="shared" si="178"/>
        <v>6.6</v>
      </c>
      <c r="H3827" s="3">
        <f t="shared" si="179"/>
        <v>1.1251158657328983</v>
      </c>
    </row>
    <row r="3828" spans="1:8" x14ac:dyDescent="0.3">
      <c r="A3828" t="s">
        <v>14173</v>
      </c>
      <c r="B3828" t="s">
        <v>19</v>
      </c>
      <c r="E3828">
        <v>6.7</v>
      </c>
      <c r="F3828" t="e">
        <f t="shared" si="177"/>
        <v>#DIV/0!</v>
      </c>
      <c r="G3828">
        <f t="shared" si="178"/>
        <v>6.6</v>
      </c>
      <c r="H3828" s="3">
        <f t="shared" si="179"/>
        <v>1.1251158657328983</v>
      </c>
    </row>
    <row r="3829" spans="1:8" x14ac:dyDescent="0.3">
      <c r="A3829" t="s">
        <v>14174</v>
      </c>
      <c r="B3829" t="s">
        <v>675</v>
      </c>
      <c r="E3829">
        <v>6.8</v>
      </c>
      <c r="F3829" t="e">
        <f t="shared" si="177"/>
        <v>#DIV/0!</v>
      </c>
      <c r="G3829">
        <f t="shared" si="178"/>
        <v>6.6</v>
      </c>
      <c r="H3829" s="3">
        <f t="shared" si="179"/>
        <v>1.1251158657328983</v>
      </c>
    </row>
    <row r="3830" spans="1:8" x14ac:dyDescent="0.3">
      <c r="A3830" t="s">
        <v>14175</v>
      </c>
      <c r="B3830" t="s">
        <v>19</v>
      </c>
      <c r="E3830">
        <v>5.4</v>
      </c>
      <c r="F3830" t="e">
        <f t="shared" si="177"/>
        <v>#DIV/0!</v>
      </c>
      <c r="G3830">
        <f t="shared" si="178"/>
        <v>6.6</v>
      </c>
      <c r="H3830" s="3">
        <f t="shared" si="179"/>
        <v>1.1251158657328983</v>
      </c>
    </row>
    <row r="3831" spans="1:8" x14ac:dyDescent="0.3">
      <c r="A3831" t="s">
        <v>14176</v>
      </c>
      <c r="B3831" t="s">
        <v>7796</v>
      </c>
      <c r="E3831">
        <v>5.5</v>
      </c>
      <c r="F3831" t="e">
        <f t="shared" si="177"/>
        <v>#DIV/0!</v>
      </c>
      <c r="G3831">
        <f t="shared" si="178"/>
        <v>6.6</v>
      </c>
      <c r="H3831" s="3">
        <f t="shared" si="179"/>
        <v>1.1251158657328983</v>
      </c>
    </row>
    <row r="3832" spans="1:8" x14ac:dyDescent="0.3">
      <c r="A3832" t="s">
        <v>14177</v>
      </c>
      <c r="B3832" t="s">
        <v>19</v>
      </c>
      <c r="E3832">
        <v>7.4</v>
      </c>
      <c r="F3832" t="e">
        <f t="shared" si="177"/>
        <v>#DIV/0!</v>
      </c>
      <c r="G3832">
        <f t="shared" si="178"/>
        <v>6.6</v>
      </c>
      <c r="H3832" s="3">
        <f t="shared" si="179"/>
        <v>1.1251158657328983</v>
      </c>
    </row>
    <row r="3833" spans="1:8" x14ac:dyDescent="0.3">
      <c r="A3833" t="s">
        <v>14178</v>
      </c>
      <c r="B3833" t="s">
        <v>19</v>
      </c>
      <c r="E3833">
        <v>5.7</v>
      </c>
      <c r="F3833" t="e">
        <f t="shared" si="177"/>
        <v>#DIV/0!</v>
      </c>
      <c r="G3833">
        <f t="shared" si="178"/>
        <v>6.6</v>
      </c>
      <c r="H3833" s="3">
        <f t="shared" si="179"/>
        <v>1.1251158657328983</v>
      </c>
    </row>
    <row r="3834" spans="1:8" x14ac:dyDescent="0.3">
      <c r="A3834" t="s">
        <v>14179</v>
      </c>
      <c r="B3834" t="s">
        <v>675</v>
      </c>
      <c r="E3834">
        <v>5.4</v>
      </c>
      <c r="F3834" t="e">
        <f t="shared" si="177"/>
        <v>#DIV/0!</v>
      </c>
      <c r="G3834">
        <f t="shared" si="178"/>
        <v>6.6</v>
      </c>
      <c r="H3834" s="3">
        <f t="shared" si="179"/>
        <v>1.1251158657328983</v>
      </c>
    </row>
    <row r="3835" spans="1:8" x14ac:dyDescent="0.3">
      <c r="A3835" t="s">
        <v>14180</v>
      </c>
      <c r="B3835" t="s">
        <v>19</v>
      </c>
      <c r="E3835">
        <v>3.2</v>
      </c>
      <c r="F3835" t="e">
        <f t="shared" si="177"/>
        <v>#DIV/0!</v>
      </c>
      <c r="G3835">
        <f t="shared" si="178"/>
        <v>6.6</v>
      </c>
      <c r="H3835" s="3">
        <f t="shared" si="179"/>
        <v>1.1251158657328983</v>
      </c>
    </row>
    <row r="3836" spans="1:8" x14ac:dyDescent="0.3">
      <c r="A3836" t="s">
        <v>14181</v>
      </c>
      <c r="B3836" t="s">
        <v>19</v>
      </c>
      <c r="E3836">
        <v>7.1</v>
      </c>
      <c r="F3836" t="e">
        <f t="shared" si="177"/>
        <v>#DIV/0!</v>
      </c>
      <c r="G3836">
        <f t="shared" si="178"/>
        <v>6.6</v>
      </c>
      <c r="H3836" s="3">
        <f t="shared" si="179"/>
        <v>1.1251158657328983</v>
      </c>
    </row>
    <row r="3837" spans="1:8" x14ac:dyDescent="0.3">
      <c r="A3837" t="s">
        <v>14182</v>
      </c>
      <c r="B3837" t="s">
        <v>19</v>
      </c>
      <c r="E3837">
        <v>7.8</v>
      </c>
      <c r="F3837" t="e">
        <f t="shared" si="177"/>
        <v>#DIV/0!</v>
      </c>
      <c r="G3837">
        <f t="shared" si="178"/>
        <v>6.6</v>
      </c>
      <c r="H3837" s="3">
        <f t="shared" si="179"/>
        <v>1.1251158657328983</v>
      </c>
    </row>
    <row r="3838" spans="1:8" x14ac:dyDescent="0.3">
      <c r="A3838" t="s">
        <v>14183</v>
      </c>
      <c r="B3838" t="s">
        <v>19</v>
      </c>
      <c r="E3838">
        <v>5.3</v>
      </c>
      <c r="F3838" t="e">
        <f t="shared" si="177"/>
        <v>#DIV/0!</v>
      </c>
      <c r="G3838">
        <f t="shared" si="178"/>
        <v>6.6</v>
      </c>
      <c r="H3838" s="3">
        <f t="shared" si="179"/>
        <v>1.1251158657328983</v>
      </c>
    </row>
    <row r="3839" spans="1:8" x14ac:dyDescent="0.3">
      <c r="A3839" t="s">
        <v>14184</v>
      </c>
      <c r="B3839" t="s">
        <v>19</v>
      </c>
      <c r="E3839">
        <v>7.2</v>
      </c>
      <c r="F3839" t="e">
        <f t="shared" si="177"/>
        <v>#DIV/0!</v>
      </c>
      <c r="G3839">
        <f t="shared" si="178"/>
        <v>6.6</v>
      </c>
      <c r="H3839" s="3">
        <f t="shared" si="179"/>
        <v>1.1251158657328983</v>
      </c>
    </row>
    <row r="3840" spans="1:8" x14ac:dyDescent="0.3">
      <c r="A3840" t="s">
        <v>14185</v>
      </c>
      <c r="B3840" t="s">
        <v>19</v>
      </c>
      <c r="E3840">
        <v>6.2</v>
      </c>
      <c r="F3840" t="e">
        <f t="shared" si="177"/>
        <v>#DIV/0!</v>
      </c>
      <c r="G3840">
        <f t="shared" si="178"/>
        <v>6.6</v>
      </c>
      <c r="H3840" s="3">
        <f t="shared" si="179"/>
        <v>1.1251158657328983</v>
      </c>
    </row>
    <row r="3841" spans="1:8" x14ac:dyDescent="0.3">
      <c r="A3841" t="s">
        <v>14186</v>
      </c>
      <c r="B3841" t="s">
        <v>19</v>
      </c>
      <c r="E3841">
        <v>5.9</v>
      </c>
      <c r="F3841" t="e">
        <f t="shared" si="177"/>
        <v>#DIV/0!</v>
      </c>
      <c r="G3841">
        <f t="shared" si="178"/>
        <v>6.6</v>
      </c>
      <c r="H3841" s="3">
        <f t="shared" si="179"/>
        <v>1.1251158657328983</v>
      </c>
    </row>
    <row r="3842" spans="1:8" x14ac:dyDescent="0.3">
      <c r="A3842" t="s">
        <v>14138</v>
      </c>
      <c r="B3842" t="s">
        <v>19</v>
      </c>
      <c r="E3842">
        <v>7.3</v>
      </c>
      <c r="F3842" t="e">
        <f t="shared" si="177"/>
        <v>#DIV/0!</v>
      </c>
      <c r="G3842">
        <f t="shared" si="178"/>
        <v>6.6</v>
      </c>
      <c r="H3842" s="3">
        <f t="shared" si="179"/>
        <v>1.1251158657328983</v>
      </c>
    </row>
    <row r="3843" spans="1:8" x14ac:dyDescent="0.3">
      <c r="A3843" t="s">
        <v>14187</v>
      </c>
      <c r="B3843" t="s">
        <v>19</v>
      </c>
      <c r="E3843">
        <v>6.7</v>
      </c>
      <c r="F3843" t="e">
        <f t="shared" ref="F3843:F3906" si="180">AVERAGEIF(B:B,C:C,E:E)</f>
        <v>#DIV/0!</v>
      </c>
      <c r="G3843">
        <f t="shared" ref="G3843:G3906" si="181">MEDIAN(B:B,C:C,E:E)</f>
        <v>6.6</v>
      </c>
      <c r="H3843" s="3">
        <f t="shared" ref="H3843:H3906" si="182">_xlfn.STDEV.S(B:B,C:C,E:E)</f>
        <v>1.1251158657328983</v>
      </c>
    </row>
    <row r="3844" spans="1:8" x14ac:dyDescent="0.3">
      <c r="A3844" t="s">
        <v>14188</v>
      </c>
      <c r="B3844" t="s">
        <v>19</v>
      </c>
      <c r="E3844">
        <v>5.7</v>
      </c>
      <c r="F3844" t="e">
        <f t="shared" si="180"/>
        <v>#DIV/0!</v>
      </c>
      <c r="G3844">
        <f t="shared" si="181"/>
        <v>6.6</v>
      </c>
      <c r="H3844" s="3">
        <f t="shared" si="182"/>
        <v>1.1251158657328983</v>
      </c>
    </row>
    <row r="3845" spans="1:8" x14ac:dyDescent="0.3">
      <c r="A3845" t="s">
        <v>14189</v>
      </c>
      <c r="B3845" t="s">
        <v>19</v>
      </c>
      <c r="E3845">
        <v>7.1</v>
      </c>
      <c r="F3845" t="e">
        <f t="shared" si="180"/>
        <v>#DIV/0!</v>
      </c>
      <c r="G3845">
        <f t="shared" si="181"/>
        <v>6.6</v>
      </c>
      <c r="H3845" s="3">
        <f t="shared" si="182"/>
        <v>1.1251158657328983</v>
      </c>
    </row>
    <row r="3846" spans="1:8" x14ac:dyDescent="0.3">
      <c r="A3846" t="s">
        <v>14190</v>
      </c>
      <c r="B3846" t="s">
        <v>19</v>
      </c>
      <c r="E3846">
        <v>7.2</v>
      </c>
      <c r="F3846" t="e">
        <f t="shared" si="180"/>
        <v>#DIV/0!</v>
      </c>
      <c r="G3846">
        <f t="shared" si="181"/>
        <v>6.6</v>
      </c>
      <c r="H3846" s="3">
        <f t="shared" si="182"/>
        <v>1.1251158657328983</v>
      </c>
    </row>
    <row r="3847" spans="1:8" x14ac:dyDescent="0.3">
      <c r="A3847" t="s">
        <v>14191</v>
      </c>
      <c r="B3847" t="s">
        <v>19</v>
      </c>
      <c r="E3847">
        <v>7.4</v>
      </c>
      <c r="F3847" t="e">
        <f t="shared" si="180"/>
        <v>#DIV/0!</v>
      </c>
      <c r="G3847">
        <f t="shared" si="181"/>
        <v>6.6</v>
      </c>
      <c r="H3847" s="3">
        <f t="shared" si="182"/>
        <v>1.1251158657328983</v>
      </c>
    </row>
    <row r="3848" spans="1:8" x14ac:dyDescent="0.3">
      <c r="A3848" t="s">
        <v>14192</v>
      </c>
      <c r="B3848" t="s">
        <v>1243</v>
      </c>
      <c r="E3848">
        <v>7.7</v>
      </c>
      <c r="F3848" t="e">
        <f t="shared" si="180"/>
        <v>#DIV/0!</v>
      </c>
      <c r="G3848">
        <f t="shared" si="181"/>
        <v>6.6</v>
      </c>
      <c r="H3848" s="3">
        <f t="shared" si="182"/>
        <v>1.1251158657328983</v>
      </c>
    </row>
    <row r="3849" spans="1:8" x14ac:dyDescent="0.3">
      <c r="A3849" t="s">
        <v>14193</v>
      </c>
      <c r="B3849" t="s">
        <v>19</v>
      </c>
      <c r="E3849">
        <v>7.7</v>
      </c>
      <c r="F3849" t="e">
        <f t="shared" si="180"/>
        <v>#DIV/0!</v>
      </c>
      <c r="G3849">
        <f t="shared" si="181"/>
        <v>6.6</v>
      </c>
      <c r="H3849" s="3">
        <f t="shared" si="182"/>
        <v>1.1251158657328983</v>
      </c>
    </row>
    <row r="3850" spans="1:8" x14ac:dyDescent="0.3">
      <c r="A3850" t="s">
        <v>14194</v>
      </c>
      <c r="B3850" t="s">
        <v>19</v>
      </c>
      <c r="E3850">
        <v>7.4</v>
      </c>
      <c r="F3850" t="e">
        <f t="shared" si="180"/>
        <v>#DIV/0!</v>
      </c>
      <c r="G3850">
        <f t="shared" si="181"/>
        <v>6.6</v>
      </c>
      <c r="H3850" s="3">
        <f t="shared" si="182"/>
        <v>1.1251158657328983</v>
      </c>
    </row>
    <row r="3851" spans="1:8" x14ac:dyDescent="0.3">
      <c r="A3851" t="s">
        <v>14195</v>
      </c>
      <c r="B3851" t="s">
        <v>19</v>
      </c>
      <c r="E3851">
        <v>8.4</v>
      </c>
      <c r="F3851" t="e">
        <f t="shared" si="180"/>
        <v>#DIV/0!</v>
      </c>
      <c r="G3851">
        <f t="shared" si="181"/>
        <v>6.6</v>
      </c>
      <c r="H3851" s="3">
        <f t="shared" si="182"/>
        <v>1.1251158657328983</v>
      </c>
    </row>
    <row r="3852" spans="1:8" x14ac:dyDescent="0.3">
      <c r="A3852" t="s">
        <v>14196</v>
      </c>
      <c r="B3852" t="s">
        <v>1243</v>
      </c>
      <c r="E3852">
        <v>7.1</v>
      </c>
      <c r="F3852" t="e">
        <f t="shared" si="180"/>
        <v>#DIV/0!</v>
      </c>
      <c r="G3852">
        <f t="shared" si="181"/>
        <v>6.6</v>
      </c>
      <c r="H3852" s="3">
        <f t="shared" si="182"/>
        <v>1.1251158657328983</v>
      </c>
    </row>
    <row r="3853" spans="1:8" x14ac:dyDescent="0.3">
      <c r="A3853" t="s">
        <v>14197</v>
      </c>
      <c r="B3853" t="s">
        <v>4479</v>
      </c>
      <c r="E3853">
        <v>7.2</v>
      </c>
      <c r="F3853" t="e">
        <f t="shared" si="180"/>
        <v>#DIV/0!</v>
      </c>
      <c r="G3853">
        <f t="shared" si="181"/>
        <v>6.6</v>
      </c>
      <c r="H3853" s="3">
        <f t="shared" si="182"/>
        <v>1.1251158657328983</v>
      </c>
    </row>
    <row r="3854" spans="1:8" x14ac:dyDescent="0.3">
      <c r="A3854" t="s">
        <v>14198</v>
      </c>
      <c r="B3854" t="s">
        <v>19</v>
      </c>
      <c r="E3854">
        <v>7.5</v>
      </c>
      <c r="F3854" t="e">
        <f t="shared" si="180"/>
        <v>#DIV/0!</v>
      </c>
      <c r="G3854">
        <f t="shared" si="181"/>
        <v>6.6</v>
      </c>
      <c r="H3854" s="3">
        <f t="shared" si="182"/>
        <v>1.1251158657328983</v>
      </c>
    </row>
    <row r="3855" spans="1:8" x14ac:dyDescent="0.3">
      <c r="A3855" t="s">
        <v>14199</v>
      </c>
      <c r="B3855" t="s">
        <v>19</v>
      </c>
      <c r="E3855">
        <v>5.4</v>
      </c>
      <c r="F3855" t="e">
        <f t="shared" si="180"/>
        <v>#DIV/0!</v>
      </c>
      <c r="G3855">
        <f t="shared" si="181"/>
        <v>6.6</v>
      </c>
      <c r="H3855" s="3">
        <f t="shared" si="182"/>
        <v>1.1251158657328983</v>
      </c>
    </row>
    <row r="3856" spans="1:8" x14ac:dyDescent="0.3">
      <c r="A3856" t="s">
        <v>14200</v>
      </c>
      <c r="B3856" t="s">
        <v>5430</v>
      </c>
      <c r="E3856">
        <v>8.1</v>
      </c>
      <c r="F3856" t="e">
        <f t="shared" si="180"/>
        <v>#DIV/0!</v>
      </c>
      <c r="G3856">
        <f t="shared" si="181"/>
        <v>6.6</v>
      </c>
      <c r="H3856" s="3">
        <f t="shared" si="182"/>
        <v>1.1251158657328983</v>
      </c>
    </row>
    <row r="3857" spans="1:8" x14ac:dyDescent="0.3">
      <c r="A3857" t="s">
        <v>14201</v>
      </c>
      <c r="B3857" t="s">
        <v>675</v>
      </c>
      <c r="E3857">
        <v>6</v>
      </c>
      <c r="F3857" t="e">
        <f t="shared" si="180"/>
        <v>#DIV/0!</v>
      </c>
      <c r="G3857">
        <f t="shared" si="181"/>
        <v>6.6</v>
      </c>
      <c r="H3857" s="3">
        <f t="shared" si="182"/>
        <v>1.1251158657328983</v>
      </c>
    </row>
    <row r="3858" spans="1:8" x14ac:dyDescent="0.3">
      <c r="A3858" t="s">
        <v>14202</v>
      </c>
      <c r="B3858" t="s">
        <v>19</v>
      </c>
      <c r="E3858">
        <v>7.8</v>
      </c>
      <c r="F3858" t="e">
        <f t="shared" si="180"/>
        <v>#DIV/0!</v>
      </c>
      <c r="G3858">
        <f t="shared" si="181"/>
        <v>6.6</v>
      </c>
      <c r="H3858" s="3">
        <f t="shared" si="182"/>
        <v>1.1251158657328983</v>
      </c>
    </row>
    <row r="3859" spans="1:8" x14ac:dyDescent="0.3">
      <c r="A3859" t="s">
        <v>14203</v>
      </c>
      <c r="B3859" t="s">
        <v>3111</v>
      </c>
      <c r="E3859">
        <v>6.8</v>
      </c>
      <c r="F3859" t="e">
        <f t="shared" si="180"/>
        <v>#DIV/0!</v>
      </c>
      <c r="G3859">
        <f t="shared" si="181"/>
        <v>6.6</v>
      </c>
      <c r="H3859" s="3">
        <f t="shared" si="182"/>
        <v>1.1251158657328983</v>
      </c>
    </row>
    <row r="3860" spans="1:8" x14ac:dyDescent="0.3">
      <c r="A3860" t="s">
        <v>14204</v>
      </c>
      <c r="B3860" t="s">
        <v>19</v>
      </c>
      <c r="E3860">
        <v>6.5</v>
      </c>
      <c r="F3860" t="e">
        <f t="shared" si="180"/>
        <v>#DIV/0!</v>
      </c>
      <c r="G3860">
        <f t="shared" si="181"/>
        <v>6.6</v>
      </c>
      <c r="H3860" s="3">
        <f t="shared" si="182"/>
        <v>1.1251158657328983</v>
      </c>
    </row>
    <row r="3861" spans="1:8" x14ac:dyDescent="0.3">
      <c r="A3861" t="s">
        <v>14205</v>
      </c>
      <c r="B3861" t="s">
        <v>2440</v>
      </c>
      <c r="E3861">
        <v>7.7</v>
      </c>
      <c r="F3861" t="e">
        <f t="shared" si="180"/>
        <v>#DIV/0!</v>
      </c>
      <c r="G3861">
        <f t="shared" si="181"/>
        <v>6.6</v>
      </c>
      <c r="H3861" s="3">
        <f t="shared" si="182"/>
        <v>1.1251158657328983</v>
      </c>
    </row>
    <row r="3862" spans="1:8" x14ac:dyDescent="0.3">
      <c r="A3862" t="s">
        <v>14206</v>
      </c>
      <c r="B3862" t="s">
        <v>19</v>
      </c>
      <c r="E3862">
        <v>6.4</v>
      </c>
      <c r="F3862" t="e">
        <f t="shared" si="180"/>
        <v>#DIV/0!</v>
      </c>
      <c r="G3862">
        <f t="shared" si="181"/>
        <v>6.6</v>
      </c>
      <c r="H3862" s="3">
        <f t="shared" si="182"/>
        <v>1.1251158657328983</v>
      </c>
    </row>
    <row r="3863" spans="1:8" x14ac:dyDescent="0.3">
      <c r="A3863" t="s">
        <v>14207</v>
      </c>
      <c r="B3863" t="s">
        <v>2424</v>
      </c>
      <c r="E3863">
        <v>6.5</v>
      </c>
      <c r="F3863" t="e">
        <f t="shared" si="180"/>
        <v>#DIV/0!</v>
      </c>
      <c r="G3863">
        <f t="shared" si="181"/>
        <v>6.6</v>
      </c>
      <c r="H3863" s="3">
        <f t="shared" si="182"/>
        <v>1.1251158657328983</v>
      </c>
    </row>
    <row r="3864" spans="1:8" x14ac:dyDescent="0.3">
      <c r="A3864" t="s">
        <v>14208</v>
      </c>
      <c r="B3864" t="s">
        <v>19</v>
      </c>
      <c r="E3864">
        <v>7.3</v>
      </c>
      <c r="F3864" t="e">
        <f t="shared" si="180"/>
        <v>#DIV/0!</v>
      </c>
      <c r="G3864">
        <f t="shared" si="181"/>
        <v>6.6</v>
      </c>
      <c r="H3864" s="3">
        <f t="shared" si="182"/>
        <v>1.1251158657328983</v>
      </c>
    </row>
    <row r="3865" spans="1:8" x14ac:dyDescent="0.3">
      <c r="A3865" t="s">
        <v>14209</v>
      </c>
      <c r="B3865" t="s">
        <v>19</v>
      </c>
      <c r="E3865">
        <v>6.6</v>
      </c>
      <c r="F3865" t="e">
        <f t="shared" si="180"/>
        <v>#DIV/0!</v>
      </c>
      <c r="G3865">
        <f t="shared" si="181"/>
        <v>6.6</v>
      </c>
      <c r="H3865" s="3">
        <f t="shared" si="182"/>
        <v>1.1251158657328983</v>
      </c>
    </row>
    <row r="3866" spans="1:8" x14ac:dyDescent="0.3">
      <c r="A3866" t="s">
        <v>14210</v>
      </c>
      <c r="B3866" t="s">
        <v>2424</v>
      </c>
      <c r="E3866">
        <v>7.9</v>
      </c>
      <c r="F3866" t="e">
        <f t="shared" si="180"/>
        <v>#DIV/0!</v>
      </c>
      <c r="G3866">
        <f t="shared" si="181"/>
        <v>6.6</v>
      </c>
      <c r="H3866" s="3">
        <f t="shared" si="182"/>
        <v>1.1251158657328983</v>
      </c>
    </row>
    <row r="3867" spans="1:8" x14ac:dyDescent="0.3">
      <c r="A3867" t="s">
        <v>14211</v>
      </c>
      <c r="B3867" t="s">
        <v>19</v>
      </c>
      <c r="E3867">
        <v>5.9</v>
      </c>
      <c r="F3867" t="e">
        <f t="shared" si="180"/>
        <v>#DIV/0!</v>
      </c>
      <c r="G3867">
        <f t="shared" si="181"/>
        <v>6.6</v>
      </c>
      <c r="H3867" s="3">
        <f t="shared" si="182"/>
        <v>1.1251158657328983</v>
      </c>
    </row>
    <row r="3868" spans="1:8" x14ac:dyDescent="0.3">
      <c r="A3868" t="s">
        <v>14212</v>
      </c>
      <c r="B3868" t="s">
        <v>19</v>
      </c>
      <c r="E3868">
        <v>4.7</v>
      </c>
      <c r="F3868" t="e">
        <f t="shared" si="180"/>
        <v>#DIV/0!</v>
      </c>
      <c r="G3868">
        <f t="shared" si="181"/>
        <v>6.6</v>
      </c>
      <c r="H3868" s="3">
        <f t="shared" si="182"/>
        <v>1.1251158657328983</v>
      </c>
    </row>
    <row r="3869" spans="1:8" x14ac:dyDescent="0.3">
      <c r="A3869" t="s">
        <v>14213</v>
      </c>
      <c r="B3869" t="s">
        <v>19</v>
      </c>
      <c r="E3869">
        <v>8.6999999999999993</v>
      </c>
      <c r="F3869" t="e">
        <f t="shared" si="180"/>
        <v>#DIV/0!</v>
      </c>
      <c r="G3869">
        <f t="shared" si="181"/>
        <v>6.6</v>
      </c>
      <c r="H3869" s="3">
        <f t="shared" si="182"/>
        <v>1.1251158657328983</v>
      </c>
    </row>
    <row r="3870" spans="1:8" x14ac:dyDescent="0.3">
      <c r="A3870" t="s">
        <v>14214</v>
      </c>
      <c r="B3870" t="s">
        <v>19</v>
      </c>
      <c r="E3870">
        <v>5.9</v>
      </c>
      <c r="F3870" t="e">
        <f t="shared" si="180"/>
        <v>#DIV/0!</v>
      </c>
      <c r="G3870">
        <f t="shared" si="181"/>
        <v>6.6</v>
      </c>
      <c r="H3870" s="3">
        <f t="shared" si="182"/>
        <v>1.1251158657328983</v>
      </c>
    </row>
    <row r="3871" spans="1:8" x14ac:dyDescent="0.3">
      <c r="A3871" t="s">
        <v>14215</v>
      </c>
      <c r="B3871" t="s">
        <v>5341</v>
      </c>
      <c r="E3871">
        <v>6.7</v>
      </c>
      <c r="F3871" t="e">
        <f t="shared" si="180"/>
        <v>#DIV/0!</v>
      </c>
      <c r="G3871">
        <f t="shared" si="181"/>
        <v>6.6</v>
      </c>
      <c r="H3871" s="3">
        <f t="shared" si="182"/>
        <v>1.1251158657328983</v>
      </c>
    </row>
    <row r="3872" spans="1:8" x14ac:dyDescent="0.3">
      <c r="A3872" t="s">
        <v>14216</v>
      </c>
      <c r="B3872" t="s">
        <v>19</v>
      </c>
      <c r="E3872">
        <v>8.5</v>
      </c>
      <c r="F3872" t="e">
        <f t="shared" si="180"/>
        <v>#DIV/0!</v>
      </c>
      <c r="G3872">
        <f t="shared" si="181"/>
        <v>6.6</v>
      </c>
      <c r="H3872" s="3">
        <f t="shared" si="182"/>
        <v>1.1251158657328983</v>
      </c>
    </row>
    <row r="3873" spans="1:8" x14ac:dyDescent="0.3">
      <c r="A3873" t="s">
        <v>14217</v>
      </c>
      <c r="B3873" t="s">
        <v>2424</v>
      </c>
      <c r="E3873">
        <v>8.4</v>
      </c>
      <c r="F3873" t="e">
        <f t="shared" si="180"/>
        <v>#DIV/0!</v>
      </c>
      <c r="G3873">
        <f t="shared" si="181"/>
        <v>6.6</v>
      </c>
      <c r="H3873" s="3">
        <f t="shared" si="182"/>
        <v>1.1251158657328983</v>
      </c>
    </row>
    <row r="3874" spans="1:8" x14ac:dyDescent="0.3">
      <c r="A3874" t="s">
        <v>14218</v>
      </c>
      <c r="B3874" t="s">
        <v>3748</v>
      </c>
      <c r="E3874">
        <v>5.8</v>
      </c>
      <c r="F3874" t="e">
        <f t="shared" si="180"/>
        <v>#DIV/0!</v>
      </c>
      <c r="G3874">
        <f t="shared" si="181"/>
        <v>6.6</v>
      </c>
      <c r="H3874" s="3">
        <f t="shared" si="182"/>
        <v>1.1251158657328983</v>
      </c>
    </row>
    <row r="3875" spans="1:8" x14ac:dyDescent="0.3">
      <c r="A3875" t="s">
        <v>14219</v>
      </c>
      <c r="B3875" t="s">
        <v>19</v>
      </c>
      <c r="E3875">
        <v>6.1</v>
      </c>
      <c r="F3875" t="e">
        <f t="shared" si="180"/>
        <v>#DIV/0!</v>
      </c>
      <c r="G3875">
        <f t="shared" si="181"/>
        <v>6.6</v>
      </c>
      <c r="H3875" s="3">
        <f t="shared" si="182"/>
        <v>1.1251158657328983</v>
      </c>
    </row>
    <row r="3876" spans="1:8" x14ac:dyDescent="0.3">
      <c r="A3876" t="s">
        <v>14220</v>
      </c>
      <c r="B3876" t="s">
        <v>19</v>
      </c>
      <c r="E3876">
        <v>7.3</v>
      </c>
      <c r="F3876" t="e">
        <f t="shared" si="180"/>
        <v>#DIV/0!</v>
      </c>
      <c r="G3876">
        <f t="shared" si="181"/>
        <v>6.6</v>
      </c>
      <c r="H3876" s="3">
        <f t="shared" si="182"/>
        <v>1.1251158657328983</v>
      </c>
    </row>
    <row r="3877" spans="1:8" x14ac:dyDescent="0.3">
      <c r="A3877" t="s">
        <v>14221</v>
      </c>
      <c r="B3877" t="s">
        <v>19</v>
      </c>
      <c r="E3877">
        <v>6.7</v>
      </c>
      <c r="F3877" t="e">
        <f t="shared" si="180"/>
        <v>#DIV/0!</v>
      </c>
      <c r="G3877">
        <f t="shared" si="181"/>
        <v>6.6</v>
      </c>
      <c r="H3877" s="3">
        <f t="shared" si="182"/>
        <v>1.1251158657328983</v>
      </c>
    </row>
    <row r="3878" spans="1:8" x14ac:dyDescent="0.3">
      <c r="A3878" t="s">
        <v>14222</v>
      </c>
      <c r="B3878" t="s">
        <v>19</v>
      </c>
      <c r="E3878">
        <v>7.6</v>
      </c>
      <c r="F3878" t="e">
        <f t="shared" si="180"/>
        <v>#DIV/0!</v>
      </c>
      <c r="G3878">
        <f t="shared" si="181"/>
        <v>6.6</v>
      </c>
      <c r="H3878" s="3">
        <f t="shared" si="182"/>
        <v>1.1251158657328983</v>
      </c>
    </row>
    <row r="3879" spans="1:8" x14ac:dyDescent="0.3">
      <c r="A3879" t="s">
        <v>14223</v>
      </c>
      <c r="B3879" t="s">
        <v>2440</v>
      </c>
      <c r="E3879">
        <v>7.2</v>
      </c>
      <c r="F3879" t="e">
        <f t="shared" si="180"/>
        <v>#DIV/0!</v>
      </c>
      <c r="G3879">
        <f t="shared" si="181"/>
        <v>6.6</v>
      </c>
      <c r="H3879" s="3">
        <f t="shared" si="182"/>
        <v>1.1251158657328983</v>
      </c>
    </row>
    <row r="3880" spans="1:8" x14ac:dyDescent="0.3">
      <c r="A3880" t="s">
        <v>14224</v>
      </c>
      <c r="B3880" t="s">
        <v>19</v>
      </c>
      <c r="E3880">
        <v>6.2</v>
      </c>
      <c r="F3880" t="e">
        <f t="shared" si="180"/>
        <v>#DIV/0!</v>
      </c>
      <c r="G3880">
        <f t="shared" si="181"/>
        <v>6.6</v>
      </c>
      <c r="H3880" s="3">
        <f t="shared" si="182"/>
        <v>1.1251158657328983</v>
      </c>
    </row>
    <row r="3881" spans="1:8" x14ac:dyDescent="0.3">
      <c r="A3881" t="s">
        <v>10571</v>
      </c>
      <c r="B3881" t="s">
        <v>19</v>
      </c>
      <c r="E3881">
        <v>5.8</v>
      </c>
      <c r="F3881" t="e">
        <f t="shared" si="180"/>
        <v>#DIV/0!</v>
      </c>
      <c r="G3881">
        <f t="shared" si="181"/>
        <v>6.6</v>
      </c>
      <c r="H3881" s="3">
        <f t="shared" si="182"/>
        <v>1.1251158657328983</v>
      </c>
    </row>
    <row r="3882" spans="1:8" x14ac:dyDescent="0.3">
      <c r="A3882" t="s">
        <v>14225</v>
      </c>
      <c r="B3882" t="s">
        <v>19</v>
      </c>
      <c r="E3882">
        <v>5.2</v>
      </c>
      <c r="F3882" t="e">
        <f t="shared" si="180"/>
        <v>#DIV/0!</v>
      </c>
      <c r="G3882">
        <f t="shared" si="181"/>
        <v>6.6</v>
      </c>
      <c r="H3882" s="3">
        <f t="shared" si="182"/>
        <v>1.1251158657328983</v>
      </c>
    </row>
    <row r="3883" spans="1:8" x14ac:dyDescent="0.3">
      <c r="A3883" t="s">
        <v>14226</v>
      </c>
      <c r="B3883" t="s">
        <v>19</v>
      </c>
      <c r="E3883">
        <v>8.1</v>
      </c>
      <c r="F3883" t="e">
        <f t="shared" si="180"/>
        <v>#DIV/0!</v>
      </c>
      <c r="G3883">
        <f t="shared" si="181"/>
        <v>6.6</v>
      </c>
      <c r="H3883" s="3">
        <f t="shared" si="182"/>
        <v>1.1251158657328983</v>
      </c>
    </row>
    <row r="3884" spans="1:8" x14ac:dyDescent="0.3">
      <c r="A3884" t="s">
        <v>14227</v>
      </c>
      <c r="B3884" t="s">
        <v>19</v>
      </c>
      <c r="E3884">
        <v>7.1</v>
      </c>
      <c r="F3884" t="e">
        <f t="shared" si="180"/>
        <v>#DIV/0!</v>
      </c>
      <c r="G3884">
        <f t="shared" si="181"/>
        <v>6.6</v>
      </c>
      <c r="H3884" s="3">
        <f t="shared" si="182"/>
        <v>1.1251158657328983</v>
      </c>
    </row>
    <row r="3885" spans="1:8" x14ac:dyDescent="0.3">
      <c r="A3885" t="s">
        <v>14228</v>
      </c>
      <c r="B3885" t="s">
        <v>19</v>
      </c>
      <c r="E3885">
        <v>6.5</v>
      </c>
      <c r="F3885" t="e">
        <f t="shared" si="180"/>
        <v>#DIV/0!</v>
      </c>
      <c r="G3885">
        <f t="shared" si="181"/>
        <v>6.6</v>
      </c>
      <c r="H3885" s="3">
        <f t="shared" si="182"/>
        <v>1.1251158657328983</v>
      </c>
    </row>
    <row r="3886" spans="1:8" x14ac:dyDescent="0.3">
      <c r="A3886" t="s">
        <v>14229</v>
      </c>
      <c r="B3886" t="s">
        <v>19</v>
      </c>
      <c r="E3886">
        <v>7.3</v>
      </c>
      <c r="F3886" t="e">
        <f t="shared" si="180"/>
        <v>#DIV/0!</v>
      </c>
      <c r="G3886">
        <f t="shared" si="181"/>
        <v>6.6</v>
      </c>
      <c r="H3886" s="3">
        <f t="shared" si="182"/>
        <v>1.1251158657328983</v>
      </c>
    </row>
    <row r="3887" spans="1:8" x14ac:dyDescent="0.3">
      <c r="A3887" t="s">
        <v>14230</v>
      </c>
      <c r="B3887" t="s">
        <v>19</v>
      </c>
      <c r="E3887">
        <v>6.2</v>
      </c>
      <c r="F3887" t="e">
        <f t="shared" si="180"/>
        <v>#DIV/0!</v>
      </c>
      <c r="G3887">
        <f t="shared" si="181"/>
        <v>6.6</v>
      </c>
      <c r="H3887" s="3">
        <f t="shared" si="182"/>
        <v>1.1251158657328983</v>
      </c>
    </row>
    <row r="3888" spans="1:8" x14ac:dyDescent="0.3">
      <c r="A3888" t="s">
        <v>14231</v>
      </c>
      <c r="B3888" t="s">
        <v>19</v>
      </c>
      <c r="E3888">
        <v>5</v>
      </c>
      <c r="F3888" t="e">
        <f t="shared" si="180"/>
        <v>#DIV/0!</v>
      </c>
      <c r="G3888">
        <f t="shared" si="181"/>
        <v>6.6</v>
      </c>
      <c r="H3888" s="3">
        <f t="shared" si="182"/>
        <v>1.1251158657328983</v>
      </c>
    </row>
    <row r="3889" spans="1:8" x14ac:dyDescent="0.3">
      <c r="A3889" t="s">
        <v>14232</v>
      </c>
      <c r="B3889" t="s">
        <v>19</v>
      </c>
      <c r="E3889">
        <v>8</v>
      </c>
      <c r="F3889" t="e">
        <f t="shared" si="180"/>
        <v>#DIV/0!</v>
      </c>
      <c r="G3889">
        <f t="shared" si="181"/>
        <v>6.6</v>
      </c>
      <c r="H3889" s="3">
        <f t="shared" si="182"/>
        <v>1.1251158657328983</v>
      </c>
    </row>
    <row r="3890" spans="1:8" x14ac:dyDescent="0.3">
      <c r="A3890" t="s">
        <v>14233</v>
      </c>
      <c r="B3890" t="s">
        <v>19</v>
      </c>
      <c r="E3890">
        <v>7.8</v>
      </c>
      <c r="F3890" t="e">
        <f t="shared" si="180"/>
        <v>#DIV/0!</v>
      </c>
      <c r="G3890">
        <f t="shared" si="181"/>
        <v>6.6</v>
      </c>
      <c r="H3890" s="3">
        <f t="shared" si="182"/>
        <v>1.1251158657328983</v>
      </c>
    </row>
    <row r="3891" spans="1:8" x14ac:dyDescent="0.3">
      <c r="A3891" t="s">
        <v>14234</v>
      </c>
      <c r="B3891" t="s">
        <v>19</v>
      </c>
      <c r="E3891">
        <v>8.1</v>
      </c>
      <c r="F3891" t="e">
        <f t="shared" si="180"/>
        <v>#DIV/0!</v>
      </c>
      <c r="G3891">
        <f t="shared" si="181"/>
        <v>6.6</v>
      </c>
      <c r="H3891" s="3">
        <f t="shared" si="182"/>
        <v>1.1251158657328983</v>
      </c>
    </row>
    <row r="3892" spans="1:8" x14ac:dyDescent="0.3">
      <c r="A3892" t="s">
        <v>14235</v>
      </c>
      <c r="B3892" t="s">
        <v>19</v>
      </c>
      <c r="E3892">
        <v>6.7</v>
      </c>
      <c r="F3892" t="e">
        <f t="shared" si="180"/>
        <v>#DIV/0!</v>
      </c>
      <c r="G3892">
        <f t="shared" si="181"/>
        <v>6.6</v>
      </c>
      <c r="H3892" s="3">
        <f t="shared" si="182"/>
        <v>1.1251158657328983</v>
      </c>
    </row>
    <row r="3893" spans="1:8" x14ac:dyDescent="0.3">
      <c r="A3893" t="s">
        <v>10585</v>
      </c>
      <c r="B3893" t="s">
        <v>19</v>
      </c>
      <c r="E3893">
        <v>6.1</v>
      </c>
      <c r="F3893" t="e">
        <f t="shared" si="180"/>
        <v>#DIV/0!</v>
      </c>
      <c r="G3893">
        <f t="shared" si="181"/>
        <v>6.6</v>
      </c>
      <c r="H3893" s="3">
        <f t="shared" si="182"/>
        <v>1.1251158657328983</v>
      </c>
    </row>
    <row r="3894" spans="1:8" x14ac:dyDescent="0.3">
      <c r="A3894" t="s">
        <v>14236</v>
      </c>
      <c r="B3894" t="s">
        <v>19</v>
      </c>
      <c r="E3894">
        <v>7.1</v>
      </c>
      <c r="F3894" t="e">
        <f t="shared" si="180"/>
        <v>#DIV/0!</v>
      </c>
      <c r="G3894">
        <f t="shared" si="181"/>
        <v>6.6</v>
      </c>
      <c r="H3894" s="3">
        <f t="shared" si="182"/>
        <v>1.1251158657328983</v>
      </c>
    </row>
    <row r="3895" spans="1:8" x14ac:dyDescent="0.3">
      <c r="A3895" t="s">
        <v>14237</v>
      </c>
      <c r="B3895" t="s">
        <v>19</v>
      </c>
      <c r="E3895">
        <v>5.6</v>
      </c>
      <c r="F3895" t="e">
        <f t="shared" si="180"/>
        <v>#DIV/0!</v>
      </c>
      <c r="G3895">
        <f t="shared" si="181"/>
        <v>6.6</v>
      </c>
      <c r="H3895" s="3">
        <f t="shared" si="182"/>
        <v>1.1251158657328983</v>
      </c>
    </row>
    <row r="3896" spans="1:8" x14ac:dyDescent="0.3">
      <c r="A3896" t="s">
        <v>14238</v>
      </c>
      <c r="B3896" t="s">
        <v>19</v>
      </c>
      <c r="E3896">
        <v>7.6</v>
      </c>
      <c r="F3896" t="e">
        <f t="shared" si="180"/>
        <v>#DIV/0!</v>
      </c>
      <c r="G3896">
        <f t="shared" si="181"/>
        <v>6.6</v>
      </c>
      <c r="H3896" s="3">
        <f t="shared" si="182"/>
        <v>1.1251158657328983</v>
      </c>
    </row>
    <row r="3897" spans="1:8" x14ac:dyDescent="0.3">
      <c r="A3897" t="s">
        <v>14239</v>
      </c>
      <c r="B3897" t="s">
        <v>19</v>
      </c>
      <c r="E3897">
        <v>4.3</v>
      </c>
      <c r="F3897" t="e">
        <f t="shared" si="180"/>
        <v>#DIV/0!</v>
      </c>
      <c r="G3897">
        <f t="shared" si="181"/>
        <v>6.6</v>
      </c>
      <c r="H3897" s="3">
        <f t="shared" si="182"/>
        <v>1.1251158657328983</v>
      </c>
    </row>
    <row r="3898" spans="1:8" x14ac:dyDescent="0.3">
      <c r="A3898" t="s">
        <v>13930</v>
      </c>
      <c r="B3898" t="s">
        <v>19</v>
      </c>
      <c r="E3898">
        <v>7.3</v>
      </c>
      <c r="F3898" t="e">
        <f t="shared" si="180"/>
        <v>#DIV/0!</v>
      </c>
      <c r="G3898">
        <f t="shared" si="181"/>
        <v>6.6</v>
      </c>
      <c r="H3898" s="3">
        <f t="shared" si="182"/>
        <v>1.1251158657328983</v>
      </c>
    </row>
    <row r="3899" spans="1:8" x14ac:dyDescent="0.3">
      <c r="A3899" t="s">
        <v>14240</v>
      </c>
      <c r="B3899" t="s">
        <v>19</v>
      </c>
      <c r="E3899">
        <v>7.3</v>
      </c>
      <c r="F3899" t="e">
        <f t="shared" si="180"/>
        <v>#DIV/0!</v>
      </c>
      <c r="G3899">
        <f t="shared" si="181"/>
        <v>6.6</v>
      </c>
      <c r="H3899" s="3">
        <f t="shared" si="182"/>
        <v>1.1251158657328983</v>
      </c>
    </row>
    <row r="3900" spans="1:8" x14ac:dyDescent="0.3">
      <c r="A3900" t="s">
        <v>14241</v>
      </c>
      <c r="B3900" t="s">
        <v>19</v>
      </c>
      <c r="E3900">
        <v>4.5999999999999996</v>
      </c>
      <c r="F3900" t="e">
        <f t="shared" si="180"/>
        <v>#DIV/0!</v>
      </c>
      <c r="G3900">
        <f t="shared" si="181"/>
        <v>6.6</v>
      </c>
      <c r="H3900" s="3">
        <f t="shared" si="182"/>
        <v>1.1251158657328983</v>
      </c>
    </row>
    <row r="3901" spans="1:8" x14ac:dyDescent="0.3">
      <c r="A3901" t="s">
        <v>14242</v>
      </c>
      <c r="B3901" t="s">
        <v>19</v>
      </c>
      <c r="E3901">
        <v>6.8</v>
      </c>
      <c r="F3901" t="e">
        <f t="shared" si="180"/>
        <v>#DIV/0!</v>
      </c>
      <c r="G3901">
        <f t="shared" si="181"/>
        <v>6.6</v>
      </c>
      <c r="H3901" s="3">
        <f t="shared" si="182"/>
        <v>1.1251158657328983</v>
      </c>
    </row>
    <row r="3902" spans="1:8" x14ac:dyDescent="0.3">
      <c r="A3902" t="s">
        <v>14147</v>
      </c>
      <c r="B3902" t="s">
        <v>19</v>
      </c>
      <c r="E3902">
        <v>7.5</v>
      </c>
      <c r="F3902" t="e">
        <f t="shared" si="180"/>
        <v>#DIV/0!</v>
      </c>
      <c r="G3902">
        <f t="shared" si="181"/>
        <v>6.6</v>
      </c>
      <c r="H3902" s="3">
        <f t="shared" si="182"/>
        <v>1.1251158657328983</v>
      </c>
    </row>
    <row r="3903" spans="1:8" x14ac:dyDescent="0.3">
      <c r="A3903" t="s">
        <v>14243</v>
      </c>
      <c r="B3903" t="s">
        <v>19</v>
      </c>
      <c r="E3903">
        <v>7.1</v>
      </c>
      <c r="F3903" t="e">
        <f t="shared" si="180"/>
        <v>#DIV/0!</v>
      </c>
      <c r="G3903">
        <f t="shared" si="181"/>
        <v>6.6</v>
      </c>
      <c r="H3903" s="3">
        <f t="shared" si="182"/>
        <v>1.1251158657328983</v>
      </c>
    </row>
    <row r="3904" spans="1:8" x14ac:dyDescent="0.3">
      <c r="A3904" t="s">
        <v>14244</v>
      </c>
      <c r="B3904" t="s">
        <v>19</v>
      </c>
      <c r="E3904">
        <v>7.3</v>
      </c>
      <c r="F3904" t="e">
        <f t="shared" si="180"/>
        <v>#DIV/0!</v>
      </c>
      <c r="G3904">
        <f t="shared" si="181"/>
        <v>6.6</v>
      </c>
      <c r="H3904" s="3">
        <f t="shared" si="182"/>
        <v>1.1251158657328983</v>
      </c>
    </row>
    <row r="3905" spans="1:8" x14ac:dyDescent="0.3">
      <c r="A3905" t="s">
        <v>14245</v>
      </c>
      <c r="B3905" t="s">
        <v>19</v>
      </c>
      <c r="E3905">
        <v>8.3000000000000007</v>
      </c>
      <c r="F3905" t="e">
        <f t="shared" si="180"/>
        <v>#DIV/0!</v>
      </c>
      <c r="G3905">
        <f t="shared" si="181"/>
        <v>6.6</v>
      </c>
      <c r="H3905" s="3">
        <f t="shared" si="182"/>
        <v>1.1251158657328983</v>
      </c>
    </row>
    <row r="3906" spans="1:8" x14ac:dyDescent="0.3">
      <c r="A3906" t="s">
        <v>14246</v>
      </c>
      <c r="B3906" t="s">
        <v>19</v>
      </c>
      <c r="E3906">
        <v>5.4</v>
      </c>
      <c r="F3906" t="e">
        <f t="shared" si="180"/>
        <v>#DIV/0!</v>
      </c>
      <c r="G3906">
        <f t="shared" si="181"/>
        <v>6.6</v>
      </c>
      <c r="H3906" s="3">
        <f t="shared" si="182"/>
        <v>1.1251158657328983</v>
      </c>
    </row>
    <row r="3907" spans="1:8" x14ac:dyDescent="0.3">
      <c r="A3907" t="s">
        <v>14247</v>
      </c>
      <c r="B3907" t="s">
        <v>19</v>
      </c>
      <c r="E3907">
        <v>4</v>
      </c>
      <c r="F3907" t="e">
        <f t="shared" ref="F3907:F3970" si="183">AVERAGEIF(B:B,C:C,E:E)</f>
        <v>#DIV/0!</v>
      </c>
      <c r="G3907">
        <f t="shared" ref="G3907:G3970" si="184">MEDIAN(B:B,C:C,E:E)</f>
        <v>6.6</v>
      </c>
      <c r="H3907" s="3">
        <f t="shared" ref="H3907:H3970" si="185">_xlfn.STDEV.S(B:B,C:C,E:E)</f>
        <v>1.1251158657328983</v>
      </c>
    </row>
    <row r="3908" spans="1:8" x14ac:dyDescent="0.3">
      <c r="A3908" t="s">
        <v>14248</v>
      </c>
      <c r="B3908" t="s">
        <v>19</v>
      </c>
      <c r="E3908">
        <v>8</v>
      </c>
      <c r="F3908" t="e">
        <f t="shared" si="183"/>
        <v>#DIV/0!</v>
      </c>
      <c r="G3908">
        <f t="shared" si="184"/>
        <v>6.6</v>
      </c>
      <c r="H3908" s="3">
        <f t="shared" si="185"/>
        <v>1.1251158657328983</v>
      </c>
    </row>
    <row r="3909" spans="1:8" x14ac:dyDescent="0.3">
      <c r="A3909" t="s">
        <v>14249</v>
      </c>
      <c r="B3909" t="s">
        <v>19</v>
      </c>
      <c r="E3909">
        <v>6.7</v>
      </c>
      <c r="F3909" t="e">
        <f t="shared" si="183"/>
        <v>#DIV/0!</v>
      </c>
      <c r="G3909">
        <f t="shared" si="184"/>
        <v>6.6</v>
      </c>
      <c r="H3909" s="3">
        <f t="shared" si="185"/>
        <v>1.1251158657328983</v>
      </c>
    </row>
    <row r="3910" spans="1:8" x14ac:dyDescent="0.3">
      <c r="A3910" t="s">
        <v>10711</v>
      </c>
      <c r="B3910" t="s">
        <v>19</v>
      </c>
      <c r="E3910">
        <v>5.7</v>
      </c>
      <c r="F3910" t="e">
        <f t="shared" si="183"/>
        <v>#DIV/0!</v>
      </c>
      <c r="G3910">
        <f t="shared" si="184"/>
        <v>6.6</v>
      </c>
      <c r="H3910" s="3">
        <f t="shared" si="185"/>
        <v>1.1251158657328983</v>
      </c>
    </row>
    <row r="3911" spans="1:8" x14ac:dyDescent="0.3">
      <c r="A3911" t="s">
        <v>14250</v>
      </c>
      <c r="B3911" t="s">
        <v>19</v>
      </c>
      <c r="E3911">
        <v>4.5999999999999996</v>
      </c>
      <c r="F3911" t="e">
        <f t="shared" si="183"/>
        <v>#DIV/0!</v>
      </c>
      <c r="G3911">
        <f t="shared" si="184"/>
        <v>6.6</v>
      </c>
      <c r="H3911" s="3">
        <f t="shared" si="185"/>
        <v>1.1251158657328983</v>
      </c>
    </row>
    <row r="3912" spans="1:8" x14ac:dyDescent="0.3">
      <c r="A3912" t="s">
        <v>14251</v>
      </c>
      <c r="B3912" t="s">
        <v>1243</v>
      </c>
      <c r="E3912">
        <v>4</v>
      </c>
      <c r="F3912" t="e">
        <f t="shared" si="183"/>
        <v>#DIV/0!</v>
      </c>
      <c r="G3912">
        <f t="shared" si="184"/>
        <v>6.6</v>
      </c>
      <c r="H3912" s="3">
        <f t="shared" si="185"/>
        <v>1.1251158657328983</v>
      </c>
    </row>
    <row r="3913" spans="1:8" x14ac:dyDescent="0.3">
      <c r="A3913" t="s">
        <v>14252</v>
      </c>
      <c r="B3913" t="s">
        <v>19</v>
      </c>
      <c r="E3913">
        <v>7</v>
      </c>
      <c r="F3913" t="e">
        <f t="shared" si="183"/>
        <v>#DIV/0!</v>
      </c>
      <c r="G3913">
        <f t="shared" si="184"/>
        <v>6.6</v>
      </c>
      <c r="H3913" s="3">
        <f t="shared" si="185"/>
        <v>1.1251158657328983</v>
      </c>
    </row>
    <row r="3914" spans="1:8" x14ac:dyDescent="0.3">
      <c r="A3914" t="s">
        <v>14253</v>
      </c>
      <c r="B3914" t="s">
        <v>19</v>
      </c>
      <c r="E3914">
        <v>7.4</v>
      </c>
      <c r="F3914" t="e">
        <f t="shared" si="183"/>
        <v>#DIV/0!</v>
      </c>
      <c r="G3914">
        <f t="shared" si="184"/>
        <v>6.6</v>
      </c>
      <c r="H3914" s="3">
        <f t="shared" si="185"/>
        <v>1.1251158657328983</v>
      </c>
    </row>
    <row r="3915" spans="1:8" x14ac:dyDescent="0.3">
      <c r="A3915" t="s">
        <v>14254</v>
      </c>
      <c r="B3915" t="s">
        <v>19</v>
      </c>
      <c r="E3915">
        <v>5.9</v>
      </c>
      <c r="F3915" t="e">
        <f t="shared" si="183"/>
        <v>#DIV/0!</v>
      </c>
      <c r="G3915">
        <f t="shared" si="184"/>
        <v>6.6</v>
      </c>
      <c r="H3915" s="3">
        <f t="shared" si="185"/>
        <v>1.1251158657328983</v>
      </c>
    </row>
    <row r="3916" spans="1:8" x14ac:dyDescent="0.3">
      <c r="A3916" t="s">
        <v>14255</v>
      </c>
      <c r="B3916" t="s">
        <v>19</v>
      </c>
      <c r="E3916">
        <v>4.5999999999999996</v>
      </c>
      <c r="F3916" t="e">
        <f t="shared" si="183"/>
        <v>#DIV/0!</v>
      </c>
      <c r="G3916">
        <f t="shared" si="184"/>
        <v>6.6</v>
      </c>
      <c r="H3916" s="3">
        <f t="shared" si="185"/>
        <v>1.1251158657328983</v>
      </c>
    </row>
    <row r="3917" spans="1:8" x14ac:dyDescent="0.3">
      <c r="A3917" t="s">
        <v>12366</v>
      </c>
      <c r="B3917" t="s">
        <v>19</v>
      </c>
      <c r="E3917">
        <v>4.8</v>
      </c>
      <c r="F3917" t="e">
        <f t="shared" si="183"/>
        <v>#DIV/0!</v>
      </c>
      <c r="G3917">
        <f t="shared" si="184"/>
        <v>6.6</v>
      </c>
      <c r="H3917" s="3">
        <f t="shared" si="185"/>
        <v>1.1251158657328983</v>
      </c>
    </row>
    <row r="3918" spans="1:8" x14ac:dyDescent="0.3">
      <c r="A3918" t="s">
        <v>14256</v>
      </c>
      <c r="B3918" t="s">
        <v>19</v>
      </c>
      <c r="E3918">
        <v>7.5</v>
      </c>
      <c r="F3918" t="e">
        <f t="shared" si="183"/>
        <v>#DIV/0!</v>
      </c>
      <c r="G3918">
        <f t="shared" si="184"/>
        <v>6.6</v>
      </c>
      <c r="H3918" s="3">
        <f t="shared" si="185"/>
        <v>1.1251158657328983</v>
      </c>
    </row>
    <row r="3919" spans="1:8" x14ac:dyDescent="0.3">
      <c r="A3919" t="s">
        <v>14257</v>
      </c>
      <c r="B3919" t="s">
        <v>19</v>
      </c>
      <c r="E3919">
        <v>4.7</v>
      </c>
      <c r="F3919" t="e">
        <f t="shared" si="183"/>
        <v>#DIV/0!</v>
      </c>
      <c r="G3919">
        <f t="shared" si="184"/>
        <v>6.6</v>
      </c>
      <c r="H3919" s="3">
        <f t="shared" si="185"/>
        <v>1.1251158657328983</v>
      </c>
    </row>
    <row r="3920" spans="1:8" x14ac:dyDescent="0.3">
      <c r="A3920" t="s">
        <v>14258</v>
      </c>
      <c r="B3920" t="s">
        <v>19</v>
      </c>
      <c r="E3920">
        <v>6.7</v>
      </c>
      <c r="F3920" t="e">
        <f t="shared" si="183"/>
        <v>#DIV/0!</v>
      </c>
      <c r="G3920">
        <f t="shared" si="184"/>
        <v>6.6</v>
      </c>
      <c r="H3920" s="3">
        <f t="shared" si="185"/>
        <v>1.1251158657328983</v>
      </c>
    </row>
    <row r="3921" spans="1:8" x14ac:dyDescent="0.3">
      <c r="A3921" t="s">
        <v>14259</v>
      </c>
      <c r="B3921" t="s">
        <v>19</v>
      </c>
      <c r="E3921">
        <v>6.3</v>
      </c>
      <c r="F3921" t="e">
        <f t="shared" si="183"/>
        <v>#DIV/0!</v>
      </c>
      <c r="G3921">
        <f t="shared" si="184"/>
        <v>6.6</v>
      </c>
      <c r="H3921" s="3">
        <f t="shared" si="185"/>
        <v>1.1251158657328983</v>
      </c>
    </row>
    <row r="3922" spans="1:8" x14ac:dyDescent="0.3">
      <c r="A3922" t="s">
        <v>14260</v>
      </c>
      <c r="B3922" t="s">
        <v>19</v>
      </c>
      <c r="E3922">
        <v>6</v>
      </c>
      <c r="F3922" t="e">
        <f t="shared" si="183"/>
        <v>#DIV/0!</v>
      </c>
      <c r="G3922">
        <f t="shared" si="184"/>
        <v>6.6</v>
      </c>
      <c r="H3922" s="3">
        <f t="shared" si="185"/>
        <v>1.1251158657328983</v>
      </c>
    </row>
    <row r="3923" spans="1:8" x14ac:dyDescent="0.3">
      <c r="A3923" t="s">
        <v>14261</v>
      </c>
      <c r="B3923" t="s">
        <v>19</v>
      </c>
      <c r="E3923">
        <v>6.7</v>
      </c>
      <c r="F3923" t="e">
        <f t="shared" si="183"/>
        <v>#DIV/0!</v>
      </c>
      <c r="G3923">
        <f t="shared" si="184"/>
        <v>6.6</v>
      </c>
      <c r="H3923" s="3">
        <f t="shared" si="185"/>
        <v>1.1251158657328983</v>
      </c>
    </row>
    <row r="3924" spans="1:8" x14ac:dyDescent="0.3">
      <c r="A3924" t="s">
        <v>14262</v>
      </c>
      <c r="B3924" t="s">
        <v>19</v>
      </c>
      <c r="E3924">
        <v>7.1</v>
      </c>
      <c r="F3924" t="e">
        <f t="shared" si="183"/>
        <v>#DIV/0!</v>
      </c>
      <c r="G3924">
        <f t="shared" si="184"/>
        <v>6.6</v>
      </c>
      <c r="H3924" s="3">
        <f t="shared" si="185"/>
        <v>1.1251158657328983</v>
      </c>
    </row>
    <row r="3925" spans="1:8" x14ac:dyDescent="0.3">
      <c r="A3925" t="s">
        <v>14263</v>
      </c>
      <c r="B3925" t="s">
        <v>19</v>
      </c>
      <c r="E3925">
        <v>2.7</v>
      </c>
      <c r="F3925" t="e">
        <f t="shared" si="183"/>
        <v>#DIV/0!</v>
      </c>
      <c r="G3925">
        <f t="shared" si="184"/>
        <v>6.6</v>
      </c>
      <c r="H3925" s="3">
        <f t="shared" si="185"/>
        <v>1.1251158657328983</v>
      </c>
    </row>
    <row r="3926" spans="1:8" x14ac:dyDescent="0.3">
      <c r="A3926" t="s">
        <v>14264</v>
      </c>
      <c r="B3926" t="s">
        <v>19</v>
      </c>
      <c r="E3926">
        <v>7.3</v>
      </c>
      <c r="F3926" t="e">
        <f t="shared" si="183"/>
        <v>#DIV/0!</v>
      </c>
      <c r="G3926">
        <f t="shared" si="184"/>
        <v>6.6</v>
      </c>
      <c r="H3926" s="3">
        <f t="shared" si="185"/>
        <v>1.1251158657328983</v>
      </c>
    </row>
    <row r="3927" spans="1:8" x14ac:dyDescent="0.3">
      <c r="A3927" t="s">
        <v>14265</v>
      </c>
      <c r="B3927" t="s">
        <v>5968</v>
      </c>
      <c r="E3927">
        <v>7.6</v>
      </c>
      <c r="F3927" t="e">
        <f t="shared" si="183"/>
        <v>#DIV/0!</v>
      </c>
      <c r="G3927">
        <f t="shared" si="184"/>
        <v>6.6</v>
      </c>
      <c r="H3927" s="3">
        <f t="shared" si="185"/>
        <v>1.1251158657328983</v>
      </c>
    </row>
    <row r="3928" spans="1:8" x14ac:dyDescent="0.3">
      <c r="A3928" t="s">
        <v>14266</v>
      </c>
      <c r="B3928" t="s">
        <v>19</v>
      </c>
      <c r="E3928">
        <v>5.8</v>
      </c>
      <c r="F3928" t="e">
        <f t="shared" si="183"/>
        <v>#DIV/0!</v>
      </c>
      <c r="G3928">
        <f t="shared" si="184"/>
        <v>6.6</v>
      </c>
      <c r="H3928" s="3">
        <f t="shared" si="185"/>
        <v>1.1251158657328983</v>
      </c>
    </row>
    <row r="3929" spans="1:8" x14ac:dyDescent="0.3">
      <c r="A3929" t="s">
        <v>14267</v>
      </c>
      <c r="B3929" t="s">
        <v>19</v>
      </c>
      <c r="E3929">
        <v>6.5</v>
      </c>
      <c r="F3929" t="e">
        <f t="shared" si="183"/>
        <v>#DIV/0!</v>
      </c>
      <c r="G3929">
        <f t="shared" si="184"/>
        <v>6.6</v>
      </c>
      <c r="H3929" s="3">
        <f t="shared" si="185"/>
        <v>1.1251158657328983</v>
      </c>
    </row>
    <row r="3930" spans="1:8" x14ac:dyDescent="0.3">
      <c r="A3930" t="s">
        <v>14268</v>
      </c>
      <c r="B3930" t="s">
        <v>19</v>
      </c>
      <c r="E3930">
        <v>6.6</v>
      </c>
      <c r="F3930" t="e">
        <f t="shared" si="183"/>
        <v>#DIV/0!</v>
      </c>
      <c r="G3930">
        <f t="shared" si="184"/>
        <v>6.6</v>
      </c>
      <c r="H3930" s="3">
        <f t="shared" si="185"/>
        <v>1.1251158657328983</v>
      </c>
    </row>
    <row r="3931" spans="1:8" x14ac:dyDescent="0.3">
      <c r="A3931" t="s">
        <v>14269</v>
      </c>
      <c r="B3931" t="s">
        <v>19</v>
      </c>
      <c r="E3931">
        <v>6.2</v>
      </c>
      <c r="F3931" t="e">
        <f t="shared" si="183"/>
        <v>#DIV/0!</v>
      </c>
      <c r="G3931">
        <f t="shared" si="184"/>
        <v>6.6</v>
      </c>
      <c r="H3931" s="3">
        <f t="shared" si="185"/>
        <v>1.1251158657328983</v>
      </c>
    </row>
    <row r="3932" spans="1:8" x14ac:dyDescent="0.3">
      <c r="A3932" t="s">
        <v>14270</v>
      </c>
      <c r="B3932" t="s">
        <v>19</v>
      </c>
      <c r="E3932">
        <v>6.9</v>
      </c>
      <c r="F3932" t="e">
        <f t="shared" si="183"/>
        <v>#DIV/0!</v>
      </c>
      <c r="G3932">
        <f t="shared" si="184"/>
        <v>6.6</v>
      </c>
      <c r="H3932" s="3">
        <f t="shared" si="185"/>
        <v>1.1251158657328983</v>
      </c>
    </row>
    <row r="3933" spans="1:8" x14ac:dyDescent="0.3">
      <c r="A3933" t="s">
        <v>14271</v>
      </c>
      <c r="B3933" t="s">
        <v>675</v>
      </c>
      <c r="E3933">
        <v>8.5</v>
      </c>
      <c r="F3933" t="e">
        <f t="shared" si="183"/>
        <v>#DIV/0!</v>
      </c>
      <c r="G3933">
        <f t="shared" si="184"/>
        <v>6.6</v>
      </c>
      <c r="H3933" s="3">
        <f t="shared" si="185"/>
        <v>1.1251158657328983</v>
      </c>
    </row>
    <row r="3934" spans="1:8" x14ac:dyDescent="0.3">
      <c r="A3934" t="s">
        <v>14272</v>
      </c>
      <c r="B3934" t="s">
        <v>19</v>
      </c>
      <c r="E3934">
        <v>4.8</v>
      </c>
      <c r="F3934" t="e">
        <f t="shared" si="183"/>
        <v>#DIV/0!</v>
      </c>
      <c r="G3934">
        <f t="shared" si="184"/>
        <v>6.6</v>
      </c>
      <c r="H3934" s="3">
        <f t="shared" si="185"/>
        <v>1.1251158657328983</v>
      </c>
    </row>
    <row r="3935" spans="1:8" x14ac:dyDescent="0.3">
      <c r="A3935" t="s">
        <v>14273</v>
      </c>
      <c r="B3935" t="s">
        <v>19</v>
      </c>
      <c r="E3935">
        <v>6.6</v>
      </c>
      <c r="F3935" t="e">
        <f t="shared" si="183"/>
        <v>#DIV/0!</v>
      </c>
      <c r="G3935">
        <f t="shared" si="184"/>
        <v>6.6</v>
      </c>
      <c r="H3935" s="3">
        <f t="shared" si="185"/>
        <v>1.1251158657328983</v>
      </c>
    </row>
    <row r="3936" spans="1:8" x14ac:dyDescent="0.3">
      <c r="A3936" t="s">
        <v>14274</v>
      </c>
      <c r="B3936" t="s">
        <v>19</v>
      </c>
      <c r="E3936">
        <v>5.7</v>
      </c>
      <c r="F3936" t="e">
        <f t="shared" si="183"/>
        <v>#DIV/0!</v>
      </c>
      <c r="G3936">
        <f t="shared" si="184"/>
        <v>6.6</v>
      </c>
      <c r="H3936" s="3">
        <f t="shared" si="185"/>
        <v>1.1251158657328983</v>
      </c>
    </row>
    <row r="3937" spans="1:8" x14ac:dyDescent="0.3">
      <c r="A3937" t="s">
        <v>14275</v>
      </c>
      <c r="B3937" t="s">
        <v>19</v>
      </c>
      <c r="E3937">
        <v>7</v>
      </c>
      <c r="F3937" t="e">
        <f t="shared" si="183"/>
        <v>#DIV/0!</v>
      </c>
      <c r="G3937">
        <f t="shared" si="184"/>
        <v>6.6</v>
      </c>
      <c r="H3937" s="3">
        <f t="shared" si="185"/>
        <v>1.1251158657328983</v>
      </c>
    </row>
    <row r="3938" spans="1:8" x14ac:dyDescent="0.3">
      <c r="A3938" t="s">
        <v>14276</v>
      </c>
      <c r="B3938" t="s">
        <v>19</v>
      </c>
      <c r="E3938">
        <v>5.4</v>
      </c>
      <c r="F3938" t="e">
        <f t="shared" si="183"/>
        <v>#DIV/0!</v>
      </c>
      <c r="G3938">
        <f t="shared" si="184"/>
        <v>6.6</v>
      </c>
      <c r="H3938" s="3">
        <f t="shared" si="185"/>
        <v>1.1251158657328983</v>
      </c>
    </row>
    <row r="3939" spans="1:8" x14ac:dyDescent="0.3">
      <c r="A3939" t="s">
        <v>14277</v>
      </c>
      <c r="B3939" t="s">
        <v>3748</v>
      </c>
      <c r="E3939">
        <v>7.1</v>
      </c>
      <c r="F3939" t="e">
        <f t="shared" si="183"/>
        <v>#DIV/0!</v>
      </c>
      <c r="G3939">
        <f t="shared" si="184"/>
        <v>6.6</v>
      </c>
      <c r="H3939" s="3">
        <f t="shared" si="185"/>
        <v>1.1251158657328983</v>
      </c>
    </row>
    <row r="3940" spans="1:8" x14ac:dyDescent="0.3">
      <c r="A3940" t="s">
        <v>14278</v>
      </c>
      <c r="B3940" t="s">
        <v>19</v>
      </c>
      <c r="E3940">
        <v>6.9</v>
      </c>
      <c r="F3940" t="e">
        <f t="shared" si="183"/>
        <v>#DIV/0!</v>
      </c>
      <c r="G3940">
        <f t="shared" si="184"/>
        <v>6.6</v>
      </c>
      <c r="H3940" s="3">
        <f t="shared" si="185"/>
        <v>1.1251158657328983</v>
      </c>
    </row>
    <row r="3941" spans="1:8" x14ac:dyDescent="0.3">
      <c r="A3941" t="s">
        <v>14279</v>
      </c>
      <c r="B3941" t="s">
        <v>19</v>
      </c>
      <c r="E3941">
        <v>6.6</v>
      </c>
      <c r="F3941" t="e">
        <f t="shared" si="183"/>
        <v>#DIV/0!</v>
      </c>
      <c r="G3941">
        <f t="shared" si="184"/>
        <v>6.6</v>
      </c>
      <c r="H3941" s="3">
        <f t="shared" si="185"/>
        <v>1.1251158657328983</v>
      </c>
    </row>
    <row r="3942" spans="1:8" x14ac:dyDescent="0.3">
      <c r="A3942" t="s">
        <v>14280</v>
      </c>
      <c r="B3942" t="s">
        <v>19</v>
      </c>
      <c r="E3942">
        <v>5.9</v>
      </c>
      <c r="F3942" t="e">
        <f t="shared" si="183"/>
        <v>#DIV/0!</v>
      </c>
      <c r="G3942">
        <f t="shared" si="184"/>
        <v>6.6</v>
      </c>
      <c r="H3942" s="3">
        <f t="shared" si="185"/>
        <v>1.1251158657328983</v>
      </c>
    </row>
    <row r="3943" spans="1:8" x14ac:dyDescent="0.3">
      <c r="A3943" t="s">
        <v>14281</v>
      </c>
      <c r="B3943" t="s">
        <v>19</v>
      </c>
      <c r="E3943">
        <v>6.3</v>
      </c>
      <c r="F3943" t="e">
        <f t="shared" si="183"/>
        <v>#DIV/0!</v>
      </c>
      <c r="G3943">
        <f t="shared" si="184"/>
        <v>6.6</v>
      </c>
      <c r="H3943" s="3">
        <f t="shared" si="185"/>
        <v>1.1251158657328983</v>
      </c>
    </row>
    <row r="3944" spans="1:8" x14ac:dyDescent="0.3">
      <c r="A3944" t="s">
        <v>14282</v>
      </c>
      <c r="B3944" t="s">
        <v>19</v>
      </c>
      <c r="E3944">
        <v>6.3</v>
      </c>
      <c r="F3944" t="e">
        <f t="shared" si="183"/>
        <v>#DIV/0!</v>
      </c>
      <c r="G3944">
        <f t="shared" si="184"/>
        <v>6.6</v>
      </c>
      <c r="H3944" s="3">
        <f t="shared" si="185"/>
        <v>1.1251158657328983</v>
      </c>
    </row>
    <row r="3945" spans="1:8" x14ac:dyDescent="0.3">
      <c r="A3945" t="s">
        <v>14283</v>
      </c>
      <c r="B3945" t="s">
        <v>1243</v>
      </c>
      <c r="E3945">
        <v>7.7</v>
      </c>
      <c r="F3945" t="e">
        <f t="shared" si="183"/>
        <v>#DIV/0!</v>
      </c>
      <c r="G3945">
        <f t="shared" si="184"/>
        <v>6.6</v>
      </c>
      <c r="H3945" s="3">
        <f t="shared" si="185"/>
        <v>1.1251158657328983</v>
      </c>
    </row>
    <row r="3946" spans="1:8" x14ac:dyDescent="0.3">
      <c r="A3946" t="s">
        <v>14284</v>
      </c>
      <c r="B3946" t="s">
        <v>19</v>
      </c>
      <c r="E3946">
        <v>7</v>
      </c>
      <c r="F3946" t="e">
        <f t="shared" si="183"/>
        <v>#DIV/0!</v>
      </c>
      <c r="G3946">
        <f t="shared" si="184"/>
        <v>6.6</v>
      </c>
      <c r="H3946" s="3">
        <f t="shared" si="185"/>
        <v>1.1251158657328983</v>
      </c>
    </row>
    <row r="3947" spans="1:8" x14ac:dyDescent="0.3">
      <c r="A3947" t="s">
        <v>14285</v>
      </c>
      <c r="B3947" t="s">
        <v>19</v>
      </c>
      <c r="E3947">
        <v>6.3</v>
      </c>
      <c r="F3947" t="e">
        <f t="shared" si="183"/>
        <v>#DIV/0!</v>
      </c>
      <c r="G3947">
        <f t="shared" si="184"/>
        <v>6.6</v>
      </c>
      <c r="H3947" s="3">
        <f t="shared" si="185"/>
        <v>1.1251158657328983</v>
      </c>
    </row>
    <row r="3948" spans="1:8" x14ac:dyDescent="0.3">
      <c r="A3948" t="s">
        <v>14286</v>
      </c>
      <c r="B3948" t="s">
        <v>19</v>
      </c>
      <c r="E3948">
        <v>5.9</v>
      </c>
      <c r="F3948" t="e">
        <f t="shared" si="183"/>
        <v>#DIV/0!</v>
      </c>
      <c r="G3948">
        <f t="shared" si="184"/>
        <v>6.6</v>
      </c>
      <c r="H3948" s="3">
        <f t="shared" si="185"/>
        <v>1.1251158657328983</v>
      </c>
    </row>
    <row r="3949" spans="1:8" x14ac:dyDescent="0.3">
      <c r="A3949" t="s">
        <v>14287</v>
      </c>
      <c r="B3949" t="s">
        <v>6221</v>
      </c>
      <c r="E3949">
        <v>6.2</v>
      </c>
      <c r="F3949" t="e">
        <f t="shared" si="183"/>
        <v>#DIV/0!</v>
      </c>
      <c r="G3949">
        <f t="shared" si="184"/>
        <v>6.6</v>
      </c>
      <c r="H3949" s="3">
        <f t="shared" si="185"/>
        <v>1.1251158657328983</v>
      </c>
    </row>
    <row r="3950" spans="1:8" x14ac:dyDescent="0.3">
      <c r="A3950" t="s">
        <v>14288</v>
      </c>
      <c r="B3950" t="s">
        <v>19</v>
      </c>
      <c r="E3950">
        <v>5</v>
      </c>
      <c r="F3950" t="e">
        <f t="shared" si="183"/>
        <v>#DIV/0!</v>
      </c>
      <c r="G3950">
        <f t="shared" si="184"/>
        <v>6.6</v>
      </c>
      <c r="H3950" s="3">
        <f t="shared" si="185"/>
        <v>1.1251158657328983</v>
      </c>
    </row>
    <row r="3951" spans="1:8" x14ac:dyDescent="0.3">
      <c r="A3951" t="s">
        <v>14289</v>
      </c>
      <c r="B3951" t="s">
        <v>19</v>
      </c>
      <c r="E3951">
        <v>7.7</v>
      </c>
      <c r="F3951" t="e">
        <f t="shared" si="183"/>
        <v>#DIV/0!</v>
      </c>
      <c r="G3951">
        <f t="shared" si="184"/>
        <v>6.6</v>
      </c>
      <c r="H3951" s="3">
        <f t="shared" si="185"/>
        <v>1.1251158657328983</v>
      </c>
    </row>
    <row r="3952" spans="1:8" x14ac:dyDescent="0.3">
      <c r="A3952" t="s">
        <v>14290</v>
      </c>
      <c r="B3952" t="s">
        <v>19</v>
      </c>
      <c r="E3952">
        <v>6.5</v>
      </c>
      <c r="F3952" t="e">
        <f t="shared" si="183"/>
        <v>#DIV/0!</v>
      </c>
      <c r="G3952">
        <f t="shared" si="184"/>
        <v>6.6</v>
      </c>
      <c r="H3952" s="3">
        <f t="shared" si="185"/>
        <v>1.1251158657328983</v>
      </c>
    </row>
    <row r="3953" spans="1:8" x14ac:dyDescent="0.3">
      <c r="A3953" t="s">
        <v>14291</v>
      </c>
      <c r="B3953" t="s">
        <v>2440</v>
      </c>
      <c r="E3953">
        <v>6.1</v>
      </c>
      <c r="F3953" t="e">
        <f t="shared" si="183"/>
        <v>#DIV/0!</v>
      </c>
      <c r="G3953">
        <f t="shared" si="184"/>
        <v>6.6</v>
      </c>
      <c r="H3953" s="3">
        <f t="shared" si="185"/>
        <v>1.1251158657328983</v>
      </c>
    </row>
    <row r="3954" spans="1:8" x14ac:dyDescent="0.3">
      <c r="A3954" t="s">
        <v>14292</v>
      </c>
      <c r="B3954" t="s">
        <v>19</v>
      </c>
      <c r="E3954">
        <v>5.8</v>
      </c>
      <c r="F3954" t="e">
        <f t="shared" si="183"/>
        <v>#DIV/0!</v>
      </c>
      <c r="G3954">
        <f t="shared" si="184"/>
        <v>6.6</v>
      </c>
      <c r="H3954" s="3">
        <f t="shared" si="185"/>
        <v>1.1251158657328983</v>
      </c>
    </row>
    <row r="3955" spans="1:8" x14ac:dyDescent="0.3">
      <c r="A3955" t="s">
        <v>14293</v>
      </c>
      <c r="B3955" t="s">
        <v>19</v>
      </c>
      <c r="E3955">
        <v>6.1</v>
      </c>
      <c r="F3955" t="e">
        <f t="shared" si="183"/>
        <v>#DIV/0!</v>
      </c>
      <c r="G3955">
        <f t="shared" si="184"/>
        <v>6.6</v>
      </c>
      <c r="H3955" s="3">
        <f t="shared" si="185"/>
        <v>1.1251158657328983</v>
      </c>
    </row>
    <row r="3956" spans="1:8" x14ac:dyDescent="0.3">
      <c r="A3956" t="s">
        <v>14294</v>
      </c>
      <c r="B3956" t="s">
        <v>19</v>
      </c>
      <c r="E3956">
        <v>6</v>
      </c>
      <c r="F3956" t="e">
        <f t="shared" si="183"/>
        <v>#DIV/0!</v>
      </c>
      <c r="G3956">
        <f t="shared" si="184"/>
        <v>6.6</v>
      </c>
      <c r="H3956" s="3">
        <f t="shared" si="185"/>
        <v>1.1251158657328983</v>
      </c>
    </row>
    <row r="3957" spans="1:8" x14ac:dyDescent="0.3">
      <c r="A3957" t="s">
        <v>14295</v>
      </c>
      <c r="B3957" t="s">
        <v>19</v>
      </c>
      <c r="E3957">
        <v>6.3</v>
      </c>
      <c r="F3957" t="e">
        <f t="shared" si="183"/>
        <v>#DIV/0!</v>
      </c>
      <c r="G3957">
        <f t="shared" si="184"/>
        <v>6.6</v>
      </c>
      <c r="H3957" s="3">
        <f t="shared" si="185"/>
        <v>1.1251158657328983</v>
      </c>
    </row>
    <row r="3958" spans="1:8" x14ac:dyDescent="0.3">
      <c r="A3958" t="s">
        <v>14296</v>
      </c>
      <c r="B3958" t="s">
        <v>19</v>
      </c>
      <c r="E3958">
        <v>6.3</v>
      </c>
      <c r="F3958" t="e">
        <f t="shared" si="183"/>
        <v>#DIV/0!</v>
      </c>
      <c r="G3958">
        <f t="shared" si="184"/>
        <v>6.6</v>
      </c>
      <c r="H3958" s="3">
        <f t="shared" si="185"/>
        <v>1.1251158657328983</v>
      </c>
    </row>
    <row r="3959" spans="1:8" x14ac:dyDescent="0.3">
      <c r="A3959" t="s">
        <v>14297</v>
      </c>
      <c r="B3959" t="s">
        <v>19</v>
      </c>
      <c r="E3959">
        <v>7.5</v>
      </c>
      <c r="F3959" t="e">
        <f t="shared" si="183"/>
        <v>#DIV/0!</v>
      </c>
      <c r="G3959">
        <f t="shared" si="184"/>
        <v>6.6</v>
      </c>
      <c r="H3959" s="3">
        <f t="shared" si="185"/>
        <v>1.1251158657328983</v>
      </c>
    </row>
    <row r="3960" spans="1:8" x14ac:dyDescent="0.3">
      <c r="A3960">
        <v>1776</v>
      </c>
      <c r="B3960" t="s">
        <v>19</v>
      </c>
      <c r="E3960">
        <v>7.6</v>
      </c>
      <c r="F3960" t="e">
        <f t="shared" si="183"/>
        <v>#DIV/0!</v>
      </c>
      <c r="G3960">
        <f t="shared" si="184"/>
        <v>6.6</v>
      </c>
      <c r="H3960" s="3">
        <f t="shared" si="185"/>
        <v>1.1251158657328983</v>
      </c>
    </row>
    <row r="3961" spans="1:8" x14ac:dyDescent="0.3">
      <c r="A3961" t="s">
        <v>14298</v>
      </c>
      <c r="B3961" t="s">
        <v>19</v>
      </c>
      <c r="E3961">
        <v>5.2</v>
      </c>
      <c r="F3961" t="e">
        <f t="shared" si="183"/>
        <v>#DIV/0!</v>
      </c>
      <c r="G3961">
        <f t="shared" si="184"/>
        <v>6.6</v>
      </c>
      <c r="H3961" s="3">
        <f t="shared" si="185"/>
        <v>1.1251158657328983</v>
      </c>
    </row>
    <row r="3962" spans="1:8" x14ac:dyDescent="0.3">
      <c r="A3962" t="s">
        <v>14299</v>
      </c>
      <c r="B3962" t="s">
        <v>19</v>
      </c>
      <c r="E3962">
        <v>7.8</v>
      </c>
      <c r="F3962" t="e">
        <f t="shared" si="183"/>
        <v>#DIV/0!</v>
      </c>
      <c r="G3962">
        <f t="shared" si="184"/>
        <v>6.6</v>
      </c>
      <c r="H3962" s="3">
        <f t="shared" si="185"/>
        <v>1.1251158657328983</v>
      </c>
    </row>
    <row r="3963" spans="1:8" x14ac:dyDescent="0.3">
      <c r="A3963" t="s">
        <v>14300</v>
      </c>
      <c r="B3963" t="s">
        <v>19</v>
      </c>
      <c r="E3963">
        <v>6.6</v>
      </c>
      <c r="F3963" t="e">
        <f t="shared" si="183"/>
        <v>#DIV/0!</v>
      </c>
      <c r="G3963">
        <f t="shared" si="184"/>
        <v>6.6</v>
      </c>
      <c r="H3963" s="3">
        <f t="shared" si="185"/>
        <v>1.1251158657328983</v>
      </c>
    </row>
    <row r="3964" spans="1:8" x14ac:dyDescent="0.3">
      <c r="A3964" t="s">
        <v>14301</v>
      </c>
      <c r="B3964" t="s">
        <v>19</v>
      </c>
      <c r="E3964">
        <v>4.7</v>
      </c>
      <c r="F3964" t="e">
        <f t="shared" si="183"/>
        <v>#DIV/0!</v>
      </c>
      <c r="G3964">
        <f t="shared" si="184"/>
        <v>6.6</v>
      </c>
      <c r="H3964" s="3">
        <f t="shared" si="185"/>
        <v>1.1251158657328983</v>
      </c>
    </row>
    <row r="3965" spans="1:8" x14ac:dyDescent="0.3">
      <c r="A3965" t="s">
        <v>14302</v>
      </c>
      <c r="B3965" t="s">
        <v>19</v>
      </c>
      <c r="E3965">
        <v>6.7</v>
      </c>
      <c r="F3965" t="e">
        <f t="shared" si="183"/>
        <v>#DIV/0!</v>
      </c>
      <c r="G3965">
        <f t="shared" si="184"/>
        <v>6.6</v>
      </c>
      <c r="H3965" s="3">
        <f t="shared" si="185"/>
        <v>1.1251158657328983</v>
      </c>
    </row>
    <row r="3966" spans="1:8" x14ac:dyDescent="0.3">
      <c r="A3966" t="s">
        <v>14303</v>
      </c>
      <c r="B3966" t="s">
        <v>19</v>
      </c>
      <c r="E3966">
        <v>4.2</v>
      </c>
      <c r="F3966" t="e">
        <f t="shared" si="183"/>
        <v>#DIV/0!</v>
      </c>
      <c r="G3966">
        <f t="shared" si="184"/>
        <v>6.6</v>
      </c>
      <c r="H3966" s="3">
        <f t="shared" si="185"/>
        <v>1.1251158657328983</v>
      </c>
    </row>
    <row r="3967" spans="1:8" x14ac:dyDescent="0.3">
      <c r="A3967" t="s">
        <v>14304</v>
      </c>
      <c r="B3967" t="s">
        <v>19</v>
      </c>
      <c r="E3967">
        <v>6.3</v>
      </c>
      <c r="F3967" t="e">
        <f t="shared" si="183"/>
        <v>#DIV/0!</v>
      </c>
      <c r="G3967">
        <f t="shared" si="184"/>
        <v>6.6</v>
      </c>
      <c r="H3967" s="3">
        <f t="shared" si="185"/>
        <v>1.1251158657328983</v>
      </c>
    </row>
    <row r="3968" spans="1:8" x14ac:dyDescent="0.3">
      <c r="A3968" t="s">
        <v>14305</v>
      </c>
      <c r="B3968" t="s">
        <v>19</v>
      </c>
      <c r="E3968">
        <v>4.7</v>
      </c>
      <c r="F3968" t="e">
        <f t="shared" si="183"/>
        <v>#DIV/0!</v>
      </c>
      <c r="G3968">
        <f t="shared" si="184"/>
        <v>6.6</v>
      </c>
      <c r="H3968" s="3">
        <f t="shared" si="185"/>
        <v>1.1251158657328983</v>
      </c>
    </row>
    <row r="3969" spans="1:8" x14ac:dyDescent="0.3">
      <c r="A3969" t="s">
        <v>10790</v>
      </c>
      <c r="B3969" t="s">
        <v>19</v>
      </c>
      <c r="E3969">
        <v>6</v>
      </c>
      <c r="F3969" t="e">
        <f t="shared" si="183"/>
        <v>#DIV/0!</v>
      </c>
      <c r="G3969">
        <f t="shared" si="184"/>
        <v>6.6</v>
      </c>
      <c r="H3969" s="3">
        <f t="shared" si="185"/>
        <v>1.1251158657328983</v>
      </c>
    </row>
    <row r="3970" spans="1:8" x14ac:dyDescent="0.3">
      <c r="A3970" t="s">
        <v>14306</v>
      </c>
      <c r="B3970" t="s">
        <v>19</v>
      </c>
      <c r="E3970">
        <v>7.9</v>
      </c>
      <c r="F3970" t="e">
        <f t="shared" si="183"/>
        <v>#DIV/0!</v>
      </c>
      <c r="G3970">
        <f t="shared" si="184"/>
        <v>6.6</v>
      </c>
      <c r="H3970" s="3">
        <f t="shared" si="185"/>
        <v>1.1251158657328983</v>
      </c>
    </row>
    <row r="3971" spans="1:8" x14ac:dyDescent="0.3">
      <c r="A3971" t="s">
        <v>14307</v>
      </c>
      <c r="B3971" t="s">
        <v>19</v>
      </c>
      <c r="E3971">
        <v>8.1</v>
      </c>
      <c r="F3971" t="e">
        <f t="shared" ref="F3971:F4034" si="186">AVERAGEIF(B:B,C:C,E:E)</f>
        <v>#DIV/0!</v>
      </c>
      <c r="G3971">
        <f t="shared" ref="G3971:G4034" si="187">MEDIAN(B:B,C:C,E:E)</f>
        <v>6.6</v>
      </c>
      <c r="H3971" s="3">
        <f t="shared" ref="H3971:H4034" si="188">_xlfn.STDEV.S(B:B,C:C,E:E)</f>
        <v>1.1251158657328983</v>
      </c>
    </row>
    <row r="3972" spans="1:8" x14ac:dyDescent="0.3">
      <c r="A3972" t="s">
        <v>14308</v>
      </c>
      <c r="B3972" t="s">
        <v>6221</v>
      </c>
      <c r="E3972">
        <v>8.1999999999999993</v>
      </c>
      <c r="F3972" t="e">
        <f t="shared" si="186"/>
        <v>#DIV/0!</v>
      </c>
      <c r="G3972">
        <f t="shared" si="187"/>
        <v>6.6</v>
      </c>
      <c r="H3972" s="3">
        <f t="shared" si="188"/>
        <v>1.1251158657328983</v>
      </c>
    </row>
    <row r="3973" spans="1:8" x14ac:dyDescent="0.3">
      <c r="A3973" t="s">
        <v>14309</v>
      </c>
      <c r="B3973" t="s">
        <v>19</v>
      </c>
      <c r="E3973">
        <v>6</v>
      </c>
      <c r="F3973" t="e">
        <f t="shared" si="186"/>
        <v>#DIV/0!</v>
      </c>
      <c r="G3973">
        <f t="shared" si="187"/>
        <v>6.6</v>
      </c>
      <c r="H3973" s="3">
        <f t="shared" si="188"/>
        <v>1.1251158657328983</v>
      </c>
    </row>
    <row r="3974" spans="1:8" x14ac:dyDescent="0.3">
      <c r="A3974" t="s">
        <v>14310</v>
      </c>
      <c r="B3974" t="s">
        <v>19</v>
      </c>
      <c r="E3974">
        <v>6.8</v>
      </c>
      <c r="F3974" t="e">
        <f t="shared" si="186"/>
        <v>#DIV/0!</v>
      </c>
      <c r="G3974">
        <f t="shared" si="187"/>
        <v>6.6</v>
      </c>
      <c r="H3974" s="3">
        <f t="shared" si="188"/>
        <v>1.1251158657328983</v>
      </c>
    </row>
    <row r="3975" spans="1:8" x14ac:dyDescent="0.3">
      <c r="A3975" t="s">
        <v>14311</v>
      </c>
      <c r="B3975" t="s">
        <v>19</v>
      </c>
      <c r="E3975">
        <v>7.3</v>
      </c>
      <c r="F3975" t="e">
        <f t="shared" si="186"/>
        <v>#DIV/0!</v>
      </c>
      <c r="G3975">
        <f t="shared" si="187"/>
        <v>6.6</v>
      </c>
      <c r="H3975" s="3">
        <f t="shared" si="188"/>
        <v>1.1251158657328983</v>
      </c>
    </row>
    <row r="3976" spans="1:8" x14ac:dyDescent="0.3">
      <c r="A3976" t="s">
        <v>14312</v>
      </c>
      <c r="B3976" t="s">
        <v>19</v>
      </c>
      <c r="E3976">
        <v>7</v>
      </c>
      <c r="F3976" t="e">
        <f t="shared" si="186"/>
        <v>#DIV/0!</v>
      </c>
      <c r="G3976">
        <f t="shared" si="187"/>
        <v>6.6</v>
      </c>
      <c r="H3976" s="3">
        <f t="shared" si="188"/>
        <v>1.1251158657328983</v>
      </c>
    </row>
    <row r="3977" spans="1:8" x14ac:dyDescent="0.3">
      <c r="A3977" t="s">
        <v>14313</v>
      </c>
      <c r="B3977" t="s">
        <v>19</v>
      </c>
      <c r="E3977">
        <v>7.3</v>
      </c>
      <c r="F3977" t="e">
        <f t="shared" si="186"/>
        <v>#DIV/0!</v>
      </c>
      <c r="G3977">
        <f t="shared" si="187"/>
        <v>6.6</v>
      </c>
      <c r="H3977" s="3">
        <f t="shared" si="188"/>
        <v>1.1251158657328983</v>
      </c>
    </row>
    <row r="3978" spans="1:8" x14ac:dyDescent="0.3">
      <c r="A3978" t="s">
        <v>14314</v>
      </c>
      <c r="B3978" t="s">
        <v>19</v>
      </c>
      <c r="E3978">
        <v>7.5</v>
      </c>
      <c r="F3978" t="e">
        <f t="shared" si="186"/>
        <v>#DIV/0!</v>
      </c>
      <c r="G3978">
        <f t="shared" si="187"/>
        <v>6.6</v>
      </c>
      <c r="H3978" s="3">
        <f t="shared" si="188"/>
        <v>1.1251158657328983</v>
      </c>
    </row>
    <row r="3979" spans="1:8" x14ac:dyDescent="0.3">
      <c r="A3979" t="s">
        <v>14315</v>
      </c>
      <c r="B3979" t="s">
        <v>19</v>
      </c>
      <c r="E3979">
        <v>6.8</v>
      </c>
      <c r="F3979" t="e">
        <f t="shared" si="186"/>
        <v>#DIV/0!</v>
      </c>
      <c r="G3979">
        <f t="shared" si="187"/>
        <v>6.6</v>
      </c>
      <c r="H3979" s="3">
        <f t="shared" si="188"/>
        <v>1.1251158657328983</v>
      </c>
    </row>
    <row r="3980" spans="1:8" x14ac:dyDescent="0.3">
      <c r="A3980" t="s">
        <v>14316</v>
      </c>
      <c r="B3980" t="s">
        <v>19</v>
      </c>
      <c r="E3980">
        <v>7.1</v>
      </c>
      <c r="F3980" t="e">
        <f t="shared" si="186"/>
        <v>#DIV/0!</v>
      </c>
      <c r="G3980">
        <f t="shared" si="187"/>
        <v>6.6</v>
      </c>
      <c r="H3980" s="3">
        <f t="shared" si="188"/>
        <v>1.1251158657328983</v>
      </c>
    </row>
    <row r="3981" spans="1:8" x14ac:dyDescent="0.3">
      <c r="A3981" t="s">
        <v>14317</v>
      </c>
      <c r="B3981" t="s">
        <v>19</v>
      </c>
      <c r="E3981">
        <v>6.9</v>
      </c>
      <c r="F3981" t="e">
        <f t="shared" si="186"/>
        <v>#DIV/0!</v>
      </c>
      <c r="G3981">
        <f t="shared" si="187"/>
        <v>6.6</v>
      </c>
      <c r="H3981" s="3">
        <f t="shared" si="188"/>
        <v>1.1251158657328983</v>
      </c>
    </row>
    <row r="3982" spans="1:8" x14ac:dyDescent="0.3">
      <c r="A3982" t="s">
        <v>14318</v>
      </c>
      <c r="B3982" t="s">
        <v>19</v>
      </c>
      <c r="E3982">
        <v>6.9</v>
      </c>
      <c r="F3982" t="e">
        <f t="shared" si="186"/>
        <v>#DIV/0!</v>
      </c>
      <c r="G3982">
        <f t="shared" si="187"/>
        <v>6.6</v>
      </c>
      <c r="H3982" s="3">
        <f t="shared" si="188"/>
        <v>1.1251158657328983</v>
      </c>
    </row>
    <row r="3983" spans="1:8" x14ac:dyDescent="0.3">
      <c r="A3983" t="s">
        <v>11646</v>
      </c>
      <c r="B3983" t="s">
        <v>19</v>
      </c>
      <c r="E3983">
        <v>6.9</v>
      </c>
      <c r="F3983" t="e">
        <f t="shared" si="186"/>
        <v>#DIV/0!</v>
      </c>
      <c r="G3983">
        <f t="shared" si="187"/>
        <v>6.6</v>
      </c>
      <c r="H3983" s="3">
        <f t="shared" si="188"/>
        <v>1.1251158657328983</v>
      </c>
    </row>
    <row r="3984" spans="1:8" x14ac:dyDescent="0.3">
      <c r="A3984" t="s">
        <v>14319</v>
      </c>
      <c r="B3984" t="s">
        <v>19</v>
      </c>
      <c r="E3984">
        <v>8.4</v>
      </c>
      <c r="F3984" t="e">
        <f t="shared" si="186"/>
        <v>#DIV/0!</v>
      </c>
      <c r="G3984">
        <f t="shared" si="187"/>
        <v>6.6</v>
      </c>
      <c r="H3984" s="3">
        <f t="shared" si="188"/>
        <v>1.1251158657328983</v>
      </c>
    </row>
    <row r="3985" spans="1:8" x14ac:dyDescent="0.3">
      <c r="A3985" t="s">
        <v>14320</v>
      </c>
      <c r="B3985" t="s">
        <v>19</v>
      </c>
      <c r="E3985">
        <v>7.9</v>
      </c>
      <c r="F3985" t="e">
        <f t="shared" si="186"/>
        <v>#DIV/0!</v>
      </c>
      <c r="G3985">
        <f t="shared" si="187"/>
        <v>6.6</v>
      </c>
      <c r="H3985" s="3">
        <f t="shared" si="188"/>
        <v>1.1251158657328983</v>
      </c>
    </row>
    <row r="3986" spans="1:8" x14ac:dyDescent="0.3">
      <c r="A3986" t="s">
        <v>14321</v>
      </c>
      <c r="B3986" t="s">
        <v>19</v>
      </c>
      <c r="E3986">
        <v>7.2</v>
      </c>
      <c r="F3986" t="e">
        <f t="shared" si="186"/>
        <v>#DIV/0!</v>
      </c>
      <c r="G3986">
        <f t="shared" si="187"/>
        <v>6.6</v>
      </c>
      <c r="H3986" s="3">
        <f t="shared" si="188"/>
        <v>1.1251158657328983</v>
      </c>
    </row>
    <row r="3987" spans="1:8" x14ac:dyDescent="0.3">
      <c r="A3987" t="s">
        <v>14322</v>
      </c>
      <c r="B3987" t="s">
        <v>19</v>
      </c>
      <c r="E3987">
        <v>7.8</v>
      </c>
      <c r="F3987" t="e">
        <f t="shared" si="186"/>
        <v>#DIV/0!</v>
      </c>
      <c r="G3987">
        <f t="shared" si="187"/>
        <v>6.6</v>
      </c>
      <c r="H3987" s="3">
        <f t="shared" si="188"/>
        <v>1.1251158657328983</v>
      </c>
    </row>
    <row r="3988" spans="1:8" x14ac:dyDescent="0.3">
      <c r="A3988" t="s">
        <v>14323</v>
      </c>
      <c r="B3988" t="s">
        <v>19</v>
      </c>
      <c r="E3988">
        <v>3.5</v>
      </c>
      <c r="F3988" t="e">
        <f t="shared" si="186"/>
        <v>#DIV/0!</v>
      </c>
      <c r="G3988">
        <f t="shared" si="187"/>
        <v>6.6</v>
      </c>
      <c r="H3988" s="3">
        <f t="shared" si="188"/>
        <v>1.1251158657328983</v>
      </c>
    </row>
    <row r="3989" spans="1:8" x14ac:dyDescent="0.3">
      <c r="A3989" t="s">
        <v>14324</v>
      </c>
      <c r="B3989" t="s">
        <v>19</v>
      </c>
      <c r="E3989">
        <v>7.3</v>
      </c>
      <c r="F3989" t="e">
        <f t="shared" si="186"/>
        <v>#DIV/0!</v>
      </c>
      <c r="G3989">
        <f t="shared" si="187"/>
        <v>6.6</v>
      </c>
      <c r="H3989" s="3">
        <f t="shared" si="188"/>
        <v>1.1251158657328983</v>
      </c>
    </row>
    <row r="3990" spans="1:8" x14ac:dyDescent="0.3">
      <c r="A3990" t="s">
        <v>14325</v>
      </c>
      <c r="B3990" t="s">
        <v>19</v>
      </c>
      <c r="E3990">
        <v>7.5</v>
      </c>
      <c r="F3990" t="e">
        <f t="shared" si="186"/>
        <v>#DIV/0!</v>
      </c>
      <c r="G3990">
        <f t="shared" si="187"/>
        <v>6.6</v>
      </c>
      <c r="H3990" s="3">
        <f t="shared" si="188"/>
        <v>1.1251158657328983</v>
      </c>
    </row>
    <row r="3991" spans="1:8" x14ac:dyDescent="0.3">
      <c r="A3991" t="s">
        <v>14326</v>
      </c>
      <c r="B3991" t="s">
        <v>19</v>
      </c>
      <c r="E3991">
        <v>7.8</v>
      </c>
      <c r="F3991" t="e">
        <f t="shared" si="186"/>
        <v>#DIV/0!</v>
      </c>
      <c r="G3991">
        <f t="shared" si="187"/>
        <v>6.6</v>
      </c>
      <c r="H3991" s="3">
        <f t="shared" si="188"/>
        <v>1.1251158657328983</v>
      </c>
    </row>
    <row r="3992" spans="1:8" x14ac:dyDescent="0.3">
      <c r="A3992" t="s">
        <v>14327</v>
      </c>
      <c r="B3992" t="s">
        <v>19</v>
      </c>
      <c r="E3992">
        <v>6</v>
      </c>
      <c r="F3992" t="e">
        <f t="shared" si="186"/>
        <v>#DIV/0!</v>
      </c>
      <c r="G3992">
        <f t="shared" si="187"/>
        <v>6.6</v>
      </c>
      <c r="H3992" s="3">
        <f t="shared" si="188"/>
        <v>1.1251158657328983</v>
      </c>
    </row>
    <row r="3993" spans="1:8" x14ac:dyDescent="0.3">
      <c r="A3993" t="s">
        <v>14328</v>
      </c>
      <c r="B3993" t="s">
        <v>19</v>
      </c>
      <c r="E3993">
        <v>7.3</v>
      </c>
      <c r="F3993" t="e">
        <f t="shared" si="186"/>
        <v>#DIV/0!</v>
      </c>
      <c r="G3993">
        <f t="shared" si="187"/>
        <v>6.6</v>
      </c>
      <c r="H3993" s="3">
        <f t="shared" si="188"/>
        <v>1.1251158657328983</v>
      </c>
    </row>
    <row r="3994" spans="1:8" x14ac:dyDescent="0.3">
      <c r="A3994" t="s">
        <v>14329</v>
      </c>
      <c r="B3994" t="s">
        <v>19</v>
      </c>
      <c r="E3994">
        <v>8</v>
      </c>
      <c r="F3994" t="e">
        <f t="shared" si="186"/>
        <v>#DIV/0!</v>
      </c>
      <c r="G3994">
        <f t="shared" si="187"/>
        <v>6.6</v>
      </c>
      <c r="H3994" s="3">
        <f t="shared" si="188"/>
        <v>1.1251158657328983</v>
      </c>
    </row>
    <row r="3995" spans="1:8" x14ac:dyDescent="0.3">
      <c r="A3995" t="s">
        <v>14330</v>
      </c>
      <c r="B3995" t="s">
        <v>19</v>
      </c>
      <c r="E3995">
        <v>7.6</v>
      </c>
      <c r="F3995" t="e">
        <f t="shared" si="186"/>
        <v>#DIV/0!</v>
      </c>
      <c r="G3995">
        <f t="shared" si="187"/>
        <v>6.6</v>
      </c>
      <c r="H3995" s="3">
        <f t="shared" si="188"/>
        <v>1.1251158657328983</v>
      </c>
    </row>
    <row r="3996" spans="1:8" x14ac:dyDescent="0.3">
      <c r="A3996" t="s">
        <v>14331</v>
      </c>
      <c r="B3996" t="s">
        <v>1243</v>
      </c>
      <c r="E3996">
        <v>7</v>
      </c>
      <c r="F3996" t="e">
        <f t="shared" si="186"/>
        <v>#DIV/0!</v>
      </c>
      <c r="G3996">
        <f t="shared" si="187"/>
        <v>6.6</v>
      </c>
      <c r="H3996" s="3">
        <f t="shared" si="188"/>
        <v>1.1251158657328983</v>
      </c>
    </row>
    <row r="3997" spans="1:8" x14ac:dyDescent="0.3">
      <c r="A3997" t="s">
        <v>14332</v>
      </c>
      <c r="B3997" t="s">
        <v>19</v>
      </c>
      <c r="E3997">
        <v>7.5</v>
      </c>
      <c r="F3997" t="e">
        <f t="shared" si="186"/>
        <v>#DIV/0!</v>
      </c>
      <c r="G3997">
        <f t="shared" si="187"/>
        <v>6.6</v>
      </c>
      <c r="H3997" s="3">
        <f t="shared" si="188"/>
        <v>1.1251158657328983</v>
      </c>
    </row>
    <row r="3998" spans="1:8" x14ac:dyDescent="0.3">
      <c r="A3998" t="s">
        <v>14333</v>
      </c>
      <c r="B3998" t="s">
        <v>19</v>
      </c>
      <c r="E3998">
        <v>6.8</v>
      </c>
      <c r="F3998" t="e">
        <f t="shared" si="186"/>
        <v>#DIV/0!</v>
      </c>
      <c r="G3998">
        <f t="shared" si="187"/>
        <v>6.6</v>
      </c>
      <c r="H3998" s="3">
        <f t="shared" si="188"/>
        <v>1.1251158657328983</v>
      </c>
    </row>
    <row r="3999" spans="1:8" x14ac:dyDescent="0.3">
      <c r="A3999" t="s">
        <v>14334</v>
      </c>
      <c r="B3999" t="s">
        <v>19</v>
      </c>
      <c r="E3999">
        <v>3.9</v>
      </c>
      <c r="F3999" t="e">
        <f t="shared" si="186"/>
        <v>#DIV/0!</v>
      </c>
      <c r="G3999">
        <f t="shared" si="187"/>
        <v>6.6</v>
      </c>
      <c r="H3999" s="3">
        <f t="shared" si="188"/>
        <v>1.1251158657328983</v>
      </c>
    </row>
    <row r="4000" spans="1:8" x14ac:dyDescent="0.3">
      <c r="A4000" t="s">
        <v>14335</v>
      </c>
      <c r="B4000" t="s">
        <v>19</v>
      </c>
      <c r="E4000">
        <v>6.1</v>
      </c>
      <c r="F4000" t="e">
        <f t="shared" si="186"/>
        <v>#DIV/0!</v>
      </c>
      <c r="G4000">
        <f t="shared" si="187"/>
        <v>6.6</v>
      </c>
      <c r="H4000" s="3">
        <f t="shared" si="188"/>
        <v>1.1251158657328983</v>
      </c>
    </row>
    <row r="4001" spans="1:8" x14ac:dyDescent="0.3">
      <c r="A4001" t="s">
        <v>14336</v>
      </c>
      <c r="B4001" t="s">
        <v>19</v>
      </c>
      <c r="E4001">
        <v>7.5</v>
      </c>
      <c r="F4001" t="e">
        <f t="shared" si="186"/>
        <v>#DIV/0!</v>
      </c>
      <c r="G4001">
        <f t="shared" si="187"/>
        <v>6.6</v>
      </c>
      <c r="H4001" s="3">
        <f t="shared" si="188"/>
        <v>1.1251158657328983</v>
      </c>
    </row>
    <row r="4002" spans="1:8" x14ac:dyDescent="0.3">
      <c r="A4002" t="s">
        <v>14337</v>
      </c>
      <c r="B4002" t="s">
        <v>1243</v>
      </c>
      <c r="E4002">
        <v>8.1999999999999993</v>
      </c>
      <c r="F4002" t="e">
        <f t="shared" si="186"/>
        <v>#DIV/0!</v>
      </c>
      <c r="G4002">
        <f t="shared" si="187"/>
        <v>6.6</v>
      </c>
      <c r="H4002" s="3">
        <f t="shared" si="188"/>
        <v>1.1251158657328983</v>
      </c>
    </row>
    <row r="4003" spans="1:8" x14ac:dyDescent="0.3">
      <c r="A4003" t="s">
        <v>12859</v>
      </c>
      <c r="B4003" t="s">
        <v>7501</v>
      </c>
      <c r="E4003">
        <v>7.2</v>
      </c>
      <c r="F4003" t="e">
        <f t="shared" si="186"/>
        <v>#DIV/0!</v>
      </c>
      <c r="G4003">
        <f t="shared" si="187"/>
        <v>6.6</v>
      </c>
      <c r="H4003" s="3">
        <f t="shared" si="188"/>
        <v>1.1251158657328983</v>
      </c>
    </row>
    <row r="4004" spans="1:8" x14ac:dyDescent="0.3">
      <c r="A4004" t="s">
        <v>14338</v>
      </c>
      <c r="B4004" t="s">
        <v>19</v>
      </c>
      <c r="E4004">
        <v>4.8</v>
      </c>
      <c r="F4004" t="e">
        <f t="shared" si="186"/>
        <v>#DIV/0!</v>
      </c>
      <c r="G4004">
        <f t="shared" si="187"/>
        <v>6.6</v>
      </c>
      <c r="H4004" s="3">
        <f t="shared" si="188"/>
        <v>1.1251158657328983</v>
      </c>
    </row>
    <row r="4005" spans="1:8" x14ac:dyDescent="0.3">
      <c r="A4005" t="s">
        <v>14339</v>
      </c>
      <c r="B4005" t="s">
        <v>19</v>
      </c>
      <c r="E4005">
        <v>7.8</v>
      </c>
      <c r="F4005" t="e">
        <f t="shared" si="186"/>
        <v>#DIV/0!</v>
      </c>
      <c r="G4005">
        <f t="shared" si="187"/>
        <v>6.6</v>
      </c>
      <c r="H4005" s="3">
        <f t="shared" si="188"/>
        <v>1.1251158657328983</v>
      </c>
    </row>
    <row r="4006" spans="1:8" x14ac:dyDescent="0.3">
      <c r="A4006" t="s">
        <v>14340</v>
      </c>
      <c r="B4006" t="s">
        <v>19</v>
      </c>
      <c r="E4006">
        <v>5.2</v>
      </c>
      <c r="F4006" t="e">
        <f t="shared" si="186"/>
        <v>#DIV/0!</v>
      </c>
      <c r="G4006">
        <f t="shared" si="187"/>
        <v>6.6</v>
      </c>
      <c r="H4006" s="3">
        <f t="shared" si="188"/>
        <v>1.1251158657328983</v>
      </c>
    </row>
    <row r="4007" spans="1:8" x14ac:dyDescent="0.3">
      <c r="A4007" t="s">
        <v>14341</v>
      </c>
      <c r="B4007" t="s">
        <v>19</v>
      </c>
      <c r="E4007">
        <v>3.3</v>
      </c>
      <c r="F4007" t="e">
        <f t="shared" si="186"/>
        <v>#DIV/0!</v>
      </c>
      <c r="G4007">
        <f t="shared" si="187"/>
        <v>6.6</v>
      </c>
      <c r="H4007" s="3">
        <f t="shared" si="188"/>
        <v>1.1251158657328983</v>
      </c>
    </row>
    <row r="4008" spans="1:8" x14ac:dyDescent="0.3">
      <c r="A4008" t="s">
        <v>14342</v>
      </c>
      <c r="B4008" t="s">
        <v>19</v>
      </c>
      <c r="E4008">
        <v>6.8</v>
      </c>
      <c r="F4008" t="e">
        <f t="shared" si="186"/>
        <v>#DIV/0!</v>
      </c>
      <c r="G4008">
        <f t="shared" si="187"/>
        <v>6.6</v>
      </c>
      <c r="H4008" s="3">
        <f t="shared" si="188"/>
        <v>1.1251158657328983</v>
      </c>
    </row>
    <row r="4009" spans="1:8" x14ac:dyDescent="0.3">
      <c r="A4009" t="s">
        <v>14343</v>
      </c>
      <c r="B4009" t="s">
        <v>19</v>
      </c>
      <c r="E4009">
        <v>7</v>
      </c>
      <c r="F4009" t="e">
        <f t="shared" si="186"/>
        <v>#DIV/0!</v>
      </c>
      <c r="G4009">
        <f t="shared" si="187"/>
        <v>6.6</v>
      </c>
      <c r="H4009" s="3">
        <f t="shared" si="188"/>
        <v>1.1251158657328983</v>
      </c>
    </row>
    <row r="4010" spans="1:8" x14ac:dyDescent="0.3">
      <c r="A4010" t="s">
        <v>14344</v>
      </c>
      <c r="B4010" t="s">
        <v>19</v>
      </c>
      <c r="E4010">
        <v>6.5</v>
      </c>
      <c r="F4010" t="e">
        <f t="shared" si="186"/>
        <v>#DIV/0!</v>
      </c>
      <c r="G4010">
        <f t="shared" si="187"/>
        <v>6.6</v>
      </c>
      <c r="H4010" s="3">
        <f t="shared" si="188"/>
        <v>1.1251158657328983</v>
      </c>
    </row>
    <row r="4011" spans="1:8" x14ac:dyDescent="0.3">
      <c r="A4011" t="s">
        <v>11288</v>
      </c>
      <c r="B4011" t="s">
        <v>19</v>
      </c>
      <c r="E4011">
        <v>5.7</v>
      </c>
      <c r="F4011" t="e">
        <f t="shared" si="186"/>
        <v>#DIV/0!</v>
      </c>
      <c r="G4011">
        <f t="shared" si="187"/>
        <v>6.6</v>
      </c>
      <c r="H4011" s="3">
        <f t="shared" si="188"/>
        <v>1.1251158657328983</v>
      </c>
    </row>
    <row r="4012" spans="1:8" x14ac:dyDescent="0.3">
      <c r="A4012" t="s">
        <v>14345</v>
      </c>
      <c r="B4012" t="s">
        <v>19</v>
      </c>
      <c r="E4012">
        <v>6.4</v>
      </c>
      <c r="F4012" t="e">
        <f t="shared" si="186"/>
        <v>#DIV/0!</v>
      </c>
      <c r="G4012">
        <f t="shared" si="187"/>
        <v>6.6</v>
      </c>
      <c r="H4012" s="3">
        <f t="shared" si="188"/>
        <v>1.1251158657328983</v>
      </c>
    </row>
    <row r="4013" spans="1:8" x14ac:dyDescent="0.3">
      <c r="A4013" t="s">
        <v>14346</v>
      </c>
      <c r="B4013" t="s">
        <v>19</v>
      </c>
      <c r="E4013">
        <v>5.3</v>
      </c>
      <c r="F4013" t="e">
        <f t="shared" si="186"/>
        <v>#DIV/0!</v>
      </c>
      <c r="G4013">
        <f t="shared" si="187"/>
        <v>6.6</v>
      </c>
      <c r="H4013" s="3">
        <f t="shared" si="188"/>
        <v>1.1251158657328983</v>
      </c>
    </row>
    <row r="4014" spans="1:8" x14ac:dyDescent="0.3">
      <c r="A4014" t="s">
        <v>14347</v>
      </c>
      <c r="B4014" t="s">
        <v>19</v>
      </c>
      <c r="E4014">
        <v>4.7</v>
      </c>
      <c r="F4014" t="e">
        <f t="shared" si="186"/>
        <v>#DIV/0!</v>
      </c>
      <c r="G4014">
        <f t="shared" si="187"/>
        <v>6.6</v>
      </c>
      <c r="H4014" s="3">
        <f t="shared" si="188"/>
        <v>1.1251158657328983</v>
      </c>
    </row>
    <row r="4015" spans="1:8" x14ac:dyDescent="0.3">
      <c r="A4015" t="s">
        <v>14348</v>
      </c>
      <c r="B4015" t="s">
        <v>19</v>
      </c>
      <c r="E4015">
        <v>6.1</v>
      </c>
      <c r="F4015" t="e">
        <f t="shared" si="186"/>
        <v>#DIV/0!</v>
      </c>
      <c r="G4015">
        <f t="shared" si="187"/>
        <v>6.6</v>
      </c>
      <c r="H4015" s="3">
        <f t="shared" si="188"/>
        <v>1.1251158657328983</v>
      </c>
    </row>
    <row r="4016" spans="1:8" x14ac:dyDescent="0.3">
      <c r="A4016" t="s">
        <v>14349</v>
      </c>
      <c r="B4016" t="s">
        <v>19</v>
      </c>
      <c r="E4016">
        <v>5.5</v>
      </c>
      <c r="F4016" t="e">
        <f t="shared" si="186"/>
        <v>#DIV/0!</v>
      </c>
      <c r="G4016">
        <f t="shared" si="187"/>
        <v>6.6</v>
      </c>
      <c r="H4016" s="3">
        <f t="shared" si="188"/>
        <v>1.1251158657328983</v>
      </c>
    </row>
    <row r="4017" spans="1:8" x14ac:dyDescent="0.3">
      <c r="A4017" t="s">
        <v>14350</v>
      </c>
      <c r="B4017" t="s">
        <v>19</v>
      </c>
      <c r="E4017">
        <v>7.3</v>
      </c>
      <c r="F4017" t="e">
        <f t="shared" si="186"/>
        <v>#DIV/0!</v>
      </c>
      <c r="G4017">
        <f t="shared" si="187"/>
        <v>6.6</v>
      </c>
      <c r="H4017" s="3">
        <f t="shared" si="188"/>
        <v>1.1251158657328983</v>
      </c>
    </row>
    <row r="4018" spans="1:8" x14ac:dyDescent="0.3">
      <c r="A4018" s="5">
        <v>9.2361111111111116E-2</v>
      </c>
      <c r="B4018" t="s">
        <v>19</v>
      </c>
      <c r="E4018">
        <v>4.8</v>
      </c>
      <c r="F4018" t="e">
        <f t="shared" si="186"/>
        <v>#DIV/0!</v>
      </c>
      <c r="G4018">
        <f t="shared" si="187"/>
        <v>6.6</v>
      </c>
      <c r="H4018" s="3">
        <f t="shared" si="188"/>
        <v>1.1251158657328983</v>
      </c>
    </row>
    <row r="4019" spans="1:8" x14ac:dyDescent="0.3">
      <c r="A4019" t="s">
        <v>14351</v>
      </c>
      <c r="B4019" t="s">
        <v>19</v>
      </c>
      <c r="E4019">
        <v>8.4</v>
      </c>
      <c r="F4019" t="e">
        <f t="shared" si="186"/>
        <v>#DIV/0!</v>
      </c>
      <c r="G4019">
        <f t="shared" si="187"/>
        <v>6.6</v>
      </c>
      <c r="H4019" s="3">
        <f t="shared" si="188"/>
        <v>1.1251158657328983</v>
      </c>
    </row>
    <row r="4020" spans="1:8" x14ac:dyDescent="0.3">
      <c r="A4020" t="s">
        <v>14352</v>
      </c>
      <c r="B4020" t="s">
        <v>675</v>
      </c>
      <c r="E4020">
        <v>7</v>
      </c>
      <c r="F4020" t="e">
        <f t="shared" si="186"/>
        <v>#DIV/0!</v>
      </c>
      <c r="G4020">
        <f t="shared" si="187"/>
        <v>6.6</v>
      </c>
      <c r="H4020" s="3">
        <f t="shared" si="188"/>
        <v>1.1251158657328983</v>
      </c>
    </row>
    <row r="4021" spans="1:8" x14ac:dyDescent="0.3">
      <c r="A4021" t="s">
        <v>14353</v>
      </c>
      <c r="B4021" t="s">
        <v>19</v>
      </c>
      <c r="E4021">
        <v>3.3</v>
      </c>
      <c r="F4021" t="e">
        <f t="shared" si="186"/>
        <v>#DIV/0!</v>
      </c>
      <c r="G4021">
        <f t="shared" si="187"/>
        <v>6.6</v>
      </c>
      <c r="H4021" s="3">
        <f t="shared" si="188"/>
        <v>1.1251158657328983</v>
      </c>
    </row>
    <row r="4022" spans="1:8" x14ac:dyDescent="0.3">
      <c r="A4022" t="s">
        <v>14354</v>
      </c>
      <c r="B4022" t="s">
        <v>19</v>
      </c>
      <c r="E4022">
        <v>5.4</v>
      </c>
      <c r="F4022" t="e">
        <f t="shared" si="186"/>
        <v>#DIV/0!</v>
      </c>
      <c r="G4022">
        <f t="shared" si="187"/>
        <v>6.6</v>
      </c>
      <c r="H4022" s="3">
        <f t="shared" si="188"/>
        <v>1.1251158657328983</v>
      </c>
    </row>
    <row r="4023" spans="1:8" x14ac:dyDescent="0.3">
      <c r="A4023" t="s">
        <v>14355</v>
      </c>
      <c r="B4023" t="s">
        <v>19</v>
      </c>
      <c r="E4023">
        <v>4.8</v>
      </c>
      <c r="F4023" t="e">
        <f t="shared" si="186"/>
        <v>#DIV/0!</v>
      </c>
      <c r="G4023">
        <f t="shared" si="187"/>
        <v>6.6</v>
      </c>
      <c r="H4023" s="3">
        <f t="shared" si="188"/>
        <v>1.1251158657328983</v>
      </c>
    </row>
    <row r="4024" spans="1:8" x14ac:dyDescent="0.3">
      <c r="A4024" t="s">
        <v>14356</v>
      </c>
      <c r="B4024" t="s">
        <v>19</v>
      </c>
      <c r="E4024">
        <v>3.1</v>
      </c>
      <c r="F4024" t="e">
        <f t="shared" si="186"/>
        <v>#DIV/0!</v>
      </c>
      <c r="G4024">
        <f t="shared" si="187"/>
        <v>6.6</v>
      </c>
      <c r="H4024" s="3">
        <f t="shared" si="188"/>
        <v>1.1251158657328983</v>
      </c>
    </row>
    <row r="4025" spans="1:8" x14ac:dyDescent="0.3">
      <c r="A4025" t="s">
        <v>14357</v>
      </c>
      <c r="B4025" t="s">
        <v>6221</v>
      </c>
      <c r="E4025">
        <v>6.7</v>
      </c>
      <c r="F4025" t="e">
        <f t="shared" si="186"/>
        <v>#DIV/0!</v>
      </c>
      <c r="G4025">
        <f t="shared" si="187"/>
        <v>6.6</v>
      </c>
      <c r="H4025" s="3">
        <f t="shared" si="188"/>
        <v>1.1251158657328983</v>
      </c>
    </row>
    <row r="4026" spans="1:8" x14ac:dyDescent="0.3">
      <c r="A4026" t="s">
        <v>14358</v>
      </c>
      <c r="B4026" t="s">
        <v>19</v>
      </c>
      <c r="E4026">
        <v>7.6</v>
      </c>
      <c r="F4026" t="e">
        <f t="shared" si="186"/>
        <v>#DIV/0!</v>
      </c>
      <c r="G4026">
        <f t="shared" si="187"/>
        <v>6.6</v>
      </c>
      <c r="H4026" s="3">
        <f t="shared" si="188"/>
        <v>1.1251158657328983</v>
      </c>
    </row>
    <row r="4027" spans="1:8" x14ac:dyDescent="0.3">
      <c r="A4027" t="s">
        <v>14359</v>
      </c>
      <c r="B4027" t="s">
        <v>19</v>
      </c>
      <c r="E4027">
        <v>7.1</v>
      </c>
      <c r="F4027" t="e">
        <f t="shared" si="186"/>
        <v>#DIV/0!</v>
      </c>
      <c r="G4027">
        <f t="shared" si="187"/>
        <v>6.6</v>
      </c>
      <c r="H4027" s="3">
        <f t="shared" si="188"/>
        <v>1.1251158657328983</v>
      </c>
    </row>
    <row r="4028" spans="1:8" x14ac:dyDescent="0.3">
      <c r="A4028" t="s">
        <v>14360</v>
      </c>
      <c r="B4028" t="s">
        <v>19</v>
      </c>
      <c r="E4028">
        <v>6.1</v>
      </c>
      <c r="F4028" t="e">
        <f t="shared" si="186"/>
        <v>#DIV/0!</v>
      </c>
      <c r="G4028">
        <f t="shared" si="187"/>
        <v>6.6</v>
      </c>
      <c r="H4028" s="3">
        <f t="shared" si="188"/>
        <v>1.1251158657328983</v>
      </c>
    </row>
    <row r="4029" spans="1:8" x14ac:dyDescent="0.3">
      <c r="A4029" t="s">
        <v>14361</v>
      </c>
      <c r="B4029" t="s">
        <v>6784</v>
      </c>
      <c r="E4029">
        <v>6.5</v>
      </c>
      <c r="F4029" t="e">
        <f t="shared" si="186"/>
        <v>#DIV/0!</v>
      </c>
      <c r="G4029">
        <f t="shared" si="187"/>
        <v>6.6</v>
      </c>
      <c r="H4029" s="3">
        <f t="shared" si="188"/>
        <v>1.1251158657328983</v>
      </c>
    </row>
    <row r="4030" spans="1:8" x14ac:dyDescent="0.3">
      <c r="A4030" t="s">
        <v>14362</v>
      </c>
      <c r="B4030" t="s">
        <v>19</v>
      </c>
      <c r="E4030">
        <v>8.5</v>
      </c>
      <c r="F4030" t="e">
        <f t="shared" si="186"/>
        <v>#DIV/0!</v>
      </c>
      <c r="G4030">
        <f t="shared" si="187"/>
        <v>6.6</v>
      </c>
      <c r="H4030" s="3">
        <f t="shared" si="188"/>
        <v>1.1251158657328983</v>
      </c>
    </row>
    <row r="4031" spans="1:8" x14ac:dyDescent="0.3">
      <c r="A4031" t="s">
        <v>14363</v>
      </c>
      <c r="B4031" t="s">
        <v>19</v>
      </c>
      <c r="E4031">
        <v>8.6999999999999993</v>
      </c>
      <c r="F4031" t="e">
        <f t="shared" si="186"/>
        <v>#DIV/0!</v>
      </c>
      <c r="G4031">
        <f t="shared" si="187"/>
        <v>6.6</v>
      </c>
      <c r="H4031" s="3">
        <f t="shared" si="188"/>
        <v>1.1251158657328983</v>
      </c>
    </row>
    <row r="4032" spans="1:8" x14ac:dyDescent="0.3">
      <c r="A4032" t="s">
        <v>14364</v>
      </c>
      <c r="B4032" t="s">
        <v>19</v>
      </c>
      <c r="E4032">
        <v>7.1</v>
      </c>
      <c r="F4032" t="e">
        <f t="shared" si="186"/>
        <v>#DIV/0!</v>
      </c>
      <c r="G4032">
        <f t="shared" si="187"/>
        <v>6.6</v>
      </c>
      <c r="H4032" s="3">
        <f t="shared" si="188"/>
        <v>1.1251158657328983</v>
      </c>
    </row>
    <row r="4033" spans="1:8" x14ac:dyDescent="0.3">
      <c r="A4033" t="s">
        <v>14365</v>
      </c>
      <c r="B4033" t="s">
        <v>19</v>
      </c>
      <c r="E4033">
        <v>6.6</v>
      </c>
      <c r="F4033" t="e">
        <f t="shared" si="186"/>
        <v>#DIV/0!</v>
      </c>
      <c r="G4033">
        <f t="shared" si="187"/>
        <v>6.6</v>
      </c>
      <c r="H4033" s="3">
        <f t="shared" si="188"/>
        <v>1.1251158657328983</v>
      </c>
    </row>
    <row r="4034" spans="1:8" x14ac:dyDescent="0.3">
      <c r="A4034" t="s">
        <v>14366</v>
      </c>
      <c r="B4034" t="s">
        <v>19</v>
      </c>
      <c r="E4034">
        <v>6.7</v>
      </c>
      <c r="F4034" t="e">
        <f t="shared" si="186"/>
        <v>#DIV/0!</v>
      </c>
      <c r="G4034">
        <f t="shared" si="187"/>
        <v>6.6</v>
      </c>
      <c r="H4034" s="3">
        <f t="shared" si="188"/>
        <v>1.1251158657328983</v>
      </c>
    </row>
    <row r="4035" spans="1:8" x14ac:dyDescent="0.3">
      <c r="A4035" t="s">
        <v>14367</v>
      </c>
      <c r="B4035" t="s">
        <v>675</v>
      </c>
      <c r="E4035">
        <v>8.3000000000000007</v>
      </c>
      <c r="F4035" t="e">
        <f t="shared" ref="F4035:F4098" si="189">AVERAGEIF(B:B,C:C,E:E)</f>
        <v>#DIV/0!</v>
      </c>
      <c r="G4035">
        <f t="shared" ref="G4035:G4098" si="190">MEDIAN(B:B,C:C,E:E)</f>
        <v>6.6</v>
      </c>
      <c r="H4035" s="3">
        <f t="shared" ref="H4035:H4098" si="191">_xlfn.STDEV.S(B:B,C:C,E:E)</f>
        <v>1.1251158657328983</v>
      </c>
    </row>
    <row r="4036" spans="1:8" x14ac:dyDescent="0.3">
      <c r="A4036" t="s">
        <v>14368</v>
      </c>
      <c r="B4036" t="s">
        <v>19</v>
      </c>
      <c r="E4036">
        <v>8.1</v>
      </c>
      <c r="F4036" t="e">
        <f t="shared" si="189"/>
        <v>#DIV/0!</v>
      </c>
      <c r="G4036">
        <f t="shared" si="190"/>
        <v>6.6</v>
      </c>
      <c r="H4036" s="3">
        <f t="shared" si="191"/>
        <v>1.1251158657328983</v>
      </c>
    </row>
    <row r="4037" spans="1:8" x14ac:dyDescent="0.3">
      <c r="A4037" t="s">
        <v>14369</v>
      </c>
      <c r="B4037" t="s">
        <v>19</v>
      </c>
      <c r="E4037">
        <v>7.4</v>
      </c>
      <c r="F4037" t="e">
        <f t="shared" si="189"/>
        <v>#DIV/0!</v>
      </c>
      <c r="G4037">
        <f t="shared" si="190"/>
        <v>6.6</v>
      </c>
      <c r="H4037" s="3">
        <f t="shared" si="191"/>
        <v>1.1251158657328983</v>
      </c>
    </row>
    <row r="4038" spans="1:8" x14ac:dyDescent="0.3">
      <c r="A4038" t="s">
        <v>14370</v>
      </c>
      <c r="B4038" t="s">
        <v>19</v>
      </c>
      <c r="E4038">
        <v>6.6</v>
      </c>
      <c r="F4038" t="e">
        <f t="shared" si="189"/>
        <v>#DIV/0!</v>
      </c>
      <c r="G4038">
        <f t="shared" si="190"/>
        <v>6.6</v>
      </c>
      <c r="H4038" s="3">
        <f t="shared" si="191"/>
        <v>1.1251158657328983</v>
      </c>
    </row>
    <row r="4039" spans="1:8" x14ac:dyDescent="0.3">
      <c r="A4039" t="s">
        <v>14371</v>
      </c>
      <c r="B4039" t="s">
        <v>1243</v>
      </c>
      <c r="E4039">
        <v>4.5</v>
      </c>
      <c r="F4039" t="e">
        <f t="shared" si="189"/>
        <v>#DIV/0!</v>
      </c>
      <c r="G4039">
        <f t="shared" si="190"/>
        <v>6.6</v>
      </c>
      <c r="H4039" s="3">
        <f t="shared" si="191"/>
        <v>1.1251158657328983</v>
      </c>
    </row>
    <row r="4040" spans="1:8" x14ac:dyDescent="0.3">
      <c r="A4040" t="s">
        <v>14372</v>
      </c>
      <c r="B4040" t="s">
        <v>19</v>
      </c>
      <c r="E4040">
        <v>6.4</v>
      </c>
      <c r="F4040" t="e">
        <f t="shared" si="189"/>
        <v>#DIV/0!</v>
      </c>
      <c r="G4040">
        <f t="shared" si="190"/>
        <v>6.6</v>
      </c>
      <c r="H4040" s="3">
        <f t="shared" si="191"/>
        <v>1.1251158657328983</v>
      </c>
    </row>
    <row r="4041" spans="1:8" x14ac:dyDescent="0.3">
      <c r="A4041" t="s">
        <v>14373</v>
      </c>
      <c r="B4041" t="s">
        <v>19</v>
      </c>
      <c r="E4041">
        <v>7.5</v>
      </c>
      <c r="F4041" t="e">
        <f t="shared" si="189"/>
        <v>#DIV/0!</v>
      </c>
      <c r="G4041">
        <f t="shared" si="190"/>
        <v>6.6</v>
      </c>
      <c r="H4041" s="3">
        <f t="shared" si="191"/>
        <v>1.1251158657328983</v>
      </c>
    </row>
    <row r="4042" spans="1:8" x14ac:dyDescent="0.3">
      <c r="A4042" t="s">
        <v>14374</v>
      </c>
      <c r="B4042" t="s">
        <v>19</v>
      </c>
      <c r="E4042">
        <v>8</v>
      </c>
      <c r="F4042" t="e">
        <f t="shared" si="189"/>
        <v>#DIV/0!</v>
      </c>
      <c r="G4042">
        <f t="shared" si="190"/>
        <v>6.6</v>
      </c>
      <c r="H4042" s="3">
        <f t="shared" si="191"/>
        <v>1.1251158657328983</v>
      </c>
    </row>
    <row r="4043" spans="1:8" x14ac:dyDescent="0.3">
      <c r="A4043" t="s">
        <v>14375</v>
      </c>
      <c r="B4043" t="s">
        <v>19</v>
      </c>
      <c r="E4043">
        <v>8.1</v>
      </c>
      <c r="F4043" t="e">
        <f t="shared" si="189"/>
        <v>#DIV/0!</v>
      </c>
      <c r="G4043">
        <f t="shared" si="190"/>
        <v>6.6</v>
      </c>
      <c r="H4043" s="3">
        <f t="shared" si="191"/>
        <v>1.1251158657328983</v>
      </c>
    </row>
    <row r="4044" spans="1:8" x14ac:dyDescent="0.3">
      <c r="A4044" t="s">
        <v>14376</v>
      </c>
      <c r="B4044" t="s">
        <v>19</v>
      </c>
      <c r="E4044">
        <v>7.2</v>
      </c>
      <c r="F4044" t="e">
        <f t="shared" si="189"/>
        <v>#DIV/0!</v>
      </c>
      <c r="G4044">
        <f t="shared" si="190"/>
        <v>6.6</v>
      </c>
      <c r="H4044" s="3">
        <f t="shared" si="191"/>
        <v>1.1251158657328983</v>
      </c>
    </row>
    <row r="4045" spans="1:8" x14ac:dyDescent="0.3">
      <c r="A4045" t="s">
        <v>14377</v>
      </c>
      <c r="B4045" t="s">
        <v>19</v>
      </c>
      <c r="E4045">
        <v>7.5</v>
      </c>
      <c r="F4045" t="e">
        <f t="shared" si="189"/>
        <v>#DIV/0!</v>
      </c>
      <c r="G4045">
        <f t="shared" si="190"/>
        <v>6.6</v>
      </c>
      <c r="H4045" s="3">
        <f t="shared" si="191"/>
        <v>1.1251158657328983</v>
      </c>
    </row>
    <row r="4046" spans="1:8" x14ac:dyDescent="0.3">
      <c r="A4046" t="s">
        <v>14378</v>
      </c>
      <c r="B4046" t="s">
        <v>19</v>
      </c>
      <c r="E4046">
        <v>7.2</v>
      </c>
      <c r="F4046" t="e">
        <f t="shared" si="189"/>
        <v>#DIV/0!</v>
      </c>
      <c r="G4046">
        <f t="shared" si="190"/>
        <v>6.6</v>
      </c>
      <c r="H4046" s="3">
        <f t="shared" si="191"/>
        <v>1.1251158657328983</v>
      </c>
    </row>
    <row r="4047" spans="1:8" x14ac:dyDescent="0.3">
      <c r="A4047" t="s">
        <v>14379</v>
      </c>
      <c r="B4047" t="s">
        <v>19</v>
      </c>
      <c r="E4047">
        <v>6.4</v>
      </c>
      <c r="F4047" t="e">
        <f t="shared" si="189"/>
        <v>#DIV/0!</v>
      </c>
      <c r="G4047">
        <f t="shared" si="190"/>
        <v>6.6</v>
      </c>
      <c r="H4047" s="3">
        <f t="shared" si="191"/>
        <v>1.1251158657328983</v>
      </c>
    </row>
    <row r="4048" spans="1:8" x14ac:dyDescent="0.3">
      <c r="A4048" t="s">
        <v>14380</v>
      </c>
      <c r="B4048" t="s">
        <v>19</v>
      </c>
      <c r="E4048">
        <v>7.6</v>
      </c>
      <c r="F4048" t="e">
        <f t="shared" si="189"/>
        <v>#DIV/0!</v>
      </c>
      <c r="G4048">
        <f t="shared" si="190"/>
        <v>6.6</v>
      </c>
      <c r="H4048" s="3">
        <f t="shared" si="191"/>
        <v>1.1251158657328983</v>
      </c>
    </row>
    <row r="4049" spans="1:8" x14ac:dyDescent="0.3">
      <c r="A4049" t="s">
        <v>14381</v>
      </c>
      <c r="B4049" t="s">
        <v>19</v>
      </c>
      <c r="E4049">
        <v>7.8</v>
      </c>
      <c r="F4049" t="e">
        <f t="shared" si="189"/>
        <v>#DIV/0!</v>
      </c>
      <c r="G4049">
        <f t="shared" si="190"/>
        <v>6.6</v>
      </c>
      <c r="H4049" s="3">
        <f t="shared" si="191"/>
        <v>1.1251158657328983</v>
      </c>
    </row>
    <row r="4050" spans="1:8" x14ac:dyDescent="0.3">
      <c r="A4050" t="s">
        <v>14382</v>
      </c>
      <c r="B4050" t="s">
        <v>19</v>
      </c>
      <c r="E4050">
        <v>5.7</v>
      </c>
      <c r="F4050" t="e">
        <f t="shared" si="189"/>
        <v>#DIV/0!</v>
      </c>
      <c r="G4050">
        <f t="shared" si="190"/>
        <v>6.6</v>
      </c>
      <c r="H4050" s="3">
        <f t="shared" si="191"/>
        <v>1.1251158657328983</v>
      </c>
    </row>
    <row r="4051" spans="1:8" x14ac:dyDescent="0.3">
      <c r="A4051" t="s">
        <v>14383</v>
      </c>
      <c r="B4051" t="s">
        <v>888</v>
      </c>
      <c r="E4051">
        <v>8.6</v>
      </c>
      <c r="F4051" t="e">
        <f t="shared" si="189"/>
        <v>#DIV/0!</v>
      </c>
      <c r="G4051">
        <f t="shared" si="190"/>
        <v>6.6</v>
      </c>
      <c r="H4051" s="3">
        <f t="shared" si="191"/>
        <v>1.1251158657328983</v>
      </c>
    </row>
    <row r="4052" spans="1:8" x14ac:dyDescent="0.3">
      <c r="A4052" t="s">
        <v>14384</v>
      </c>
      <c r="B4052" t="s">
        <v>19</v>
      </c>
      <c r="E4052">
        <v>8.1999999999999993</v>
      </c>
      <c r="F4052" t="e">
        <f t="shared" si="189"/>
        <v>#DIV/0!</v>
      </c>
      <c r="G4052">
        <f t="shared" si="190"/>
        <v>6.6</v>
      </c>
      <c r="H4052" s="3">
        <f t="shared" si="191"/>
        <v>1.1251158657328983</v>
      </c>
    </row>
    <row r="4053" spans="1:8" x14ac:dyDescent="0.3">
      <c r="A4053" t="s">
        <v>14385</v>
      </c>
      <c r="B4053" t="s">
        <v>19</v>
      </c>
      <c r="E4053">
        <v>6.6</v>
      </c>
      <c r="F4053" t="e">
        <f t="shared" si="189"/>
        <v>#DIV/0!</v>
      </c>
      <c r="G4053">
        <f t="shared" si="190"/>
        <v>6.6</v>
      </c>
      <c r="H4053" s="3">
        <f t="shared" si="191"/>
        <v>1.1251158657328983</v>
      </c>
    </row>
    <row r="4054" spans="1:8" x14ac:dyDescent="0.3">
      <c r="A4054" t="s">
        <v>14386</v>
      </c>
      <c r="B4054" t="s">
        <v>19</v>
      </c>
      <c r="E4054">
        <v>5.7</v>
      </c>
      <c r="F4054" t="e">
        <f t="shared" si="189"/>
        <v>#DIV/0!</v>
      </c>
      <c r="G4054">
        <f t="shared" si="190"/>
        <v>6.6</v>
      </c>
      <c r="H4054" s="3">
        <f t="shared" si="191"/>
        <v>1.1251158657328983</v>
      </c>
    </row>
    <row r="4055" spans="1:8" x14ac:dyDescent="0.3">
      <c r="A4055" t="s">
        <v>14387</v>
      </c>
      <c r="B4055" t="s">
        <v>19</v>
      </c>
      <c r="E4055">
        <v>7.4</v>
      </c>
      <c r="F4055" t="e">
        <f t="shared" si="189"/>
        <v>#DIV/0!</v>
      </c>
      <c r="G4055">
        <f t="shared" si="190"/>
        <v>6.6</v>
      </c>
      <c r="H4055" s="3">
        <f t="shared" si="191"/>
        <v>1.1251158657328983</v>
      </c>
    </row>
    <row r="4056" spans="1:8" x14ac:dyDescent="0.3">
      <c r="A4056" t="s">
        <v>14388</v>
      </c>
      <c r="B4056" t="s">
        <v>19</v>
      </c>
      <c r="E4056">
        <v>8</v>
      </c>
      <c r="F4056" t="e">
        <f t="shared" si="189"/>
        <v>#DIV/0!</v>
      </c>
      <c r="G4056">
        <f t="shared" si="190"/>
        <v>6.6</v>
      </c>
      <c r="H4056" s="3">
        <f t="shared" si="191"/>
        <v>1.1251158657328983</v>
      </c>
    </row>
    <row r="4057" spans="1:8" x14ac:dyDescent="0.3">
      <c r="A4057" t="s">
        <v>14389</v>
      </c>
      <c r="B4057" t="s">
        <v>19</v>
      </c>
      <c r="E4057">
        <v>7.3</v>
      </c>
      <c r="F4057" t="e">
        <f t="shared" si="189"/>
        <v>#DIV/0!</v>
      </c>
      <c r="G4057">
        <f t="shared" si="190"/>
        <v>6.6</v>
      </c>
      <c r="H4057" s="3">
        <f t="shared" si="191"/>
        <v>1.1251158657328983</v>
      </c>
    </row>
    <row r="4058" spans="1:8" x14ac:dyDescent="0.3">
      <c r="A4058" t="s">
        <v>14390</v>
      </c>
      <c r="B4058" t="s">
        <v>19</v>
      </c>
      <c r="E4058">
        <v>5.4</v>
      </c>
      <c r="F4058" t="e">
        <f t="shared" si="189"/>
        <v>#DIV/0!</v>
      </c>
      <c r="G4058">
        <f t="shared" si="190"/>
        <v>6.6</v>
      </c>
      <c r="H4058" s="3">
        <f t="shared" si="191"/>
        <v>1.1251158657328983</v>
      </c>
    </row>
    <row r="4059" spans="1:8" x14ac:dyDescent="0.3">
      <c r="A4059" t="s">
        <v>14391</v>
      </c>
      <c r="B4059" t="s">
        <v>19</v>
      </c>
      <c r="E4059">
        <v>7.4</v>
      </c>
      <c r="F4059" t="e">
        <f t="shared" si="189"/>
        <v>#DIV/0!</v>
      </c>
      <c r="G4059">
        <f t="shared" si="190"/>
        <v>6.6</v>
      </c>
      <c r="H4059" s="3">
        <f t="shared" si="191"/>
        <v>1.1251158657328983</v>
      </c>
    </row>
    <row r="4060" spans="1:8" x14ac:dyDescent="0.3">
      <c r="A4060" t="s">
        <v>14392</v>
      </c>
      <c r="B4060" t="s">
        <v>336</v>
      </c>
      <c r="E4060">
        <v>5.7</v>
      </c>
      <c r="F4060" t="e">
        <f t="shared" si="189"/>
        <v>#DIV/0!</v>
      </c>
      <c r="G4060">
        <f t="shared" si="190"/>
        <v>6.6</v>
      </c>
      <c r="H4060" s="3">
        <f t="shared" si="191"/>
        <v>1.1251158657328983</v>
      </c>
    </row>
    <row r="4061" spans="1:8" x14ac:dyDescent="0.3">
      <c r="A4061" t="s">
        <v>14393</v>
      </c>
      <c r="B4061" t="s">
        <v>19</v>
      </c>
      <c r="E4061">
        <v>6.8</v>
      </c>
      <c r="F4061" t="e">
        <f t="shared" si="189"/>
        <v>#DIV/0!</v>
      </c>
      <c r="G4061">
        <f t="shared" si="190"/>
        <v>6.6</v>
      </c>
      <c r="H4061" s="3">
        <f t="shared" si="191"/>
        <v>1.1251158657328983</v>
      </c>
    </row>
    <row r="4062" spans="1:8" x14ac:dyDescent="0.3">
      <c r="A4062" t="s">
        <v>14394</v>
      </c>
      <c r="B4062" t="s">
        <v>19</v>
      </c>
      <c r="E4062">
        <v>5.4</v>
      </c>
      <c r="F4062" t="e">
        <f t="shared" si="189"/>
        <v>#DIV/0!</v>
      </c>
      <c r="G4062">
        <f t="shared" si="190"/>
        <v>6.6</v>
      </c>
      <c r="H4062" s="3">
        <f t="shared" si="191"/>
        <v>1.1251158657328983</v>
      </c>
    </row>
    <row r="4063" spans="1:8" x14ac:dyDescent="0.3">
      <c r="A4063" t="s">
        <v>14395</v>
      </c>
      <c r="B4063" t="s">
        <v>19</v>
      </c>
      <c r="E4063">
        <v>8.1</v>
      </c>
      <c r="F4063" t="e">
        <f t="shared" si="189"/>
        <v>#DIV/0!</v>
      </c>
      <c r="G4063">
        <f t="shared" si="190"/>
        <v>6.6</v>
      </c>
      <c r="H4063" s="3">
        <f t="shared" si="191"/>
        <v>1.1251158657328983</v>
      </c>
    </row>
    <row r="4064" spans="1:8" x14ac:dyDescent="0.3">
      <c r="A4064" t="s">
        <v>14396</v>
      </c>
      <c r="B4064" t="s">
        <v>19</v>
      </c>
      <c r="E4064">
        <v>6.1</v>
      </c>
      <c r="F4064" t="e">
        <f t="shared" si="189"/>
        <v>#DIV/0!</v>
      </c>
      <c r="G4064">
        <f t="shared" si="190"/>
        <v>6.6</v>
      </c>
      <c r="H4064" s="3">
        <f t="shared" si="191"/>
        <v>1.1251158657328983</v>
      </c>
    </row>
    <row r="4065" spans="1:8" x14ac:dyDescent="0.3">
      <c r="A4065" t="s">
        <v>14397</v>
      </c>
      <c r="B4065" t="s">
        <v>19</v>
      </c>
      <c r="E4065">
        <v>5.0999999999999996</v>
      </c>
      <c r="F4065" t="e">
        <f t="shared" si="189"/>
        <v>#DIV/0!</v>
      </c>
      <c r="G4065">
        <f t="shared" si="190"/>
        <v>6.6</v>
      </c>
      <c r="H4065" s="3">
        <f t="shared" si="191"/>
        <v>1.1251158657328983</v>
      </c>
    </row>
    <row r="4066" spans="1:8" x14ac:dyDescent="0.3">
      <c r="A4066" t="s">
        <v>14398</v>
      </c>
      <c r="B4066" t="s">
        <v>19</v>
      </c>
      <c r="E4066">
        <v>5.6</v>
      </c>
      <c r="F4066" t="e">
        <f t="shared" si="189"/>
        <v>#DIV/0!</v>
      </c>
      <c r="G4066">
        <f t="shared" si="190"/>
        <v>6.6</v>
      </c>
      <c r="H4066" s="3">
        <f t="shared" si="191"/>
        <v>1.1251158657328983</v>
      </c>
    </row>
    <row r="4067" spans="1:8" x14ac:dyDescent="0.3">
      <c r="A4067" t="s">
        <v>14399</v>
      </c>
      <c r="B4067" t="s">
        <v>19</v>
      </c>
      <c r="E4067">
        <v>5.9</v>
      </c>
      <c r="F4067" t="e">
        <f t="shared" si="189"/>
        <v>#DIV/0!</v>
      </c>
      <c r="G4067">
        <f t="shared" si="190"/>
        <v>6.6</v>
      </c>
      <c r="H4067" s="3">
        <f t="shared" si="191"/>
        <v>1.1251158657328983</v>
      </c>
    </row>
    <row r="4068" spans="1:8" x14ac:dyDescent="0.3">
      <c r="A4068" t="s">
        <v>14400</v>
      </c>
      <c r="B4068" t="s">
        <v>19</v>
      </c>
      <c r="E4068">
        <v>8.1999999999999993</v>
      </c>
      <c r="F4068" t="e">
        <f t="shared" si="189"/>
        <v>#DIV/0!</v>
      </c>
      <c r="G4068">
        <f t="shared" si="190"/>
        <v>6.6</v>
      </c>
      <c r="H4068" s="3">
        <f t="shared" si="191"/>
        <v>1.1251158657328983</v>
      </c>
    </row>
    <row r="4069" spans="1:8" x14ac:dyDescent="0.3">
      <c r="A4069" t="s">
        <v>14401</v>
      </c>
      <c r="B4069" t="s">
        <v>19</v>
      </c>
      <c r="E4069">
        <v>5.3</v>
      </c>
      <c r="F4069" t="e">
        <f t="shared" si="189"/>
        <v>#DIV/0!</v>
      </c>
      <c r="G4069">
        <f t="shared" si="190"/>
        <v>6.6</v>
      </c>
      <c r="H4069" s="3">
        <f t="shared" si="191"/>
        <v>1.1251158657328983</v>
      </c>
    </row>
    <row r="4070" spans="1:8" x14ac:dyDescent="0.3">
      <c r="A4070" t="s">
        <v>14402</v>
      </c>
      <c r="B4070" t="s">
        <v>19</v>
      </c>
      <c r="E4070">
        <v>6.8</v>
      </c>
      <c r="F4070" t="e">
        <f t="shared" si="189"/>
        <v>#DIV/0!</v>
      </c>
      <c r="G4070">
        <f t="shared" si="190"/>
        <v>6.6</v>
      </c>
      <c r="H4070" s="3">
        <f t="shared" si="191"/>
        <v>1.1251158657328983</v>
      </c>
    </row>
    <row r="4071" spans="1:8" x14ac:dyDescent="0.3">
      <c r="A4071" t="s">
        <v>14403</v>
      </c>
      <c r="B4071" t="s">
        <v>19</v>
      </c>
      <c r="E4071">
        <v>8.3000000000000007</v>
      </c>
      <c r="F4071" t="e">
        <f t="shared" si="189"/>
        <v>#DIV/0!</v>
      </c>
      <c r="G4071">
        <f t="shared" si="190"/>
        <v>6.6</v>
      </c>
      <c r="H4071" s="3">
        <f t="shared" si="191"/>
        <v>1.1251158657328983</v>
      </c>
    </row>
    <row r="4072" spans="1:8" x14ac:dyDescent="0.3">
      <c r="A4072" t="s">
        <v>14404</v>
      </c>
      <c r="B4072" t="s">
        <v>19</v>
      </c>
      <c r="E4072">
        <v>4.3</v>
      </c>
      <c r="F4072" t="e">
        <f t="shared" si="189"/>
        <v>#DIV/0!</v>
      </c>
      <c r="G4072">
        <f t="shared" si="190"/>
        <v>6.6</v>
      </c>
      <c r="H4072" s="3">
        <f t="shared" si="191"/>
        <v>1.1251158657328983</v>
      </c>
    </row>
    <row r="4073" spans="1:8" x14ac:dyDescent="0.3">
      <c r="A4073" t="s">
        <v>14405</v>
      </c>
      <c r="B4073" t="s">
        <v>19</v>
      </c>
      <c r="E4073">
        <v>6.7</v>
      </c>
      <c r="F4073" t="e">
        <f t="shared" si="189"/>
        <v>#DIV/0!</v>
      </c>
      <c r="G4073">
        <f t="shared" si="190"/>
        <v>6.6</v>
      </c>
      <c r="H4073" s="3">
        <f t="shared" si="191"/>
        <v>1.1251158657328983</v>
      </c>
    </row>
    <row r="4074" spans="1:8" x14ac:dyDescent="0.3">
      <c r="A4074" t="s">
        <v>14406</v>
      </c>
      <c r="B4074" t="s">
        <v>19</v>
      </c>
      <c r="E4074">
        <v>7.2</v>
      </c>
      <c r="F4074" t="e">
        <f t="shared" si="189"/>
        <v>#DIV/0!</v>
      </c>
      <c r="G4074">
        <f t="shared" si="190"/>
        <v>6.6</v>
      </c>
      <c r="H4074" s="3">
        <f t="shared" si="191"/>
        <v>1.1251158657328983</v>
      </c>
    </row>
    <row r="4075" spans="1:8" x14ac:dyDescent="0.3">
      <c r="A4075" t="s">
        <v>14407</v>
      </c>
      <c r="B4075" t="s">
        <v>19</v>
      </c>
      <c r="E4075">
        <v>6.9</v>
      </c>
      <c r="F4075" t="e">
        <f t="shared" si="189"/>
        <v>#DIV/0!</v>
      </c>
      <c r="G4075">
        <f t="shared" si="190"/>
        <v>6.6</v>
      </c>
      <c r="H4075" s="3">
        <f t="shared" si="191"/>
        <v>1.1251158657328983</v>
      </c>
    </row>
    <row r="4076" spans="1:8" x14ac:dyDescent="0.3">
      <c r="A4076" t="s">
        <v>14408</v>
      </c>
      <c r="B4076" t="s">
        <v>19</v>
      </c>
      <c r="E4076">
        <v>6.6</v>
      </c>
      <c r="F4076" t="e">
        <f t="shared" si="189"/>
        <v>#DIV/0!</v>
      </c>
      <c r="G4076">
        <f t="shared" si="190"/>
        <v>6.6</v>
      </c>
      <c r="H4076" s="3">
        <f t="shared" si="191"/>
        <v>1.1251158657328983</v>
      </c>
    </row>
    <row r="4077" spans="1:8" x14ac:dyDescent="0.3">
      <c r="A4077" t="s">
        <v>14409</v>
      </c>
      <c r="B4077" t="s">
        <v>19</v>
      </c>
      <c r="E4077">
        <v>5.9</v>
      </c>
      <c r="F4077" t="e">
        <f t="shared" si="189"/>
        <v>#DIV/0!</v>
      </c>
      <c r="G4077">
        <f t="shared" si="190"/>
        <v>6.6</v>
      </c>
      <c r="H4077" s="3">
        <f t="shared" si="191"/>
        <v>1.1251158657328983</v>
      </c>
    </row>
    <row r="4078" spans="1:8" x14ac:dyDescent="0.3">
      <c r="A4078" t="s">
        <v>14410</v>
      </c>
      <c r="B4078" t="s">
        <v>19</v>
      </c>
      <c r="E4078">
        <v>7.9</v>
      </c>
      <c r="F4078" t="e">
        <f t="shared" si="189"/>
        <v>#DIV/0!</v>
      </c>
      <c r="G4078">
        <f t="shared" si="190"/>
        <v>6.6</v>
      </c>
      <c r="H4078" s="3">
        <f t="shared" si="191"/>
        <v>1.1251158657328983</v>
      </c>
    </row>
    <row r="4079" spans="1:8" x14ac:dyDescent="0.3">
      <c r="A4079" t="s">
        <v>14411</v>
      </c>
      <c r="B4079" t="s">
        <v>19</v>
      </c>
      <c r="E4079">
        <v>8.3000000000000007</v>
      </c>
      <c r="F4079" t="e">
        <f t="shared" si="189"/>
        <v>#DIV/0!</v>
      </c>
      <c r="G4079">
        <f t="shared" si="190"/>
        <v>6.6</v>
      </c>
      <c r="H4079" s="3">
        <f t="shared" si="191"/>
        <v>1.1251158657328983</v>
      </c>
    </row>
    <row r="4080" spans="1:8" x14ac:dyDescent="0.3">
      <c r="A4080" t="s">
        <v>14412</v>
      </c>
      <c r="B4080" t="s">
        <v>19</v>
      </c>
      <c r="E4080">
        <v>5.2</v>
      </c>
      <c r="F4080" t="e">
        <f t="shared" si="189"/>
        <v>#DIV/0!</v>
      </c>
      <c r="G4080">
        <f t="shared" si="190"/>
        <v>6.6</v>
      </c>
      <c r="H4080" s="3">
        <f t="shared" si="191"/>
        <v>1.1251158657328983</v>
      </c>
    </row>
    <row r="4081" spans="1:8" x14ac:dyDescent="0.3">
      <c r="A4081" t="s">
        <v>14413</v>
      </c>
      <c r="B4081" t="s">
        <v>19</v>
      </c>
      <c r="E4081">
        <v>7.8</v>
      </c>
      <c r="F4081" t="e">
        <f t="shared" si="189"/>
        <v>#DIV/0!</v>
      </c>
      <c r="G4081">
        <f t="shared" si="190"/>
        <v>6.6</v>
      </c>
      <c r="H4081" s="3">
        <f t="shared" si="191"/>
        <v>1.1251158657328983</v>
      </c>
    </row>
    <row r="4082" spans="1:8" x14ac:dyDescent="0.3">
      <c r="A4082" t="s">
        <v>14414</v>
      </c>
      <c r="B4082" t="s">
        <v>19</v>
      </c>
      <c r="E4082">
        <v>7.8</v>
      </c>
      <c r="F4082" t="e">
        <f t="shared" si="189"/>
        <v>#DIV/0!</v>
      </c>
      <c r="G4082">
        <f t="shared" si="190"/>
        <v>6.6</v>
      </c>
      <c r="H4082" s="3">
        <f t="shared" si="191"/>
        <v>1.1251158657328983</v>
      </c>
    </row>
    <row r="4083" spans="1:8" x14ac:dyDescent="0.3">
      <c r="A4083" t="s">
        <v>14415</v>
      </c>
      <c r="B4083" t="s">
        <v>19</v>
      </c>
      <c r="E4083">
        <v>3</v>
      </c>
      <c r="F4083" t="e">
        <f t="shared" si="189"/>
        <v>#DIV/0!</v>
      </c>
      <c r="G4083">
        <f t="shared" si="190"/>
        <v>6.6</v>
      </c>
      <c r="H4083" s="3">
        <f t="shared" si="191"/>
        <v>1.1251158657328983</v>
      </c>
    </row>
    <row r="4084" spans="1:8" x14ac:dyDescent="0.3">
      <c r="A4084" t="s">
        <v>14416</v>
      </c>
      <c r="B4084" t="s">
        <v>2424</v>
      </c>
      <c r="E4084">
        <v>7.9</v>
      </c>
      <c r="F4084" t="e">
        <f t="shared" si="189"/>
        <v>#DIV/0!</v>
      </c>
      <c r="G4084">
        <f t="shared" si="190"/>
        <v>6.6</v>
      </c>
      <c r="H4084" s="3">
        <f t="shared" si="191"/>
        <v>1.1251158657328983</v>
      </c>
    </row>
    <row r="4085" spans="1:8" x14ac:dyDescent="0.3">
      <c r="A4085" t="s">
        <v>14417</v>
      </c>
      <c r="B4085" t="s">
        <v>19</v>
      </c>
      <c r="E4085">
        <v>3.2</v>
      </c>
      <c r="F4085" t="e">
        <f t="shared" si="189"/>
        <v>#DIV/0!</v>
      </c>
      <c r="G4085">
        <f t="shared" si="190"/>
        <v>6.6</v>
      </c>
      <c r="H4085" s="3">
        <f t="shared" si="191"/>
        <v>1.1251158657328983</v>
      </c>
    </row>
    <row r="4086" spans="1:8" x14ac:dyDescent="0.3">
      <c r="A4086" t="s">
        <v>14418</v>
      </c>
      <c r="B4086" t="s">
        <v>19</v>
      </c>
      <c r="E4086">
        <v>6.5</v>
      </c>
      <c r="F4086" t="e">
        <f t="shared" si="189"/>
        <v>#DIV/0!</v>
      </c>
      <c r="G4086">
        <f t="shared" si="190"/>
        <v>6.6</v>
      </c>
      <c r="H4086" s="3">
        <f t="shared" si="191"/>
        <v>1.1251158657328983</v>
      </c>
    </row>
    <row r="4087" spans="1:8" x14ac:dyDescent="0.3">
      <c r="A4087" t="s">
        <v>14419</v>
      </c>
      <c r="B4087" t="s">
        <v>19</v>
      </c>
      <c r="E4087">
        <v>6.9</v>
      </c>
      <c r="F4087" t="e">
        <f t="shared" si="189"/>
        <v>#DIV/0!</v>
      </c>
      <c r="G4087">
        <f t="shared" si="190"/>
        <v>6.6</v>
      </c>
      <c r="H4087" s="3">
        <f t="shared" si="191"/>
        <v>1.1251158657328983</v>
      </c>
    </row>
    <row r="4088" spans="1:8" x14ac:dyDescent="0.3">
      <c r="A4088" t="s">
        <v>14420</v>
      </c>
      <c r="B4088" t="s">
        <v>19</v>
      </c>
      <c r="E4088">
        <v>7</v>
      </c>
      <c r="F4088" t="e">
        <f t="shared" si="189"/>
        <v>#DIV/0!</v>
      </c>
      <c r="G4088">
        <f t="shared" si="190"/>
        <v>6.6</v>
      </c>
      <c r="H4088" s="3">
        <f t="shared" si="191"/>
        <v>1.1251158657328983</v>
      </c>
    </row>
    <row r="4089" spans="1:8" x14ac:dyDescent="0.3">
      <c r="A4089" t="s">
        <v>14421</v>
      </c>
      <c r="B4089" t="s">
        <v>19</v>
      </c>
      <c r="E4089">
        <v>7.4</v>
      </c>
      <c r="F4089" t="e">
        <f t="shared" si="189"/>
        <v>#DIV/0!</v>
      </c>
      <c r="G4089">
        <f t="shared" si="190"/>
        <v>6.6</v>
      </c>
      <c r="H4089" s="3">
        <f t="shared" si="191"/>
        <v>1.1251158657328983</v>
      </c>
    </row>
    <row r="4090" spans="1:8" x14ac:dyDescent="0.3">
      <c r="A4090" t="s">
        <v>14422</v>
      </c>
      <c r="B4090" t="s">
        <v>19</v>
      </c>
      <c r="E4090">
        <v>7.8</v>
      </c>
      <c r="F4090" t="e">
        <f t="shared" si="189"/>
        <v>#DIV/0!</v>
      </c>
      <c r="G4090">
        <f t="shared" si="190"/>
        <v>6.6</v>
      </c>
      <c r="H4090" s="3">
        <f t="shared" si="191"/>
        <v>1.1251158657328983</v>
      </c>
    </row>
    <row r="4091" spans="1:8" x14ac:dyDescent="0.3">
      <c r="A4091" t="s">
        <v>14423</v>
      </c>
      <c r="B4091" t="s">
        <v>19</v>
      </c>
      <c r="E4091">
        <v>6.9</v>
      </c>
      <c r="F4091" t="e">
        <f t="shared" si="189"/>
        <v>#DIV/0!</v>
      </c>
      <c r="G4091">
        <f t="shared" si="190"/>
        <v>6.6</v>
      </c>
      <c r="H4091" s="3">
        <f t="shared" si="191"/>
        <v>1.1251158657328983</v>
      </c>
    </row>
    <row r="4092" spans="1:8" x14ac:dyDescent="0.3">
      <c r="A4092" t="s">
        <v>14424</v>
      </c>
      <c r="B4092" t="s">
        <v>19</v>
      </c>
      <c r="E4092">
        <v>4.4000000000000004</v>
      </c>
      <c r="F4092" t="e">
        <f t="shared" si="189"/>
        <v>#DIV/0!</v>
      </c>
      <c r="G4092">
        <f t="shared" si="190"/>
        <v>6.6</v>
      </c>
      <c r="H4092" s="3">
        <f t="shared" si="191"/>
        <v>1.1251158657328983</v>
      </c>
    </row>
    <row r="4093" spans="1:8" x14ac:dyDescent="0.3">
      <c r="A4093" t="s">
        <v>14425</v>
      </c>
      <c r="B4093" t="s">
        <v>19</v>
      </c>
      <c r="E4093">
        <v>6</v>
      </c>
      <c r="F4093" t="e">
        <f t="shared" si="189"/>
        <v>#DIV/0!</v>
      </c>
      <c r="G4093">
        <f t="shared" si="190"/>
        <v>6.6</v>
      </c>
      <c r="H4093" s="3">
        <f t="shared" si="191"/>
        <v>1.1251158657328983</v>
      </c>
    </row>
    <row r="4094" spans="1:8" x14ac:dyDescent="0.3">
      <c r="A4094" t="s">
        <v>14426</v>
      </c>
      <c r="B4094" t="s">
        <v>19</v>
      </c>
      <c r="E4094">
        <v>6.6</v>
      </c>
      <c r="F4094" t="e">
        <f t="shared" si="189"/>
        <v>#DIV/0!</v>
      </c>
      <c r="G4094">
        <f t="shared" si="190"/>
        <v>6.6</v>
      </c>
      <c r="H4094" s="3">
        <f t="shared" si="191"/>
        <v>1.1251158657328983</v>
      </c>
    </row>
    <row r="4095" spans="1:8" x14ac:dyDescent="0.3">
      <c r="A4095" t="s">
        <v>14427</v>
      </c>
      <c r="B4095" t="s">
        <v>19</v>
      </c>
      <c r="E4095">
        <v>7.8</v>
      </c>
      <c r="F4095" t="e">
        <f t="shared" si="189"/>
        <v>#DIV/0!</v>
      </c>
      <c r="G4095">
        <f t="shared" si="190"/>
        <v>6.6</v>
      </c>
      <c r="H4095" s="3">
        <f t="shared" si="191"/>
        <v>1.1251158657328983</v>
      </c>
    </row>
    <row r="4096" spans="1:8" x14ac:dyDescent="0.3">
      <c r="A4096" t="s">
        <v>14428</v>
      </c>
      <c r="B4096" t="s">
        <v>19</v>
      </c>
      <c r="E4096">
        <v>5.3</v>
      </c>
      <c r="F4096" t="e">
        <f t="shared" si="189"/>
        <v>#DIV/0!</v>
      </c>
      <c r="G4096">
        <f t="shared" si="190"/>
        <v>6.6</v>
      </c>
      <c r="H4096" s="3">
        <f t="shared" si="191"/>
        <v>1.1251158657328983</v>
      </c>
    </row>
    <row r="4097" spans="1:8" x14ac:dyDescent="0.3">
      <c r="A4097" t="s">
        <v>14429</v>
      </c>
      <c r="B4097" t="s">
        <v>8338</v>
      </c>
      <c r="E4097">
        <v>5.3</v>
      </c>
      <c r="F4097" t="e">
        <f t="shared" si="189"/>
        <v>#DIV/0!</v>
      </c>
      <c r="G4097">
        <f t="shared" si="190"/>
        <v>6.6</v>
      </c>
      <c r="H4097" s="3">
        <f t="shared" si="191"/>
        <v>1.1251158657328983</v>
      </c>
    </row>
    <row r="4098" spans="1:8" x14ac:dyDescent="0.3">
      <c r="A4098" t="s">
        <v>14430</v>
      </c>
      <c r="B4098" t="s">
        <v>19</v>
      </c>
      <c r="E4098">
        <v>8</v>
      </c>
      <c r="F4098" t="e">
        <f t="shared" si="189"/>
        <v>#DIV/0!</v>
      </c>
      <c r="G4098">
        <f t="shared" si="190"/>
        <v>6.6</v>
      </c>
      <c r="H4098" s="3">
        <f t="shared" si="191"/>
        <v>1.1251158657328983</v>
      </c>
    </row>
    <row r="4099" spans="1:8" x14ac:dyDescent="0.3">
      <c r="A4099" t="s">
        <v>14431</v>
      </c>
      <c r="B4099" t="s">
        <v>19</v>
      </c>
      <c r="E4099">
        <v>7.1</v>
      </c>
      <c r="F4099" t="e">
        <f t="shared" ref="F4099:F4162" si="192">AVERAGEIF(B:B,C:C,E:E)</f>
        <v>#DIV/0!</v>
      </c>
      <c r="G4099">
        <f t="shared" ref="G4099:G4162" si="193">MEDIAN(B:B,C:C,E:E)</f>
        <v>6.6</v>
      </c>
      <c r="H4099" s="3">
        <f t="shared" ref="H4099:H4162" si="194">_xlfn.STDEV.S(B:B,C:C,E:E)</f>
        <v>1.1251158657328983</v>
      </c>
    </row>
    <row r="4100" spans="1:8" x14ac:dyDescent="0.3">
      <c r="A4100" t="s">
        <v>14432</v>
      </c>
      <c r="B4100" t="s">
        <v>19</v>
      </c>
      <c r="E4100">
        <v>5.4</v>
      </c>
      <c r="F4100" t="e">
        <f t="shared" si="192"/>
        <v>#DIV/0!</v>
      </c>
      <c r="G4100">
        <f t="shared" si="193"/>
        <v>6.6</v>
      </c>
      <c r="H4100" s="3">
        <f t="shared" si="194"/>
        <v>1.1251158657328983</v>
      </c>
    </row>
    <row r="4101" spans="1:8" x14ac:dyDescent="0.3">
      <c r="A4101" t="s">
        <v>14433</v>
      </c>
      <c r="B4101" t="s">
        <v>5430</v>
      </c>
      <c r="E4101">
        <v>6.9</v>
      </c>
      <c r="F4101" t="e">
        <f t="shared" si="192"/>
        <v>#DIV/0!</v>
      </c>
      <c r="G4101">
        <f t="shared" si="193"/>
        <v>6.6</v>
      </c>
      <c r="H4101" s="3">
        <f t="shared" si="194"/>
        <v>1.1251158657328983</v>
      </c>
    </row>
    <row r="4102" spans="1:8" x14ac:dyDescent="0.3">
      <c r="A4102" t="s">
        <v>14434</v>
      </c>
      <c r="B4102" t="s">
        <v>19</v>
      </c>
      <c r="E4102">
        <v>7.4</v>
      </c>
      <c r="F4102" t="e">
        <f t="shared" si="192"/>
        <v>#DIV/0!</v>
      </c>
      <c r="G4102">
        <f t="shared" si="193"/>
        <v>6.6</v>
      </c>
      <c r="H4102" s="3">
        <f t="shared" si="194"/>
        <v>1.1251158657328983</v>
      </c>
    </row>
    <row r="4103" spans="1:8" x14ac:dyDescent="0.3">
      <c r="A4103" t="s">
        <v>14435</v>
      </c>
      <c r="B4103" t="s">
        <v>19</v>
      </c>
      <c r="E4103">
        <v>7.3</v>
      </c>
      <c r="F4103" t="e">
        <f t="shared" si="192"/>
        <v>#DIV/0!</v>
      </c>
      <c r="G4103">
        <f t="shared" si="193"/>
        <v>6.6</v>
      </c>
      <c r="H4103" s="3">
        <f t="shared" si="194"/>
        <v>1.1251158657328983</v>
      </c>
    </row>
    <row r="4104" spans="1:8" x14ac:dyDescent="0.3">
      <c r="A4104" t="s">
        <v>14436</v>
      </c>
      <c r="B4104" t="s">
        <v>19</v>
      </c>
      <c r="E4104">
        <v>7.8</v>
      </c>
      <c r="F4104" t="e">
        <f t="shared" si="192"/>
        <v>#DIV/0!</v>
      </c>
      <c r="G4104">
        <f t="shared" si="193"/>
        <v>6.6</v>
      </c>
      <c r="H4104" s="3">
        <f t="shared" si="194"/>
        <v>1.1251158657328983</v>
      </c>
    </row>
    <row r="4105" spans="1:8" x14ac:dyDescent="0.3">
      <c r="A4105" t="s">
        <v>14437</v>
      </c>
      <c r="B4105" t="s">
        <v>19</v>
      </c>
      <c r="E4105">
        <v>6.6</v>
      </c>
      <c r="F4105" t="e">
        <f t="shared" si="192"/>
        <v>#DIV/0!</v>
      </c>
      <c r="G4105">
        <f t="shared" si="193"/>
        <v>6.6</v>
      </c>
      <c r="H4105" s="3">
        <f t="shared" si="194"/>
        <v>1.1251158657328983</v>
      </c>
    </row>
    <row r="4106" spans="1:8" x14ac:dyDescent="0.3">
      <c r="A4106" t="s">
        <v>14438</v>
      </c>
      <c r="B4106" t="s">
        <v>19</v>
      </c>
      <c r="E4106">
        <v>5.4</v>
      </c>
      <c r="F4106" t="e">
        <f t="shared" si="192"/>
        <v>#DIV/0!</v>
      </c>
      <c r="G4106">
        <f t="shared" si="193"/>
        <v>6.6</v>
      </c>
      <c r="H4106" s="3">
        <f t="shared" si="194"/>
        <v>1.1251158657328983</v>
      </c>
    </row>
    <row r="4107" spans="1:8" x14ac:dyDescent="0.3">
      <c r="A4107" t="s">
        <v>14439</v>
      </c>
      <c r="B4107" t="s">
        <v>19</v>
      </c>
      <c r="E4107">
        <v>8.4</v>
      </c>
      <c r="F4107" t="e">
        <f t="shared" si="192"/>
        <v>#DIV/0!</v>
      </c>
      <c r="G4107">
        <f t="shared" si="193"/>
        <v>6.6</v>
      </c>
      <c r="H4107" s="3">
        <f t="shared" si="194"/>
        <v>1.1251158657328983</v>
      </c>
    </row>
    <row r="4108" spans="1:8" x14ac:dyDescent="0.3">
      <c r="A4108" t="s">
        <v>14440</v>
      </c>
      <c r="B4108" t="s">
        <v>19</v>
      </c>
      <c r="E4108">
        <v>6.3</v>
      </c>
      <c r="F4108" t="e">
        <f t="shared" si="192"/>
        <v>#DIV/0!</v>
      </c>
      <c r="G4108">
        <f t="shared" si="193"/>
        <v>6.6</v>
      </c>
      <c r="H4108" s="3">
        <f t="shared" si="194"/>
        <v>1.1251158657328983</v>
      </c>
    </row>
    <row r="4109" spans="1:8" x14ac:dyDescent="0.3">
      <c r="A4109" t="s">
        <v>14441</v>
      </c>
      <c r="B4109" t="s">
        <v>19</v>
      </c>
      <c r="E4109">
        <v>6.1</v>
      </c>
      <c r="F4109" t="e">
        <f t="shared" si="192"/>
        <v>#DIV/0!</v>
      </c>
      <c r="G4109">
        <f t="shared" si="193"/>
        <v>6.6</v>
      </c>
      <c r="H4109" s="3">
        <f t="shared" si="194"/>
        <v>1.1251158657328983</v>
      </c>
    </row>
    <row r="4110" spans="1:8" x14ac:dyDescent="0.3">
      <c r="A4110" t="s">
        <v>14442</v>
      </c>
      <c r="B4110" t="s">
        <v>19</v>
      </c>
      <c r="E4110">
        <v>5</v>
      </c>
      <c r="F4110" t="e">
        <f t="shared" si="192"/>
        <v>#DIV/0!</v>
      </c>
      <c r="G4110">
        <f t="shared" si="193"/>
        <v>6.6</v>
      </c>
      <c r="H4110" s="3">
        <f t="shared" si="194"/>
        <v>1.1251158657328983</v>
      </c>
    </row>
    <row r="4111" spans="1:8" x14ac:dyDescent="0.3">
      <c r="A4111" t="s">
        <v>14443</v>
      </c>
      <c r="B4111" t="s">
        <v>19</v>
      </c>
      <c r="E4111">
        <v>6.9</v>
      </c>
      <c r="F4111" t="e">
        <f t="shared" si="192"/>
        <v>#DIV/0!</v>
      </c>
      <c r="G4111">
        <f t="shared" si="193"/>
        <v>6.6</v>
      </c>
      <c r="H4111" s="3">
        <f t="shared" si="194"/>
        <v>1.1251158657328983</v>
      </c>
    </row>
    <row r="4112" spans="1:8" x14ac:dyDescent="0.3">
      <c r="A4112" t="s">
        <v>14444</v>
      </c>
      <c r="B4112" t="s">
        <v>19</v>
      </c>
      <c r="E4112">
        <v>7.2</v>
      </c>
      <c r="F4112" t="e">
        <f t="shared" si="192"/>
        <v>#DIV/0!</v>
      </c>
      <c r="G4112">
        <f t="shared" si="193"/>
        <v>6.6</v>
      </c>
      <c r="H4112" s="3">
        <f t="shared" si="194"/>
        <v>1.1251158657328983</v>
      </c>
    </row>
    <row r="4113" spans="1:8" x14ac:dyDescent="0.3">
      <c r="A4113" t="s">
        <v>14445</v>
      </c>
      <c r="B4113" t="s">
        <v>19</v>
      </c>
      <c r="E4113">
        <v>7.3</v>
      </c>
      <c r="F4113" t="e">
        <f t="shared" si="192"/>
        <v>#DIV/0!</v>
      </c>
      <c r="G4113">
        <f t="shared" si="193"/>
        <v>6.6</v>
      </c>
      <c r="H4113" s="3">
        <f t="shared" si="194"/>
        <v>1.1251158657328983</v>
      </c>
    </row>
    <row r="4114" spans="1:8" x14ac:dyDescent="0.3">
      <c r="A4114" t="s">
        <v>14446</v>
      </c>
      <c r="B4114" t="s">
        <v>19</v>
      </c>
      <c r="E4114">
        <v>5.7</v>
      </c>
      <c r="F4114" t="e">
        <f t="shared" si="192"/>
        <v>#DIV/0!</v>
      </c>
      <c r="G4114">
        <f t="shared" si="193"/>
        <v>6.6</v>
      </c>
      <c r="H4114" s="3">
        <f t="shared" si="194"/>
        <v>1.1251158657328983</v>
      </c>
    </row>
    <row r="4115" spans="1:8" x14ac:dyDescent="0.3">
      <c r="A4115" t="s">
        <v>14447</v>
      </c>
      <c r="B4115" t="s">
        <v>3748</v>
      </c>
      <c r="E4115">
        <v>5</v>
      </c>
      <c r="F4115" t="e">
        <f t="shared" si="192"/>
        <v>#DIV/0!</v>
      </c>
      <c r="G4115">
        <f t="shared" si="193"/>
        <v>6.6</v>
      </c>
      <c r="H4115" s="3">
        <f t="shared" si="194"/>
        <v>1.1251158657328983</v>
      </c>
    </row>
    <row r="4116" spans="1:8" x14ac:dyDescent="0.3">
      <c r="A4116" t="s">
        <v>14448</v>
      </c>
      <c r="B4116" t="s">
        <v>19</v>
      </c>
      <c r="E4116">
        <v>5.3</v>
      </c>
      <c r="F4116" t="e">
        <f t="shared" si="192"/>
        <v>#DIV/0!</v>
      </c>
      <c r="G4116">
        <f t="shared" si="193"/>
        <v>6.6</v>
      </c>
      <c r="H4116" s="3">
        <f t="shared" si="194"/>
        <v>1.1251158657328983</v>
      </c>
    </row>
    <row r="4117" spans="1:8" x14ac:dyDescent="0.3">
      <c r="A4117" t="s">
        <v>14449</v>
      </c>
      <c r="B4117" t="s">
        <v>19</v>
      </c>
      <c r="E4117">
        <v>7.9</v>
      </c>
      <c r="F4117" t="e">
        <f t="shared" si="192"/>
        <v>#DIV/0!</v>
      </c>
      <c r="G4117">
        <f t="shared" si="193"/>
        <v>6.6</v>
      </c>
      <c r="H4117" s="3">
        <f t="shared" si="194"/>
        <v>1.1251158657328983</v>
      </c>
    </row>
    <row r="4118" spans="1:8" x14ac:dyDescent="0.3">
      <c r="A4118" t="s">
        <v>14450</v>
      </c>
      <c r="B4118" t="s">
        <v>19</v>
      </c>
      <c r="E4118">
        <v>5</v>
      </c>
      <c r="F4118" t="e">
        <f t="shared" si="192"/>
        <v>#DIV/0!</v>
      </c>
      <c r="G4118">
        <f t="shared" si="193"/>
        <v>6.6</v>
      </c>
      <c r="H4118" s="3">
        <f t="shared" si="194"/>
        <v>1.1251158657328983</v>
      </c>
    </row>
    <row r="4119" spans="1:8" x14ac:dyDescent="0.3">
      <c r="A4119" t="s">
        <v>14451</v>
      </c>
      <c r="B4119" t="s">
        <v>19</v>
      </c>
      <c r="E4119">
        <v>5.3</v>
      </c>
      <c r="F4119" t="e">
        <f t="shared" si="192"/>
        <v>#DIV/0!</v>
      </c>
      <c r="G4119">
        <f t="shared" si="193"/>
        <v>6.6</v>
      </c>
      <c r="H4119" s="3">
        <f t="shared" si="194"/>
        <v>1.1251158657328983</v>
      </c>
    </row>
    <row r="4120" spans="1:8" x14ac:dyDescent="0.3">
      <c r="A4120" t="s">
        <v>12344</v>
      </c>
      <c r="B4120" t="s">
        <v>19</v>
      </c>
      <c r="E4120">
        <v>6</v>
      </c>
      <c r="F4120" t="e">
        <f t="shared" si="192"/>
        <v>#DIV/0!</v>
      </c>
      <c r="G4120">
        <f t="shared" si="193"/>
        <v>6.6</v>
      </c>
      <c r="H4120" s="3">
        <f t="shared" si="194"/>
        <v>1.1251158657328983</v>
      </c>
    </row>
    <row r="4121" spans="1:8" x14ac:dyDescent="0.3">
      <c r="A4121" t="s">
        <v>14452</v>
      </c>
      <c r="B4121" t="s">
        <v>19</v>
      </c>
      <c r="E4121">
        <v>7.6</v>
      </c>
      <c r="F4121" t="e">
        <f t="shared" si="192"/>
        <v>#DIV/0!</v>
      </c>
      <c r="G4121">
        <f t="shared" si="193"/>
        <v>6.6</v>
      </c>
      <c r="H4121" s="3">
        <f t="shared" si="194"/>
        <v>1.1251158657328983</v>
      </c>
    </row>
    <row r="4122" spans="1:8" x14ac:dyDescent="0.3">
      <c r="A4122" t="s">
        <v>14453</v>
      </c>
      <c r="B4122" t="s">
        <v>19</v>
      </c>
      <c r="E4122">
        <v>7.4</v>
      </c>
      <c r="F4122" t="e">
        <f t="shared" si="192"/>
        <v>#DIV/0!</v>
      </c>
      <c r="G4122">
        <f t="shared" si="193"/>
        <v>6.6</v>
      </c>
      <c r="H4122" s="3">
        <f t="shared" si="194"/>
        <v>1.1251158657328983</v>
      </c>
    </row>
    <row r="4123" spans="1:8" x14ac:dyDescent="0.3">
      <c r="A4123" t="s">
        <v>14454</v>
      </c>
      <c r="B4123" t="s">
        <v>19</v>
      </c>
      <c r="E4123">
        <v>5.9</v>
      </c>
      <c r="F4123" t="e">
        <f t="shared" si="192"/>
        <v>#DIV/0!</v>
      </c>
      <c r="G4123">
        <f t="shared" si="193"/>
        <v>6.6</v>
      </c>
      <c r="H4123" s="3">
        <f t="shared" si="194"/>
        <v>1.1251158657328983</v>
      </c>
    </row>
    <row r="4124" spans="1:8" x14ac:dyDescent="0.3">
      <c r="A4124" t="s">
        <v>14455</v>
      </c>
      <c r="B4124" t="s">
        <v>19</v>
      </c>
      <c r="E4124">
        <v>4.0999999999999996</v>
      </c>
      <c r="F4124" t="e">
        <f t="shared" si="192"/>
        <v>#DIV/0!</v>
      </c>
      <c r="G4124">
        <f t="shared" si="193"/>
        <v>6.6</v>
      </c>
      <c r="H4124" s="3">
        <f t="shared" si="194"/>
        <v>1.1251158657328983</v>
      </c>
    </row>
    <row r="4125" spans="1:8" x14ac:dyDescent="0.3">
      <c r="A4125" t="s">
        <v>14456</v>
      </c>
      <c r="B4125" t="s">
        <v>19</v>
      </c>
      <c r="E4125">
        <v>6.7</v>
      </c>
      <c r="F4125" t="e">
        <f t="shared" si="192"/>
        <v>#DIV/0!</v>
      </c>
      <c r="G4125">
        <f t="shared" si="193"/>
        <v>6.6</v>
      </c>
      <c r="H4125" s="3">
        <f t="shared" si="194"/>
        <v>1.1251158657328983</v>
      </c>
    </row>
    <row r="4126" spans="1:8" x14ac:dyDescent="0.3">
      <c r="A4126" t="s">
        <v>14457</v>
      </c>
      <c r="B4126" t="s">
        <v>19</v>
      </c>
      <c r="E4126">
        <v>5.8</v>
      </c>
      <c r="F4126" t="e">
        <f t="shared" si="192"/>
        <v>#DIV/0!</v>
      </c>
      <c r="G4126">
        <f t="shared" si="193"/>
        <v>6.6</v>
      </c>
      <c r="H4126" s="3">
        <f t="shared" si="194"/>
        <v>1.1251158657328983</v>
      </c>
    </row>
    <row r="4127" spans="1:8" x14ac:dyDescent="0.3">
      <c r="A4127" t="s">
        <v>14458</v>
      </c>
      <c r="B4127" t="s">
        <v>19</v>
      </c>
      <c r="E4127">
        <v>6.2</v>
      </c>
      <c r="F4127" t="e">
        <f t="shared" si="192"/>
        <v>#DIV/0!</v>
      </c>
      <c r="G4127">
        <f t="shared" si="193"/>
        <v>6.6</v>
      </c>
      <c r="H4127" s="3">
        <f t="shared" si="194"/>
        <v>1.1251158657328983</v>
      </c>
    </row>
    <row r="4128" spans="1:8" x14ac:dyDescent="0.3">
      <c r="A4128" t="s">
        <v>14459</v>
      </c>
      <c r="B4128" t="s">
        <v>19</v>
      </c>
      <c r="E4128">
        <v>5.3</v>
      </c>
      <c r="F4128" t="e">
        <f t="shared" si="192"/>
        <v>#DIV/0!</v>
      </c>
      <c r="G4128">
        <f t="shared" si="193"/>
        <v>6.6</v>
      </c>
      <c r="H4128" s="3">
        <f t="shared" si="194"/>
        <v>1.1251158657328983</v>
      </c>
    </row>
    <row r="4129" spans="1:8" x14ac:dyDescent="0.3">
      <c r="A4129" t="s">
        <v>14460</v>
      </c>
      <c r="B4129" t="s">
        <v>19</v>
      </c>
      <c r="E4129">
        <v>3.3</v>
      </c>
      <c r="F4129" t="e">
        <f t="shared" si="192"/>
        <v>#DIV/0!</v>
      </c>
      <c r="G4129">
        <f t="shared" si="193"/>
        <v>6.6</v>
      </c>
      <c r="H4129" s="3">
        <f t="shared" si="194"/>
        <v>1.1251158657328983</v>
      </c>
    </row>
    <row r="4130" spans="1:8" x14ac:dyDescent="0.3">
      <c r="A4130" t="s">
        <v>10461</v>
      </c>
      <c r="B4130" t="s">
        <v>19</v>
      </c>
      <c r="E4130">
        <v>6.5</v>
      </c>
      <c r="F4130" t="e">
        <f t="shared" si="192"/>
        <v>#DIV/0!</v>
      </c>
      <c r="G4130">
        <f t="shared" si="193"/>
        <v>6.6</v>
      </c>
      <c r="H4130" s="3">
        <f t="shared" si="194"/>
        <v>1.1251158657328983</v>
      </c>
    </row>
    <row r="4131" spans="1:8" x14ac:dyDescent="0.3">
      <c r="A4131" t="s">
        <v>14461</v>
      </c>
      <c r="B4131" t="s">
        <v>4190</v>
      </c>
      <c r="E4131">
        <v>6.2</v>
      </c>
      <c r="F4131" t="e">
        <f t="shared" si="192"/>
        <v>#DIV/0!</v>
      </c>
      <c r="G4131">
        <f t="shared" si="193"/>
        <v>6.6</v>
      </c>
      <c r="H4131" s="3">
        <f t="shared" si="194"/>
        <v>1.1251158657328983</v>
      </c>
    </row>
    <row r="4132" spans="1:8" x14ac:dyDescent="0.3">
      <c r="A4132" t="s">
        <v>14462</v>
      </c>
      <c r="B4132" t="s">
        <v>19</v>
      </c>
      <c r="E4132">
        <v>5.9</v>
      </c>
      <c r="F4132" t="e">
        <f t="shared" si="192"/>
        <v>#DIV/0!</v>
      </c>
      <c r="G4132">
        <f t="shared" si="193"/>
        <v>6.6</v>
      </c>
      <c r="H4132" s="3">
        <f t="shared" si="194"/>
        <v>1.1251158657328983</v>
      </c>
    </row>
    <row r="4133" spans="1:8" x14ac:dyDescent="0.3">
      <c r="A4133" t="s">
        <v>14463</v>
      </c>
      <c r="B4133" t="s">
        <v>19</v>
      </c>
      <c r="E4133">
        <v>5.5</v>
      </c>
      <c r="F4133" t="e">
        <f t="shared" si="192"/>
        <v>#DIV/0!</v>
      </c>
      <c r="G4133">
        <f t="shared" si="193"/>
        <v>6.6</v>
      </c>
      <c r="H4133" s="3">
        <f t="shared" si="194"/>
        <v>1.1251158657328983</v>
      </c>
    </row>
    <row r="4134" spans="1:8" x14ac:dyDescent="0.3">
      <c r="A4134" t="s">
        <v>14464</v>
      </c>
      <c r="B4134" t="s">
        <v>19</v>
      </c>
      <c r="E4134">
        <v>5.5</v>
      </c>
      <c r="F4134" t="e">
        <f t="shared" si="192"/>
        <v>#DIV/0!</v>
      </c>
      <c r="G4134">
        <f t="shared" si="193"/>
        <v>6.6</v>
      </c>
      <c r="H4134" s="3">
        <f t="shared" si="194"/>
        <v>1.1251158657328983</v>
      </c>
    </row>
    <row r="4135" spans="1:8" x14ac:dyDescent="0.3">
      <c r="A4135" t="s">
        <v>14465</v>
      </c>
      <c r="B4135" t="s">
        <v>19</v>
      </c>
      <c r="E4135">
        <v>2.6</v>
      </c>
      <c r="F4135" t="e">
        <f t="shared" si="192"/>
        <v>#DIV/0!</v>
      </c>
      <c r="G4135">
        <f t="shared" si="193"/>
        <v>6.6</v>
      </c>
      <c r="H4135" s="3">
        <f t="shared" si="194"/>
        <v>1.1251158657328983</v>
      </c>
    </row>
    <row r="4136" spans="1:8" x14ac:dyDescent="0.3">
      <c r="A4136" t="s">
        <v>14466</v>
      </c>
      <c r="B4136" t="s">
        <v>19</v>
      </c>
      <c r="E4136">
        <v>5.8</v>
      </c>
      <c r="F4136" t="e">
        <f t="shared" si="192"/>
        <v>#DIV/0!</v>
      </c>
      <c r="G4136">
        <f t="shared" si="193"/>
        <v>6.6</v>
      </c>
      <c r="H4136" s="3">
        <f t="shared" si="194"/>
        <v>1.1251158657328983</v>
      </c>
    </row>
    <row r="4137" spans="1:8" x14ac:dyDescent="0.3">
      <c r="A4137" t="s">
        <v>14467</v>
      </c>
      <c r="B4137" t="s">
        <v>19</v>
      </c>
      <c r="E4137">
        <v>7.4</v>
      </c>
      <c r="F4137" t="e">
        <f t="shared" si="192"/>
        <v>#DIV/0!</v>
      </c>
      <c r="G4137">
        <f t="shared" si="193"/>
        <v>6.6</v>
      </c>
      <c r="H4137" s="3">
        <f t="shared" si="194"/>
        <v>1.1251158657328983</v>
      </c>
    </row>
    <row r="4138" spans="1:8" x14ac:dyDescent="0.3">
      <c r="A4138" t="s">
        <v>14468</v>
      </c>
      <c r="B4138" t="s">
        <v>19</v>
      </c>
      <c r="E4138">
        <v>5.0999999999999996</v>
      </c>
      <c r="F4138" t="e">
        <f t="shared" si="192"/>
        <v>#DIV/0!</v>
      </c>
      <c r="G4138">
        <f t="shared" si="193"/>
        <v>6.6</v>
      </c>
      <c r="H4138" s="3">
        <f t="shared" si="194"/>
        <v>1.1251158657328983</v>
      </c>
    </row>
    <row r="4139" spans="1:8" x14ac:dyDescent="0.3">
      <c r="A4139" t="s">
        <v>14469</v>
      </c>
      <c r="B4139" t="s">
        <v>6221</v>
      </c>
      <c r="E4139">
        <v>5.2</v>
      </c>
      <c r="F4139" t="e">
        <f t="shared" si="192"/>
        <v>#DIV/0!</v>
      </c>
      <c r="G4139">
        <f t="shared" si="193"/>
        <v>6.6</v>
      </c>
      <c r="H4139" s="3">
        <f t="shared" si="194"/>
        <v>1.1251158657328983</v>
      </c>
    </row>
    <row r="4140" spans="1:8" x14ac:dyDescent="0.3">
      <c r="A4140" t="s">
        <v>14470</v>
      </c>
      <c r="B4140" t="s">
        <v>19</v>
      </c>
      <c r="E4140">
        <v>4.8</v>
      </c>
      <c r="F4140" t="e">
        <f t="shared" si="192"/>
        <v>#DIV/0!</v>
      </c>
      <c r="G4140">
        <f t="shared" si="193"/>
        <v>6.6</v>
      </c>
      <c r="H4140" s="3">
        <f t="shared" si="194"/>
        <v>1.1251158657328983</v>
      </c>
    </row>
    <row r="4141" spans="1:8" x14ac:dyDescent="0.3">
      <c r="A4141" t="s">
        <v>14471</v>
      </c>
      <c r="B4141" t="s">
        <v>19</v>
      </c>
      <c r="E4141">
        <v>3.9</v>
      </c>
      <c r="F4141" t="e">
        <f t="shared" si="192"/>
        <v>#DIV/0!</v>
      </c>
      <c r="G4141">
        <f t="shared" si="193"/>
        <v>6.6</v>
      </c>
      <c r="H4141" s="3">
        <f t="shared" si="194"/>
        <v>1.1251158657328983</v>
      </c>
    </row>
    <row r="4142" spans="1:8" x14ac:dyDescent="0.3">
      <c r="A4142" t="s">
        <v>14472</v>
      </c>
      <c r="B4142" t="s">
        <v>19</v>
      </c>
      <c r="E4142">
        <v>6.2</v>
      </c>
      <c r="F4142" t="e">
        <f t="shared" si="192"/>
        <v>#DIV/0!</v>
      </c>
      <c r="G4142">
        <f t="shared" si="193"/>
        <v>6.6</v>
      </c>
      <c r="H4142" s="3">
        <f t="shared" si="194"/>
        <v>1.1251158657328983</v>
      </c>
    </row>
    <row r="4143" spans="1:8" x14ac:dyDescent="0.3">
      <c r="A4143" t="s">
        <v>10759</v>
      </c>
      <c r="B4143" t="s">
        <v>19</v>
      </c>
      <c r="E4143">
        <v>7</v>
      </c>
      <c r="F4143" t="e">
        <f t="shared" si="192"/>
        <v>#DIV/0!</v>
      </c>
      <c r="G4143">
        <f t="shared" si="193"/>
        <v>6.6</v>
      </c>
      <c r="H4143" s="3">
        <f t="shared" si="194"/>
        <v>1.1251158657328983</v>
      </c>
    </row>
    <row r="4144" spans="1:8" x14ac:dyDescent="0.3">
      <c r="A4144" t="s">
        <v>14473</v>
      </c>
      <c r="B4144" t="s">
        <v>19</v>
      </c>
      <c r="E4144">
        <v>6.2</v>
      </c>
      <c r="F4144" t="e">
        <f t="shared" si="192"/>
        <v>#DIV/0!</v>
      </c>
      <c r="G4144">
        <f t="shared" si="193"/>
        <v>6.6</v>
      </c>
      <c r="H4144" s="3">
        <f t="shared" si="194"/>
        <v>1.1251158657328983</v>
      </c>
    </row>
    <row r="4145" spans="1:8" x14ac:dyDescent="0.3">
      <c r="A4145" t="s">
        <v>14474</v>
      </c>
      <c r="B4145" t="s">
        <v>19</v>
      </c>
      <c r="E4145">
        <v>5.9</v>
      </c>
      <c r="F4145" t="e">
        <f t="shared" si="192"/>
        <v>#DIV/0!</v>
      </c>
      <c r="G4145">
        <f t="shared" si="193"/>
        <v>6.6</v>
      </c>
      <c r="H4145" s="3">
        <f t="shared" si="194"/>
        <v>1.1251158657328983</v>
      </c>
    </row>
    <row r="4146" spans="1:8" x14ac:dyDescent="0.3">
      <c r="A4146" t="s">
        <v>14475</v>
      </c>
      <c r="B4146" t="s">
        <v>675</v>
      </c>
      <c r="E4146">
        <v>8</v>
      </c>
      <c r="F4146" t="e">
        <f t="shared" si="192"/>
        <v>#DIV/0!</v>
      </c>
      <c r="G4146">
        <f t="shared" si="193"/>
        <v>6.6</v>
      </c>
      <c r="H4146" s="3">
        <f t="shared" si="194"/>
        <v>1.1251158657328983</v>
      </c>
    </row>
    <row r="4147" spans="1:8" x14ac:dyDescent="0.3">
      <c r="A4147" t="s">
        <v>14476</v>
      </c>
      <c r="B4147" t="s">
        <v>19</v>
      </c>
      <c r="E4147">
        <v>7.3</v>
      </c>
      <c r="F4147" t="e">
        <f t="shared" si="192"/>
        <v>#DIV/0!</v>
      </c>
      <c r="G4147">
        <f t="shared" si="193"/>
        <v>6.6</v>
      </c>
      <c r="H4147" s="3">
        <f t="shared" si="194"/>
        <v>1.1251158657328983</v>
      </c>
    </row>
    <row r="4148" spans="1:8" x14ac:dyDescent="0.3">
      <c r="A4148" t="s">
        <v>14477</v>
      </c>
      <c r="B4148" t="s">
        <v>19</v>
      </c>
      <c r="E4148">
        <v>4.9000000000000004</v>
      </c>
      <c r="F4148" t="e">
        <f t="shared" si="192"/>
        <v>#DIV/0!</v>
      </c>
      <c r="G4148">
        <f t="shared" si="193"/>
        <v>6.6</v>
      </c>
      <c r="H4148" s="3">
        <f t="shared" si="194"/>
        <v>1.1251158657328983</v>
      </c>
    </row>
    <row r="4149" spans="1:8" x14ac:dyDescent="0.3">
      <c r="A4149" t="s">
        <v>14478</v>
      </c>
      <c r="B4149" t="s">
        <v>19</v>
      </c>
      <c r="E4149">
        <v>6.5</v>
      </c>
      <c r="F4149" t="e">
        <f t="shared" si="192"/>
        <v>#DIV/0!</v>
      </c>
      <c r="G4149">
        <f t="shared" si="193"/>
        <v>6.6</v>
      </c>
      <c r="H4149" s="3">
        <f t="shared" si="194"/>
        <v>1.1251158657328983</v>
      </c>
    </row>
    <row r="4150" spans="1:8" x14ac:dyDescent="0.3">
      <c r="A4150" t="s">
        <v>14479</v>
      </c>
      <c r="B4150" t="s">
        <v>19</v>
      </c>
      <c r="E4150">
        <v>4.3</v>
      </c>
      <c r="F4150" t="e">
        <f t="shared" si="192"/>
        <v>#DIV/0!</v>
      </c>
      <c r="G4150">
        <f t="shared" si="193"/>
        <v>6.6</v>
      </c>
      <c r="H4150" s="3">
        <f t="shared" si="194"/>
        <v>1.1251158657328983</v>
      </c>
    </row>
    <row r="4151" spans="1:8" x14ac:dyDescent="0.3">
      <c r="A4151" t="s">
        <v>14480</v>
      </c>
      <c r="B4151" t="s">
        <v>19</v>
      </c>
      <c r="E4151">
        <v>6.4</v>
      </c>
      <c r="F4151" t="e">
        <f t="shared" si="192"/>
        <v>#DIV/0!</v>
      </c>
      <c r="G4151">
        <f t="shared" si="193"/>
        <v>6.6</v>
      </c>
      <c r="H4151" s="3">
        <f t="shared" si="194"/>
        <v>1.1251158657328983</v>
      </c>
    </row>
    <row r="4152" spans="1:8" x14ac:dyDescent="0.3">
      <c r="A4152" t="s">
        <v>12298</v>
      </c>
      <c r="B4152" t="s">
        <v>19</v>
      </c>
      <c r="E4152">
        <v>7.6</v>
      </c>
      <c r="F4152" t="e">
        <f t="shared" si="192"/>
        <v>#DIV/0!</v>
      </c>
      <c r="G4152">
        <f t="shared" si="193"/>
        <v>6.6</v>
      </c>
      <c r="H4152" s="3">
        <f t="shared" si="194"/>
        <v>1.1251158657328983</v>
      </c>
    </row>
    <row r="4153" spans="1:8" x14ac:dyDescent="0.3">
      <c r="A4153" t="s">
        <v>14481</v>
      </c>
      <c r="B4153" t="s">
        <v>19</v>
      </c>
      <c r="E4153">
        <v>6.8</v>
      </c>
      <c r="F4153" t="e">
        <f t="shared" si="192"/>
        <v>#DIV/0!</v>
      </c>
      <c r="G4153">
        <f t="shared" si="193"/>
        <v>6.6</v>
      </c>
      <c r="H4153" s="3">
        <f t="shared" si="194"/>
        <v>1.1251158657328983</v>
      </c>
    </row>
    <row r="4154" spans="1:8" x14ac:dyDescent="0.3">
      <c r="A4154" t="s">
        <v>14482</v>
      </c>
      <c r="B4154" t="s">
        <v>19</v>
      </c>
      <c r="E4154">
        <v>6.1</v>
      </c>
      <c r="F4154" t="e">
        <f t="shared" si="192"/>
        <v>#DIV/0!</v>
      </c>
      <c r="G4154">
        <f t="shared" si="193"/>
        <v>6.6</v>
      </c>
      <c r="H4154" s="3">
        <f t="shared" si="194"/>
        <v>1.1251158657328983</v>
      </c>
    </row>
    <row r="4155" spans="1:8" x14ac:dyDescent="0.3">
      <c r="A4155" t="s">
        <v>14483</v>
      </c>
      <c r="B4155" t="s">
        <v>2424</v>
      </c>
      <c r="E4155">
        <v>4</v>
      </c>
      <c r="F4155" t="e">
        <f t="shared" si="192"/>
        <v>#DIV/0!</v>
      </c>
      <c r="G4155">
        <f t="shared" si="193"/>
        <v>6.6</v>
      </c>
      <c r="H4155" s="3">
        <f t="shared" si="194"/>
        <v>1.1251158657328983</v>
      </c>
    </row>
    <row r="4156" spans="1:8" x14ac:dyDescent="0.3">
      <c r="A4156" t="s">
        <v>14484</v>
      </c>
      <c r="B4156" t="s">
        <v>19</v>
      </c>
      <c r="E4156">
        <v>7.4</v>
      </c>
      <c r="F4156" t="e">
        <f t="shared" si="192"/>
        <v>#DIV/0!</v>
      </c>
      <c r="G4156">
        <f t="shared" si="193"/>
        <v>6.6</v>
      </c>
      <c r="H4156" s="3">
        <f t="shared" si="194"/>
        <v>1.1251158657328983</v>
      </c>
    </row>
    <row r="4157" spans="1:8" x14ac:dyDescent="0.3">
      <c r="A4157" t="s">
        <v>14485</v>
      </c>
      <c r="B4157" t="s">
        <v>19</v>
      </c>
      <c r="E4157">
        <v>8.3000000000000007</v>
      </c>
      <c r="F4157" t="e">
        <f t="shared" si="192"/>
        <v>#DIV/0!</v>
      </c>
      <c r="G4157">
        <f t="shared" si="193"/>
        <v>6.6</v>
      </c>
      <c r="H4157" s="3">
        <f t="shared" si="194"/>
        <v>1.1251158657328983</v>
      </c>
    </row>
    <row r="4158" spans="1:8" x14ac:dyDescent="0.3">
      <c r="A4158" t="s">
        <v>14486</v>
      </c>
      <c r="B4158" t="s">
        <v>8463</v>
      </c>
      <c r="E4158">
        <v>5.3</v>
      </c>
      <c r="F4158" t="e">
        <f t="shared" si="192"/>
        <v>#DIV/0!</v>
      </c>
      <c r="G4158">
        <f t="shared" si="193"/>
        <v>6.6</v>
      </c>
      <c r="H4158" s="3">
        <f t="shared" si="194"/>
        <v>1.1251158657328983</v>
      </c>
    </row>
    <row r="4159" spans="1:8" x14ac:dyDescent="0.3">
      <c r="A4159" t="s">
        <v>14487</v>
      </c>
      <c r="B4159" t="s">
        <v>6784</v>
      </c>
      <c r="E4159">
        <v>8.1</v>
      </c>
      <c r="F4159" t="e">
        <f t="shared" si="192"/>
        <v>#DIV/0!</v>
      </c>
      <c r="G4159">
        <f t="shared" si="193"/>
        <v>6.6</v>
      </c>
      <c r="H4159" s="3">
        <f t="shared" si="194"/>
        <v>1.1251158657328983</v>
      </c>
    </row>
    <row r="4160" spans="1:8" x14ac:dyDescent="0.3">
      <c r="A4160" t="s">
        <v>14488</v>
      </c>
      <c r="B4160" t="s">
        <v>19</v>
      </c>
      <c r="E4160">
        <v>8</v>
      </c>
      <c r="F4160" t="e">
        <f t="shared" si="192"/>
        <v>#DIV/0!</v>
      </c>
      <c r="G4160">
        <f t="shared" si="193"/>
        <v>6.6</v>
      </c>
      <c r="H4160" s="3">
        <f t="shared" si="194"/>
        <v>1.1251158657328983</v>
      </c>
    </row>
    <row r="4161" spans="1:8" x14ac:dyDescent="0.3">
      <c r="A4161" t="s">
        <v>14489</v>
      </c>
      <c r="B4161" t="s">
        <v>4479</v>
      </c>
      <c r="E4161">
        <v>5.7</v>
      </c>
      <c r="F4161" t="e">
        <f t="shared" si="192"/>
        <v>#DIV/0!</v>
      </c>
      <c r="G4161">
        <f t="shared" si="193"/>
        <v>6.6</v>
      </c>
      <c r="H4161" s="3">
        <f t="shared" si="194"/>
        <v>1.1251158657328983</v>
      </c>
    </row>
    <row r="4162" spans="1:8" x14ac:dyDescent="0.3">
      <c r="A4162" t="s">
        <v>14490</v>
      </c>
      <c r="B4162" t="s">
        <v>19</v>
      </c>
      <c r="E4162">
        <v>8.1999999999999993</v>
      </c>
      <c r="F4162" t="e">
        <f t="shared" si="192"/>
        <v>#DIV/0!</v>
      </c>
      <c r="G4162">
        <f t="shared" si="193"/>
        <v>6.6</v>
      </c>
      <c r="H4162" s="3">
        <f t="shared" si="194"/>
        <v>1.1251158657328983</v>
      </c>
    </row>
    <row r="4163" spans="1:8" x14ac:dyDescent="0.3">
      <c r="A4163" t="s">
        <v>14491</v>
      </c>
      <c r="B4163" t="s">
        <v>19</v>
      </c>
      <c r="E4163">
        <v>7.1</v>
      </c>
      <c r="F4163" t="e">
        <f t="shared" ref="F4163:F4226" si="195">AVERAGEIF(B:B,C:C,E:E)</f>
        <v>#DIV/0!</v>
      </c>
      <c r="G4163">
        <f t="shared" ref="G4163:G4226" si="196">MEDIAN(B:B,C:C,E:E)</f>
        <v>6.6</v>
      </c>
      <c r="H4163" s="3">
        <f t="shared" ref="H4163:H4226" si="197">_xlfn.STDEV.S(B:B,C:C,E:E)</f>
        <v>1.1251158657328983</v>
      </c>
    </row>
    <row r="4164" spans="1:8" x14ac:dyDescent="0.3">
      <c r="A4164" t="s">
        <v>14492</v>
      </c>
      <c r="B4164" t="s">
        <v>19</v>
      </c>
      <c r="E4164">
        <v>7.4</v>
      </c>
      <c r="F4164" t="e">
        <f t="shared" si="195"/>
        <v>#DIV/0!</v>
      </c>
      <c r="G4164">
        <f t="shared" si="196"/>
        <v>6.6</v>
      </c>
      <c r="H4164" s="3">
        <f t="shared" si="197"/>
        <v>1.1251158657328983</v>
      </c>
    </row>
    <row r="4165" spans="1:8" x14ac:dyDescent="0.3">
      <c r="A4165" t="s">
        <v>14493</v>
      </c>
      <c r="B4165" t="s">
        <v>5839</v>
      </c>
      <c r="E4165">
        <v>6.6</v>
      </c>
      <c r="F4165" t="e">
        <f t="shared" si="195"/>
        <v>#DIV/0!</v>
      </c>
      <c r="G4165">
        <f t="shared" si="196"/>
        <v>6.6</v>
      </c>
      <c r="H4165" s="3">
        <f t="shared" si="197"/>
        <v>1.1251158657328983</v>
      </c>
    </row>
    <row r="4166" spans="1:8" x14ac:dyDescent="0.3">
      <c r="A4166" t="s">
        <v>14494</v>
      </c>
      <c r="B4166" t="s">
        <v>19</v>
      </c>
      <c r="E4166">
        <v>5.7</v>
      </c>
      <c r="F4166" t="e">
        <f t="shared" si="195"/>
        <v>#DIV/0!</v>
      </c>
      <c r="G4166">
        <f t="shared" si="196"/>
        <v>6.6</v>
      </c>
      <c r="H4166" s="3">
        <f t="shared" si="197"/>
        <v>1.1251158657328983</v>
      </c>
    </row>
    <row r="4167" spans="1:8" x14ac:dyDescent="0.3">
      <c r="A4167" t="s">
        <v>14495</v>
      </c>
      <c r="B4167" t="s">
        <v>19</v>
      </c>
      <c r="E4167">
        <v>6.9</v>
      </c>
      <c r="F4167" t="e">
        <f t="shared" si="195"/>
        <v>#DIV/0!</v>
      </c>
      <c r="G4167">
        <f t="shared" si="196"/>
        <v>6.6</v>
      </c>
      <c r="H4167" s="3">
        <f t="shared" si="197"/>
        <v>1.1251158657328983</v>
      </c>
    </row>
    <row r="4168" spans="1:8" x14ac:dyDescent="0.3">
      <c r="A4168" t="s">
        <v>14496</v>
      </c>
      <c r="B4168" t="s">
        <v>19</v>
      </c>
      <c r="E4168">
        <v>7</v>
      </c>
      <c r="F4168" t="e">
        <f t="shared" si="195"/>
        <v>#DIV/0!</v>
      </c>
      <c r="G4168">
        <f t="shared" si="196"/>
        <v>6.6</v>
      </c>
      <c r="H4168" s="3">
        <f t="shared" si="197"/>
        <v>1.1251158657328983</v>
      </c>
    </row>
    <row r="4169" spans="1:8" x14ac:dyDescent="0.3">
      <c r="A4169" t="s">
        <v>14497</v>
      </c>
      <c r="B4169" t="s">
        <v>19</v>
      </c>
      <c r="E4169">
        <v>7</v>
      </c>
      <c r="F4169" t="e">
        <f t="shared" si="195"/>
        <v>#DIV/0!</v>
      </c>
      <c r="G4169">
        <f t="shared" si="196"/>
        <v>6.6</v>
      </c>
      <c r="H4169" s="3">
        <f t="shared" si="197"/>
        <v>1.1251158657328983</v>
      </c>
    </row>
    <row r="4170" spans="1:8" x14ac:dyDescent="0.3">
      <c r="A4170" t="s">
        <v>14498</v>
      </c>
      <c r="B4170" t="s">
        <v>1243</v>
      </c>
      <c r="E4170">
        <v>7.8</v>
      </c>
      <c r="F4170" t="e">
        <f t="shared" si="195"/>
        <v>#DIV/0!</v>
      </c>
      <c r="G4170">
        <f t="shared" si="196"/>
        <v>6.6</v>
      </c>
      <c r="H4170" s="3">
        <f t="shared" si="197"/>
        <v>1.1251158657328983</v>
      </c>
    </row>
    <row r="4171" spans="1:8" x14ac:dyDescent="0.3">
      <c r="A4171" t="s">
        <v>14499</v>
      </c>
      <c r="B4171" t="s">
        <v>888</v>
      </c>
      <c r="E4171">
        <v>5.9</v>
      </c>
      <c r="F4171" t="e">
        <f t="shared" si="195"/>
        <v>#DIV/0!</v>
      </c>
      <c r="G4171">
        <f t="shared" si="196"/>
        <v>6.6</v>
      </c>
      <c r="H4171" s="3">
        <f t="shared" si="197"/>
        <v>1.1251158657328983</v>
      </c>
    </row>
    <row r="4172" spans="1:8" x14ac:dyDescent="0.3">
      <c r="A4172" t="s">
        <v>14500</v>
      </c>
      <c r="B4172" t="s">
        <v>19</v>
      </c>
      <c r="E4172">
        <v>7.4</v>
      </c>
      <c r="F4172" t="e">
        <f t="shared" si="195"/>
        <v>#DIV/0!</v>
      </c>
      <c r="G4172">
        <f t="shared" si="196"/>
        <v>6.6</v>
      </c>
      <c r="H4172" s="3">
        <f t="shared" si="197"/>
        <v>1.1251158657328983</v>
      </c>
    </row>
    <row r="4173" spans="1:8" x14ac:dyDescent="0.3">
      <c r="A4173" t="s">
        <v>14501</v>
      </c>
      <c r="B4173" t="s">
        <v>19</v>
      </c>
      <c r="E4173">
        <v>7.8</v>
      </c>
      <c r="F4173" t="e">
        <f t="shared" si="195"/>
        <v>#DIV/0!</v>
      </c>
      <c r="G4173">
        <f t="shared" si="196"/>
        <v>6.6</v>
      </c>
      <c r="H4173" s="3">
        <f t="shared" si="197"/>
        <v>1.1251158657328983</v>
      </c>
    </row>
    <row r="4174" spans="1:8" x14ac:dyDescent="0.3">
      <c r="A4174" t="s">
        <v>14502</v>
      </c>
      <c r="B4174" t="s">
        <v>19</v>
      </c>
      <c r="E4174">
        <v>6</v>
      </c>
      <c r="F4174" t="e">
        <f t="shared" si="195"/>
        <v>#DIV/0!</v>
      </c>
      <c r="G4174">
        <f t="shared" si="196"/>
        <v>6.6</v>
      </c>
      <c r="H4174" s="3">
        <f t="shared" si="197"/>
        <v>1.1251158657328983</v>
      </c>
    </row>
    <row r="4175" spans="1:8" x14ac:dyDescent="0.3">
      <c r="A4175" t="s">
        <v>11928</v>
      </c>
      <c r="B4175" t="s">
        <v>19</v>
      </c>
      <c r="E4175">
        <v>5.3</v>
      </c>
      <c r="F4175" t="e">
        <f t="shared" si="195"/>
        <v>#DIV/0!</v>
      </c>
      <c r="G4175">
        <f t="shared" si="196"/>
        <v>6.6</v>
      </c>
      <c r="H4175" s="3">
        <f t="shared" si="197"/>
        <v>1.1251158657328983</v>
      </c>
    </row>
    <row r="4176" spans="1:8" x14ac:dyDescent="0.3">
      <c r="A4176" t="s">
        <v>14503</v>
      </c>
      <c r="B4176" t="s">
        <v>19</v>
      </c>
      <c r="E4176">
        <v>7.9</v>
      </c>
      <c r="F4176" t="e">
        <f t="shared" si="195"/>
        <v>#DIV/0!</v>
      </c>
      <c r="G4176">
        <f t="shared" si="196"/>
        <v>6.6</v>
      </c>
      <c r="H4176" s="3">
        <f t="shared" si="197"/>
        <v>1.1251158657328983</v>
      </c>
    </row>
    <row r="4177" spans="1:8" x14ac:dyDescent="0.3">
      <c r="A4177" t="s">
        <v>14504</v>
      </c>
      <c r="B4177" t="s">
        <v>19</v>
      </c>
      <c r="E4177">
        <v>7.2</v>
      </c>
      <c r="F4177" t="e">
        <f t="shared" si="195"/>
        <v>#DIV/0!</v>
      </c>
      <c r="G4177">
        <f t="shared" si="196"/>
        <v>6.6</v>
      </c>
      <c r="H4177" s="3">
        <f t="shared" si="197"/>
        <v>1.1251158657328983</v>
      </c>
    </row>
    <row r="4178" spans="1:8" x14ac:dyDescent="0.3">
      <c r="A4178" t="s">
        <v>14505</v>
      </c>
      <c r="B4178" t="s">
        <v>19</v>
      </c>
      <c r="E4178">
        <v>7.4</v>
      </c>
      <c r="F4178" t="e">
        <f t="shared" si="195"/>
        <v>#DIV/0!</v>
      </c>
      <c r="G4178">
        <f t="shared" si="196"/>
        <v>6.6</v>
      </c>
      <c r="H4178" s="3">
        <f t="shared" si="197"/>
        <v>1.1251158657328983</v>
      </c>
    </row>
    <row r="4179" spans="1:8" x14ac:dyDescent="0.3">
      <c r="A4179" t="s">
        <v>14506</v>
      </c>
      <c r="B4179" t="s">
        <v>19</v>
      </c>
      <c r="E4179">
        <v>5.3</v>
      </c>
      <c r="F4179" t="e">
        <f t="shared" si="195"/>
        <v>#DIV/0!</v>
      </c>
      <c r="G4179">
        <f t="shared" si="196"/>
        <v>6.6</v>
      </c>
      <c r="H4179" s="3">
        <f t="shared" si="197"/>
        <v>1.1251158657328983</v>
      </c>
    </row>
    <row r="4180" spans="1:8" x14ac:dyDescent="0.3">
      <c r="A4180" t="s">
        <v>14507</v>
      </c>
      <c r="B4180" t="s">
        <v>19</v>
      </c>
      <c r="E4180">
        <v>8.3000000000000007</v>
      </c>
      <c r="F4180" t="e">
        <f t="shared" si="195"/>
        <v>#DIV/0!</v>
      </c>
      <c r="G4180">
        <f t="shared" si="196"/>
        <v>6.6</v>
      </c>
      <c r="H4180" s="3">
        <f t="shared" si="197"/>
        <v>1.1251158657328983</v>
      </c>
    </row>
    <row r="4181" spans="1:8" x14ac:dyDescent="0.3">
      <c r="A4181" t="s">
        <v>14508</v>
      </c>
      <c r="B4181" t="s">
        <v>19</v>
      </c>
      <c r="E4181">
        <v>7.6</v>
      </c>
      <c r="F4181" t="e">
        <f t="shared" si="195"/>
        <v>#DIV/0!</v>
      </c>
      <c r="G4181">
        <f t="shared" si="196"/>
        <v>6.6</v>
      </c>
      <c r="H4181" s="3">
        <f t="shared" si="197"/>
        <v>1.1251158657328983</v>
      </c>
    </row>
    <row r="4182" spans="1:8" x14ac:dyDescent="0.3">
      <c r="A4182" t="s">
        <v>14509</v>
      </c>
      <c r="B4182" t="s">
        <v>19</v>
      </c>
      <c r="E4182">
        <v>5.0999999999999996</v>
      </c>
      <c r="F4182" t="e">
        <f t="shared" si="195"/>
        <v>#DIV/0!</v>
      </c>
      <c r="G4182">
        <f t="shared" si="196"/>
        <v>6.6</v>
      </c>
      <c r="H4182" s="3">
        <f t="shared" si="197"/>
        <v>1.1251158657328983</v>
      </c>
    </row>
    <row r="4183" spans="1:8" x14ac:dyDescent="0.3">
      <c r="A4183" t="s">
        <v>14510</v>
      </c>
      <c r="B4183" t="s">
        <v>19</v>
      </c>
      <c r="E4183">
        <v>5.0999999999999996</v>
      </c>
      <c r="F4183" t="e">
        <f t="shared" si="195"/>
        <v>#DIV/0!</v>
      </c>
      <c r="G4183">
        <f t="shared" si="196"/>
        <v>6.6</v>
      </c>
      <c r="H4183" s="3">
        <f t="shared" si="197"/>
        <v>1.1251158657328983</v>
      </c>
    </row>
    <row r="4184" spans="1:8" x14ac:dyDescent="0.3">
      <c r="A4184" t="s">
        <v>13026</v>
      </c>
      <c r="B4184" t="s">
        <v>19</v>
      </c>
      <c r="E4184">
        <v>4.9000000000000004</v>
      </c>
      <c r="F4184" t="e">
        <f t="shared" si="195"/>
        <v>#DIV/0!</v>
      </c>
      <c r="G4184">
        <f t="shared" si="196"/>
        <v>6.6</v>
      </c>
      <c r="H4184" s="3">
        <f t="shared" si="197"/>
        <v>1.1251158657328983</v>
      </c>
    </row>
    <row r="4185" spans="1:8" x14ac:dyDescent="0.3">
      <c r="A4185" t="s">
        <v>14511</v>
      </c>
      <c r="B4185" t="s">
        <v>19</v>
      </c>
      <c r="E4185">
        <v>6.9</v>
      </c>
      <c r="F4185" t="e">
        <f t="shared" si="195"/>
        <v>#DIV/0!</v>
      </c>
      <c r="G4185">
        <f t="shared" si="196"/>
        <v>6.6</v>
      </c>
      <c r="H4185" s="3">
        <f t="shared" si="197"/>
        <v>1.1251158657328983</v>
      </c>
    </row>
    <row r="4186" spans="1:8" x14ac:dyDescent="0.3">
      <c r="A4186" t="s">
        <v>14512</v>
      </c>
      <c r="B4186" t="s">
        <v>675</v>
      </c>
      <c r="E4186">
        <v>4.5999999999999996</v>
      </c>
      <c r="F4186" t="e">
        <f t="shared" si="195"/>
        <v>#DIV/0!</v>
      </c>
      <c r="G4186">
        <f t="shared" si="196"/>
        <v>6.6</v>
      </c>
      <c r="H4186" s="3">
        <f t="shared" si="197"/>
        <v>1.1251158657328983</v>
      </c>
    </row>
    <row r="4187" spans="1:8" x14ac:dyDescent="0.3">
      <c r="A4187" t="s">
        <v>14513</v>
      </c>
      <c r="B4187" t="s">
        <v>19</v>
      </c>
      <c r="E4187">
        <v>6.3</v>
      </c>
      <c r="F4187" t="e">
        <f t="shared" si="195"/>
        <v>#DIV/0!</v>
      </c>
      <c r="G4187">
        <f t="shared" si="196"/>
        <v>6.6</v>
      </c>
      <c r="H4187" s="3">
        <f t="shared" si="197"/>
        <v>1.1251158657328983</v>
      </c>
    </row>
    <row r="4188" spans="1:8" x14ac:dyDescent="0.3">
      <c r="A4188" t="s">
        <v>14514</v>
      </c>
      <c r="B4188" t="s">
        <v>19</v>
      </c>
      <c r="E4188">
        <v>7.9</v>
      </c>
      <c r="F4188" t="e">
        <f t="shared" si="195"/>
        <v>#DIV/0!</v>
      </c>
      <c r="G4188">
        <f t="shared" si="196"/>
        <v>6.6</v>
      </c>
      <c r="H4188" s="3">
        <f t="shared" si="197"/>
        <v>1.1251158657328983</v>
      </c>
    </row>
    <row r="4189" spans="1:8" x14ac:dyDescent="0.3">
      <c r="A4189" t="s">
        <v>14515</v>
      </c>
      <c r="B4189" t="s">
        <v>19</v>
      </c>
      <c r="E4189">
        <v>6.7</v>
      </c>
      <c r="F4189" t="e">
        <f t="shared" si="195"/>
        <v>#DIV/0!</v>
      </c>
      <c r="G4189">
        <f t="shared" si="196"/>
        <v>6.6</v>
      </c>
      <c r="H4189" s="3">
        <f t="shared" si="197"/>
        <v>1.1251158657328983</v>
      </c>
    </row>
    <row r="4190" spans="1:8" x14ac:dyDescent="0.3">
      <c r="A4190" t="s">
        <v>14516</v>
      </c>
      <c r="B4190" t="s">
        <v>19</v>
      </c>
      <c r="E4190">
        <v>7.1</v>
      </c>
      <c r="F4190" t="e">
        <f t="shared" si="195"/>
        <v>#DIV/0!</v>
      </c>
      <c r="G4190">
        <f t="shared" si="196"/>
        <v>6.6</v>
      </c>
      <c r="H4190" s="3">
        <f t="shared" si="197"/>
        <v>1.1251158657328983</v>
      </c>
    </row>
    <row r="4191" spans="1:8" x14ac:dyDescent="0.3">
      <c r="A4191" t="s">
        <v>14517</v>
      </c>
      <c r="B4191" t="s">
        <v>19</v>
      </c>
      <c r="E4191">
        <v>7.6</v>
      </c>
      <c r="F4191" t="e">
        <f t="shared" si="195"/>
        <v>#DIV/0!</v>
      </c>
      <c r="G4191">
        <f t="shared" si="196"/>
        <v>6.6</v>
      </c>
      <c r="H4191" s="3">
        <f t="shared" si="197"/>
        <v>1.1251158657328983</v>
      </c>
    </row>
    <row r="4192" spans="1:8" x14ac:dyDescent="0.3">
      <c r="A4192" t="s">
        <v>14518</v>
      </c>
      <c r="B4192" t="s">
        <v>19</v>
      </c>
      <c r="E4192">
        <v>8.1</v>
      </c>
      <c r="F4192" t="e">
        <f t="shared" si="195"/>
        <v>#DIV/0!</v>
      </c>
      <c r="G4192">
        <f t="shared" si="196"/>
        <v>6.6</v>
      </c>
      <c r="H4192" s="3">
        <f t="shared" si="197"/>
        <v>1.1251158657328983</v>
      </c>
    </row>
    <row r="4193" spans="1:8" x14ac:dyDescent="0.3">
      <c r="A4193" t="s">
        <v>14519</v>
      </c>
      <c r="B4193" t="s">
        <v>19</v>
      </c>
      <c r="E4193">
        <v>6.6</v>
      </c>
      <c r="F4193" t="e">
        <f t="shared" si="195"/>
        <v>#DIV/0!</v>
      </c>
      <c r="G4193">
        <f t="shared" si="196"/>
        <v>6.6</v>
      </c>
      <c r="H4193" s="3">
        <f t="shared" si="197"/>
        <v>1.1251158657328983</v>
      </c>
    </row>
    <row r="4194" spans="1:8" x14ac:dyDescent="0.3">
      <c r="A4194" t="s">
        <v>14520</v>
      </c>
      <c r="B4194" t="s">
        <v>19</v>
      </c>
      <c r="E4194">
        <v>7</v>
      </c>
      <c r="F4194" t="e">
        <f t="shared" si="195"/>
        <v>#DIV/0!</v>
      </c>
      <c r="G4194">
        <f t="shared" si="196"/>
        <v>6.6</v>
      </c>
      <c r="H4194" s="3">
        <f t="shared" si="197"/>
        <v>1.1251158657328983</v>
      </c>
    </row>
    <row r="4195" spans="1:8" x14ac:dyDescent="0.3">
      <c r="A4195" t="s">
        <v>14521</v>
      </c>
      <c r="B4195" t="s">
        <v>19</v>
      </c>
      <c r="E4195">
        <v>7.6</v>
      </c>
      <c r="F4195" t="e">
        <f t="shared" si="195"/>
        <v>#DIV/0!</v>
      </c>
      <c r="G4195">
        <f t="shared" si="196"/>
        <v>6.6</v>
      </c>
      <c r="H4195" s="3">
        <f t="shared" si="197"/>
        <v>1.1251158657328983</v>
      </c>
    </row>
    <row r="4196" spans="1:8" x14ac:dyDescent="0.3">
      <c r="A4196" t="s">
        <v>14522</v>
      </c>
      <c r="B4196" t="s">
        <v>19</v>
      </c>
      <c r="E4196">
        <v>6.7</v>
      </c>
      <c r="F4196" t="e">
        <f t="shared" si="195"/>
        <v>#DIV/0!</v>
      </c>
      <c r="G4196">
        <f t="shared" si="196"/>
        <v>6.6</v>
      </c>
      <c r="H4196" s="3">
        <f t="shared" si="197"/>
        <v>1.1251158657328983</v>
      </c>
    </row>
    <row r="4197" spans="1:8" x14ac:dyDescent="0.3">
      <c r="A4197" t="s">
        <v>14523</v>
      </c>
      <c r="B4197" t="s">
        <v>19</v>
      </c>
      <c r="E4197">
        <v>7.1</v>
      </c>
      <c r="F4197" t="e">
        <f t="shared" si="195"/>
        <v>#DIV/0!</v>
      </c>
      <c r="G4197">
        <f t="shared" si="196"/>
        <v>6.6</v>
      </c>
      <c r="H4197" s="3">
        <f t="shared" si="197"/>
        <v>1.1251158657328983</v>
      </c>
    </row>
    <row r="4198" spans="1:8" x14ac:dyDescent="0.3">
      <c r="A4198" t="s">
        <v>14524</v>
      </c>
      <c r="B4198" t="s">
        <v>19</v>
      </c>
      <c r="E4198">
        <v>7.6</v>
      </c>
      <c r="F4198" t="e">
        <f t="shared" si="195"/>
        <v>#DIV/0!</v>
      </c>
      <c r="G4198">
        <f t="shared" si="196"/>
        <v>6.6</v>
      </c>
      <c r="H4198" s="3">
        <f t="shared" si="197"/>
        <v>1.1251158657328983</v>
      </c>
    </row>
    <row r="4199" spans="1:8" x14ac:dyDescent="0.3">
      <c r="A4199" t="s">
        <v>14525</v>
      </c>
      <c r="B4199" t="s">
        <v>19</v>
      </c>
      <c r="E4199">
        <v>7.1</v>
      </c>
      <c r="F4199" t="e">
        <f t="shared" si="195"/>
        <v>#DIV/0!</v>
      </c>
      <c r="G4199">
        <f t="shared" si="196"/>
        <v>6.6</v>
      </c>
      <c r="H4199" s="3">
        <f t="shared" si="197"/>
        <v>1.1251158657328983</v>
      </c>
    </row>
    <row r="4200" spans="1:8" x14ac:dyDescent="0.3">
      <c r="A4200" t="s">
        <v>14526</v>
      </c>
      <c r="B4200" t="s">
        <v>19</v>
      </c>
      <c r="E4200">
        <v>7.1</v>
      </c>
      <c r="F4200" t="e">
        <f t="shared" si="195"/>
        <v>#DIV/0!</v>
      </c>
      <c r="G4200">
        <f t="shared" si="196"/>
        <v>6.6</v>
      </c>
      <c r="H4200" s="3">
        <f t="shared" si="197"/>
        <v>1.1251158657328983</v>
      </c>
    </row>
    <row r="4201" spans="1:8" x14ac:dyDescent="0.3">
      <c r="A4201" t="s">
        <v>14527</v>
      </c>
      <c r="B4201" t="s">
        <v>3748</v>
      </c>
      <c r="E4201">
        <v>7.7</v>
      </c>
      <c r="F4201" t="e">
        <f t="shared" si="195"/>
        <v>#DIV/0!</v>
      </c>
      <c r="G4201">
        <f t="shared" si="196"/>
        <v>6.6</v>
      </c>
      <c r="H4201" s="3">
        <f t="shared" si="197"/>
        <v>1.1251158657328983</v>
      </c>
    </row>
    <row r="4202" spans="1:8" x14ac:dyDescent="0.3">
      <c r="A4202" t="s">
        <v>14528</v>
      </c>
      <c r="B4202" t="s">
        <v>1243</v>
      </c>
      <c r="E4202">
        <v>7.6</v>
      </c>
      <c r="F4202" t="e">
        <f t="shared" si="195"/>
        <v>#DIV/0!</v>
      </c>
      <c r="G4202">
        <f t="shared" si="196"/>
        <v>6.6</v>
      </c>
      <c r="H4202" s="3">
        <f t="shared" si="197"/>
        <v>1.1251158657328983</v>
      </c>
    </row>
    <row r="4203" spans="1:8" x14ac:dyDescent="0.3">
      <c r="A4203" t="s">
        <v>14529</v>
      </c>
      <c r="B4203" t="s">
        <v>19</v>
      </c>
      <c r="E4203">
        <v>6.6</v>
      </c>
      <c r="F4203" t="e">
        <f t="shared" si="195"/>
        <v>#DIV/0!</v>
      </c>
      <c r="G4203">
        <f t="shared" si="196"/>
        <v>6.6</v>
      </c>
      <c r="H4203" s="3">
        <f t="shared" si="197"/>
        <v>1.1251158657328983</v>
      </c>
    </row>
    <row r="4204" spans="1:8" x14ac:dyDescent="0.3">
      <c r="A4204" t="s">
        <v>12002</v>
      </c>
      <c r="B4204" t="s">
        <v>19</v>
      </c>
      <c r="E4204">
        <v>6.7</v>
      </c>
      <c r="F4204" t="e">
        <f t="shared" si="195"/>
        <v>#DIV/0!</v>
      </c>
      <c r="G4204">
        <f t="shared" si="196"/>
        <v>6.6</v>
      </c>
      <c r="H4204" s="3">
        <f t="shared" si="197"/>
        <v>1.1251158657328983</v>
      </c>
    </row>
    <row r="4205" spans="1:8" x14ac:dyDescent="0.3">
      <c r="A4205" t="s">
        <v>14530</v>
      </c>
      <c r="B4205" t="s">
        <v>19</v>
      </c>
      <c r="E4205">
        <v>5.7</v>
      </c>
      <c r="F4205" t="e">
        <f t="shared" si="195"/>
        <v>#DIV/0!</v>
      </c>
      <c r="G4205">
        <f t="shared" si="196"/>
        <v>6.6</v>
      </c>
      <c r="H4205" s="3">
        <f t="shared" si="197"/>
        <v>1.1251158657328983</v>
      </c>
    </row>
    <row r="4206" spans="1:8" x14ac:dyDescent="0.3">
      <c r="A4206" t="s">
        <v>14531</v>
      </c>
      <c r="B4206" t="s">
        <v>19</v>
      </c>
      <c r="E4206">
        <v>7.1</v>
      </c>
      <c r="F4206" t="e">
        <f t="shared" si="195"/>
        <v>#DIV/0!</v>
      </c>
      <c r="G4206">
        <f t="shared" si="196"/>
        <v>6.6</v>
      </c>
      <c r="H4206" s="3">
        <f t="shared" si="197"/>
        <v>1.1251158657328983</v>
      </c>
    </row>
    <row r="4207" spans="1:8" x14ac:dyDescent="0.3">
      <c r="A4207" t="s">
        <v>14532</v>
      </c>
      <c r="B4207" t="s">
        <v>19</v>
      </c>
      <c r="E4207">
        <v>6.2</v>
      </c>
      <c r="F4207" t="e">
        <f t="shared" si="195"/>
        <v>#DIV/0!</v>
      </c>
      <c r="G4207">
        <f t="shared" si="196"/>
        <v>6.6</v>
      </c>
      <c r="H4207" s="3">
        <f t="shared" si="197"/>
        <v>1.1251158657328983</v>
      </c>
    </row>
    <row r="4208" spans="1:8" x14ac:dyDescent="0.3">
      <c r="A4208" t="s">
        <v>14533</v>
      </c>
      <c r="B4208" t="s">
        <v>19</v>
      </c>
      <c r="E4208">
        <v>6.1</v>
      </c>
      <c r="F4208" t="e">
        <f t="shared" si="195"/>
        <v>#DIV/0!</v>
      </c>
      <c r="G4208">
        <f t="shared" si="196"/>
        <v>6.6</v>
      </c>
      <c r="H4208" s="3">
        <f t="shared" si="197"/>
        <v>1.1251158657328983</v>
      </c>
    </row>
    <row r="4209" spans="1:8" x14ac:dyDescent="0.3">
      <c r="A4209" t="s">
        <v>14534</v>
      </c>
      <c r="B4209" t="s">
        <v>19</v>
      </c>
      <c r="E4209">
        <v>5.9</v>
      </c>
      <c r="F4209" t="e">
        <f t="shared" si="195"/>
        <v>#DIV/0!</v>
      </c>
      <c r="G4209">
        <f t="shared" si="196"/>
        <v>6.6</v>
      </c>
      <c r="H4209" s="3">
        <f t="shared" si="197"/>
        <v>1.1251158657328983</v>
      </c>
    </row>
    <row r="4210" spans="1:8" x14ac:dyDescent="0.3">
      <c r="A4210" t="s">
        <v>14535</v>
      </c>
      <c r="B4210" t="s">
        <v>19</v>
      </c>
      <c r="E4210">
        <v>6.8</v>
      </c>
      <c r="F4210" t="e">
        <f t="shared" si="195"/>
        <v>#DIV/0!</v>
      </c>
      <c r="G4210">
        <f t="shared" si="196"/>
        <v>6.6</v>
      </c>
      <c r="H4210" s="3">
        <f t="shared" si="197"/>
        <v>1.1251158657328983</v>
      </c>
    </row>
    <row r="4211" spans="1:8" x14ac:dyDescent="0.3">
      <c r="A4211" t="s">
        <v>14536</v>
      </c>
      <c r="B4211" t="s">
        <v>19</v>
      </c>
      <c r="E4211">
        <v>5.8</v>
      </c>
      <c r="F4211" t="e">
        <f t="shared" si="195"/>
        <v>#DIV/0!</v>
      </c>
      <c r="G4211">
        <f t="shared" si="196"/>
        <v>6.6</v>
      </c>
      <c r="H4211" s="3">
        <f t="shared" si="197"/>
        <v>1.1251158657328983</v>
      </c>
    </row>
    <row r="4212" spans="1:8" x14ac:dyDescent="0.3">
      <c r="A4212" t="s">
        <v>14537</v>
      </c>
      <c r="B4212" t="s">
        <v>19</v>
      </c>
      <c r="E4212">
        <v>5</v>
      </c>
      <c r="F4212" t="e">
        <f t="shared" si="195"/>
        <v>#DIV/0!</v>
      </c>
      <c r="G4212">
        <f t="shared" si="196"/>
        <v>6.6</v>
      </c>
      <c r="H4212" s="3">
        <f t="shared" si="197"/>
        <v>1.1251158657328983</v>
      </c>
    </row>
    <row r="4213" spans="1:8" x14ac:dyDescent="0.3">
      <c r="A4213" t="s">
        <v>14538</v>
      </c>
      <c r="B4213" t="s">
        <v>19</v>
      </c>
      <c r="E4213">
        <v>6.3</v>
      </c>
      <c r="F4213" t="e">
        <f t="shared" si="195"/>
        <v>#DIV/0!</v>
      </c>
      <c r="G4213">
        <f t="shared" si="196"/>
        <v>6.6</v>
      </c>
      <c r="H4213" s="3">
        <f t="shared" si="197"/>
        <v>1.1251158657328983</v>
      </c>
    </row>
    <row r="4214" spans="1:8" x14ac:dyDescent="0.3">
      <c r="A4214" t="s">
        <v>14539</v>
      </c>
      <c r="B4214" t="s">
        <v>19</v>
      </c>
      <c r="E4214">
        <v>6.8</v>
      </c>
      <c r="F4214" t="e">
        <f t="shared" si="195"/>
        <v>#DIV/0!</v>
      </c>
      <c r="G4214">
        <f t="shared" si="196"/>
        <v>6.6</v>
      </c>
      <c r="H4214" s="3">
        <f t="shared" si="197"/>
        <v>1.1251158657328983</v>
      </c>
    </row>
    <row r="4215" spans="1:8" x14ac:dyDescent="0.3">
      <c r="A4215" t="s">
        <v>14540</v>
      </c>
      <c r="B4215" t="s">
        <v>19</v>
      </c>
      <c r="E4215">
        <v>5.0999999999999996</v>
      </c>
      <c r="F4215" t="e">
        <f t="shared" si="195"/>
        <v>#DIV/0!</v>
      </c>
      <c r="G4215">
        <f t="shared" si="196"/>
        <v>6.6</v>
      </c>
      <c r="H4215" s="3">
        <f t="shared" si="197"/>
        <v>1.1251158657328983</v>
      </c>
    </row>
    <row r="4216" spans="1:8" x14ac:dyDescent="0.3">
      <c r="A4216" t="s">
        <v>14541</v>
      </c>
      <c r="B4216" t="s">
        <v>19</v>
      </c>
      <c r="E4216">
        <v>6.6</v>
      </c>
      <c r="F4216" t="e">
        <f t="shared" si="195"/>
        <v>#DIV/0!</v>
      </c>
      <c r="G4216">
        <f t="shared" si="196"/>
        <v>6.6</v>
      </c>
      <c r="H4216" s="3">
        <f t="shared" si="197"/>
        <v>1.1251158657328983</v>
      </c>
    </row>
    <row r="4217" spans="1:8" x14ac:dyDescent="0.3">
      <c r="A4217" t="s">
        <v>14542</v>
      </c>
      <c r="B4217" t="s">
        <v>19</v>
      </c>
      <c r="E4217">
        <v>5</v>
      </c>
      <c r="F4217" t="e">
        <f t="shared" si="195"/>
        <v>#DIV/0!</v>
      </c>
      <c r="G4217">
        <f t="shared" si="196"/>
        <v>6.6</v>
      </c>
      <c r="H4217" s="3">
        <f t="shared" si="197"/>
        <v>1.1251158657328983</v>
      </c>
    </row>
    <row r="4218" spans="1:8" x14ac:dyDescent="0.3">
      <c r="A4218" t="s">
        <v>14543</v>
      </c>
      <c r="B4218" t="s">
        <v>19</v>
      </c>
      <c r="E4218">
        <v>7.7</v>
      </c>
      <c r="F4218" t="e">
        <f t="shared" si="195"/>
        <v>#DIV/0!</v>
      </c>
      <c r="G4218">
        <f t="shared" si="196"/>
        <v>6.6</v>
      </c>
      <c r="H4218" s="3">
        <f t="shared" si="197"/>
        <v>1.1251158657328983</v>
      </c>
    </row>
    <row r="4219" spans="1:8" x14ac:dyDescent="0.3">
      <c r="A4219" t="s">
        <v>14544</v>
      </c>
      <c r="B4219" t="s">
        <v>19</v>
      </c>
      <c r="E4219">
        <v>3.1</v>
      </c>
      <c r="F4219" t="e">
        <f t="shared" si="195"/>
        <v>#DIV/0!</v>
      </c>
      <c r="G4219">
        <f t="shared" si="196"/>
        <v>6.6</v>
      </c>
      <c r="H4219" s="3">
        <f t="shared" si="197"/>
        <v>1.1251158657328983</v>
      </c>
    </row>
    <row r="4220" spans="1:8" x14ac:dyDescent="0.3">
      <c r="A4220" t="s">
        <v>14545</v>
      </c>
      <c r="B4220" t="s">
        <v>19</v>
      </c>
      <c r="E4220">
        <v>6.5</v>
      </c>
      <c r="F4220" t="e">
        <f t="shared" si="195"/>
        <v>#DIV/0!</v>
      </c>
      <c r="G4220">
        <f t="shared" si="196"/>
        <v>6.6</v>
      </c>
      <c r="H4220" s="3">
        <f t="shared" si="197"/>
        <v>1.1251158657328983</v>
      </c>
    </row>
    <row r="4221" spans="1:8" x14ac:dyDescent="0.3">
      <c r="A4221" t="s">
        <v>14546</v>
      </c>
      <c r="B4221" t="s">
        <v>19</v>
      </c>
      <c r="E4221">
        <v>3.9</v>
      </c>
      <c r="F4221" t="e">
        <f t="shared" si="195"/>
        <v>#DIV/0!</v>
      </c>
      <c r="G4221">
        <f t="shared" si="196"/>
        <v>6.6</v>
      </c>
      <c r="H4221" s="3">
        <f t="shared" si="197"/>
        <v>1.1251158657328983</v>
      </c>
    </row>
    <row r="4222" spans="1:8" x14ac:dyDescent="0.3">
      <c r="A4222" t="s">
        <v>14547</v>
      </c>
      <c r="B4222" t="s">
        <v>19</v>
      </c>
      <c r="E4222">
        <v>6.8</v>
      </c>
      <c r="F4222" t="e">
        <f t="shared" si="195"/>
        <v>#DIV/0!</v>
      </c>
      <c r="G4222">
        <f t="shared" si="196"/>
        <v>6.6</v>
      </c>
      <c r="H4222" s="3">
        <f t="shared" si="197"/>
        <v>1.1251158657328983</v>
      </c>
    </row>
    <row r="4223" spans="1:8" x14ac:dyDescent="0.3">
      <c r="A4223" t="s">
        <v>14548</v>
      </c>
      <c r="B4223" t="s">
        <v>19</v>
      </c>
      <c r="E4223">
        <v>7</v>
      </c>
      <c r="F4223" t="e">
        <f t="shared" si="195"/>
        <v>#DIV/0!</v>
      </c>
      <c r="G4223">
        <f t="shared" si="196"/>
        <v>6.6</v>
      </c>
      <c r="H4223" s="3">
        <f t="shared" si="197"/>
        <v>1.1251158657328983</v>
      </c>
    </row>
    <row r="4224" spans="1:8" x14ac:dyDescent="0.3">
      <c r="A4224" t="s">
        <v>14549</v>
      </c>
      <c r="B4224" t="s">
        <v>19</v>
      </c>
      <c r="E4224">
        <v>5.9</v>
      </c>
      <c r="F4224" t="e">
        <f t="shared" si="195"/>
        <v>#DIV/0!</v>
      </c>
      <c r="G4224">
        <f t="shared" si="196"/>
        <v>6.6</v>
      </c>
      <c r="H4224" s="3">
        <f t="shared" si="197"/>
        <v>1.1251158657328983</v>
      </c>
    </row>
    <row r="4225" spans="1:8" x14ac:dyDescent="0.3">
      <c r="A4225" t="s">
        <v>14550</v>
      </c>
      <c r="B4225" t="s">
        <v>19</v>
      </c>
      <c r="E4225">
        <v>5.8</v>
      </c>
      <c r="F4225" t="e">
        <f t="shared" si="195"/>
        <v>#DIV/0!</v>
      </c>
      <c r="G4225">
        <f t="shared" si="196"/>
        <v>6.6</v>
      </c>
      <c r="H4225" s="3">
        <f t="shared" si="197"/>
        <v>1.1251158657328983</v>
      </c>
    </row>
    <row r="4226" spans="1:8" x14ac:dyDescent="0.3">
      <c r="A4226" t="s">
        <v>14551</v>
      </c>
      <c r="B4226" t="s">
        <v>19</v>
      </c>
      <c r="E4226">
        <v>7.3</v>
      </c>
      <c r="F4226" t="e">
        <f t="shared" si="195"/>
        <v>#DIV/0!</v>
      </c>
      <c r="G4226">
        <f t="shared" si="196"/>
        <v>6.6</v>
      </c>
      <c r="H4226" s="3">
        <f t="shared" si="197"/>
        <v>1.1251158657328983</v>
      </c>
    </row>
    <row r="4227" spans="1:8" x14ac:dyDescent="0.3">
      <c r="A4227" t="s">
        <v>14552</v>
      </c>
      <c r="B4227" t="s">
        <v>19</v>
      </c>
      <c r="E4227">
        <v>7.8</v>
      </c>
      <c r="F4227" t="e">
        <f t="shared" ref="F4227:F4290" si="198">AVERAGEIF(B:B,C:C,E:E)</f>
        <v>#DIV/0!</v>
      </c>
      <c r="G4227">
        <f t="shared" ref="G4227:G4290" si="199">MEDIAN(B:B,C:C,E:E)</f>
        <v>6.6</v>
      </c>
      <c r="H4227" s="3">
        <f t="shared" ref="H4227:H4290" si="200">_xlfn.STDEV.S(B:B,C:C,E:E)</f>
        <v>1.1251158657328983</v>
      </c>
    </row>
    <row r="4228" spans="1:8" x14ac:dyDescent="0.3">
      <c r="A4228" t="s">
        <v>12574</v>
      </c>
      <c r="B4228" t="s">
        <v>19</v>
      </c>
      <c r="E4228">
        <v>7.8</v>
      </c>
      <c r="F4228" t="e">
        <f t="shared" si="198"/>
        <v>#DIV/0!</v>
      </c>
      <c r="G4228">
        <f t="shared" si="199"/>
        <v>6.6</v>
      </c>
      <c r="H4228" s="3">
        <f t="shared" si="200"/>
        <v>1.1251158657328983</v>
      </c>
    </row>
    <row r="4229" spans="1:8" x14ac:dyDescent="0.3">
      <c r="A4229" t="s">
        <v>14553</v>
      </c>
      <c r="B4229" t="s">
        <v>19</v>
      </c>
      <c r="E4229">
        <v>6.9</v>
      </c>
      <c r="F4229" t="e">
        <f t="shared" si="198"/>
        <v>#DIV/0!</v>
      </c>
      <c r="G4229">
        <f t="shared" si="199"/>
        <v>6.6</v>
      </c>
      <c r="H4229" s="3">
        <f t="shared" si="200"/>
        <v>1.1251158657328983</v>
      </c>
    </row>
    <row r="4230" spans="1:8" x14ac:dyDescent="0.3">
      <c r="A4230" t="s">
        <v>14554</v>
      </c>
      <c r="B4230" t="s">
        <v>19</v>
      </c>
      <c r="E4230">
        <v>5.7</v>
      </c>
      <c r="F4230" t="e">
        <f t="shared" si="198"/>
        <v>#DIV/0!</v>
      </c>
      <c r="G4230">
        <f t="shared" si="199"/>
        <v>6.6</v>
      </c>
      <c r="H4230" s="3">
        <f t="shared" si="200"/>
        <v>1.1251158657328983</v>
      </c>
    </row>
    <row r="4231" spans="1:8" x14ac:dyDescent="0.3">
      <c r="A4231" t="s">
        <v>14555</v>
      </c>
      <c r="B4231" t="s">
        <v>19</v>
      </c>
      <c r="E4231">
        <v>4.7</v>
      </c>
      <c r="F4231" t="e">
        <f t="shared" si="198"/>
        <v>#DIV/0!</v>
      </c>
      <c r="G4231">
        <f t="shared" si="199"/>
        <v>6.6</v>
      </c>
      <c r="H4231" s="3">
        <f t="shared" si="200"/>
        <v>1.1251158657328983</v>
      </c>
    </row>
    <row r="4232" spans="1:8" x14ac:dyDescent="0.3">
      <c r="A4232" t="s">
        <v>14556</v>
      </c>
      <c r="B4232" t="s">
        <v>19</v>
      </c>
      <c r="E4232">
        <v>5.9</v>
      </c>
      <c r="F4232" t="e">
        <f t="shared" si="198"/>
        <v>#DIV/0!</v>
      </c>
      <c r="G4232">
        <f t="shared" si="199"/>
        <v>6.6</v>
      </c>
      <c r="H4232" s="3">
        <f t="shared" si="200"/>
        <v>1.1251158657328983</v>
      </c>
    </row>
    <row r="4233" spans="1:8" x14ac:dyDescent="0.3">
      <c r="A4233" t="s">
        <v>14557</v>
      </c>
      <c r="B4233" t="s">
        <v>19</v>
      </c>
      <c r="E4233">
        <v>5.9</v>
      </c>
      <c r="F4233" t="e">
        <f t="shared" si="198"/>
        <v>#DIV/0!</v>
      </c>
      <c r="G4233">
        <f t="shared" si="199"/>
        <v>6.6</v>
      </c>
      <c r="H4233" s="3">
        <f t="shared" si="200"/>
        <v>1.1251158657328983</v>
      </c>
    </row>
    <row r="4234" spans="1:8" x14ac:dyDescent="0.3">
      <c r="A4234" t="s">
        <v>14558</v>
      </c>
      <c r="B4234" t="s">
        <v>19</v>
      </c>
      <c r="E4234">
        <v>4.3</v>
      </c>
      <c r="F4234" t="e">
        <f t="shared" si="198"/>
        <v>#DIV/0!</v>
      </c>
      <c r="G4234">
        <f t="shared" si="199"/>
        <v>6.6</v>
      </c>
      <c r="H4234" s="3">
        <f t="shared" si="200"/>
        <v>1.1251158657328983</v>
      </c>
    </row>
    <row r="4235" spans="1:8" x14ac:dyDescent="0.3">
      <c r="A4235" t="s">
        <v>14559</v>
      </c>
      <c r="B4235" t="s">
        <v>7501</v>
      </c>
      <c r="E4235">
        <v>7.5</v>
      </c>
      <c r="F4235" t="e">
        <f t="shared" si="198"/>
        <v>#DIV/0!</v>
      </c>
      <c r="G4235">
        <f t="shared" si="199"/>
        <v>6.6</v>
      </c>
      <c r="H4235" s="3">
        <f t="shared" si="200"/>
        <v>1.1251158657328983</v>
      </c>
    </row>
    <row r="4236" spans="1:8" x14ac:dyDescent="0.3">
      <c r="A4236" t="s">
        <v>14560</v>
      </c>
      <c r="B4236" t="s">
        <v>19</v>
      </c>
      <c r="E4236">
        <v>4.8</v>
      </c>
      <c r="F4236" t="e">
        <f t="shared" si="198"/>
        <v>#DIV/0!</v>
      </c>
      <c r="G4236">
        <f t="shared" si="199"/>
        <v>6.6</v>
      </c>
      <c r="H4236" s="3">
        <f t="shared" si="200"/>
        <v>1.1251158657328983</v>
      </c>
    </row>
    <row r="4237" spans="1:8" x14ac:dyDescent="0.3">
      <c r="A4237" t="s">
        <v>14561</v>
      </c>
      <c r="B4237" t="s">
        <v>1243</v>
      </c>
      <c r="E4237">
        <v>5.8</v>
      </c>
      <c r="F4237" t="e">
        <f t="shared" si="198"/>
        <v>#DIV/0!</v>
      </c>
      <c r="G4237">
        <f t="shared" si="199"/>
        <v>6.6</v>
      </c>
      <c r="H4237" s="3">
        <f t="shared" si="200"/>
        <v>1.1251158657328983</v>
      </c>
    </row>
    <row r="4238" spans="1:8" x14ac:dyDescent="0.3">
      <c r="A4238" t="s">
        <v>14562</v>
      </c>
      <c r="B4238" t="s">
        <v>19</v>
      </c>
      <c r="E4238">
        <v>5.3</v>
      </c>
      <c r="F4238" t="e">
        <f t="shared" si="198"/>
        <v>#DIV/0!</v>
      </c>
      <c r="G4238">
        <f t="shared" si="199"/>
        <v>6.6</v>
      </c>
      <c r="H4238" s="3">
        <f t="shared" si="200"/>
        <v>1.1251158657328983</v>
      </c>
    </row>
    <row r="4239" spans="1:8" x14ac:dyDescent="0.3">
      <c r="A4239" t="s">
        <v>14563</v>
      </c>
      <c r="B4239" t="s">
        <v>19</v>
      </c>
      <c r="E4239">
        <v>6</v>
      </c>
      <c r="F4239" t="e">
        <f t="shared" si="198"/>
        <v>#DIV/0!</v>
      </c>
      <c r="G4239">
        <f t="shared" si="199"/>
        <v>6.6</v>
      </c>
      <c r="H4239" s="3">
        <f t="shared" si="200"/>
        <v>1.1251158657328983</v>
      </c>
    </row>
    <row r="4240" spans="1:8" x14ac:dyDescent="0.3">
      <c r="A4240" t="s">
        <v>14564</v>
      </c>
      <c r="B4240" t="s">
        <v>19</v>
      </c>
      <c r="E4240">
        <v>8.1</v>
      </c>
      <c r="F4240" t="e">
        <f t="shared" si="198"/>
        <v>#DIV/0!</v>
      </c>
      <c r="G4240">
        <f t="shared" si="199"/>
        <v>6.6</v>
      </c>
      <c r="H4240" s="3">
        <f t="shared" si="200"/>
        <v>1.1251158657328983</v>
      </c>
    </row>
    <row r="4241" spans="1:8" x14ac:dyDescent="0.3">
      <c r="A4241" t="s">
        <v>14565</v>
      </c>
      <c r="B4241" t="s">
        <v>19</v>
      </c>
      <c r="E4241">
        <v>7</v>
      </c>
      <c r="F4241" t="e">
        <f t="shared" si="198"/>
        <v>#DIV/0!</v>
      </c>
      <c r="G4241">
        <f t="shared" si="199"/>
        <v>6.6</v>
      </c>
      <c r="H4241" s="3">
        <f t="shared" si="200"/>
        <v>1.1251158657328983</v>
      </c>
    </row>
    <row r="4242" spans="1:8" x14ac:dyDescent="0.3">
      <c r="A4242" t="s">
        <v>14566</v>
      </c>
      <c r="B4242" t="s">
        <v>19</v>
      </c>
      <c r="E4242">
        <v>7.6</v>
      </c>
      <c r="F4242" t="e">
        <f t="shared" si="198"/>
        <v>#DIV/0!</v>
      </c>
      <c r="G4242">
        <f t="shared" si="199"/>
        <v>6.6</v>
      </c>
      <c r="H4242" s="3">
        <f t="shared" si="200"/>
        <v>1.1251158657328983</v>
      </c>
    </row>
    <row r="4243" spans="1:8" x14ac:dyDescent="0.3">
      <c r="A4243" t="s">
        <v>14567</v>
      </c>
      <c r="B4243" t="s">
        <v>19</v>
      </c>
      <c r="E4243">
        <v>7.2</v>
      </c>
      <c r="F4243" t="e">
        <f t="shared" si="198"/>
        <v>#DIV/0!</v>
      </c>
      <c r="G4243">
        <f t="shared" si="199"/>
        <v>6.6</v>
      </c>
      <c r="H4243" s="3">
        <f t="shared" si="200"/>
        <v>1.1251158657328983</v>
      </c>
    </row>
    <row r="4244" spans="1:8" x14ac:dyDescent="0.3">
      <c r="A4244" t="s">
        <v>14568</v>
      </c>
      <c r="B4244" t="s">
        <v>19</v>
      </c>
      <c r="E4244">
        <v>7.5</v>
      </c>
      <c r="F4244" t="e">
        <f t="shared" si="198"/>
        <v>#DIV/0!</v>
      </c>
      <c r="G4244">
        <f t="shared" si="199"/>
        <v>6.6</v>
      </c>
      <c r="H4244" s="3">
        <f t="shared" si="200"/>
        <v>1.1251158657328983</v>
      </c>
    </row>
    <row r="4245" spans="1:8" x14ac:dyDescent="0.3">
      <c r="A4245" t="s">
        <v>14569</v>
      </c>
      <c r="B4245" t="s">
        <v>19</v>
      </c>
      <c r="E4245">
        <v>6.3</v>
      </c>
      <c r="F4245" t="e">
        <f t="shared" si="198"/>
        <v>#DIV/0!</v>
      </c>
      <c r="G4245">
        <f t="shared" si="199"/>
        <v>6.6</v>
      </c>
      <c r="H4245" s="3">
        <f t="shared" si="200"/>
        <v>1.1251158657328983</v>
      </c>
    </row>
    <row r="4246" spans="1:8" x14ac:dyDescent="0.3">
      <c r="A4246" t="s">
        <v>14570</v>
      </c>
      <c r="B4246" t="s">
        <v>19</v>
      </c>
      <c r="E4246">
        <v>6.7</v>
      </c>
      <c r="F4246" t="e">
        <f t="shared" si="198"/>
        <v>#DIV/0!</v>
      </c>
      <c r="G4246">
        <f t="shared" si="199"/>
        <v>6.6</v>
      </c>
      <c r="H4246" s="3">
        <f t="shared" si="200"/>
        <v>1.1251158657328983</v>
      </c>
    </row>
    <row r="4247" spans="1:8" x14ac:dyDescent="0.3">
      <c r="A4247" t="s">
        <v>14571</v>
      </c>
      <c r="B4247" t="s">
        <v>19</v>
      </c>
      <c r="E4247">
        <v>4.8</v>
      </c>
      <c r="F4247" t="e">
        <f t="shared" si="198"/>
        <v>#DIV/0!</v>
      </c>
      <c r="G4247">
        <f t="shared" si="199"/>
        <v>6.6</v>
      </c>
      <c r="H4247" s="3">
        <f t="shared" si="200"/>
        <v>1.1251158657328983</v>
      </c>
    </row>
    <row r="4248" spans="1:8" x14ac:dyDescent="0.3">
      <c r="A4248" t="s">
        <v>14572</v>
      </c>
      <c r="B4248" t="s">
        <v>19</v>
      </c>
      <c r="E4248">
        <v>5.5</v>
      </c>
      <c r="F4248" t="e">
        <f t="shared" si="198"/>
        <v>#DIV/0!</v>
      </c>
      <c r="G4248">
        <f t="shared" si="199"/>
        <v>6.6</v>
      </c>
      <c r="H4248" s="3">
        <f t="shared" si="200"/>
        <v>1.1251158657328983</v>
      </c>
    </row>
    <row r="4249" spans="1:8" x14ac:dyDescent="0.3">
      <c r="A4249" t="s">
        <v>14573</v>
      </c>
      <c r="B4249" t="s">
        <v>19</v>
      </c>
      <c r="E4249">
        <v>7.5</v>
      </c>
      <c r="F4249" t="e">
        <f t="shared" si="198"/>
        <v>#DIV/0!</v>
      </c>
      <c r="G4249">
        <f t="shared" si="199"/>
        <v>6.6</v>
      </c>
      <c r="H4249" s="3">
        <f t="shared" si="200"/>
        <v>1.1251158657328983</v>
      </c>
    </row>
    <row r="4250" spans="1:8" x14ac:dyDescent="0.3">
      <c r="A4250" t="s">
        <v>14574</v>
      </c>
      <c r="B4250" t="s">
        <v>3111</v>
      </c>
      <c r="E4250">
        <v>5.0999999999999996</v>
      </c>
      <c r="F4250" t="e">
        <f t="shared" si="198"/>
        <v>#DIV/0!</v>
      </c>
      <c r="G4250">
        <f t="shared" si="199"/>
        <v>6.6</v>
      </c>
      <c r="H4250" s="3">
        <f t="shared" si="200"/>
        <v>1.1251158657328983</v>
      </c>
    </row>
    <row r="4251" spans="1:8" x14ac:dyDescent="0.3">
      <c r="A4251" t="s">
        <v>14575</v>
      </c>
      <c r="B4251" t="s">
        <v>19</v>
      </c>
      <c r="E4251">
        <v>7.4</v>
      </c>
      <c r="F4251" t="e">
        <f t="shared" si="198"/>
        <v>#DIV/0!</v>
      </c>
      <c r="G4251">
        <f t="shared" si="199"/>
        <v>6.6</v>
      </c>
      <c r="H4251" s="3">
        <f t="shared" si="200"/>
        <v>1.1251158657328983</v>
      </c>
    </row>
    <row r="4252" spans="1:8" x14ac:dyDescent="0.3">
      <c r="A4252" t="s">
        <v>14576</v>
      </c>
      <c r="B4252" t="s">
        <v>19</v>
      </c>
      <c r="E4252">
        <v>7.3</v>
      </c>
      <c r="F4252" t="e">
        <f t="shared" si="198"/>
        <v>#DIV/0!</v>
      </c>
      <c r="G4252">
        <f t="shared" si="199"/>
        <v>6.6</v>
      </c>
      <c r="H4252" s="3">
        <f t="shared" si="200"/>
        <v>1.1251158657328983</v>
      </c>
    </row>
    <row r="4253" spans="1:8" x14ac:dyDescent="0.3">
      <c r="A4253" t="s">
        <v>14577</v>
      </c>
      <c r="B4253" t="s">
        <v>19</v>
      </c>
      <c r="E4253">
        <v>6.9</v>
      </c>
      <c r="F4253" t="e">
        <f t="shared" si="198"/>
        <v>#DIV/0!</v>
      </c>
      <c r="G4253">
        <f t="shared" si="199"/>
        <v>6.6</v>
      </c>
      <c r="H4253" s="3">
        <f t="shared" si="200"/>
        <v>1.1251158657328983</v>
      </c>
    </row>
    <row r="4254" spans="1:8" x14ac:dyDescent="0.3">
      <c r="A4254" t="s">
        <v>14578</v>
      </c>
      <c r="B4254" t="s">
        <v>3748</v>
      </c>
      <c r="E4254">
        <v>6.8</v>
      </c>
      <c r="F4254" t="e">
        <f t="shared" si="198"/>
        <v>#DIV/0!</v>
      </c>
      <c r="G4254">
        <f t="shared" si="199"/>
        <v>6.6</v>
      </c>
      <c r="H4254" s="3">
        <f t="shared" si="200"/>
        <v>1.1251158657328983</v>
      </c>
    </row>
    <row r="4255" spans="1:8" x14ac:dyDescent="0.3">
      <c r="A4255" t="s">
        <v>14579</v>
      </c>
      <c r="B4255" t="s">
        <v>19</v>
      </c>
      <c r="E4255">
        <v>8.4</v>
      </c>
      <c r="F4255" t="e">
        <f t="shared" si="198"/>
        <v>#DIV/0!</v>
      </c>
      <c r="G4255">
        <f t="shared" si="199"/>
        <v>6.6</v>
      </c>
      <c r="H4255" s="3">
        <f t="shared" si="200"/>
        <v>1.1251158657328983</v>
      </c>
    </row>
    <row r="4256" spans="1:8" x14ac:dyDescent="0.3">
      <c r="A4256" t="s">
        <v>14580</v>
      </c>
      <c r="B4256" t="s">
        <v>19</v>
      </c>
      <c r="E4256">
        <v>7.6</v>
      </c>
      <c r="F4256" t="e">
        <f t="shared" si="198"/>
        <v>#DIV/0!</v>
      </c>
      <c r="G4256">
        <f t="shared" si="199"/>
        <v>6.6</v>
      </c>
      <c r="H4256" s="3">
        <f t="shared" si="200"/>
        <v>1.1251158657328983</v>
      </c>
    </row>
    <row r="4257" spans="1:8" x14ac:dyDescent="0.3">
      <c r="A4257" t="s">
        <v>14581</v>
      </c>
      <c r="B4257" t="s">
        <v>19</v>
      </c>
      <c r="E4257">
        <v>7.6</v>
      </c>
      <c r="F4257" t="e">
        <f t="shared" si="198"/>
        <v>#DIV/0!</v>
      </c>
      <c r="G4257">
        <f t="shared" si="199"/>
        <v>6.6</v>
      </c>
      <c r="H4257" s="3">
        <f t="shared" si="200"/>
        <v>1.1251158657328983</v>
      </c>
    </row>
    <row r="4258" spans="1:8" x14ac:dyDescent="0.3">
      <c r="A4258" t="s">
        <v>11307</v>
      </c>
      <c r="B4258" t="s">
        <v>675</v>
      </c>
      <c r="E4258">
        <v>7.7</v>
      </c>
      <c r="F4258" t="e">
        <f t="shared" si="198"/>
        <v>#DIV/0!</v>
      </c>
      <c r="G4258">
        <f t="shared" si="199"/>
        <v>6.6</v>
      </c>
      <c r="H4258" s="3">
        <f t="shared" si="200"/>
        <v>1.1251158657328983</v>
      </c>
    </row>
    <row r="4259" spans="1:8" x14ac:dyDescent="0.3">
      <c r="A4259" t="s">
        <v>14582</v>
      </c>
      <c r="B4259" t="s">
        <v>19</v>
      </c>
      <c r="E4259">
        <v>7.6</v>
      </c>
      <c r="F4259" t="e">
        <f t="shared" si="198"/>
        <v>#DIV/0!</v>
      </c>
      <c r="G4259">
        <f t="shared" si="199"/>
        <v>6.6</v>
      </c>
      <c r="H4259" s="3">
        <f t="shared" si="200"/>
        <v>1.1251158657328983</v>
      </c>
    </row>
    <row r="4260" spans="1:8" x14ac:dyDescent="0.3">
      <c r="A4260" t="s">
        <v>14583</v>
      </c>
      <c r="B4260" t="s">
        <v>19</v>
      </c>
      <c r="E4260">
        <v>5.3</v>
      </c>
      <c r="F4260" t="e">
        <f t="shared" si="198"/>
        <v>#DIV/0!</v>
      </c>
      <c r="G4260">
        <f t="shared" si="199"/>
        <v>6.6</v>
      </c>
      <c r="H4260" s="3">
        <f t="shared" si="200"/>
        <v>1.1251158657328983</v>
      </c>
    </row>
    <row r="4261" spans="1:8" x14ac:dyDescent="0.3">
      <c r="A4261" t="s">
        <v>14584</v>
      </c>
      <c r="B4261" t="s">
        <v>19</v>
      </c>
      <c r="E4261">
        <v>8.5</v>
      </c>
      <c r="F4261" t="e">
        <f t="shared" si="198"/>
        <v>#DIV/0!</v>
      </c>
      <c r="G4261">
        <f t="shared" si="199"/>
        <v>6.6</v>
      </c>
      <c r="H4261" s="3">
        <f t="shared" si="200"/>
        <v>1.1251158657328983</v>
      </c>
    </row>
    <row r="4262" spans="1:8" x14ac:dyDescent="0.3">
      <c r="A4262" t="s">
        <v>14585</v>
      </c>
      <c r="B4262" t="s">
        <v>1243</v>
      </c>
      <c r="E4262">
        <v>7</v>
      </c>
      <c r="F4262" t="e">
        <f t="shared" si="198"/>
        <v>#DIV/0!</v>
      </c>
      <c r="G4262">
        <f t="shared" si="199"/>
        <v>6.6</v>
      </c>
      <c r="H4262" s="3">
        <f t="shared" si="200"/>
        <v>1.1251158657328983</v>
      </c>
    </row>
    <row r="4263" spans="1:8" x14ac:dyDescent="0.3">
      <c r="A4263" t="s">
        <v>14586</v>
      </c>
      <c r="B4263" t="s">
        <v>19</v>
      </c>
      <c r="E4263">
        <v>8</v>
      </c>
      <c r="F4263" t="e">
        <f t="shared" si="198"/>
        <v>#DIV/0!</v>
      </c>
      <c r="G4263">
        <f t="shared" si="199"/>
        <v>6.6</v>
      </c>
      <c r="H4263" s="3">
        <f t="shared" si="200"/>
        <v>1.1251158657328983</v>
      </c>
    </row>
    <row r="4264" spans="1:8" x14ac:dyDescent="0.3">
      <c r="A4264" t="s">
        <v>14587</v>
      </c>
      <c r="B4264" t="s">
        <v>19</v>
      </c>
      <c r="E4264">
        <v>7.1</v>
      </c>
      <c r="F4264" t="e">
        <f t="shared" si="198"/>
        <v>#DIV/0!</v>
      </c>
      <c r="G4264">
        <f t="shared" si="199"/>
        <v>6.6</v>
      </c>
      <c r="H4264" s="3">
        <f t="shared" si="200"/>
        <v>1.1251158657328983</v>
      </c>
    </row>
    <row r="4265" spans="1:8" x14ac:dyDescent="0.3">
      <c r="A4265" t="s">
        <v>14588</v>
      </c>
      <c r="B4265" t="s">
        <v>19</v>
      </c>
      <c r="E4265">
        <v>7.8</v>
      </c>
      <c r="F4265" t="e">
        <f t="shared" si="198"/>
        <v>#DIV/0!</v>
      </c>
      <c r="G4265">
        <f t="shared" si="199"/>
        <v>6.6</v>
      </c>
      <c r="H4265" s="3">
        <f t="shared" si="200"/>
        <v>1.1251158657328983</v>
      </c>
    </row>
    <row r="4266" spans="1:8" x14ac:dyDescent="0.3">
      <c r="A4266" t="s">
        <v>14589</v>
      </c>
      <c r="B4266" t="s">
        <v>19</v>
      </c>
      <c r="E4266">
        <v>7.2</v>
      </c>
      <c r="F4266" t="e">
        <f t="shared" si="198"/>
        <v>#DIV/0!</v>
      </c>
      <c r="G4266">
        <f t="shared" si="199"/>
        <v>6.6</v>
      </c>
      <c r="H4266" s="3">
        <f t="shared" si="200"/>
        <v>1.1251158657328983</v>
      </c>
    </row>
    <row r="4267" spans="1:8" x14ac:dyDescent="0.3">
      <c r="A4267" t="s">
        <v>14590</v>
      </c>
      <c r="B4267" t="s">
        <v>19</v>
      </c>
      <c r="E4267">
        <v>7.5</v>
      </c>
      <c r="F4267" t="e">
        <f t="shared" si="198"/>
        <v>#DIV/0!</v>
      </c>
      <c r="G4267">
        <f t="shared" si="199"/>
        <v>6.6</v>
      </c>
      <c r="H4267" s="3">
        <f t="shared" si="200"/>
        <v>1.1251158657328983</v>
      </c>
    </row>
    <row r="4268" spans="1:8" x14ac:dyDescent="0.3">
      <c r="A4268" t="s">
        <v>14591</v>
      </c>
      <c r="B4268" t="s">
        <v>19</v>
      </c>
      <c r="E4268">
        <v>8</v>
      </c>
      <c r="F4268" t="e">
        <f t="shared" si="198"/>
        <v>#DIV/0!</v>
      </c>
      <c r="G4268">
        <f t="shared" si="199"/>
        <v>6.6</v>
      </c>
      <c r="H4268" s="3">
        <f t="shared" si="200"/>
        <v>1.1251158657328983</v>
      </c>
    </row>
    <row r="4269" spans="1:8" x14ac:dyDescent="0.3">
      <c r="A4269" t="s">
        <v>14592</v>
      </c>
      <c r="B4269" t="s">
        <v>19</v>
      </c>
      <c r="E4269">
        <v>8.1</v>
      </c>
      <c r="F4269" t="e">
        <f t="shared" si="198"/>
        <v>#DIV/0!</v>
      </c>
      <c r="G4269">
        <f t="shared" si="199"/>
        <v>6.6</v>
      </c>
      <c r="H4269" s="3">
        <f t="shared" si="200"/>
        <v>1.1251158657328983</v>
      </c>
    </row>
    <row r="4270" spans="1:8" x14ac:dyDescent="0.3">
      <c r="A4270" t="s">
        <v>14593</v>
      </c>
      <c r="B4270" t="s">
        <v>19</v>
      </c>
      <c r="E4270">
        <v>6.8</v>
      </c>
      <c r="F4270" t="e">
        <f t="shared" si="198"/>
        <v>#DIV/0!</v>
      </c>
      <c r="G4270">
        <f t="shared" si="199"/>
        <v>6.6</v>
      </c>
      <c r="H4270" s="3">
        <f t="shared" si="200"/>
        <v>1.1251158657328983</v>
      </c>
    </row>
    <row r="4271" spans="1:8" x14ac:dyDescent="0.3">
      <c r="A4271" t="s">
        <v>14594</v>
      </c>
      <c r="B4271" t="s">
        <v>19</v>
      </c>
      <c r="E4271">
        <v>7.4</v>
      </c>
      <c r="F4271" t="e">
        <f t="shared" si="198"/>
        <v>#DIV/0!</v>
      </c>
      <c r="G4271">
        <f t="shared" si="199"/>
        <v>6.6</v>
      </c>
      <c r="H4271" s="3">
        <f t="shared" si="200"/>
        <v>1.1251158657328983</v>
      </c>
    </row>
    <row r="4272" spans="1:8" x14ac:dyDescent="0.3">
      <c r="A4272" t="s">
        <v>14595</v>
      </c>
      <c r="B4272" t="s">
        <v>19</v>
      </c>
      <c r="E4272">
        <v>7.2</v>
      </c>
      <c r="F4272" t="e">
        <f t="shared" si="198"/>
        <v>#DIV/0!</v>
      </c>
      <c r="G4272">
        <f t="shared" si="199"/>
        <v>6.6</v>
      </c>
      <c r="H4272" s="3">
        <f t="shared" si="200"/>
        <v>1.1251158657328983</v>
      </c>
    </row>
    <row r="4273" spans="1:8" x14ac:dyDescent="0.3">
      <c r="A4273" t="s">
        <v>14596</v>
      </c>
      <c r="B4273" t="s">
        <v>19</v>
      </c>
      <c r="E4273">
        <v>8.1</v>
      </c>
      <c r="F4273" t="e">
        <f t="shared" si="198"/>
        <v>#DIV/0!</v>
      </c>
      <c r="G4273">
        <f t="shared" si="199"/>
        <v>6.6</v>
      </c>
      <c r="H4273" s="3">
        <f t="shared" si="200"/>
        <v>1.1251158657328983</v>
      </c>
    </row>
    <row r="4274" spans="1:8" x14ac:dyDescent="0.3">
      <c r="A4274" t="s">
        <v>14597</v>
      </c>
      <c r="B4274" t="s">
        <v>19</v>
      </c>
      <c r="E4274">
        <v>7</v>
      </c>
      <c r="F4274" t="e">
        <f t="shared" si="198"/>
        <v>#DIV/0!</v>
      </c>
      <c r="G4274">
        <f t="shared" si="199"/>
        <v>6.6</v>
      </c>
      <c r="H4274" s="3">
        <f t="shared" si="200"/>
        <v>1.1251158657328983</v>
      </c>
    </row>
    <row r="4275" spans="1:8" x14ac:dyDescent="0.3">
      <c r="A4275" t="s">
        <v>14598</v>
      </c>
      <c r="B4275" t="s">
        <v>19</v>
      </c>
      <c r="E4275">
        <v>7.4</v>
      </c>
      <c r="F4275" t="e">
        <f t="shared" si="198"/>
        <v>#DIV/0!</v>
      </c>
      <c r="G4275">
        <f t="shared" si="199"/>
        <v>6.6</v>
      </c>
      <c r="H4275" s="3">
        <f t="shared" si="200"/>
        <v>1.1251158657328983</v>
      </c>
    </row>
    <row r="4276" spans="1:8" x14ac:dyDescent="0.3">
      <c r="A4276" t="s">
        <v>14599</v>
      </c>
      <c r="B4276" t="s">
        <v>19</v>
      </c>
      <c r="E4276">
        <v>8.3000000000000007</v>
      </c>
      <c r="F4276" t="e">
        <f t="shared" si="198"/>
        <v>#DIV/0!</v>
      </c>
      <c r="G4276">
        <f t="shared" si="199"/>
        <v>6.6</v>
      </c>
      <c r="H4276" s="3">
        <f t="shared" si="200"/>
        <v>1.1251158657328983</v>
      </c>
    </row>
    <row r="4277" spans="1:8" x14ac:dyDescent="0.3">
      <c r="A4277" t="s">
        <v>14600</v>
      </c>
      <c r="B4277" t="s">
        <v>19</v>
      </c>
      <c r="E4277">
        <v>6.1</v>
      </c>
      <c r="F4277" t="e">
        <f t="shared" si="198"/>
        <v>#DIV/0!</v>
      </c>
      <c r="G4277">
        <f t="shared" si="199"/>
        <v>6.6</v>
      </c>
      <c r="H4277" s="3">
        <f t="shared" si="200"/>
        <v>1.1251158657328983</v>
      </c>
    </row>
    <row r="4278" spans="1:8" x14ac:dyDescent="0.3">
      <c r="A4278" t="s">
        <v>14601</v>
      </c>
      <c r="B4278" t="s">
        <v>19</v>
      </c>
      <c r="E4278">
        <v>7.5</v>
      </c>
      <c r="F4278" t="e">
        <f t="shared" si="198"/>
        <v>#DIV/0!</v>
      </c>
      <c r="G4278">
        <f t="shared" si="199"/>
        <v>6.6</v>
      </c>
      <c r="H4278" s="3">
        <f t="shared" si="200"/>
        <v>1.1251158657328983</v>
      </c>
    </row>
    <row r="4279" spans="1:8" x14ac:dyDescent="0.3">
      <c r="A4279" t="s">
        <v>14602</v>
      </c>
      <c r="B4279" t="s">
        <v>4992</v>
      </c>
      <c r="E4279">
        <v>7</v>
      </c>
      <c r="F4279" t="e">
        <f t="shared" si="198"/>
        <v>#DIV/0!</v>
      </c>
      <c r="G4279">
        <f t="shared" si="199"/>
        <v>6.6</v>
      </c>
      <c r="H4279" s="3">
        <f t="shared" si="200"/>
        <v>1.1251158657328983</v>
      </c>
    </row>
    <row r="4280" spans="1:8" x14ac:dyDescent="0.3">
      <c r="A4280" t="s">
        <v>14603</v>
      </c>
      <c r="B4280" t="s">
        <v>19</v>
      </c>
      <c r="E4280">
        <v>5.3</v>
      </c>
      <c r="F4280" t="e">
        <f t="shared" si="198"/>
        <v>#DIV/0!</v>
      </c>
      <c r="G4280">
        <f t="shared" si="199"/>
        <v>6.6</v>
      </c>
      <c r="H4280" s="3">
        <f t="shared" si="200"/>
        <v>1.1251158657328983</v>
      </c>
    </row>
    <row r="4281" spans="1:8" x14ac:dyDescent="0.3">
      <c r="A4281" t="s">
        <v>14604</v>
      </c>
      <c r="B4281" t="s">
        <v>19</v>
      </c>
      <c r="E4281">
        <v>4.7</v>
      </c>
      <c r="F4281" t="e">
        <f t="shared" si="198"/>
        <v>#DIV/0!</v>
      </c>
      <c r="G4281">
        <f t="shared" si="199"/>
        <v>6.6</v>
      </c>
      <c r="H4281" s="3">
        <f t="shared" si="200"/>
        <v>1.1251158657328983</v>
      </c>
    </row>
    <row r="4282" spans="1:8" x14ac:dyDescent="0.3">
      <c r="A4282" t="s">
        <v>14605</v>
      </c>
      <c r="B4282" t="s">
        <v>19</v>
      </c>
      <c r="E4282">
        <v>5.7</v>
      </c>
      <c r="F4282" t="e">
        <f t="shared" si="198"/>
        <v>#DIV/0!</v>
      </c>
      <c r="G4282">
        <f t="shared" si="199"/>
        <v>6.6</v>
      </c>
      <c r="H4282" s="3">
        <f t="shared" si="200"/>
        <v>1.1251158657328983</v>
      </c>
    </row>
    <row r="4283" spans="1:8" x14ac:dyDescent="0.3">
      <c r="A4283" t="s">
        <v>14606</v>
      </c>
      <c r="B4283" t="s">
        <v>19</v>
      </c>
      <c r="E4283">
        <v>8.1</v>
      </c>
      <c r="F4283" t="e">
        <f t="shared" si="198"/>
        <v>#DIV/0!</v>
      </c>
      <c r="G4283">
        <f t="shared" si="199"/>
        <v>6.6</v>
      </c>
      <c r="H4283" s="3">
        <f t="shared" si="200"/>
        <v>1.1251158657328983</v>
      </c>
    </row>
    <row r="4284" spans="1:8" x14ac:dyDescent="0.3">
      <c r="A4284" t="s">
        <v>12844</v>
      </c>
      <c r="B4284" t="s">
        <v>19</v>
      </c>
      <c r="E4284">
        <v>7.8</v>
      </c>
      <c r="F4284" t="e">
        <f t="shared" si="198"/>
        <v>#DIV/0!</v>
      </c>
      <c r="G4284">
        <f t="shared" si="199"/>
        <v>6.6</v>
      </c>
      <c r="H4284" s="3">
        <f t="shared" si="200"/>
        <v>1.1251158657328983</v>
      </c>
    </row>
    <row r="4285" spans="1:8" x14ac:dyDescent="0.3">
      <c r="A4285" t="s">
        <v>14607</v>
      </c>
      <c r="B4285" t="s">
        <v>19</v>
      </c>
      <c r="E4285">
        <v>6.5</v>
      </c>
      <c r="F4285" t="e">
        <f t="shared" si="198"/>
        <v>#DIV/0!</v>
      </c>
      <c r="G4285">
        <f t="shared" si="199"/>
        <v>6.6</v>
      </c>
      <c r="H4285" s="3">
        <f t="shared" si="200"/>
        <v>1.1251158657328983</v>
      </c>
    </row>
    <row r="4286" spans="1:8" x14ac:dyDescent="0.3">
      <c r="A4286" t="s">
        <v>14608</v>
      </c>
      <c r="B4286" t="s">
        <v>19</v>
      </c>
      <c r="E4286">
        <v>8</v>
      </c>
      <c r="F4286" t="e">
        <f t="shared" si="198"/>
        <v>#DIV/0!</v>
      </c>
      <c r="G4286">
        <f t="shared" si="199"/>
        <v>6.6</v>
      </c>
      <c r="H4286" s="3">
        <f t="shared" si="200"/>
        <v>1.1251158657328983</v>
      </c>
    </row>
    <row r="4287" spans="1:8" x14ac:dyDescent="0.3">
      <c r="A4287" t="s">
        <v>14609</v>
      </c>
      <c r="B4287" t="s">
        <v>19</v>
      </c>
      <c r="E4287">
        <v>3.3</v>
      </c>
      <c r="F4287" t="e">
        <f t="shared" si="198"/>
        <v>#DIV/0!</v>
      </c>
      <c r="G4287">
        <f t="shared" si="199"/>
        <v>6.6</v>
      </c>
      <c r="H4287" s="3">
        <f t="shared" si="200"/>
        <v>1.1251158657328983</v>
      </c>
    </row>
    <row r="4288" spans="1:8" x14ac:dyDescent="0.3">
      <c r="A4288" t="s">
        <v>14610</v>
      </c>
      <c r="B4288" t="s">
        <v>19</v>
      </c>
      <c r="E4288">
        <v>8.3000000000000007</v>
      </c>
      <c r="F4288" t="e">
        <f t="shared" si="198"/>
        <v>#DIV/0!</v>
      </c>
      <c r="G4288">
        <f t="shared" si="199"/>
        <v>6.6</v>
      </c>
      <c r="H4288" s="3">
        <f t="shared" si="200"/>
        <v>1.1251158657328983</v>
      </c>
    </row>
    <row r="4289" spans="1:8" x14ac:dyDescent="0.3">
      <c r="A4289" t="s">
        <v>14611</v>
      </c>
      <c r="B4289" t="s">
        <v>19</v>
      </c>
      <c r="E4289">
        <v>6.9</v>
      </c>
      <c r="F4289" t="e">
        <f t="shared" si="198"/>
        <v>#DIV/0!</v>
      </c>
      <c r="G4289">
        <f t="shared" si="199"/>
        <v>6.6</v>
      </c>
      <c r="H4289" s="3">
        <f t="shared" si="200"/>
        <v>1.1251158657328983</v>
      </c>
    </row>
    <row r="4290" spans="1:8" x14ac:dyDescent="0.3">
      <c r="A4290" t="s">
        <v>14612</v>
      </c>
      <c r="B4290" t="s">
        <v>675</v>
      </c>
      <c r="E4290">
        <v>7.3</v>
      </c>
      <c r="F4290" t="e">
        <f t="shared" si="198"/>
        <v>#DIV/0!</v>
      </c>
      <c r="G4290">
        <f t="shared" si="199"/>
        <v>6.6</v>
      </c>
      <c r="H4290" s="3">
        <f t="shared" si="200"/>
        <v>1.1251158657328983</v>
      </c>
    </row>
    <row r="4291" spans="1:8" x14ac:dyDescent="0.3">
      <c r="A4291" t="s">
        <v>14613</v>
      </c>
      <c r="B4291" t="s">
        <v>19</v>
      </c>
      <c r="E4291">
        <v>8.1</v>
      </c>
      <c r="F4291" t="e">
        <f t="shared" ref="F4291:F4354" si="201">AVERAGEIF(B:B,C:C,E:E)</f>
        <v>#DIV/0!</v>
      </c>
      <c r="G4291">
        <f t="shared" ref="G4291:G4354" si="202">MEDIAN(B:B,C:C,E:E)</f>
        <v>6.6</v>
      </c>
      <c r="H4291" s="3">
        <f t="shared" ref="H4291:H4354" si="203">_xlfn.STDEV.S(B:B,C:C,E:E)</f>
        <v>1.1251158657328983</v>
      </c>
    </row>
    <row r="4292" spans="1:8" x14ac:dyDescent="0.3">
      <c r="A4292" t="s">
        <v>14614</v>
      </c>
      <c r="B4292" t="s">
        <v>19</v>
      </c>
      <c r="E4292">
        <v>6.5</v>
      </c>
      <c r="F4292" t="e">
        <f t="shared" si="201"/>
        <v>#DIV/0!</v>
      </c>
      <c r="G4292">
        <f t="shared" si="202"/>
        <v>6.6</v>
      </c>
      <c r="H4292" s="3">
        <f t="shared" si="203"/>
        <v>1.1251158657328983</v>
      </c>
    </row>
    <row r="4293" spans="1:8" x14ac:dyDescent="0.3">
      <c r="A4293" t="s">
        <v>14615</v>
      </c>
      <c r="B4293" t="s">
        <v>19</v>
      </c>
      <c r="E4293">
        <v>6.8</v>
      </c>
      <c r="F4293" t="e">
        <f t="shared" si="201"/>
        <v>#DIV/0!</v>
      </c>
      <c r="G4293">
        <f t="shared" si="202"/>
        <v>6.6</v>
      </c>
      <c r="H4293" s="3">
        <f t="shared" si="203"/>
        <v>1.1251158657328983</v>
      </c>
    </row>
    <row r="4294" spans="1:8" x14ac:dyDescent="0.3">
      <c r="A4294" t="s">
        <v>14616</v>
      </c>
      <c r="B4294" t="s">
        <v>2424</v>
      </c>
      <c r="E4294">
        <v>7.3</v>
      </c>
      <c r="F4294" t="e">
        <f t="shared" si="201"/>
        <v>#DIV/0!</v>
      </c>
      <c r="G4294">
        <f t="shared" si="202"/>
        <v>6.6</v>
      </c>
      <c r="H4294" s="3">
        <f t="shared" si="203"/>
        <v>1.1251158657328983</v>
      </c>
    </row>
    <row r="4295" spans="1:8" x14ac:dyDescent="0.3">
      <c r="A4295" t="s">
        <v>14617</v>
      </c>
      <c r="B4295" t="s">
        <v>19</v>
      </c>
      <c r="E4295">
        <v>6.4</v>
      </c>
      <c r="F4295" t="e">
        <f t="shared" si="201"/>
        <v>#DIV/0!</v>
      </c>
      <c r="G4295">
        <f t="shared" si="202"/>
        <v>6.6</v>
      </c>
      <c r="H4295" s="3">
        <f t="shared" si="203"/>
        <v>1.1251158657328983</v>
      </c>
    </row>
    <row r="4296" spans="1:8" x14ac:dyDescent="0.3">
      <c r="A4296" t="s">
        <v>14618</v>
      </c>
      <c r="B4296" t="s">
        <v>19</v>
      </c>
      <c r="E4296">
        <v>4.5999999999999996</v>
      </c>
      <c r="F4296" t="e">
        <f t="shared" si="201"/>
        <v>#DIV/0!</v>
      </c>
      <c r="G4296">
        <f t="shared" si="202"/>
        <v>6.6</v>
      </c>
      <c r="H4296" s="3">
        <f t="shared" si="203"/>
        <v>1.1251158657328983</v>
      </c>
    </row>
    <row r="4297" spans="1:8" x14ac:dyDescent="0.3">
      <c r="A4297" t="s">
        <v>14619</v>
      </c>
      <c r="B4297" t="s">
        <v>19</v>
      </c>
      <c r="E4297">
        <v>6.5</v>
      </c>
      <c r="F4297" t="e">
        <f t="shared" si="201"/>
        <v>#DIV/0!</v>
      </c>
      <c r="G4297">
        <f t="shared" si="202"/>
        <v>6.6</v>
      </c>
      <c r="H4297" s="3">
        <f t="shared" si="203"/>
        <v>1.1251158657328983</v>
      </c>
    </row>
    <row r="4298" spans="1:8" x14ac:dyDescent="0.3">
      <c r="A4298" t="s">
        <v>14620</v>
      </c>
      <c r="B4298" t="s">
        <v>19</v>
      </c>
      <c r="E4298">
        <v>7</v>
      </c>
      <c r="F4298" t="e">
        <f t="shared" si="201"/>
        <v>#DIV/0!</v>
      </c>
      <c r="G4298">
        <f t="shared" si="202"/>
        <v>6.6</v>
      </c>
      <c r="H4298" s="3">
        <f t="shared" si="203"/>
        <v>1.1251158657328983</v>
      </c>
    </row>
    <row r="4299" spans="1:8" x14ac:dyDescent="0.3">
      <c r="A4299" t="s">
        <v>14621</v>
      </c>
      <c r="B4299" t="s">
        <v>19</v>
      </c>
      <c r="E4299">
        <v>5.4</v>
      </c>
      <c r="F4299" t="e">
        <f t="shared" si="201"/>
        <v>#DIV/0!</v>
      </c>
      <c r="G4299">
        <f t="shared" si="202"/>
        <v>6.6</v>
      </c>
      <c r="H4299" s="3">
        <f t="shared" si="203"/>
        <v>1.1251158657328983</v>
      </c>
    </row>
    <row r="4300" spans="1:8" x14ac:dyDescent="0.3">
      <c r="A4300" t="s">
        <v>14622</v>
      </c>
      <c r="B4300" t="s">
        <v>2424</v>
      </c>
      <c r="E4300">
        <v>6.7</v>
      </c>
      <c r="F4300" t="e">
        <f t="shared" si="201"/>
        <v>#DIV/0!</v>
      </c>
      <c r="G4300">
        <f t="shared" si="202"/>
        <v>6.6</v>
      </c>
      <c r="H4300" s="3">
        <f t="shared" si="203"/>
        <v>1.1251158657328983</v>
      </c>
    </row>
    <row r="4301" spans="1:8" x14ac:dyDescent="0.3">
      <c r="A4301" t="s">
        <v>14623</v>
      </c>
      <c r="B4301" t="s">
        <v>19</v>
      </c>
      <c r="E4301">
        <v>2.8</v>
      </c>
      <c r="F4301" t="e">
        <f t="shared" si="201"/>
        <v>#DIV/0!</v>
      </c>
      <c r="G4301">
        <f t="shared" si="202"/>
        <v>6.6</v>
      </c>
      <c r="H4301" s="3">
        <f t="shared" si="203"/>
        <v>1.1251158657328983</v>
      </c>
    </row>
    <row r="4302" spans="1:8" x14ac:dyDescent="0.3">
      <c r="A4302" t="s">
        <v>14624</v>
      </c>
      <c r="B4302" t="s">
        <v>19</v>
      </c>
      <c r="E4302">
        <v>7.4</v>
      </c>
      <c r="F4302" t="e">
        <f t="shared" si="201"/>
        <v>#DIV/0!</v>
      </c>
      <c r="G4302">
        <f t="shared" si="202"/>
        <v>6.6</v>
      </c>
      <c r="H4302" s="3">
        <f t="shared" si="203"/>
        <v>1.1251158657328983</v>
      </c>
    </row>
    <row r="4303" spans="1:8" x14ac:dyDescent="0.3">
      <c r="A4303" t="s">
        <v>14625</v>
      </c>
      <c r="B4303" t="s">
        <v>19</v>
      </c>
      <c r="E4303">
        <v>5.8</v>
      </c>
      <c r="F4303" t="e">
        <f t="shared" si="201"/>
        <v>#DIV/0!</v>
      </c>
      <c r="G4303">
        <f t="shared" si="202"/>
        <v>6.6</v>
      </c>
      <c r="H4303" s="3">
        <f t="shared" si="203"/>
        <v>1.1251158657328983</v>
      </c>
    </row>
    <row r="4304" spans="1:8" x14ac:dyDescent="0.3">
      <c r="A4304" t="s">
        <v>14626</v>
      </c>
      <c r="B4304" t="s">
        <v>19</v>
      </c>
      <c r="E4304">
        <v>7.1</v>
      </c>
      <c r="F4304" t="e">
        <f t="shared" si="201"/>
        <v>#DIV/0!</v>
      </c>
      <c r="G4304">
        <f t="shared" si="202"/>
        <v>6.6</v>
      </c>
      <c r="H4304" s="3">
        <f t="shared" si="203"/>
        <v>1.1251158657328983</v>
      </c>
    </row>
    <row r="4305" spans="1:8" x14ac:dyDescent="0.3">
      <c r="A4305" t="s">
        <v>14627</v>
      </c>
      <c r="B4305" t="s">
        <v>19</v>
      </c>
      <c r="E4305">
        <v>4.5</v>
      </c>
      <c r="F4305" t="e">
        <f t="shared" si="201"/>
        <v>#DIV/0!</v>
      </c>
      <c r="G4305">
        <f t="shared" si="202"/>
        <v>6.6</v>
      </c>
      <c r="H4305" s="3">
        <f t="shared" si="203"/>
        <v>1.1251158657328983</v>
      </c>
    </row>
    <row r="4306" spans="1:8" x14ac:dyDescent="0.3">
      <c r="A4306" t="s">
        <v>14628</v>
      </c>
      <c r="B4306" t="s">
        <v>19</v>
      </c>
      <c r="E4306">
        <v>7.9</v>
      </c>
      <c r="F4306" t="e">
        <f t="shared" si="201"/>
        <v>#DIV/0!</v>
      </c>
      <c r="G4306">
        <f t="shared" si="202"/>
        <v>6.6</v>
      </c>
      <c r="H4306" s="3">
        <f t="shared" si="203"/>
        <v>1.1251158657328983</v>
      </c>
    </row>
    <row r="4307" spans="1:8" x14ac:dyDescent="0.3">
      <c r="A4307" t="s">
        <v>14629</v>
      </c>
      <c r="B4307" t="s">
        <v>19</v>
      </c>
      <c r="E4307">
        <v>5.3</v>
      </c>
      <c r="F4307" t="e">
        <f t="shared" si="201"/>
        <v>#DIV/0!</v>
      </c>
      <c r="G4307">
        <f t="shared" si="202"/>
        <v>6.6</v>
      </c>
      <c r="H4307" s="3">
        <f t="shared" si="203"/>
        <v>1.1251158657328983</v>
      </c>
    </row>
    <row r="4308" spans="1:8" x14ac:dyDescent="0.3">
      <c r="A4308" t="s">
        <v>14630</v>
      </c>
      <c r="B4308" t="s">
        <v>19</v>
      </c>
      <c r="E4308">
        <v>5.4</v>
      </c>
      <c r="F4308" t="e">
        <f t="shared" si="201"/>
        <v>#DIV/0!</v>
      </c>
      <c r="G4308">
        <f t="shared" si="202"/>
        <v>6.6</v>
      </c>
      <c r="H4308" s="3">
        <f t="shared" si="203"/>
        <v>1.1251158657328983</v>
      </c>
    </row>
    <row r="4309" spans="1:8" x14ac:dyDescent="0.3">
      <c r="A4309" t="s">
        <v>14631</v>
      </c>
      <c r="B4309" t="s">
        <v>19</v>
      </c>
      <c r="E4309">
        <v>4.8</v>
      </c>
      <c r="F4309" t="e">
        <f t="shared" si="201"/>
        <v>#DIV/0!</v>
      </c>
      <c r="G4309">
        <f t="shared" si="202"/>
        <v>6.6</v>
      </c>
      <c r="H4309" s="3">
        <f t="shared" si="203"/>
        <v>1.1251158657328983</v>
      </c>
    </row>
    <row r="4310" spans="1:8" x14ac:dyDescent="0.3">
      <c r="A4310" t="s">
        <v>14632</v>
      </c>
      <c r="B4310" t="s">
        <v>19</v>
      </c>
      <c r="E4310">
        <v>5.9</v>
      </c>
      <c r="F4310" t="e">
        <f t="shared" si="201"/>
        <v>#DIV/0!</v>
      </c>
      <c r="G4310">
        <f t="shared" si="202"/>
        <v>6.6</v>
      </c>
      <c r="H4310" s="3">
        <f t="shared" si="203"/>
        <v>1.1251158657328983</v>
      </c>
    </row>
    <row r="4311" spans="1:8" x14ac:dyDescent="0.3">
      <c r="A4311" t="s">
        <v>14633</v>
      </c>
      <c r="B4311" t="s">
        <v>19</v>
      </c>
      <c r="E4311">
        <v>6.2</v>
      </c>
      <c r="F4311" t="e">
        <f t="shared" si="201"/>
        <v>#DIV/0!</v>
      </c>
      <c r="G4311">
        <f t="shared" si="202"/>
        <v>6.6</v>
      </c>
      <c r="H4311" s="3">
        <f t="shared" si="203"/>
        <v>1.1251158657328983</v>
      </c>
    </row>
    <row r="4312" spans="1:8" x14ac:dyDescent="0.3">
      <c r="A4312" t="s">
        <v>14634</v>
      </c>
      <c r="B4312" t="s">
        <v>19</v>
      </c>
      <c r="E4312">
        <v>5.9</v>
      </c>
      <c r="F4312" t="e">
        <f t="shared" si="201"/>
        <v>#DIV/0!</v>
      </c>
      <c r="G4312">
        <f t="shared" si="202"/>
        <v>6.6</v>
      </c>
      <c r="H4312" s="3">
        <f t="shared" si="203"/>
        <v>1.1251158657328983</v>
      </c>
    </row>
    <row r="4313" spans="1:8" x14ac:dyDescent="0.3">
      <c r="A4313" t="s">
        <v>14635</v>
      </c>
      <c r="B4313" t="s">
        <v>19</v>
      </c>
      <c r="E4313">
        <v>6.6</v>
      </c>
      <c r="F4313" t="e">
        <f t="shared" si="201"/>
        <v>#DIV/0!</v>
      </c>
      <c r="G4313">
        <f t="shared" si="202"/>
        <v>6.6</v>
      </c>
      <c r="H4313" s="3">
        <f t="shared" si="203"/>
        <v>1.1251158657328983</v>
      </c>
    </row>
    <row r="4314" spans="1:8" x14ac:dyDescent="0.3">
      <c r="A4314" t="s">
        <v>14636</v>
      </c>
      <c r="B4314" t="s">
        <v>19</v>
      </c>
      <c r="E4314">
        <v>6.6</v>
      </c>
      <c r="F4314" t="e">
        <f t="shared" si="201"/>
        <v>#DIV/0!</v>
      </c>
      <c r="G4314">
        <f t="shared" si="202"/>
        <v>6.6</v>
      </c>
      <c r="H4314" s="3">
        <f t="shared" si="203"/>
        <v>1.1251158657328983</v>
      </c>
    </row>
    <row r="4315" spans="1:8" x14ac:dyDescent="0.3">
      <c r="A4315" t="s">
        <v>12369</v>
      </c>
      <c r="B4315" t="s">
        <v>19</v>
      </c>
      <c r="E4315">
        <v>5.0999999999999996</v>
      </c>
      <c r="F4315" t="e">
        <f t="shared" si="201"/>
        <v>#DIV/0!</v>
      </c>
      <c r="G4315">
        <f t="shared" si="202"/>
        <v>6.6</v>
      </c>
      <c r="H4315" s="3">
        <f t="shared" si="203"/>
        <v>1.1251158657328983</v>
      </c>
    </row>
    <row r="4316" spans="1:8" x14ac:dyDescent="0.3">
      <c r="A4316" t="s">
        <v>14637</v>
      </c>
      <c r="B4316" t="s">
        <v>19</v>
      </c>
      <c r="E4316">
        <v>6</v>
      </c>
      <c r="F4316" t="e">
        <f t="shared" si="201"/>
        <v>#DIV/0!</v>
      </c>
      <c r="G4316">
        <f t="shared" si="202"/>
        <v>6.6</v>
      </c>
      <c r="H4316" s="3">
        <f t="shared" si="203"/>
        <v>1.1251158657328983</v>
      </c>
    </row>
    <row r="4317" spans="1:8" x14ac:dyDescent="0.3">
      <c r="A4317" t="s">
        <v>14638</v>
      </c>
      <c r="B4317" t="s">
        <v>19</v>
      </c>
      <c r="E4317">
        <v>6.8</v>
      </c>
      <c r="F4317" t="e">
        <f t="shared" si="201"/>
        <v>#DIV/0!</v>
      </c>
      <c r="G4317">
        <f t="shared" si="202"/>
        <v>6.6</v>
      </c>
      <c r="H4317" s="3">
        <f t="shared" si="203"/>
        <v>1.1251158657328983</v>
      </c>
    </row>
    <row r="4318" spans="1:8" x14ac:dyDescent="0.3">
      <c r="A4318" t="s">
        <v>14639</v>
      </c>
      <c r="B4318" t="s">
        <v>19</v>
      </c>
      <c r="E4318">
        <v>5.4</v>
      </c>
      <c r="F4318" t="e">
        <f t="shared" si="201"/>
        <v>#DIV/0!</v>
      </c>
      <c r="G4318">
        <f t="shared" si="202"/>
        <v>6.6</v>
      </c>
      <c r="H4318" s="3">
        <f t="shared" si="203"/>
        <v>1.1251158657328983</v>
      </c>
    </row>
    <row r="4319" spans="1:8" x14ac:dyDescent="0.3">
      <c r="A4319" t="s">
        <v>14640</v>
      </c>
      <c r="B4319" t="s">
        <v>19</v>
      </c>
      <c r="E4319">
        <v>5.2</v>
      </c>
      <c r="F4319" t="e">
        <f t="shared" si="201"/>
        <v>#DIV/0!</v>
      </c>
      <c r="G4319">
        <f t="shared" si="202"/>
        <v>6.6</v>
      </c>
      <c r="H4319" s="3">
        <f t="shared" si="203"/>
        <v>1.1251158657328983</v>
      </c>
    </row>
    <row r="4320" spans="1:8" x14ac:dyDescent="0.3">
      <c r="A4320" t="s">
        <v>14641</v>
      </c>
      <c r="B4320" t="s">
        <v>19</v>
      </c>
      <c r="E4320">
        <v>7.8</v>
      </c>
      <c r="F4320" t="e">
        <f t="shared" si="201"/>
        <v>#DIV/0!</v>
      </c>
      <c r="G4320">
        <f t="shared" si="202"/>
        <v>6.6</v>
      </c>
      <c r="H4320" s="3">
        <f t="shared" si="203"/>
        <v>1.1251158657328983</v>
      </c>
    </row>
    <row r="4321" spans="1:8" x14ac:dyDescent="0.3">
      <c r="A4321" t="s">
        <v>14642</v>
      </c>
      <c r="B4321" t="s">
        <v>19</v>
      </c>
      <c r="E4321">
        <v>6.4</v>
      </c>
      <c r="F4321" t="e">
        <f t="shared" si="201"/>
        <v>#DIV/0!</v>
      </c>
      <c r="G4321">
        <f t="shared" si="202"/>
        <v>6.6</v>
      </c>
      <c r="H4321" s="3">
        <f t="shared" si="203"/>
        <v>1.1251158657328983</v>
      </c>
    </row>
    <row r="4322" spans="1:8" x14ac:dyDescent="0.3">
      <c r="A4322" t="s">
        <v>14643</v>
      </c>
      <c r="B4322" t="s">
        <v>19</v>
      </c>
      <c r="E4322">
        <v>6.1</v>
      </c>
      <c r="F4322" t="e">
        <f t="shared" si="201"/>
        <v>#DIV/0!</v>
      </c>
      <c r="G4322">
        <f t="shared" si="202"/>
        <v>6.6</v>
      </c>
      <c r="H4322" s="3">
        <f t="shared" si="203"/>
        <v>1.1251158657328983</v>
      </c>
    </row>
    <row r="4323" spans="1:8" x14ac:dyDescent="0.3">
      <c r="A4323" t="s">
        <v>14644</v>
      </c>
      <c r="B4323" t="s">
        <v>19</v>
      </c>
      <c r="E4323">
        <v>5.7</v>
      </c>
      <c r="F4323" t="e">
        <f t="shared" si="201"/>
        <v>#DIV/0!</v>
      </c>
      <c r="G4323">
        <f t="shared" si="202"/>
        <v>6.6</v>
      </c>
      <c r="H4323" s="3">
        <f t="shared" si="203"/>
        <v>1.1251158657328983</v>
      </c>
    </row>
    <row r="4324" spans="1:8" x14ac:dyDescent="0.3">
      <c r="A4324" t="s">
        <v>14645</v>
      </c>
      <c r="B4324" t="s">
        <v>19</v>
      </c>
      <c r="E4324">
        <v>5.5</v>
      </c>
      <c r="F4324" t="e">
        <f t="shared" si="201"/>
        <v>#DIV/0!</v>
      </c>
      <c r="G4324">
        <f t="shared" si="202"/>
        <v>6.6</v>
      </c>
      <c r="H4324" s="3">
        <f t="shared" si="203"/>
        <v>1.1251158657328983</v>
      </c>
    </row>
    <row r="4325" spans="1:8" x14ac:dyDescent="0.3">
      <c r="A4325" t="s">
        <v>14646</v>
      </c>
      <c r="B4325" t="s">
        <v>19</v>
      </c>
      <c r="E4325">
        <v>7.4</v>
      </c>
      <c r="F4325" t="e">
        <f t="shared" si="201"/>
        <v>#DIV/0!</v>
      </c>
      <c r="G4325">
        <f t="shared" si="202"/>
        <v>6.6</v>
      </c>
      <c r="H4325" s="3">
        <f t="shared" si="203"/>
        <v>1.1251158657328983</v>
      </c>
    </row>
    <row r="4326" spans="1:8" x14ac:dyDescent="0.3">
      <c r="A4326" t="s">
        <v>14647</v>
      </c>
      <c r="B4326" t="s">
        <v>19</v>
      </c>
      <c r="E4326">
        <v>7.1</v>
      </c>
      <c r="F4326" t="e">
        <f t="shared" si="201"/>
        <v>#DIV/0!</v>
      </c>
      <c r="G4326">
        <f t="shared" si="202"/>
        <v>6.6</v>
      </c>
      <c r="H4326" s="3">
        <f t="shared" si="203"/>
        <v>1.1251158657328983</v>
      </c>
    </row>
    <row r="4327" spans="1:8" x14ac:dyDescent="0.3">
      <c r="A4327" t="s">
        <v>14648</v>
      </c>
      <c r="B4327" t="s">
        <v>19</v>
      </c>
      <c r="E4327">
        <v>3.9</v>
      </c>
      <c r="F4327" t="e">
        <f t="shared" si="201"/>
        <v>#DIV/0!</v>
      </c>
      <c r="G4327">
        <f t="shared" si="202"/>
        <v>6.6</v>
      </c>
      <c r="H4327" s="3">
        <f t="shared" si="203"/>
        <v>1.1251158657328983</v>
      </c>
    </row>
    <row r="4328" spans="1:8" x14ac:dyDescent="0.3">
      <c r="A4328" t="s">
        <v>14649</v>
      </c>
      <c r="B4328" t="s">
        <v>19</v>
      </c>
      <c r="E4328">
        <v>4.5999999999999996</v>
      </c>
      <c r="F4328" t="e">
        <f t="shared" si="201"/>
        <v>#DIV/0!</v>
      </c>
      <c r="G4328">
        <f t="shared" si="202"/>
        <v>6.6</v>
      </c>
      <c r="H4328" s="3">
        <f t="shared" si="203"/>
        <v>1.1251158657328983</v>
      </c>
    </row>
    <row r="4329" spans="1:8" x14ac:dyDescent="0.3">
      <c r="A4329" t="s">
        <v>14650</v>
      </c>
      <c r="B4329" t="s">
        <v>19</v>
      </c>
      <c r="E4329">
        <v>7.3</v>
      </c>
      <c r="F4329" t="e">
        <f t="shared" si="201"/>
        <v>#DIV/0!</v>
      </c>
      <c r="G4329">
        <f t="shared" si="202"/>
        <v>6.6</v>
      </c>
      <c r="H4329" s="3">
        <f t="shared" si="203"/>
        <v>1.1251158657328983</v>
      </c>
    </row>
    <row r="4330" spans="1:8" x14ac:dyDescent="0.3">
      <c r="A4330" t="s">
        <v>14651</v>
      </c>
      <c r="B4330" t="s">
        <v>3748</v>
      </c>
      <c r="E4330">
        <v>7.7</v>
      </c>
      <c r="F4330" t="e">
        <f t="shared" si="201"/>
        <v>#DIV/0!</v>
      </c>
      <c r="G4330">
        <f t="shared" si="202"/>
        <v>6.6</v>
      </c>
      <c r="H4330" s="3">
        <f t="shared" si="203"/>
        <v>1.1251158657328983</v>
      </c>
    </row>
    <row r="4331" spans="1:8" x14ac:dyDescent="0.3">
      <c r="A4331" t="s">
        <v>14652</v>
      </c>
      <c r="B4331" t="s">
        <v>19</v>
      </c>
      <c r="E4331">
        <v>4.9000000000000004</v>
      </c>
      <c r="F4331" t="e">
        <f t="shared" si="201"/>
        <v>#DIV/0!</v>
      </c>
      <c r="G4331">
        <f t="shared" si="202"/>
        <v>6.6</v>
      </c>
      <c r="H4331" s="3">
        <f t="shared" si="203"/>
        <v>1.1251158657328983</v>
      </c>
    </row>
    <row r="4332" spans="1:8" x14ac:dyDescent="0.3">
      <c r="A4332" t="s">
        <v>14653</v>
      </c>
      <c r="B4332" t="s">
        <v>19</v>
      </c>
      <c r="E4332">
        <v>6.3</v>
      </c>
      <c r="F4332" t="e">
        <f t="shared" si="201"/>
        <v>#DIV/0!</v>
      </c>
      <c r="G4332">
        <f t="shared" si="202"/>
        <v>6.6</v>
      </c>
      <c r="H4332" s="3">
        <f t="shared" si="203"/>
        <v>1.1251158657328983</v>
      </c>
    </row>
    <row r="4333" spans="1:8" x14ac:dyDescent="0.3">
      <c r="A4333" t="s">
        <v>14654</v>
      </c>
      <c r="B4333" t="s">
        <v>19</v>
      </c>
      <c r="E4333">
        <v>6.1</v>
      </c>
      <c r="F4333" t="e">
        <f t="shared" si="201"/>
        <v>#DIV/0!</v>
      </c>
      <c r="G4333">
        <f t="shared" si="202"/>
        <v>6.6</v>
      </c>
      <c r="H4333" s="3">
        <f t="shared" si="203"/>
        <v>1.1251158657328983</v>
      </c>
    </row>
    <row r="4334" spans="1:8" x14ac:dyDescent="0.3">
      <c r="A4334" t="s">
        <v>14655</v>
      </c>
      <c r="B4334" t="s">
        <v>19</v>
      </c>
      <c r="E4334">
        <v>6.6</v>
      </c>
      <c r="F4334" t="e">
        <f t="shared" si="201"/>
        <v>#DIV/0!</v>
      </c>
      <c r="G4334">
        <f t="shared" si="202"/>
        <v>6.6</v>
      </c>
      <c r="H4334" s="3">
        <f t="shared" si="203"/>
        <v>1.1251158657328983</v>
      </c>
    </row>
    <row r="4335" spans="1:8" x14ac:dyDescent="0.3">
      <c r="A4335" t="s">
        <v>14656</v>
      </c>
      <c r="B4335" t="s">
        <v>19</v>
      </c>
      <c r="E4335">
        <v>5.7</v>
      </c>
      <c r="F4335" t="e">
        <f t="shared" si="201"/>
        <v>#DIV/0!</v>
      </c>
      <c r="G4335">
        <f t="shared" si="202"/>
        <v>6.6</v>
      </c>
      <c r="H4335" s="3">
        <f t="shared" si="203"/>
        <v>1.1251158657328983</v>
      </c>
    </row>
    <row r="4336" spans="1:8" x14ac:dyDescent="0.3">
      <c r="A4336" t="s">
        <v>14657</v>
      </c>
      <c r="B4336" t="s">
        <v>19</v>
      </c>
      <c r="E4336">
        <v>5.6</v>
      </c>
      <c r="F4336" t="e">
        <f t="shared" si="201"/>
        <v>#DIV/0!</v>
      </c>
      <c r="G4336">
        <f t="shared" si="202"/>
        <v>6.6</v>
      </c>
      <c r="H4336" s="3">
        <f t="shared" si="203"/>
        <v>1.1251158657328983</v>
      </c>
    </row>
    <row r="4337" spans="1:8" x14ac:dyDescent="0.3">
      <c r="A4337" t="s">
        <v>14658</v>
      </c>
      <c r="B4337" t="s">
        <v>19</v>
      </c>
      <c r="E4337">
        <v>6</v>
      </c>
      <c r="F4337" t="e">
        <f t="shared" si="201"/>
        <v>#DIV/0!</v>
      </c>
      <c r="G4337">
        <f t="shared" si="202"/>
        <v>6.6</v>
      </c>
      <c r="H4337" s="3">
        <f t="shared" si="203"/>
        <v>1.1251158657328983</v>
      </c>
    </row>
    <row r="4338" spans="1:8" x14ac:dyDescent="0.3">
      <c r="A4338" t="s">
        <v>14659</v>
      </c>
      <c r="B4338" t="s">
        <v>19</v>
      </c>
      <c r="E4338">
        <v>5.7</v>
      </c>
      <c r="F4338" t="e">
        <f t="shared" si="201"/>
        <v>#DIV/0!</v>
      </c>
      <c r="G4338">
        <f t="shared" si="202"/>
        <v>6.6</v>
      </c>
      <c r="H4338" s="3">
        <f t="shared" si="203"/>
        <v>1.1251158657328983</v>
      </c>
    </row>
    <row r="4339" spans="1:8" x14ac:dyDescent="0.3">
      <c r="A4339" t="s">
        <v>14660</v>
      </c>
      <c r="B4339" t="s">
        <v>19</v>
      </c>
      <c r="E4339">
        <v>7</v>
      </c>
      <c r="F4339" t="e">
        <f t="shared" si="201"/>
        <v>#DIV/0!</v>
      </c>
      <c r="G4339">
        <f t="shared" si="202"/>
        <v>6.6</v>
      </c>
      <c r="H4339" s="3">
        <f t="shared" si="203"/>
        <v>1.1251158657328983</v>
      </c>
    </row>
    <row r="4340" spans="1:8" x14ac:dyDescent="0.3">
      <c r="A4340" t="s">
        <v>14661</v>
      </c>
      <c r="B4340" t="s">
        <v>19</v>
      </c>
      <c r="E4340">
        <v>5.3</v>
      </c>
      <c r="F4340" t="e">
        <f t="shared" si="201"/>
        <v>#DIV/0!</v>
      </c>
      <c r="G4340">
        <f t="shared" si="202"/>
        <v>6.6</v>
      </c>
      <c r="H4340" s="3">
        <f t="shared" si="203"/>
        <v>1.1251158657328983</v>
      </c>
    </row>
    <row r="4341" spans="1:8" x14ac:dyDescent="0.3">
      <c r="A4341" t="s">
        <v>14662</v>
      </c>
      <c r="B4341" t="s">
        <v>19</v>
      </c>
      <c r="E4341">
        <v>4.4000000000000004</v>
      </c>
      <c r="F4341" t="e">
        <f t="shared" si="201"/>
        <v>#DIV/0!</v>
      </c>
      <c r="G4341">
        <f t="shared" si="202"/>
        <v>6.6</v>
      </c>
      <c r="H4341" s="3">
        <f t="shared" si="203"/>
        <v>1.1251158657328983</v>
      </c>
    </row>
    <row r="4342" spans="1:8" x14ac:dyDescent="0.3">
      <c r="A4342" t="s">
        <v>14663</v>
      </c>
      <c r="B4342" t="s">
        <v>19</v>
      </c>
      <c r="E4342">
        <v>3.4</v>
      </c>
      <c r="F4342" t="e">
        <f t="shared" si="201"/>
        <v>#DIV/0!</v>
      </c>
      <c r="G4342">
        <f t="shared" si="202"/>
        <v>6.6</v>
      </c>
      <c r="H4342" s="3">
        <f t="shared" si="203"/>
        <v>1.1251158657328983</v>
      </c>
    </row>
    <row r="4343" spans="1:8" x14ac:dyDescent="0.3">
      <c r="A4343" t="s">
        <v>14664</v>
      </c>
      <c r="B4343" t="s">
        <v>6856</v>
      </c>
      <c r="E4343">
        <v>4.5</v>
      </c>
      <c r="F4343" t="e">
        <f t="shared" si="201"/>
        <v>#DIV/0!</v>
      </c>
      <c r="G4343">
        <f t="shared" si="202"/>
        <v>6.6</v>
      </c>
      <c r="H4343" s="3">
        <f t="shared" si="203"/>
        <v>1.1251158657328983</v>
      </c>
    </row>
    <row r="4344" spans="1:8" x14ac:dyDescent="0.3">
      <c r="A4344" t="s">
        <v>14665</v>
      </c>
      <c r="B4344" t="s">
        <v>675</v>
      </c>
      <c r="E4344">
        <v>3.4</v>
      </c>
      <c r="F4344" t="e">
        <f t="shared" si="201"/>
        <v>#DIV/0!</v>
      </c>
      <c r="G4344">
        <f t="shared" si="202"/>
        <v>6.6</v>
      </c>
      <c r="H4344" s="3">
        <f t="shared" si="203"/>
        <v>1.1251158657328983</v>
      </c>
    </row>
    <row r="4345" spans="1:8" x14ac:dyDescent="0.3">
      <c r="A4345" t="s">
        <v>14666</v>
      </c>
      <c r="B4345" t="s">
        <v>19</v>
      </c>
      <c r="E4345">
        <v>7.1</v>
      </c>
      <c r="F4345" t="e">
        <f t="shared" si="201"/>
        <v>#DIV/0!</v>
      </c>
      <c r="G4345">
        <f t="shared" si="202"/>
        <v>6.6</v>
      </c>
      <c r="H4345" s="3">
        <f t="shared" si="203"/>
        <v>1.1251158657328983</v>
      </c>
    </row>
    <row r="4346" spans="1:8" x14ac:dyDescent="0.3">
      <c r="A4346" t="s">
        <v>14667</v>
      </c>
      <c r="B4346" t="s">
        <v>2424</v>
      </c>
      <c r="E4346">
        <v>6.4</v>
      </c>
      <c r="F4346" t="e">
        <f t="shared" si="201"/>
        <v>#DIV/0!</v>
      </c>
      <c r="G4346">
        <f t="shared" si="202"/>
        <v>6.6</v>
      </c>
      <c r="H4346" s="3">
        <f t="shared" si="203"/>
        <v>1.1251158657328983</v>
      </c>
    </row>
    <row r="4347" spans="1:8" x14ac:dyDescent="0.3">
      <c r="A4347" t="s">
        <v>14668</v>
      </c>
      <c r="B4347" t="s">
        <v>19</v>
      </c>
      <c r="E4347">
        <v>5.2</v>
      </c>
      <c r="F4347" t="e">
        <f t="shared" si="201"/>
        <v>#DIV/0!</v>
      </c>
      <c r="G4347">
        <f t="shared" si="202"/>
        <v>6.6</v>
      </c>
      <c r="H4347" s="3">
        <f t="shared" si="203"/>
        <v>1.1251158657328983</v>
      </c>
    </row>
    <row r="4348" spans="1:8" x14ac:dyDescent="0.3">
      <c r="A4348" t="s">
        <v>14669</v>
      </c>
      <c r="B4348" t="s">
        <v>19</v>
      </c>
      <c r="E4348">
        <v>7</v>
      </c>
      <c r="F4348" t="e">
        <f t="shared" si="201"/>
        <v>#DIV/0!</v>
      </c>
      <c r="G4348">
        <f t="shared" si="202"/>
        <v>6.6</v>
      </c>
      <c r="H4348" s="3">
        <f t="shared" si="203"/>
        <v>1.1251158657328983</v>
      </c>
    </row>
    <row r="4349" spans="1:8" x14ac:dyDescent="0.3">
      <c r="A4349" t="s">
        <v>14670</v>
      </c>
      <c r="B4349" t="s">
        <v>19</v>
      </c>
      <c r="E4349">
        <v>7.3</v>
      </c>
      <c r="F4349" t="e">
        <f t="shared" si="201"/>
        <v>#DIV/0!</v>
      </c>
      <c r="G4349">
        <f t="shared" si="202"/>
        <v>6.6</v>
      </c>
      <c r="H4349" s="3">
        <f t="shared" si="203"/>
        <v>1.1251158657328983</v>
      </c>
    </row>
    <row r="4350" spans="1:8" x14ac:dyDescent="0.3">
      <c r="A4350" t="s">
        <v>14671</v>
      </c>
      <c r="B4350" t="s">
        <v>19</v>
      </c>
      <c r="E4350">
        <v>8.1</v>
      </c>
      <c r="F4350" t="e">
        <f t="shared" si="201"/>
        <v>#DIV/0!</v>
      </c>
      <c r="G4350">
        <f t="shared" si="202"/>
        <v>6.6</v>
      </c>
      <c r="H4350" s="3">
        <f t="shared" si="203"/>
        <v>1.1251158657328983</v>
      </c>
    </row>
    <row r="4351" spans="1:8" x14ac:dyDescent="0.3">
      <c r="A4351" t="s">
        <v>14672</v>
      </c>
      <c r="B4351" t="s">
        <v>19</v>
      </c>
      <c r="E4351">
        <v>5.8</v>
      </c>
      <c r="F4351" t="e">
        <f t="shared" si="201"/>
        <v>#DIV/0!</v>
      </c>
      <c r="G4351">
        <f t="shared" si="202"/>
        <v>6.6</v>
      </c>
      <c r="H4351" s="3">
        <f t="shared" si="203"/>
        <v>1.1251158657328983</v>
      </c>
    </row>
    <row r="4352" spans="1:8" x14ac:dyDescent="0.3">
      <c r="A4352" t="s">
        <v>12069</v>
      </c>
      <c r="B4352" t="s">
        <v>19</v>
      </c>
      <c r="E4352">
        <v>5.9</v>
      </c>
      <c r="F4352" t="e">
        <f t="shared" si="201"/>
        <v>#DIV/0!</v>
      </c>
      <c r="G4352">
        <f t="shared" si="202"/>
        <v>6.6</v>
      </c>
      <c r="H4352" s="3">
        <f t="shared" si="203"/>
        <v>1.1251158657328983</v>
      </c>
    </row>
    <row r="4353" spans="1:8" x14ac:dyDescent="0.3">
      <c r="A4353" t="s">
        <v>14673</v>
      </c>
      <c r="B4353" t="s">
        <v>19</v>
      </c>
      <c r="E4353">
        <v>6.4</v>
      </c>
      <c r="F4353" t="e">
        <f t="shared" si="201"/>
        <v>#DIV/0!</v>
      </c>
      <c r="G4353">
        <f t="shared" si="202"/>
        <v>6.6</v>
      </c>
      <c r="H4353" s="3">
        <f t="shared" si="203"/>
        <v>1.1251158657328983</v>
      </c>
    </row>
    <row r="4354" spans="1:8" x14ac:dyDescent="0.3">
      <c r="A4354" t="s">
        <v>11831</v>
      </c>
      <c r="B4354" t="s">
        <v>19</v>
      </c>
      <c r="E4354">
        <v>7.5</v>
      </c>
      <c r="F4354" t="e">
        <f t="shared" si="201"/>
        <v>#DIV/0!</v>
      </c>
      <c r="G4354">
        <f t="shared" si="202"/>
        <v>6.6</v>
      </c>
      <c r="H4354" s="3">
        <f t="shared" si="203"/>
        <v>1.1251158657328983</v>
      </c>
    </row>
    <row r="4355" spans="1:8" x14ac:dyDescent="0.3">
      <c r="A4355" t="s">
        <v>14674</v>
      </c>
      <c r="B4355" t="s">
        <v>1243</v>
      </c>
      <c r="E4355">
        <v>7.8</v>
      </c>
      <c r="F4355" t="e">
        <f t="shared" ref="F4355:F4418" si="204">AVERAGEIF(B:B,C:C,E:E)</f>
        <v>#DIV/0!</v>
      </c>
      <c r="G4355">
        <f t="shared" ref="G4355:G4418" si="205">MEDIAN(B:B,C:C,E:E)</f>
        <v>6.6</v>
      </c>
      <c r="H4355" s="3">
        <f t="shared" ref="H4355:H4418" si="206">_xlfn.STDEV.S(B:B,C:C,E:E)</f>
        <v>1.1251158657328983</v>
      </c>
    </row>
    <row r="4356" spans="1:8" x14ac:dyDescent="0.3">
      <c r="A4356" t="s">
        <v>14675</v>
      </c>
      <c r="B4356" t="s">
        <v>19</v>
      </c>
      <c r="E4356">
        <v>6.3</v>
      </c>
      <c r="F4356" t="e">
        <f t="shared" si="204"/>
        <v>#DIV/0!</v>
      </c>
      <c r="G4356">
        <f t="shared" si="205"/>
        <v>6.6</v>
      </c>
      <c r="H4356" s="3">
        <f t="shared" si="206"/>
        <v>1.1251158657328983</v>
      </c>
    </row>
    <row r="4357" spans="1:8" x14ac:dyDescent="0.3">
      <c r="A4357" t="s">
        <v>14676</v>
      </c>
      <c r="B4357" t="s">
        <v>19</v>
      </c>
      <c r="E4357">
        <v>7.2</v>
      </c>
      <c r="F4357" t="e">
        <f t="shared" si="204"/>
        <v>#DIV/0!</v>
      </c>
      <c r="G4357">
        <f t="shared" si="205"/>
        <v>6.6</v>
      </c>
      <c r="H4357" s="3">
        <f t="shared" si="206"/>
        <v>1.1251158657328983</v>
      </c>
    </row>
    <row r="4358" spans="1:8" x14ac:dyDescent="0.3">
      <c r="A4358" t="s">
        <v>14677</v>
      </c>
      <c r="B4358" t="s">
        <v>19</v>
      </c>
      <c r="E4358">
        <v>5.6</v>
      </c>
      <c r="F4358" t="e">
        <f t="shared" si="204"/>
        <v>#DIV/0!</v>
      </c>
      <c r="G4358">
        <f t="shared" si="205"/>
        <v>6.6</v>
      </c>
      <c r="H4358" s="3">
        <f t="shared" si="206"/>
        <v>1.1251158657328983</v>
      </c>
    </row>
    <row r="4359" spans="1:8" x14ac:dyDescent="0.3">
      <c r="A4359" t="s">
        <v>14678</v>
      </c>
      <c r="B4359" t="s">
        <v>19</v>
      </c>
      <c r="E4359">
        <v>7.2</v>
      </c>
      <c r="F4359" t="e">
        <f t="shared" si="204"/>
        <v>#DIV/0!</v>
      </c>
      <c r="G4359">
        <f t="shared" si="205"/>
        <v>6.6</v>
      </c>
      <c r="H4359" s="3">
        <f t="shared" si="206"/>
        <v>1.1251158657328983</v>
      </c>
    </row>
    <row r="4360" spans="1:8" x14ac:dyDescent="0.3">
      <c r="A4360" t="s">
        <v>14679</v>
      </c>
      <c r="B4360" t="s">
        <v>8914</v>
      </c>
      <c r="E4360">
        <v>8</v>
      </c>
      <c r="F4360" t="e">
        <f t="shared" si="204"/>
        <v>#DIV/0!</v>
      </c>
      <c r="G4360">
        <f t="shared" si="205"/>
        <v>6.6</v>
      </c>
      <c r="H4360" s="3">
        <f t="shared" si="206"/>
        <v>1.1251158657328983</v>
      </c>
    </row>
    <row r="4361" spans="1:8" x14ac:dyDescent="0.3">
      <c r="A4361" t="s">
        <v>14680</v>
      </c>
      <c r="B4361" t="s">
        <v>19</v>
      </c>
      <c r="E4361">
        <v>8.5</v>
      </c>
      <c r="F4361" t="e">
        <f t="shared" si="204"/>
        <v>#DIV/0!</v>
      </c>
      <c r="G4361">
        <f t="shared" si="205"/>
        <v>6.6</v>
      </c>
      <c r="H4361" s="3">
        <f t="shared" si="206"/>
        <v>1.1251158657328983</v>
      </c>
    </row>
    <row r="4362" spans="1:8" x14ac:dyDescent="0.3">
      <c r="A4362" t="s">
        <v>14681</v>
      </c>
      <c r="B4362" t="s">
        <v>19</v>
      </c>
      <c r="E4362">
        <v>6.8</v>
      </c>
      <c r="F4362" t="e">
        <f t="shared" si="204"/>
        <v>#DIV/0!</v>
      </c>
      <c r="G4362">
        <f t="shared" si="205"/>
        <v>6.6</v>
      </c>
      <c r="H4362" s="3">
        <f t="shared" si="206"/>
        <v>1.1251158657328983</v>
      </c>
    </row>
    <row r="4363" spans="1:8" x14ac:dyDescent="0.3">
      <c r="A4363" t="s">
        <v>14682</v>
      </c>
      <c r="B4363" t="s">
        <v>8920</v>
      </c>
      <c r="E4363">
        <v>7.3</v>
      </c>
      <c r="F4363" t="e">
        <f t="shared" si="204"/>
        <v>#DIV/0!</v>
      </c>
      <c r="G4363">
        <f t="shared" si="205"/>
        <v>6.6</v>
      </c>
      <c r="H4363" s="3">
        <f t="shared" si="206"/>
        <v>1.1251158657328983</v>
      </c>
    </row>
    <row r="4364" spans="1:8" x14ac:dyDescent="0.3">
      <c r="A4364" t="s">
        <v>14683</v>
      </c>
      <c r="B4364" t="s">
        <v>19</v>
      </c>
      <c r="E4364">
        <v>5.5</v>
      </c>
      <c r="F4364" t="e">
        <f t="shared" si="204"/>
        <v>#DIV/0!</v>
      </c>
      <c r="G4364">
        <f t="shared" si="205"/>
        <v>6.6</v>
      </c>
      <c r="H4364" s="3">
        <f t="shared" si="206"/>
        <v>1.1251158657328983</v>
      </c>
    </row>
    <row r="4365" spans="1:8" x14ac:dyDescent="0.3">
      <c r="A4365" t="s">
        <v>14684</v>
      </c>
      <c r="B4365" t="s">
        <v>19</v>
      </c>
      <c r="E4365">
        <v>7.3</v>
      </c>
      <c r="F4365" t="e">
        <f t="shared" si="204"/>
        <v>#DIV/0!</v>
      </c>
      <c r="G4365">
        <f t="shared" si="205"/>
        <v>6.6</v>
      </c>
      <c r="H4365" s="3">
        <f t="shared" si="206"/>
        <v>1.1251158657328983</v>
      </c>
    </row>
    <row r="4366" spans="1:8" x14ac:dyDescent="0.3">
      <c r="A4366" t="s">
        <v>14685</v>
      </c>
      <c r="B4366" t="s">
        <v>19</v>
      </c>
      <c r="E4366">
        <v>6.3</v>
      </c>
      <c r="F4366" t="e">
        <f t="shared" si="204"/>
        <v>#DIV/0!</v>
      </c>
      <c r="G4366">
        <f t="shared" si="205"/>
        <v>6.6</v>
      </c>
      <c r="H4366" s="3">
        <f t="shared" si="206"/>
        <v>1.1251158657328983</v>
      </c>
    </row>
    <row r="4367" spans="1:8" x14ac:dyDescent="0.3">
      <c r="A4367" t="s">
        <v>14686</v>
      </c>
      <c r="B4367" t="s">
        <v>19</v>
      </c>
      <c r="E4367">
        <v>5.0999999999999996</v>
      </c>
      <c r="F4367" t="e">
        <f t="shared" si="204"/>
        <v>#DIV/0!</v>
      </c>
      <c r="G4367">
        <f t="shared" si="205"/>
        <v>6.6</v>
      </c>
      <c r="H4367" s="3">
        <f t="shared" si="206"/>
        <v>1.1251158657328983</v>
      </c>
    </row>
    <row r="4368" spans="1:8" x14ac:dyDescent="0.3">
      <c r="A4368" t="s">
        <v>14687</v>
      </c>
      <c r="B4368" t="s">
        <v>19</v>
      </c>
      <c r="E4368">
        <v>6.6</v>
      </c>
      <c r="F4368" t="e">
        <f t="shared" si="204"/>
        <v>#DIV/0!</v>
      </c>
      <c r="G4368">
        <f t="shared" si="205"/>
        <v>6.6</v>
      </c>
      <c r="H4368" s="3">
        <f t="shared" si="206"/>
        <v>1.1251158657328983</v>
      </c>
    </row>
    <row r="4369" spans="1:8" x14ac:dyDescent="0.3">
      <c r="A4369" t="s">
        <v>14688</v>
      </c>
      <c r="B4369" t="s">
        <v>19</v>
      </c>
      <c r="E4369">
        <v>6.1</v>
      </c>
      <c r="F4369" t="e">
        <f t="shared" si="204"/>
        <v>#DIV/0!</v>
      </c>
      <c r="G4369">
        <f t="shared" si="205"/>
        <v>6.6</v>
      </c>
      <c r="H4369" s="3">
        <f t="shared" si="206"/>
        <v>1.1251158657328983</v>
      </c>
    </row>
    <row r="4370" spans="1:8" x14ac:dyDescent="0.3">
      <c r="A4370" t="s">
        <v>14689</v>
      </c>
      <c r="B4370" t="s">
        <v>3748</v>
      </c>
      <c r="E4370">
        <v>7.5</v>
      </c>
      <c r="F4370" t="e">
        <f t="shared" si="204"/>
        <v>#DIV/0!</v>
      </c>
      <c r="G4370">
        <f t="shared" si="205"/>
        <v>6.6</v>
      </c>
      <c r="H4370" s="3">
        <f t="shared" si="206"/>
        <v>1.1251158657328983</v>
      </c>
    </row>
    <row r="4371" spans="1:8" x14ac:dyDescent="0.3">
      <c r="A4371" t="s">
        <v>14690</v>
      </c>
      <c r="B4371" t="s">
        <v>19</v>
      </c>
      <c r="E4371">
        <v>7</v>
      </c>
      <c r="F4371" t="e">
        <f t="shared" si="204"/>
        <v>#DIV/0!</v>
      </c>
      <c r="G4371">
        <f t="shared" si="205"/>
        <v>6.6</v>
      </c>
      <c r="H4371" s="3">
        <f t="shared" si="206"/>
        <v>1.1251158657328983</v>
      </c>
    </row>
    <row r="4372" spans="1:8" x14ac:dyDescent="0.3">
      <c r="A4372" t="s">
        <v>14691</v>
      </c>
      <c r="B4372" t="s">
        <v>19</v>
      </c>
      <c r="E4372">
        <v>7.2</v>
      </c>
      <c r="F4372" t="e">
        <f t="shared" si="204"/>
        <v>#DIV/0!</v>
      </c>
      <c r="G4372">
        <f t="shared" si="205"/>
        <v>6.6</v>
      </c>
      <c r="H4372" s="3">
        <f t="shared" si="206"/>
        <v>1.1251158657328983</v>
      </c>
    </row>
    <row r="4373" spans="1:8" x14ac:dyDescent="0.3">
      <c r="A4373" t="s">
        <v>14692</v>
      </c>
      <c r="B4373" t="s">
        <v>19</v>
      </c>
      <c r="E4373">
        <v>5.3</v>
      </c>
      <c r="F4373" t="e">
        <f t="shared" si="204"/>
        <v>#DIV/0!</v>
      </c>
      <c r="G4373">
        <f t="shared" si="205"/>
        <v>6.6</v>
      </c>
      <c r="H4373" s="3">
        <f t="shared" si="206"/>
        <v>1.1251158657328983</v>
      </c>
    </row>
    <row r="4374" spans="1:8" x14ac:dyDescent="0.3">
      <c r="A4374" t="s">
        <v>14693</v>
      </c>
      <c r="B4374" t="s">
        <v>1243</v>
      </c>
      <c r="E4374">
        <v>8.6999999999999993</v>
      </c>
      <c r="F4374" t="e">
        <f t="shared" si="204"/>
        <v>#DIV/0!</v>
      </c>
      <c r="G4374">
        <f t="shared" si="205"/>
        <v>6.6</v>
      </c>
      <c r="H4374" s="3">
        <f t="shared" si="206"/>
        <v>1.1251158657328983</v>
      </c>
    </row>
    <row r="4375" spans="1:8" x14ac:dyDescent="0.3">
      <c r="A4375" t="s">
        <v>14694</v>
      </c>
      <c r="B4375" t="s">
        <v>19</v>
      </c>
      <c r="E4375">
        <v>3.4</v>
      </c>
      <c r="F4375" t="e">
        <f t="shared" si="204"/>
        <v>#DIV/0!</v>
      </c>
      <c r="G4375">
        <f t="shared" si="205"/>
        <v>6.6</v>
      </c>
      <c r="H4375" s="3">
        <f t="shared" si="206"/>
        <v>1.1251158657328983</v>
      </c>
    </row>
    <row r="4376" spans="1:8" x14ac:dyDescent="0.3">
      <c r="A4376" t="s">
        <v>14695</v>
      </c>
      <c r="B4376" t="s">
        <v>19</v>
      </c>
      <c r="E4376">
        <v>5.4</v>
      </c>
      <c r="F4376" t="e">
        <f t="shared" si="204"/>
        <v>#DIV/0!</v>
      </c>
      <c r="G4376">
        <f t="shared" si="205"/>
        <v>6.6</v>
      </c>
      <c r="H4376" s="3">
        <f t="shared" si="206"/>
        <v>1.1251158657328983</v>
      </c>
    </row>
    <row r="4377" spans="1:8" x14ac:dyDescent="0.3">
      <c r="A4377" t="s">
        <v>14696</v>
      </c>
      <c r="B4377" t="s">
        <v>19</v>
      </c>
      <c r="E4377">
        <v>7.8</v>
      </c>
      <c r="F4377" t="e">
        <f t="shared" si="204"/>
        <v>#DIV/0!</v>
      </c>
      <c r="G4377">
        <f t="shared" si="205"/>
        <v>6.6</v>
      </c>
      <c r="H4377" s="3">
        <f t="shared" si="206"/>
        <v>1.1251158657328983</v>
      </c>
    </row>
    <row r="4378" spans="1:8" x14ac:dyDescent="0.3">
      <c r="A4378" t="s">
        <v>14697</v>
      </c>
      <c r="B4378" t="s">
        <v>19</v>
      </c>
      <c r="E4378">
        <v>6.7</v>
      </c>
      <c r="F4378" t="e">
        <f t="shared" si="204"/>
        <v>#DIV/0!</v>
      </c>
      <c r="G4378">
        <f t="shared" si="205"/>
        <v>6.6</v>
      </c>
      <c r="H4378" s="3">
        <f t="shared" si="206"/>
        <v>1.1251158657328983</v>
      </c>
    </row>
    <row r="4379" spans="1:8" x14ac:dyDescent="0.3">
      <c r="A4379" t="s">
        <v>14698</v>
      </c>
      <c r="B4379" t="s">
        <v>19</v>
      </c>
      <c r="E4379">
        <v>4.7</v>
      </c>
      <c r="F4379" t="e">
        <f t="shared" si="204"/>
        <v>#DIV/0!</v>
      </c>
      <c r="G4379">
        <f t="shared" si="205"/>
        <v>6.6</v>
      </c>
      <c r="H4379" s="3">
        <f t="shared" si="206"/>
        <v>1.1251158657328983</v>
      </c>
    </row>
    <row r="4380" spans="1:8" x14ac:dyDescent="0.3">
      <c r="A4380" t="s">
        <v>14699</v>
      </c>
      <c r="B4380" t="s">
        <v>2424</v>
      </c>
      <c r="E4380">
        <v>6.3</v>
      </c>
      <c r="F4380" t="e">
        <f t="shared" si="204"/>
        <v>#DIV/0!</v>
      </c>
      <c r="G4380">
        <f t="shared" si="205"/>
        <v>6.6</v>
      </c>
      <c r="H4380" s="3">
        <f t="shared" si="206"/>
        <v>1.1251158657328983</v>
      </c>
    </row>
    <row r="4381" spans="1:8" x14ac:dyDescent="0.3">
      <c r="A4381" t="s">
        <v>14700</v>
      </c>
      <c r="B4381" t="s">
        <v>19</v>
      </c>
      <c r="E4381">
        <v>7.4</v>
      </c>
      <c r="F4381" t="e">
        <f t="shared" si="204"/>
        <v>#DIV/0!</v>
      </c>
      <c r="G4381">
        <f t="shared" si="205"/>
        <v>6.6</v>
      </c>
      <c r="H4381" s="3">
        <f t="shared" si="206"/>
        <v>1.1251158657328983</v>
      </c>
    </row>
    <row r="4382" spans="1:8" x14ac:dyDescent="0.3">
      <c r="A4382" t="s">
        <v>14701</v>
      </c>
      <c r="B4382" t="s">
        <v>19</v>
      </c>
      <c r="E4382">
        <v>6.1</v>
      </c>
      <c r="F4382" t="e">
        <f t="shared" si="204"/>
        <v>#DIV/0!</v>
      </c>
      <c r="G4382">
        <f t="shared" si="205"/>
        <v>6.6</v>
      </c>
      <c r="H4382" s="3">
        <f t="shared" si="206"/>
        <v>1.1251158657328983</v>
      </c>
    </row>
    <row r="4383" spans="1:8" x14ac:dyDescent="0.3">
      <c r="A4383" t="s">
        <v>14702</v>
      </c>
      <c r="B4383" t="s">
        <v>19</v>
      </c>
      <c r="E4383">
        <v>7.5</v>
      </c>
      <c r="F4383" t="e">
        <f t="shared" si="204"/>
        <v>#DIV/0!</v>
      </c>
      <c r="G4383">
        <f t="shared" si="205"/>
        <v>6.6</v>
      </c>
      <c r="H4383" s="3">
        <f t="shared" si="206"/>
        <v>1.1251158657328983</v>
      </c>
    </row>
    <row r="4384" spans="1:8" x14ac:dyDescent="0.3">
      <c r="A4384" t="s">
        <v>14703</v>
      </c>
      <c r="B4384" t="s">
        <v>19</v>
      </c>
      <c r="E4384">
        <v>6.3</v>
      </c>
      <c r="F4384" t="e">
        <f t="shared" si="204"/>
        <v>#DIV/0!</v>
      </c>
      <c r="G4384">
        <f t="shared" si="205"/>
        <v>6.6</v>
      </c>
      <c r="H4384" s="3">
        <f t="shared" si="206"/>
        <v>1.1251158657328983</v>
      </c>
    </row>
    <row r="4385" spans="1:8" x14ac:dyDescent="0.3">
      <c r="A4385" t="s">
        <v>14704</v>
      </c>
      <c r="B4385" t="s">
        <v>19</v>
      </c>
      <c r="E4385">
        <v>6.3</v>
      </c>
      <c r="F4385" t="e">
        <f t="shared" si="204"/>
        <v>#DIV/0!</v>
      </c>
      <c r="G4385">
        <f t="shared" si="205"/>
        <v>6.6</v>
      </c>
      <c r="H4385" s="3">
        <f t="shared" si="206"/>
        <v>1.1251158657328983</v>
      </c>
    </row>
    <row r="4386" spans="1:8" x14ac:dyDescent="0.3">
      <c r="A4386" t="s">
        <v>14705</v>
      </c>
      <c r="B4386" t="s">
        <v>19</v>
      </c>
      <c r="E4386">
        <v>6.8</v>
      </c>
      <c r="F4386" t="e">
        <f t="shared" si="204"/>
        <v>#DIV/0!</v>
      </c>
      <c r="G4386">
        <f t="shared" si="205"/>
        <v>6.6</v>
      </c>
      <c r="H4386" s="3">
        <f t="shared" si="206"/>
        <v>1.1251158657328983</v>
      </c>
    </row>
    <row r="4387" spans="1:8" x14ac:dyDescent="0.3">
      <c r="A4387" t="s">
        <v>14706</v>
      </c>
      <c r="B4387" t="s">
        <v>19</v>
      </c>
      <c r="E4387">
        <v>7.8</v>
      </c>
      <c r="F4387" t="e">
        <f t="shared" si="204"/>
        <v>#DIV/0!</v>
      </c>
      <c r="G4387">
        <f t="shared" si="205"/>
        <v>6.6</v>
      </c>
      <c r="H4387" s="3">
        <f t="shared" si="206"/>
        <v>1.1251158657328983</v>
      </c>
    </row>
    <row r="4388" spans="1:8" x14ac:dyDescent="0.3">
      <c r="A4388" t="s">
        <v>14707</v>
      </c>
      <c r="B4388" t="s">
        <v>6856</v>
      </c>
      <c r="E4388">
        <v>6.9</v>
      </c>
      <c r="F4388" t="e">
        <f t="shared" si="204"/>
        <v>#DIV/0!</v>
      </c>
      <c r="G4388">
        <f t="shared" si="205"/>
        <v>6.6</v>
      </c>
      <c r="H4388" s="3">
        <f t="shared" si="206"/>
        <v>1.1251158657328983</v>
      </c>
    </row>
    <row r="4389" spans="1:8" x14ac:dyDescent="0.3">
      <c r="A4389" t="s">
        <v>14708</v>
      </c>
      <c r="B4389" t="s">
        <v>19</v>
      </c>
      <c r="E4389">
        <v>8</v>
      </c>
      <c r="F4389" t="e">
        <f t="shared" si="204"/>
        <v>#DIV/0!</v>
      </c>
      <c r="G4389">
        <f t="shared" si="205"/>
        <v>6.6</v>
      </c>
      <c r="H4389" s="3">
        <f t="shared" si="206"/>
        <v>1.1251158657328983</v>
      </c>
    </row>
    <row r="4390" spans="1:8" x14ac:dyDescent="0.3">
      <c r="A4390" t="s">
        <v>14709</v>
      </c>
      <c r="B4390" t="s">
        <v>4992</v>
      </c>
      <c r="E4390">
        <v>7.8</v>
      </c>
      <c r="F4390" t="e">
        <f t="shared" si="204"/>
        <v>#DIV/0!</v>
      </c>
      <c r="G4390">
        <f t="shared" si="205"/>
        <v>6.6</v>
      </c>
      <c r="H4390" s="3">
        <f t="shared" si="206"/>
        <v>1.1251158657328983</v>
      </c>
    </row>
    <row r="4391" spans="1:8" x14ac:dyDescent="0.3">
      <c r="A4391" t="s">
        <v>14710</v>
      </c>
      <c r="B4391" t="s">
        <v>19</v>
      </c>
      <c r="E4391">
        <v>7.4</v>
      </c>
      <c r="F4391" t="e">
        <f t="shared" si="204"/>
        <v>#DIV/0!</v>
      </c>
      <c r="G4391">
        <f t="shared" si="205"/>
        <v>6.6</v>
      </c>
      <c r="H4391" s="3">
        <f t="shared" si="206"/>
        <v>1.1251158657328983</v>
      </c>
    </row>
    <row r="4392" spans="1:8" x14ac:dyDescent="0.3">
      <c r="A4392" t="s">
        <v>14711</v>
      </c>
      <c r="B4392" t="s">
        <v>19</v>
      </c>
      <c r="E4392">
        <v>6.1</v>
      </c>
      <c r="F4392" t="e">
        <f t="shared" si="204"/>
        <v>#DIV/0!</v>
      </c>
      <c r="G4392">
        <f t="shared" si="205"/>
        <v>6.6</v>
      </c>
      <c r="H4392" s="3">
        <f t="shared" si="206"/>
        <v>1.1251158657328983</v>
      </c>
    </row>
    <row r="4393" spans="1:8" x14ac:dyDescent="0.3">
      <c r="A4393" t="s">
        <v>14712</v>
      </c>
      <c r="B4393" t="s">
        <v>675</v>
      </c>
      <c r="E4393">
        <v>4.3</v>
      </c>
      <c r="F4393" t="e">
        <f t="shared" si="204"/>
        <v>#DIV/0!</v>
      </c>
      <c r="G4393">
        <f t="shared" si="205"/>
        <v>6.6</v>
      </c>
      <c r="H4393" s="3">
        <f t="shared" si="206"/>
        <v>1.1251158657328983</v>
      </c>
    </row>
    <row r="4394" spans="1:8" x14ac:dyDescent="0.3">
      <c r="A4394" t="s">
        <v>14713</v>
      </c>
      <c r="B4394" t="s">
        <v>19</v>
      </c>
      <c r="E4394">
        <v>3.5</v>
      </c>
      <c r="F4394" t="e">
        <f t="shared" si="204"/>
        <v>#DIV/0!</v>
      </c>
      <c r="G4394">
        <f t="shared" si="205"/>
        <v>6.6</v>
      </c>
      <c r="H4394" s="3">
        <f t="shared" si="206"/>
        <v>1.1251158657328983</v>
      </c>
    </row>
    <row r="4395" spans="1:8" x14ac:dyDescent="0.3">
      <c r="A4395" t="s">
        <v>14714</v>
      </c>
      <c r="B4395" t="s">
        <v>19</v>
      </c>
      <c r="E4395">
        <v>7.2</v>
      </c>
      <c r="F4395" t="e">
        <f t="shared" si="204"/>
        <v>#DIV/0!</v>
      </c>
      <c r="G4395">
        <f t="shared" si="205"/>
        <v>6.6</v>
      </c>
      <c r="H4395" s="3">
        <f t="shared" si="206"/>
        <v>1.1251158657328983</v>
      </c>
    </row>
    <row r="4396" spans="1:8" x14ac:dyDescent="0.3">
      <c r="A4396" t="s">
        <v>14715</v>
      </c>
      <c r="B4396" t="s">
        <v>19</v>
      </c>
      <c r="E4396">
        <v>4.7</v>
      </c>
      <c r="F4396" t="e">
        <f t="shared" si="204"/>
        <v>#DIV/0!</v>
      </c>
      <c r="G4396">
        <f t="shared" si="205"/>
        <v>6.6</v>
      </c>
      <c r="H4396" s="3">
        <f t="shared" si="206"/>
        <v>1.1251158657328983</v>
      </c>
    </row>
    <row r="4397" spans="1:8" x14ac:dyDescent="0.3">
      <c r="A4397" t="s">
        <v>14716</v>
      </c>
      <c r="B4397" t="s">
        <v>19</v>
      </c>
      <c r="E4397">
        <v>7.3</v>
      </c>
      <c r="F4397" t="e">
        <f t="shared" si="204"/>
        <v>#DIV/0!</v>
      </c>
      <c r="G4397">
        <f t="shared" si="205"/>
        <v>6.6</v>
      </c>
      <c r="H4397" s="3">
        <f t="shared" si="206"/>
        <v>1.1251158657328983</v>
      </c>
    </row>
    <row r="4398" spans="1:8" x14ac:dyDescent="0.3">
      <c r="A4398" t="s">
        <v>14717</v>
      </c>
      <c r="B4398" t="s">
        <v>19</v>
      </c>
      <c r="E4398">
        <v>7.9</v>
      </c>
      <c r="F4398" t="e">
        <f t="shared" si="204"/>
        <v>#DIV/0!</v>
      </c>
      <c r="G4398">
        <f t="shared" si="205"/>
        <v>6.6</v>
      </c>
      <c r="H4398" s="3">
        <f t="shared" si="206"/>
        <v>1.1251158657328983</v>
      </c>
    </row>
    <row r="4399" spans="1:8" x14ac:dyDescent="0.3">
      <c r="A4399" t="s">
        <v>14718</v>
      </c>
      <c r="B4399" t="s">
        <v>19</v>
      </c>
      <c r="E4399">
        <v>5.0999999999999996</v>
      </c>
      <c r="F4399" t="e">
        <f t="shared" si="204"/>
        <v>#DIV/0!</v>
      </c>
      <c r="G4399">
        <f t="shared" si="205"/>
        <v>6.6</v>
      </c>
      <c r="H4399" s="3">
        <f t="shared" si="206"/>
        <v>1.1251158657328983</v>
      </c>
    </row>
    <row r="4400" spans="1:8" x14ac:dyDescent="0.3">
      <c r="A4400" t="s">
        <v>14719</v>
      </c>
      <c r="B4400" t="s">
        <v>19</v>
      </c>
      <c r="E4400">
        <v>7.2</v>
      </c>
      <c r="F4400" t="e">
        <f t="shared" si="204"/>
        <v>#DIV/0!</v>
      </c>
      <c r="G4400">
        <f t="shared" si="205"/>
        <v>6.6</v>
      </c>
      <c r="H4400" s="3">
        <f t="shared" si="206"/>
        <v>1.1251158657328983</v>
      </c>
    </row>
    <row r="4401" spans="1:8" x14ac:dyDescent="0.3">
      <c r="A4401" t="s">
        <v>14720</v>
      </c>
      <c r="B4401" t="s">
        <v>19</v>
      </c>
      <c r="E4401">
        <v>5.4</v>
      </c>
      <c r="F4401" t="e">
        <f t="shared" si="204"/>
        <v>#DIV/0!</v>
      </c>
      <c r="G4401">
        <f t="shared" si="205"/>
        <v>6.6</v>
      </c>
      <c r="H4401" s="3">
        <f t="shared" si="206"/>
        <v>1.1251158657328983</v>
      </c>
    </row>
    <row r="4402" spans="1:8" x14ac:dyDescent="0.3">
      <c r="A4402" t="s">
        <v>14721</v>
      </c>
      <c r="B4402" t="s">
        <v>19</v>
      </c>
      <c r="E4402">
        <v>3.7</v>
      </c>
      <c r="F4402" t="e">
        <f t="shared" si="204"/>
        <v>#DIV/0!</v>
      </c>
      <c r="G4402">
        <f t="shared" si="205"/>
        <v>6.6</v>
      </c>
      <c r="H4402" s="3">
        <f t="shared" si="206"/>
        <v>1.1251158657328983</v>
      </c>
    </row>
    <row r="4403" spans="1:8" x14ac:dyDescent="0.3">
      <c r="A4403" t="s">
        <v>12164</v>
      </c>
      <c r="B4403" t="s">
        <v>888</v>
      </c>
      <c r="E4403">
        <v>7.4</v>
      </c>
      <c r="F4403" t="e">
        <f t="shared" si="204"/>
        <v>#DIV/0!</v>
      </c>
      <c r="G4403">
        <f t="shared" si="205"/>
        <v>6.6</v>
      </c>
      <c r="H4403" s="3">
        <f t="shared" si="206"/>
        <v>1.1251158657328983</v>
      </c>
    </row>
    <row r="4404" spans="1:8" x14ac:dyDescent="0.3">
      <c r="A4404" t="s">
        <v>14722</v>
      </c>
      <c r="B4404" t="s">
        <v>19</v>
      </c>
      <c r="E4404">
        <v>7.1</v>
      </c>
      <c r="F4404" t="e">
        <f t="shared" si="204"/>
        <v>#DIV/0!</v>
      </c>
      <c r="G4404">
        <f t="shared" si="205"/>
        <v>6.6</v>
      </c>
      <c r="H4404" s="3">
        <f t="shared" si="206"/>
        <v>1.1251158657328983</v>
      </c>
    </row>
    <row r="4405" spans="1:8" x14ac:dyDescent="0.3">
      <c r="A4405" t="s">
        <v>14723</v>
      </c>
      <c r="B4405" t="s">
        <v>19</v>
      </c>
      <c r="E4405">
        <v>6.8</v>
      </c>
      <c r="F4405" t="e">
        <f t="shared" si="204"/>
        <v>#DIV/0!</v>
      </c>
      <c r="G4405">
        <f t="shared" si="205"/>
        <v>6.6</v>
      </c>
      <c r="H4405" s="3">
        <f t="shared" si="206"/>
        <v>1.1251158657328983</v>
      </c>
    </row>
    <row r="4406" spans="1:8" x14ac:dyDescent="0.3">
      <c r="A4406" t="s">
        <v>14724</v>
      </c>
      <c r="B4406" t="s">
        <v>19</v>
      </c>
      <c r="E4406">
        <v>8.1999999999999993</v>
      </c>
      <c r="F4406" t="e">
        <f t="shared" si="204"/>
        <v>#DIV/0!</v>
      </c>
      <c r="G4406">
        <f t="shared" si="205"/>
        <v>6.6</v>
      </c>
      <c r="H4406" s="3">
        <f t="shared" si="206"/>
        <v>1.1251158657328983</v>
      </c>
    </row>
    <row r="4407" spans="1:8" x14ac:dyDescent="0.3">
      <c r="A4407" t="s">
        <v>14725</v>
      </c>
      <c r="B4407" t="s">
        <v>19</v>
      </c>
      <c r="E4407">
        <v>7</v>
      </c>
      <c r="F4407" t="e">
        <f t="shared" si="204"/>
        <v>#DIV/0!</v>
      </c>
      <c r="G4407">
        <f t="shared" si="205"/>
        <v>6.6</v>
      </c>
      <c r="H4407" s="3">
        <f t="shared" si="206"/>
        <v>1.1251158657328983</v>
      </c>
    </row>
    <row r="4408" spans="1:8" x14ac:dyDescent="0.3">
      <c r="A4408" t="s">
        <v>14726</v>
      </c>
      <c r="B4408" t="s">
        <v>19</v>
      </c>
      <c r="E4408">
        <v>7.4</v>
      </c>
      <c r="F4408" t="e">
        <f t="shared" si="204"/>
        <v>#DIV/0!</v>
      </c>
      <c r="G4408">
        <f t="shared" si="205"/>
        <v>6.6</v>
      </c>
      <c r="H4408" s="3">
        <f t="shared" si="206"/>
        <v>1.1251158657328983</v>
      </c>
    </row>
    <row r="4409" spans="1:8" x14ac:dyDescent="0.3">
      <c r="A4409" t="s">
        <v>14727</v>
      </c>
      <c r="B4409" t="s">
        <v>1243</v>
      </c>
      <c r="E4409">
        <v>6.7</v>
      </c>
      <c r="F4409" t="e">
        <f t="shared" si="204"/>
        <v>#DIV/0!</v>
      </c>
      <c r="G4409">
        <f t="shared" si="205"/>
        <v>6.6</v>
      </c>
      <c r="H4409" s="3">
        <f t="shared" si="206"/>
        <v>1.1251158657328983</v>
      </c>
    </row>
    <row r="4410" spans="1:8" x14ac:dyDescent="0.3">
      <c r="A4410" t="s">
        <v>13375</v>
      </c>
      <c r="B4410" t="s">
        <v>4992</v>
      </c>
      <c r="E4410">
        <v>5.7</v>
      </c>
      <c r="F4410" t="e">
        <f t="shared" si="204"/>
        <v>#DIV/0!</v>
      </c>
      <c r="G4410">
        <f t="shared" si="205"/>
        <v>6.6</v>
      </c>
      <c r="H4410" s="3">
        <f t="shared" si="206"/>
        <v>1.1251158657328983</v>
      </c>
    </row>
    <row r="4411" spans="1:8" x14ac:dyDescent="0.3">
      <c r="A4411" t="s">
        <v>14728</v>
      </c>
      <c r="B4411" t="s">
        <v>19</v>
      </c>
      <c r="E4411">
        <v>9.1</v>
      </c>
      <c r="F4411" t="e">
        <f t="shared" si="204"/>
        <v>#DIV/0!</v>
      </c>
      <c r="G4411">
        <f t="shared" si="205"/>
        <v>6.6</v>
      </c>
      <c r="H4411" s="3">
        <f t="shared" si="206"/>
        <v>1.1251158657328983</v>
      </c>
    </row>
    <row r="4412" spans="1:8" x14ac:dyDescent="0.3">
      <c r="A4412" t="s">
        <v>14729</v>
      </c>
      <c r="B4412" t="s">
        <v>19</v>
      </c>
      <c r="E4412">
        <v>7.6</v>
      </c>
      <c r="F4412" t="e">
        <f t="shared" si="204"/>
        <v>#DIV/0!</v>
      </c>
      <c r="G4412">
        <f t="shared" si="205"/>
        <v>6.6</v>
      </c>
      <c r="H4412" s="3">
        <f t="shared" si="206"/>
        <v>1.1251158657328983</v>
      </c>
    </row>
    <row r="4413" spans="1:8" x14ac:dyDescent="0.3">
      <c r="A4413" t="s">
        <v>14730</v>
      </c>
      <c r="B4413" t="s">
        <v>19</v>
      </c>
      <c r="E4413">
        <v>7.2</v>
      </c>
      <c r="F4413" t="e">
        <f t="shared" si="204"/>
        <v>#DIV/0!</v>
      </c>
      <c r="G4413">
        <f t="shared" si="205"/>
        <v>6.6</v>
      </c>
      <c r="H4413" s="3">
        <f t="shared" si="206"/>
        <v>1.1251158657328983</v>
      </c>
    </row>
    <row r="4414" spans="1:8" x14ac:dyDescent="0.3">
      <c r="A4414" t="s">
        <v>14731</v>
      </c>
      <c r="B4414" t="s">
        <v>19</v>
      </c>
      <c r="E4414">
        <v>7.5</v>
      </c>
      <c r="F4414" t="e">
        <f t="shared" si="204"/>
        <v>#DIV/0!</v>
      </c>
      <c r="G4414">
        <f t="shared" si="205"/>
        <v>6.6</v>
      </c>
      <c r="H4414" s="3">
        <f t="shared" si="206"/>
        <v>1.1251158657328983</v>
      </c>
    </row>
    <row r="4415" spans="1:8" x14ac:dyDescent="0.3">
      <c r="A4415" t="s">
        <v>14732</v>
      </c>
      <c r="B4415" t="s">
        <v>19</v>
      </c>
      <c r="E4415">
        <v>6.8</v>
      </c>
      <c r="F4415" t="e">
        <f t="shared" si="204"/>
        <v>#DIV/0!</v>
      </c>
      <c r="G4415">
        <f t="shared" si="205"/>
        <v>6.6</v>
      </c>
      <c r="H4415" s="3">
        <f t="shared" si="206"/>
        <v>1.1251158657328983</v>
      </c>
    </row>
    <row r="4416" spans="1:8" x14ac:dyDescent="0.3">
      <c r="A4416" t="s">
        <v>14733</v>
      </c>
      <c r="B4416" t="s">
        <v>19</v>
      </c>
      <c r="E4416">
        <v>6.9</v>
      </c>
      <c r="F4416" t="e">
        <f t="shared" si="204"/>
        <v>#DIV/0!</v>
      </c>
      <c r="G4416">
        <f t="shared" si="205"/>
        <v>6.6</v>
      </c>
      <c r="H4416" s="3">
        <f t="shared" si="206"/>
        <v>1.1251158657328983</v>
      </c>
    </row>
    <row r="4417" spans="1:8" x14ac:dyDescent="0.3">
      <c r="A4417" t="s">
        <v>14734</v>
      </c>
      <c r="B4417" t="s">
        <v>19</v>
      </c>
      <c r="E4417">
        <v>7.9</v>
      </c>
      <c r="F4417" t="e">
        <f t="shared" si="204"/>
        <v>#DIV/0!</v>
      </c>
      <c r="G4417">
        <f t="shared" si="205"/>
        <v>6.6</v>
      </c>
      <c r="H4417" s="3">
        <f t="shared" si="206"/>
        <v>1.1251158657328983</v>
      </c>
    </row>
    <row r="4418" spans="1:8" x14ac:dyDescent="0.3">
      <c r="A4418" t="s">
        <v>14735</v>
      </c>
      <c r="B4418" t="s">
        <v>19</v>
      </c>
      <c r="E4418">
        <v>7.6</v>
      </c>
      <c r="F4418" t="e">
        <f t="shared" si="204"/>
        <v>#DIV/0!</v>
      </c>
      <c r="G4418">
        <f t="shared" si="205"/>
        <v>6.6</v>
      </c>
      <c r="H4418" s="3">
        <f t="shared" si="206"/>
        <v>1.1251158657328983</v>
      </c>
    </row>
    <row r="4419" spans="1:8" x14ac:dyDescent="0.3">
      <c r="A4419" t="s">
        <v>14736</v>
      </c>
      <c r="B4419" t="s">
        <v>19</v>
      </c>
      <c r="E4419">
        <v>6.7</v>
      </c>
      <c r="F4419" t="e">
        <f t="shared" ref="F4419:F4482" si="207">AVERAGEIF(B:B,C:C,E:E)</f>
        <v>#DIV/0!</v>
      </c>
      <c r="G4419">
        <f t="shared" ref="G4419:G4482" si="208">MEDIAN(B:B,C:C,E:E)</f>
        <v>6.6</v>
      </c>
      <c r="H4419" s="3">
        <f t="shared" ref="H4419:H4482" si="209">_xlfn.STDEV.S(B:B,C:C,E:E)</f>
        <v>1.1251158657328983</v>
      </c>
    </row>
    <row r="4420" spans="1:8" x14ac:dyDescent="0.3">
      <c r="A4420" t="s">
        <v>14737</v>
      </c>
      <c r="B4420" t="s">
        <v>19</v>
      </c>
      <c r="E4420">
        <v>5.8</v>
      </c>
      <c r="F4420" t="e">
        <f t="shared" si="207"/>
        <v>#DIV/0!</v>
      </c>
      <c r="G4420">
        <f t="shared" si="208"/>
        <v>6.6</v>
      </c>
      <c r="H4420" s="3">
        <f t="shared" si="209"/>
        <v>1.1251158657328983</v>
      </c>
    </row>
    <row r="4421" spans="1:8" x14ac:dyDescent="0.3">
      <c r="A4421" t="s">
        <v>14738</v>
      </c>
      <c r="B4421" t="s">
        <v>19</v>
      </c>
      <c r="E4421">
        <v>6.5</v>
      </c>
      <c r="F4421" t="e">
        <f t="shared" si="207"/>
        <v>#DIV/0!</v>
      </c>
      <c r="G4421">
        <f t="shared" si="208"/>
        <v>6.6</v>
      </c>
      <c r="H4421" s="3">
        <f t="shared" si="209"/>
        <v>1.1251158657328983</v>
      </c>
    </row>
    <row r="4422" spans="1:8" x14ac:dyDescent="0.3">
      <c r="A4422" t="s">
        <v>14739</v>
      </c>
      <c r="B4422" t="s">
        <v>19</v>
      </c>
      <c r="E4422">
        <v>7.2</v>
      </c>
      <c r="F4422" t="e">
        <f t="shared" si="207"/>
        <v>#DIV/0!</v>
      </c>
      <c r="G4422">
        <f t="shared" si="208"/>
        <v>6.6</v>
      </c>
      <c r="H4422" s="3">
        <f t="shared" si="209"/>
        <v>1.1251158657328983</v>
      </c>
    </row>
    <row r="4423" spans="1:8" x14ac:dyDescent="0.3">
      <c r="A4423" t="s">
        <v>14740</v>
      </c>
      <c r="B4423" t="s">
        <v>19</v>
      </c>
      <c r="E4423">
        <v>6.9</v>
      </c>
      <c r="F4423" t="e">
        <f t="shared" si="207"/>
        <v>#DIV/0!</v>
      </c>
      <c r="G4423">
        <f t="shared" si="208"/>
        <v>6.6</v>
      </c>
      <c r="H4423" s="3">
        <f t="shared" si="209"/>
        <v>1.1251158657328983</v>
      </c>
    </row>
    <row r="4424" spans="1:8" x14ac:dyDescent="0.3">
      <c r="A4424" t="s">
        <v>14741</v>
      </c>
      <c r="B4424" t="s">
        <v>19</v>
      </c>
      <c r="E4424">
        <v>5.5</v>
      </c>
      <c r="F4424" t="e">
        <f t="shared" si="207"/>
        <v>#DIV/0!</v>
      </c>
      <c r="G4424">
        <f t="shared" si="208"/>
        <v>6.6</v>
      </c>
      <c r="H4424" s="3">
        <f t="shared" si="209"/>
        <v>1.1251158657328983</v>
      </c>
    </row>
    <row r="4425" spans="1:8" x14ac:dyDescent="0.3">
      <c r="A4425" t="s">
        <v>14742</v>
      </c>
      <c r="B4425" t="s">
        <v>19</v>
      </c>
      <c r="E4425">
        <v>6.5</v>
      </c>
      <c r="F4425" t="e">
        <f t="shared" si="207"/>
        <v>#DIV/0!</v>
      </c>
      <c r="G4425">
        <f t="shared" si="208"/>
        <v>6.6</v>
      </c>
      <c r="H4425" s="3">
        <f t="shared" si="209"/>
        <v>1.1251158657328983</v>
      </c>
    </row>
    <row r="4426" spans="1:8" x14ac:dyDescent="0.3">
      <c r="A4426" t="s">
        <v>14743</v>
      </c>
      <c r="B4426" t="s">
        <v>19</v>
      </c>
      <c r="E4426">
        <v>6.2</v>
      </c>
      <c r="F4426" t="e">
        <f t="shared" si="207"/>
        <v>#DIV/0!</v>
      </c>
      <c r="G4426">
        <f t="shared" si="208"/>
        <v>6.6</v>
      </c>
      <c r="H4426" s="3">
        <f t="shared" si="209"/>
        <v>1.1251158657328983</v>
      </c>
    </row>
    <row r="4427" spans="1:8" x14ac:dyDescent="0.3">
      <c r="A4427" t="s">
        <v>14744</v>
      </c>
      <c r="B4427" t="s">
        <v>19</v>
      </c>
      <c r="E4427">
        <v>6.7</v>
      </c>
      <c r="F4427" t="e">
        <f t="shared" si="207"/>
        <v>#DIV/0!</v>
      </c>
      <c r="G4427">
        <f t="shared" si="208"/>
        <v>6.6</v>
      </c>
      <c r="H4427" s="3">
        <f t="shared" si="209"/>
        <v>1.1251158657328983</v>
      </c>
    </row>
    <row r="4428" spans="1:8" x14ac:dyDescent="0.3">
      <c r="A4428" t="s">
        <v>14745</v>
      </c>
      <c r="B4428" t="s">
        <v>19</v>
      </c>
      <c r="E4428">
        <v>5.7</v>
      </c>
      <c r="F4428" t="e">
        <f t="shared" si="207"/>
        <v>#DIV/0!</v>
      </c>
      <c r="G4428">
        <f t="shared" si="208"/>
        <v>6.6</v>
      </c>
      <c r="H4428" s="3">
        <f t="shared" si="209"/>
        <v>1.1251158657328983</v>
      </c>
    </row>
    <row r="4429" spans="1:8" x14ac:dyDescent="0.3">
      <c r="A4429" t="s">
        <v>14746</v>
      </c>
      <c r="B4429" t="s">
        <v>19</v>
      </c>
      <c r="E4429">
        <v>8.6</v>
      </c>
      <c r="F4429" t="e">
        <f t="shared" si="207"/>
        <v>#DIV/0!</v>
      </c>
      <c r="G4429">
        <f t="shared" si="208"/>
        <v>6.6</v>
      </c>
      <c r="H4429" s="3">
        <f t="shared" si="209"/>
        <v>1.1251158657328983</v>
      </c>
    </row>
    <row r="4430" spans="1:8" x14ac:dyDescent="0.3">
      <c r="A4430" t="s">
        <v>14747</v>
      </c>
      <c r="B4430" t="s">
        <v>19</v>
      </c>
      <c r="E4430">
        <v>6.5</v>
      </c>
      <c r="F4430" t="e">
        <f t="shared" si="207"/>
        <v>#DIV/0!</v>
      </c>
      <c r="G4430">
        <f t="shared" si="208"/>
        <v>6.6</v>
      </c>
      <c r="H4430" s="3">
        <f t="shared" si="209"/>
        <v>1.1251158657328983</v>
      </c>
    </row>
    <row r="4431" spans="1:8" x14ac:dyDescent="0.3">
      <c r="A4431" t="s">
        <v>14748</v>
      </c>
      <c r="B4431" t="s">
        <v>19</v>
      </c>
      <c r="E4431">
        <v>6.3</v>
      </c>
      <c r="F4431" t="e">
        <f t="shared" si="207"/>
        <v>#DIV/0!</v>
      </c>
      <c r="G4431">
        <f t="shared" si="208"/>
        <v>6.6</v>
      </c>
      <c r="H4431" s="3">
        <f t="shared" si="209"/>
        <v>1.1251158657328983</v>
      </c>
    </row>
    <row r="4432" spans="1:8" x14ac:dyDescent="0.3">
      <c r="A4432" t="s">
        <v>14749</v>
      </c>
      <c r="B4432" t="s">
        <v>19</v>
      </c>
      <c r="E4432">
        <v>4.3</v>
      </c>
      <c r="F4432" t="e">
        <f t="shared" si="207"/>
        <v>#DIV/0!</v>
      </c>
      <c r="G4432">
        <f t="shared" si="208"/>
        <v>6.6</v>
      </c>
      <c r="H4432" s="3">
        <f t="shared" si="209"/>
        <v>1.1251158657328983</v>
      </c>
    </row>
    <row r="4433" spans="1:8" x14ac:dyDescent="0.3">
      <c r="A4433" t="s">
        <v>14750</v>
      </c>
      <c r="B4433" t="s">
        <v>19</v>
      </c>
      <c r="E4433">
        <v>6.1</v>
      </c>
      <c r="F4433" t="e">
        <f t="shared" si="207"/>
        <v>#DIV/0!</v>
      </c>
      <c r="G4433">
        <f t="shared" si="208"/>
        <v>6.6</v>
      </c>
      <c r="H4433" s="3">
        <f t="shared" si="209"/>
        <v>1.1251158657328983</v>
      </c>
    </row>
    <row r="4434" spans="1:8" x14ac:dyDescent="0.3">
      <c r="A4434" t="s">
        <v>14751</v>
      </c>
      <c r="B4434" t="s">
        <v>19</v>
      </c>
      <c r="E4434">
        <v>6</v>
      </c>
      <c r="F4434" t="e">
        <f t="shared" si="207"/>
        <v>#DIV/0!</v>
      </c>
      <c r="G4434">
        <f t="shared" si="208"/>
        <v>6.6</v>
      </c>
      <c r="H4434" s="3">
        <f t="shared" si="209"/>
        <v>1.1251158657328983</v>
      </c>
    </row>
    <row r="4435" spans="1:8" x14ac:dyDescent="0.3">
      <c r="A4435" t="s">
        <v>14752</v>
      </c>
      <c r="B4435" t="s">
        <v>19</v>
      </c>
      <c r="E4435">
        <v>5.8</v>
      </c>
      <c r="F4435" t="e">
        <f t="shared" si="207"/>
        <v>#DIV/0!</v>
      </c>
      <c r="G4435">
        <f t="shared" si="208"/>
        <v>6.6</v>
      </c>
      <c r="H4435" s="3">
        <f t="shared" si="209"/>
        <v>1.1251158657328983</v>
      </c>
    </row>
    <row r="4436" spans="1:8" x14ac:dyDescent="0.3">
      <c r="A4436" t="s">
        <v>14753</v>
      </c>
      <c r="B4436" t="s">
        <v>19</v>
      </c>
      <c r="E4436">
        <v>6.7</v>
      </c>
      <c r="F4436" t="e">
        <f t="shared" si="207"/>
        <v>#DIV/0!</v>
      </c>
      <c r="G4436">
        <f t="shared" si="208"/>
        <v>6.6</v>
      </c>
      <c r="H4436" s="3">
        <f t="shared" si="209"/>
        <v>1.1251158657328983</v>
      </c>
    </row>
    <row r="4437" spans="1:8" x14ac:dyDescent="0.3">
      <c r="A4437" t="s">
        <v>14754</v>
      </c>
      <c r="B4437" t="s">
        <v>19</v>
      </c>
      <c r="E4437">
        <v>6.7</v>
      </c>
      <c r="F4437" t="e">
        <f t="shared" si="207"/>
        <v>#DIV/0!</v>
      </c>
      <c r="G4437">
        <f t="shared" si="208"/>
        <v>6.6</v>
      </c>
      <c r="H4437" s="3">
        <f t="shared" si="209"/>
        <v>1.1251158657328983</v>
      </c>
    </row>
    <row r="4438" spans="1:8" x14ac:dyDescent="0.3">
      <c r="A4438" t="s">
        <v>14755</v>
      </c>
      <c r="B4438" t="s">
        <v>19</v>
      </c>
      <c r="E4438">
        <v>7.6</v>
      </c>
      <c r="F4438" t="e">
        <f t="shared" si="207"/>
        <v>#DIV/0!</v>
      </c>
      <c r="G4438">
        <f t="shared" si="208"/>
        <v>6.6</v>
      </c>
      <c r="H4438" s="3">
        <f t="shared" si="209"/>
        <v>1.1251158657328983</v>
      </c>
    </row>
    <row r="4439" spans="1:8" x14ac:dyDescent="0.3">
      <c r="A4439" t="s">
        <v>14756</v>
      </c>
      <c r="B4439" t="s">
        <v>19</v>
      </c>
      <c r="E4439">
        <v>5.0999999999999996</v>
      </c>
      <c r="F4439" t="e">
        <f t="shared" si="207"/>
        <v>#DIV/0!</v>
      </c>
      <c r="G4439">
        <f t="shared" si="208"/>
        <v>6.6</v>
      </c>
      <c r="H4439" s="3">
        <f t="shared" si="209"/>
        <v>1.1251158657328983</v>
      </c>
    </row>
    <row r="4440" spans="1:8" x14ac:dyDescent="0.3">
      <c r="A4440" t="s">
        <v>14757</v>
      </c>
      <c r="B4440" t="s">
        <v>19</v>
      </c>
      <c r="E4440">
        <v>6.8</v>
      </c>
      <c r="F4440" t="e">
        <f t="shared" si="207"/>
        <v>#DIV/0!</v>
      </c>
      <c r="G4440">
        <f t="shared" si="208"/>
        <v>6.6</v>
      </c>
      <c r="H4440" s="3">
        <f t="shared" si="209"/>
        <v>1.1251158657328983</v>
      </c>
    </row>
    <row r="4441" spans="1:8" x14ac:dyDescent="0.3">
      <c r="A4441" t="s">
        <v>14758</v>
      </c>
      <c r="B4441" t="s">
        <v>19</v>
      </c>
      <c r="E4441">
        <v>6.8</v>
      </c>
      <c r="F4441" t="e">
        <f t="shared" si="207"/>
        <v>#DIV/0!</v>
      </c>
      <c r="G4441">
        <f t="shared" si="208"/>
        <v>6.6</v>
      </c>
      <c r="H4441" s="3">
        <f t="shared" si="209"/>
        <v>1.1251158657328983</v>
      </c>
    </row>
    <row r="4442" spans="1:8" x14ac:dyDescent="0.3">
      <c r="A4442" t="s">
        <v>14759</v>
      </c>
      <c r="B4442" t="s">
        <v>19</v>
      </c>
      <c r="E4442">
        <v>6.8</v>
      </c>
      <c r="F4442" t="e">
        <f t="shared" si="207"/>
        <v>#DIV/0!</v>
      </c>
      <c r="G4442">
        <f t="shared" si="208"/>
        <v>6.6</v>
      </c>
      <c r="H4442" s="3">
        <f t="shared" si="209"/>
        <v>1.1251158657328983</v>
      </c>
    </row>
    <row r="4443" spans="1:8" x14ac:dyDescent="0.3">
      <c r="A4443" t="s">
        <v>14760</v>
      </c>
      <c r="B4443" t="s">
        <v>19</v>
      </c>
      <c r="E4443">
        <v>6.3</v>
      </c>
      <c r="F4443" t="e">
        <f t="shared" si="207"/>
        <v>#DIV/0!</v>
      </c>
      <c r="G4443">
        <f t="shared" si="208"/>
        <v>6.6</v>
      </c>
      <c r="H4443" s="3">
        <f t="shared" si="209"/>
        <v>1.1251158657328983</v>
      </c>
    </row>
    <row r="4444" spans="1:8" x14ac:dyDescent="0.3">
      <c r="A4444" t="s">
        <v>14761</v>
      </c>
      <c r="B4444" t="s">
        <v>1243</v>
      </c>
      <c r="E4444">
        <v>7.1</v>
      </c>
      <c r="F4444" t="e">
        <f t="shared" si="207"/>
        <v>#DIV/0!</v>
      </c>
      <c r="G4444">
        <f t="shared" si="208"/>
        <v>6.6</v>
      </c>
      <c r="H4444" s="3">
        <f t="shared" si="209"/>
        <v>1.1251158657328983</v>
      </c>
    </row>
    <row r="4445" spans="1:8" x14ac:dyDescent="0.3">
      <c r="A4445" t="s">
        <v>14762</v>
      </c>
      <c r="B4445" t="s">
        <v>19</v>
      </c>
      <c r="E4445">
        <v>2.8</v>
      </c>
      <c r="F4445" t="e">
        <f t="shared" si="207"/>
        <v>#DIV/0!</v>
      </c>
      <c r="G4445">
        <f t="shared" si="208"/>
        <v>6.6</v>
      </c>
      <c r="H4445" s="3">
        <f t="shared" si="209"/>
        <v>1.1251158657328983</v>
      </c>
    </row>
    <row r="4446" spans="1:8" x14ac:dyDescent="0.3">
      <c r="A4446" t="s">
        <v>14763</v>
      </c>
      <c r="B4446" t="s">
        <v>19</v>
      </c>
      <c r="E4446">
        <v>8.1999999999999993</v>
      </c>
      <c r="F4446" t="e">
        <f t="shared" si="207"/>
        <v>#DIV/0!</v>
      </c>
      <c r="G4446">
        <f t="shared" si="208"/>
        <v>6.6</v>
      </c>
      <c r="H4446" s="3">
        <f t="shared" si="209"/>
        <v>1.1251158657328983</v>
      </c>
    </row>
    <row r="4447" spans="1:8" x14ac:dyDescent="0.3">
      <c r="A4447" t="s">
        <v>14764</v>
      </c>
      <c r="B4447" t="s">
        <v>19</v>
      </c>
      <c r="E4447">
        <v>3.1</v>
      </c>
      <c r="F4447" t="e">
        <f t="shared" si="207"/>
        <v>#DIV/0!</v>
      </c>
      <c r="G4447">
        <f t="shared" si="208"/>
        <v>6.6</v>
      </c>
      <c r="H4447" s="3">
        <f t="shared" si="209"/>
        <v>1.1251158657328983</v>
      </c>
    </row>
    <row r="4448" spans="1:8" x14ac:dyDescent="0.3">
      <c r="A4448" t="s">
        <v>11157</v>
      </c>
      <c r="B4448" t="s">
        <v>19</v>
      </c>
      <c r="E4448">
        <v>7</v>
      </c>
      <c r="F4448" t="e">
        <f t="shared" si="207"/>
        <v>#DIV/0!</v>
      </c>
      <c r="G4448">
        <f t="shared" si="208"/>
        <v>6.6</v>
      </c>
      <c r="H4448" s="3">
        <f t="shared" si="209"/>
        <v>1.1251158657328983</v>
      </c>
    </row>
    <row r="4449" spans="1:8" x14ac:dyDescent="0.3">
      <c r="A4449" t="s">
        <v>14765</v>
      </c>
      <c r="B4449" t="s">
        <v>675</v>
      </c>
      <c r="E4449">
        <v>3.3</v>
      </c>
      <c r="F4449" t="e">
        <f t="shared" si="207"/>
        <v>#DIV/0!</v>
      </c>
      <c r="G4449">
        <f t="shared" si="208"/>
        <v>6.6</v>
      </c>
      <c r="H4449" s="3">
        <f t="shared" si="209"/>
        <v>1.1251158657328983</v>
      </c>
    </row>
    <row r="4450" spans="1:8" x14ac:dyDescent="0.3">
      <c r="A4450" t="s">
        <v>14766</v>
      </c>
      <c r="B4450" t="s">
        <v>19</v>
      </c>
      <c r="E4450">
        <v>3.6</v>
      </c>
      <c r="F4450" t="e">
        <f t="shared" si="207"/>
        <v>#DIV/0!</v>
      </c>
      <c r="G4450">
        <f t="shared" si="208"/>
        <v>6.6</v>
      </c>
      <c r="H4450" s="3">
        <f t="shared" si="209"/>
        <v>1.1251158657328983</v>
      </c>
    </row>
    <row r="4451" spans="1:8" x14ac:dyDescent="0.3">
      <c r="A4451" t="s">
        <v>14767</v>
      </c>
      <c r="B4451" t="s">
        <v>19</v>
      </c>
      <c r="E4451">
        <v>7.7</v>
      </c>
      <c r="F4451" t="e">
        <f t="shared" si="207"/>
        <v>#DIV/0!</v>
      </c>
      <c r="G4451">
        <f t="shared" si="208"/>
        <v>6.6</v>
      </c>
      <c r="H4451" s="3">
        <f t="shared" si="209"/>
        <v>1.1251158657328983</v>
      </c>
    </row>
    <row r="4452" spans="1:8" x14ac:dyDescent="0.3">
      <c r="A4452" t="s">
        <v>14768</v>
      </c>
      <c r="B4452" t="s">
        <v>19</v>
      </c>
      <c r="E4452">
        <v>6.7</v>
      </c>
      <c r="F4452" t="e">
        <f t="shared" si="207"/>
        <v>#DIV/0!</v>
      </c>
      <c r="G4452">
        <f t="shared" si="208"/>
        <v>6.6</v>
      </c>
      <c r="H4452" s="3">
        <f t="shared" si="209"/>
        <v>1.1251158657328983</v>
      </c>
    </row>
    <row r="4453" spans="1:8" x14ac:dyDescent="0.3">
      <c r="A4453" t="s">
        <v>14769</v>
      </c>
      <c r="B4453" t="s">
        <v>19</v>
      </c>
      <c r="E4453">
        <v>5.5</v>
      </c>
      <c r="F4453" t="e">
        <f t="shared" si="207"/>
        <v>#DIV/0!</v>
      </c>
      <c r="G4453">
        <f t="shared" si="208"/>
        <v>6.6</v>
      </c>
      <c r="H4453" s="3">
        <f t="shared" si="209"/>
        <v>1.1251158657328983</v>
      </c>
    </row>
    <row r="4454" spans="1:8" x14ac:dyDescent="0.3">
      <c r="A4454" t="s">
        <v>14770</v>
      </c>
      <c r="B4454" t="s">
        <v>19</v>
      </c>
      <c r="E4454">
        <v>6.6</v>
      </c>
      <c r="F4454" t="e">
        <f t="shared" si="207"/>
        <v>#DIV/0!</v>
      </c>
      <c r="G4454">
        <f t="shared" si="208"/>
        <v>6.6</v>
      </c>
      <c r="H4454" s="3">
        <f t="shared" si="209"/>
        <v>1.1251158657328983</v>
      </c>
    </row>
    <row r="4455" spans="1:8" x14ac:dyDescent="0.3">
      <c r="A4455" t="s">
        <v>14771</v>
      </c>
      <c r="B4455" t="s">
        <v>6784</v>
      </c>
      <c r="E4455">
        <v>4.8</v>
      </c>
      <c r="F4455" t="e">
        <f t="shared" si="207"/>
        <v>#DIV/0!</v>
      </c>
      <c r="G4455">
        <f t="shared" si="208"/>
        <v>6.6</v>
      </c>
      <c r="H4455" s="3">
        <f t="shared" si="209"/>
        <v>1.1251158657328983</v>
      </c>
    </row>
    <row r="4456" spans="1:8" x14ac:dyDescent="0.3">
      <c r="A4456" t="s">
        <v>14772</v>
      </c>
      <c r="B4456" t="s">
        <v>19</v>
      </c>
      <c r="E4456">
        <v>5.5</v>
      </c>
      <c r="F4456" t="e">
        <f t="shared" si="207"/>
        <v>#DIV/0!</v>
      </c>
      <c r="G4456">
        <f t="shared" si="208"/>
        <v>6.6</v>
      </c>
      <c r="H4456" s="3">
        <f t="shared" si="209"/>
        <v>1.1251158657328983</v>
      </c>
    </row>
    <row r="4457" spans="1:8" x14ac:dyDescent="0.3">
      <c r="A4457" t="s">
        <v>14773</v>
      </c>
      <c r="B4457" t="s">
        <v>9117</v>
      </c>
      <c r="E4457">
        <v>6.3</v>
      </c>
      <c r="F4457" t="e">
        <f t="shared" si="207"/>
        <v>#DIV/0!</v>
      </c>
      <c r="G4457">
        <f t="shared" si="208"/>
        <v>6.6</v>
      </c>
      <c r="H4457" s="3">
        <f t="shared" si="209"/>
        <v>1.1251158657328983</v>
      </c>
    </row>
    <row r="4458" spans="1:8" x14ac:dyDescent="0.3">
      <c r="A4458" t="s">
        <v>14774</v>
      </c>
      <c r="B4458" t="s">
        <v>19</v>
      </c>
      <c r="E4458">
        <v>6.9</v>
      </c>
      <c r="F4458" t="e">
        <f t="shared" si="207"/>
        <v>#DIV/0!</v>
      </c>
      <c r="G4458">
        <f t="shared" si="208"/>
        <v>6.6</v>
      </c>
      <c r="H4458" s="3">
        <f t="shared" si="209"/>
        <v>1.1251158657328983</v>
      </c>
    </row>
    <row r="4459" spans="1:8" x14ac:dyDescent="0.3">
      <c r="A4459" t="s">
        <v>14775</v>
      </c>
      <c r="B4459" t="s">
        <v>19</v>
      </c>
      <c r="E4459">
        <v>6.5</v>
      </c>
      <c r="F4459" t="e">
        <f t="shared" si="207"/>
        <v>#DIV/0!</v>
      </c>
      <c r="G4459">
        <f t="shared" si="208"/>
        <v>6.6</v>
      </c>
      <c r="H4459" s="3">
        <f t="shared" si="209"/>
        <v>1.1251158657328983</v>
      </c>
    </row>
    <row r="4460" spans="1:8" x14ac:dyDescent="0.3">
      <c r="A4460" t="s">
        <v>14776</v>
      </c>
      <c r="B4460" t="s">
        <v>19</v>
      </c>
      <c r="E4460">
        <v>8.1999999999999993</v>
      </c>
      <c r="F4460" t="e">
        <f t="shared" si="207"/>
        <v>#DIV/0!</v>
      </c>
      <c r="G4460">
        <f t="shared" si="208"/>
        <v>6.6</v>
      </c>
      <c r="H4460" s="3">
        <f t="shared" si="209"/>
        <v>1.1251158657328983</v>
      </c>
    </row>
    <row r="4461" spans="1:8" x14ac:dyDescent="0.3">
      <c r="A4461" t="s">
        <v>14777</v>
      </c>
      <c r="B4461" t="s">
        <v>19</v>
      </c>
      <c r="E4461">
        <v>7.1</v>
      </c>
      <c r="F4461" t="e">
        <f t="shared" si="207"/>
        <v>#DIV/0!</v>
      </c>
      <c r="G4461">
        <f t="shared" si="208"/>
        <v>6.6</v>
      </c>
      <c r="H4461" s="3">
        <f t="shared" si="209"/>
        <v>1.1251158657328983</v>
      </c>
    </row>
    <row r="4462" spans="1:8" x14ac:dyDescent="0.3">
      <c r="A4462" t="s">
        <v>14778</v>
      </c>
      <c r="B4462" t="s">
        <v>19</v>
      </c>
      <c r="E4462">
        <v>7.3</v>
      </c>
      <c r="F4462" t="e">
        <f t="shared" si="207"/>
        <v>#DIV/0!</v>
      </c>
      <c r="G4462">
        <f t="shared" si="208"/>
        <v>6.6</v>
      </c>
      <c r="H4462" s="3">
        <f t="shared" si="209"/>
        <v>1.1251158657328983</v>
      </c>
    </row>
    <row r="4463" spans="1:8" x14ac:dyDescent="0.3">
      <c r="A4463" t="s">
        <v>14779</v>
      </c>
      <c r="B4463" t="s">
        <v>19</v>
      </c>
      <c r="E4463">
        <v>8.1</v>
      </c>
      <c r="F4463" t="e">
        <f t="shared" si="207"/>
        <v>#DIV/0!</v>
      </c>
      <c r="G4463">
        <f t="shared" si="208"/>
        <v>6.6</v>
      </c>
      <c r="H4463" s="3">
        <f t="shared" si="209"/>
        <v>1.1251158657328983</v>
      </c>
    </row>
    <row r="4464" spans="1:8" x14ac:dyDescent="0.3">
      <c r="A4464" t="s">
        <v>14780</v>
      </c>
      <c r="B4464" t="s">
        <v>19</v>
      </c>
      <c r="E4464">
        <v>7.2</v>
      </c>
      <c r="F4464" t="e">
        <f t="shared" si="207"/>
        <v>#DIV/0!</v>
      </c>
      <c r="G4464">
        <f t="shared" si="208"/>
        <v>6.6</v>
      </c>
      <c r="H4464" s="3">
        <f t="shared" si="209"/>
        <v>1.1251158657328983</v>
      </c>
    </row>
    <row r="4465" spans="1:8" x14ac:dyDescent="0.3">
      <c r="A4465" t="s">
        <v>14781</v>
      </c>
      <c r="B4465" t="s">
        <v>19</v>
      </c>
      <c r="E4465">
        <v>7.4</v>
      </c>
      <c r="F4465" t="e">
        <f t="shared" si="207"/>
        <v>#DIV/0!</v>
      </c>
      <c r="G4465">
        <f t="shared" si="208"/>
        <v>6.6</v>
      </c>
      <c r="H4465" s="3">
        <f t="shared" si="209"/>
        <v>1.1251158657328983</v>
      </c>
    </row>
    <row r="4466" spans="1:8" x14ac:dyDescent="0.3">
      <c r="A4466" t="s">
        <v>14782</v>
      </c>
      <c r="B4466" t="s">
        <v>19</v>
      </c>
      <c r="E4466">
        <v>6.5</v>
      </c>
      <c r="F4466" t="e">
        <f t="shared" si="207"/>
        <v>#DIV/0!</v>
      </c>
      <c r="G4466">
        <f t="shared" si="208"/>
        <v>6.6</v>
      </c>
      <c r="H4466" s="3">
        <f t="shared" si="209"/>
        <v>1.1251158657328983</v>
      </c>
    </row>
    <row r="4467" spans="1:8" x14ac:dyDescent="0.3">
      <c r="A4467" t="s">
        <v>14783</v>
      </c>
      <c r="B4467" t="s">
        <v>19</v>
      </c>
      <c r="E4467">
        <v>5.7</v>
      </c>
      <c r="F4467" t="e">
        <f t="shared" si="207"/>
        <v>#DIV/0!</v>
      </c>
      <c r="G4467">
        <f t="shared" si="208"/>
        <v>6.6</v>
      </c>
      <c r="H4467" s="3">
        <f t="shared" si="209"/>
        <v>1.1251158657328983</v>
      </c>
    </row>
    <row r="4468" spans="1:8" x14ac:dyDescent="0.3">
      <c r="A4468" t="s">
        <v>11203</v>
      </c>
      <c r="B4468" t="s">
        <v>19</v>
      </c>
      <c r="E4468">
        <v>6.1</v>
      </c>
      <c r="F4468" t="e">
        <f t="shared" si="207"/>
        <v>#DIV/0!</v>
      </c>
      <c r="G4468">
        <f t="shared" si="208"/>
        <v>6.6</v>
      </c>
      <c r="H4468" s="3">
        <f t="shared" si="209"/>
        <v>1.1251158657328983</v>
      </c>
    </row>
    <row r="4469" spans="1:8" x14ac:dyDescent="0.3">
      <c r="A4469" t="s">
        <v>14784</v>
      </c>
      <c r="B4469" t="s">
        <v>19</v>
      </c>
      <c r="E4469">
        <v>7.7</v>
      </c>
      <c r="F4469" t="e">
        <f t="shared" si="207"/>
        <v>#DIV/0!</v>
      </c>
      <c r="G4469">
        <f t="shared" si="208"/>
        <v>6.6</v>
      </c>
      <c r="H4469" s="3">
        <f t="shared" si="209"/>
        <v>1.1251158657328983</v>
      </c>
    </row>
    <row r="4470" spans="1:8" x14ac:dyDescent="0.3">
      <c r="A4470" t="s">
        <v>14785</v>
      </c>
      <c r="B4470" t="s">
        <v>19</v>
      </c>
      <c r="E4470">
        <v>8.6999999999999993</v>
      </c>
      <c r="F4470" t="e">
        <f t="shared" si="207"/>
        <v>#DIV/0!</v>
      </c>
      <c r="G4470">
        <f t="shared" si="208"/>
        <v>6.6</v>
      </c>
      <c r="H4470" s="3">
        <f t="shared" si="209"/>
        <v>1.1251158657328983</v>
      </c>
    </row>
    <row r="4471" spans="1:8" x14ac:dyDescent="0.3">
      <c r="A4471" t="s">
        <v>14786</v>
      </c>
      <c r="B4471" t="s">
        <v>19</v>
      </c>
      <c r="E4471">
        <v>4.3</v>
      </c>
      <c r="F4471" t="e">
        <f t="shared" si="207"/>
        <v>#DIV/0!</v>
      </c>
      <c r="G4471">
        <f t="shared" si="208"/>
        <v>6.6</v>
      </c>
      <c r="H4471" s="3">
        <f t="shared" si="209"/>
        <v>1.1251158657328983</v>
      </c>
    </row>
    <row r="4472" spans="1:8" x14ac:dyDescent="0.3">
      <c r="A4472" t="s">
        <v>14787</v>
      </c>
      <c r="B4472" t="s">
        <v>19</v>
      </c>
      <c r="E4472">
        <v>6.2</v>
      </c>
      <c r="F4472" t="e">
        <f t="shared" si="207"/>
        <v>#DIV/0!</v>
      </c>
      <c r="G4472">
        <f t="shared" si="208"/>
        <v>6.6</v>
      </c>
      <c r="H4472" s="3">
        <f t="shared" si="209"/>
        <v>1.1251158657328983</v>
      </c>
    </row>
    <row r="4473" spans="1:8" x14ac:dyDescent="0.3">
      <c r="A4473" t="s">
        <v>14788</v>
      </c>
      <c r="B4473" t="s">
        <v>19</v>
      </c>
      <c r="E4473">
        <v>3.3</v>
      </c>
      <c r="F4473" t="e">
        <f t="shared" si="207"/>
        <v>#DIV/0!</v>
      </c>
      <c r="G4473">
        <f t="shared" si="208"/>
        <v>6.6</v>
      </c>
      <c r="H4473" s="3">
        <f t="shared" si="209"/>
        <v>1.1251158657328983</v>
      </c>
    </row>
    <row r="4474" spans="1:8" x14ac:dyDescent="0.3">
      <c r="A4474" t="s">
        <v>14789</v>
      </c>
      <c r="B4474" t="s">
        <v>19</v>
      </c>
      <c r="E4474">
        <v>2.7</v>
      </c>
      <c r="F4474" t="e">
        <f t="shared" si="207"/>
        <v>#DIV/0!</v>
      </c>
      <c r="G4474">
        <f t="shared" si="208"/>
        <v>6.6</v>
      </c>
      <c r="H4474" s="3">
        <f t="shared" si="209"/>
        <v>1.1251158657328983</v>
      </c>
    </row>
    <row r="4475" spans="1:8" x14ac:dyDescent="0.3">
      <c r="A4475" t="s">
        <v>14790</v>
      </c>
      <c r="B4475" t="s">
        <v>19</v>
      </c>
      <c r="E4475">
        <v>5.2</v>
      </c>
      <c r="F4475" t="e">
        <f t="shared" si="207"/>
        <v>#DIV/0!</v>
      </c>
      <c r="G4475">
        <f t="shared" si="208"/>
        <v>6.6</v>
      </c>
      <c r="H4475" s="3">
        <f t="shared" si="209"/>
        <v>1.1251158657328983</v>
      </c>
    </row>
    <row r="4476" spans="1:8" x14ac:dyDescent="0.3">
      <c r="A4476" t="s">
        <v>14791</v>
      </c>
      <c r="B4476" t="s">
        <v>19</v>
      </c>
      <c r="E4476">
        <v>8.1999999999999993</v>
      </c>
      <c r="F4476" t="e">
        <f t="shared" si="207"/>
        <v>#DIV/0!</v>
      </c>
      <c r="G4476">
        <f t="shared" si="208"/>
        <v>6.6</v>
      </c>
      <c r="H4476" s="3">
        <f t="shared" si="209"/>
        <v>1.1251158657328983</v>
      </c>
    </row>
    <row r="4477" spans="1:8" x14ac:dyDescent="0.3">
      <c r="A4477" t="s">
        <v>14792</v>
      </c>
      <c r="B4477" t="s">
        <v>19</v>
      </c>
      <c r="E4477">
        <v>6.1</v>
      </c>
      <c r="F4477" t="e">
        <f t="shared" si="207"/>
        <v>#DIV/0!</v>
      </c>
      <c r="G4477">
        <f t="shared" si="208"/>
        <v>6.6</v>
      </c>
      <c r="H4477" s="3">
        <f t="shared" si="209"/>
        <v>1.1251158657328983</v>
      </c>
    </row>
    <row r="4478" spans="1:8" x14ac:dyDescent="0.3">
      <c r="A4478" t="s">
        <v>14793</v>
      </c>
      <c r="B4478" t="s">
        <v>19</v>
      </c>
      <c r="E4478">
        <v>8</v>
      </c>
      <c r="F4478" t="e">
        <f t="shared" si="207"/>
        <v>#DIV/0!</v>
      </c>
      <c r="G4478">
        <f t="shared" si="208"/>
        <v>6.6</v>
      </c>
      <c r="H4478" s="3">
        <f t="shared" si="209"/>
        <v>1.1251158657328983</v>
      </c>
    </row>
    <row r="4479" spans="1:8" x14ac:dyDescent="0.3">
      <c r="A4479" t="s">
        <v>14794</v>
      </c>
      <c r="B4479" t="s">
        <v>19</v>
      </c>
      <c r="E4479">
        <v>5.5</v>
      </c>
      <c r="F4479" t="e">
        <f t="shared" si="207"/>
        <v>#DIV/0!</v>
      </c>
      <c r="G4479">
        <f t="shared" si="208"/>
        <v>6.6</v>
      </c>
      <c r="H4479" s="3">
        <f t="shared" si="209"/>
        <v>1.1251158657328983</v>
      </c>
    </row>
    <row r="4480" spans="1:8" x14ac:dyDescent="0.3">
      <c r="A4480" t="s">
        <v>14795</v>
      </c>
      <c r="B4480" t="s">
        <v>19</v>
      </c>
      <c r="E4480">
        <v>5.7</v>
      </c>
      <c r="F4480" t="e">
        <f t="shared" si="207"/>
        <v>#DIV/0!</v>
      </c>
      <c r="G4480">
        <f t="shared" si="208"/>
        <v>6.6</v>
      </c>
      <c r="H4480" s="3">
        <f t="shared" si="209"/>
        <v>1.1251158657328983</v>
      </c>
    </row>
    <row r="4481" spans="1:8" x14ac:dyDescent="0.3">
      <c r="A4481" t="s">
        <v>14796</v>
      </c>
      <c r="B4481" t="s">
        <v>19</v>
      </c>
      <c r="E4481">
        <v>3.7</v>
      </c>
      <c r="F4481" t="e">
        <f t="shared" si="207"/>
        <v>#DIV/0!</v>
      </c>
      <c r="G4481">
        <f t="shared" si="208"/>
        <v>6.6</v>
      </c>
      <c r="H4481" s="3">
        <f t="shared" si="209"/>
        <v>1.1251158657328983</v>
      </c>
    </row>
    <row r="4482" spans="1:8" x14ac:dyDescent="0.3">
      <c r="A4482" t="s">
        <v>14797</v>
      </c>
      <c r="B4482" t="s">
        <v>1243</v>
      </c>
      <c r="E4482">
        <v>7.1</v>
      </c>
      <c r="F4482" t="e">
        <f t="shared" si="207"/>
        <v>#DIV/0!</v>
      </c>
      <c r="G4482">
        <f t="shared" si="208"/>
        <v>6.6</v>
      </c>
      <c r="H4482" s="3">
        <f t="shared" si="209"/>
        <v>1.1251158657328983</v>
      </c>
    </row>
    <row r="4483" spans="1:8" x14ac:dyDescent="0.3">
      <c r="A4483" t="s">
        <v>14798</v>
      </c>
      <c r="B4483" t="s">
        <v>19</v>
      </c>
      <c r="E4483">
        <v>7.8</v>
      </c>
      <c r="F4483" t="e">
        <f t="shared" ref="F4483:F4546" si="210">AVERAGEIF(B:B,C:C,E:E)</f>
        <v>#DIV/0!</v>
      </c>
      <c r="G4483">
        <f t="shared" ref="G4483:G4546" si="211">MEDIAN(B:B,C:C,E:E)</f>
        <v>6.6</v>
      </c>
      <c r="H4483" s="3">
        <f t="shared" ref="H4483:H4546" si="212">_xlfn.STDEV.S(B:B,C:C,E:E)</f>
        <v>1.1251158657328983</v>
      </c>
    </row>
    <row r="4484" spans="1:8" x14ac:dyDescent="0.3">
      <c r="A4484" t="s">
        <v>14799</v>
      </c>
      <c r="B4484" t="s">
        <v>2424</v>
      </c>
      <c r="E4484">
        <v>7.3</v>
      </c>
      <c r="F4484" t="e">
        <f t="shared" si="210"/>
        <v>#DIV/0!</v>
      </c>
      <c r="G4484">
        <f t="shared" si="211"/>
        <v>6.6</v>
      </c>
      <c r="H4484" s="3">
        <f t="shared" si="212"/>
        <v>1.1251158657328983</v>
      </c>
    </row>
    <row r="4485" spans="1:8" x14ac:dyDescent="0.3">
      <c r="A4485" t="s">
        <v>14800</v>
      </c>
      <c r="B4485" t="s">
        <v>19</v>
      </c>
      <c r="E4485">
        <v>4.0999999999999996</v>
      </c>
      <c r="F4485" t="e">
        <f t="shared" si="210"/>
        <v>#DIV/0!</v>
      </c>
      <c r="G4485">
        <f t="shared" si="211"/>
        <v>6.6</v>
      </c>
      <c r="H4485" s="3">
        <f t="shared" si="212"/>
        <v>1.1251158657328983</v>
      </c>
    </row>
    <row r="4486" spans="1:8" x14ac:dyDescent="0.3">
      <c r="A4486" t="s">
        <v>14801</v>
      </c>
      <c r="B4486" t="s">
        <v>19</v>
      </c>
      <c r="E4486">
        <v>7.2</v>
      </c>
      <c r="F4486" t="e">
        <f t="shared" si="210"/>
        <v>#DIV/0!</v>
      </c>
      <c r="G4486">
        <f t="shared" si="211"/>
        <v>6.6</v>
      </c>
      <c r="H4486" s="3">
        <f t="shared" si="212"/>
        <v>1.1251158657328983</v>
      </c>
    </row>
    <row r="4487" spans="1:8" x14ac:dyDescent="0.3">
      <c r="A4487" t="s">
        <v>14802</v>
      </c>
      <c r="B4487" t="s">
        <v>19</v>
      </c>
      <c r="E4487">
        <v>7.7</v>
      </c>
      <c r="F4487" t="e">
        <f t="shared" si="210"/>
        <v>#DIV/0!</v>
      </c>
      <c r="G4487">
        <f t="shared" si="211"/>
        <v>6.6</v>
      </c>
      <c r="H4487" s="3">
        <f t="shared" si="212"/>
        <v>1.1251158657328983</v>
      </c>
    </row>
    <row r="4488" spans="1:8" x14ac:dyDescent="0.3">
      <c r="A4488" t="s">
        <v>14803</v>
      </c>
      <c r="B4488" t="s">
        <v>19</v>
      </c>
      <c r="E4488">
        <v>7.1</v>
      </c>
      <c r="F4488" t="e">
        <f t="shared" si="210"/>
        <v>#DIV/0!</v>
      </c>
      <c r="G4488">
        <f t="shared" si="211"/>
        <v>6.6</v>
      </c>
      <c r="H4488" s="3">
        <f t="shared" si="212"/>
        <v>1.1251158657328983</v>
      </c>
    </row>
    <row r="4489" spans="1:8" x14ac:dyDescent="0.3">
      <c r="A4489" t="s">
        <v>14804</v>
      </c>
      <c r="B4489" t="s">
        <v>19</v>
      </c>
      <c r="E4489">
        <v>7.6</v>
      </c>
      <c r="F4489" t="e">
        <f t="shared" si="210"/>
        <v>#DIV/0!</v>
      </c>
      <c r="G4489">
        <f t="shared" si="211"/>
        <v>6.6</v>
      </c>
      <c r="H4489" s="3">
        <f t="shared" si="212"/>
        <v>1.1251158657328983</v>
      </c>
    </row>
    <row r="4490" spans="1:8" x14ac:dyDescent="0.3">
      <c r="A4490" t="s">
        <v>14805</v>
      </c>
      <c r="B4490" t="s">
        <v>19</v>
      </c>
      <c r="E4490">
        <v>7</v>
      </c>
      <c r="F4490" t="e">
        <f t="shared" si="210"/>
        <v>#DIV/0!</v>
      </c>
      <c r="G4490">
        <f t="shared" si="211"/>
        <v>6.6</v>
      </c>
      <c r="H4490" s="3">
        <f t="shared" si="212"/>
        <v>1.1251158657328983</v>
      </c>
    </row>
    <row r="4491" spans="1:8" x14ac:dyDescent="0.3">
      <c r="A4491" t="s">
        <v>10889</v>
      </c>
      <c r="B4491" t="s">
        <v>19</v>
      </c>
      <c r="E4491">
        <v>5.5</v>
      </c>
      <c r="F4491" t="e">
        <f t="shared" si="210"/>
        <v>#DIV/0!</v>
      </c>
      <c r="G4491">
        <f t="shared" si="211"/>
        <v>6.6</v>
      </c>
      <c r="H4491" s="3">
        <f t="shared" si="212"/>
        <v>1.1251158657328983</v>
      </c>
    </row>
    <row r="4492" spans="1:8" x14ac:dyDescent="0.3">
      <c r="A4492" t="s">
        <v>14806</v>
      </c>
      <c r="B4492" t="s">
        <v>4190</v>
      </c>
      <c r="E4492">
        <v>7.4</v>
      </c>
      <c r="F4492" t="e">
        <f t="shared" si="210"/>
        <v>#DIV/0!</v>
      </c>
      <c r="G4492">
        <f t="shared" si="211"/>
        <v>6.6</v>
      </c>
      <c r="H4492" s="3">
        <f t="shared" si="212"/>
        <v>1.1251158657328983</v>
      </c>
    </row>
    <row r="4493" spans="1:8" x14ac:dyDescent="0.3">
      <c r="A4493" t="s">
        <v>14807</v>
      </c>
      <c r="B4493" t="s">
        <v>6221</v>
      </c>
      <c r="E4493">
        <v>7.7</v>
      </c>
      <c r="F4493" t="e">
        <f t="shared" si="210"/>
        <v>#DIV/0!</v>
      </c>
      <c r="G4493">
        <f t="shared" si="211"/>
        <v>6.6</v>
      </c>
      <c r="H4493" s="3">
        <f t="shared" si="212"/>
        <v>1.1251158657328983</v>
      </c>
    </row>
    <row r="4494" spans="1:8" x14ac:dyDescent="0.3">
      <c r="A4494" t="s">
        <v>14808</v>
      </c>
      <c r="B4494" t="s">
        <v>19</v>
      </c>
      <c r="E4494">
        <v>7.2</v>
      </c>
      <c r="F4494" t="e">
        <f t="shared" si="210"/>
        <v>#DIV/0!</v>
      </c>
      <c r="G4494">
        <f t="shared" si="211"/>
        <v>6.6</v>
      </c>
      <c r="H4494" s="3">
        <f t="shared" si="212"/>
        <v>1.1251158657328983</v>
      </c>
    </row>
    <row r="4495" spans="1:8" x14ac:dyDescent="0.3">
      <c r="A4495" t="s">
        <v>12216</v>
      </c>
      <c r="B4495" t="s">
        <v>19</v>
      </c>
      <c r="E4495">
        <v>7.8</v>
      </c>
      <c r="F4495" t="e">
        <f t="shared" si="210"/>
        <v>#DIV/0!</v>
      </c>
      <c r="G4495">
        <f t="shared" si="211"/>
        <v>6.6</v>
      </c>
      <c r="H4495" s="3">
        <f t="shared" si="212"/>
        <v>1.1251158657328983</v>
      </c>
    </row>
    <row r="4496" spans="1:8" x14ac:dyDescent="0.3">
      <c r="A4496" t="s">
        <v>14809</v>
      </c>
      <c r="B4496" t="s">
        <v>19</v>
      </c>
      <c r="E4496">
        <v>6.6</v>
      </c>
      <c r="F4496" t="e">
        <f t="shared" si="210"/>
        <v>#DIV/0!</v>
      </c>
      <c r="G4496">
        <f t="shared" si="211"/>
        <v>6.6</v>
      </c>
      <c r="H4496" s="3">
        <f t="shared" si="212"/>
        <v>1.1251158657328983</v>
      </c>
    </row>
    <row r="4497" spans="1:8" x14ac:dyDescent="0.3">
      <c r="A4497" t="s">
        <v>14810</v>
      </c>
      <c r="B4497" t="s">
        <v>19</v>
      </c>
      <c r="E4497">
        <v>6</v>
      </c>
      <c r="F4497" t="e">
        <f t="shared" si="210"/>
        <v>#DIV/0!</v>
      </c>
      <c r="G4497">
        <f t="shared" si="211"/>
        <v>6.6</v>
      </c>
      <c r="H4497" s="3">
        <f t="shared" si="212"/>
        <v>1.1251158657328983</v>
      </c>
    </row>
    <row r="4498" spans="1:8" x14ac:dyDescent="0.3">
      <c r="A4498" t="s">
        <v>14811</v>
      </c>
      <c r="B4498" t="s">
        <v>675</v>
      </c>
      <c r="E4498">
        <v>8.4</v>
      </c>
      <c r="F4498" t="e">
        <f t="shared" si="210"/>
        <v>#DIV/0!</v>
      </c>
      <c r="G4498">
        <f t="shared" si="211"/>
        <v>6.6</v>
      </c>
      <c r="H4498" s="3">
        <f t="shared" si="212"/>
        <v>1.1251158657328983</v>
      </c>
    </row>
    <row r="4499" spans="1:8" x14ac:dyDescent="0.3">
      <c r="A4499" t="s">
        <v>14812</v>
      </c>
      <c r="B4499" t="s">
        <v>1243</v>
      </c>
      <c r="E4499">
        <v>6.5</v>
      </c>
      <c r="F4499" t="e">
        <f t="shared" si="210"/>
        <v>#DIV/0!</v>
      </c>
      <c r="G4499">
        <f t="shared" si="211"/>
        <v>6.6</v>
      </c>
      <c r="H4499" s="3">
        <f t="shared" si="212"/>
        <v>1.1251158657328983</v>
      </c>
    </row>
    <row r="4500" spans="1:8" x14ac:dyDescent="0.3">
      <c r="A4500" t="s">
        <v>14813</v>
      </c>
      <c r="B4500" t="s">
        <v>19</v>
      </c>
      <c r="E4500">
        <v>8.9</v>
      </c>
      <c r="F4500" t="e">
        <f t="shared" si="210"/>
        <v>#DIV/0!</v>
      </c>
      <c r="G4500">
        <f t="shared" si="211"/>
        <v>6.6</v>
      </c>
      <c r="H4500" s="3">
        <f t="shared" si="212"/>
        <v>1.1251158657328983</v>
      </c>
    </row>
    <row r="4501" spans="1:8" x14ac:dyDescent="0.3">
      <c r="A4501" t="s">
        <v>14814</v>
      </c>
      <c r="B4501" t="s">
        <v>19</v>
      </c>
      <c r="E4501">
        <v>7.9</v>
      </c>
      <c r="F4501" t="e">
        <f t="shared" si="210"/>
        <v>#DIV/0!</v>
      </c>
      <c r="G4501">
        <f t="shared" si="211"/>
        <v>6.6</v>
      </c>
      <c r="H4501" s="3">
        <f t="shared" si="212"/>
        <v>1.1251158657328983</v>
      </c>
    </row>
    <row r="4502" spans="1:8" x14ac:dyDescent="0.3">
      <c r="A4502" t="s">
        <v>14815</v>
      </c>
      <c r="B4502" t="s">
        <v>19</v>
      </c>
      <c r="E4502">
        <v>6</v>
      </c>
      <c r="F4502" t="e">
        <f t="shared" si="210"/>
        <v>#DIV/0!</v>
      </c>
      <c r="G4502">
        <f t="shared" si="211"/>
        <v>6.6</v>
      </c>
      <c r="H4502" s="3">
        <f t="shared" si="212"/>
        <v>1.1251158657328983</v>
      </c>
    </row>
    <row r="4503" spans="1:8" x14ac:dyDescent="0.3">
      <c r="A4503" t="s">
        <v>14816</v>
      </c>
      <c r="B4503" t="s">
        <v>19</v>
      </c>
      <c r="E4503">
        <v>6.1</v>
      </c>
      <c r="F4503" t="e">
        <f t="shared" si="210"/>
        <v>#DIV/0!</v>
      </c>
      <c r="G4503">
        <f t="shared" si="211"/>
        <v>6.6</v>
      </c>
      <c r="H4503" s="3">
        <f t="shared" si="212"/>
        <v>1.1251158657328983</v>
      </c>
    </row>
    <row r="4504" spans="1:8" x14ac:dyDescent="0.3">
      <c r="A4504" t="s">
        <v>14817</v>
      </c>
      <c r="B4504" t="s">
        <v>19</v>
      </c>
      <c r="E4504">
        <v>7.4</v>
      </c>
      <c r="F4504" t="e">
        <f t="shared" si="210"/>
        <v>#DIV/0!</v>
      </c>
      <c r="G4504">
        <f t="shared" si="211"/>
        <v>6.6</v>
      </c>
      <c r="H4504" s="3">
        <f t="shared" si="212"/>
        <v>1.1251158657328983</v>
      </c>
    </row>
    <row r="4505" spans="1:8" x14ac:dyDescent="0.3">
      <c r="A4505" t="s">
        <v>14818</v>
      </c>
      <c r="B4505" t="s">
        <v>19</v>
      </c>
      <c r="E4505">
        <v>6.2</v>
      </c>
      <c r="F4505" t="e">
        <f t="shared" si="210"/>
        <v>#DIV/0!</v>
      </c>
      <c r="G4505">
        <f t="shared" si="211"/>
        <v>6.6</v>
      </c>
      <c r="H4505" s="3">
        <f t="shared" si="212"/>
        <v>1.1251158657328983</v>
      </c>
    </row>
    <row r="4506" spans="1:8" x14ac:dyDescent="0.3">
      <c r="A4506" t="s">
        <v>14819</v>
      </c>
      <c r="B4506" t="s">
        <v>19</v>
      </c>
      <c r="E4506">
        <v>5.6</v>
      </c>
      <c r="F4506" t="e">
        <f t="shared" si="210"/>
        <v>#DIV/0!</v>
      </c>
      <c r="G4506">
        <f t="shared" si="211"/>
        <v>6.6</v>
      </c>
      <c r="H4506" s="3">
        <f t="shared" si="212"/>
        <v>1.1251158657328983</v>
      </c>
    </row>
    <row r="4507" spans="1:8" x14ac:dyDescent="0.3">
      <c r="A4507" t="s">
        <v>14820</v>
      </c>
      <c r="B4507" t="s">
        <v>19</v>
      </c>
      <c r="E4507">
        <v>7.2</v>
      </c>
      <c r="F4507" t="e">
        <f t="shared" si="210"/>
        <v>#DIV/0!</v>
      </c>
      <c r="G4507">
        <f t="shared" si="211"/>
        <v>6.6</v>
      </c>
      <c r="H4507" s="3">
        <f t="shared" si="212"/>
        <v>1.1251158657328983</v>
      </c>
    </row>
    <row r="4508" spans="1:8" x14ac:dyDescent="0.3">
      <c r="A4508" t="s">
        <v>14821</v>
      </c>
      <c r="B4508" t="s">
        <v>19</v>
      </c>
      <c r="E4508">
        <v>6.1</v>
      </c>
      <c r="F4508" t="e">
        <f t="shared" si="210"/>
        <v>#DIV/0!</v>
      </c>
      <c r="G4508">
        <f t="shared" si="211"/>
        <v>6.6</v>
      </c>
      <c r="H4508" s="3">
        <f t="shared" si="212"/>
        <v>1.1251158657328983</v>
      </c>
    </row>
    <row r="4509" spans="1:8" x14ac:dyDescent="0.3">
      <c r="A4509" t="s">
        <v>14822</v>
      </c>
      <c r="B4509" t="s">
        <v>19</v>
      </c>
      <c r="E4509">
        <v>3.8</v>
      </c>
      <c r="F4509" t="e">
        <f t="shared" si="210"/>
        <v>#DIV/0!</v>
      </c>
      <c r="G4509">
        <f t="shared" si="211"/>
        <v>6.6</v>
      </c>
      <c r="H4509" s="3">
        <f t="shared" si="212"/>
        <v>1.1251158657328983</v>
      </c>
    </row>
    <row r="4510" spans="1:8" x14ac:dyDescent="0.3">
      <c r="A4510" t="s">
        <v>14823</v>
      </c>
      <c r="B4510" t="s">
        <v>19</v>
      </c>
      <c r="E4510">
        <v>7.1</v>
      </c>
      <c r="F4510" t="e">
        <f t="shared" si="210"/>
        <v>#DIV/0!</v>
      </c>
      <c r="G4510">
        <f t="shared" si="211"/>
        <v>6.6</v>
      </c>
      <c r="H4510" s="3">
        <f t="shared" si="212"/>
        <v>1.1251158657328983</v>
      </c>
    </row>
    <row r="4511" spans="1:8" x14ac:dyDescent="0.3">
      <c r="A4511" t="s">
        <v>14824</v>
      </c>
      <c r="B4511" t="s">
        <v>19</v>
      </c>
      <c r="E4511">
        <v>4.5</v>
      </c>
      <c r="F4511" t="e">
        <f t="shared" si="210"/>
        <v>#DIV/0!</v>
      </c>
      <c r="G4511">
        <f t="shared" si="211"/>
        <v>6.6</v>
      </c>
      <c r="H4511" s="3">
        <f t="shared" si="212"/>
        <v>1.1251158657328983</v>
      </c>
    </row>
    <row r="4512" spans="1:8" x14ac:dyDescent="0.3">
      <c r="A4512" t="s">
        <v>14825</v>
      </c>
      <c r="B4512" t="s">
        <v>19</v>
      </c>
      <c r="E4512">
        <v>3.8</v>
      </c>
      <c r="F4512" t="e">
        <f t="shared" si="210"/>
        <v>#DIV/0!</v>
      </c>
      <c r="G4512">
        <f t="shared" si="211"/>
        <v>6.6</v>
      </c>
      <c r="H4512" s="3">
        <f t="shared" si="212"/>
        <v>1.1251158657328983</v>
      </c>
    </row>
    <row r="4513" spans="1:8" x14ac:dyDescent="0.3">
      <c r="A4513" t="s">
        <v>14826</v>
      </c>
      <c r="B4513" t="s">
        <v>19</v>
      </c>
      <c r="E4513">
        <v>6.2</v>
      </c>
      <c r="F4513" t="e">
        <f t="shared" si="210"/>
        <v>#DIV/0!</v>
      </c>
      <c r="G4513">
        <f t="shared" si="211"/>
        <v>6.6</v>
      </c>
      <c r="H4513" s="3">
        <f t="shared" si="212"/>
        <v>1.1251158657328983</v>
      </c>
    </row>
    <row r="4514" spans="1:8" x14ac:dyDescent="0.3">
      <c r="A4514" t="s">
        <v>14827</v>
      </c>
      <c r="B4514" t="s">
        <v>19</v>
      </c>
      <c r="E4514">
        <v>6.6</v>
      </c>
      <c r="F4514" t="e">
        <f t="shared" si="210"/>
        <v>#DIV/0!</v>
      </c>
      <c r="G4514">
        <f t="shared" si="211"/>
        <v>6.6</v>
      </c>
      <c r="H4514" s="3">
        <f t="shared" si="212"/>
        <v>1.1251158657328983</v>
      </c>
    </row>
    <row r="4515" spans="1:8" x14ac:dyDescent="0.3">
      <c r="A4515" t="s">
        <v>14828</v>
      </c>
      <c r="B4515" t="s">
        <v>8338</v>
      </c>
      <c r="E4515">
        <v>4.5999999999999996</v>
      </c>
      <c r="F4515" t="e">
        <f t="shared" si="210"/>
        <v>#DIV/0!</v>
      </c>
      <c r="G4515">
        <f t="shared" si="211"/>
        <v>6.6</v>
      </c>
      <c r="H4515" s="3">
        <f t="shared" si="212"/>
        <v>1.1251158657328983</v>
      </c>
    </row>
    <row r="4516" spans="1:8" x14ac:dyDescent="0.3">
      <c r="A4516" t="s">
        <v>14829</v>
      </c>
      <c r="B4516" t="s">
        <v>19</v>
      </c>
      <c r="E4516">
        <v>4.2</v>
      </c>
      <c r="F4516" t="e">
        <f t="shared" si="210"/>
        <v>#DIV/0!</v>
      </c>
      <c r="G4516">
        <f t="shared" si="211"/>
        <v>6.6</v>
      </c>
      <c r="H4516" s="3">
        <f t="shared" si="212"/>
        <v>1.1251158657328983</v>
      </c>
    </row>
    <row r="4517" spans="1:8" x14ac:dyDescent="0.3">
      <c r="A4517" t="s">
        <v>14830</v>
      </c>
      <c r="B4517" t="s">
        <v>9252</v>
      </c>
      <c r="E4517">
        <v>6.8</v>
      </c>
      <c r="F4517" t="e">
        <f t="shared" si="210"/>
        <v>#DIV/0!</v>
      </c>
      <c r="G4517">
        <f t="shared" si="211"/>
        <v>6.6</v>
      </c>
      <c r="H4517" s="3">
        <f t="shared" si="212"/>
        <v>1.1251158657328983</v>
      </c>
    </row>
    <row r="4518" spans="1:8" x14ac:dyDescent="0.3">
      <c r="A4518" t="s">
        <v>14831</v>
      </c>
      <c r="B4518" t="s">
        <v>19</v>
      </c>
      <c r="E4518">
        <v>7.7</v>
      </c>
      <c r="F4518" t="e">
        <f t="shared" si="210"/>
        <v>#DIV/0!</v>
      </c>
      <c r="G4518">
        <f t="shared" si="211"/>
        <v>6.6</v>
      </c>
      <c r="H4518" s="3">
        <f t="shared" si="212"/>
        <v>1.1251158657328983</v>
      </c>
    </row>
    <row r="4519" spans="1:8" x14ac:dyDescent="0.3">
      <c r="A4519" t="s">
        <v>14832</v>
      </c>
      <c r="B4519" t="s">
        <v>19</v>
      </c>
      <c r="E4519">
        <v>7.1</v>
      </c>
      <c r="F4519" t="e">
        <f t="shared" si="210"/>
        <v>#DIV/0!</v>
      </c>
      <c r="G4519">
        <f t="shared" si="211"/>
        <v>6.6</v>
      </c>
      <c r="H4519" s="3">
        <f t="shared" si="212"/>
        <v>1.1251158657328983</v>
      </c>
    </row>
    <row r="4520" spans="1:8" x14ac:dyDescent="0.3">
      <c r="A4520" t="s">
        <v>14833</v>
      </c>
      <c r="B4520" t="s">
        <v>19</v>
      </c>
      <c r="E4520">
        <v>5.9</v>
      </c>
      <c r="F4520" t="e">
        <f t="shared" si="210"/>
        <v>#DIV/0!</v>
      </c>
      <c r="G4520">
        <f t="shared" si="211"/>
        <v>6.6</v>
      </c>
      <c r="H4520" s="3">
        <f t="shared" si="212"/>
        <v>1.1251158657328983</v>
      </c>
    </row>
    <row r="4521" spans="1:8" x14ac:dyDescent="0.3">
      <c r="A4521" t="s">
        <v>14834</v>
      </c>
      <c r="B4521" t="s">
        <v>19</v>
      </c>
      <c r="E4521">
        <v>4.7</v>
      </c>
      <c r="F4521" t="e">
        <f t="shared" si="210"/>
        <v>#DIV/0!</v>
      </c>
      <c r="G4521">
        <f t="shared" si="211"/>
        <v>6.6</v>
      </c>
      <c r="H4521" s="3">
        <f t="shared" si="212"/>
        <v>1.1251158657328983</v>
      </c>
    </row>
    <row r="4522" spans="1:8" x14ac:dyDescent="0.3">
      <c r="A4522" t="s">
        <v>14835</v>
      </c>
      <c r="B4522" t="s">
        <v>2424</v>
      </c>
      <c r="E4522">
        <v>7</v>
      </c>
      <c r="F4522" t="e">
        <f t="shared" si="210"/>
        <v>#DIV/0!</v>
      </c>
      <c r="G4522">
        <f t="shared" si="211"/>
        <v>6.6</v>
      </c>
      <c r="H4522" s="3">
        <f t="shared" si="212"/>
        <v>1.1251158657328983</v>
      </c>
    </row>
    <row r="4523" spans="1:8" x14ac:dyDescent="0.3">
      <c r="A4523" t="s">
        <v>14836</v>
      </c>
      <c r="B4523" t="s">
        <v>19</v>
      </c>
      <c r="E4523">
        <v>6.9</v>
      </c>
      <c r="F4523" t="e">
        <f t="shared" si="210"/>
        <v>#DIV/0!</v>
      </c>
      <c r="G4523">
        <f t="shared" si="211"/>
        <v>6.6</v>
      </c>
      <c r="H4523" s="3">
        <f t="shared" si="212"/>
        <v>1.1251158657328983</v>
      </c>
    </row>
    <row r="4524" spans="1:8" x14ac:dyDescent="0.3">
      <c r="A4524" t="s">
        <v>14837</v>
      </c>
      <c r="B4524" t="s">
        <v>19</v>
      </c>
      <c r="E4524">
        <v>6.1</v>
      </c>
      <c r="F4524" t="e">
        <f t="shared" si="210"/>
        <v>#DIV/0!</v>
      </c>
      <c r="G4524">
        <f t="shared" si="211"/>
        <v>6.6</v>
      </c>
      <c r="H4524" s="3">
        <f t="shared" si="212"/>
        <v>1.1251158657328983</v>
      </c>
    </row>
    <row r="4525" spans="1:8" x14ac:dyDescent="0.3">
      <c r="A4525" t="s">
        <v>14838</v>
      </c>
      <c r="B4525" t="s">
        <v>19</v>
      </c>
      <c r="E4525">
        <v>7.6</v>
      </c>
      <c r="F4525" t="e">
        <f t="shared" si="210"/>
        <v>#DIV/0!</v>
      </c>
      <c r="G4525">
        <f t="shared" si="211"/>
        <v>6.6</v>
      </c>
      <c r="H4525" s="3">
        <f t="shared" si="212"/>
        <v>1.1251158657328983</v>
      </c>
    </row>
    <row r="4526" spans="1:8" x14ac:dyDescent="0.3">
      <c r="A4526" t="s">
        <v>14839</v>
      </c>
      <c r="B4526" t="s">
        <v>19</v>
      </c>
      <c r="E4526">
        <v>3</v>
      </c>
      <c r="F4526" t="e">
        <f t="shared" si="210"/>
        <v>#DIV/0!</v>
      </c>
      <c r="G4526">
        <f t="shared" si="211"/>
        <v>6.6</v>
      </c>
      <c r="H4526" s="3">
        <f t="shared" si="212"/>
        <v>1.1251158657328983</v>
      </c>
    </row>
    <row r="4527" spans="1:8" x14ac:dyDescent="0.3">
      <c r="A4527" t="s">
        <v>14840</v>
      </c>
      <c r="B4527" t="s">
        <v>19</v>
      </c>
      <c r="E4527">
        <v>2.6</v>
      </c>
      <c r="F4527" t="e">
        <f t="shared" si="210"/>
        <v>#DIV/0!</v>
      </c>
      <c r="G4527">
        <f t="shared" si="211"/>
        <v>6.6</v>
      </c>
      <c r="H4527" s="3">
        <f t="shared" si="212"/>
        <v>1.1251158657328983</v>
      </c>
    </row>
    <row r="4528" spans="1:8" x14ac:dyDescent="0.3">
      <c r="A4528" t="s">
        <v>14841</v>
      </c>
      <c r="B4528" t="s">
        <v>19</v>
      </c>
      <c r="E4528">
        <v>8.6</v>
      </c>
      <c r="F4528" t="e">
        <f t="shared" si="210"/>
        <v>#DIV/0!</v>
      </c>
      <c r="G4528">
        <f t="shared" si="211"/>
        <v>6.6</v>
      </c>
      <c r="H4528" s="3">
        <f t="shared" si="212"/>
        <v>1.1251158657328983</v>
      </c>
    </row>
    <row r="4529" spans="1:8" x14ac:dyDescent="0.3">
      <c r="A4529" t="s">
        <v>14842</v>
      </c>
      <c r="B4529" t="s">
        <v>19</v>
      </c>
      <c r="E4529">
        <v>6.1</v>
      </c>
      <c r="F4529" t="e">
        <f t="shared" si="210"/>
        <v>#DIV/0!</v>
      </c>
      <c r="G4529">
        <f t="shared" si="211"/>
        <v>6.6</v>
      </c>
      <c r="H4529" s="3">
        <f t="shared" si="212"/>
        <v>1.1251158657328983</v>
      </c>
    </row>
    <row r="4530" spans="1:8" x14ac:dyDescent="0.3">
      <c r="A4530" t="s">
        <v>14843</v>
      </c>
      <c r="B4530" t="s">
        <v>19</v>
      </c>
      <c r="E4530">
        <v>7.5</v>
      </c>
      <c r="F4530" t="e">
        <f t="shared" si="210"/>
        <v>#DIV/0!</v>
      </c>
      <c r="G4530">
        <f t="shared" si="211"/>
        <v>6.6</v>
      </c>
      <c r="H4530" s="3">
        <f t="shared" si="212"/>
        <v>1.1251158657328983</v>
      </c>
    </row>
    <row r="4531" spans="1:8" x14ac:dyDescent="0.3">
      <c r="A4531" t="s">
        <v>14844</v>
      </c>
      <c r="B4531" t="s">
        <v>19</v>
      </c>
      <c r="E4531">
        <v>6.7</v>
      </c>
      <c r="F4531" t="e">
        <f t="shared" si="210"/>
        <v>#DIV/0!</v>
      </c>
      <c r="G4531">
        <f t="shared" si="211"/>
        <v>6.6</v>
      </c>
      <c r="H4531" s="3">
        <f t="shared" si="212"/>
        <v>1.1251158657328983</v>
      </c>
    </row>
    <row r="4532" spans="1:8" x14ac:dyDescent="0.3">
      <c r="A4532" t="s">
        <v>14845</v>
      </c>
      <c r="B4532" t="s">
        <v>19</v>
      </c>
      <c r="E4532">
        <v>8.1</v>
      </c>
      <c r="F4532" t="e">
        <f t="shared" si="210"/>
        <v>#DIV/0!</v>
      </c>
      <c r="G4532">
        <f t="shared" si="211"/>
        <v>6.6</v>
      </c>
      <c r="H4532" s="3">
        <f t="shared" si="212"/>
        <v>1.1251158657328983</v>
      </c>
    </row>
    <row r="4533" spans="1:8" x14ac:dyDescent="0.3">
      <c r="A4533" t="s">
        <v>14846</v>
      </c>
      <c r="B4533" t="s">
        <v>19</v>
      </c>
      <c r="E4533">
        <v>4.9000000000000004</v>
      </c>
      <c r="F4533" t="e">
        <f t="shared" si="210"/>
        <v>#DIV/0!</v>
      </c>
      <c r="G4533">
        <f t="shared" si="211"/>
        <v>6.6</v>
      </c>
      <c r="H4533" s="3">
        <f t="shared" si="212"/>
        <v>1.1251158657328983</v>
      </c>
    </row>
    <row r="4534" spans="1:8" x14ac:dyDescent="0.3">
      <c r="A4534" t="s">
        <v>12810</v>
      </c>
      <c r="B4534" t="s">
        <v>19</v>
      </c>
      <c r="E4534">
        <v>6.8</v>
      </c>
      <c r="F4534" t="e">
        <f t="shared" si="210"/>
        <v>#DIV/0!</v>
      </c>
      <c r="G4534">
        <f t="shared" si="211"/>
        <v>6.6</v>
      </c>
      <c r="H4534" s="3">
        <f t="shared" si="212"/>
        <v>1.1251158657328983</v>
      </c>
    </row>
    <row r="4535" spans="1:8" x14ac:dyDescent="0.3">
      <c r="A4535" t="s">
        <v>14847</v>
      </c>
      <c r="B4535" t="s">
        <v>19</v>
      </c>
      <c r="E4535">
        <v>6.8</v>
      </c>
      <c r="F4535" t="e">
        <f t="shared" si="210"/>
        <v>#DIV/0!</v>
      </c>
      <c r="G4535">
        <f t="shared" si="211"/>
        <v>6.6</v>
      </c>
      <c r="H4535" s="3">
        <f t="shared" si="212"/>
        <v>1.1251158657328983</v>
      </c>
    </row>
    <row r="4536" spans="1:8" x14ac:dyDescent="0.3">
      <c r="A4536" t="s">
        <v>14848</v>
      </c>
      <c r="B4536" t="s">
        <v>336</v>
      </c>
      <c r="E4536">
        <v>5.7</v>
      </c>
      <c r="F4536" t="e">
        <f t="shared" si="210"/>
        <v>#DIV/0!</v>
      </c>
      <c r="G4536">
        <f t="shared" si="211"/>
        <v>6.6</v>
      </c>
      <c r="H4536" s="3">
        <f t="shared" si="212"/>
        <v>1.1251158657328983</v>
      </c>
    </row>
    <row r="4537" spans="1:8" x14ac:dyDescent="0.3">
      <c r="A4537" t="s">
        <v>14849</v>
      </c>
      <c r="B4537" t="s">
        <v>19</v>
      </c>
      <c r="E4537">
        <v>8.3000000000000007</v>
      </c>
      <c r="F4537" t="e">
        <f t="shared" si="210"/>
        <v>#DIV/0!</v>
      </c>
      <c r="G4537">
        <f t="shared" si="211"/>
        <v>6.6</v>
      </c>
      <c r="H4537" s="3">
        <f t="shared" si="212"/>
        <v>1.1251158657328983</v>
      </c>
    </row>
    <row r="4538" spans="1:8" x14ac:dyDescent="0.3">
      <c r="A4538" t="s">
        <v>14850</v>
      </c>
      <c r="B4538" t="s">
        <v>19</v>
      </c>
      <c r="E4538">
        <v>6.6</v>
      </c>
      <c r="F4538" t="e">
        <f t="shared" si="210"/>
        <v>#DIV/0!</v>
      </c>
      <c r="G4538">
        <f t="shared" si="211"/>
        <v>6.6</v>
      </c>
      <c r="H4538" s="3">
        <f t="shared" si="212"/>
        <v>1.1251158657328983</v>
      </c>
    </row>
    <row r="4539" spans="1:8" x14ac:dyDescent="0.3">
      <c r="A4539" t="s">
        <v>14851</v>
      </c>
      <c r="B4539" t="s">
        <v>19</v>
      </c>
      <c r="E4539">
        <v>7.3</v>
      </c>
      <c r="F4539" t="e">
        <f t="shared" si="210"/>
        <v>#DIV/0!</v>
      </c>
      <c r="G4539">
        <f t="shared" si="211"/>
        <v>6.6</v>
      </c>
      <c r="H4539" s="3">
        <f t="shared" si="212"/>
        <v>1.1251158657328983</v>
      </c>
    </row>
    <row r="4540" spans="1:8" x14ac:dyDescent="0.3">
      <c r="A4540" t="s">
        <v>14852</v>
      </c>
      <c r="B4540" t="s">
        <v>19</v>
      </c>
      <c r="E4540">
        <v>5</v>
      </c>
      <c r="F4540" t="e">
        <f t="shared" si="210"/>
        <v>#DIV/0!</v>
      </c>
      <c r="G4540">
        <f t="shared" si="211"/>
        <v>6.6</v>
      </c>
      <c r="H4540" s="3">
        <f t="shared" si="212"/>
        <v>1.1251158657328983</v>
      </c>
    </row>
    <row r="4541" spans="1:8" x14ac:dyDescent="0.3">
      <c r="A4541" t="s">
        <v>14853</v>
      </c>
      <c r="B4541" t="s">
        <v>19</v>
      </c>
      <c r="E4541">
        <v>7</v>
      </c>
      <c r="F4541" t="e">
        <f t="shared" si="210"/>
        <v>#DIV/0!</v>
      </c>
      <c r="G4541">
        <f t="shared" si="211"/>
        <v>6.6</v>
      </c>
      <c r="H4541" s="3">
        <f t="shared" si="212"/>
        <v>1.1251158657328983</v>
      </c>
    </row>
    <row r="4542" spans="1:8" x14ac:dyDescent="0.3">
      <c r="A4542" t="s">
        <v>14854</v>
      </c>
      <c r="B4542" t="s">
        <v>19</v>
      </c>
      <c r="E4542">
        <v>3.4</v>
      </c>
      <c r="F4542" t="e">
        <f t="shared" si="210"/>
        <v>#DIV/0!</v>
      </c>
      <c r="G4542">
        <f t="shared" si="211"/>
        <v>6.6</v>
      </c>
      <c r="H4542" s="3">
        <f t="shared" si="212"/>
        <v>1.1251158657328983</v>
      </c>
    </row>
    <row r="4543" spans="1:8" x14ac:dyDescent="0.3">
      <c r="A4543" t="s">
        <v>14855</v>
      </c>
      <c r="B4543" t="s">
        <v>19</v>
      </c>
      <c r="E4543">
        <v>5.9</v>
      </c>
      <c r="F4543" t="e">
        <f t="shared" si="210"/>
        <v>#DIV/0!</v>
      </c>
      <c r="G4543">
        <f t="shared" si="211"/>
        <v>6.6</v>
      </c>
      <c r="H4543" s="3">
        <f t="shared" si="212"/>
        <v>1.1251158657328983</v>
      </c>
    </row>
    <row r="4544" spans="1:8" x14ac:dyDescent="0.3">
      <c r="A4544" t="s">
        <v>14856</v>
      </c>
      <c r="B4544" t="s">
        <v>19</v>
      </c>
      <c r="E4544">
        <v>6</v>
      </c>
      <c r="F4544" t="e">
        <f t="shared" si="210"/>
        <v>#DIV/0!</v>
      </c>
      <c r="G4544">
        <f t="shared" si="211"/>
        <v>6.6</v>
      </c>
      <c r="H4544" s="3">
        <f t="shared" si="212"/>
        <v>1.1251158657328983</v>
      </c>
    </row>
    <row r="4545" spans="1:8" x14ac:dyDescent="0.3">
      <c r="A4545" t="s">
        <v>14857</v>
      </c>
      <c r="B4545" t="s">
        <v>19</v>
      </c>
      <c r="E4545">
        <v>7.4</v>
      </c>
      <c r="F4545" t="e">
        <f t="shared" si="210"/>
        <v>#DIV/0!</v>
      </c>
      <c r="G4545">
        <f t="shared" si="211"/>
        <v>6.6</v>
      </c>
      <c r="H4545" s="3">
        <f t="shared" si="212"/>
        <v>1.1251158657328983</v>
      </c>
    </row>
    <row r="4546" spans="1:8" x14ac:dyDescent="0.3">
      <c r="A4546" t="s">
        <v>14858</v>
      </c>
      <c r="B4546" t="s">
        <v>19</v>
      </c>
      <c r="E4546">
        <v>7.4</v>
      </c>
      <c r="F4546" t="e">
        <f t="shared" si="210"/>
        <v>#DIV/0!</v>
      </c>
      <c r="G4546">
        <f t="shared" si="211"/>
        <v>6.6</v>
      </c>
      <c r="H4546" s="3">
        <f t="shared" si="212"/>
        <v>1.1251158657328983</v>
      </c>
    </row>
    <row r="4547" spans="1:8" x14ac:dyDescent="0.3">
      <c r="A4547" t="s">
        <v>14859</v>
      </c>
      <c r="B4547" t="s">
        <v>19</v>
      </c>
      <c r="E4547">
        <v>4.2</v>
      </c>
      <c r="F4547" t="e">
        <f t="shared" ref="F4547:F4610" si="213">AVERAGEIF(B:B,C:C,E:E)</f>
        <v>#DIV/0!</v>
      </c>
      <c r="G4547">
        <f t="shared" ref="G4547:G4610" si="214">MEDIAN(B:B,C:C,E:E)</f>
        <v>6.6</v>
      </c>
      <c r="H4547" s="3">
        <f t="shared" ref="H4547:H4610" si="215">_xlfn.STDEV.S(B:B,C:C,E:E)</f>
        <v>1.1251158657328983</v>
      </c>
    </row>
    <row r="4548" spans="1:8" x14ac:dyDescent="0.3">
      <c r="A4548" t="s">
        <v>14860</v>
      </c>
      <c r="B4548" t="s">
        <v>19</v>
      </c>
      <c r="E4548">
        <v>6.2</v>
      </c>
      <c r="F4548" t="e">
        <f t="shared" si="213"/>
        <v>#DIV/0!</v>
      </c>
      <c r="G4548">
        <f t="shared" si="214"/>
        <v>6.6</v>
      </c>
      <c r="H4548" s="3">
        <f t="shared" si="215"/>
        <v>1.1251158657328983</v>
      </c>
    </row>
    <row r="4549" spans="1:8" x14ac:dyDescent="0.3">
      <c r="A4549" t="s">
        <v>14861</v>
      </c>
      <c r="B4549" t="s">
        <v>19</v>
      </c>
      <c r="E4549">
        <v>6.2</v>
      </c>
      <c r="F4549" t="e">
        <f t="shared" si="213"/>
        <v>#DIV/0!</v>
      </c>
      <c r="G4549">
        <f t="shared" si="214"/>
        <v>6.6</v>
      </c>
      <c r="H4549" s="3">
        <f t="shared" si="215"/>
        <v>1.1251158657328983</v>
      </c>
    </row>
    <row r="4550" spans="1:8" x14ac:dyDescent="0.3">
      <c r="A4550" t="s">
        <v>14862</v>
      </c>
      <c r="B4550" t="s">
        <v>19</v>
      </c>
      <c r="E4550">
        <v>7.5</v>
      </c>
      <c r="F4550" t="e">
        <f t="shared" si="213"/>
        <v>#DIV/0!</v>
      </c>
      <c r="G4550">
        <f t="shared" si="214"/>
        <v>6.6</v>
      </c>
      <c r="H4550" s="3">
        <f t="shared" si="215"/>
        <v>1.1251158657328983</v>
      </c>
    </row>
    <row r="4551" spans="1:8" x14ac:dyDescent="0.3">
      <c r="A4551" t="s">
        <v>14863</v>
      </c>
      <c r="B4551" t="s">
        <v>19</v>
      </c>
      <c r="E4551">
        <v>7.2</v>
      </c>
      <c r="F4551" t="e">
        <f t="shared" si="213"/>
        <v>#DIV/0!</v>
      </c>
      <c r="G4551">
        <f t="shared" si="214"/>
        <v>6.6</v>
      </c>
      <c r="H4551" s="3">
        <f t="shared" si="215"/>
        <v>1.1251158657328983</v>
      </c>
    </row>
    <row r="4552" spans="1:8" x14ac:dyDescent="0.3">
      <c r="A4552" t="s">
        <v>14864</v>
      </c>
      <c r="B4552" t="s">
        <v>19</v>
      </c>
      <c r="E4552">
        <v>7.2</v>
      </c>
      <c r="F4552" t="e">
        <f t="shared" si="213"/>
        <v>#DIV/0!</v>
      </c>
      <c r="G4552">
        <f t="shared" si="214"/>
        <v>6.6</v>
      </c>
      <c r="H4552" s="3">
        <f t="shared" si="215"/>
        <v>1.1251158657328983</v>
      </c>
    </row>
    <row r="4553" spans="1:8" x14ac:dyDescent="0.3">
      <c r="A4553" t="s">
        <v>14865</v>
      </c>
      <c r="B4553" t="s">
        <v>19</v>
      </c>
      <c r="E4553">
        <v>5.4</v>
      </c>
      <c r="F4553" t="e">
        <f t="shared" si="213"/>
        <v>#DIV/0!</v>
      </c>
      <c r="G4553">
        <f t="shared" si="214"/>
        <v>6.6</v>
      </c>
      <c r="H4553" s="3">
        <f t="shared" si="215"/>
        <v>1.1251158657328983</v>
      </c>
    </row>
    <row r="4554" spans="1:8" x14ac:dyDescent="0.3">
      <c r="A4554" t="s">
        <v>14866</v>
      </c>
      <c r="B4554" t="s">
        <v>19</v>
      </c>
      <c r="E4554">
        <v>7</v>
      </c>
      <c r="F4554" t="e">
        <f t="shared" si="213"/>
        <v>#DIV/0!</v>
      </c>
      <c r="G4554">
        <f t="shared" si="214"/>
        <v>6.6</v>
      </c>
      <c r="H4554" s="3">
        <f t="shared" si="215"/>
        <v>1.1251158657328983</v>
      </c>
    </row>
    <row r="4555" spans="1:8" x14ac:dyDescent="0.3">
      <c r="A4555" t="s">
        <v>14867</v>
      </c>
      <c r="B4555" t="s">
        <v>19</v>
      </c>
      <c r="E4555">
        <v>7.2</v>
      </c>
      <c r="F4555" t="e">
        <f t="shared" si="213"/>
        <v>#DIV/0!</v>
      </c>
      <c r="G4555">
        <f t="shared" si="214"/>
        <v>6.6</v>
      </c>
      <c r="H4555" s="3">
        <f t="shared" si="215"/>
        <v>1.1251158657328983</v>
      </c>
    </row>
    <row r="4556" spans="1:8" x14ac:dyDescent="0.3">
      <c r="A4556" t="s">
        <v>14868</v>
      </c>
      <c r="B4556" t="s">
        <v>19</v>
      </c>
      <c r="E4556">
        <v>7.9</v>
      </c>
      <c r="F4556" t="e">
        <f t="shared" si="213"/>
        <v>#DIV/0!</v>
      </c>
      <c r="G4556">
        <f t="shared" si="214"/>
        <v>6.6</v>
      </c>
      <c r="H4556" s="3">
        <f t="shared" si="215"/>
        <v>1.1251158657328983</v>
      </c>
    </row>
    <row r="4557" spans="1:8" x14ac:dyDescent="0.3">
      <c r="A4557" t="s">
        <v>14869</v>
      </c>
      <c r="B4557" t="s">
        <v>19</v>
      </c>
      <c r="E4557">
        <v>6.8</v>
      </c>
      <c r="F4557" t="e">
        <f t="shared" si="213"/>
        <v>#DIV/0!</v>
      </c>
      <c r="G4557">
        <f t="shared" si="214"/>
        <v>6.6</v>
      </c>
      <c r="H4557" s="3">
        <f t="shared" si="215"/>
        <v>1.1251158657328983</v>
      </c>
    </row>
    <row r="4558" spans="1:8" x14ac:dyDescent="0.3">
      <c r="A4558" t="s">
        <v>14870</v>
      </c>
      <c r="B4558" t="s">
        <v>19</v>
      </c>
      <c r="E4558">
        <v>6.7</v>
      </c>
      <c r="F4558" t="e">
        <f t="shared" si="213"/>
        <v>#DIV/0!</v>
      </c>
      <c r="G4558">
        <f t="shared" si="214"/>
        <v>6.6</v>
      </c>
      <c r="H4558" s="3">
        <f t="shared" si="215"/>
        <v>1.1251158657328983</v>
      </c>
    </row>
    <row r="4559" spans="1:8" x14ac:dyDescent="0.3">
      <c r="A4559" t="s">
        <v>13818</v>
      </c>
      <c r="B4559" t="s">
        <v>19</v>
      </c>
      <c r="E4559">
        <v>7.5</v>
      </c>
      <c r="F4559" t="e">
        <f t="shared" si="213"/>
        <v>#DIV/0!</v>
      </c>
      <c r="G4559">
        <f t="shared" si="214"/>
        <v>6.6</v>
      </c>
      <c r="H4559" s="3">
        <f t="shared" si="215"/>
        <v>1.1251158657328983</v>
      </c>
    </row>
    <row r="4560" spans="1:8" x14ac:dyDescent="0.3">
      <c r="A4560" t="s">
        <v>14871</v>
      </c>
      <c r="B4560" t="s">
        <v>19</v>
      </c>
      <c r="E4560">
        <v>6.8</v>
      </c>
      <c r="F4560" t="e">
        <f t="shared" si="213"/>
        <v>#DIV/0!</v>
      </c>
      <c r="G4560">
        <f t="shared" si="214"/>
        <v>6.6</v>
      </c>
      <c r="H4560" s="3">
        <f t="shared" si="215"/>
        <v>1.1251158657328983</v>
      </c>
    </row>
    <row r="4561" spans="1:8" x14ac:dyDescent="0.3">
      <c r="A4561" t="s">
        <v>14872</v>
      </c>
      <c r="B4561" t="s">
        <v>19</v>
      </c>
      <c r="E4561">
        <v>6.9</v>
      </c>
      <c r="F4561" t="e">
        <f t="shared" si="213"/>
        <v>#DIV/0!</v>
      </c>
      <c r="G4561">
        <f t="shared" si="214"/>
        <v>6.6</v>
      </c>
      <c r="H4561" s="3">
        <f t="shared" si="215"/>
        <v>1.1251158657328983</v>
      </c>
    </row>
    <row r="4562" spans="1:8" x14ac:dyDescent="0.3">
      <c r="A4562" t="s">
        <v>14873</v>
      </c>
      <c r="B4562" t="s">
        <v>19</v>
      </c>
      <c r="E4562">
        <v>6.8</v>
      </c>
      <c r="F4562" t="e">
        <f t="shared" si="213"/>
        <v>#DIV/0!</v>
      </c>
      <c r="G4562">
        <f t="shared" si="214"/>
        <v>6.6</v>
      </c>
      <c r="H4562" s="3">
        <f t="shared" si="215"/>
        <v>1.1251158657328983</v>
      </c>
    </row>
    <row r="4563" spans="1:8" x14ac:dyDescent="0.3">
      <c r="A4563" t="s">
        <v>14874</v>
      </c>
      <c r="B4563" t="s">
        <v>19</v>
      </c>
      <c r="E4563">
        <v>7.2</v>
      </c>
      <c r="F4563" t="e">
        <f t="shared" si="213"/>
        <v>#DIV/0!</v>
      </c>
      <c r="G4563">
        <f t="shared" si="214"/>
        <v>6.6</v>
      </c>
      <c r="H4563" s="3">
        <f t="shared" si="215"/>
        <v>1.1251158657328983</v>
      </c>
    </row>
    <row r="4564" spans="1:8" x14ac:dyDescent="0.3">
      <c r="A4564" t="s">
        <v>14875</v>
      </c>
      <c r="B4564" t="s">
        <v>19</v>
      </c>
      <c r="E4564">
        <v>7.4</v>
      </c>
      <c r="F4564" t="e">
        <f t="shared" si="213"/>
        <v>#DIV/0!</v>
      </c>
      <c r="G4564">
        <f t="shared" si="214"/>
        <v>6.6</v>
      </c>
      <c r="H4564" s="3">
        <f t="shared" si="215"/>
        <v>1.1251158657328983</v>
      </c>
    </row>
    <row r="4565" spans="1:8" x14ac:dyDescent="0.3">
      <c r="A4565" t="s">
        <v>14876</v>
      </c>
      <c r="B4565" t="s">
        <v>19</v>
      </c>
      <c r="E4565">
        <v>5.6</v>
      </c>
      <c r="F4565" t="e">
        <f t="shared" si="213"/>
        <v>#DIV/0!</v>
      </c>
      <c r="G4565">
        <f t="shared" si="214"/>
        <v>6.6</v>
      </c>
      <c r="H4565" s="3">
        <f t="shared" si="215"/>
        <v>1.1251158657328983</v>
      </c>
    </row>
    <row r="4566" spans="1:8" x14ac:dyDescent="0.3">
      <c r="A4566" t="s">
        <v>14877</v>
      </c>
      <c r="B4566" t="s">
        <v>2424</v>
      </c>
      <c r="E4566">
        <v>6.8</v>
      </c>
      <c r="F4566" t="e">
        <f t="shared" si="213"/>
        <v>#DIV/0!</v>
      </c>
      <c r="G4566">
        <f t="shared" si="214"/>
        <v>6.6</v>
      </c>
      <c r="H4566" s="3">
        <f t="shared" si="215"/>
        <v>1.1251158657328983</v>
      </c>
    </row>
    <row r="4567" spans="1:8" x14ac:dyDescent="0.3">
      <c r="A4567" t="s">
        <v>14321</v>
      </c>
      <c r="B4567" t="s">
        <v>19</v>
      </c>
      <c r="E4567">
        <v>7.2</v>
      </c>
      <c r="F4567" t="e">
        <f t="shared" si="213"/>
        <v>#DIV/0!</v>
      </c>
      <c r="G4567">
        <f t="shared" si="214"/>
        <v>6.6</v>
      </c>
      <c r="H4567" s="3">
        <f t="shared" si="215"/>
        <v>1.1251158657328983</v>
      </c>
    </row>
    <row r="4568" spans="1:8" x14ac:dyDescent="0.3">
      <c r="A4568" t="s">
        <v>14878</v>
      </c>
      <c r="B4568" t="s">
        <v>19</v>
      </c>
      <c r="E4568">
        <v>7.7</v>
      </c>
      <c r="F4568" t="e">
        <f t="shared" si="213"/>
        <v>#DIV/0!</v>
      </c>
      <c r="G4568">
        <f t="shared" si="214"/>
        <v>6.6</v>
      </c>
      <c r="H4568" s="3">
        <f t="shared" si="215"/>
        <v>1.1251158657328983</v>
      </c>
    </row>
    <row r="4569" spans="1:8" x14ac:dyDescent="0.3">
      <c r="A4569" t="s">
        <v>14879</v>
      </c>
      <c r="B4569" t="s">
        <v>19</v>
      </c>
      <c r="E4569">
        <v>7</v>
      </c>
      <c r="F4569" t="e">
        <f t="shared" si="213"/>
        <v>#DIV/0!</v>
      </c>
      <c r="G4569">
        <f t="shared" si="214"/>
        <v>6.6</v>
      </c>
      <c r="H4569" s="3">
        <f t="shared" si="215"/>
        <v>1.1251158657328983</v>
      </c>
    </row>
    <row r="4570" spans="1:8" x14ac:dyDescent="0.3">
      <c r="A4570" t="s">
        <v>14880</v>
      </c>
      <c r="B4570" t="s">
        <v>19</v>
      </c>
      <c r="E4570">
        <v>7.2</v>
      </c>
      <c r="F4570" t="e">
        <f t="shared" si="213"/>
        <v>#DIV/0!</v>
      </c>
      <c r="G4570">
        <f t="shared" si="214"/>
        <v>6.6</v>
      </c>
      <c r="H4570" s="3">
        <f t="shared" si="215"/>
        <v>1.1251158657328983</v>
      </c>
    </row>
    <row r="4571" spans="1:8" x14ac:dyDescent="0.3">
      <c r="A4571" t="s">
        <v>11232</v>
      </c>
      <c r="B4571" t="s">
        <v>19</v>
      </c>
      <c r="E4571">
        <v>6.4</v>
      </c>
      <c r="F4571" t="e">
        <f t="shared" si="213"/>
        <v>#DIV/0!</v>
      </c>
      <c r="G4571">
        <f t="shared" si="214"/>
        <v>6.6</v>
      </c>
      <c r="H4571" s="3">
        <f t="shared" si="215"/>
        <v>1.1251158657328983</v>
      </c>
    </row>
    <row r="4572" spans="1:8" x14ac:dyDescent="0.3">
      <c r="A4572" t="s">
        <v>14881</v>
      </c>
      <c r="B4572" t="s">
        <v>19</v>
      </c>
      <c r="E4572">
        <v>7.2</v>
      </c>
      <c r="F4572" t="e">
        <f t="shared" si="213"/>
        <v>#DIV/0!</v>
      </c>
      <c r="G4572">
        <f t="shared" si="214"/>
        <v>6.6</v>
      </c>
      <c r="H4572" s="3">
        <f t="shared" si="215"/>
        <v>1.1251158657328983</v>
      </c>
    </row>
    <row r="4573" spans="1:8" x14ac:dyDescent="0.3">
      <c r="A4573" t="s">
        <v>14882</v>
      </c>
      <c r="B4573" t="s">
        <v>19</v>
      </c>
      <c r="E4573">
        <v>7.2</v>
      </c>
      <c r="F4573" t="e">
        <f t="shared" si="213"/>
        <v>#DIV/0!</v>
      </c>
      <c r="G4573">
        <f t="shared" si="214"/>
        <v>6.6</v>
      </c>
      <c r="H4573" s="3">
        <f t="shared" si="215"/>
        <v>1.1251158657328983</v>
      </c>
    </row>
    <row r="4574" spans="1:8" x14ac:dyDescent="0.3">
      <c r="A4574" t="s">
        <v>14883</v>
      </c>
      <c r="B4574" t="s">
        <v>6856</v>
      </c>
      <c r="E4574">
        <v>6.2</v>
      </c>
      <c r="F4574" t="e">
        <f t="shared" si="213"/>
        <v>#DIV/0!</v>
      </c>
      <c r="G4574">
        <f t="shared" si="214"/>
        <v>6.6</v>
      </c>
      <c r="H4574" s="3">
        <f t="shared" si="215"/>
        <v>1.1251158657328983</v>
      </c>
    </row>
    <row r="4575" spans="1:8" x14ac:dyDescent="0.3">
      <c r="A4575" t="s">
        <v>13408</v>
      </c>
      <c r="B4575" t="s">
        <v>19</v>
      </c>
      <c r="E4575">
        <v>6.9</v>
      </c>
      <c r="F4575" t="e">
        <f t="shared" si="213"/>
        <v>#DIV/0!</v>
      </c>
      <c r="G4575">
        <f t="shared" si="214"/>
        <v>6.6</v>
      </c>
      <c r="H4575" s="3">
        <f t="shared" si="215"/>
        <v>1.1251158657328983</v>
      </c>
    </row>
    <row r="4576" spans="1:8" x14ac:dyDescent="0.3">
      <c r="A4576" t="s">
        <v>14884</v>
      </c>
      <c r="B4576" t="s">
        <v>19</v>
      </c>
      <c r="E4576">
        <v>6.2</v>
      </c>
      <c r="F4576" t="e">
        <f t="shared" si="213"/>
        <v>#DIV/0!</v>
      </c>
      <c r="G4576">
        <f t="shared" si="214"/>
        <v>6.6</v>
      </c>
      <c r="H4576" s="3">
        <f t="shared" si="215"/>
        <v>1.1251158657328983</v>
      </c>
    </row>
    <row r="4577" spans="1:8" x14ac:dyDescent="0.3">
      <c r="A4577" t="s">
        <v>14885</v>
      </c>
      <c r="B4577" t="s">
        <v>19</v>
      </c>
      <c r="E4577">
        <v>6.9</v>
      </c>
      <c r="F4577" t="e">
        <f t="shared" si="213"/>
        <v>#DIV/0!</v>
      </c>
      <c r="G4577">
        <f t="shared" si="214"/>
        <v>6.6</v>
      </c>
      <c r="H4577" s="3">
        <f t="shared" si="215"/>
        <v>1.1251158657328983</v>
      </c>
    </row>
    <row r="4578" spans="1:8" x14ac:dyDescent="0.3">
      <c r="A4578" t="s">
        <v>14886</v>
      </c>
      <c r="B4578" t="s">
        <v>19</v>
      </c>
      <c r="E4578">
        <v>7</v>
      </c>
      <c r="F4578" t="e">
        <f t="shared" si="213"/>
        <v>#DIV/0!</v>
      </c>
      <c r="G4578">
        <f t="shared" si="214"/>
        <v>6.6</v>
      </c>
      <c r="H4578" s="3">
        <f t="shared" si="215"/>
        <v>1.1251158657328983</v>
      </c>
    </row>
    <row r="4579" spans="1:8" x14ac:dyDescent="0.3">
      <c r="A4579" t="s">
        <v>14887</v>
      </c>
      <c r="B4579" t="s">
        <v>9252</v>
      </c>
      <c r="E4579">
        <v>6.7</v>
      </c>
      <c r="F4579" t="e">
        <f t="shared" si="213"/>
        <v>#DIV/0!</v>
      </c>
      <c r="G4579">
        <f t="shared" si="214"/>
        <v>6.6</v>
      </c>
      <c r="H4579" s="3">
        <f t="shared" si="215"/>
        <v>1.1251158657328983</v>
      </c>
    </row>
    <row r="4580" spans="1:8" x14ac:dyDescent="0.3">
      <c r="A4580" t="s">
        <v>14888</v>
      </c>
      <c r="B4580" t="s">
        <v>19</v>
      </c>
      <c r="E4580">
        <v>3.6</v>
      </c>
      <c r="F4580" t="e">
        <f t="shared" si="213"/>
        <v>#DIV/0!</v>
      </c>
      <c r="G4580">
        <f t="shared" si="214"/>
        <v>6.6</v>
      </c>
      <c r="H4580" s="3">
        <f t="shared" si="215"/>
        <v>1.1251158657328983</v>
      </c>
    </row>
    <row r="4581" spans="1:8" x14ac:dyDescent="0.3">
      <c r="A4581" t="s">
        <v>14889</v>
      </c>
      <c r="B4581" t="s">
        <v>19</v>
      </c>
      <c r="E4581">
        <v>6.3</v>
      </c>
      <c r="F4581" t="e">
        <f t="shared" si="213"/>
        <v>#DIV/0!</v>
      </c>
      <c r="G4581">
        <f t="shared" si="214"/>
        <v>6.6</v>
      </c>
      <c r="H4581" s="3">
        <f t="shared" si="215"/>
        <v>1.1251158657328983</v>
      </c>
    </row>
    <row r="4582" spans="1:8" x14ac:dyDescent="0.3">
      <c r="A4582" t="s">
        <v>14890</v>
      </c>
      <c r="B4582" t="s">
        <v>19</v>
      </c>
      <c r="E4582">
        <v>7.4</v>
      </c>
      <c r="F4582" t="e">
        <f t="shared" si="213"/>
        <v>#DIV/0!</v>
      </c>
      <c r="G4582">
        <f t="shared" si="214"/>
        <v>6.6</v>
      </c>
      <c r="H4582" s="3">
        <f t="shared" si="215"/>
        <v>1.1251158657328983</v>
      </c>
    </row>
    <row r="4583" spans="1:8" x14ac:dyDescent="0.3">
      <c r="A4583" t="s">
        <v>14891</v>
      </c>
      <c r="B4583" t="s">
        <v>19</v>
      </c>
      <c r="E4583">
        <v>7.4</v>
      </c>
      <c r="F4583" t="e">
        <f t="shared" si="213"/>
        <v>#DIV/0!</v>
      </c>
      <c r="G4583">
        <f t="shared" si="214"/>
        <v>6.6</v>
      </c>
      <c r="H4583" s="3">
        <f t="shared" si="215"/>
        <v>1.1251158657328983</v>
      </c>
    </row>
    <row r="4584" spans="1:8" x14ac:dyDescent="0.3">
      <c r="A4584" t="s">
        <v>14892</v>
      </c>
      <c r="B4584" t="s">
        <v>19</v>
      </c>
      <c r="E4584">
        <v>7.3</v>
      </c>
      <c r="F4584" t="e">
        <f t="shared" si="213"/>
        <v>#DIV/0!</v>
      </c>
      <c r="G4584">
        <f t="shared" si="214"/>
        <v>6.6</v>
      </c>
      <c r="H4584" s="3">
        <f t="shared" si="215"/>
        <v>1.1251158657328983</v>
      </c>
    </row>
    <row r="4585" spans="1:8" x14ac:dyDescent="0.3">
      <c r="A4585" t="s">
        <v>14893</v>
      </c>
      <c r="B4585" t="s">
        <v>19</v>
      </c>
      <c r="E4585">
        <v>6.1</v>
      </c>
      <c r="F4585" t="e">
        <f t="shared" si="213"/>
        <v>#DIV/0!</v>
      </c>
      <c r="G4585">
        <f t="shared" si="214"/>
        <v>6.6</v>
      </c>
      <c r="H4585" s="3">
        <f t="shared" si="215"/>
        <v>1.1251158657328983</v>
      </c>
    </row>
    <row r="4586" spans="1:8" x14ac:dyDescent="0.3">
      <c r="A4586" t="s">
        <v>10760</v>
      </c>
      <c r="B4586" t="s">
        <v>19</v>
      </c>
      <c r="E4586">
        <v>6.7</v>
      </c>
      <c r="F4586" t="e">
        <f t="shared" si="213"/>
        <v>#DIV/0!</v>
      </c>
      <c r="G4586">
        <f t="shared" si="214"/>
        <v>6.6</v>
      </c>
      <c r="H4586" s="3">
        <f t="shared" si="215"/>
        <v>1.1251158657328983</v>
      </c>
    </row>
    <row r="4587" spans="1:8" x14ac:dyDescent="0.3">
      <c r="A4587" t="s">
        <v>14894</v>
      </c>
      <c r="B4587" t="s">
        <v>2424</v>
      </c>
      <c r="E4587">
        <v>8.1999999999999993</v>
      </c>
      <c r="F4587" t="e">
        <f t="shared" si="213"/>
        <v>#DIV/0!</v>
      </c>
      <c r="G4587">
        <f t="shared" si="214"/>
        <v>6.6</v>
      </c>
      <c r="H4587" s="3">
        <f t="shared" si="215"/>
        <v>1.1251158657328983</v>
      </c>
    </row>
    <row r="4588" spans="1:8" x14ac:dyDescent="0.3">
      <c r="A4588" t="s">
        <v>14895</v>
      </c>
      <c r="B4588" t="s">
        <v>19</v>
      </c>
      <c r="E4588">
        <v>7.7</v>
      </c>
      <c r="F4588" t="e">
        <f t="shared" si="213"/>
        <v>#DIV/0!</v>
      </c>
      <c r="G4588">
        <f t="shared" si="214"/>
        <v>6.6</v>
      </c>
      <c r="H4588" s="3">
        <f t="shared" si="215"/>
        <v>1.1251158657328983</v>
      </c>
    </row>
    <row r="4589" spans="1:8" x14ac:dyDescent="0.3">
      <c r="A4589" t="s">
        <v>14896</v>
      </c>
      <c r="B4589" t="s">
        <v>19</v>
      </c>
      <c r="E4589">
        <v>7.3</v>
      </c>
      <c r="F4589" t="e">
        <f t="shared" si="213"/>
        <v>#DIV/0!</v>
      </c>
      <c r="G4589">
        <f t="shared" si="214"/>
        <v>6.6</v>
      </c>
      <c r="H4589" s="3">
        <f t="shared" si="215"/>
        <v>1.1251158657328983</v>
      </c>
    </row>
    <row r="4590" spans="1:8" x14ac:dyDescent="0.3">
      <c r="A4590" t="s">
        <v>14897</v>
      </c>
      <c r="B4590" t="s">
        <v>19</v>
      </c>
      <c r="E4590">
        <v>7.4</v>
      </c>
      <c r="F4590" t="e">
        <f t="shared" si="213"/>
        <v>#DIV/0!</v>
      </c>
      <c r="G4590">
        <f t="shared" si="214"/>
        <v>6.6</v>
      </c>
      <c r="H4590" s="3">
        <f t="shared" si="215"/>
        <v>1.1251158657328983</v>
      </c>
    </row>
    <row r="4591" spans="1:8" x14ac:dyDescent="0.3">
      <c r="A4591" t="s">
        <v>14898</v>
      </c>
      <c r="B4591" t="s">
        <v>19</v>
      </c>
      <c r="E4591">
        <v>5.7</v>
      </c>
      <c r="F4591" t="e">
        <f t="shared" si="213"/>
        <v>#DIV/0!</v>
      </c>
      <c r="G4591">
        <f t="shared" si="214"/>
        <v>6.6</v>
      </c>
      <c r="H4591" s="3">
        <f t="shared" si="215"/>
        <v>1.1251158657328983</v>
      </c>
    </row>
    <row r="4592" spans="1:8" x14ac:dyDescent="0.3">
      <c r="A4592" t="s">
        <v>14899</v>
      </c>
      <c r="B4592" t="s">
        <v>19</v>
      </c>
      <c r="E4592">
        <v>7.6</v>
      </c>
      <c r="F4592" t="e">
        <f t="shared" si="213"/>
        <v>#DIV/0!</v>
      </c>
      <c r="G4592">
        <f t="shared" si="214"/>
        <v>6.6</v>
      </c>
      <c r="H4592" s="3">
        <f t="shared" si="215"/>
        <v>1.1251158657328983</v>
      </c>
    </row>
    <row r="4593" spans="1:8" x14ac:dyDescent="0.3">
      <c r="A4593" t="s">
        <v>14900</v>
      </c>
      <c r="B4593" t="s">
        <v>19</v>
      </c>
      <c r="E4593">
        <v>6.8</v>
      </c>
      <c r="F4593" t="e">
        <f t="shared" si="213"/>
        <v>#DIV/0!</v>
      </c>
      <c r="G4593">
        <f t="shared" si="214"/>
        <v>6.6</v>
      </c>
      <c r="H4593" s="3">
        <f t="shared" si="215"/>
        <v>1.1251158657328983</v>
      </c>
    </row>
    <row r="4594" spans="1:8" x14ac:dyDescent="0.3">
      <c r="A4594" t="s">
        <v>14901</v>
      </c>
      <c r="B4594" t="s">
        <v>19</v>
      </c>
      <c r="E4594">
        <v>5.6</v>
      </c>
      <c r="F4594" t="e">
        <f t="shared" si="213"/>
        <v>#DIV/0!</v>
      </c>
      <c r="G4594">
        <f t="shared" si="214"/>
        <v>6.6</v>
      </c>
      <c r="H4594" s="3">
        <f t="shared" si="215"/>
        <v>1.1251158657328983</v>
      </c>
    </row>
    <row r="4595" spans="1:8" x14ac:dyDescent="0.3">
      <c r="A4595" t="s">
        <v>14902</v>
      </c>
      <c r="B4595" t="s">
        <v>19</v>
      </c>
      <c r="E4595">
        <v>4.8</v>
      </c>
      <c r="F4595" t="e">
        <f t="shared" si="213"/>
        <v>#DIV/0!</v>
      </c>
      <c r="G4595">
        <f t="shared" si="214"/>
        <v>6.6</v>
      </c>
      <c r="H4595" s="3">
        <f t="shared" si="215"/>
        <v>1.1251158657328983</v>
      </c>
    </row>
    <row r="4596" spans="1:8" x14ac:dyDescent="0.3">
      <c r="A4596" t="s">
        <v>14903</v>
      </c>
      <c r="B4596" t="s">
        <v>19</v>
      </c>
      <c r="E4596">
        <v>6.4</v>
      </c>
      <c r="F4596" t="e">
        <f t="shared" si="213"/>
        <v>#DIV/0!</v>
      </c>
      <c r="G4596">
        <f t="shared" si="214"/>
        <v>6.6</v>
      </c>
      <c r="H4596" s="3">
        <f t="shared" si="215"/>
        <v>1.1251158657328983</v>
      </c>
    </row>
    <row r="4597" spans="1:8" x14ac:dyDescent="0.3">
      <c r="A4597" t="s">
        <v>14904</v>
      </c>
      <c r="B4597" t="s">
        <v>19</v>
      </c>
      <c r="E4597">
        <v>6.8</v>
      </c>
      <c r="F4597" t="e">
        <f t="shared" si="213"/>
        <v>#DIV/0!</v>
      </c>
      <c r="G4597">
        <f t="shared" si="214"/>
        <v>6.6</v>
      </c>
      <c r="H4597" s="3">
        <f t="shared" si="215"/>
        <v>1.1251158657328983</v>
      </c>
    </row>
    <row r="4598" spans="1:8" x14ac:dyDescent="0.3">
      <c r="A4598" t="s">
        <v>14905</v>
      </c>
      <c r="B4598" t="s">
        <v>19</v>
      </c>
      <c r="E4598">
        <v>6.1</v>
      </c>
      <c r="F4598" t="e">
        <f t="shared" si="213"/>
        <v>#DIV/0!</v>
      </c>
      <c r="G4598">
        <f t="shared" si="214"/>
        <v>6.6</v>
      </c>
      <c r="H4598" s="3">
        <f t="shared" si="215"/>
        <v>1.1251158657328983</v>
      </c>
    </row>
    <row r="4599" spans="1:8" x14ac:dyDescent="0.3">
      <c r="A4599" t="s">
        <v>14906</v>
      </c>
      <c r="B4599" t="s">
        <v>19</v>
      </c>
      <c r="E4599">
        <v>5.2</v>
      </c>
      <c r="F4599" t="e">
        <f t="shared" si="213"/>
        <v>#DIV/0!</v>
      </c>
      <c r="G4599">
        <f t="shared" si="214"/>
        <v>6.6</v>
      </c>
      <c r="H4599" s="3">
        <f t="shared" si="215"/>
        <v>1.1251158657328983</v>
      </c>
    </row>
    <row r="4600" spans="1:8" x14ac:dyDescent="0.3">
      <c r="A4600" t="s">
        <v>14907</v>
      </c>
      <c r="B4600" t="s">
        <v>19</v>
      </c>
      <c r="E4600">
        <v>6.9</v>
      </c>
      <c r="F4600" t="e">
        <f t="shared" si="213"/>
        <v>#DIV/0!</v>
      </c>
      <c r="G4600">
        <f t="shared" si="214"/>
        <v>6.6</v>
      </c>
      <c r="H4600" s="3">
        <f t="shared" si="215"/>
        <v>1.1251158657328983</v>
      </c>
    </row>
    <row r="4601" spans="1:8" x14ac:dyDescent="0.3">
      <c r="A4601" t="s">
        <v>14908</v>
      </c>
      <c r="B4601" t="s">
        <v>19</v>
      </c>
      <c r="E4601">
        <v>6</v>
      </c>
      <c r="F4601" t="e">
        <f t="shared" si="213"/>
        <v>#DIV/0!</v>
      </c>
      <c r="G4601">
        <f t="shared" si="214"/>
        <v>6.6</v>
      </c>
      <c r="H4601" s="3">
        <f t="shared" si="215"/>
        <v>1.1251158657328983</v>
      </c>
    </row>
    <row r="4602" spans="1:8" x14ac:dyDescent="0.3">
      <c r="A4602" t="s">
        <v>14909</v>
      </c>
      <c r="B4602" t="s">
        <v>1243</v>
      </c>
      <c r="E4602">
        <v>6.3</v>
      </c>
      <c r="F4602" t="e">
        <f t="shared" si="213"/>
        <v>#DIV/0!</v>
      </c>
      <c r="G4602">
        <f t="shared" si="214"/>
        <v>6.6</v>
      </c>
      <c r="H4602" s="3">
        <f t="shared" si="215"/>
        <v>1.1251158657328983</v>
      </c>
    </row>
    <row r="4603" spans="1:8" x14ac:dyDescent="0.3">
      <c r="A4603" t="s">
        <v>14910</v>
      </c>
      <c r="B4603" t="s">
        <v>9436</v>
      </c>
      <c r="E4603">
        <v>6.1</v>
      </c>
      <c r="F4603" t="e">
        <f t="shared" si="213"/>
        <v>#DIV/0!</v>
      </c>
      <c r="G4603">
        <f t="shared" si="214"/>
        <v>6.6</v>
      </c>
      <c r="H4603" s="3">
        <f t="shared" si="215"/>
        <v>1.1251158657328983</v>
      </c>
    </row>
    <row r="4604" spans="1:8" x14ac:dyDescent="0.3">
      <c r="A4604" t="s">
        <v>14911</v>
      </c>
      <c r="B4604" t="s">
        <v>19</v>
      </c>
      <c r="E4604">
        <v>5.5</v>
      </c>
      <c r="F4604" t="e">
        <f t="shared" si="213"/>
        <v>#DIV/0!</v>
      </c>
      <c r="G4604">
        <f t="shared" si="214"/>
        <v>6.6</v>
      </c>
      <c r="H4604" s="3">
        <f t="shared" si="215"/>
        <v>1.1251158657328983</v>
      </c>
    </row>
    <row r="4605" spans="1:8" x14ac:dyDescent="0.3">
      <c r="A4605" t="s">
        <v>14912</v>
      </c>
      <c r="B4605" t="s">
        <v>19</v>
      </c>
      <c r="E4605">
        <v>6.9</v>
      </c>
      <c r="F4605" t="e">
        <f t="shared" si="213"/>
        <v>#DIV/0!</v>
      </c>
      <c r="G4605">
        <f t="shared" si="214"/>
        <v>6.6</v>
      </c>
      <c r="H4605" s="3">
        <f t="shared" si="215"/>
        <v>1.1251158657328983</v>
      </c>
    </row>
    <row r="4606" spans="1:8" x14ac:dyDescent="0.3">
      <c r="A4606" t="s">
        <v>14913</v>
      </c>
      <c r="B4606" t="s">
        <v>19</v>
      </c>
      <c r="E4606">
        <v>5.6</v>
      </c>
      <c r="F4606" t="e">
        <f t="shared" si="213"/>
        <v>#DIV/0!</v>
      </c>
      <c r="G4606">
        <f t="shared" si="214"/>
        <v>6.6</v>
      </c>
      <c r="H4606" s="3">
        <f t="shared" si="215"/>
        <v>1.1251158657328983</v>
      </c>
    </row>
    <row r="4607" spans="1:8" x14ac:dyDescent="0.3">
      <c r="A4607" t="s">
        <v>14914</v>
      </c>
      <c r="B4607" t="s">
        <v>19</v>
      </c>
      <c r="E4607">
        <v>1.9</v>
      </c>
      <c r="F4607" t="e">
        <f t="shared" si="213"/>
        <v>#DIV/0!</v>
      </c>
      <c r="G4607">
        <f t="shared" si="214"/>
        <v>6.6</v>
      </c>
      <c r="H4607" s="3">
        <f t="shared" si="215"/>
        <v>1.1251158657328983</v>
      </c>
    </row>
    <row r="4608" spans="1:8" x14ac:dyDescent="0.3">
      <c r="A4608" t="s">
        <v>14915</v>
      </c>
      <c r="B4608" t="s">
        <v>19</v>
      </c>
      <c r="E4608">
        <v>4.0999999999999996</v>
      </c>
      <c r="F4608" t="e">
        <f t="shared" si="213"/>
        <v>#DIV/0!</v>
      </c>
      <c r="G4608">
        <f t="shared" si="214"/>
        <v>6.6</v>
      </c>
      <c r="H4608" s="3">
        <f t="shared" si="215"/>
        <v>1.1251158657328983</v>
      </c>
    </row>
    <row r="4609" spans="1:8" x14ac:dyDescent="0.3">
      <c r="A4609" t="s">
        <v>14916</v>
      </c>
      <c r="B4609" t="s">
        <v>19</v>
      </c>
      <c r="E4609">
        <v>5.4</v>
      </c>
      <c r="F4609" t="e">
        <f t="shared" si="213"/>
        <v>#DIV/0!</v>
      </c>
      <c r="G4609">
        <f t="shared" si="214"/>
        <v>6.6</v>
      </c>
      <c r="H4609" s="3">
        <f t="shared" si="215"/>
        <v>1.1251158657328983</v>
      </c>
    </row>
    <row r="4610" spans="1:8" x14ac:dyDescent="0.3">
      <c r="A4610" t="s">
        <v>14917</v>
      </c>
      <c r="B4610" t="s">
        <v>19</v>
      </c>
      <c r="E4610">
        <v>6.8</v>
      </c>
      <c r="F4610" t="e">
        <f t="shared" si="213"/>
        <v>#DIV/0!</v>
      </c>
      <c r="G4610">
        <f t="shared" si="214"/>
        <v>6.6</v>
      </c>
      <c r="H4610" s="3">
        <f t="shared" si="215"/>
        <v>1.1251158657328983</v>
      </c>
    </row>
    <row r="4611" spans="1:8" x14ac:dyDescent="0.3">
      <c r="A4611" t="s">
        <v>14918</v>
      </c>
      <c r="B4611" t="s">
        <v>19</v>
      </c>
      <c r="E4611">
        <v>7</v>
      </c>
      <c r="F4611" t="e">
        <f t="shared" ref="F4611:F4674" si="216">AVERAGEIF(B:B,C:C,E:E)</f>
        <v>#DIV/0!</v>
      </c>
      <c r="G4611">
        <f t="shared" ref="G4611:G4674" si="217">MEDIAN(B:B,C:C,E:E)</f>
        <v>6.6</v>
      </c>
      <c r="H4611" s="3">
        <f t="shared" ref="H4611:H4674" si="218">_xlfn.STDEV.S(B:B,C:C,E:E)</f>
        <v>1.1251158657328983</v>
      </c>
    </row>
    <row r="4612" spans="1:8" x14ac:dyDescent="0.3">
      <c r="A4612" t="s">
        <v>14919</v>
      </c>
      <c r="B4612" t="s">
        <v>19</v>
      </c>
      <c r="E4612">
        <v>6.7</v>
      </c>
      <c r="F4612" t="e">
        <f t="shared" si="216"/>
        <v>#DIV/0!</v>
      </c>
      <c r="G4612">
        <f t="shared" si="217"/>
        <v>6.6</v>
      </c>
      <c r="H4612" s="3">
        <f t="shared" si="218"/>
        <v>1.1251158657328983</v>
      </c>
    </row>
    <row r="4613" spans="1:8" x14ac:dyDescent="0.3">
      <c r="A4613" t="s">
        <v>14920</v>
      </c>
      <c r="B4613" t="s">
        <v>19</v>
      </c>
      <c r="E4613">
        <v>5.8</v>
      </c>
      <c r="F4613" t="e">
        <f t="shared" si="216"/>
        <v>#DIV/0!</v>
      </c>
      <c r="G4613">
        <f t="shared" si="217"/>
        <v>6.6</v>
      </c>
      <c r="H4613" s="3">
        <f t="shared" si="218"/>
        <v>1.1251158657328983</v>
      </c>
    </row>
    <row r="4614" spans="1:8" x14ac:dyDescent="0.3">
      <c r="A4614" t="s">
        <v>14921</v>
      </c>
      <c r="B4614" t="s">
        <v>1243</v>
      </c>
      <c r="E4614">
        <v>6.2</v>
      </c>
      <c r="F4614" t="e">
        <f t="shared" si="216"/>
        <v>#DIV/0!</v>
      </c>
      <c r="G4614">
        <f t="shared" si="217"/>
        <v>6.6</v>
      </c>
      <c r="H4614" s="3">
        <f t="shared" si="218"/>
        <v>1.1251158657328983</v>
      </c>
    </row>
    <row r="4615" spans="1:8" x14ac:dyDescent="0.3">
      <c r="A4615" t="s">
        <v>14922</v>
      </c>
      <c r="B4615" t="s">
        <v>19</v>
      </c>
      <c r="E4615">
        <v>2.8</v>
      </c>
      <c r="F4615" t="e">
        <f t="shared" si="216"/>
        <v>#DIV/0!</v>
      </c>
      <c r="G4615">
        <f t="shared" si="217"/>
        <v>6.6</v>
      </c>
      <c r="H4615" s="3">
        <f t="shared" si="218"/>
        <v>1.1251158657328983</v>
      </c>
    </row>
    <row r="4616" spans="1:8" x14ac:dyDescent="0.3">
      <c r="A4616" t="s">
        <v>14923</v>
      </c>
      <c r="B4616" t="s">
        <v>19</v>
      </c>
      <c r="E4616">
        <v>7.3</v>
      </c>
      <c r="F4616" t="e">
        <f t="shared" si="216"/>
        <v>#DIV/0!</v>
      </c>
      <c r="G4616">
        <f t="shared" si="217"/>
        <v>6.6</v>
      </c>
      <c r="H4616" s="3">
        <f t="shared" si="218"/>
        <v>1.1251158657328983</v>
      </c>
    </row>
    <row r="4617" spans="1:8" x14ac:dyDescent="0.3">
      <c r="A4617" t="s">
        <v>14924</v>
      </c>
      <c r="B4617" t="s">
        <v>19</v>
      </c>
      <c r="E4617">
        <v>5.8</v>
      </c>
      <c r="F4617" t="e">
        <f t="shared" si="216"/>
        <v>#DIV/0!</v>
      </c>
      <c r="G4617">
        <f t="shared" si="217"/>
        <v>6.6</v>
      </c>
      <c r="H4617" s="3">
        <f t="shared" si="218"/>
        <v>1.1251158657328983</v>
      </c>
    </row>
    <row r="4618" spans="1:8" x14ac:dyDescent="0.3">
      <c r="A4618" t="s">
        <v>14925</v>
      </c>
      <c r="B4618" t="s">
        <v>19</v>
      </c>
      <c r="E4618">
        <v>6.5</v>
      </c>
      <c r="F4618" t="e">
        <f t="shared" si="216"/>
        <v>#DIV/0!</v>
      </c>
      <c r="G4618">
        <f t="shared" si="217"/>
        <v>6.6</v>
      </c>
      <c r="H4618" s="3">
        <f t="shared" si="218"/>
        <v>1.1251158657328983</v>
      </c>
    </row>
    <row r="4619" spans="1:8" x14ac:dyDescent="0.3">
      <c r="A4619" t="s">
        <v>14926</v>
      </c>
      <c r="B4619" t="s">
        <v>19</v>
      </c>
      <c r="E4619">
        <v>6.1</v>
      </c>
      <c r="F4619" t="e">
        <f t="shared" si="216"/>
        <v>#DIV/0!</v>
      </c>
      <c r="G4619">
        <f t="shared" si="217"/>
        <v>6.6</v>
      </c>
      <c r="H4619" s="3">
        <f t="shared" si="218"/>
        <v>1.1251158657328983</v>
      </c>
    </row>
    <row r="4620" spans="1:8" x14ac:dyDescent="0.3">
      <c r="A4620" t="s">
        <v>14927</v>
      </c>
      <c r="B4620" t="s">
        <v>19</v>
      </c>
      <c r="E4620">
        <v>5.0999999999999996</v>
      </c>
      <c r="F4620" t="e">
        <f t="shared" si="216"/>
        <v>#DIV/0!</v>
      </c>
      <c r="G4620">
        <f t="shared" si="217"/>
        <v>6.6</v>
      </c>
      <c r="H4620" s="3">
        <f t="shared" si="218"/>
        <v>1.1251158657328983</v>
      </c>
    </row>
    <row r="4621" spans="1:8" x14ac:dyDescent="0.3">
      <c r="A4621" t="s">
        <v>14928</v>
      </c>
      <c r="B4621" t="s">
        <v>19</v>
      </c>
      <c r="E4621">
        <v>2.2000000000000002</v>
      </c>
      <c r="F4621" t="e">
        <f t="shared" si="216"/>
        <v>#DIV/0!</v>
      </c>
      <c r="G4621">
        <f t="shared" si="217"/>
        <v>6.6</v>
      </c>
      <c r="H4621" s="3">
        <f t="shared" si="218"/>
        <v>1.1251158657328983</v>
      </c>
    </row>
    <row r="4622" spans="1:8" x14ac:dyDescent="0.3">
      <c r="A4622" t="s">
        <v>14929</v>
      </c>
      <c r="B4622" t="s">
        <v>19</v>
      </c>
      <c r="E4622">
        <v>7.2</v>
      </c>
      <c r="F4622" t="e">
        <f t="shared" si="216"/>
        <v>#DIV/0!</v>
      </c>
      <c r="G4622">
        <f t="shared" si="217"/>
        <v>6.6</v>
      </c>
      <c r="H4622" s="3">
        <f t="shared" si="218"/>
        <v>1.1251158657328983</v>
      </c>
    </row>
    <row r="4623" spans="1:8" x14ac:dyDescent="0.3">
      <c r="A4623" t="s">
        <v>14930</v>
      </c>
      <c r="B4623" t="s">
        <v>19</v>
      </c>
      <c r="E4623">
        <v>5.7</v>
      </c>
      <c r="F4623" t="e">
        <f t="shared" si="216"/>
        <v>#DIV/0!</v>
      </c>
      <c r="G4623">
        <f t="shared" si="217"/>
        <v>6.6</v>
      </c>
      <c r="H4623" s="3">
        <f t="shared" si="218"/>
        <v>1.1251158657328983</v>
      </c>
    </row>
    <row r="4624" spans="1:8" x14ac:dyDescent="0.3">
      <c r="A4624" t="s">
        <v>14931</v>
      </c>
      <c r="B4624" t="s">
        <v>19</v>
      </c>
      <c r="E4624">
        <v>3.4</v>
      </c>
      <c r="F4624" t="e">
        <f t="shared" si="216"/>
        <v>#DIV/0!</v>
      </c>
      <c r="G4624">
        <f t="shared" si="217"/>
        <v>6.6</v>
      </c>
      <c r="H4624" s="3">
        <f t="shared" si="218"/>
        <v>1.1251158657328983</v>
      </c>
    </row>
    <row r="4625" spans="1:8" x14ac:dyDescent="0.3">
      <c r="A4625" t="s">
        <v>14932</v>
      </c>
      <c r="B4625" t="s">
        <v>19</v>
      </c>
      <c r="E4625">
        <v>3.8</v>
      </c>
      <c r="F4625" t="e">
        <f t="shared" si="216"/>
        <v>#DIV/0!</v>
      </c>
      <c r="G4625">
        <f t="shared" si="217"/>
        <v>6.6</v>
      </c>
      <c r="H4625" s="3">
        <f t="shared" si="218"/>
        <v>1.1251158657328983</v>
      </c>
    </row>
    <row r="4626" spans="1:8" x14ac:dyDescent="0.3">
      <c r="A4626" t="s">
        <v>14933</v>
      </c>
      <c r="B4626" t="s">
        <v>19</v>
      </c>
      <c r="E4626">
        <v>4.7</v>
      </c>
      <c r="F4626" t="e">
        <f t="shared" si="216"/>
        <v>#DIV/0!</v>
      </c>
      <c r="G4626">
        <f t="shared" si="217"/>
        <v>6.6</v>
      </c>
      <c r="H4626" s="3">
        <f t="shared" si="218"/>
        <v>1.1251158657328983</v>
      </c>
    </row>
    <row r="4627" spans="1:8" x14ac:dyDescent="0.3">
      <c r="A4627" t="s">
        <v>14934</v>
      </c>
      <c r="B4627" t="s">
        <v>19</v>
      </c>
      <c r="E4627">
        <v>5.6</v>
      </c>
      <c r="F4627" t="e">
        <f t="shared" si="216"/>
        <v>#DIV/0!</v>
      </c>
      <c r="G4627">
        <f t="shared" si="217"/>
        <v>6.6</v>
      </c>
      <c r="H4627" s="3">
        <f t="shared" si="218"/>
        <v>1.1251158657328983</v>
      </c>
    </row>
    <row r="4628" spans="1:8" x14ac:dyDescent="0.3">
      <c r="A4628" t="s">
        <v>14935</v>
      </c>
      <c r="B4628" t="s">
        <v>19</v>
      </c>
      <c r="E4628">
        <v>3.9</v>
      </c>
      <c r="F4628" t="e">
        <f t="shared" si="216"/>
        <v>#DIV/0!</v>
      </c>
      <c r="G4628">
        <f t="shared" si="217"/>
        <v>6.6</v>
      </c>
      <c r="H4628" s="3">
        <f t="shared" si="218"/>
        <v>1.1251158657328983</v>
      </c>
    </row>
    <row r="4629" spans="1:8" x14ac:dyDescent="0.3">
      <c r="A4629" t="s">
        <v>14936</v>
      </c>
      <c r="B4629" t="s">
        <v>19</v>
      </c>
      <c r="E4629">
        <v>5.4</v>
      </c>
      <c r="F4629" t="e">
        <f t="shared" si="216"/>
        <v>#DIV/0!</v>
      </c>
      <c r="G4629">
        <f t="shared" si="217"/>
        <v>6.6</v>
      </c>
      <c r="H4629" s="3">
        <f t="shared" si="218"/>
        <v>1.1251158657328983</v>
      </c>
    </row>
    <row r="4630" spans="1:8" x14ac:dyDescent="0.3">
      <c r="A4630" t="s">
        <v>14937</v>
      </c>
      <c r="B4630" t="s">
        <v>19</v>
      </c>
      <c r="E4630">
        <v>5.2</v>
      </c>
      <c r="F4630" t="e">
        <f t="shared" si="216"/>
        <v>#DIV/0!</v>
      </c>
      <c r="G4630">
        <f t="shared" si="217"/>
        <v>6.6</v>
      </c>
      <c r="H4630" s="3">
        <f t="shared" si="218"/>
        <v>1.1251158657328983</v>
      </c>
    </row>
    <row r="4631" spans="1:8" x14ac:dyDescent="0.3">
      <c r="A4631" t="s">
        <v>14938</v>
      </c>
      <c r="B4631" t="s">
        <v>19</v>
      </c>
      <c r="E4631">
        <v>3.5</v>
      </c>
      <c r="F4631" t="e">
        <f t="shared" si="216"/>
        <v>#DIV/0!</v>
      </c>
      <c r="G4631">
        <f t="shared" si="217"/>
        <v>6.6</v>
      </c>
      <c r="H4631" s="3">
        <f t="shared" si="218"/>
        <v>1.1251158657328983</v>
      </c>
    </row>
    <row r="4632" spans="1:8" x14ac:dyDescent="0.3">
      <c r="A4632" t="s">
        <v>14939</v>
      </c>
      <c r="B4632" t="s">
        <v>19</v>
      </c>
      <c r="E4632">
        <v>5.3</v>
      </c>
      <c r="F4632" t="e">
        <f t="shared" si="216"/>
        <v>#DIV/0!</v>
      </c>
      <c r="G4632">
        <f t="shared" si="217"/>
        <v>6.6</v>
      </c>
      <c r="H4632" s="3">
        <f t="shared" si="218"/>
        <v>1.1251158657328983</v>
      </c>
    </row>
    <row r="4633" spans="1:8" x14ac:dyDescent="0.3">
      <c r="A4633" t="s">
        <v>12968</v>
      </c>
      <c r="B4633" t="s">
        <v>9510</v>
      </c>
      <c r="E4633">
        <v>7</v>
      </c>
      <c r="F4633" t="e">
        <f t="shared" si="216"/>
        <v>#DIV/0!</v>
      </c>
      <c r="G4633">
        <f t="shared" si="217"/>
        <v>6.6</v>
      </c>
      <c r="H4633" s="3">
        <f t="shared" si="218"/>
        <v>1.1251158657328983</v>
      </c>
    </row>
    <row r="4634" spans="1:8" x14ac:dyDescent="0.3">
      <c r="A4634" t="s">
        <v>14940</v>
      </c>
      <c r="B4634" t="s">
        <v>19</v>
      </c>
      <c r="E4634">
        <v>7.1</v>
      </c>
      <c r="F4634" t="e">
        <f t="shared" si="216"/>
        <v>#DIV/0!</v>
      </c>
      <c r="G4634">
        <f t="shared" si="217"/>
        <v>6.6</v>
      </c>
      <c r="H4634" s="3">
        <f t="shared" si="218"/>
        <v>1.1251158657328983</v>
      </c>
    </row>
    <row r="4635" spans="1:8" x14ac:dyDescent="0.3">
      <c r="A4635" t="s">
        <v>14941</v>
      </c>
      <c r="B4635" t="s">
        <v>19</v>
      </c>
      <c r="E4635">
        <v>5.5</v>
      </c>
      <c r="F4635" t="e">
        <f t="shared" si="216"/>
        <v>#DIV/0!</v>
      </c>
      <c r="G4635">
        <f t="shared" si="217"/>
        <v>6.6</v>
      </c>
      <c r="H4635" s="3">
        <f t="shared" si="218"/>
        <v>1.1251158657328983</v>
      </c>
    </row>
    <row r="4636" spans="1:8" x14ac:dyDescent="0.3">
      <c r="A4636" t="s">
        <v>14942</v>
      </c>
      <c r="B4636" t="s">
        <v>19</v>
      </c>
      <c r="E4636">
        <v>5.9</v>
      </c>
      <c r="F4636" t="e">
        <f t="shared" si="216"/>
        <v>#DIV/0!</v>
      </c>
      <c r="G4636">
        <f t="shared" si="217"/>
        <v>6.6</v>
      </c>
      <c r="H4636" s="3">
        <f t="shared" si="218"/>
        <v>1.1251158657328983</v>
      </c>
    </row>
    <row r="4637" spans="1:8" x14ac:dyDescent="0.3">
      <c r="A4637" t="s">
        <v>14943</v>
      </c>
      <c r="B4637" t="s">
        <v>9522</v>
      </c>
      <c r="E4637">
        <v>6</v>
      </c>
      <c r="F4637" t="e">
        <f t="shared" si="216"/>
        <v>#DIV/0!</v>
      </c>
      <c r="G4637">
        <f t="shared" si="217"/>
        <v>6.6</v>
      </c>
      <c r="H4637" s="3">
        <f t="shared" si="218"/>
        <v>1.1251158657328983</v>
      </c>
    </row>
    <row r="4638" spans="1:8" x14ac:dyDescent="0.3">
      <c r="A4638" t="s">
        <v>14944</v>
      </c>
      <c r="B4638" t="s">
        <v>19</v>
      </c>
      <c r="E4638">
        <v>4.8</v>
      </c>
      <c r="F4638" t="e">
        <f t="shared" si="216"/>
        <v>#DIV/0!</v>
      </c>
      <c r="G4638">
        <f t="shared" si="217"/>
        <v>6.6</v>
      </c>
      <c r="H4638" s="3">
        <f t="shared" si="218"/>
        <v>1.1251158657328983</v>
      </c>
    </row>
    <row r="4639" spans="1:8" x14ac:dyDescent="0.3">
      <c r="A4639" t="s">
        <v>14945</v>
      </c>
      <c r="B4639" t="s">
        <v>19</v>
      </c>
      <c r="E4639">
        <v>7.1</v>
      </c>
      <c r="F4639" t="e">
        <f t="shared" si="216"/>
        <v>#DIV/0!</v>
      </c>
      <c r="G4639">
        <f t="shared" si="217"/>
        <v>6.6</v>
      </c>
      <c r="H4639" s="3">
        <f t="shared" si="218"/>
        <v>1.1251158657328983</v>
      </c>
    </row>
    <row r="4640" spans="1:8" x14ac:dyDescent="0.3">
      <c r="A4640" t="s">
        <v>14946</v>
      </c>
      <c r="B4640" t="s">
        <v>19</v>
      </c>
      <c r="E4640">
        <v>8.1999999999999993</v>
      </c>
      <c r="F4640" t="e">
        <f t="shared" si="216"/>
        <v>#DIV/0!</v>
      </c>
      <c r="G4640">
        <f t="shared" si="217"/>
        <v>6.6</v>
      </c>
      <c r="H4640" s="3">
        <f t="shared" si="218"/>
        <v>1.1251158657328983</v>
      </c>
    </row>
    <row r="4641" spans="1:8" x14ac:dyDescent="0.3">
      <c r="A4641" t="s">
        <v>14947</v>
      </c>
      <c r="B4641" t="s">
        <v>19</v>
      </c>
      <c r="E4641">
        <v>5.7</v>
      </c>
      <c r="F4641" t="e">
        <f t="shared" si="216"/>
        <v>#DIV/0!</v>
      </c>
      <c r="G4641">
        <f t="shared" si="217"/>
        <v>6.6</v>
      </c>
      <c r="H4641" s="3">
        <f t="shared" si="218"/>
        <v>1.1251158657328983</v>
      </c>
    </row>
    <row r="4642" spans="1:8" x14ac:dyDescent="0.3">
      <c r="A4642" t="s">
        <v>14948</v>
      </c>
      <c r="B4642" t="s">
        <v>19</v>
      </c>
      <c r="E4642">
        <v>7.9</v>
      </c>
      <c r="F4642" t="e">
        <f t="shared" si="216"/>
        <v>#DIV/0!</v>
      </c>
      <c r="G4642">
        <f t="shared" si="217"/>
        <v>6.6</v>
      </c>
      <c r="H4642" s="3">
        <f t="shared" si="218"/>
        <v>1.1251158657328983</v>
      </c>
    </row>
    <row r="4643" spans="1:8" x14ac:dyDescent="0.3">
      <c r="A4643" t="s">
        <v>14949</v>
      </c>
      <c r="B4643" t="s">
        <v>19</v>
      </c>
      <c r="E4643">
        <v>7.3</v>
      </c>
      <c r="F4643" t="e">
        <f t="shared" si="216"/>
        <v>#DIV/0!</v>
      </c>
      <c r="G4643">
        <f t="shared" si="217"/>
        <v>6.6</v>
      </c>
      <c r="H4643" s="3">
        <f t="shared" si="218"/>
        <v>1.1251158657328983</v>
      </c>
    </row>
    <row r="4644" spans="1:8" x14ac:dyDescent="0.3">
      <c r="A4644" t="s">
        <v>14950</v>
      </c>
      <c r="B4644" t="s">
        <v>675</v>
      </c>
      <c r="E4644">
        <v>7.1</v>
      </c>
      <c r="F4644" t="e">
        <f t="shared" si="216"/>
        <v>#DIV/0!</v>
      </c>
      <c r="G4644">
        <f t="shared" si="217"/>
        <v>6.6</v>
      </c>
      <c r="H4644" s="3">
        <f t="shared" si="218"/>
        <v>1.1251158657328983</v>
      </c>
    </row>
    <row r="4645" spans="1:8" x14ac:dyDescent="0.3">
      <c r="A4645" t="s">
        <v>14951</v>
      </c>
      <c r="B4645" t="s">
        <v>19</v>
      </c>
      <c r="E4645">
        <v>6.4</v>
      </c>
      <c r="F4645" t="e">
        <f t="shared" si="216"/>
        <v>#DIV/0!</v>
      </c>
      <c r="G4645">
        <f t="shared" si="217"/>
        <v>6.6</v>
      </c>
      <c r="H4645" s="3">
        <f t="shared" si="218"/>
        <v>1.1251158657328983</v>
      </c>
    </row>
    <row r="4646" spans="1:8" x14ac:dyDescent="0.3">
      <c r="A4646" t="s">
        <v>14952</v>
      </c>
      <c r="B4646" t="s">
        <v>19</v>
      </c>
      <c r="E4646">
        <v>5.9</v>
      </c>
      <c r="F4646" t="e">
        <f t="shared" si="216"/>
        <v>#DIV/0!</v>
      </c>
      <c r="G4646">
        <f t="shared" si="217"/>
        <v>6.6</v>
      </c>
      <c r="H4646" s="3">
        <f t="shared" si="218"/>
        <v>1.1251158657328983</v>
      </c>
    </row>
    <row r="4647" spans="1:8" x14ac:dyDescent="0.3">
      <c r="A4647" t="s">
        <v>14953</v>
      </c>
      <c r="B4647" t="s">
        <v>19</v>
      </c>
      <c r="E4647">
        <v>7.5</v>
      </c>
      <c r="F4647" t="e">
        <f t="shared" si="216"/>
        <v>#DIV/0!</v>
      </c>
      <c r="G4647">
        <f t="shared" si="217"/>
        <v>6.6</v>
      </c>
      <c r="H4647" s="3">
        <f t="shared" si="218"/>
        <v>1.1251158657328983</v>
      </c>
    </row>
    <row r="4648" spans="1:8" x14ac:dyDescent="0.3">
      <c r="A4648" t="s">
        <v>14954</v>
      </c>
      <c r="B4648" t="s">
        <v>19</v>
      </c>
      <c r="E4648">
        <v>6.4</v>
      </c>
      <c r="F4648" t="e">
        <f t="shared" si="216"/>
        <v>#DIV/0!</v>
      </c>
      <c r="G4648">
        <f t="shared" si="217"/>
        <v>6.6</v>
      </c>
      <c r="H4648" s="3">
        <f t="shared" si="218"/>
        <v>1.1251158657328983</v>
      </c>
    </row>
    <row r="4649" spans="1:8" x14ac:dyDescent="0.3">
      <c r="A4649" t="s">
        <v>14955</v>
      </c>
      <c r="B4649" t="s">
        <v>19</v>
      </c>
      <c r="E4649">
        <v>7.4</v>
      </c>
      <c r="F4649" t="e">
        <f t="shared" si="216"/>
        <v>#DIV/0!</v>
      </c>
      <c r="G4649">
        <f t="shared" si="217"/>
        <v>6.6</v>
      </c>
      <c r="H4649" s="3">
        <f t="shared" si="218"/>
        <v>1.1251158657328983</v>
      </c>
    </row>
    <row r="4650" spans="1:8" x14ac:dyDescent="0.3">
      <c r="A4650" t="s">
        <v>14956</v>
      </c>
      <c r="B4650" t="s">
        <v>19</v>
      </c>
      <c r="E4650">
        <v>7.3</v>
      </c>
      <c r="F4650" t="e">
        <f t="shared" si="216"/>
        <v>#DIV/0!</v>
      </c>
      <c r="G4650">
        <f t="shared" si="217"/>
        <v>6.6</v>
      </c>
      <c r="H4650" s="3">
        <f t="shared" si="218"/>
        <v>1.1251158657328983</v>
      </c>
    </row>
    <row r="4651" spans="1:8" x14ac:dyDescent="0.3">
      <c r="A4651" t="s">
        <v>13014</v>
      </c>
      <c r="B4651" t="s">
        <v>19</v>
      </c>
      <c r="E4651">
        <v>6.5</v>
      </c>
      <c r="F4651" t="e">
        <f t="shared" si="216"/>
        <v>#DIV/0!</v>
      </c>
      <c r="G4651">
        <f t="shared" si="217"/>
        <v>6.6</v>
      </c>
      <c r="H4651" s="3">
        <f t="shared" si="218"/>
        <v>1.1251158657328983</v>
      </c>
    </row>
    <row r="4652" spans="1:8" x14ac:dyDescent="0.3">
      <c r="A4652" t="s">
        <v>14957</v>
      </c>
      <c r="B4652" t="s">
        <v>9522</v>
      </c>
      <c r="E4652">
        <v>7.2</v>
      </c>
      <c r="F4652" t="e">
        <f t="shared" si="216"/>
        <v>#DIV/0!</v>
      </c>
      <c r="G4652">
        <f t="shared" si="217"/>
        <v>6.6</v>
      </c>
      <c r="H4652" s="3">
        <f t="shared" si="218"/>
        <v>1.1251158657328983</v>
      </c>
    </row>
    <row r="4653" spans="1:8" x14ac:dyDescent="0.3">
      <c r="A4653" t="s">
        <v>14958</v>
      </c>
      <c r="B4653" t="s">
        <v>19</v>
      </c>
      <c r="E4653">
        <v>6.7</v>
      </c>
      <c r="F4653" t="e">
        <f t="shared" si="216"/>
        <v>#DIV/0!</v>
      </c>
      <c r="G4653">
        <f t="shared" si="217"/>
        <v>6.6</v>
      </c>
      <c r="H4653" s="3">
        <f t="shared" si="218"/>
        <v>1.1251158657328983</v>
      </c>
    </row>
    <row r="4654" spans="1:8" x14ac:dyDescent="0.3">
      <c r="A4654">
        <v>1982</v>
      </c>
      <c r="B4654" t="s">
        <v>19</v>
      </c>
      <c r="E4654">
        <v>7.1</v>
      </c>
      <c r="F4654" t="e">
        <f t="shared" si="216"/>
        <v>#DIV/0!</v>
      </c>
      <c r="G4654">
        <f t="shared" si="217"/>
        <v>6.6</v>
      </c>
      <c r="H4654" s="3">
        <f t="shared" si="218"/>
        <v>1.1251158657328983</v>
      </c>
    </row>
    <row r="4655" spans="1:8" x14ac:dyDescent="0.3">
      <c r="A4655" t="s">
        <v>14959</v>
      </c>
      <c r="B4655" t="s">
        <v>19</v>
      </c>
      <c r="E4655">
        <v>6</v>
      </c>
      <c r="F4655" t="e">
        <f t="shared" si="216"/>
        <v>#DIV/0!</v>
      </c>
      <c r="G4655">
        <f t="shared" si="217"/>
        <v>6.6</v>
      </c>
      <c r="H4655" s="3">
        <f t="shared" si="218"/>
        <v>1.1251158657328983</v>
      </c>
    </row>
    <row r="4656" spans="1:8" x14ac:dyDescent="0.3">
      <c r="A4656" t="s">
        <v>14960</v>
      </c>
      <c r="B4656" t="s">
        <v>19</v>
      </c>
      <c r="E4656">
        <v>6.7</v>
      </c>
      <c r="F4656" t="e">
        <f t="shared" si="216"/>
        <v>#DIV/0!</v>
      </c>
      <c r="G4656">
        <f t="shared" si="217"/>
        <v>6.6</v>
      </c>
      <c r="H4656" s="3">
        <f t="shared" si="218"/>
        <v>1.1251158657328983</v>
      </c>
    </row>
    <row r="4657" spans="1:8" x14ac:dyDescent="0.3">
      <c r="A4657" t="s">
        <v>14961</v>
      </c>
      <c r="B4657" t="s">
        <v>3748</v>
      </c>
      <c r="E4657">
        <v>5.6</v>
      </c>
      <c r="F4657" t="e">
        <f t="shared" si="216"/>
        <v>#DIV/0!</v>
      </c>
      <c r="G4657">
        <f t="shared" si="217"/>
        <v>6.6</v>
      </c>
      <c r="H4657" s="3">
        <f t="shared" si="218"/>
        <v>1.1251158657328983</v>
      </c>
    </row>
    <row r="4658" spans="1:8" x14ac:dyDescent="0.3">
      <c r="A4658" t="s">
        <v>14962</v>
      </c>
      <c r="B4658" t="s">
        <v>19</v>
      </c>
      <c r="E4658">
        <v>7</v>
      </c>
      <c r="F4658" t="e">
        <f t="shared" si="216"/>
        <v>#DIV/0!</v>
      </c>
      <c r="G4658">
        <f t="shared" si="217"/>
        <v>6.6</v>
      </c>
      <c r="H4658" s="3">
        <f t="shared" si="218"/>
        <v>1.1251158657328983</v>
      </c>
    </row>
    <row r="4659" spans="1:8" x14ac:dyDescent="0.3">
      <c r="A4659" t="s">
        <v>14963</v>
      </c>
      <c r="B4659" t="s">
        <v>1243</v>
      </c>
      <c r="E4659">
        <v>4.9000000000000004</v>
      </c>
      <c r="F4659" t="e">
        <f t="shared" si="216"/>
        <v>#DIV/0!</v>
      </c>
      <c r="G4659">
        <f t="shared" si="217"/>
        <v>6.6</v>
      </c>
      <c r="H4659" s="3">
        <f t="shared" si="218"/>
        <v>1.1251158657328983</v>
      </c>
    </row>
    <row r="4660" spans="1:8" x14ac:dyDescent="0.3">
      <c r="A4660" t="s">
        <v>14964</v>
      </c>
      <c r="B4660" t="s">
        <v>19</v>
      </c>
      <c r="E4660">
        <v>3.2</v>
      </c>
      <c r="F4660" t="e">
        <f t="shared" si="216"/>
        <v>#DIV/0!</v>
      </c>
      <c r="G4660">
        <f t="shared" si="217"/>
        <v>6.6</v>
      </c>
      <c r="H4660" s="3">
        <f t="shared" si="218"/>
        <v>1.1251158657328983</v>
      </c>
    </row>
    <row r="4661" spans="1:8" x14ac:dyDescent="0.3">
      <c r="A4661" t="s">
        <v>14965</v>
      </c>
      <c r="B4661" t="s">
        <v>19</v>
      </c>
      <c r="E4661">
        <v>8.4</v>
      </c>
      <c r="F4661" t="e">
        <f t="shared" si="216"/>
        <v>#DIV/0!</v>
      </c>
      <c r="G4661">
        <f t="shared" si="217"/>
        <v>6.6</v>
      </c>
      <c r="H4661" s="3">
        <f t="shared" si="218"/>
        <v>1.1251158657328983</v>
      </c>
    </row>
    <row r="4662" spans="1:8" x14ac:dyDescent="0.3">
      <c r="A4662" t="s">
        <v>14966</v>
      </c>
      <c r="B4662" t="s">
        <v>19</v>
      </c>
      <c r="E4662">
        <v>6.9</v>
      </c>
      <c r="F4662" t="e">
        <f t="shared" si="216"/>
        <v>#DIV/0!</v>
      </c>
      <c r="G4662">
        <f t="shared" si="217"/>
        <v>6.6</v>
      </c>
      <c r="H4662" s="3">
        <f t="shared" si="218"/>
        <v>1.1251158657328983</v>
      </c>
    </row>
    <row r="4663" spans="1:8" x14ac:dyDescent="0.3">
      <c r="A4663" t="s">
        <v>14967</v>
      </c>
      <c r="B4663" t="s">
        <v>19</v>
      </c>
      <c r="E4663">
        <v>7.5</v>
      </c>
      <c r="F4663" t="e">
        <f t="shared" si="216"/>
        <v>#DIV/0!</v>
      </c>
      <c r="G4663">
        <f t="shared" si="217"/>
        <v>6.6</v>
      </c>
      <c r="H4663" s="3">
        <f t="shared" si="218"/>
        <v>1.1251158657328983</v>
      </c>
    </row>
    <row r="4664" spans="1:8" x14ac:dyDescent="0.3">
      <c r="A4664" t="s">
        <v>14968</v>
      </c>
      <c r="B4664" t="s">
        <v>7501</v>
      </c>
      <c r="E4664">
        <v>7.2</v>
      </c>
      <c r="F4664" t="e">
        <f t="shared" si="216"/>
        <v>#DIV/0!</v>
      </c>
      <c r="G4664">
        <f t="shared" si="217"/>
        <v>6.6</v>
      </c>
      <c r="H4664" s="3">
        <f t="shared" si="218"/>
        <v>1.1251158657328983</v>
      </c>
    </row>
    <row r="4665" spans="1:8" x14ac:dyDescent="0.3">
      <c r="A4665" t="s">
        <v>14969</v>
      </c>
      <c r="B4665" t="s">
        <v>19</v>
      </c>
      <c r="E4665">
        <v>7.2</v>
      </c>
      <c r="F4665" t="e">
        <f t="shared" si="216"/>
        <v>#DIV/0!</v>
      </c>
      <c r="G4665">
        <f t="shared" si="217"/>
        <v>6.6</v>
      </c>
      <c r="H4665" s="3">
        <f t="shared" si="218"/>
        <v>1.1251158657328983</v>
      </c>
    </row>
    <row r="4666" spans="1:8" x14ac:dyDescent="0.3">
      <c r="A4666" t="s">
        <v>14970</v>
      </c>
      <c r="B4666" t="s">
        <v>19</v>
      </c>
      <c r="E4666">
        <v>8</v>
      </c>
      <c r="F4666" t="e">
        <f t="shared" si="216"/>
        <v>#DIV/0!</v>
      </c>
      <c r="G4666">
        <f t="shared" si="217"/>
        <v>6.6</v>
      </c>
      <c r="H4666" s="3">
        <f t="shared" si="218"/>
        <v>1.1251158657328983</v>
      </c>
    </row>
    <row r="4667" spans="1:8" x14ac:dyDescent="0.3">
      <c r="A4667" t="s">
        <v>14971</v>
      </c>
      <c r="B4667" t="s">
        <v>19</v>
      </c>
      <c r="E4667">
        <v>7.4</v>
      </c>
      <c r="F4667" t="e">
        <f t="shared" si="216"/>
        <v>#DIV/0!</v>
      </c>
      <c r="G4667">
        <f t="shared" si="217"/>
        <v>6.6</v>
      </c>
      <c r="H4667" s="3">
        <f t="shared" si="218"/>
        <v>1.1251158657328983</v>
      </c>
    </row>
    <row r="4668" spans="1:8" x14ac:dyDescent="0.3">
      <c r="A4668" t="s">
        <v>14972</v>
      </c>
      <c r="B4668" t="s">
        <v>19</v>
      </c>
      <c r="E4668">
        <v>7.2</v>
      </c>
      <c r="F4668" t="e">
        <f t="shared" si="216"/>
        <v>#DIV/0!</v>
      </c>
      <c r="G4668">
        <f t="shared" si="217"/>
        <v>6.6</v>
      </c>
      <c r="H4668" s="3">
        <f t="shared" si="218"/>
        <v>1.1251158657328983</v>
      </c>
    </row>
    <row r="4669" spans="1:8" x14ac:dyDescent="0.3">
      <c r="A4669" t="s">
        <v>14973</v>
      </c>
      <c r="B4669" t="s">
        <v>19</v>
      </c>
      <c r="E4669">
        <v>6.5</v>
      </c>
      <c r="F4669" t="e">
        <f t="shared" si="216"/>
        <v>#DIV/0!</v>
      </c>
      <c r="G4669">
        <f t="shared" si="217"/>
        <v>6.6</v>
      </c>
      <c r="H4669" s="3">
        <f t="shared" si="218"/>
        <v>1.1251158657328983</v>
      </c>
    </row>
    <row r="4670" spans="1:8" x14ac:dyDescent="0.3">
      <c r="A4670" t="s">
        <v>14974</v>
      </c>
      <c r="B4670" t="s">
        <v>19</v>
      </c>
      <c r="E4670">
        <v>7.2</v>
      </c>
      <c r="F4670" t="e">
        <f t="shared" si="216"/>
        <v>#DIV/0!</v>
      </c>
      <c r="G4670">
        <f t="shared" si="217"/>
        <v>6.6</v>
      </c>
      <c r="H4670" s="3">
        <f t="shared" si="218"/>
        <v>1.1251158657328983</v>
      </c>
    </row>
    <row r="4671" spans="1:8" x14ac:dyDescent="0.3">
      <c r="A4671" t="s">
        <v>14975</v>
      </c>
      <c r="B4671" t="s">
        <v>19</v>
      </c>
      <c r="E4671">
        <v>4.2</v>
      </c>
      <c r="F4671" t="e">
        <f t="shared" si="216"/>
        <v>#DIV/0!</v>
      </c>
      <c r="G4671">
        <f t="shared" si="217"/>
        <v>6.6</v>
      </c>
      <c r="H4671" s="3">
        <f t="shared" si="218"/>
        <v>1.1251158657328983</v>
      </c>
    </row>
    <row r="4672" spans="1:8" x14ac:dyDescent="0.3">
      <c r="A4672" t="s">
        <v>14976</v>
      </c>
      <c r="B4672" t="s">
        <v>19</v>
      </c>
      <c r="E4672">
        <v>5.0999999999999996</v>
      </c>
      <c r="F4672" t="e">
        <f t="shared" si="216"/>
        <v>#DIV/0!</v>
      </c>
      <c r="G4672">
        <f t="shared" si="217"/>
        <v>6.6</v>
      </c>
      <c r="H4672" s="3">
        <f t="shared" si="218"/>
        <v>1.1251158657328983</v>
      </c>
    </row>
    <row r="4673" spans="1:8" x14ac:dyDescent="0.3">
      <c r="A4673" t="s">
        <v>14977</v>
      </c>
      <c r="B4673" t="s">
        <v>19</v>
      </c>
      <c r="E4673">
        <v>6.4</v>
      </c>
      <c r="F4673" t="e">
        <f t="shared" si="216"/>
        <v>#DIV/0!</v>
      </c>
      <c r="G4673">
        <f t="shared" si="217"/>
        <v>6.6</v>
      </c>
      <c r="H4673" s="3">
        <f t="shared" si="218"/>
        <v>1.1251158657328983</v>
      </c>
    </row>
    <row r="4674" spans="1:8" x14ac:dyDescent="0.3">
      <c r="A4674" t="s">
        <v>14978</v>
      </c>
      <c r="B4674" t="s">
        <v>19</v>
      </c>
      <c r="E4674">
        <v>6.8</v>
      </c>
      <c r="F4674" t="e">
        <f t="shared" si="216"/>
        <v>#DIV/0!</v>
      </c>
      <c r="G4674">
        <f t="shared" si="217"/>
        <v>6.6</v>
      </c>
      <c r="H4674" s="3">
        <f t="shared" si="218"/>
        <v>1.1251158657328983</v>
      </c>
    </row>
    <row r="4675" spans="1:8" x14ac:dyDescent="0.3">
      <c r="A4675" t="s">
        <v>14979</v>
      </c>
      <c r="B4675" t="s">
        <v>4190</v>
      </c>
      <c r="E4675">
        <v>6.2</v>
      </c>
      <c r="F4675" t="e">
        <f t="shared" ref="F4675:F4738" si="219">AVERAGEIF(B:B,C:C,E:E)</f>
        <v>#DIV/0!</v>
      </c>
      <c r="G4675">
        <f t="shared" ref="G4675:G4738" si="220">MEDIAN(B:B,C:C,E:E)</f>
        <v>6.6</v>
      </c>
      <c r="H4675" s="3">
        <f t="shared" ref="H4675:H4738" si="221">_xlfn.STDEV.S(B:B,C:C,E:E)</f>
        <v>1.1251158657328983</v>
      </c>
    </row>
    <row r="4676" spans="1:8" x14ac:dyDescent="0.3">
      <c r="A4676" t="s">
        <v>14980</v>
      </c>
      <c r="B4676" t="s">
        <v>19</v>
      </c>
      <c r="E4676">
        <v>7.5</v>
      </c>
      <c r="F4676" t="e">
        <f t="shared" si="219"/>
        <v>#DIV/0!</v>
      </c>
      <c r="G4676">
        <f t="shared" si="220"/>
        <v>6.6</v>
      </c>
      <c r="H4676" s="3">
        <f t="shared" si="221"/>
        <v>1.1251158657328983</v>
      </c>
    </row>
    <row r="4677" spans="1:8" x14ac:dyDescent="0.3">
      <c r="A4677" t="s">
        <v>14981</v>
      </c>
      <c r="B4677" t="s">
        <v>19</v>
      </c>
      <c r="E4677">
        <v>7.7</v>
      </c>
      <c r="F4677" t="e">
        <f t="shared" si="219"/>
        <v>#DIV/0!</v>
      </c>
      <c r="G4677">
        <f t="shared" si="220"/>
        <v>6.6</v>
      </c>
      <c r="H4677" s="3">
        <f t="shared" si="221"/>
        <v>1.1251158657328983</v>
      </c>
    </row>
    <row r="4678" spans="1:8" x14ac:dyDescent="0.3">
      <c r="A4678" t="s">
        <v>14982</v>
      </c>
      <c r="B4678" t="s">
        <v>19</v>
      </c>
      <c r="E4678">
        <v>6.9</v>
      </c>
      <c r="F4678" t="e">
        <f t="shared" si="219"/>
        <v>#DIV/0!</v>
      </c>
      <c r="G4678">
        <f t="shared" si="220"/>
        <v>6.6</v>
      </c>
      <c r="H4678" s="3">
        <f t="shared" si="221"/>
        <v>1.1251158657328983</v>
      </c>
    </row>
    <row r="4679" spans="1:8" x14ac:dyDescent="0.3">
      <c r="A4679" t="s">
        <v>14983</v>
      </c>
      <c r="B4679" t="s">
        <v>19</v>
      </c>
      <c r="E4679">
        <v>7</v>
      </c>
      <c r="F4679" t="e">
        <f t="shared" si="219"/>
        <v>#DIV/0!</v>
      </c>
      <c r="G4679">
        <f t="shared" si="220"/>
        <v>6.6</v>
      </c>
      <c r="H4679" s="3">
        <f t="shared" si="221"/>
        <v>1.1251158657328983</v>
      </c>
    </row>
    <row r="4680" spans="1:8" x14ac:dyDescent="0.3">
      <c r="A4680" t="s">
        <v>14984</v>
      </c>
      <c r="B4680" t="s">
        <v>19</v>
      </c>
      <c r="E4680">
        <v>7.5</v>
      </c>
      <c r="F4680" t="e">
        <f t="shared" si="219"/>
        <v>#DIV/0!</v>
      </c>
      <c r="G4680">
        <f t="shared" si="220"/>
        <v>6.6</v>
      </c>
      <c r="H4680" s="3">
        <f t="shared" si="221"/>
        <v>1.1251158657328983</v>
      </c>
    </row>
    <row r="4681" spans="1:8" x14ac:dyDescent="0.3">
      <c r="A4681" t="s">
        <v>14985</v>
      </c>
      <c r="B4681" t="s">
        <v>19</v>
      </c>
      <c r="E4681">
        <v>6.3</v>
      </c>
      <c r="F4681" t="e">
        <f t="shared" si="219"/>
        <v>#DIV/0!</v>
      </c>
      <c r="G4681">
        <f t="shared" si="220"/>
        <v>6.6</v>
      </c>
      <c r="H4681" s="3">
        <f t="shared" si="221"/>
        <v>1.1251158657328983</v>
      </c>
    </row>
    <row r="4682" spans="1:8" x14ac:dyDescent="0.3">
      <c r="A4682" t="s">
        <v>14986</v>
      </c>
      <c r="B4682" t="s">
        <v>19</v>
      </c>
      <c r="E4682">
        <v>5.5</v>
      </c>
      <c r="F4682" t="e">
        <f t="shared" si="219"/>
        <v>#DIV/0!</v>
      </c>
      <c r="G4682">
        <f t="shared" si="220"/>
        <v>6.6</v>
      </c>
      <c r="H4682" s="3">
        <f t="shared" si="221"/>
        <v>1.1251158657328983</v>
      </c>
    </row>
    <row r="4683" spans="1:8" x14ac:dyDescent="0.3">
      <c r="A4683" t="s">
        <v>12932</v>
      </c>
      <c r="B4683" t="s">
        <v>19</v>
      </c>
      <c r="E4683">
        <v>4.8</v>
      </c>
      <c r="F4683" t="e">
        <f t="shared" si="219"/>
        <v>#DIV/0!</v>
      </c>
      <c r="G4683">
        <f t="shared" si="220"/>
        <v>6.6</v>
      </c>
      <c r="H4683" s="3">
        <f t="shared" si="221"/>
        <v>1.1251158657328983</v>
      </c>
    </row>
    <row r="4684" spans="1:8" x14ac:dyDescent="0.3">
      <c r="A4684" t="s">
        <v>14987</v>
      </c>
      <c r="B4684" t="s">
        <v>19</v>
      </c>
      <c r="E4684">
        <v>8.1</v>
      </c>
      <c r="F4684" t="e">
        <f t="shared" si="219"/>
        <v>#DIV/0!</v>
      </c>
      <c r="G4684">
        <f t="shared" si="220"/>
        <v>6.6</v>
      </c>
      <c r="H4684" s="3">
        <f t="shared" si="221"/>
        <v>1.1251158657328983</v>
      </c>
    </row>
    <row r="4685" spans="1:8" x14ac:dyDescent="0.3">
      <c r="A4685" t="s">
        <v>14988</v>
      </c>
      <c r="B4685" t="s">
        <v>19</v>
      </c>
      <c r="E4685">
        <v>6.6</v>
      </c>
      <c r="F4685" t="e">
        <f t="shared" si="219"/>
        <v>#DIV/0!</v>
      </c>
      <c r="G4685">
        <f t="shared" si="220"/>
        <v>6.6</v>
      </c>
      <c r="H4685" s="3">
        <f t="shared" si="221"/>
        <v>1.1251158657328983</v>
      </c>
    </row>
    <row r="4686" spans="1:8" x14ac:dyDescent="0.3">
      <c r="A4686" t="s">
        <v>14989</v>
      </c>
      <c r="B4686" t="s">
        <v>19</v>
      </c>
      <c r="E4686">
        <v>5.2</v>
      </c>
      <c r="F4686" t="e">
        <f t="shared" si="219"/>
        <v>#DIV/0!</v>
      </c>
      <c r="G4686">
        <f t="shared" si="220"/>
        <v>6.6</v>
      </c>
      <c r="H4686" s="3">
        <f t="shared" si="221"/>
        <v>1.1251158657328983</v>
      </c>
    </row>
    <row r="4687" spans="1:8" x14ac:dyDescent="0.3">
      <c r="A4687" t="s">
        <v>14990</v>
      </c>
      <c r="B4687" t="s">
        <v>19</v>
      </c>
      <c r="E4687">
        <v>5.6</v>
      </c>
      <c r="F4687" t="e">
        <f t="shared" si="219"/>
        <v>#DIV/0!</v>
      </c>
      <c r="G4687">
        <f t="shared" si="220"/>
        <v>6.6</v>
      </c>
      <c r="H4687" s="3">
        <f t="shared" si="221"/>
        <v>1.1251158657328983</v>
      </c>
    </row>
    <row r="4688" spans="1:8" x14ac:dyDescent="0.3">
      <c r="A4688" t="s">
        <v>14991</v>
      </c>
      <c r="B4688" t="s">
        <v>19</v>
      </c>
      <c r="E4688">
        <v>3.1</v>
      </c>
      <c r="F4688" t="e">
        <f t="shared" si="219"/>
        <v>#DIV/0!</v>
      </c>
      <c r="G4688">
        <f t="shared" si="220"/>
        <v>6.6</v>
      </c>
      <c r="H4688" s="3">
        <f t="shared" si="221"/>
        <v>1.1251158657328983</v>
      </c>
    </row>
    <row r="4689" spans="1:8" x14ac:dyDescent="0.3">
      <c r="A4689" t="s">
        <v>14992</v>
      </c>
      <c r="B4689" t="s">
        <v>19</v>
      </c>
      <c r="E4689">
        <v>8.1</v>
      </c>
      <c r="F4689" t="e">
        <f t="shared" si="219"/>
        <v>#DIV/0!</v>
      </c>
      <c r="G4689">
        <f t="shared" si="220"/>
        <v>6.6</v>
      </c>
      <c r="H4689" s="3">
        <f t="shared" si="221"/>
        <v>1.1251158657328983</v>
      </c>
    </row>
    <row r="4690" spans="1:8" x14ac:dyDescent="0.3">
      <c r="A4690" t="s">
        <v>14993</v>
      </c>
      <c r="B4690" t="s">
        <v>19</v>
      </c>
      <c r="E4690">
        <v>8.3000000000000007</v>
      </c>
      <c r="F4690" t="e">
        <f t="shared" si="219"/>
        <v>#DIV/0!</v>
      </c>
      <c r="G4690">
        <f t="shared" si="220"/>
        <v>6.6</v>
      </c>
      <c r="H4690" s="3">
        <f t="shared" si="221"/>
        <v>1.1251158657328983</v>
      </c>
    </row>
    <row r="4691" spans="1:8" x14ac:dyDescent="0.3">
      <c r="A4691" t="s">
        <v>14994</v>
      </c>
      <c r="B4691" t="s">
        <v>19</v>
      </c>
      <c r="E4691">
        <v>7.1</v>
      </c>
      <c r="F4691" t="e">
        <f t="shared" si="219"/>
        <v>#DIV/0!</v>
      </c>
      <c r="G4691">
        <f t="shared" si="220"/>
        <v>6.6</v>
      </c>
      <c r="H4691" s="3">
        <f t="shared" si="221"/>
        <v>1.1251158657328983</v>
      </c>
    </row>
    <row r="4692" spans="1:8" x14ac:dyDescent="0.3">
      <c r="A4692" t="s">
        <v>14995</v>
      </c>
      <c r="B4692" t="s">
        <v>19</v>
      </c>
      <c r="E4692">
        <v>8.1</v>
      </c>
      <c r="F4692" t="e">
        <f t="shared" si="219"/>
        <v>#DIV/0!</v>
      </c>
      <c r="G4692">
        <f t="shared" si="220"/>
        <v>6.6</v>
      </c>
      <c r="H4692" s="3">
        <f t="shared" si="221"/>
        <v>1.1251158657328983</v>
      </c>
    </row>
    <row r="4693" spans="1:8" x14ac:dyDescent="0.3">
      <c r="A4693" t="s">
        <v>14996</v>
      </c>
      <c r="B4693" t="s">
        <v>19</v>
      </c>
      <c r="E4693">
        <v>7.2</v>
      </c>
      <c r="F4693" t="e">
        <f t="shared" si="219"/>
        <v>#DIV/0!</v>
      </c>
      <c r="G4693">
        <f t="shared" si="220"/>
        <v>6.6</v>
      </c>
      <c r="H4693" s="3">
        <f t="shared" si="221"/>
        <v>1.1251158657328983</v>
      </c>
    </row>
    <row r="4694" spans="1:8" x14ac:dyDescent="0.3">
      <c r="A4694" t="s">
        <v>14997</v>
      </c>
      <c r="B4694" t="s">
        <v>19</v>
      </c>
      <c r="E4694">
        <v>6.3</v>
      </c>
      <c r="F4694" t="e">
        <f t="shared" si="219"/>
        <v>#DIV/0!</v>
      </c>
      <c r="G4694">
        <f t="shared" si="220"/>
        <v>6.6</v>
      </c>
      <c r="H4694" s="3">
        <f t="shared" si="221"/>
        <v>1.1251158657328983</v>
      </c>
    </row>
    <row r="4695" spans="1:8" x14ac:dyDescent="0.3">
      <c r="A4695" t="s">
        <v>14998</v>
      </c>
      <c r="B4695" t="s">
        <v>19</v>
      </c>
      <c r="E4695">
        <v>4</v>
      </c>
      <c r="F4695" t="e">
        <f t="shared" si="219"/>
        <v>#DIV/0!</v>
      </c>
      <c r="G4695">
        <f t="shared" si="220"/>
        <v>6.6</v>
      </c>
      <c r="H4695" s="3">
        <f t="shared" si="221"/>
        <v>1.1251158657328983</v>
      </c>
    </row>
    <row r="4696" spans="1:8" x14ac:dyDescent="0.3">
      <c r="A4696" t="s">
        <v>10453</v>
      </c>
      <c r="B4696" t="s">
        <v>19</v>
      </c>
      <c r="E4696">
        <v>7.2</v>
      </c>
      <c r="F4696" t="e">
        <f t="shared" si="219"/>
        <v>#DIV/0!</v>
      </c>
      <c r="G4696">
        <f t="shared" si="220"/>
        <v>6.6</v>
      </c>
      <c r="H4696" s="3">
        <f t="shared" si="221"/>
        <v>1.1251158657328983</v>
      </c>
    </row>
    <row r="4697" spans="1:8" x14ac:dyDescent="0.3">
      <c r="A4697" t="s">
        <v>11861</v>
      </c>
      <c r="B4697" t="s">
        <v>19</v>
      </c>
      <c r="E4697">
        <v>5.3</v>
      </c>
      <c r="F4697" t="e">
        <f t="shared" si="219"/>
        <v>#DIV/0!</v>
      </c>
      <c r="G4697">
        <f t="shared" si="220"/>
        <v>6.6</v>
      </c>
      <c r="H4697" s="3">
        <f t="shared" si="221"/>
        <v>1.1251158657328983</v>
      </c>
    </row>
    <row r="4698" spans="1:8" x14ac:dyDescent="0.3">
      <c r="A4698" t="s">
        <v>14999</v>
      </c>
      <c r="B4698" t="s">
        <v>19</v>
      </c>
      <c r="E4698">
        <v>7.2</v>
      </c>
      <c r="F4698" t="e">
        <f t="shared" si="219"/>
        <v>#DIV/0!</v>
      </c>
      <c r="G4698">
        <f t="shared" si="220"/>
        <v>6.6</v>
      </c>
      <c r="H4698" s="3">
        <f t="shared" si="221"/>
        <v>1.1251158657328983</v>
      </c>
    </row>
    <row r="4699" spans="1:8" x14ac:dyDescent="0.3">
      <c r="A4699" t="s">
        <v>15000</v>
      </c>
      <c r="B4699" t="s">
        <v>19</v>
      </c>
      <c r="E4699">
        <v>6.5</v>
      </c>
      <c r="F4699" t="e">
        <f t="shared" si="219"/>
        <v>#DIV/0!</v>
      </c>
      <c r="G4699">
        <f t="shared" si="220"/>
        <v>6.6</v>
      </c>
      <c r="H4699" s="3">
        <f t="shared" si="221"/>
        <v>1.1251158657328983</v>
      </c>
    </row>
    <row r="4700" spans="1:8" x14ac:dyDescent="0.3">
      <c r="A4700" t="s">
        <v>15001</v>
      </c>
      <c r="B4700" t="s">
        <v>19</v>
      </c>
      <c r="E4700">
        <v>6.5</v>
      </c>
      <c r="F4700" t="e">
        <f t="shared" si="219"/>
        <v>#DIV/0!</v>
      </c>
      <c r="G4700">
        <f t="shared" si="220"/>
        <v>6.6</v>
      </c>
      <c r="H4700" s="3">
        <f t="shared" si="221"/>
        <v>1.1251158657328983</v>
      </c>
    </row>
    <row r="4701" spans="1:8" x14ac:dyDescent="0.3">
      <c r="A4701" t="s">
        <v>15002</v>
      </c>
      <c r="B4701" t="s">
        <v>19</v>
      </c>
      <c r="E4701">
        <v>4.9000000000000004</v>
      </c>
      <c r="F4701" t="e">
        <f t="shared" si="219"/>
        <v>#DIV/0!</v>
      </c>
      <c r="G4701">
        <f t="shared" si="220"/>
        <v>6.6</v>
      </c>
      <c r="H4701" s="3">
        <f t="shared" si="221"/>
        <v>1.1251158657328983</v>
      </c>
    </row>
    <row r="4702" spans="1:8" x14ac:dyDescent="0.3">
      <c r="A4702" t="s">
        <v>15003</v>
      </c>
      <c r="B4702" t="s">
        <v>19</v>
      </c>
      <c r="E4702">
        <v>5.2</v>
      </c>
      <c r="F4702" t="e">
        <f t="shared" si="219"/>
        <v>#DIV/0!</v>
      </c>
      <c r="G4702">
        <f t="shared" si="220"/>
        <v>6.6</v>
      </c>
      <c r="H4702" s="3">
        <f t="shared" si="221"/>
        <v>1.1251158657328983</v>
      </c>
    </row>
    <row r="4703" spans="1:8" x14ac:dyDescent="0.3">
      <c r="A4703" t="s">
        <v>15004</v>
      </c>
      <c r="B4703" t="s">
        <v>19</v>
      </c>
      <c r="E4703">
        <v>7.4</v>
      </c>
      <c r="F4703" t="e">
        <f t="shared" si="219"/>
        <v>#DIV/0!</v>
      </c>
      <c r="G4703">
        <f t="shared" si="220"/>
        <v>6.6</v>
      </c>
      <c r="H4703" s="3">
        <f t="shared" si="221"/>
        <v>1.1251158657328983</v>
      </c>
    </row>
    <row r="4704" spans="1:8" x14ac:dyDescent="0.3">
      <c r="A4704" t="s">
        <v>15005</v>
      </c>
      <c r="B4704" t="s">
        <v>19</v>
      </c>
      <c r="E4704">
        <v>7.4</v>
      </c>
      <c r="F4704" t="e">
        <f t="shared" si="219"/>
        <v>#DIV/0!</v>
      </c>
      <c r="G4704">
        <f t="shared" si="220"/>
        <v>6.6</v>
      </c>
      <c r="H4704" s="3">
        <f t="shared" si="221"/>
        <v>1.1251158657328983</v>
      </c>
    </row>
    <row r="4705" spans="1:8" x14ac:dyDescent="0.3">
      <c r="A4705" t="s">
        <v>15006</v>
      </c>
      <c r="B4705" t="s">
        <v>19</v>
      </c>
      <c r="E4705">
        <v>5.4</v>
      </c>
      <c r="F4705" t="e">
        <f t="shared" si="219"/>
        <v>#DIV/0!</v>
      </c>
      <c r="G4705">
        <f t="shared" si="220"/>
        <v>6.6</v>
      </c>
      <c r="H4705" s="3">
        <f t="shared" si="221"/>
        <v>1.1251158657328983</v>
      </c>
    </row>
    <row r="4706" spans="1:8" x14ac:dyDescent="0.3">
      <c r="A4706" t="s">
        <v>15007</v>
      </c>
      <c r="B4706" t="s">
        <v>19</v>
      </c>
      <c r="E4706">
        <v>3.9</v>
      </c>
      <c r="F4706" t="e">
        <f t="shared" si="219"/>
        <v>#DIV/0!</v>
      </c>
      <c r="G4706">
        <f t="shared" si="220"/>
        <v>6.6</v>
      </c>
      <c r="H4706" s="3">
        <f t="shared" si="221"/>
        <v>1.1251158657328983</v>
      </c>
    </row>
    <row r="4707" spans="1:8" x14ac:dyDescent="0.3">
      <c r="A4707" t="s">
        <v>15008</v>
      </c>
      <c r="B4707" t="s">
        <v>675</v>
      </c>
      <c r="E4707">
        <v>5.3</v>
      </c>
      <c r="F4707" t="e">
        <f t="shared" si="219"/>
        <v>#DIV/0!</v>
      </c>
      <c r="G4707">
        <f t="shared" si="220"/>
        <v>6.6</v>
      </c>
      <c r="H4707" s="3">
        <f t="shared" si="221"/>
        <v>1.1251158657328983</v>
      </c>
    </row>
    <row r="4708" spans="1:8" x14ac:dyDescent="0.3">
      <c r="A4708" t="s">
        <v>15009</v>
      </c>
      <c r="B4708" t="s">
        <v>19</v>
      </c>
      <c r="E4708">
        <v>7.8</v>
      </c>
      <c r="F4708" t="e">
        <f t="shared" si="219"/>
        <v>#DIV/0!</v>
      </c>
      <c r="G4708">
        <f t="shared" si="220"/>
        <v>6.6</v>
      </c>
      <c r="H4708" s="3">
        <f t="shared" si="221"/>
        <v>1.1251158657328983</v>
      </c>
    </row>
    <row r="4709" spans="1:8" x14ac:dyDescent="0.3">
      <c r="A4709" t="s">
        <v>15010</v>
      </c>
      <c r="B4709" t="s">
        <v>19</v>
      </c>
      <c r="E4709">
        <v>6.4</v>
      </c>
      <c r="F4709" t="e">
        <f t="shared" si="219"/>
        <v>#DIV/0!</v>
      </c>
      <c r="G4709">
        <f t="shared" si="220"/>
        <v>6.6</v>
      </c>
      <c r="H4709" s="3">
        <f t="shared" si="221"/>
        <v>1.1251158657328983</v>
      </c>
    </row>
    <row r="4710" spans="1:8" x14ac:dyDescent="0.3">
      <c r="A4710" t="s">
        <v>15011</v>
      </c>
      <c r="B4710" t="s">
        <v>675</v>
      </c>
      <c r="E4710">
        <v>8.1</v>
      </c>
      <c r="F4710" t="e">
        <f t="shared" si="219"/>
        <v>#DIV/0!</v>
      </c>
      <c r="G4710">
        <f t="shared" si="220"/>
        <v>6.6</v>
      </c>
      <c r="H4710" s="3">
        <f t="shared" si="221"/>
        <v>1.1251158657328983</v>
      </c>
    </row>
    <row r="4711" spans="1:8" x14ac:dyDescent="0.3">
      <c r="A4711" t="s">
        <v>15012</v>
      </c>
      <c r="B4711" t="s">
        <v>19</v>
      </c>
      <c r="E4711">
        <v>6.5</v>
      </c>
      <c r="F4711" t="e">
        <f t="shared" si="219"/>
        <v>#DIV/0!</v>
      </c>
      <c r="G4711">
        <f t="shared" si="220"/>
        <v>6.6</v>
      </c>
      <c r="H4711" s="3">
        <f t="shared" si="221"/>
        <v>1.1251158657328983</v>
      </c>
    </row>
    <row r="4712" spans="1:8" x14ac:dyDescent="0.3">
      <c r="A4712" t="s">
        <v>15013</v>
      </c>
      <c r="B4712" t="s">
        <v>19</v>
      </c>
      <c r="E4712">
        <v>5.6</v>
      </c>
      <c r="F4712" t="e">
        <f t="shared" si="219"/>
        <v>#DIV/0!</v>
      </c>
      <c r="G4712">
        <f t="shared" si="220"/>
        <v>6.6</v>
      </c>
      <c r="H4712" s="3">
        <f t="shared" si="221"/>
        <v>1.1251158657328983</v>
      </c>
    </row>
    <row r="4713" spans="1:8" x14ac:dyDescent="0.3">
      <c r="A4713" t="s">
        <v>15014</v>
      </c>
      <c r="B4713" t="s">
        <v>19</v>
      </c>
      <c r="E4713">
        <v>5.6</v>
      </c>
      <c r="F4713" t="e">
        <f t="shared" si="219"/>
        <v>#DIV/0!</v>
      </c>
      <c r="G4713">
        <f t="shared" si="220"/>
        <v>6.6</v>
      </c>
      <c r="H4713" s="3">
        <f t="shared" si="221"/>
        <v>1.1251158657328983</v>
      </c>
    </row>
    <row r="4714" spans="1:8" x14ac:dyDescent="0.3">
      <c r="A4714" t="s">
        <v>15015</v>
      </c>
      <c r="B4714" t="s">
        <v>19</v>
      </c>
      <c r="E4714">
        <v>6.6</v>
      </c>
      <c r="F4714" t="e">
        <f t="shared" si="219"/>
        <v>#DIV/0!</v>
      </c>
      <c r="G4714">
        <f t="shared" si="220"/>
        <v>6.6</v>
      </c>
      <c r="H4714" s="3">
        <f t="shared" si="221"/>
        <v>1.1251158657328983</v>
      </c>
    </row>
    <row r="4715" spans="1:8" x14ac:dyDescent="0.3">
      <c r="A4715" t="s">
        <v>15016</v>
      </c>
      <c r="B4715" t="s">
        <v>9699</v>
      </c>
      <c r="E4715">
        <v>6.3</v>
      </c>
      <c r="F4715" t="e">
        <f t="shared" si="219"/>
        <v>#DIV/0!</v>
      </c>
      <c r="G4715">
        <f t="shared" si="220"/>
        <v>6.6</v>
      </c>
      <c r="H4715" s="3">
        <f t="shared" si="221"/>
        <v>1.1251158657328983</v>
      </c>
    </row>
    <row r="4716" spans="1:8" x14ac:dyDescent="0.3">
      <c r="A4716" t="s">
        <v>15017</v>
      </c>
      <c r="B4716" t="s">
        <v>19</v>
      </c>
      <c r="E4716">
        <v>7.7</v>
      </c>
      <c r="F4716" t="e">
        <f t="shared" si="219"/>
        <v>#DIV/0!</v>
      </c>
      <c r="G4716">
        <f t="shared" si="220"/>
        <v>6.6</v>
      </c>
      <c r="H4716" s="3">
        <f t="shared" si="221"/>
        <v>1.1251158657328983</v>
      </c>
    </row>
    <row r="4717" spans="1:8" x14ac:dyDescent="0.3">
      <c r="A4717" t="s">
        <v>15018</v>
      </c>
      <c r="B4717" t="s">
        <v>2424</v>
      </c>
      <c r="E4717">
        <v>7</v>
      </c>
      <c r="F4717" t="e">
        <f t="shared" si="219"/>
        <v>#DIV/0!</v>
      </c>
      <c r="G4717">
        <f t="shared" si="220"/>
        <v>6.6</v>
      </c>
      <c r="H4717" s="3">
        <f t="shared" si="221"/>
        <v>1.1251158657328983</v>
      </c>
    </row>
    <row r="4718" spans="1:8" x14ac:dyDescent="0.3">
      <c r="A4718" t="s">
        <v>15019</v>
      </c>
      <c r="B4718" t="s">
        <v>19</v>
      </c>
      <c r="E4718">
        <v>8</v>
      </c>
      <c r="F4718" t="e">
        <f t="shared" si="219"/>
        <v>#DIV/0!</v>
      </c>
      <c r="G4718">
        <f t="shared" si="220"/>
        <v>6.6</v>
      </c>
      <c r="H4718" s="3">
        <f t="shared" si="221"/>
        <v>1.1251158657328983</v>
      </c>
    </row>
    <row r="4719" spans="1:8" x14ac:dyDescent="0.3">
      <c r="A4719" t="s">
        <v>15020</v>
      </c>
      <c r="B4719" t="s">
        <v>19</v>
      </c>
      <c r="E4719">
        <v>7.2</v>
      </c>
      <c r="F4719" t="e">
        <f t="shared" si="219"/>
        <v>#DIV/0!</v>
      </c>
      <c r="G4719">
        <f t="shared" si="220"/>
        <v>6.6</v>
      </c>
      <c r="H4719" s="3">
        <f t="shared" si="221"/>
        <v>1.1251158657328983</v>
      </c>
    </row>
    <row r="4720" spans="1:8" x14ac:dyDescent="0.3">
      <c r="A4720" t="s">
        <v>15021</v>
      </c>
      <c r="B4720" t="s">
        <v>19</v>
      </c>
      <c r="E4720">
        <v>4.5</v>
      </c>
      <c r="F4720" t="e">
        <f t="shared" si="219"/>
        <v>#DIV/0!</v>
      </c>
      <c r="G4720">
        <f t="shared" si="220"/>
        <v>6.6</v>
      </c>
      <c r="H4720" s="3">
        <f t="shared" si="221"/>
        <v>1.1251158657328983</v>
      </c>
    </row>
    <row r="4721" spans="1:8" x14ac:dyDescent="0.3">
      <c r="A4721" t="s">
        <v>15022</v>
      </c>
      <c r="B4721" t="s">
        <v>19</v>
      </c>
      <c r="E4721">
        <v>7.7</v>
      </c>
      <c r="F4721" t="e">
        <f t="shared" si="219"/>
        <v>#DIV/0!</v>
      </c>
      <c r="G4721">
        <f t="shared" si="220"/>
        <v>6.6</v>
      </c>
      <c r="H4721" s="3">
        <f t="shared" si="221"/>
        <v>1.1251158657328983</v>
      </c>
    </row>
    <row r="4722" spans="1:8" x14ac:dyDescent="0.3">
      <c r="A4722" t="s">
        <v>15023</v>
      </c>
      <c r="B4722" t="s">
        <v>19</v>
      </c>
      <c r="E4722">
        <v>7.2</v>
      </c>
      <c r="F4722" t="e">
        <f t="shared" si="219"/>
        <v>#DIV/0!</v>
      </c>
      <c r="G4722">
        <f t="shared" si="220"/>
        <v>6.6</v>
      </c>
      <c r="H4722" s="3">
        <f t="shared" si="221"/>
        <v>1.1251158657328983</v>
      </c>
    </row>
    <row r="4723" spans="1:8" x14ac:dyDescent="0.3">
      <c r="A4723" t="s">
        <v>15024</v>
      </c>
      <c r="B4723" t="s">
        <v>19</v>
      </c>
      <c r="E4723">
        <v>6.1</v>
      </c>
      <c r="F4723" t="e">
        <f t="shared" si="219"/>
        <v>#DIV/0!</v>
      </c>
      <c r="G4723">
        <f t="shared" si="220"/>
        <v>6.6</v>
      </c>
      <c r="H4723" s="3">
        <f t="shared" si="221"/>
        <v>1.1251158657328983</v>
      </c>
    </row>
    <row r="4724" spans="1:8" x14ac:dyDescent="0.3">
      <c r="A4724" t="s">
        <v>15025</v>
      </c>
      <c r="B4724" t="s">
        <v>19</v>
      </c>
      <c r="E4724">
        <v>6.4</v>
      </c>
      <c r="F4724" t="e">
        <f t="shared" si="219"/>
        <v>#DIV/0!</v>
      </c>
      <c r="G4724">
        <f t="shared" si="220"/>
        <v>6.6</v>
      </c>
      <c r="H4724" s="3">
        <f t="shared" si="221"/>
        <v>1.1251158657328983</v>
      </c>
    </row>
    <row r="4725" spans="1:8" x14ac:dyDescent="0.3">
      <c r="A4725" t="s">
        <v>15026</v>
      </c>
      <c r="B4725" t="s">
        <v>19</v>
      </c>
      <c r="E4725">
        <v>6.5</v>
      </c>
      <c r="F4725" t="e">
        <f t="shared" si="219"/>
        <v>#DIV/0!</v>
      </c>
      <c r="G4725">
        <f t="shared" si="220"/>
        <v>6.6</v>
      </c>
      <c r="H4725" s="3">
        <f t="shared" si="221"/>
        <v>1.1251158657328983</v>
      </c>
    </row>
    <row r="4726" spans="1:8" x14ac:dyDescent="0.3">
      <c r="A4726" t="s">
        <v>15027</v>
      </c>
      <c r="B4726" t="s">
        <v>19</v>
      </c>
      <c r="E4726">
        <v>7</v>
      </c>
      <c r="F4726" t="e">
        <f t="shared" si="219"/>
        <v>#DIV/0!</v>
      </c>
      <c r="G4726">
        <f t="shared" si="220"/>
        <v>6.6</v>
      </c>
      <c r="H4726" s="3">
        <f t="shared" si="221"/>
        <v>1.1251158657328983</v>
      </c>
    </row>
    <row r="4727" spans="1:8" x14ac:dyDescent="0.3">
      <c r="A4727" t="s">
        <v>15028</v>
      </c>
      <c r="B4727" t="s">
        <v>19</v>
      </c>
      <c r="E4727">
        <v>6.1</v>
      </c>
      <c r="F4727" t="e">
        <f t="shared" si="219"/>
        <v>#DIV/0!</v>
      </c>
      <c r="G4727">
        <f t="shared" si="220"/>
        <v>6.6</v>
      </c>
      <c r="H4727" s="3">
        <f t="shared" si="221"/>
        <v>1.1251158657328983</v>
      </c>
    </row>
    <row r="4728" spans="1:8" x14ac:dyDescent="0.3">
      <c r="A4728" t="s">
        <v>15029</v>
      </c>
      <c r="B4728" t="s">
        <v>4748</v>
      </c>
      <c r="E4728">
        <v>5.7</v>
      </c>
      <c r="F4728" t="e">
        <f t="shared" si="219"/>
        <v>#DIV/0!</v>
      </c>
      <c r="G4728">
        <f t="shared" si="220"/>
        <v>6.6</v>
      </c>
      <c r="H4728" s="3">
        <f t="shared" si="221"/>
        <v>1.1251158657328983</v>
      </c>
    </row>
    <row r="4729" spans="1:8" x14ac:dyDescent="0.3">
      <c r="A4729" t="s">
        <v>15030</v>
      </c>
      <c r="B4729" t="s">
        <v>19</v>
      </c>
      <c r="E4729">
        <v>5.4</v>
      </c>
      <c r="F4729" t="e">
        <f t="shared" si="219"/>
        <v>#DIV/0!</v>
      </c>
      <c r="G4729">
        <f t="shared" si="220"/>
        <v>6.6</v>
      </c>
      <c r="H4729" s="3">
        <f t="shared" si="221"/>
        <v>1.1251158657328983</v>
      </c>
    </row>
    <row r="4730" spans="1:8" x14ac:dyDescent="0.3">
      <c r="A4730" t="s">
        <v>15031</v>
      </c>
      <c r="B4730" t="s">
        <v>19</v>
      </c>
      <c r="E4730">
        <v>5.9</v>
      </c>
      <c r="F4730" t="e">
        <f t="shared" si="219"/>
        <v>#DIV/0!</v>
      </c>
      <c r="G4730">
        <f t="shared" si="220"/>
        <v>6.6</v>
      </c>
      <c r="H4730" s="3">
        <f t="shared" si="221"/>
        <v>1.1251158657328983</v>
      </c>
    </row>
    <row r="4731" spans="1:8" x14ac:dyDescent="0.3">
      <c r="A4731" t="s">
        <v>15032</v>
      </c>
      <c r="B4731" t="s">
        <v>19</v>
      </c>
      <c r="E4731">
        <v>7.5</v>
      </c>
      <c r="F4731" t="e">
        <f t="shared" si="219"/>
        <v>#DIV/0!</v>
      </c>
      <c r="G4731">
        <f t="shared" si="220"/>
        <v>6.6</v>
      </c>
      <c r="H4731" s="3">
        <f t="shared" si="221"/>
        <v>1.1251158657328983</v>
      </c>
    </row>
    <row r="4732" spans="1:8" x14ac:dyDescent="0.3">
      <c r="A4732" t="s">
        <v>15033</v>
      </c>
      <c r="B4732" t="s">
        <v>19</v>
      </c>
      <c r="E4732">
        <v>7.7</v>
      </c>
      <c r="F4732" t="e">
        <f t="shared" si="219"/>
        <v>#DIV/0!</v>
      </c>
      <c r="G4732">
        <f t="shared" si="220"/>
        <v>6.6</v>
      </c>
      <c r="H4732" s="3">
        <f t="shared" si="221"/>
        <v>1.1251158657328983</v>
      </c>
    </row>
    <row r="4733" spans="1:8" x14ac:dyDescent="0.3">
      <c r="A4733" t="s">
        <v>15034</v>
      </c>
      <c r="B4733" t="s">
        <v>19</v>
      </c>
      <c r="E4733">
        <v>7.1</v>
      </c>
      <c r="F4733" t="e">
        <f t="shared" si="219"/>
        <v>#DIV/0!</v>
      </c>
      <c r="G4733">
        <f t="shared" si="220"/>
        <v>6.6</v>
      </c>
      <c r="H4733" s="3">
        <f t="shared" si="221"/>
        <v>1.1251158657328983</v>
      </c>
    </row>
    <row r="4734" spans="1:8" x14ac:dyDescent="0.3">
      <c r="A4734" t="s">
        <v>15035</v>
      </c>
      <c r="B4734" t="s">
        <v>19</v>
      </c>
      <c r="E4734">
        <v>7.4</v>
      </c>
      <c r="F4734" t="e">
        <f t="shared" si="219"/>
        <v>#DIV/0!</v>
      </c>
      <c r="G4734">
        <f t="shared" si="220"/>
        <v>6.6</v>
      </c>
      <c r="H4734" s="3">
        <f t="shared" si="221"/>
        <v>1.1251158657328983</v>
      </c>
    </row>
    <row r="4735" spans="1:8" x14ac:dyDescent="0.3">
      <c r="A4735" t="s">
        <v>15036</v>
      </c>
      <c r="B4735" t="s">
        <v>19</v>
      </c>
      <c r="E4735">
        <v>7.6</v>
      </c>
      <c r="F4735" t="e">
        <f t="shared" si="219"/>
        <v>#DIV/0!</v>
      </c>
      <c r="G4735">
        <f t="shared" si="220"/>
        <v>6.6</v>
      </c>
      <c r="H4735" s="3">
        <f t="shared" si="221"/>
        <v>1.1251158657328983</v>
      </c>
    </row>
    <row r="4736" spans="1:8" x14ac:dyDescent="0.3">
      <c r="A4736" t="s">
        <v>15037</v>
      </c>
      <c r="B4736" t="s">
        <v>19</v>
      </c>
      <c r="E4736">
        <v>6.4</v>
      </c>
      <c r="F4736" t="e">
        <f t="shared" si="219"/>
        <v>#DIV/0!</v>
      </c>
      <c r="G4736">
        <f t="shared" si="220"/>
        <v>6.6</v>
      </c>
      <c r="H4736" s="3">
        <f t="shared" si="221"/>
        <v>1.1251158657328983</v>
      </c>
    </row>
    <row r="4737" spans="1:8" x14ac:dyDescent="0.3">
      <c r="A4737" t="s">
        <v>15038</v>
      </c>
      <c r="B4737" t="s">
        <v>19</v>
      </c>
      <c r="E4737">
        <v>7.4</v>
      </c>
      <c r="F4737" t="e">
        <f t="shared" si="219"/>
        <v>#DIV/0!</v>
      </c>
      <c r="G4737">
        <f t="shared" si="220"/>
        <v>6.6</v>
      </c>
      <c r="H4737" s="3">
        <f t="shared" si="221"/>
        <v>1.1251158657328983</v>
      </c>
    </row>
    <row r="4738" spans="1:8" x14ac:dyDescent="0.3">
      <c r="A4738" t="s">
        <v>15039</v>
      </c>
      <c r="B4738" t="s">
        <v>19</v>
      </c>
      <c r="E4738">
        <v>6.8</v>
      </c>
      <c r="F4738" t="e">
        <f t="shared" si="219"/>
        <v>#DIV/0!</v>
      </c>
      <c r="G4738">
        <f t="shared" si="220"/>
        <v>6.6</v>
      </c>
      <c r="H4738" s="3">
        <f t="shared" si="221"/>
        <v>1.1251158657328983</v>
      </c>
    </row>
    <row r="4739" spans="1:8" x14ac:dyDescent="0.3">
      <c r="A4739" t="s">
        <v>15040</v>
      </c>
      <c r="B4739" t="s">
        <v>19</v>
      </c>
      <c r="E4739">
        <v>6.5</v>
      </c>
      <c r="F4739" t="e">
        <f t="shared" ref="F4739:F4802" si="222">AVERAGEIF(B:B,C:C,E:E)</f>
        <v>#DIV/0!</v>
      </c>
      <c r="G4739">
        <f t="shared" ref="G4739:G4802" si="223">MEDIAN(B:B,C:C,E:E)</f>
        <v>6.6</v>
      </c>
      <c r="H4739" s="3">
        <f t="shared" ref="H4739:H4802" si="224">_xlfn.STDEV.S(B:B,C:C,E:E)</f>
        <v>1.1251158657328983</v>
      </c>
    </row>
    <row r="4740" spans="1:8" x14ac:dyDescent="0.3">
      <c r="A4740" t="s">
        <v>15041</v>
      </c>
      <c r="B4740" t="s">
        <v>336</v>
      </c>
      <c r="E4740">
        <v>6</v>
      </c>
      <c r="F4740" t="e">
        <f t="shared" si="222"/>
        <v>#DIV/0!</v>
      </c>
      <c r="G4740">
        <f t="shared" si="223"/>
        <v>6.6</v>
      </c>
      <c r="H4740" s="3">
        <f t="shared" si="224"/>
        <v>1.1251158657328983</v>
      </c>
    </row>
    <row r="4741" spans="1:8" x14ac:dyDescent="0.3">
      <c r="A4741" t="s">
        <v>15042</v>
      </c>
      <c r="B4741" t="s">
        <v>19</v>
      </c>
      <c r="E4741">
        <v>7.3</v>
      </c>
      <c r="F4741" t="e">
        <f t="shared" si="222"/>
        <v>#DIV/0!</v>
      </c>
      <c r="G4741">
        <f t="shared" si="223"/>
        <v>6.6</v>
      </c>
      <c r="H4741" s="3">
        <f t="shared" si="224"/>
        <v>1.1251158657328983</v>
      </c>
    </row>
    <row r="4742" spans="1:8" x14ac:dyDescent="0.3">
      <c r="A4742" t="s">
        <v>15043</v>
      </c>
      <c r="B4742" t="s">
        <v>19</v>
      </c>
      <c r="E4742">
        <v>7.3</v>
      </c>
      <c r="F4742" t="e">
        <f t="shared" si="222"/>
        <v>#DIV/0!</v>
      </c>
      <c r="G4742">
        <f t="shared" si="223"/>
        <v>6.6</v>
      </c>
      <c r="H4742" s="3">
        <f t="shared" si="224"/>
        <v>1.1251158657328983</v>
      </c>
    </row>
    <row r="4743" spans="1:8" x14ac:dyDescent="0.3">
      <c r="A4743" t="s">
        <v>15044</v>
      </c>
      <c r="B4743" t="s">
        <v>19</v>
      </c>
      <c r="E4743">
        <v>6.5</v>
      </c>
      <c r="F4743" t="e">
        <f t="shared" si="222"/>
        <v>#DIV/0!</v>
      </c>
      <c r="G4743">
        <f t="shared" si="223"/>
        <v>6.6</v>
      </c>
      <c r="H4743" s="3">
        <f t="shared" si="224"/>
        <v>1.1251158657328983</v>
      </c>
    </row>
    <row r="4744" spans="1:8" x14ac:dyDescent="0.3">
      <c r="A4744" t="s">
        <v>15045</v>
      </c>
      <c r="B4744" t="s">
        <v>19</v>
      </c>
      <c r="E4744">
        <v>6</v>
      </c>
      <c r="F4744" t="e">
        <f t="shared" si="222"/>
        <v>#DIV/0!</v>
      </c>
      <c r="G4744">
        <f t="shared" si="223"/>
        <v>6.6</v>
      </c>
      <c r="H4744" s="3">
        <f t="shared" si="224"/>
        <v>1.1251158657328983</v>
      </c>
    </row>
    <row r="4745" spans="1:8" x14ac:dyDescent="0.3">
      <c r="A4745" t="s">
        <v>15046</v>
      </c>
      <c r="B4745" t="s">
        <v>19</v>
      </c>
      <c r="E4745">
        <v>5.3</v>
      </c>
      <c r="F4745" t="e">
        <f t="shared" si="222"/>
        <v>#DIV/0!</v>
      </c>
      <c r="G4745">
        <f t="shared" si="223"/>
        <v>6.6</v>
      </c>
      <c r="H4745" s="3">
        <f t="shared" si="224"/>
        <v>1.1251158657328983</v>
      </c>
    </row>
    <row r="4746" spans="1:8" x14ac:dyDescent="0.3">
      <c r="A4746" t="s">
        <v>15047</v>
      </c>
      <c r="B4746" t="s">
        <v>19</v>
      </c>
      <c r="E4746">
        <v>6.6</v>
      </c>
      <c r="F4746" t="e">
        <f t="shared" si="222"/>
        <v>#DIV/0!</v>
      </c>
      <c r="G4746">
        <f t="shared" si="223"/>
        <v>6.6</v>
      </c>
      <c r="H4746" s="3">
        <f t="shared" si="224"/>
        <v>1.1251158657328983</v>
      </c>
    </row>
    <row r="4747" spans="1:8" x14ac:dyDescent="0.3">
      <c r="A4747" t="s">
        <v>15048</v>
      </c>
      <c r="B4747" t="s">
        <v>19</v>
      </c>
      <c r="E4747">
        <v>6.1</v>
      </c>
      <c r="F4747" t="e">
        <f t="shared" si="222"/>
        <v>#DIV/0!</v>
      </c>
      <c r="G4747">
        <f t="shared" si="223"/>
        <v>6.6</v>
      </c>
      <c r="H4747" s="3">
        <f t="shared" si="224"/>
        <v>1.1251158657328983</v>
      </c>
    </row>
    <row r="4748" spans="1:8" x14ac:dyDescent="0.3">
      <c r="A4748" t="s">
        <v>15049</v>
      </c>
      <c r="B4748" t="s">
        <v>19</v>
      </c>
      <c r="E4748">
        <v>7.1</v>
      </c>
      <c r="F4748" t="e">
        <f t="shared" si="222"/>
        <v>#DIV/0!</v>
      </c>
      <c r="G4748">
        <f t="shared" si="223"/>
        <v>6.6</v>
      </c>
      <c r="H4748" s="3">
        <f t="shared" si="224"/>
        <v>1.1251158657328983</v>
      </c>
    </row>
    <row r="4749" spans="1:8" x14ac:dyDescent="0.3">
      <c r="A4749" t="s">
        <v>15050</v>
      </c>
      <c r="B4749" t="s">
        <v>19</v>
      </c>
      <c r="E4749">
        <v>8.6999999999999993</v>
      </c>
      <c r="F4749" t="e">
        <f t="shared" si="222"/>
        <v>#DIV/0!</v>
      </c>
      <c r="G4749">
        <f t="shared" si="223"/>
        <v>6.6</v>
      </c>
      <c r="H4749" s="3">
        <f t="shared" si="224"/>
        <v>1.1251158657328983</v>
      </c>
    </row>
    <row r="4750" spans="1:8" x14ac:dyDescent="0.3">
      <c r="A4750" t="s">
        <v>15051</v>
      </c>
      <c r="B4750" t="s">
        <v>19</v>
      </c>
      <c r="E4750">
        <v>8.4</v>
      </c>
      <c r="F4750" t="e">
        <f t="shared" si="222"/>
        <v>#DIV/0!</v>
      </c>
      <c r="G4750">
        <f t="shared" si="223"/>
        <v>6.6</v>
      </c>
      <c r="H4750" s="3">
        <f t="shared" si="224"/>
        <v>1.1251158657328983</v>
      </c>
    </row>
    <row r="4751" spans="1:8" x14ac:dyDescent="0.3">
      <c r="A4751" t="s">
        <v>15052</v>
      </c>
      <c r="B4751" t="s">
        <v>19</v>
      </c>
      <c r="E4751">
        <v>5.8</v>
      </c>
      <c r="F4751" t="e">
        <f t="shared" si="222"/>
        <v>#DIV/0!</v>
      </c>
      <c r="G4751">
        <f t="shared" si="223"/>
        <v>6.6</v>
      </c>
      <c r="H4751" s="3">
        <f t="shared" si="224"/>
        <v>1.1251158657328983</v>
      </c>
    </row>
    <row r="4752" spans="1:8" x14ac:dyDescent="0.3">
      <c r="A4752" t="s">
        <v>15053</v>
      </c>
      <c r="B4752" t="s">
        <v>888</v>
      </c>
      <c r="E4752">
        <v>6.2</v>
      </c>
      <c r="F4752" t="e">
        <f t="shared" si="222"/>
        <v>#DIV/0!</v>
      </c>
      <c r="G4752">
        <f t="shared" si="223"/>
        <v>6.6</v>
      </c>
      <c r="H4752" s="3">
        <f t="shared" si="224"/>
        <v>1.1251158657328983</v>
      </c>
    </row>
    <row r="4753" spans="1:8" x14ac:dyDescent="0.3">
      <c r="A4753" t="s">
        <v>15054</v>
      </c>
      <c r="B4753" t="s">
        <v>19</v>
      </c>
      <c r="E4753">
        <v>5.8</v>
      </c>
      <c r="F4753" t="e">
        <f t="shared" si="222"/>
        <v>#DIV/0!</v>
      </c>
      <c r="G4753">
        <f t="shared" si="223"/>
        <v>6.6</v>
      </c>
      <c r="H4753" s="3">
        <f t="shared" si="224"/>
        <v>1.1251158657328983</v>
      </c>
    </row>
    <row r="4754" spans="1:8" x14ac:dyDescent="0.3">
      <c r="A4754" t="s">
        <v>10613</v>
      </c>
      <c r="B4754" t="s">
        <v>19</v>
      </c>
      <c r="E4754">
        <v>6.7</v>
      </c>
      <c r="F4754" t="e">
        <f t="shared" si="222"/>
        <v>#DIV/0!</v>
      </c>
      <c r="G4754">
        <f t="shared" si="223"/>
        <v>6.6</v>
      </c>
      <c r="H4754" s="3">
        <f t="shared" si="224"/>
        <v>1.1251158657328983</v>
      </c>
    </row>
    <row r="4755" spans="1:8" x14ac:dyDescent="0.3">
      <c r="A4755" t="s">
        <v>15055</v>
      </c>
      <c r="B4755" t="s">
        <v>19</v>
      </c>
      <c r="E4755">
        <v>5.7</v>
      </c>
      <c r="F4755" t="e">
        <f t="shared" si="222"/>
        <v>#DIV/0!</v>
      </c>
      <c r="G4755">
        <f t="shared" si="223"/>
        <v>6.6</v>
      </c>
      <c r="H4755" s="3">
        <f t="shared" si="224"/>
        <v>1.1251158657328983</v>
      </c>
    </row>
    <row r="4756" spans="1:8" x14ac:dyDescent="0.3">
      <c r="A4756" t="s">
        <v>15056</v>
      </c>
      <c r="B4756" t="s">
        <v>19</v>
      </c>
      <c r="E4756">
        <v>6.1</v>
      </c>
      <c r="F4756" t="e">
        <f t="shared" si="222"/>
        <v>#DIV/0!</v>
      </c>
      <c r="G4756">
        <f t="shared" si="223"/>
        <v>6.6</v>
      </c>
      <c r="H4756" s="3">
        <f t="shared" si="224"/>
        <v>1.1251158657328983</v>
      </c>
    </row>
    <row r="4757" spans="1:8" x14ac:dyDescent="0.3">
      <c r="A4757" t="s">
        <v>15057</v>
      </c>
      <c r="B4757" t="s">
        <v>19</v>
      </c>
      <c r="E4757">
        <v>6.4</v>
      </c>
      <c r="F4757" t="e">
        <f t="shared" si="222"/>
        <v>#DIV/0!</v>
      </c>
      <c r="G4757">
        <f t="shared" si="223"/>
        <v>6.6</v>
      </c>
      <c r="H4757" s="3">
        <f t="shared" si="224"/>
        <v>1.1251158657328983</v>
      </c>
    </row>
    <row r="4758" spans="1:8" x14ac:dyDescent="0.3">
      <c r="A4758" t="s">
        <v>15058</v>
      </c>
      <c r="B4758" t="s">
        <v>19</v>
      </c>
      <c r="E4758">
        <v>5</v>
      </c>
      <c r="F4758" t="e">
        <f t="shared" si="222"/>
        <v>#DIV/0!</v>
      </c>
      <c r="G4758">
        <f t="shared" si="223"/>
        <v>6.6</v>
      </c>
      <c r="H4758" s="3">
        <f t="shared" si="224"/>
        <v>1.1251158657328983</v>
      </c>
    </row>
    <row r="4759" spans="1:8" x14ac:dyDescent="0.3">
      <c r="A4759" t="s">
        <v>15059</v>
      </c>
      <c r="B4759" t="s">
        <v>19</v>
      </c>
      <c r="E4759">
        <v>6.5</v>
      </c>
      <c r="F4759" t="e">
        <f t="shared" si="222"/>
        <v>#DIV/0!</v>
      </c>
      <c r="G4759">
        <f t="shared" si="223"/>
        <v>6.6</v>
      </c>
      <c r="H4759" s="3">
        <f t="shared" si="224"/>
        <v>1.1251158657328983</v>
      </c>
    </row>
    <row r="4760" spans="1:8" x14ac:dyDescent="0.3">
      <c r="A4760" t="s">
        <v>15060</v>
      </c>
      <c r="B4760" t="s">
        <v>19</v>
      </c>
      <c r="E4760">
        <v>4.5999999999999996</v>
      </c>
      <c r="F4760" t="e">
        <f t="shared" si="222"/>
        <v>#DIV/0!</v>
      </c>
      <c r="G4760">
        <f t="shared" si="223"/>
        <v>6.6</v>
      </c>
      <c r="H4760" s="3">
        <f t="shared" si="224"/>
        <v>1.1251158657328983</v>
      </c>
    </row>
    <row r="4761" spans="1:8" x14ac:dyDescent="0.3">
      <c r="A4761" t="s">
        <v>15061</v>
      </c>
      <c r="B4761" t="s">
        <v>19</v>
      </c>
      <c r="E4761">
        <v>7.7</v>
      </c>
      <c r="F4761" t="e">
        <f t="shared" si="222"/>
        <v>#DIV/0!</v>
      </c>
      <c r="G4761">
        <f t="shared" si="223"/>
        <v>6.6</v>
      </c>
      <c r="H4761" s="3">
        <f t="shared" si="224"/>
        <v>1.1251158657328983</v>
      </c>
    </row>
    <row r="4762" spans="1:8" x14ac:dyDescent="0.3">
      <c r="A4762" t="s">
        <v>15062</v>
      </c>
      <c r="B4762" t="s">
        <v>19</v>
      </c>
      <c r="E4762">
        <v>7.3</v>
      </c>
      <c r="F4762" t="e">
        <f t="shared" si="222"/>
        <v>#DIV/0!</v>
      </c>
      <c r="G4762">
        <f t="shared" si="223"/>
        <v>6.6</v>
      </c>
      <c r="H4762" s="3">
        <f t="shared" si="224"/>
        <v>1.1251158657328983</v>
      </c>
    </row>
    <row r="4763" spans="1:8" x14ac:dyDescent="0.3">
      <c r="A4763" t="s">
        <v>15063</v>
      </c>
      <c r="B4763" t="s">
        <v>19</v>
      </c>
      <c r="E4763">
        <v>6.6</v>
      </c>
      <c r="F4763" t="e">
        <f t="shared" si="222"/>
        <v>#DIV/0!</v>
      </c>
      <c r="G4763">
        <f t="shared" si="223"/>
        <v>6.6</v>
      </c>
      <c r="H4763" s="3">
        <f t="shared" si="224"/>
        <v>1.1251158657328983</v>
      </c>
    </row>
    <row r="4764" spans="1:8" x14ac:dyDescent="0.3">
      <c r="A4764" t="s">
        <v>15064</v>
      </c>
      <c r="B4764" t="s">
        <v>1243</v>
      </c>
      <c r="E4764">
        <v>6.4</v>
      </c>
      <c r="F4764" t="e">
        <f t="shared" si="222"/>
        <v>#DIV/0!</v>
      </c>
      <c r="G4764">
        <f t="shared" si="223"/>
        <v>6.6</v>
      </c>
      <c r="H4764" s="3">
        <f t="shared" si="224"/>
        <v>1.1251158657328983</v>
      </c>
    </row>
    <row r="4765" spans="1:8" x14ac:dyDescent="0.3">
      <c r="A4765" t="s">
        <v>15065</v>
      </c>
      <c r="B4765" t="s">
        <v>19</v>
      </c>
      <c r="E4765">
        <v>5.8</v>
      </c>
      <c r="F4765" t="e">
        <f t="shared" si="222"/>
        <v>#DIV/0!</v>
      </c>
      <c r="G4765">
        <f t="shared" si="223"/>
        <v>6.6</v>
      </c>
      <c r="H4765" s="3">
        <f t="shared" si="224"/>
        <v>1.1251158657328983</v>
      </c>
    </row>
    <row r="4766" spans="1:8" x14ac:dyDescent="0.3">
      <c r="A4766" t="s">
        <v>15066</v>
      </c>
      <c r="B4766" t="s">
        <v>19</v>
      </c>
      <c r="E4766">
        <v>7.2</v>
      </c>
      <c r="F4766" t="e">
        <f t="shared" si="222"/>
        <v>#DIV/0!</v>
      </c>
      <c r="G4766">
        <f t="shared" si="223"/>
        <v>6.6</v>
      </c>
      <c r="H4766" s="3">
        <f t="shared" si="224"/>
        <v>1.1251158657328983</v>
      </c>
    </row>
    <row r="4767" spans="1:8" x14ac:dyDescent="0.3">
      <c r="A4767" t="s">
        <v>15067</v>
      </c>
      <c r="B4767" t="s">
        <v>19</v>
      </c>
      <c r="E4767">
        <v>7.2</v>
      </c>
      <c r="F4767" t="e">
        <f t="shared" si="222"/>
        <v>#DIV/0!</v>
      </c>
      <c r="G4767">
        <f t="shared" si="223"/>
        <v>6.6</v>
      </c>
      <c r="H4767" s="3">
        <f t="shared" si="224"/>
        <v>1.1251158657328983</v>
      </c>
    </row>
    <row r="4768" spans="1:8" x14ac:dyDescent="0.3">
      <c r="A4768" t="s">
        <v>15068</v>
      </c>
      <c r="B4768" t="s">
        <v>19</v>
      </c>
      <c r="E4768">
        <v>3.5</v>
      </c>
      <c r="F4768" t="e">
        <f t="shared" si="222"/>
        <v>#DIV/0!</v>
      </c>
      <c r="G4768">
        <f t="shared" si="223"/>
        <v>6.6</v>
      </c>
      <c r="H4768" s="3">
        <f t="shared" si="224"/>
        <v>1.1251158657328983</v>
      </c>
    </row>
    <row r="4769" spans="1:8" x14ac:dyDescent="0.3">
      <c r="A4769" t="s">
        <v>15069</v>
      </c>
      <c r="B4769" t="s">
        <v>19</v>
      </c>
      <c r="E4769">
        <v>7.5</v>
      </c>
      <c r="F4769" t="e">
        <f t="shared" si="222"/>
        <v>#DIV/0!</v>
      </c>
      <c r="G4769">
        <f t="shared" si="223"/>
        <v>6.6</v>
      </c>
      <c r="H4769" s="3">
        <f t="shared" si="224"/>
        <v>1.1251158657328983</v>
      </c>
    </row>
    <row r="4770" spans="1:8" x14ac:dyDescent="0.3">
      <c r="A4770" t="s">
        <v>15070</v>
      </c>
      <c r="B4770" t="s">
        <v>19</v>
      </c>
      <c r="E4770">
        <v>2.2000000000000002</v>
      </c>
      <c r="F4770" t="e">
        <f t="shared" si="222"/>
        <v>#DIV/0!</v>
      </c>
      <c r="G4770">
        <f t="shared" si="223"/>
        <v>6.6</v>
      </c>
      <c r="H4770" s="3">
        <f t="shared" si="224"/>
        <v>1.1251158657328983</v>
      </c>
    </row>
    <row r="4771" spans="1:8" x14ac:dyDescent="0.3">
      <c r="A4771" t="s">
        <v>13307</v>
      </c>
      <c r="B4771" t="s">
        <v>19</v>
      </c>
      <c r="E4771">
        <v>3.3</v>
      </c>
      <c r="F4771" t="e">
        <f t="shared" si="222"/>
        <v>#DIV/0!</v>
      </c>
      <c r="G4771">
        <f t="shared" si="223"/>
        <v>6.6</v>
      </c>
      <c r="H4771" s="3">
        <f t="shared" si="224"/>
        <v>1.1251158657328983</v>
      </c>
    </row>
    <row r="4772" spans="1:8" x14ac:dyDescent="0.3">
      <c r="A4772" t="s">
        <v>15071</v>
      </c>
      <c r="B4772" t="s">
        <v>19</v>
      </c>
      <c r="E4772">
        <v>6.6</v>
      </c>
      <c r="F4772" t="e">
        <f t="shared" si="222"/>
        <v>#DIV/0!</v>
      </c>
      <c r="G4772">
        <f t="shared" si="223"/>
        <v>6.6</v>
      </c>
      <c r="H4772" s="3">
        <f t="shared" si="224"/>
        <v>1.1251158657328983</v>
      </c>
    </row>
    <row r="4773" spans="1:8" x14ac:dyDescent="0.3">
      <c r="A4773" t="s">
        <v>15072</v>
      </c>
      <c r="B4773" t="s">
        <v>19</v>
      </c>
      <c r="E4773">
        <v>6.9</v>
      </c>
      <c r="F4773" t="e">
        <f t="shared" si="222"/>
        <v>#DIV/0!</v>
      </c>
      <c r="G4773">
        <f t="shared" si="223"/>
        <v>6.6</v>
      </c>
      <c r="H4773" s="3">
        <f t="shared" si="224"/>
        <v>1.1251158657328983</v>
      </c>
    </row>
    <row r="4774" spans="1:8" x14ac:dyDescent="0.3">
      <c r="A4774" t="s">
        <v>15073</v>
      </c>
      <c r="B4774" t="s">
        <v>19</v>
      </c>
      <c r="E4774">
        <v>4</v>
      </c>
      <c r="F4774" t="e">
        <f t="shared" si="222"/>
        <v>#DIV/0!</v>
      </c>
      <c r="G4774">
        <f t="shared" si="223"/>
        <v>6.6</v>
      </c>
      <c r="H4774" s="3">
        <f t="shared" si="224"/>
        <v>1.1251158657328983</v>
      </c>
    </row>
    <row r="4775" spans="1:8" x14ac:dyDescent="0.3">
      <c r="A4775" t="s">
        <v>15074</v>
      </c>
      <c r="B4775" t="s">
        <v>19</v>
      </c>
      <c r="E4775">
        <v>7.4</v>
      </c>
      <c r="F4775" t="e">
        <f t="shared" si="222"/>
        <v>#DIV/0!</v>
      </c>
      <c r="G4775">
        <f t="shared" si="223"/>
        <v>6.6</v>
      </c>
      <c r="H4775" s="3">
        <f t="shared" si="224"/>
        <v>1.1251158657328983</v>
      </c>
    </row>
    <row r="4776" spans="1:8" x14ac:dyDescent="0.3">
      <c r="A4776" t="s">
        <v>15075</v>
      </c>
      <c r="B4776" t="s">
        <v>19</v>
      </c>
      <c r="E4776">
        <v>8.3000000000000007</v>
      </c>
      <c r="F4776" t="e">
        <f t="shared" si="222"/>
        <v>#DIV/0!</v>
      </c>
      <c r="G4776">
        <f t="shared" si="223"/>
        <v>6.6</v>
      </c>
      <c r="H4776" s="3">
        <f t="shared" si="224"/>
        <v>1.1251158657328983</v>
      </c>
    </row>
    <row r="4777" spans="1:8" x14ac:dyDescent="0.3">
      <c r="A4777" t="s">
        <v>15076</v>
      </c>
      <c r="B4777" t="s">
        <v>19</v>
      </c>
      <c r="E4777">
        <v>5.7</v>
      </c>
      <c r="F4777" t="e">
        <f t="shared" si="222"/>
        <v>#DIV/0!</v>
      </c>
      <c r="G4777">
        <f t="shared" si="223"/>
        <v>6.6</v>
      </c>
      <c r="H4777" s="3">
        <f t="shared" si="224"/>
        <v>1.1251158657328983</v>
      </c>
    </row>
    <row r="4778" spans="1:8" x14ac:dyDescent="0.3">
      <c r="A4778" t="s">
        <v>15077</v>
      </c>
      <c r="B4778" t="s">
        <v>19</v>
      </c>
      <c r="E4778">
        <v>6.8</v>
      </c>
      <c r="F4778" t="e">
        <f t="shared" si="222"/>
        <v>#DIV/0!</v>
      </c>
      <c r="G4778">
        <f t="shared" si="223"/>
        <v>6.6</v>
      </c>
      <c r="H4778" s="3">
        <f t="shared" si="224"/>
        <v>1.1251158657328983</v>
      </c>
    </row>
    <row r="4779" spans="1:8" x14ac:dyDescent="0.3">
      <c r="A4779" t="s">
        <v>15078</v>
      </c>
      <c r="B4779" t="s">
        <v>19</v>
      </c>
      <c r="E4779">
        <v>5.2</v>
      </c>
      <c r="F4779" t="e">
        <f t="shared" si="222"/>
        <v>#DIV/0!</v>
      </c>
      <c r="G4779">
        <f t="shared" si="223"/>
        <v>6.6</v>
      </c>
      <c r="H4779" s="3">
        <f t="shared" si="224"/>
        <v>1.1251158657328983</v>
      </c>
    </row>
    <row r="4780" spans="1:8" x14ac:dyDescent="0.3">
      <c r="A4780" t="s">
        <v>10466</v>
      </c>
      <c r="B4780" t="s">
        <v>19</v>
      </c>
      <c r="E4780">
        <v>6.4</v>
      </c>
      <c r="F4780" t="e">
        <f t="shared" si="222"/>
        <v>#DIV/0!</v>
      </c>
      <c r="G4780">
        <f t="shared" si="223"/>
        <v>6.6</v>
      </c>
      <c r="H4780" s="3">
        <f t="shared" si="224"/>
        <v>1.1251158657328983</v>
      </c>
    </row>
    <row r="4781" spans="1:8" x14ac:dyDescent="0.3">
      <c r="A4781" t="s">
        <v>15079</v>
      </c>
      <c r="B4781" t="s">
        <v>19</v>
      </c>
      <c r="E4781">
        <v>6.2</v>
      </c>
      <c r="F4781" t="e">
        <f t="shared" si="222"/>
        <v>#DIV/0!</v>
      </c>
      <c r="G4781">
        <f t="shared" si="223"/>
        <v>6.6</v>
      </c>
      <c r="H4781" s="3">
        <f t="shared" si="224"/>
        <v>1.1251158657328983</v>
      </c>
    </row>
    <row r="4782" spans="1:8" x14ac:dyDescent="0.3">
      <c r="A4782" t="s">
        <v>15080</v>
      </c>
      <c r="B4782" t="s">
        <v>5341</v>
      </c>
      <c r="E4782">
        <v>5.9</v>
      </c>
      <c r="F4782" t="e">
        <f t="shared" si="222"/>
        <v>#DIV/0!</v>
      </c>
      <c r="G4782">
        <f t="shared" si="223"/>
        <v>6.6</v>
      </c>
      <c r="H4782" s="3">
        <f t="shared" si="224"/>
        <v>1.1251158657328983</v>
      </c>
    </row>
    <row r="4783" spans="1:8" x14ac:dyDescent="0.3">
      <c r="A4783" t="s">
        <v>15081</v>
      </c>
      <c r="B4783" t="s">
        <v>19</v>
      </c>
      <c r="E4783">
        <v>7.7</v>
      </c>
      <c r="F4783" t="e">
        <f t="shared" si="222"/>
        <v>#DIV/0!</v>
      </c>
      <c r="G4783">
        <f t="shared" si="223"/>
        <v>6.6</v>
      </c>
      <c r="H4783" s="3">
        <f t="shared" si="224"/>
        <v>1.1251158657328983</v>
      </c>
    </row>
    <row r="4784" spans="1:8" x14ac:dyDescent="0.3">
      <c r="A4784" t="s">
        <v>15082</v>
      </c>
      <c r="B4784" t="s">
        <v>19</v>
      </c>
      <c r="E4784">
        <v>4.3</v>
      </c>
      <c r="F4784" t="e">
        <f t="shared" si="222"/>
        <v>#DIV/0!</v>
      </c>
      <c r="G4784">
        <f t="shared" si="223"/>
        <v>6.6</v>
      </c>
      <c r="H4784" s="3">
        <f t="shared" si="224"/>
        <v>1.1251158657328983</v>
      </c>
    </row>
    <row r="4785" spans="1:8" x14ac:dyDescent="0.3">
      <c r="A4785" t="s">
        <v>15083</v>
      </c>
      <c r="B4785" t="s">
        <v>19</v>
      </c>
      <c r="E4785">
        <v>7.1</v>
      </c>
      <c r="F4785" t="e">
        <f t="shared" si="222"/>
        <v>#DIV/0!</v>
      </c>
      <c r="G4785">
        <f t="shared" si="223"/>
        <v>6.6</v>
      </c>
      <c r="H4785" s="3">
        <f t="shared" si="224"/>
        <v>1.1251158657328983</v>
      </c>
    </row>
    <row r="4786" spans="1:8" x14ac:dyDescent="0.3">
      <c r="A4786" t="s">
        <v>15084</v>
      </c>
      <c r="B4786" t="s">
        <v>19</v>
      </c>
      <c r="E4786">
        <v>6.2</v>
      </c>
      <c r="F4786" t="e">
        <f t="shared" si="222"/>
        <v>#DIV/0!</v>
      </c>
      <c r="G4786">
        <f t="shared" si="223"/>
        <v>6.6</v>
      </c>
      <c r="H4786" s="3">
        <f t="shared" si="224"/>
        <v>1.1251158657328983</v>
      </c>
    </row>
    <row r="4787" spans="1:8" x14ac:dyDescent="0.3">
      <c r="A4787" t="s">
        <v>15085</v>
      </c>
      <c r="B4787" t="s">
        <v>19</v>
      </c>
      <c r="E4787">
        <v>6.8</v>
      </c>
      <c r="F4787" t="e">
        <f t="shared" si="222"/>
        <v>#DIV/0!</v>
      </c>
      <c r="G4787">
        <f t="shared" si="223"/>
        <v>6.6</v>
      </c>
      <c r="H4787" s="3">
        <f t="shared" si="224"/>
        <v>1.1251158657328983</v>
      </c>
    </row>
    <row r="4788" spans="1:8" x14ac:dyDescent="0.3">
      <c r="A4788" t="s">
        <v>15086</v>
      </c>
      <c r="B4788" t="s">
        <v>19</v>
      </c>
      <c r="E4788">
        <v>7.7</v>
      </c>
      <c r="F4788" t="e">
        <f t="shared" si="222"/>
        <v>#DIV/0!</v>
      </c>
      <c r="G4788">
        <f t="shared" si="223"/>
        <v>6.6</v>
      </c>
      <c r="H4788" s="3">
        <f t="shared" si="224"/>
        <v>1.1251158657328983</v>
      </c>
    </row>
    <row r="4789" spans="1:8" x14ac:dyDescent="0.3">
      <c r="A4789" t="s">
        <v>15087</v>
      </c>
      <c r="B4789" t="s">
        <v>1243</v>
      </c>
      <c r="E4789">
        <v>8.1999999999999993</v>
      </c>
      <c r="F4789" t="e">
        <f t="shared" si="222"/>
        <v>#DIV/0!</v>
      </c>
      <c r="G4789">
        <f t="shared" si="223"/>
        <v>6.6</v>
      </c>
      <c r="H4789" s="3">
        <f t="shared" si="224"/>
        <v>1.1251158657328983</v>
      </c>
    </row>
    <row r="4790" spans="1:8" x14ac:dyDescent="0.3">
      <c r="A4790" t="s">
        <v>15088</v>
      </c>
      <c r="B4790" t="s">
        <v>19</v>
      </c>
      <c r="E4790">
        <v>7.5</v>
      </c>
      <c r="F4790" t="e">
        <f t="shared" si="222"/>
        <v>#DIV/0!</v>
      </c>
      <c r="G4790">
        <f t="shared" si="223"/>
        <v>6.6</v>
      </c>
      <c r="H4790" s="3">
        <f t="shared" si="224"/>
        <v>1.1251158657328983</v>
      </c>
    </row>
    <row r="4791" spans="1:8" x14ac:dyDescent="0.3">
      <c r="A4791" t="s">
        <v>15089</v>
      </c>
      <c r="B4791" t="s">
        <v>19</v>
      </c>
      <c r="E4791">
        <v>7.6</v>
      </c>
      <c r="F4791" t="e">
        <f t="shared" si="222"/>
        <v>#DIV/0!</v>
      </c>
      <c r="G4791">
        <f t="shared" si="223"/>
        <v>6.6</v>
      </c>
      <c r="H4791" s="3">
        <f t="shared" si="224"/>
        <v>1.1251158657328983</v>
      </c>
    </row>
    <row r="4792" spans="1:8" x14ac:dyDescent="0.3">
      <c r="A4792" t="s">
        <v>15090</v>
      </c>
      <c r="B4792" t="s">
        <v>19</v>
      </c>
      <c r="E4792">
        <v>4.0999999999999996</v>
      </c>
      <c r="F4792" t="e">
        <f t="shared" si="222"/>
        <v>#DIV/0!</v>
      </c>
      <c r="G4792">
        <f t="shared" si="223"/>
        <v>6.6</v>
      </c>
      <c r="H4792" s="3">
        <f t="shared" si="224"/>
        <v>1.1251158657328983</v>
      </c>
    </row>
    <row r="4793" spans="1:8" x14ac:dyDescent="0.3">
      <c r="A4793" t="s">
        <v>15091</v>
      </c>
      <c r="B4793" t="s">
        <v>19</v>
      </c>
      <c r="E4793">
        <v>6.9</v>
      </c>
      <c r="F4793" t="e">
        <f t="shared" si="222"/>
        <v>#DIV/0!</v>
      </c>
      <c r="G4793">
        <f t="shared" si="223"/>
        <v>6.6</v>
      </c>
      <c r="H4793" s="3">
        <f t="shared" si="224"/>
        <v>1.1251158657328983</v>
      </c>
    </row>
    <row r="4794" spans="1:8" x14ac:dyDescent="0.3">
      <c r="A4794" t="s">
        <v>15092</v>
      </c>
      <c r="B4794" t="s">
        <v>19</v>
      </c>
      <c r="E4794">
        <v>7.1</v>
      </c>
      <c r="F4794" t="e">
        <f t="shared" si="222"/>
        <v>#DIV/0!</v>
      </c>
      <c r="G4794">
        <f t="shared" si="223"/>
        <v>6.6</v>
      </c>
      <c r="H4794" s="3">
        <f t="shared" si="224"/>
        <v>1.1251158657328983</v>
      </c>
    </row>
    <row r="4795" spans="1:8" x14ac:dyDescent="0.3">
      <c r="A4795" t="s">
        <v>15093</v>
      </c>
      <c r="B4795" t="s">
        <v>4190</v>
      </c>
      <c r="E4795">
        <v>6.3</v>
      </c>
      <c r="F4795" t="e">
        <f t="shared" si="222"/>
        <v>#DIV/0!</v>
      </c>
      <c r="G4795">
        <f t="shared" si="223"/>
        <v>6.6</v>
      </c>
      <c r="H4795" s="3">
        <f t="shared" si="224"/>
        <v>1.1251158657328983</v>
      </c>
    </row>
    <row r="4796" spans="1:8" x14ac:dyDescent="0.3">
      <c r="A4796" t="s">
        <v>15094</v>
      </c>
      <c r="B4796" t="s">
        <v>19</v>
      </c>
      <c r="E4796">
        <v>7.7</v>
      </c>
      <c r="F4796" t="e">
        <f t="shared" si="222"/>
        <v>#DIV/0!</v>
      </c>
      <c r="G4796">
        <f t="shared" si="223"/>
        <v>6.6</v>
      </c>
      <c r="H4796" s="3">
        <f t="shared" si="224"/>
        <v>1.1251158657328983</v>
      </c>
    </row>
    <row r="4797" spans="1:8" x14ac:dyDescent="0.3">
      <c r="A4797" t="s">
        <v>15095</v>
      </c>
      <c r="B4797" t="s">
        <v>19</v>
      </c>
      <c r="E4797">
        <v>8.3000000000000007</v>
      </c>
      <c r="F4797" t="e">
        <f t="shared" si="222"/>
        <v>#DIV/0!</v>
      </c>
      <c r="G4797">
        <f t="shared" si="223"/>
        <v>6.6</v>
      </c>
      <c r="H4797" s="3">
        <f t="shared" si="224"/>
        <v>1.1251158657328983</v>
      </c>
    </row>
    <row r="4798" spans="1:8" x14ac:dyDescent="0.3">
      <c r="A4798" t="s">
        <v>15096</v>
      </c>
      <c r="B4798" t="s">
        <v>19</v>
      </c>
      <c r="E4798">
        <v>7.1</v>
      </c>
      <c r="F4798" t="e">
        <f t="shared" si="222"/>
        <v>#DIV/0!</v>
      </c>
      <c r="G4798">
        <f t="shared" si="223"/>
        <v>6.6</v>
      </c>
      <c r="H4798" s="3">
        <f t="shared" si="224"/>
        <v>1.1251158657328983</v>
      </c>
    </row>
    <row r="4799" spans="1:8" x14ac:dyDescent="0.3">
      <c r="A4799" t="s">
        <v>15097</v>
      </c>
      <c r="B4799" t="s">
        <v>19</v>
      </c>
      <c r="E4799">
        <v>4.7</v>
      </c>
      <c r="F4799" t="e">
        <f t="shared" si="222"/>
        <v>#DIV/0!</v>
      </c>
      <c r="G4799">
        <f t="shared" si="223"/>
        <v>6.6</v>
      </c>
      <c r="H4799" s="3">
        <f t="shared" si="224"/>
        <v>1.1251158657328983</v>
      </c>
    </row>
    <row r="4800" spans="1:8" x14ac:dyDescent="0.3">
      <c r="A4800" t="s">
        <v>15098</v>
      </c>
      <c r="B4800" t="s">
        <v>19</v>
      </c>
      <c r="E4800">
        <v>7.7</v>
      </c>
      <c r="F4800" t="e">
        <f t="shared" si="222"/>
        <v>#DIV/0!</v>
      </c>
      <c r="G4800">
        <f t="shared" si="223"/>
        <v>6.6</v>
      </c>
      <c r="H4800" s="3">
        <f t="shared" si="224"/>
        <v>1.1251158657328983</v>
      </c>
    </row>
    <row r="4801" spans="1:8" x14ac:dyDescent="0.3">
      <c r="A4801" t="s">
        <v>15099</v>
      </c>
      <c r="B4801" t="s">
        <v>675</v>
      </c>
      <c r="E4801">
        <v>7.2</v>
      </c>
      <c r="F4801" t="e">
        <f t="shared" si="222"/>
        <v>#DIV/0!</v>
      </c>
      <c r="G4801">
        <f t="shared" si="223"/>
        <v>6.6</v>
      </c>
      <c r="H4801" s="3">
        <f t="shared" si="224"/>
        <v>1.1251158657328983</v>
      </c>
    </row>
    <row r="4802" spans="1:8" x14ac:dyDescent="0.3">
      <c r="A4802" t="s">
        <v>15100</v>
      </c>
      <c r="B4802" t="s">
        <v>5341</v>
      </c>
      <c r="E4802">
        <v>5.0999999999999996</v>
      </c>
      <c r="F4802" t="e">
        <f t="shared" si="222"/>
        <v>#DIV/0!</v>
      </c>
      <c r="G4802">
        <f t="shared" si="223"/>
        <v>6.6</v>
      </c>
      <c r="H4802" s="3">
        <f t="shared" si="224"/>
        <v>1.1251158657328983</v>
      </c>
    </row>
    <row r="4803" spans="1:8" x14ac:dyDescent="0.3">
      <c r="A4803" t="s">
        <v>15101</v>
      </c>
      <c r="B4803" t="s">
        <v>19</v>
      </c>
      <c r="E4803">
        <v>5.4</v>
      </c>
      <c r="F4803" t="e">
        <f t="shared" ref="F4803:F4866" si="225">AVERAGEIF(B:B,C:C,E:E)</f>
        <v>#DIV/0!</v>
      </c>
      <c r="G4803">
        <f t="shared" ref="G4803:G4866" si="226">MEDIAN(B:B,C:C,E:E)</f>
        <v>6.6</v>
      </c>
      <c r="H4803" s="3">
        <f t="shared" ref="H4803:H4866" si="227">_xlfn.STDEV.S(B:B,C:C,E:E)</f>
        <v>1.1251158657328983</v>
      </c>
    </row>
    <row r="4804" spans="1:8" x14ac:dyDescent="0.3">
      <c r="A4804" t="s">
        <v>15102</v>
      </c>
      <c r="B4804" t="s">
        <v>19</v>
      </c>
      <c r="E4804">
        <v>6.9</v>
      </c>
      <c r="F4804" t="e">
        <f t="shared" si="225"/>
        <v>#DIV/0!</v>
      </c>
      <c r="G4804">
        <f t="shared" si="226"/>
        <v>6.6</v>
      </c>
      <c r="H4804" s="3">
        <f t="shared" si="227"/>
        <v>1.1251158657328983</v>
      </c>
    </row>
    <row r="4805" spans="1:8" x14ac:dyDescent="0.3">
      <c r="A4805" t="s">
        <v>15103</v>
      </c>
      <c r="B4805" t="s">
        <v>19</v>
      </c>
      <c r="E4805">
        <v>8.1999999999999993</v>
      </c>
      <c r="F4805" t="e">
        <f t="shared" si="225"/>
        <v>#DIV/0!</v>
      </c>
      <c r="G4805">
        <f t="shared" si="226"/>
        <v>6.6</v>
      </c>
      <c r="H4805" s="3">
        <f t="shared" si="227"/>
        <v>1.1251158657328983</v>
      </c>
    </row>
    <row r="4806" spans="1:8" x14ac:dyDescent="0.3">
      <c r="A4806" t="s">
        <v>15104</v>
      </c>
      <c r="B4806" t="s">
        <v>19</v>
      </c>
      <c r="E4806">
        <v>6.1</v>
      </c>
      <c r="F4806" t="e">
        <f t="shared" si="225"/>
        <v>#DIV/0!</v>
      </c>
      <c r="G4806">
        <f t="shared" si="226"/>
        <v>6.6</v>
      </c>
      <c r="H4806" s="3">
        <f t="shared" si="227"/>
        <v>1.1251158657328983</v>
      </c>
    </row>
    <row r="4807" spans="1:8" x14ac:dyDescent="0.3">
      <c r="A4807" t="s">
        <v>15105</v>
      </c>
      <c r="B4807" t="s">
        <v>4992</v>
      </c>
      <c r="E4807">
        <v>6.1</v>
      </c>
      <c r="F4807" t="e">
        <f t="shared" si="225"/>
        <v>#DIV/0!</v>
      </c>
      <c r="G4807">
        <f t="shared" si="226"/>
        <v>6.6</v>
      </c>
      <c r="H4807" s="3">
        <f t="shared" si="227"/>
        <v>1.1251158657328983</v>
      </c>
    </row>
    <row r="4808" spans="1:8" x14ac:dyDescent="0.3">
      <c r="A4808" t="s">
        <v>15106</v>
      </c>
      <c r="B4808" t="s">
        <v>19</v>
      </c>
      <c r="E4808">
        <v>6.9</v>
      </c>
      <c r="F4808" t="e">
        <f t="shared" si="225"/>
        <v>#DIV/0!</v>
      </c>
      <c r="G4808">
        <f t="shared" si="226"/>
        <v>6.6</v>
      </c>
      <c r="H4808" s="3">
        <f t="shared" si="227"/>
        <v>1.1251158657328983</v>
      </c>
    </row>
    <row r="4809" spans="1:8" x14ac:dyDescent="0.3">
      <c r="A4809" t="s">
        <v>15107</v>
      </c>
      <c r="B4809" t="s">
        <v>19</v>
      </c>
      <c r="E4809">
        <v>5.8</v>
      </c>
      <c r="F4809" t="e">
        <f t="shared" si="225"/>
        <v>#DIV/0!</v>
      </c>
      <c r="G4809">
        <f t="shared" si="226"/>
        <v>6.6</v>
      </c>
      <c r="H4809" s="3">
        <f t="shared" si="227"/>
        <v>1.1251158657328983</v>
      </c>
    </row>
    <row r="4810" spans="1:8" x14ac:dyDescent="0.3">
      <c r="A4810" t="s">
        <v>15108</v>
      </c>
      <c r="B4810" t="s">
        <v>19</v>
      </c>
      <c r="E4810">
        <v>6</v>
      </c>
      <c r="F4810" t="e">
        <f t="shared" si="225"/>
        <v>#DIV/0!</v>
      </c>
      <c r="G4810">
        <f t="shared" si="226"/>
        <v>6.6</v>
      </c>
      <c r="H4810" s="3">
        <f t="shared" si="227"/>
        <v>1.1251158657328983</v>
      </c>
    </row>
    <row r="4811" spans="1:8" x14ac:dyDescent="0.3">
      <c r="A4811" t="s">
        <v>15109</v>
      </c>
      <c r="B4811" t="s">
        <v>19</v>
      </c>
      <c r="E4811">
        <v>8.1999999999999993</v>
      </c>
      <c r="F4811" t="e">
        <f t="shared" si="225"/>
        <v>#DIV/0!</v>
      </c>
      <c r="G4811">
        <f t="shared" si="226"/>
        <v>6.6</v>
      </c>
      <c r="H4811" s="3">
        <f t="shared" si="227"/>
        <v>1.1251158657328983</v>
      </c>
    </row>
    <row r="4812" spans="1:8" x14ac:dyDescent="0.3">
      <c r="A4812" t="s">
        <v>15110</v>
      </c>
      <c r="B4812" t="s">
        <v>19</v>
      </c>
      <c r="E4812">
        <v>8</v>
      </c>
      <c r="F4812" t="e">
        <f t="shared" si="225"/>
        <v>#DIV/0!</v>
      </c>
      <c r="G4812">
        <f t="shared" si="226"/>
        <v>6.6</v>
      </c>
      <c r="H4812" s="3">
        <f t="shared" si="227"/>
        <v>1.1251158657328983</v>
      </c>
    </row>
    <row r="4813" spans="1:8" x14ac:dyDescent="0.3">
      <c r="A4813" t="s">
        <v>15111</v>
      </c>
      <c r="B4813" t="s">
        <v>19</v>
      </c>
      <c r="E4813">
        <v>7</v>
      </c>
      <c r="F4813" t="e">
        <f t="shared" si="225"/>
        <v>#DIV/0!</v>
      </c>
      <c r="G4813">
        <f t="shared" si="226"/>
        <v>6.6</v>
      </c>
      <c r="H4813" s="3">
        <f t="shared" si="227"/>
        <v>1.1251158657328983</v>
      </c>
    </row>
    <row r="4814" spans="1:8" x14ac:dyDescent="0.3">
      <c r="A4814" t="s">
        <v>15112</v>
      </c>
      <c r="B4814" t="s">
        <v>19</v>
      </c>
      <c r="E4814">
        <v>6.3</v>
      </c>
      <c r="F4814" t="e">
        <f t="shared" si="225"/>
        <v>#DIV/0!</v>
      </c>
      <c r="G4814">
        <f t="shared" si="226"/>
        <v>6.6</v>
      </c>
      <c r="H4814" s="3">
        <f t="shared" si="227"/>
        <v>1.1251158657328983</v>
      </c>
    </row>
    <row r="4815" spans="1:8" x14ac:dyDescent="0.3">
      <c r="A4815" t="s">
        <v>15113</v>
      </c>
      <c r="B4815" t="s">
        <v>19</v>
      </c>
      <c r="E4815">
        <v>7.6</v>
      </c>
      <c r="F4815" t="e">
        <f t="shared" si="225"/>
        <v>#DIV/0!</v>
      </c>
      <c r="G4815">
        <f t="shared" si="226"/>
        <v>6.6</v>
      </c>
      <c r="H4815" s="3">
        <f t="shared" si="227"/>
        <v>1.1251158657328983</v>
      </c>
    </row>
    <row r="4816" spans="1:8" x14ac:dyDescent="0.3">
      <c r="A4816" t="s">
        <v>15114</v>
      </c>
      <c r="B4816" t="s">
        <v>19</v>
      </c>
      <c r="E4816">
        <v>6.1</v>
      </c>
      <c r="F4816" t="e">
        <f t="shared" si="225"/>
        <v>#DIV/0!</v>
      </c>
      <c r="G4816">
        <f t="shared" si="226"/>
        <v>6.6</v>
      </c>
      <c r="H4816" s="3">
        <f t="shared" si="227"/>
        <v>1.1251158657328983</v>
      </c>
    </row>
    <row r="4817" spans="1:8" x14ac:dyDescent="0.3">
      <c r="A4817" t="s">
        <v>15115</v>
      </c>
      <c r="B4817" t="s">
        <v>9944</v>
      </c>
      <c r="E4817">
        <v>7.2</v>
      </c>
      <c r="F4817" t="e">
        <f t="shared" si="225"/>
        <v>#DIV/0!</v>
      </c>
      <c r="G4817">
        <f t="shared" si="226"/>
        <v>6.6</v>
      </c>
      <c r="H4817" s="3">
        <f t="shared" si="227"/>
        <v>1.1251158657328983</v>
      </c>
    </row>
    <row r="4818" spans="1:8" x14ac:dyDescent="0.3">
      <c r="A4818" t="s">
        <v>15116</v>
      </c>
      <c r="B4818" t="s">
        <v>19</v>
      </c>
      <c r="E4818">
        <v>7.8</v>
      </c>
      <c r="F4818" t="e">
        <f t="shared" si="225"/>
        <v>#DIV/0!</v>
      </c>
      <c r="G4818">
        <f t="shared" si="226"/>
        <v>6.6</v>
      </c>
      <c r="H4818" s="3">
        <f t="shared" si="227"/>
        <v>1.1251158657328983</v>
      </c>
    </row>
    <row r="4819" spans="1:8" x14ac:dyDescent="0.3">
      <c r="A4819" t="s">
        <v>15117</v>
      </c>
      <c r="B4819" t="s">
        <v>19</v>
      </c>
      <c r="E4819">
        <v>4.7</v>
      </c>
      <c r="F4819" t="e">
        <f t="shared" si="225"/>
        <v>#DIV/0!</v>
      </c>
      <c r="G4819">
        <f t="shared" si="226"/>
        <v>6.6</v>
      </c>
      <c r="H4819" s="3">
        <f t="shared" si="227"/>
        <v>1.1251158657328983</v>
      </c>
    </row>
    <row r="4820" spans="1:8" x14ac:dyDescent="0.3">
      <c r="A4820" t="s">
        <v>15118</v>
      </c>
      <c r="B4820" t="s">
        <v>19</v>
      </c>
      <c r="E4820">
        <v>7.5</v>
      </c>
      <c r="F4820" t="e">
        <f t="shared" si="225"/>
        <v>#DIV/0!</v>
      </c>
      <c r="G4820">
        <f t="shared" si="226"/>
        <v>6.6</v>
      </c>
      <c r="H4820" s="3">
        <f t="shared" si="227"/>
        <v>1.1251158657328983</v>
      </c>
    </row>
    <row r="4821" spans="1:8" x14ac:dyDescent="0.3">
      <c r="A4821" t="s">
        <v>15119</v>
      </c>
      <c r="B4821" t="s">
        <v>675</v>
      </c>
      <c r="E4821">
        <v>6.7</v>
      </c>
      <c r="F4821" t="e">
        <f t="shared" si="225"/>
        <v>#DIV/0!</v>
      </c>
      <c r="G4821">
        <f t="shared" si="226"/>
        <v>6.6</v>
      </c>
      <c r="H4821" s="3">
        <f t="shared" si="227"/>
        <v>1.1251158657328983</v>
      </c>
    </row>
    <row r="4822" spans="1:8" x14ac:dyDescent="0.3">
      <c r="A4822" t="s">
        <v>15120</v>
      </c>
      <c r="B4822" t="s">
        <v>19</v>
      </c>
      <c r="E4822">
        <v>3.4</v>
      </c>
      <c r="F4822" t="e">
        <f t="shared" si="225"/>
        <v>#DIV/0!</v>
      </c>
      <c r="G4822">
        <f t="shared" si="226"/>
        <v>6.6</v>
      </c>
      <c r="H4822" s="3">
        <f t="shared" si="227"/>
        <v>1.1251158657328983</v>
      </c>
    </row>
    <row r="4823" spans="1:8" x14ac:dyDescent="0.3">
      <c r="A4823" t="s">
        <v>12881</v>
      </c>
      <c r="B4823" t="s">
        <v>19</v>
      </c>
      <c r="E4823">
        <v>7.9</v>
      </c>
      <c r="F4823" t="e">
        <f t="shared" si="225"/>
        <v>#DIV/0!</v>
      </c>
      <c r="G4823">
        <f t="shared" si="226"/>
        <v>6.6</v>
      </c>
      <c r="H4823" s="3">
        <f t="shared" si="227"/>
        <v>1.1251158657328983</v>
      </c>
    </row>
    <row r="4824" spans="1:8" x14ac:dyDescent="0.3">
      <c r="A4824" t="s">
        <v>15121</v>
      </c>
      <c r="B4824" t="s">
        <v>19</v>
      </c>
      <c r="E4824">
        <v>8.9</v>
      </c>
      <c r="F4824" t="e">
        <f t="shared" si="225"/>
        <v>#DIV/0!</v>
      </c>
      <c r="G4824">
        <f t="shared" si="226"/>
        <v>6.6</v>
      </c>
      <c r="H4824" s="3">
        <f t="shared" si="227"/>
        <v>1.1251158657328983</v>
      </c>
    </row>
    <row r="4825" spans="1:8" x14ac:dyDescent="0.3">
      <c r="A4825" t="s">
        <v>15122</v>
      </c>
      <c r="B4825" t="s">
        <v>19</v>
      </c>
      <c r="E4825">
        <v>6.9</v>
      </c>
      <c r="F4825" t="e">
        <f t="shared" si="225"/>
        <v>#DIV/0!</v>
      </c>
      <c r="G4825">
        <f t="shared" si="226"/>
        <v>6.6</v>
      </c>
      <c r="H4825" s="3">
        <f t="shared" si="227"/>
        <v>1.1251158657328983</v>
      </c>
    </row>
    <row r="4826" spans="1:8" x14ac:dyDescent="0.3">
      <c r="A4826" t="s">
        <v>15123</v>
      </c>
      <c r="B4826" t="s">
        <v>19</v>
      </c>
      <c r="E4826">
        <v>8.1999999999999993</v>
      </c>
      <c r="F4826" t="e">
        <f t="shared" si="225"/>
        <v>#DIV/0!</v>
      </c>
      <c r="G4826">
        <f t="shared" si="226"/>
        <v>6.6</v>
      </c>
      <c r="H4826" s="3">
        <f t="shared" si="227"/>
        <v>1.1251158657328983</v>
      </c>
    </row>
    <row r="4827" spans="1:8" x14ac:dyDescent="0.3">
      <c r="A4827" t="s">
        <v>15124</v>
      </c>
      <c r="B4827" t="s">
        <v>675</v>
      </c>
      <c r="E4827">
        <v>7.3</v>
      </c>
      <c r="F4827" t="e">
        <f t="shared" si="225"/>
        <v>#DIV/0!</v>
      </c>
      <c r="G4827">
        <f t="shared" si="226"/>
        <v>6.6</v>
      </c>
      <c r="H4827" s="3">
        <f t="shared" si="227"/>
        <v>1.1251158657328983</v>
      </c>
    </row>
    <row r="4828" spans="1:8" x14ac:dyDescent="0.3">
      <c r="A4828" t="s">
        <v>15125</v>
      </c>
      <c r="B4828" t="s">
        <v>19</v>
      </c>
      <c r="E4828">
        <v>8</v>
      </c>
      <c r="F4828" t="e">
        <f t="shared" si="225"/>
        <v>#DIV/0!</v>
      </c>
      <c r="G4828">
        <f t="shared" si="226"/>
        <v>6.6</v>
      </c>
      <c r="H4828" s="3">
        <f t="shared" si="227"/>
        <v>1.1251158657328983</v>
      </c>
    </row>
    <row r="4829" spans="1:8" x14ac:dyDescent="0.3">
      <c r="A4829" t="s">
        <v>15126</v>
      </c>
      <c r="B4829" t="s">
        <v>19</v>
      </c>
      <c r="E4829">
        <v>6.7</v>
      </c>
      <c r="F4829" t="e">
        <f t="shared" si="225"/>
        <v>#DIV/0!</v>
      </c>
      <c r="G4829">
        <f t="shared" si="226"/>
        <v>6.6</v>
      </c>
      <c r="H4829" s="3">
        <f t="shared" si="227"/>
        <v>1.1251158657328983</v>
      </c>
    </row>
    <row r="4830" spans="1:8" x14ac:dyDescent="0.3">
      <c r="A4830" t="s">
        <v>15127</v>
      </c>
      <c r="B4830" t="s">
        <v>19</v>
      </c>
      <c r="E4830">
        <v>6.6</v>
      </c>
      <c r="F4830" t="e">
        <f t="shared" si="225"/>
        <v>#DIV/0!</v>
      </c>
      <c r="G4830">
        <f t="shared" si="226"/>
        <v>6.6</v>
      </c>
      <c r="H4830" s="3">
        <f t="shared" si="227"/>
        <v>1.1251158657328983</v>
      </c>
    </row>
    <row r="4831" spans="1:8" x14ac:dyDescent="0.3">
      <c r="A4831" t="s">
        <v>15128</v>
      </c>
      <c r="B4831" t="s">
        <v>19</v>
      </c>
      <c r="E4831">
        <v>6.9</v>
      </c>
      <c r="F4831" t="e">
        <f t="shared" si="225"/>
        <v>#DIV/0!</v>
      </c>
      <c r="G4831">
        <f t="shared" si="226"/>
        <v>6.6</v>
      </c>
      <c r="H4831" s="3">
        <f t="shared" si="227"/>
        <v>1.1251158657328983</v>
      </c>
    </row>
    <row r="4832" spans="1:8" x14ac:dyDescent="0.3">
      <c r="A4832" t="s">
        <v>15129</v>
      </c>
      <c r="B4832" t="s">
        <v>19</v>
      </c>
      <c r="E4832">
        <v>7.1</v>
      </c>
      <c r="F4832" t="e">
        <f t="shared" si="225"/>
        <v>#DIV/0!</v>
      </c>
      <c r="G4832">
        <f t="shared" si="226"/>
        <v>6.6</v>
      </c>
      <c r="H4832" s="3">
        <f t="shared" si="227"/>
        <v>1.1251158657328983</v>
      </c>
    </row>
    <row r="4833" spans="1:8" x14ac:dyDescent="0.3">
      <c r="A4833" t="s">
        <v>15130</v>
      </c>
      <c r="B4833" t="s">
        <v>19</v>
      </c>
      <c r="E4833">
        <v>5.6</v>
      </c>
      <c r="F4833" t="e">
        <f t="shared" si="225"/>
        <v>#DIV/0!</v>
      </c>
      <c r="G4833">
        <f t="shared" si="226"/>
        <v>6.6</v>
      </c>
      <c r="H4833" s="3">
        <f t="shared" si="227"/>
        <v>1.1251158657328983</v>
      </c>
    </row>
    <row r="4834" spans="1:8" x14ac:dyDescent="0.3">
      <c r="A4834" t="s">
        <v>15131</v>
      </c>
      <c r="B4834" t="s">
        <v>19</v>
      </c>
      <c r="E4834">
        <v>6.7</v>
      </c>
      <c r="F4834" t="e">
        <f t="shared" si="225"/>
        <v>#DIV/0!</v>
      </c>
      <c r="G4834">
        <f t="shared" si="226"/>
        <v>6.6</v>
      </c>
      <c r="H4834" s="3">
        <f t="shared" si="227"/>
        <v>1.1251158657328983</v>
      </c>
    </row>
    <row r="4835" spans="1:8" x14ac:dyDescent="0.3">
      <c r="A4835" t="s">
        <v>15132</v>
      </c>
      <c r="B4835" t="s">
        <v>19</v>
      </c>
      <c r="E4835">
        <v>7.1</v>
      </c>
      <c r="F4835" t="e">
        <f t="shared" si="225"/>
        <v>#DIV/0!</v>
      </c>
      <c r="G4835">
        <f t="shared" si="226"/>
        <v>6.6</v>
      </c>
      <c r="H4835" s="3">
        <f t="shared" si="227"/>
        <v>1.1251158657328983</v>
      </c>
    </row>
    <row r="4836" spans="1:8" x14ac:dyDescent="0.3">
      <c r="A4836" t="s">
        <v>15133</v>
      </c>
      <c r="B4836" t="s">
        <v>19</v>
      </c>
      <c r="E4836">
        <v>5.2</v>
      </c>
      <c r="F4836" t="e">
        <f t="shared" si="225"/>
        <v>#DIV/0!</v>
      </c>
      <c r="G4836">
        <f t="shared" si="226"/>
        <v>6.6</v>
      </c>
      <c r="H4836" s="3">
        <f t="shared" si="227"/>
        <v>1.1251158657328983</v>
      </c>
    </row>
    <row r="4837" spans="1:8" x14ac:dyDescent="0.3">
      <c r="A4837" t="s">
        <v>15134</v>
      </c>
      <c r="B4837" t="s">
        <v>19</v>
      </c>
      <c r="E4837">
        <v>7.7</v>
      </c>
      <c r="F4837" t="e">
        <f t="shared" si="225"/>
        <v>#DIV/0!</v>
      </c>
      <c r="G4837">
        <f t="shared" si="226"/>
        <v>6.6</v>
      </c>
      <c r="H4837" s="3">
        <f t="shared" si="227"/>
        <v>1.1251158657328983</v>
      </c>
    </row>
    <row r="4838" spans="1:8" x14ac:dyDescent="0.3">
      <c r="A4838" t="s">
        <v>15135</v>
      </c>
      <c r="B4838" t="s">
        <v>19</v>
      </c>
      <c r="E4838">
        <v>7.5</v>
      </c>
      <c r="F4838" t="e">
        <f t="shared" si="225"/>
        <v>#DIV/0!</v>
      </c>
      <c r="G4838">
        <f t="shared" si="226"/>
        <v>6.6</v>
      </c>
      <c r="H4838" s="3">
        <f t="shared" si="227"/>
        <v>1.1251158657328983</v>
      </c>
    </row>
    <row r="4839" spans="1:8" x14ac:dyDescent="0.3">
      <c r="A4839" t="s">
        <v>15136</v>
      </c>
      <c r="B4839" t="s">
        <v>19</v>
      </c>
      <c r="E4839">
        <v>7.6</v>
      </c>
      <c r="F4839" t="e">
        <f t="shared" si="225"/>
        <v>#DIV/0!</v>
      </c>
      <c r="G4839">
        <f t="shared" si="226"/>
        <v>6.6</v>
      </c>
      <c r="H4839" s="3">
        <f t="shared" si="227"/>
        <v>1.1251158657328983</v>
      </c>
    </row>
    <row r="4840" spans="1:8" x14ac:dyDescent="0.3">
      <c r="A4840" t="s">
        <v>15137</v>
      </c>
      <c r="B4840" t="s">
        <v>19</v>
      </c>
      <c r="E4840">
        <v>8.1</v>
      </c>
      <c r="F4840" t="e">
        <f t="shared" si="225"/>
        <v>#DIV/0!</v>
      </c>
      <c r="G4840">
        <f t="shared" si="226"/>
        <v>6.6</v>
      </c>
      <c r="H4840" s="3">
        <f t="shared" si="227"/>
        <v>1.1251158657328983</v>
      </c>
    </row>
    <row r="4841" spans="1:8" x14ac:dyDescent="0.3">
      <c r="A4841" t="s">
        <v>15138</v>
      </c>
      <c r="B4841" t="s">
        <v>19</v>
      </c>
      <c r="E4841">
        <v>5.5</v>
      </c>
      <c r="F4841" t="e">
        <f t="shared" si="225"/>
        <v>#DIV/0!</v>
      </c>
      <c r="G4841">
        <f t="shared" si="226"/>
        <v>6.6</v>
      </c>
      <c r="H4841" s="3">
        <f t="shared" si="227"/>
        <v>1.1251158657328983</v>
      </c>
    </row>
    <row r="4842" spans="1:8" x14ac:dyDescent="0.3">
      <c r="A4842" t="s">
        <v>15139</v>
      </c>
      <c r="B4842" t="s">
        <v>19</v>
      </c>
      <c r="E4842">
        <v>6.6</v>
      </c>
      <c r="F4842" t="e">
        <f t="shared" si="225"/>
        <v>#DIV/0!</v>
      </c>
      <c r="G4842">
        <f t="shared" si="226"/>
        <v>6.6</v>
      </c>
      <c r="H4842" s="3">
        <f t="shared" si="227"/>
        <v>1.1251158657328983</v>
      </c>
    </row>
    <row r="4843" spans="1:8" x14ac:dyDescent="0.3">
      <c r="A4843" t="s">
        <v>15140</v>
      </c>
      <c r="B4843" t="s">
        <v>19</v>
      </c>
      <c r="E4843">
        <v>3.2</v>
      </c>
      <c r="F4843" t="e">
        <f t="shared" si="225"/>
        <v>#DIV/0!</v>
      </c>
      <c r="G4843">
        <f t="shared" si="226"/>
        <v>6.6</v>
      </c>
      <c r="H4843" s="3">
        <f t="shared" si="227"/>
        <v>1.1251158657328983</v>
      </c>
    </row>
    <row r="4844" spans="1:8" x14ac:dyDescent="0.3">
      <c r="A4844" t="s">
        <v>11530</v>
      </c>
      <c r="B4844" t="s">
        <v>19</v>
      </c>
      <c r="E4844">
        <v>7.4</v>
      </c>
      <c r="F4844" t="e">
        <f t="shared" si="225"/>
        <v>#DIV/0!</v>
      </c>
      <c r="G4844">
        <f t="shared" si="226"/>
        <v>6.6</v>
      </c>
      <c r="H4844" s="3">
        <f t="shared" si="227"/>
        <v>1.1251158657328983</v>
      </c>
    </row>
    <row r="4845" spans="1:8" x14ac:dyDescent="0.3">
      <c r="A4845" t="s">
        <v>15141</v>
      </c>
      <c r="B4845" t="s">
        <v>19</v>
      </c>
      <c r="E4845">
        <v>6.6</v>
      </c>
      <c r="F4845" t="e">
        <f t="shared" si="225"/>
        <v>#DIV/0!</v>
      </c>
      <c r="G4845">
        <f t="shared" si="226"/>
        <v>6.6</v>
      </c>
      <c r="H4845" s="3">
        <f t="shared" si="227"/>
        <v>1.1251158657328983</v>
      </c>
    </row>
    <row r="4846" spans="1:8" x14ac:dyDescent="0.3">
      <c r="A4846" t="s">
        <v>15142</v>
      </c>
      <c r="B4846" t="s">
        <v>19</v>
      </c>
      <c r="E4846">
        <v>6.2</v>
      </c>
      <c r="F4846" t="e">
        <f t="shared" si="225"/>
        <v>#DIV/0!</v>
      </c>
      <c r="G4846">
        <f t="shared" si="226"/>
        <v>6.6</v>
      </c>
      <c r="H4846" s="3">
        <f t="shared" si="227"/>
        <v>1.1251158657328983</v>
      </c>
    </row>
    <row r="4847" spans="1:8" x14ac:dyDescent="0.3">
      <c r="A4847" t="s">
        <v>15143</v>
      </c>
      <c r="B4847" t="s">
        <v>19</v>
      </c>
      <c r="E4847">
        <v>4.8</v>
      </c>
      <c r="F4847" t="e">
        <f t="shared" si="225"/>
        <v>#DIV/0!</v>
      </c>
      <c r="G4847">
        <f t="shared" si="226"/>
        <v>6.6</v>
      </c>
      <c r="H4847" s="3">
        <f t="shared" si="227"/>
        <v>1.1251158657328983</v>
      </c>
    </row>
    <row r="4848" spans="1:8" x14ac:dyDescent="0.3">
      <c r="A4848" t="s">
        <v>15144</v>
      </c>
      <c r="B4848" t="s">
        <v>19</v>
      </c>
      <c r="E4848">
        <v>4.5</v>
      </c>
      <c r="F4848" t="e">
        <f t="shared" si="225"/>
        <v>#DIV/0!</v>
      </c>
      <c r="G4848">
        <f t="shared" si="226"/>
        <v>6.6</v>
      </c>
      <c r="H4848" s="3">
        <f t="shared" si="227"/>
        <v>1.1251158657328983</v>
      </c>
    </row>
    <row r="4849" spans="1:8" x14ac:dyDescent="0.3">
      <c r="A4849" t="s">
        <v>15145</v>
      </c>
      <c r="B4849" t="s">
        <v>19</v>
      </c>
      <c r="E4849">
        <v>7.2</v>
      </c>
      <c r="F4849" t="e">
        <f t="shared" si="225"/>
        <v>#DIV/0!</v>
      </c>
      <c r="G4849">
        <f t="shared" si="226"/>
        <v>6.6</v>
      </c>
      <c r="H4849" s="3">
        <f t="shared" si="227"/>
        <v>1.1251158657328983</v>
      </c>
    </row>
    <row r="4850" spans="1:8" x14ac:dyDescent="0.3">
      <c r="A4850" t="s">
        <v>15146</v>
      </c>
      <c r="B4850" t="s">
        <v>19</v>
      </c>
      <c r="E4850">
        <v>4.3</v>
      </c>
      <c r="F4850" t="e">
        <f t="shared" si="225"/>
        <v>#DIV/0!</v>
      </c>
      <c r="G4850">
        <f t="shared" si="226"/>
        <v>6.6</v>
      </c>
      <c r="H4850" s="3">
        <f t="shared" si="227"/>
        <v>1.1251158657328983</v>
      </c>
    </row>
    <row r="4851" spans="1:8" x14ac:dyDescent="0.3">
      <c r="A4851" t="s">
        <v>15147</v>
      </c>
      <c r="B4851" t="s">
        <v>19</v>
      </c>
      <c r="E4851">
        <v>4.5</v>
      </c>
      <c r="F4851" t="e">
        <f t="shared" si="225"/>
        <v>#DIV/0!</v>
      </c>
      <c r="G4851">
        <f t="shared" si="226"/>
        <v>6.6</v>
      </c>
      <c r="H4851" s="3">
        <f t="shared" si="227"/>
        <v>1.1251158657328983</v>
      </c>
    </row>
    <row r="4852" spans="1:8" x14ac:dyDescent="0.3">
      <c r="A4852" t="s">
        <v>15148</v>
      </c>
      <c r="B4852" t="s">
        <v>19</v>
      </c>
      <c r="E4852">
        <v>6.4</v>
      </c>
      <c r="F4852" t="e">
        <f t="shared" si="225"/>
        <v>#DIV/0!</v>
      </c>
      <c r="G4852">
        <f t="shared" si="226"/>
        <v>6.6</v>
      </c>
      <c r="H4852" s="3">
        <f t="shared" si="227"/>
        <v>1.1251158657328983</v>
      </c>
    </row>
    <row r="4853" spans="1:8" x14ac:dyDescent="0.3">
      <c r="A4853" t="s">
        <v>15149</v>
      </c>
      <c r="B4853" t="s">
        <v>19</v>
      </c>
      <c r="E4853">
        <v>6.4</v>
      </c>
      <c r="F4853" t="e">
        <f t="shared" si="225"/>
        <v>#DIV/0!</v>
      </c>
      <c r="G4853">
        <f t="shared" si="226"/>
        <v>6.6</v>
      </c>
      <c r="H4853" s="3">
        <f t="shared" si="227"/>
        <v>1.1251158657328983</v>
      </c>
    </row>
    <row r="4854" spans="1:8" x14ac:dyDescent="0.3">
      <c r="A4854" t="s">
        <v>15150</v>
      </c>
      <c r="B4854" t="s">
        <v>19</v>
      </c>
      <c r="E4854">
        <v>7.3</v>
      </c>
      <c r="F4854" t="e">
        <f t="shared" si="225"/>
        <v>#DIV/0!</v>
      </c>
      <c r="G4854">
        <f t="shared" si="226"/>
        <v>6.6</v>
      </c>
      <c r="H4854" s="3">
        <f t="shared" si="227"/>
        <v>1.1251158657328983</v>
      </c>
    </row>
    <row r="4855" spans="1:8" x14ac:dyDescent="0.3">
      <c r="A4855" t="s">
        <v>15151</v>
      </c>
      <c r="B4855" t="s">
        <v>19</v>
      </c>
      <c r="E4855">
        <v>6.9</v>
      </c>
      <c r="F4855" t="e">
        <f t="shared" si="225"/>
        <v>#DIV/0!</v>
      </c>
      <c r="G4855">
        <f t="shared" si="226"/>
        <v>6.6</v>
      </c>
      <c r="H4855" s="3">
        <f t="shared" si="227"/>
        <v>1.1251158657328983</v>
      </c>
    </row>
    <row r="4856" spans="1:8" x14ac:dyDescent="0.3">
      <c r="A4856" t="s">
        <v>15152</v>
      </c>
      <c r="B4856" t="s">
        <v>19</v>
      </c>
      <c r="E4856">
        <v>4.3</v>
      </c>
      <c r="F4856" t="e">
        <f t="shared" si="225"/>
        <v>#DIV/0!</v>
      </c>
      <c r="G4856">
        <f t="shared" si="226"/>
        <v>6.6</v>
      </c>
      <c r="H4856" s="3">
        <f t="shared" si="227"/>
        <v>1.1251158657328983</v>
      </c>
    </row>
    <row r="4857" spans="1:8" x14ac:dyDescent="0.3">
      <c r="A4857" t="s">
        <v>15153</v>
      </c>
      <c r="B4857" t="s">
        <v>19</v>
      </c>
      <c r="E4857">
        <v>7.2</v>
      </c>
      <c r="F4857" t="e">
        <f t="shared" si="225"/>
        <v>#DIV/0!</v>
      </c>
      <c r="G4857">
        <f t="shared" si="226"/>
        <v>6.6</v>
      </c>
      <c r="H4857" s="3">
        <f t="shared" si="227"/>
        <v>1.1251158657328983</v>
      </c>
    </row>
    <row r="4858" spans="1:8" x14ac:dyDescent="0.3">
      <c r="A4858" t="s">
        <v>15154</v>
      </c>
      <c r="B4858" t="s">
        <v>19</v>
      </c>
      <c r="E4858">
        <v>6.5</v>
      </c>
      <c r="F4858" t="e">
        <f t="shared" si="225"/>
        <v>#DIV/0!</v>
      </c>
      <c r="G4858">
        <f t="shared" si="226"/>
        <v>6.6</v>
      </c>
      <c r="H4858" s="3">
        <f t="shared" si="227"/>
        <v>1.1251158657328983</v>
      </c>
    </row>
    <row r="4859" spans="1:8" x14ac:dyDescent="0.3">
      <c r="A4859" t="s">
        <v>15155</v>
      </c>
      <c r="B4859" t="s">
        <v>3111</v>
      </c>
      <c r="E4859">
        <v>6.6</v>
      </c>
      <c r="F4859" t="e">
        <f t="shared" si="225"/>
        <v>#DIV/0!</v>
      </c>
      <c r="G4859">
        <f t="shared" si="226"/>
        <v>6.6</v>
      </c>
      <c r="H4859" s="3">
        <f t="shared" si="227"/>
        <v>1.1251158657328983</v>
      </c>
    </row>
    <row r="4860" spans="1:8" x14ac:dyDescent="0.3">
      <c r="A4860" t="s">
        <v>15156</v>
      </c>
      <c r="B4860" t="s">
        <v>19</v>
      </c>
      <c r="E4860">
        <v>6.7</v>
      </c>
      <c r="F4860" t="e">
        <f t="shared" si="225"/>
        <v>#DIV/0!</v>
      </c>
      <c r="G4860">
        <f t="shared" si="226"/>
        <v>6.6</v>
      </c>
      <c r="H4860" s="3">
        <f t="shared" si="227"/>
        <v>1.1251158657328983</v>
      </c>
    </row>
    <row r="4861" spans="1:8" x14ac:dyDescent="0.3">
      <c r="A4861" t="s">
        <v>15157</v>
      </c>
      <c r="B4861" t="s">
        <v>19</v>
      </c>
      <c r="E4861">
        <v>4.3</v>
      </c>
      <c r="F4861" t="e">
        <f t="shared" si="225"/>
        <v>#DIV/0!</v>
      </c>
      <c r="G4861">
        <f t="shared" si="226"/>
        <v>6.6</v>
      </c>
      <c r="H4861" s="3">
        <f t="shared" si="227"/>
        <v>1.1251158657328983</v>
      </c>
    </row>
    <row r="4862" spans="1:8" x14ac:dyDescent="0.3">
      <c r="A4862" t="s">
        <v>15158</v>
      </c>
      <c r="B4862" t="s">
        <v>19</v>
      </c>
      <c r="E4862">
        <v>7.3</v>
      </c>
      <c r="F4862" t="e">
        <f t="shared" si="225"/>
        <v>#DIV/0!</v>
      </c>
      <c r="G4862">
        <f t="shared" si="226"/>
        <v>6.6</v>
      </c>
      <c r="H4862" s="3">
        <f t="shared" si="227"/>
        <v>1.1251158657328983</v>
      </c>
    </row>
    <row r="4863" spans="1:8" x14ac:dyDescent="0.3">
      <c r="A4863" t="s">
        <v>15159</v>
      </c>
      <c r="B4863" t="s">
        <v>19</v>
      </c>
      <c r="E4863">
        <v>6.4</v>
      </c>
      <c r="F4863" t="e">
        <f t="shared" si="225"/>
        <v>#DIV/0!</v>
      </c>
      <c r="G4863">
        <f t="shared" si="226"/>
        <v>6.6</v>
      </c>
      <c r="H4863" s="3">
        <f t="shared" si="227"/>
        <v>1.1251158657328983</v>
      </c>
    </row>
    <row r="4864" spans="1:8" x14ac:dyDescent="0.3">
      <c r="A4864" t="s">
        <v>15160</v>
      </c>
      <c r="B4864" t="s">
        <v>19</v>
      </c>
      <c r="E4864">
        <v>7</v>
      </c>
      <c r="F4864" t="e">
        <f t="shared" si="225"/>
        <v>#DIV/0!</v>
      </c>
      <c r="G4864">
        <f t="shared" si="226"/>
        <v>6.6</v>
      </c>
      <c r="H4864" s="3">
        <f t="shared" si="227"/>
        <v>1.1251158657328983</v>
      </c>
    </row>
    <row r="4865" spans="1:8" x14ac:dyDescent="0.3">
      <c r="A4865" t="s">
        <v>15161</v>
      </c>
      <c r="B4865" t="s">
        <v>19</v>
      </c>
      <c r="E4865">
        <v>5.5</v>
      </c>
      <c r="F4865" t="e">
        <f t="shared" si="225"/>
        <v>#DIV/0!</v>
      </c>
      <c r="G4865">
        <f t="shared" si="226"/>
        <v>6.6</v>
      </c>
      <c r="H4865" s="3">
        <f t="shared" si="227"/>
        <v>1.1251158657328983</v>
      </c>
    </row>
    <row r="4866" spans="1:8" x14ac:dyDescent="0.3">
      <c r="A4866" t="s">
        <v>15162</v>
      </c>
      <c r="B4866" t="s">
        <v>19</v>
      </c>
      <c r="E4866">
        <v>6.7</v>
      </c>
      <c r="F4866" t="e">
        <f t="shared" si="225"/>
        <v>#DIV/0!</v>
      </c>
      <c r="G4866">
        <f t="shared" si="226"/>
        <v>6.6</v>
      </c>
      <c r="H4866" s="3">
        <f t="shared" si="227"/>
        <v>1.1251158657328983</v>
      </c>
    </row>
    <row r="4867" spans="1:8" x14ac:dyDescent="0.3">
      <c r="A4867" t="s">
        <v>15163</v>
      </c>
      <c r="B4867" t="s">
        <v>19</v>
      </c>
      <c r="E4867">
        <v>4.3</v>
      </c>
      <c r="F4867" t="e">
        <f t="shared" ref="F4867:F4930" si="228">AVERAGEIF(B:B,C:C,E:E)</f>
        <v>#DIV/0!</v>
      </c>
      <c r="G4867">
        <f t="shared" ref="G4867:G4930" si="229">MEDIAN(B:B,C:C,E:E)</f>
        <v>6.6</v>
      </c>
      <c r="H4867" s="3">
        <f t="shared" ref="H4867:H4930" si="230">_xlfn.STDEV.S(B:B,C:C,E:E)</f>
        <v>1.1251158657328983</v>
      </c>
    </row>
    <row r="4868" spans="1:8" x14ac:dyDescent="0.3">
      <c r="A4868" t="s">
        <v>15164</v>
      </c>
      <c r="B4868" t="s">
        <v>19</v>
      </c>
      <c r="E4868">
        <v>6.1</v>
      </c>
      <c r="F4868" t="e">
        <f t="shared" si="228"/>
        <v>#DIV/0!</v>
      </c>
      <c r="G4868">
        <f t="shared" si="229"/>
        <v>6.6</v>
      </c>
      <c r="H4868" s="3">
        <f t="shared" si="230"/>
        <v>1.1251158657328983</v>
      </c>
    </row>
    <row r="4869" spans="1:8" x14ac:dyDescent="0.3">
      <c r="A4869" t="s">
        <v>15165</v>
      </c>
      <c r="B4869" t="s">
        <v>19</v>
      </c>
      <c r="E4869">
        <v>6.8</v>
      </c>
      <c r="F4869" t="e">
        <f t="shared" si="228"/>
        <v>#DIV/0!</v>
      </c>
      <c r="G4869">
        <f t="shared" si="229"/>
        <v>6.6</v>
      </c>
      <c r="H4869" s="3">
        <f t="shared" si="230"/>
        <v>1.1251158657328983</v>
      </c>
    </row>
    <row r="4870" spans="1:8" x14ac:dyDescent="0.3">
      <c r="A4870" t="s">
        <v>15166</v>
      </c>
      <c r="B4870" t="s">
        <v>19</v>
      </c>
      <c r="E4870">
        <v>3.9</v>
      </c>
      <c r="F4870" t="e">
        <f t="shared" si="228"/>
        <v>#DIV/0!</v>
      </c>
      <c r="G4870">
        <f t="shared" si="229"/>
        <v>6.6</v>
      </c>
      <c r="H4870" s="3">
        <f t="shared" si="230"/>
        <v>1.1251158657328983</v>
      </c>
    </row>
    <row r="4871" spans="1:8" x14ac:dyDescent="0.3">
      <c r="A4871" t="s">
        <v>15167</v>
      </c>
      <c r="B4871" t="s">
        <v>19</v>
      </c>
      <c r="E4871">
        <v>8.5</v>
      </c>
      <c r="F4871" t="e">
        <f t="shared" si="228"/>
        <v>#DIV/0!</v>
      </c>
      <c r="G4871">
        <f t="shared" si="229"/>
        <v>6.6</v>
      </c>
      <c r="H4871" s="3">
        <f t="shared" si="230"/>
        <v>1.1251158657328983</v>
      </c>
    </row>
    <row r="4872" spans="1:8" x14ac:dyDescent="0.3">
      <c r="A4872" t="s">
        <v>15168</v>
      </c>
      <c r="B4872" t="s">
        <v>19</v>
      </c>
      <c r="E4872">
        <v>6.9</v>
      </c>
      <c r="F4872" t="e">
        <f t="shared" si="228"/>
        <v>#DIV/0!</v>
      </c>
      <c r="G4872">
        <f t="shared" si="229"/>
        <v>6.6</v>
      </c>
      <c r="H4872" s="3">
        <f t="shared" si="230"/>
        <v>1.1251158657328983</v>
      </c>
    </row>
    <row r="4873" spans="1:8" x14ac:dyDescent="0.3">
      <c r="A4873" t="s">
        <v>15169</v>
      </c>
      <c r="B4873" t="s">
        <v>19</v>
      </c>
      <c r="E4873">
        <v>7.3</v>
      </c>
      <c r="F4873" t="e">
        <f t="shared" si="228"/>
        <v>#DIV/0!</v>
      </c>
      <c r="G4873">
        <f t="shared" si="229"/>
        <v>6.6</v>
      </c>
      <c r="H4873" s="3">
        <f t="shared" si="230"/>
        <v>1.1251158657328983</v>
      </c>
    </row>
    <row r="4874" spans="1:8" x14ac:dyDescent="0.3">
      <c r="A4874" t="s">
        <v>15170</v>
      </c>
      <c r="B4874" t="s">
        <v>19</v>
      </c>
      <c r="E4874">
        <v>6.9</v>
      </c>
      <c r="F4874" t="e">
        <f t="shared" si="228"/>
        <v>#DIV/0!</v>
      </c>
      <c r="G4874">
        <f t="shared" si="229"/>
        <v>6.6</v>
      </c>
      <c r="H4874" s="3">
        <f t="shared" si="230"/>
        <v>1.1251158657328983</v>
      </c>
    </row>
    <row r="4875" spans="1:8" x14ac:dyDescent="0.3">
      <c r="A4875" t="s">
        <v>15171</v>
      </c>
      <c r="B4875" t="s">
        <v>19</v>
      </c>
      <c r="E4875">
        <v>6.3</v>
      </c>
      <c r="F4875" t="e">
        <f t="shared" si="228"/>
        <v>#DIV/0!</v>
      </c>
      <c r="G4875">
        <f t="shared" si="229"/>
        <v>6.6</v>
      </c>
      <c r="H4875" s="3">
        <f t="shared" si="230"/>
        <v>1.1251158657328983</v>
      </c>
    </row>
    <row r="4876" spans="1:8" x14ac:dyDescent="0.3">
      <c r="A4876" t="s">
        <v>15172</v>
      </c>
      <c r="B4876" t="s">
        <v>19</v>
      </c>
      <c r="E4876">
        <v>2.5</v>
      </c>
      <c r="F4876" t="e">
        <f t="shared" si="228"/>
        <v>#DIV/0!</v>
      </c>
      <c r="G4876">
        <f t="shared" si="229"/>
        <v>6.6</v>
      </c>
      <c r="H4876" s="3">
        <f t="shared" si="230"/>
        <v>1.1251158657328983</v>
      </c>
    </row>
    <row r="4877" spans="1:8" x14ac:dyDescent="0.3">
      <c r="A4877" t="s">
        <v>15173</v>
      </c>
      <c r="B4877" t="s">
        <v>19</v>
      </c>
      <c r="E4877">
        <v>5.7</v>
      </c>
      <c r="F4877" t="e">
        <f t="shared" si="228"/>
        <v>#DIV/0!</v>
      </c>
      <c r="G4877">
        <f t="shared" si="229"/>
        <v>6.6</v>
      </c>
      <c r="H4877" s="3">
        <f t="shared" si="230"/>
        <v>1.1251158657328983</v>
      </c>
    </row>
    <row r="4878" spans="1:8" x14ac:dyDescent="0.3">
      <c r="A4878" t="s">
        <v>15174</v>
      </c>
      <c r="B4878" t="s">
        <v>19</v>
      </c>
      <c r="E4878">
        <v>7</v>
      </c>
      <c r="F4878" t="e">
        <f t="shared" si="228"/>
        <v>#DIV/0!</v>
      </c>
      <c r="G4878">
        <f t="shared" si="229"/>
        <v>6.6</v>
      </c>
      <c r="H4878" s="3">
        <f t="shared" si="230"/>
        <v>1.1251158657328983</v>
      </c>
    </row>
    <row r="4879" spans="1:8" x14ac:dyDescent="0.3">
      <c r="A4879" t="s">
        <v>15175</v>
      </c>
      <c r="B4879" t="s">
        <v>19</v>
      </c>
      <c r="E4879">
        <v>6.2</v>
      </c>
      <c r="F4879" t="e">
        <f t="shared" si="228"/>
        <v>#DIV/0!</v>
      </c>
      <c r="G4879">
        <f t="shared" si="229"/>
        <v>6.6</v>
      </c>
      <c r="H4879" s="3">
        <f t="shared" si="230"/>
        <v>1.1251158657328983</v>
      </c>
    </row>
    <row r="4880" spans="1:8" x14ac:dyDescent="0.3">
      <c r="A4880" t="s">
        <v>15176</v>
      </c>
      <c r="B4880" t="s">
        <v>19</v>
      </c>
      <c r="E4880">
        <v>6.9</v>
      </c>
      <c r="F4880" t="e">
        <f t="shared" si="228"/>
        <v>#DIV/0!</v>
      </c>
      <c r="G4880">
        <f t="shared" si="229"/>
        <v>6.6</v>
      </c>
      <c r="H4880" s="3">
        <f t="shared" si="230"/>
        <v>1.1251158657328983</v>
      </c>
    </row>
    <row r="4881" spans="1:8" x14ac:dyDescent="0.3">
      <c r="A4881" t="s">
        <v>15177</v>
      </c>
      <c r="B4881" t="s">
        <v>19</v>
      </c>
      <c r="E4881">
        <v>4.5</v>
      </c>
      <c r="F4881" t="e">
        <f t="shared" si="228"/>
        <v>#DIV/0!</v>
      </c>
      <c r="G4881">
        <f t="shared" si="229"/>
        <v>6.6</v>
      </c>
      <c r="H4881" s="3">
        <f t="shared" si="230"/>
        <v>1.1251158657328983</v>
      </c>
    </row>
    <row r="4882" spans="1:8" x14ac:dyDescent="0.3">
      <c r="A4882" t="s">
        <v>15178</v>
      </c>
      <c r="B4882" t="s">
        <v>19</v>
      </c>
      <c r="E4882">
        <v>7.8</v>
      </c>
      <c r="F4882" t="e">
        <f t="shared" si="228"/>
        <v>#DIV/0!</v>
      </c>
      <c r="G4882">
        <f t="shared" si="229"/>
        <v>6.6</v>
      </c>
      <c r="H4882" s="3">
        <f t="shared" si="230"/>
        <v>1.1251158657328983</v>
      </c>
    </row>
    <row r="4883" spans="1:8" x14ac:dyDescent="0.3">
      <c r="A4883" t="s">
        <v>15179</v>
      </c>
      <c r="B4883" t="s">
        <v>19</v>
      </c>
      <c r="E4883">
        <v>4.4000000000000004</v>
      </c>
      <c r="F4883" t="e">
        <f t="shared" si="228"/>
        <v>#DIV/0!</v>
      </c>
      <c r="G4883">
        <f t="shared" si="229"/>
        <v>6.6</v>
      </c>
      <c r="H4883" s="3">
        <f t="shared" si="230"/>
        <v>1.1251158657328983</v>
      </c>
    </row>
    <row r="4884" spans="1:8" x14ac:dyDescent="0.3">
      <c r="A4884" t="s">
        <v>13090</v>
      </c>
      <c r="B4884" t="s">
        <v>19</v>
      </c>
      <c r="E4884">
        <v>7.4</v>
      </c>
      <c r="F4884" t="e">
        <f t="shared" si="228"/>
        <v>#DIV/0!</v>
      </c>
      <c r="G4884">
        <f t="shared" si="229"/>
        <v>6.6</v>
      </c>
      <c r="H4884" s="3">
        <f t="shared" si="230"/>
        <v>1.1251158657328983</v>
      </c>
    </row>
    <row r="4885" spans="1:8" x14ac:dyDescent="0.3">
      <c r="A4885" t="s">
        <v>15180</v>
      </c>
      <c r="B4885" t="s">
        <v>19</v>
      </c>
      <c r="E4885">
        <v>6.6</v>
      </c>
      <c r="F4885" t="e">
        <f t="shared" si="228"/>
        <v>#DIV/0!</v>
      </c>
      <c r="G4885">
        <f t="shared" si="229"/>
        <v>6.6</v>
      </c>
      <c r="H4885" s="3">
        <f t="shared" si="230"/>
        <v>1.1251158657328983</v>
      </c>
    </row>
    <row r="4886" spans="1:8" x14ac:dyDescent="0.3">
      <c r="A4886" t="s">
        <v>15181</v>
      </c>
      <c r="B4886" t="s">
        <v>19</v>
      </c>
      <c r="E4886">
        <v>8</v>
      </c>
      <c r="F4886" t="e">
        <f t="shared" si="228"/>
        <v>#DIV/0!</v>
      </c>
      <c r="G4886">
        <f t="shared" si="229"/>
        <v>6.6</v>
      </c>
      <c r="H4886" s="3">
        <f t="shared" si="230"/>
        <v>1.1251158657328983</v>
      </c>
    </row>
    <row r="4887" spans="1:8" x14ac:dyDescent="0.3">
      <c r="A4887" t="s">
        <v>15182</v>
      </c>
      <c r="B4887" t="s">
        <v>19</v>
      </c>
      <c r="E4887">
        <v>8.3000000000000007</v>
      </c>
      <c r="F4887" t="e">
        <f t="shared" si="228"/>
        <v>#DIV/0!</v>
      </c>
      <c r="G4887">
        <f t="shared" si="229"/>
        <v>6.6</v>
      </c>
      <c r="H4887" s="3">
        <f t="shared" si="230"/>
        <v>1.1251158657328983</v>
      </c>
    </row>
    <row r="4888" spans="1:8" x14ac:dyDescent="0.3">
      <c r="A4888" t="s">
        <v>15183</v>
      </c>
      <c r="B4888" t="s">
        <v>4190</v>
      </c>
      <c r="E4888">
        <v>6.5</v>
      </c>
      <c r="F4888" t="e">
        <f t="shared" si="228"/>
        <v>#DIV/0!</v>
      </c>
      <c r="G4888">
        <f t="shared" si="229"/>
        <v>6.6</v>
      </c>
      <c r="H4888" s="3">
        <f t="shared" si="230"/>
        <v>1.1251158657328983</v>
      </c>
    </row>
    <row r="4889" spans="1:8" x14ac:dyDescent="0.3">
      <c r="A4889" t="s">
        <v>15184</v>
      </c>
      <c r="B4889" t="s">
        <v>19</v>
      </c>
      <c r="E4889">
        <v>7.1</v>
      </c>
      <c r="F4889" t="e">
        <f t="shared" si="228"/>
        <v>#DIV/0!</v>
      </c>
      <c r="G4889">
        <f t="shared" si="229"/>
        <v>6.6</v>
      </c>
      <c r="H4889" s="3">
        <f t="shared" si="230"/>
        <v>1.1251158657328983</v>
      </c>
    </row>
    <row r="4890" spans="1:8" x14ac:dyDescent="0.3">
      <c r="A4890" t="s">
        <v>15185</v>
      </c>
      <c r="B4890" t="s">
        <v>19</v>
      </c>
      <c r="E4890">
        <v>7.1</v>
      </c>
      <c r="F4890" t="e">
        <f t="shared" si="228"/>
        <v>#DIV/0!</v>
      </c>
      <c r="G4890">
        <f t="shared" si="229"/>
        <v>6.6</v>
      </c>
      <c r="H4890" s="3">
        <f t="shared" si="230"/>
        <v>1.1251158657328983</v>
      </c>
    </row>
    <row r="4891" spans="1:8" x14ac:dyDescent="0.3">
      <c r="A4891" t="s">
        <v>15186</v>
      </c>
      <c r="B4891" t="s">
        <v>19</v>
      </c>
      <c r="E4891">
        <v>4</v>
      </c>
      <c r="F4891" t="e">
        <f t="shared" si="228"/>
        <v>#DIV/0!</v>
      </c>
      <c r="G4891">
        <f t="shared" si="229"/>
        <v>6.6</v>
      </c>
      <c r="H4891" s="3">
        <f t="shared" si="230"/>
        <v>1.1251158657328983</v>
      </c>
    </row>
    <row r="4892" spans="1:8" x14ac:dyDescent="0.3">
      <c r="A4892" t="s">
        <v>15187</v>
      </c>
      <c r="B4892" t="s">
        <v>19</v>
      </c>
      <c r="E4892">
        <v>7.5</v>
      </c>
      <c r="F4892" t="e">
        <f t="shared" si="228"/>
        <v>#DIV/0!</v>
      </c>
      <c r="G4892">
        <f t="shared" si="229"/>
        <v>6.6</v>
      </c>
      <c r="H4892" s="3">
        <f t="shared" si="230"/>
        <v>1.1251158657328983</v>
      </c>
    </row>
    <row r="4893" spans="1:8" x14ac:dyDescent="0.3">
      <c r="A4893" t="s">
        <v>15188</v>
      </c>
      <c r="B4893" t="s">
        <v>3748</v>
      </c>
      <c r="E4893">
        <v>7</v>
      </c>
      <c r="F4893" t="e">
        <f t="shared" si="228"/>
        <v>#DIV/0!</v>
      </c>
      <c r="G4893">
        <f t="shared" si="229"/>
        <v>6.6</v>
      </c>
      <c r="H4893" s="3">
        <f t="shared" si="230"/>
        <v>1.1251158657328983</v>
      </c>
    </row>
    <row r="4894" spans="1:8" x14ac:dyDescent="0.3">
      <c r="A4894" t="s">
        <v>15189</v>
      </c>
      <c r="B4894" t="s">
        <v>19</v>
      </c>
      <c r="E4894">
        <v>4</v>
      </c>
      <c r="F4894" t="e">
        <f t="shared" si="228"/>
        <v>#DIV/0!</v>
      </c>
      <c r="G4894">
        <f t="shared" si="229"/>
        <v>6.6</v>
      </c>
      <c r="H4894" s="3">
        <f t="shared" si="230"/>
        <v>1.1251158657328983</v>
      </c>
    </row>
    <row r="4895" spans="1:8" x14ac:dyDescent="0.3">
      <c r="A4895" t="s">
        <v>15190</v>
      </c>
      <c r="B4895" t="s">
        <v>19</v>
      </c>
      <c r="E4895">
        <v>6.7</v>
      </c>
      <c r="F4895" t="e">
        <f t="shared" si="228"/>
        <v>#DIV/0!</v>
      </c>
      <c r="G4895">
        <f t="shared" si="229"/>
        <v>6.6</v>
      </c>
      <c r="H4895" s="3">
        <f t="shared" si="230"/>
        <v>1.1251158657328983</v>
      </c>
    </row>
    <row r="4896" spans="1:8" x14ac:dyDescent="0.3">
      <c r="A4896" t="s">
        <v>14059</v>
      </c>
      <c r="B4896" t="s">
        <v>19</v>
      </c>
      <c r="E4896">
        <v>7.2</v>
      </c>
      <c r="F4896" t="e">
        <f t="shared" si="228"/>
        <v>#DIV/0!</v>
      </c>
      <c r="G4896">
        <f t="shared" si="229"/>
        <v>6.6</v>
      </c>
      <c r="H4896" s="3">
        <f t="shared" si="230"/>
        <v>1.1251158657328983</v>
      </c>
    </row>
    <row r="4897" spans="1:8" x14ac:dyDescent="0.3">
      <c r="A4897" t="s">
        <v>15191</v>
      </c>
      <c r="B4897" t="s">
        <v>19</v>
      </c>
      <c r="E4897">
        <v>7</v>
      </c>
      <c r="F4897" t="e">
        <f t="shared" si="228"/>
        <v>#DIV/0!</v>
      </c>
      <c r="G4897">
        <f t="shared" si="229"/>
        <v>6.6</v>
      </c>
      <c r="H4897" s="3">
        <f t="shared" si="230"/>
        <v>1.1251158657328983</v>
      </c>
    </row>
    <row r="4898" spans="1:8" x14ac:dyDescent="0.3">
      <c r="A4898" t="s">
        <v>15192</v>
      </c>
      <c r="B4898" t="s">
        <v>19</v>
      </c>
      <c r="E4898">
        <v>7.4</v>
      </c>
      <c r="F4898" t="e">
        <f t="shared" si="228"/>
        <v>#DIV/0!</v>
      </c>
      <c r="G4898">
        <f t="shared" si="229"/>
        <v>6.6</v>
      </c>
      <c r="H4898" s="3">
        <f t="shared" si="230"/>
        <v>1.1251158657328983</v>
      </c>
    </row>
    <row r="4899" spans="1:8" x14ac:dyDescent="0.3">
      <c r="A4899" t="s">
        <v>15193</v>
      </c>
      <c r="B4899" t="s">
        <v>19</v>
      </c>
      <c r="E4899">
        <v>8</v>
      </c>
      <c r="F4899" t="e">
        <f t="shared" si="228"/>
        <v>#DIV/0!</v>
      </c>
      <c r="G4899">
        <f t="shared" si="229"/>
        <v>6.6</v>
      </c>
      <c r="H4899" s="3">
        <f t="shared" si="230"/>
        <v>1.1251158657328983</v>
      </c>
    </row>
    <row r="4900" spans="1:8" x14ac:dyDescent="0.3">
      <c r="A4900" t="s">
        <v>15194</v>
      </c>
      <c r="B4900" t="s">
        <v>19</v>
      </c>
      <c r="E4900">
        <v>6.5</v>
      </c>
      <c r="F4900" t="e">
        <f t="shared" si="228"/>
        <v>#DIV/0!</v>
      </c>
      <c r="G4900">
        <f t="shared" si="229"/>
        <v>6.6</v>
      </c>
      <c r="H4900" s="3">
        <f t="shared" si="230"/>
        <v>1.1251158657328983</v>
      </c>
    </row>
    <row r="4901" spans="1:8" x14ac:dyDescent="0.3">
      <c r="A4901" t="s">
        <v>15195</v>
      </c>
      <c r="B4901" t="s">
        <v>19</v>
      </c>
      <c r="E4901">
        <v>7.2</v>
      </c>
      <c r="F4901" t="e">
        <f t="shared" si="228"/>
        <v>#DIV/0!</v>
      </c>
      <c r="G4901">
        <f t="shared" si="229"/>
        <v>6.6</v>
      </c>
      <c r="H4901" s="3">
        <f t="shared" si="230"/>
        <v>1.1251158657328983</v>
      </c>
    </row>
    <row r="4902" spans="1:8" x14ac:dyDescent="0.3">
      <c r="A4902" t="s">
        <v>15196</v>
      </c>
      <c r="B4902" t="s">
        <v>675</v>
      </c>
      <c r="E4902">
        <v>6.4</v>
      </c>
      <c r="F4902" t="e">
        <f t="shared" si="228"/>
        <v>#DIV/0!</v>
      </c>
      <c r="G4902">
        <f t="shared" si="229"/>
        <v>6.6</v>
      </c>
      <c r="H4902" s="3">
        <f t="shared" si="230"/>
        <v>1.1251158657328983</v>
      </c>
    </row>
    <row r="4903" spans="1:8" x14ac:dyDescent="0.3">
      <c r="A4903" t="s">
        <v>15197</v>
      </c>
      <c r="B4903" t="s">
        <v>6784</v>
      </c>
      <c r="E4903">
        <v>6.5</v>
      </c>
      <c r="F4903" t="e">
        <f t="shared" si="228"/>
        <v>#DIV/0!</v>
      </c>
      <c r="G4903">
        <f t="shared" si="229"/>
        <v>6.6</v>
      </c>
      <c r="H4903" s="3">
        <f t="shared" si="230"/>
        <v>1.1251158657328983</v>
      </c>
    </row>
    <row r="4904" spans="1:8" x14ac:dyDescent="0.3">
      <c r="A4904">
        <v>3</v>
      </c>
      <c r="B4904" t="s">
        <v>19</v>
      </c>
      <c r="E4904">
        <v>6.8</v>
      </c>
      <c r="F4904" t="e">
        <f t="shared" si="228"/>
        <v>#DIV/0!</v>
      </c>
      <c r="G4904">
        <f t="shared" si="229"/>
        <v>6.6</v>
      </c>
      <c r="H4904" s="3">
        <f t="shared" si="230"/>
        <v>1.1251158657328983</v>
      </c>
    </row>
    <row r="4905" spans="1:8" x14ac:dyDescent="0.3">
      <c r="A4905" t="s">
        <v>15198</v>
      </c>
      <c r="B4905" t="s">
        <v>19</v>
      </c>
      <c r="E4905">
        <v>6.9</v>
      </c>
      <c r="F4905" t="e">
        <f t="shared" si="228"/>
        <v>#DIV/0!</v>
      </c>
      <c r="G4905">
        <f t="shared" si="229"/>
        <v>6.6</v>
      </c>
      <c r="H4905" s="3">
        <f t="shared" si="230"/>
        <v>1.1251158657328983</v>
      </c>
    </row>
    <row r="4906" spans="1:8" x14ac:dyDescent="0.3">
      <c r="A4906" t="s">
        <v>15199</v>
      </c>
      <c r="B4906" t="s">
        <v>19</v>
      </c>
      <c r="E4906">
        <v>7.5</v>
      </c>
      <c r="F4906" t="e">
        <f t="shared" si="228"/>
        <v>#DIV/0!</v>
      </c>
      <c r="G4906">
        <f t="shared" si="229"/>
        <v>6.6</v>
      </c>
      <c r="H4906" s="3">
        <f t="shared" si="230"/>
        <v>1.1251158657328983</v>
      </c>
    </row>
    <row r="4907" spans="1:8" x14ac:dyDescent="0.3">
      <c r="A4907" t="s">
        <v>12074</v>
      </c>
      <c r="B4907" t="s">
        <v>19</v>
      </c>
      <c r="E4907">
        <v>7.1</v>
      </c>
      <c r="F4907" t="e">
        <f t="shared" si="228"/>
        <v>#DIV/0!</v>
      </c>
      <c r="G4907">
        <f t="shared" si="229"/>
        <v>6.6</v>
      </c>
      <c r="H4907" s="3">
        <f t="shared" si="230"/>
        <v>1.1251158657328983</v>
      </c>
    </row>
    <row r="4908" spans="1:8" x14ac:dyDescent="0.3">
      <c r="A4908" t="s">
        <v>15200</v>
      </c>
      <c r="B4908" t="s">
        <v>19</v>
      </c>
      <c r="E4908">
        <v>5.0999999999999996</v>
      </c>
      <c r="F4908" t="e">
        <f t="shared" si="228"/>
        <v>#DIV/0!</v>
      </c>
      <c r="G4908">
        <f t="shared" si="229"/>
        <v>6.6</v>
      </c>
      <c r="H4908" s="3">
        <f t="shared" si="230"/>
        <v>1.1251158657328983</v>
      </c>
    </row>
    <row r="4909" spans="1:8" x14ac:dyDescent="0.3">
      <c r="A4909" t="s">
        <v>15201</v>
      </c>
      <c r="B4909" t="s">
        <v>19</v>
      </c>
      <c r="E4909">
        <v>6.2</v>
      </c>
      <c r="F4909" t="e">
        <f t="shared" si="228"/>
        <v>#DIV/0!</v>
      </c>
      <c r="G4909">
        <f t="shared" si="229"/>
        <v>6.6</v>
      </c>
      <c r="H4909" s="3">
        <f t="shared" si="230"/>
        <v>1.1251158657328983</v>
      </c>
    </row>
    <row r="4910" spans="1:8" x14ac:dyDescent="0.3">
      <c r="A4910" t="s">
        <v>15202</v>
      </c>
      <c r="B4910" t="s">
        <v>19</v>
      </c>
      <c r="E4910">
        <v>3.9</v>
      </c>
      <c r="F4910" t="e">
        <f t="shared" si="228"/>
        <v>#DIV/0!</v>
      </c>
      <c r="G4910">
        <f t="shared" si="229"/>
        <v>6.6</v>
      </c>
      <c r="H4910" s="3">
        <f t="shared" si="230"/>
        <v>1.1251158657328983</v>
      </c>
    </row>
    <row r="4911" spans="1:8" x14ac:dyDescent="0.3">
      <c r="A4911" t="s">
        <v>15203</v>
      </c>
      <c r="B4911" t="s">
        <v>19</v>
      </c>
      <c r="E4911">
        <v>6</v>
      </c>
      <c r="F4911" t="e">
        <f t="shared" si="228"/>
        <v>#DIV/0!</v>
      </c>
      <c r="G4911">
        <f t="shared" si="229"/>
        <v>6.6</v>
      </c>
      <c r="H4911" s="3">
        <f t="shared" si="230"/>
        <v>1.1251158657328983</v>
      </c>
    </row>
    <row r="4912" spans="1:8" x14ac:dyDescent="0.3">
      <c r="A4912" t="s">
        <v>15204</v>
      </c>
      <c r="B4912" t="s">
        <v>9522</v>
      </c>
      <c r="E4912">
        <v>6.8</v>
      </c>
      <c r="F4912" t="e">
        <f t="shared" si="228"/>
        <v>#DIV/0!</v>
      </c>
      <c r="G4912">
        <f t="shared" si="229"/>
        <v>6.6</v>
      </c>
      <c r="H4912" s="3">
        <f t="shared" si="230"/>
        <v>1.1251158657328983</v>
      </c>
    </row>
    <row r="4913" spans="1:8" x14ac:dyDescent="0.3">
      <c r="A4913" t="s">
        <v>15205</v>
      </c>
      <c r="B4913" t="s">
        <v>19</v>
      </c>
      <c r="E4913">
        <v>7.4</v>
      </c>
      <c r="F4913" t="e">
        <f t="shared" si="228"/>
        <v>#DIV/0!</v>
      </c>
      <c r="G4913">
        <f t="shared" si="229"/>
        <v>6.6</v>
      </c>
      <c r="H4913" s="3">
        <f t="shared" si="230"/>
        <v>1.1251158657328983</v>
      </c>
    </row>
    <row r="4914" spans="1:8" x14ac:dyDescent="0.3">
      <c r="A4914" t="s">
        <v>15206</v>
      </c>
      <c r="B4914" t="s">
        <v>19</v>
      </c>
      <c r="E4914">
        <v>8.1</v>
      </c>
      <c r="F4914" t="e">
        <f t="shared" si="228"/>
        <v>#DIV/0!</v>
      </c>
      <c r="G4914">
        <f t="shared" si="229"/>
        <v>6.6</v>
      </c>
      <c r="H4914" s="3">
        <f t="shared" si="230"/>
        <v>1.1251158657328983</v>
      </c>
    </row>
    <row r="4915" spans="1:8" x14ac:dyDescent="0.3">
      <c r="A4915" t="s">
        <v>15207</v>
      </c>
      <c r="B4915" t="s">
        <v>19</v>
      </c>
      <c r="E4915">
        <v>6.5</v>
      </c>
      <c r="F4915" t="e">
        <f t="shared" si="228"/>
        <v>#DIV/0!</v>
      </c>
      <c r="G4915">
        <f t="shared" si="229"/>
        <v>6.6</v>
      </c>
      <c r="H4915" s="3">
        <f t="shared" si="230"/>
        <v>1.1251158657328983</v>
      </c>
    </row>
    <row r="4916" spans="1:8" x14ac:dyDescent="0.3">
      <c r="A4916" t="s">
        <v>15208</v>
      </c>
      <c r="B4916" t="s">
        <v>9510</v>
      </c>
      <c r="E4916">
        <v>8</v>
      </c>
      <c r="F4916" t="e">
        <f t="shared" si="228"/>
        <v>#DIV/0!</v>
      </c>
      <c r="G4916">
        <f t="shared" si="229"/>
        <v>6.6</v>
      </c>
      <c r="H4916" s="3">
        <f t="shared" si="230"/>
        <v>1.1251158657328983</v>
      </c>
    </row>
    <row r="4917" spans="1:8" x14ac:dyDescent="0.3">
      <c r="A4917" t="s">
        <v>15209</v>
      </c>
      <c r="B4917" t="s">
        <v>19</v>
      </c>
      <c r="E4917">
        <v>7.7</v>
      </c>
      <c r="F4917" t="e">
        <f t="shared" si="228"/>
        <v>#DIV/0!</v>
      </c>
      <c r="G4917">
        <f t="shared" si="229"/>
        <v>6.6</v>
      </c>
      <c r="H4917" s="3">
        <f t="shared" si="230"/>
        <v>1.1251158657328983</v>
      </c>
    </row>
    <row r="4918" spans="1:8" x14ac:dyDescent="0.3">
      <c r="A4918" t="s">
        <v>15210</v>
      </c>
      <c r="B4918" t="s">
        <v>19</v>
      </c>
      <c r="E4918">
        <v>7.2</v>
      </c>
      <c r="F4918" t="e">
        <f t="shared" si="228"/>
        <v>#DIV/0!</v>
      </c>
      <c r="G4918">
        <f t="shared" si="229"/>
        <v>6.6</v>
      </c>
      <c r="H4918" s="3">
        <f t="shared" si="230"/>
        <v>1.1251158657328983</v>
      </c>
    </row>
    <row r="4919" spans="1:8" x14ac:dyDescent="0.3">
      <c r="A4919" t="s">
        <v>15211</v>
      </c>
      <c r="B4919" t="s">
        <v>19</v>
      </c>
      <c r="E4919">
        <v>5.4</v>
      </c>
      <c r="F4919" t="e">
        <f t="shared" si="228"/>
        <v>#DIV/0!</v>
      </c>
      <c r="G4919">
        <f t="shared" si="229"/>
        <v>6.6</v>
      </c>
      <c r="H4919" s="3">
        <f t="shared" si="230"/>
        <v>1.1251158657328983</v>
      </c>
    </row>
    <row r="4920" spans="1:8" x14ac:dyDescent="0.3">
      <c r="A4920" t="s">
        <v>15212</v>
      </c>
      <c r="B4920" t="s">
        <v>19</v>
      </c>
      <c r="E4920">
        <v>6.7</v>
      </c>
      <c r="F4920" t="e">
        <f t="shared" si="228"/>
        <v>#DIV/0!</v>
      </c>
      <c r="G4920">
        <f t="shared" si="229"/>
        <v>6.6</v>
      </c>
      <c r="H4920" s="3">
        <f t="shared" si="230"/>
        <v>1.1251158657328983</v>
      </c>
    </row>
    <row r="4921" spans="1:8" x14ac:dyDescent="0.3">
      <c r="A4921" t="s">
        <v>15213</v>
      </c>
      <c r="B4921" t="s">
        <v>19</v>
      </c>
      <c r="E4921">
        <v>6.3</v>
      </c>
      <c r="F4921" t="e">
        <f t="shared" si="228"/>
        <v>#DIV/0!</v>
      </c>
      <c r="G4921">
        <f t="shared" si="229"/>
        <v>6.6</v>
      </c>
      <c r="H4921" s="3">
        <f t="shared" si="230"/>
        <v>1.1251158657328983</v>
      </c>
    </row>
    <row r="4922" spans="1:8" x14ac:dyDescent="0.3">
      <c r="A4922" t="s">
        <v>15214</v>
      </c>
      <c r="B4922" t="s">
        <v>19</v>
      </c>
      <c r="E4922">
        <v>8.1</v>
      </c>
      <c r="F4922" t="e">
        <f t="shared" si="228"/>
        <v>#DIV/0!</v>
      </c>
      <c r="G4922">
        <f t="shared" si="229"/>
        <v>6.6</v>
      </c>
      <c r="H4922" s="3">
        <f t="shared" si="230"/>
        <v>1.1251158657328983</v>
      </c>
    </row>
    <row r="4923" spans="1:8" x14ac:dyDescent="0.3">
      <c r="A4923" t="s">
        <v>15215</v>
      </c>
      <c r="B4923" t="s">
        <v>19</v>
      </c>
      <c r="E4923">
        <v>8.5</v>
      </c>
      <c r="F4923" t="e">
        <f t="shared" si="228"/>
        <v>#DIV/0!</v>
      </c>
      <c r="G4923">
        <f t="shared" si="229"/>
        <v>6.6</v>
      </c>
      <c r="H4923" s="3">
        <f t="shared" si="230"/>
        <v>1.1251158657328983</v>
      </c>
    </row>
    <row r="4924" spans="1:8" x14ac:dyDescent="0.3">
      <c r="A4924" t="s">
        <v>15216</v>
      </c>
      <c r="B4924" t="s">
        <v>19</v>
      </c>
      <c r="E4924">
        <v>7.7</v>
      </c>
      <c r="F4924" t="e">
        <f t="shared" si="228"/>
        <v>#DIV/0!</v>
      </c>
      <c r="G4924">
        <f t="shared" si="229"/>
        <v>6.6</v>
      </c>
      <c r="H4924" s="3">
        <f t="shared" si="230"/>
        <v>1.1251158657328983</v>
      </c>
    </row>
    <row r="4925" spans="1:8" x14ac:dyDescent="0.3">
      <c r="A4925" t="s">
        <v>15217</v>
      </c>
      <c r="B4925" t="s">
        <v>19</v>
      </c>
      <c r="E4925">
        <v>6.5</v>
      </c>
      <c r="F4925" t="e">
        <f t="shared" si="228"/>
        <v>#DIV/0!</v>
      </c>
      <c r="G4925">
        <f t="shared" si="229"/>
        <v>6.6</v>
      </c>
      <c r="H4925" s="3">
        <f t="shared" si="230"/>
        <v>1.1251158657328983</v>
      </c>
    </row>
    <row r="4926" spans="1:8" x14ac:dyDescent="0.3">
      <c r="A4926" t="s">
        <v>15218</v>
      </c>
      <c r="B4926" t="s">
        <v>19</v>
      </c>
      <c r="E4926">
        <v>8.6999999999999993</v>
      </c>
      <c r="F4926" t="e">
        <f t="shared" si="228"/>
        <v>#DIV/0!</v>
      </c>
      <c r="G4926">
        <f t="shared" si="229"/>
        <v>6.6</v>
      </c>
      <c r="H4926" s="3">
        <f t="shared" si="230"/>
        <v>1.1251158657328983</v>
      </c>
    </row>
    <row r="4927" spans="1:8" x14ac:dyDescent="0.3">
      <c r="A4927" t="s">
        <v>15219</v>
      </c>
      <c r="B4927" t="s">
        <v>19</v>
      </c>
      <c r="E4927">
        <v>6.5</v>
      </c>
      <c r="F4927" t="e">
        <f t="shared" si="228"/>
        <v>#DIV/0!</v>
      </c>
      <c r="G4927">
        <f t="shared" si="229"/>
        <v>6.6</v>
      </c>
      <c r="H4927" s="3">
        <f t="shared" si="230"/>
        <v>1.1251158657328983</v>
      </c>
    </row>
    <row r="4928" spans="1:8" x14ac:dyDescent="0.3">
      <c r="A4928" t="s">
        <v>15220</v>
      </c>
      <c r="B4928" t="s">
        <v>19</v>
      </c>
      <c r="E4928">
        <v>7</v>
      </c>
      <c r="F4928" t="e">
        <f t="shared" si="228"/>
        <v>#DIV/0!</v>
      </c>
      <c r="G4928">
        <f t="shared" si="229"/>
        <v>6.6</v>
      </c>
      <c r="H4928" s="3">
        <f t="shared" si="230"/>
        <v>1.1251158657328983</v>
      </c>
    </row>
    <row r="4929" spans="1:8" x14ac:dyDescent="0.3">
      <c r="A4929" t="s">
        <v>14550</v>
      </c>
      <c r="B4929" t="s">
        <v>19</v>
      </c>
      <c r="E4929">
        <v>5.8</v>
      </c>
      <c r="F4929" t="e">
        <f t="shared" si="228"/>
        <v>#DIV/0!</v>
      </c>
      <c r="G4929">
        <f t="shared" si="229"/>
        <v>6.6</v>
      </c>
      <c r="H4929" s="3">
        <f t="shared" si="230"/>
        <v>1.1251158657328983</v>
      </c>
    </row>
    <row r="4930" spans="1:8" x14ac:dyDescent="0.3">
      <c r="A4930" t="s">
        <v>15221</v>
      </c>
      <c r="B4930" t="s">
        <v>19</v>
      </c>
      <c r="E4930">
        <v>5.5</v>
      </c>
      <c r="F4930" t="e">
        <f t="shared" si="228"/>
        <v>#DIV/0!</v>
      </c>
      <c r="G4930">
        <f t="shared" si="229"/>
        <v>6.6</v>
      </c>
      <c r="H4930" s="3">
        <f t="shared" si="230"/>
        <v>1.1251158657328983</v>
      </c>
    </row>
    <row r="4931" spans="1:8" x14ac:dyDescent="0.3">
      <c r="A4931" t="s">
        <v>15222</v>
      </c>
      <c r="B4931" t="s">
        <v>19</v>
      </c>
      <c r="E4931">
        <v>7</v>
      </c>
      <c r="F4931" t="e">
        <f t="shared" ref="F4931:F4994" si="231">AVERAGEIF(B:B,C:C,E:E)</f>
        <v>#DIV/0!</v>
      </c>
      <c r="G4931">
        <f t="shared" ref="G4931:G4994" si="232">MEDIAN(B:B,C:C,E:E)</f>
        <v>6.6</v>
      </c>
      <c r="H4931" s="3">
        <f t="shared" ref="H4931:H4994" si="233">_xlfn.STDEV.S(B:B,C:C,E:E)</f>
        <v>1.1251158657328983</v>
      </c>
    </row>
    <row r="4932" spans="1:8" x14ac:dyDescent="0.3">
      <c r="A4932" t="s">
        <v>15223</v>
      </c>
      <c r="B4932" t="s">
        <v>19</v>
      </c>
      <c r="E4932">
        <v>6.3</v>
      </c>
      <c r="F4932" t="e">
        <f t="shared" si="231"/>
        <v>#DIV/0!</v>
      </c>
      <c r="G4932">
        <f t="shared" si="232"/>
        <v>6.6</v>
      </c>
      <c r="H4932" s="3">
        <f t="shared" si="233"/>
        <v>1.1251158657328983</v>
      </c>
    </row>
    <row r="4933" spans="1:8" x14ac:dyDescent="0.3">
      <c r="A4933" t="s">
        <v>15224</v>
      </c>
      <c r="B4933" t="s">
        <v>19</v>
      </c>
      <c r="E4933">
        <v>7.9</v>
      </c>
      <c r="F4933" t="e">
        <f t="shared" si="231"/>
        <v>#DIV/0!</v>
      </c>
      <c r="G4933">
        <f t="shared" si="232"/>
        <v>6.6</v>
      </c>
      <c r="H4933" s="3">
        <f t="shared" si="233"/>
        <v>1.1251158657328983</v>
      </c>
    </row>
    <row r="4934" spans="1:8" x14ac:dyDescent="0.3">
      <c r="A4934" t="s">
        <v>15225</v>
      </c>
      <c r="B4934" t="s">
        <v>19</v>
      </c>
      <c r="E4934">
        <v>7.3</v>
      </c>
      <c r="F4934" t="e">
        <f t="shared" si="231"/>
        <v>#DIV/0!</v>
      </c>
      <c r="G4934">
        <f t="shared" si="232"/>
        <v>6.6</v>
      </c>
      <c r="H4934" s="3">
        <f t="shared" si="233"/>
        <v>1.1251158657328983</v>
      </c>
    </row>
    <row r="4935" spans="1:8" x14ac:dyDescent="0.3">
      <c r="A4935" t="s">
        <v>15226</v>
      </c>
      <c r="B4935" t="s">
        <v>19</v>
      </c>
      <c r="E4935">
        <v>7.4</v>
      </c>
      <c r="F4935" t="e">
        <f t="shared" si="231"/>
        <v>#DIV/0!</v>
      </c>
      <c r="G4935">
        <f t="shared" si="232"/>
        <v>6.6</v>
      </c>
      <c r="H4935" s="3">
        <f t="shared" si="233"/>
        <v>1.1251158657328983</v>
      </c>
    </row>
    <row r="4936" spans="1:8" x14ac:dyDescent="0.3">
      <c r="A4936" t="s">
        <v>15227</v>
      </c>
      <c r="B4936" t="s">
        <v>6856</v>
      </c>
      <c r="E4936">
        <v>5.4</v>
      </c>
      <c r="F4936" t="e">
        <f t="shared" si="231"/>
        <v>#DIV/0!</v>
      </c>
      <c r="G4936">
        <f t="shared" si="232"/>
        <v>6.6</v>
      </c>
      <c r="H4936" s="3">
        <f t="shared" si="233"/>
        <v>1.1251158657328983</v>
      </c>
    </row>
    <row r="4937" spans="1:8" x14ac:dyDescent="0.3">
      <c r="A4937" t="s">
        <v>15228</v>
      </c>
      <c r="B4937" t="s">
        <v>19</v>
      </c>
      <c r="E4937">
        <v>7.1</v>
      </c>
      <c r="F4937" t="e">
        <f t="shared" si="231"/>
        <v>#DIV/0!</v>
      </c>
      <c r="G4937">
        <f t="shared" si="232"/>
        <v>6.6</v>
      </c>
      <c r="H4937" s="3">
        <f t="shared" si="233"/>
        <v>1.1251158657328983</v>
      </c>
    </row>
    <row r="4938" spans="1:8" x14ac:dyDescent="0.3">
      <c r="A4938" t="s">
        <v>13640</v>
      </c>
      <c r="B4938" t="s">
        <v>19</v>
      </c>
      <c r="E4938">
        <v>7.5</v>
      </c>
      <c r="F4938" t="e">
        <f t="shared" si="231"/>
        <v>#DIV/0!</v>
      </c>
      <c r="G4938">
        <f t="shared" si="232"/>
        <v>6.6</v>
      </c>
      <c r="H4938" s="3">
        <f t="shared" si="233"/>
        <v>1.1251158657328983</v>
      </c>
    </row>
    <row r="4939" spans="1:8" x14ac:dyDescent="0.3">
      <c r="A4939" t="s">
        <v>15229</v>
      </c>
      <c r="B4939" t="s">
        <v>19</v>
      </c>
      <c r="E4939">
        <v>8.4</v>
      </c>
      <c r="F4939" t="e">
        <f t="shared" si="231"/>
        <v>#DIV/0!</v>
      </c>
      <c r="G4939">
        <f t="shared" si="232"/>
        <v>6.6</v>
      </c>
      <c r="H4939" s="3">
        <f t="shared" si="233"/>
        <v>1.1251158657328983</v>
      </c>
    </row>
    <row r="4940" spans="1:8" x14ac:dyDescent="0.3">
      <c r="A4940" t="s">
        <v>15230</v>
      </c>
      <c r="B4940" t="s">
        <v>19</v>
      </c>
      <c r="E4940">
        <v>7</v>
      </c>
      <c r="F4940" t="e">
        <f t="shared" si="231"/>
        <v>#DIV/0!</v>
      </c>
      <c r="G4940">
        <f t="shared" si="232"/>
        <v>6.6</v>
      </c>
      <c r="H4940" s="3">
        <f t="shared" si="233"/>
        <v>1.1251158657328983</v>
      </c>
    </row>
    <row r="4941" spans="1:8" x14ac:dyDescent="0.3">
      <c r="A4941" t="s">
        <v>15231</v>
      </c>
      <c r="B4941" t="s">
        <v>19</v>
      </c>
      <c r="E4941">
        <v>5.3</v>
      </c>
      <c r="F4941" t="e">
        <f t="shared" si="231"/>
        <v>#DIV/0!</v>
      </c>
      <c r="G4941">
        <f t="shared" si="232"/>
        <v>6.6</v>
      </c>
      <c r="H4941" s="3">
        <f t="shared" si="233"/>
        <v>1.1251158657328983</v>
      </c>
    </row>
    <row r="4942" spans="1:8" x14ac:dyDescent="0.3">
      <c r="A4942" t="s">
        <v>15232</v>
      </c>
      <c r="B4942" t="s">
        <v>19</v>
      </c>
      <c r="E4942">
        <v>7.1</v>
      </c>
      <c r="F4942" t="e">
        <f t="shared" si="231"/>
        <v>#DIV/0!</v>
      </c>
      <c r="G4942">
        <f t="shared" si="232"/>
        <v>6.6</v>
      </c>
      <c r="H4942" s="3">
        <f t="shared" si="233"/>
        <v>1.1251158657328983</v>
      </c>
    </row>
    <row r="4943" spans="1:8" x14ac:dyDescent="0.3">
      <c r="A4943" t="s">
        <v>15233</v>
      </c>
      <c r="B4943" t="s">
        <v>675</v>
      </c>
      <c r="E4943">
        <v>7.5</v>
      </c>
      <c r="F4943" t="e">
        <f t="shared" si="231"/>
        <v>#DIV/0!</v>
      </c>
      <c r="G4943">
        <f t="shared" si="232"/>
        <v>6.6</v>
      </c>
      <c r="H4943" s="3">
        <f t="shared" si="233"/>
        <v>1.1251158657328983</v>
      </c>
    </row>
    <row r="4944" spans="1:8" x14ac:dyDescent="0.3">
      <c r="A4944" t="s">
        <v>13274</v>
      </c>
      <c r="B4944" t="s">
        <v>19</v>
      </c>
      <c r="E4944">
        <v>6.1</v>
      </c>
      <c r="F4944" t="e">
        <f t="shared" si="231"/>
        <v>#DIV/0!</v>
      </c>
      <c r="G4944">
        <f t="shared" si="232"/>
        <v>6.6</v>
      </c>
      <c r="H4944" s="3">
        <f t="shared" si="233"/>
        <v>1.1251158657328983</v>
      </c>
    </row>
    <row r="4945" spans="1:8" x14ac:dyDescent="0.3">
      <c r="A4945" t="s">
        <v>15234</v>
      </c>
      <c r="B4945" t="s">
        <v>19</v>
      </c>
      <c r="E4945">
        <v>7.2</v>
      </c>
      <c r="F4945" t="e">
        <f t="shared" si="231"/>
        <v>#DIV/0!</v>
      </c>
      <c r="G4945">
        <f t="shared" si="232"/>
        <v>6.6</v>
      </c>
      <c r="H4945" s="3">
        <f t="shared" si="233"/>
        <v>1.1251158657328983</v>
      </c>
    </row>
    <row r="4946" spans="1:8" x14ac:dyDescent="0.3">
      <c r="A4946" t="s">
        <v>15235</v>
      </c>
      <c r="B4946" t="s">
        <v>19</v>
      </c>
      <c r="E4946">
        <v>6.7</v>
      </c>
      <c r="F4946" t="e">
        <f t="shared" si="231"/>
        <v>#DIV/0!</v>
      </c>
      <c r="G4946">
        <f t="shared" si="232"/>
        <v>6.6</v>
      </c>
      <c r="H4946" s="3">
        <f t="shared" si="233"/>
        <v>1.1251158657328983</v>
      </c>
    </row>
    <row r="4947" spans="1:8" x14ac:dyDescent="0.3">
      <c r="A4947" t="s">
        <v>15236</v>
      </c>
      <c r="B4947" t="s">
        <v>19</v>
      </c>
      <c r="E4947">
        <v>8.1999999999999993</v>
      </c>
      <c r="F4947" t="e">
        <f t="shared" si="231"/>
        <v>#DIV/0!</v>
      </c>
      <c r="G4947">
        <f t="shared" si="232"/>
        <v>6.6</v>
      </c>
      <c r="H4947" s="3">
        <f t="shared" si="233"/>
        <v>1.1251158657328983</v>
      </c>
    </row>
    <row r="4948" spans="1:8" x14ac:dyDescent="0.3">
      <c r="A4948" t="s">
        <v>15237</v>
      </c>
      <c r="B4948" t="s">
        <v>19</v>
      </c>
      <c r="E4948">
        <v>6.6</v>
      </c>
      <c r="F4948" t="e">
        <f t="shared" si="231"/>
        <v>#DIV/0!</v>
      </c>
      <c r="G4948">
        <f t="shared" si="232"/>
        <v>6.6</v>
      </c>
      <c r="H4948" s="3">
        <f t="shared" si="233"/>
        <v>1.1251158657328983</v>
      </c>
    </row>
    <row r="4949" spans="1:8" x14ac:dyDescent="0.3">
      <c r="A4949" t="s">
        <v>15238</v>
      </c>
      <c r="B4949" t="s">
        <v>19</v>
      </c>
      <c r="E4949">
        <v>6.7</v>
      </c>
      <c r="F4949" t="e">
        <f t="shared" si="231"/>
        <v>#DIV/0!</v>
      </c>
      <c r="G4949">
        <f t="shared" si="232"/>
        <v>6.6</v>
      </c>
      <c r="H4949" s="3">
        <f t="shared" si="233"/>
        <v>1.1251158657328983</v>
      </c>
    </row>
    <row r="4950" spans="1:8" x14ac:dyDescent="0.3">
      <c r="A4950" t="s">
        <v>15239</v>
      </c>
      <c r="B4950" t="s">
        <v>19</v>
      </c>
      <c r="E4950">
        <v>5.0999999999999996</v>
      </c>
      <c r="F4950" t="e">
        <f t="shared" si="231"/>
        <v>#DIV/0!</v>
      </c>
      <c r="G4950">
        <f t="shared" si="232"/>
        <v>6.6</v>
      </c>
      <c r="H4950" s="3">
        <f t="shared" si="233"/>
        <v>1.1251158657328983</v>
      </c>
    </row>
    <row r="4951" spans="1:8" x14ac:dyDescent="0.3">
      <c r="A4951" t="s">
        <v>15240</v>
      </c>
      <c r="B4951" t="s">
        <v>19</v>
      </c>
      <c r="E4951">
        <v>7</v>
      </c>
      <c r="F4951" t="e">
        <f t="shared" si="231"/>
        <v>#DIV/0!</v>
      </c>
      <c r="G4951">
        <f t="shared" si="232"/>
        <v>6.6</v>
      </c>
      <c r="H4951" s="3">
        <f t="shared" si="233"/>
        <v>1.1251158657328983</v>
      </c>
    </row>
    <row r="4952" spans="1:8" x14ac:dyDescent="0.3">
      <c r="A4952" t="s">
        <v>15240</v>
      </c>
      <c r="B4952" t="s">
        <v>19</v>
      </c>
      <c r="E4952">
        <v>7</v>
      </c>
      <c r="F4952" t="e">
        <f t="shared" si="231"/>
        <v>#DIV/0!</v>
      </c>
      <c r="G4952">
        <f t="shared" si="232"/>
        <v>6.6</v>
      </c>
      <c r="H4952" s="3">
        <f t="shared" si="233"/>
        <v>1.1251158657328983</v>
      </c>
    </row>
    <row r="4953" spans="1:8" x14ac:dyDescent="0.3">
      <c r="A4953" t="s">
        <v>14232</v>
      </c>
      <c r="B4953" t="s">
        <v>19</v>
      </c>
      <c r="E4953">
        <v>8</v>
      </c>
      <c r="F4953" t="e">
        <f t="shared" si="231"/>
        <v>#DIV/0!</v>
      </c>
      <c r="G4953">
        <f t="shared" si="232"/>
        <v>6.6</v>
      </c>
      <c r="H4953" s="3">
        <f t="shared" si="233"/>
        <v>1.1251158657328983</v>
      </c>
    </row>
    <row r="4954" spans="1:8" x14ac:dyDescent="0.3">
      <c r="A4954" t="s">
        <v>15241</v>
      </c>
      <c r="B4954" t="s">
        <v>19</v>
      </c>
      <c r="E4954">
        <v>7.4</v>
      </c>
      <c r="F4954" t="e">
        <f t="shared" si="231"/>
        <v>#DIV/0!</v>
      </c>
      <c r="G4954">
        <f t="shared" si="232"/>
        <v>6.6</v>
      </c>
      <c r="H4954" s="3">
        <f t="shared" si="233"/>
        <v>1.1251158657328983</v>
      </c>
    </row>
    <row r="4955" spans="1:8" x14ac:dyDescent="0.3">
      <c r="A4955" t="s">
        <v>15242</v>
      </c>
      <c r="B4955" t="s">
        <v>19</v>
      </c>
      <c r="E4955">
        <v>5.4</v>
      </c>
      <c r="F4955" t="e">
        <f t="shared" si="231"/>
        <v>#DIV/0!</v>
      </c>
      <c r="G4955">
        <f t="shared" si="232"/>
        <v>6.6</v>
      </c>
      <c r="H4955" s="3">
        <f t="shared" si="233"/>
        <v>1.1251158657328983</v>
      </c>
    </row>
    <row r="4956" spans="1:8" x14ac:dyDescent="0.3">
      <c r="A4956" t="s">
        <v>15243</v>
      </c>
      <c r="B4956" t="s">
        <v>19</v>
      </c>
      <c r="E4956">
        <v>5.7</v>
      </c>
      <c r="F4956" t="e">
        <f t="shared" si="231"/>
        <v>#DIV/0!</v>
      </c>
      <c r="G4956">
        <f t="shared" si="232"/>
        <v>6.6</v>
      </c>
      <c r="H4956" s="3">
        <f t="shared" si="233"/>
        <v>1.1251158657328983</v>
      </c>
    </row>
    <row r="4957" spans="1:8" x14ac:dyDescent="0.3">
      <c r="A4957" t="s">
        <v>15244</v>
      </c>
      <c r="B4957" t="s">
        <v>19</v>
      </c>
      <c r="E4957">
        <v>6.7</v>
      </c>
      <c r="F4957" t="e">
        <f t="shared" si="231"/>
        <v>#DIV/0!</v>
      </c>
      <c r="G4957">
        <f t="shared" si="232"/>
        <v>6.6</v>
      </c>
      <c r="H4957" s="3">
        <f t="shared" si="233"/>
        <v>1.1251158657328983</v>
      </c>
    </row>
    <row r="4958" spans="1:8" x14ac:dyDescent="0.3">
      <c r="A4958" t="s">
        <v>15245</v>
      </c>
      <c r="B4958" t="s">
        <v>19</v>
      </c>
      <c r="E4958">
        <v>4.2</v>
      </c>
      <c r="F4958" t="e">
        <f t="shared" si="231"/>
        <v>#DIV/0!</v>
      </c>
      <c r="G4958">
        <f t="shared" si="232"/>
        <v>6.6</v>
      </c>
      <c r="H4958" s="3">
        <f t="shared" si="233"/>
        <v>1.1251158657328983</v>
      </c>
    </row>
    <row r="4959" spans="1:8" x14ac:dyDescent="0.3">
      <c r="A4959" t="s">
        <v>15246</v>
      </c>
      <c r="B4959" t="s">
        <v>19</v>
      </c>
      <c r="E4959">
        <v>7.4</v>
      </c>
      <c r="F4959" t="e">
        <f t="shared" si="231"/>
        <v>#DIV/0!</v>
      </c>
      <c r="G4959">
        <f t="shared" si="232"/>
        <v>6.6</v>
      </c>
      <c r="H4959" s="3">
        <f t="shared" si="233"/>
        <v>1.1251158657328983</v>
      </c>
    </row>
    <row r="4960" spans="1:8" x14ac:dyDescent="0.3">
      <c r="A4960" t="s">
        <v>15247</v>
      </c>
      <c r="B4960" t="s">
        <v>19</v>
      </c>
      <c r="E4960">
        <v>4.8</v>
      </c>
      <c r="F4960" t="e">
        <f t="shared" si="231"/>
        <v>#DIV/0!</v>
      </c>
      <c r="G4960">
        <f t="shared" si="232"/>
        <v>6.6</v>
      </c>
      <c r="H4960" s="3">
        <f t="shared" si="233"/>
        <v>1.1251158657328983</v>
      </c>
    </row>
    <row r="4961" spans="1:8" x14ac:dyDescent="0.3">
      <c r="A4961" t="s">
        <v>15248</v>
      </c>
      <c r="B4961" t="s">
        <v>19</v>
      </c>
      <c r="E4961">
        <v>7</v>
      </c>
      <c r="F4961" t="e">
        <f t="shared" si="231"/>
        <v>#DIV/0!</v>
      </c>
      <c r="G4961">
        <f t="shared" si="232"/>
        <v>6.6</v>
      </c>
      <c r="H4961" s="3">
        <f t="shared" si="233"/>
        <v>1.1251158657328983</v>
      </c>
    </row>
    <row r="4962" spans="1:8" x14ac:dyDescent="0.3">
      <c r="A4962" t="s">
        <v>15249</v>
      </c>
      <c r="B4962" t="s">
        <v>19</v>
      </c>
      <c r="E4962">
        <v>7.3</v>
      </c>
      <c r="F4962" t="e">
        <f t="shared" si="231"/>
        <v>#DIV/0!</v>
      </c>
      <c r="G4962">
        <f t="shared" si="232"/>
        <v>6.6</v>
      </c>
      <c r="H4962" s="3">
        <f t="shared" si="233"/>
        <v>1.1251158657328983</v>
      </c>
    </row>
    <row r="4963" spans="1:8" x14ac:dyDescent="0.3">
      <c r="A4963" t="s">
        <v>15250</v>
      </c>
      <c r="B4963" t="s">
        <v>19</v>
      </c>
      <c r="E4963">
        <v>5.8</v>
      </c>
      <c r="F4963" t="e">
        <f t="shared" si="231"/>
        <v>#DIV/0!</v>
      </c>
      <c r="G4963">
        <f t="shared" si="232"/>
        <v>6.6</v>
      </c>
      <c r="H4963" s="3">
        <f t="shared" si="233"/>
        <v>1.1251158657328983</v>
      </c>
    </row>
    <row r="4964" spans="1:8" x14ac:dyDescent="0.3">
      <c r="A4964" t="s">
        <v>15251</v>
      </c>
      <c r="B4964" t="s">
        <v>19</v>
      </c>
      <c r="E4964">
        <v>7</v>
      </c>
      <c r="F4964" t="e">
        <f t="shared" si="231"/>
        <v>#DIV/0!</v>
      </c>
      <c r="G4964">
        <f t="shared" si="232"/>
        <v>6.6</v>
      </c>
      <c r="H4964" s="3">
        <f t="shared" si="233"/>
        <v>1.1251158657328983</v>
      </c>
    </row>
    <row r="4965" spans="1:8" x14ac:dyDescent="0.3">
      <c r="A4965" t="s">
        <v>15252</v>
      </c>
      <c r="B4965" t="s">
        <v>19</v>
      </c>
      <c r="E4965">
        <v>3.2</v>
      </c>
      <c r="F4965" t="e">
        <f t="shared" si="231"/>
        <v>#DIV/0!</v>
      </c>
      <c r="G4965">
        <f t="shared" si="232"/>
        <v>6.6</v>
      </c>
      <c r="H4965" s="3">
        <f t="shared" si="233"/>
        <v>1.1251158657328983</v>
      </c>
    </row>
    <row r="4966" spans="1:8" x14ac:dyDescent="0.3">
      <c r="A4966" t="s">
        <v>15253</v>
      </c>
      <c r="B4966" t="s">
        <v>19</v>
      </c>
      <c r="E4966">
        <v>6.8</v>
      </c>
      <c r="F4966" t="e">
        <f t="shared" si="231"/>
        <v>#DIV/0!</v>
      </c>
      <c r="G4966">
        <f t="shared" si="232"/>
        <v>6.6</v>
      </c>
      <c r="H4966" s="3">
        <f t="shared" si="233"/>
        <v>1.1251158657328983</v>
      </c>
    </row>
    <row r="4967" spans="1:8" x14ac:dyDescent="0.3">
      <c r="A4967" t="s">
        <v>15254</v>
      </c>
      <c r="B4967" t="s">
        <v>19</v>
      </c>
      <c r="E4967">
        <v>7.7</v>
      </c>
      <c r="F4967" t="e">
        <f t="shared" si="231"/>
        <v>#DIV/0!</v>
      </c>
      <c r="G4967">
        <f t="shared" si="232"/>
        <v>6.6</v>
      </c>
      <c r="H4967" s="3">
        <f t="shared" si="233"/>
        <v>1.1251158657328983</v>
      </c>
    </row>
    <row r="4968" spans="1:8" x14ac:dyDescent="0.3">
      <c r="A4968" t="s">
        <v>15255</v>
      </c>
      <c r="B4968" t="s">
        <v>19</v>
      </c>
      <c r="E4968">
        <v>5.6</v>
      </c>
      <c r="F4968" t="e">
        <f t="shared" si="231"/>
        <v>#DIV/0!</v>
      </c>
      <c r="G4968">
        <f t="shared" si="232"/>
        <v>6.6</v>
      </c>
      <c r="H4968" s="3">
        <f t="shared" si="233"/>
        <v>1.1251158657328983</v>
      </c>
    </row>
    <row r="4969" spans="1:8" x14ac:dyDescent="0.3">
      <c r="A4969" t="s">
        <v>15256</v>
      </c>
      <c r="B4969" t="s">
        <v>19</v>
      </c>
      <c r="E4969">
        <v>7.1</v>
      </c>
      <c r="F4969" t="e">
        <f t="shared" si="231"/>
        <v>#DIV/0!</v>
      </c>
      <c r="G4969">
        <f t="shared" si="232"/>
        <v>6.6</v>
      </c>
      <c r="H4969" s="3">
        <f t="shared" si="233"/>
        <v>1.1251158657328983</v>
      </c>
    </row>
    <row r="4970" spans="1:8" x14ac:dyDescent="0.3">
      <c r="A4970" t="s">
        <v>15257</v>
      </c>
      <c r="B4970" t="s">
        <v>19</v>
      </c>
      <c r="E4970">
        <v>3.6</v>
      </c>
      <c r="F4970" t="e">
        <f t="shared" si="231"/>
        <v>#DIV/0!</v>
      </c>
      <c r="G4970">
        <f t="shared" si="232"/>
        <v>6.6</v>
      </c>
      <c r="H4970" s="3">
        <f t="shared" si="233"/>
        <v>1.1251158657328983</v>
      </c>
    </row>
    <row r="4971" spans="1:8" x14ac:dyDescent="0.3">
      <c r="A4971" t="s">
        <v>15258</v>
      </c>
      <c r="B4971" t="s">
        <v>19</v>
      </c>
      <c r="E4971">
        <v>6.8</v>
      </c>
      <c r="F4971" t="e">
        <f t="shared" si="231"/>
        <v>#DIV/0!</v>
      </c>
      <c r="G4971">
        <f t="shared" si="232"/>
        <v>6.6</v>
      </c>
      <c r="H4971" s="3">
        <f t="shared" si="233"/>
        <v>1.1251158657328983</v>
      </c>
    </row>
    <row r="4972" spans="1:8" x14ac:dyDescent="0.3">
      <c r="A4972" t="s">
        <v>15259</v>
      </c>
      <c r="B4972" t="s">
        <v>19</v>
      </c>
      <c r="E4972">
        <v>7.6</v>
      </c>
      <c r="F4972" t="e">
        <f t="shared" si="231"/>
        <v>#DIV/0!</v>
      </c>
      <c r="G4972">
        <f t="shared" si="232"/>
        <v>6.6</v>
      </c>
      <c r="H4972" s="3">
        <f t="shared" si="233"/>
        <v>1.1251158657328983</v>
      </c>
    </row>
    <row r="4973" spans="1:8" x14ac:dyDescent="0.3">
      <c r="A4973" t="s">
        <v>13028</v>
      </c>
      <c r="B4973" t="s">
        <v>19</v>
      </c>
      <c r="E4973">
        <v>6.6</v>
      </c>
      <c r="F4973" t="e">
        <f t="shared" si="231"/>
        <v>#DIV/0!</v>
      </c>
      <c r="G4973">
        <f t="shared" si="232"/>
        <v>6.6</v>
      </c>
      <c r="H4973" s="3">
        <f t="shared" si="233"/>
        <v>1.1251158657328983</v>
      </c>
    </row>
    <row r="4974" spans="1:8" x14ac:dyDescent="0.3">
      <c r="A4974" t="s">
        <v>15260</v>
      </c>
      <c r="B4974" t="s">
        <v>19</v>
      </c>
      <c r="E4974">
        <v>8.3000000000000007</v>
      </c>
      <c r="F4974" t="e">
        <f t="shared" si="231"/>
        <v>#DIV/0!</v>
      </c>
      <c r="G4974">
        <f t="shared" si="232"/>
        <v>6.6</v>
      </c>
      <c r="H4974" s="3">
        <f t="shared" si="233"/>
        <v>1.1251158657328983</v>
      </c>
    </row>
    <row r="4975" spans="1:8" x14ac:dyDescent="0.3">
      <c r="A4975" t="s">
        <v>15261</v>
      </c>
      <c r="B4975" t="s">
        <v>19</v>
      </c>
      <c r="E4975">
        <v>7.5</v>
      </c>
      <c r="F4975" t="e">
        <f t="shared" si="231"/>
        <v>#DIV/0!</v>
      </c>
      <c r="G4975">
        <f t="shared" si="232"/>
        <v>6.6</v>
      </c>
      <c r="H4975" s="3">
        <f t="shared" si="233"/>
        <v>1.1251158657328983</v>
      </c>
    </row>
    <row r="4976" spans="1:8" x14ac:dyDescent="0.3">
      <c r="A4976" t="s">
        <v>15262</v>
      </c>
      <c r="B4976" t="s">
        <v>6221</v>
      </c>
      <c r="E4976">
        <v>5.4</v>
      </c>
      <c r="F4976" t="e">
        <f t="shared" si="231"/>
        <v>#DIV/0!</v>
      </c>
      <c r="G4976">
        <f t="shared" si="232"/>
        <v>6.6</v>
      </c>
      <c r="H4976" s="3">
        <f t="shared" si="233"/>
        <v>1.1251158657328983</v>
      </c>
    </row>
    <row r="4977" spans="1:8" x14ac:dyDescent="0.3">
      <c r="A4977" t="s">
        <v>15263</v>
      </c>
      <c r="B4977" t="s">
        <v>19</v>
      </c>
      <c r="E4977">
        <v>5.3</v>
      </c>
      <c r="F4977" t="e">
        <f t="shared" si="231"/>
        <v>#DIV/0!</v>
      </c>
      <c r="G4977">
        <f t="shared" si="232"/>
        <v>6.6</v>
      </c>
      <c r="H4977" s="3">
        <f t="shared" si="233"/>
        <v>1.1251158657328983</v>
      </c>
    </row>
    <row r="4978" spans="1:8" x14ac:dyDescent="0.3">
      <c r="A4978" t="s">
        <v>15264</v>
      </c>
      <c r="B4978" t="s">
        <v>19</v>
      </c>
      <c r="E4978">
        <v>4.5</v>
      </c>
      <c r="F4978" t="e">
        <f t="shared" si="231"/>
        <v>#DIV/0!</v>
      </c>
      <c r="G4978">
        <f t="shared" si="232"/>
        <v>6.6</v>
      </c>
      <c r="H4978" s="3">
        <f t="shared" si="233"/>
        <v>1.1251158657328983</v>
      </c>
    </row>
    <row r="4979" spans="1:8" x14ac:dyDescent="0.3">
      <c r="A4979" t="s">
        <v>15265</v>
      </c>
      <c r="B4979" t="s">
        <v>19</v>
      </c>
      <c r="E4979">
        <v>7.3</v>
      </c>
      <c r="F4979" t="e">
        <f t="shared" si="231"/>
        <v>#DIV/0!</v>
      </c>
      <c r="G4979">
        <f t="shared" si="232"/>
        <v>6.6</v>
      </c>
      <c r="H4979" s="3">
        <f t="shared" si="233"/>
        <v>1.1251158657328983</v>
      </c>
    </row>
    <row r="4980" spans="1:8" x14ac:dyDescent="0.3">
      <c r="A4980" t="s">
        <v>15266</v>
      </c>
      <c r="B4980" t="s">
        <v>19</v>
      </c>
      <c r="E4980">
        <v>5.6</v>
      </c>
      <c r="F4980" t="e">
        <f t="shared" si="231"/>
        <v>#DIV/0!</v>
      </c>
      <c r="G4980">
        <f t="shared" si="232"/>
        <v>6.6</v>
      </c>
      <c r="H4980" s="3">
        <f t="shared" si="233"/>
        <v>1.1251158657328983</v>
      </c>
    </row>
    <row r="4981" spans="1:8" x14ac:dyDescent="0.3">
      <c r="A4981" t="s">
        <v>15267</v>
      </c>
      <c r="B4981" t="s">
        <v>19</v>
      </c>
      <c r="E4981">
        <v>5.6</v>
      </c>
      <c r="F4981" t="e">
        <f t="shared" si="231"/>
        <v>#DIV/0!</v>
      </c>
      <c r="G4981">
        <f t="shared" si="232"/>
        <v>6.6</v>
      </c>
      <c r="H4981" s="3">
        <f t="shared" si="233"/>
        <v>1.1251158657328983</v>
      </c>
    </row>
    <row r="4982" spans="1:8" x14ac:dyDescent="0.3">
      <c r="A4982" t="s">
        <v>15268</v>
      </c>
      <c r="B4982" t="s">
        <v>19</v>
      </c>
      <c r="E4982">
        <v>4.0999999999999996</v>
      </c>
      <c r="F4982" t="e">
        <f t="shared" si="231"/>
        <v>#DIV/0!</v>
      </c>
      <c r="G4982">
        <f t="shared" si="232"/>
        <v>6.6</v>
      </c>
      <c r="H4982" s="3">
        <f t="shared" si="233"/>
        <v>1.1251158657328983</v>
      </c>
    </row>
    <row r="4983" spans="1:8" x14ac:dyDescent="0.3">
      <c r="A4983" t="s">
        <v>15269</v>
      </c>
      <c r="B4983" t="s">
        <v>19</v>
      </c>
      <c r="E4983">
        <v>6.8</v>
      </c>
      <c r="F4983" t="e">
        <f t="shared" si="231"/>
        <v>#DIV/0!</v>
      </c>
      <c r="G4983">
        <f t="shared" si="232"/>
        <v>6.6</v>
      </c>
      <c r="H4983" s="3">
        <f t="shared" si="233"/>
        <v>1.1251158657328983</v>
      </c>
    </row>
    <row r="4984" spans="1:8" x14ac:dyDescent="0.3">
      <c r="A4984" t="s">
        <v>15270</v>
      </c>
      <c r="B4984" t="s">
        <v>19</v>
      </c>
      <c r="E4984">
        <v>6.3</v>
      </c>
      <c r="F4984" t="e">
        <f t="shared" si="231"/>
        <v>#DIV/0!</v>
      </c>
      <c r="G4984">
        <f t="shared" si="232"/>
        <v>6.6</v>
      </c>
      <c r="H4984" s="3">
        <f t="shared" si="233"/>
        <v>1.1251158657328983</v>
      </c>
    </row>
    <row r="4985" spans="1:8" x14ac:dyDescent="0.3">
      <c r="A4985" t="s">
        <v>15271</v>
      </c>
      <c r="B4985" t="s">
        <v>19</v>
      </c>
      <c r="E4985">
        <v>5.8</v>
      </c>
      <c r="F4985" t="e">
        <f t="shared" si="231"/>
        <v>#DIV/0!</v>
      </c>
      <c r="G4985">
        <f t="shared" si="232"/>
        <v>6.6</v>
      </c>
      <c r="H4985" s="3">
        <f t="shared" si="233"/>
        <v>1.1251158657328983</v>
      </c>
    </row>
    <row r="4986" spans="1:8" x14ac:dyDescent="0.3">
      <c r="A4986" t="s">
        <v>15272</v>
      </c>
      <c r="B4986" t="s">
        <v>19</v>
      </c>
      <c r="E4986">
        <v>6.6</v>
      </c>
      <c r="F4986" t="e">
        <f t="shared" si="231"/>
        <v>#DIV/0!</v>
      </c>
      <c r="G4986">
        <f t="shared" si="232"/>
        <v>6.6</v>
      </c>
      <c r="H4986" s="3">
        <f t="shared" si="233"/>
        <v>1.1251158657328983</v>
      </c>
    </row>
    <row r="4987" spans="1:8" x14ac:dyDescent="0.3">
      <c r="A4987" t="s">
        <v>15273</v>
      </c>
      <c r="B4987" t="s">
        <v>19</v>
      </c>
      <c r="E4987">
        <v>6.7</v>
      </c>
      <c r="F4987" t="e">
        <f t="shared" si="231"/>
        <v>#DIV/0!</v>
      </c>
      <c r="G4987">
        <f t="shared" si="232"/>
        <v>6.6</v>
      </c>
      <c r="H4987" s="3">
        <f t="shared" si="233"/>
        <v>1.1251158657328983</v>
      </c>
    </row>
    <row r="4988" spans="1:8" x14ac:dyDescent="0.3">
      <c r="A4988" t="s">
        <v>15274</v>
      </c>
      <c r="B4988" t="s">
        <v>19</v>
      </c>
      <c r="E4988">
        <v>6.4</v>
      </c>
      <c r="F4988" t="e">
        <f t="shared" si="231"/>
        <v>#DIV/0!</v>
      </c>
      <c r="G4988">
        <f t="shared" si="232"/>
        <v>6.6</v>
      </c>
      <c r="H4988" s="3">
        <f t="shared" si="233"/>
        <v>1.1251158657328983</v>
      </c>
    </row>
    <row r="4989" spans="1:8" x14ac:dyDescent="0.3">
      <c r="A4989" t="s">
        <v>15275</v>
      </c>
      <c r="B4989" t="s">
        <v>19</v>
      </c>
      <c r="E4989">
        <v>6.3</v>
      </c>
      <c r="F4989" t="e">
        <f t="shared" si="231"/>
        <v>#DIV/0!</v>
      </c>
      <c r="G4989">
        <f t="shared" si="232"/>
        <v>6.6</v>
      </c>
      <c r="H4989" s="3">
        <f t="shared" si="233"/>
        <v>1.1251158657328983</v>
      </c>
    </row>
    <row r="4990" spans="1:8" x14ac:dyDescent="0.3">
      <c r="A4990" t="s">
        <v>15276</v>
      </c>
      <c r="B4990" t="s">
        <v>19</v>
      </c>
      <c r="E4990">
        <v>3.4</v>
      </c>
      <c r="F4990" t="e">
        <f t="shared" si="231"/>
        <v>#DIV/0!</v>
      </c>
      <c r="G4990">
        <f t="shared" si="232"/>
        <v>6.6</v>
      </c>
      <c r="H4990" s="3">
        <f t="shared" si="233"/>
        <v>1.1251158657328983</v>
      </c>
    </row>
    <row r="4991" spans="1:8" x14ac:dyDescent="0.3">
      <c r="A4991" t="s">
        <v>15277</v>
      </c>
      <c r="B4991" t="s">
        <v>19</v>
      </c>
      <c r="E4991">
        <v>4.7</v>
      </c>
      <c r="F4991" t="e">
        <f t="shared" si="231"/>
        <v>#DIV/0!</v>
      </c>
      <c r="G4991">
        <f t="shared" si="232"/>
        <v>6.6</v>
      </c>
      <c r="H4991" s="3">
        <f t="shared" si="233"/>
        <v>1.1251158657328983</v>
      </c>
    </row>
    <row r="4992" spans="1:8" x14ac:dyDescent="0.3">
      <c r="A4992" t="s">
        <v>15278</v>
      </c>
      <c r="B4992" t="s">
        <v>19</v>
      </c>
      <c r="E4992">
        <v>6</v>
      </c>
      <c r="F4992" t="e">
        <f t="shared" si="231"/>
        <v>#DIV/0!</v>
      </c>
      <c r="G4992">
        <f t="shared" si="232"/>
        <v>6.6</v>
      </c>
      <c r="H4992" s="3">
        <f t="shared" si="233"/>
        <v>1.1251158657328983</v>
      </c>
    </row>
    <row r="4993" spans="1:8" x14ac:dyDescent="0.3">
      <c r="A4993" t="s">
        <v>15279</v>
      </c>
      <c r="B4993" t="s">
        <v>19</v>
      </c>
      <c r="E4993">
        <v>7.3</v>
      </c>
      <c r="F4993" t="e">
        <f t="shared" si="231"/>
        <v>#DIV/0!</v>
      </c>
      <c r="G4993">
        <f t="shared" si="232"/>
        <v>6.6</v>
      </c>
      <c r="H4993" s="3">
        <f t="shared" si="233"/>
        <v>1.1251158657328983</v>
      </c>
    </row>
    <row r="4994" spans="1:8" x14ac:dyDescent="0.3">
      <c r="A4994" t="s">
        <v>15280</v>
      </c>
      <c r="B4994" t="s">
        <v>19</v>
      </c>
      <c r="E4994">
        <v>7.9</v>
      </c>
      <c r="F4994" t="e">
        <f t="shared" si="231"/>
        <v>#DIV/0!</v>
      </c>
      <c r="G4994">
        <f t="shared" si="232"/>
        <v>6.6</v>
      </c>
      <c r="H4994" s="3">
        <f t="shared" si="233"/>
        <v>1.1251158657328983</v>
      </c>
    </row>
    <row r="4995" spans="1:8" x14ac:dyDescent="0.3">
      <c r="A4995" t="s">
        <v>15281</v>
      </c>
      <c r="B4995" t="s">
        <v>19</v>
      </c>
      <c r="E4995">
        <v>6.1</v>
      </c>
      <c r="F4995" t="e">
        <f t="shared" ref="F4995:F5044" si="234">AVERAGEIF(B:B,C:C,E:E)</f>
        <v>#DIV/0!</v>
      </c>
      <c r="G4995">
        <f t="shared" ref="G4995:G5044" si="235">MEDIAN(B:B,C:C,E:E)</f>
        <v>6.6</v>
      </c>
      <c r="H4995" s="3">
        <f t="shared" ref="H4995:H5044" si="236">_xlfn.STDEV.S(B:B,C:C,E:E)</f>
        <v>1.1251158657328983</v>
      </c>
    </row>
    <row r="4996" spans="1:8" x14ac:dyDescent="0.3">
      <c r="A4996" t="s">
        <v>15282</v>
      </c>
      <c r="B4996" t="s">
        <v>19</v>
      </c>
      <c r="E4996">
        <v>7.4</v>
      </c>
      <c r="F4996" t="e">
        <f t="shared" si="234"/>
        <v>#DIV/0!</v>
      </c>
      <c r="G4996">
        <f t="shared" si="235"/>
        <v>6.6</v>
      </c>
      <c r="H4996" s="3">
        <f t="shared" si="236"/>
        <v>1.1251158657328983</v>
      </c>
    </row>
    <row r="4997" spans="1:8" x14ac:dyDescent="0.3">
      <c r="A4997" t="s">
        <v>15283</v>
      </c>
      <c r="B4997" t="s">
        <v>19</v>
      </c>
      <c r="E4997">
        <v>6.6</v>
      </c>
      <c r="F4997" t="e">
        <f t="shared" si="234"/>
        <v>#DIV/0!</v>
      </c>
      <c r="G4997">
        <f t="shared" si="235"/>
        <v>6.6</v>
      </c>
      <c r="H4997" s="3">
        <f t="shared" si="236"/>
        <v>1.1251158657328983</v>
      </c>
    </row>
    <row r="4998" spans="1:8" x14ac:dyDescent="0.3">
      <c r="A4998" t="s">
        <v>15284</v>
      </c>
      <c r="B4998" t="s">
        <v>19</v>
      </c>
      <c r="E4998">
        <v>5.5</v>
      </c>
      <c r="F4998" t="e">
        <f t="shared" si="234"/>
        <v>#DIV/0!</v>
      </c>
      <c r="G4998">
        <f t="shared" si="235"/>
        <v>6.6</v>
      </c>
      <c r="H4998" s="3">
        <f t="shared" si="236"/>
        <v>1.1251158657328983</v>
      </c>
    </row>
    <row r="4999" spans="1:8" x14ac:dyDescent="0.3">
      <c r="A4999" t="s">
        <v>15285</v>
      </c>
      <c r="B4999" t="s">
        <v>19</v>
      </c>
      <c r="E4999">
        <v>7.5</v>
      </c>
      <c r="F4999" t="e">
        <f t="shared" si="234"/>
        <v>#DIV/0!</v>
      </c>
      <c r="G4999">
        <f t="shared" si="235"/>
        <v>6.6</v>
      </c>
      <c r="H4999" s="3">
        <f t="shared" si="236"/>
        <v>1.1251158657328983</v>
      </c>
    </row>
    <row r="5000" spans="1:8" x14ac:dyDescent="0.3">
      <c r="A5000" t="s">
        <v>15286</v>
      </c>
      <c r="B5000" t="s">
        <v>19</v>
      </c>
      <c r="E5000">
        <v>7.6</v>
      </c>
      <c r="F5000" t="e">
        <f t="shared" si="234"/>
        <v>#DIV/0!</v>
      </c>
      <c r="G5000">
        <f t="shared" si="235"/>
        <v>6.6</v>
      </c>
      <c r="H5000" s="3">
        <f t="shared" si="236"/>
        <v>1.1251158657328983</v>
      </c>
    </row>
    <row r="5001" spans="1:8" x14ac:dyDescent="0.3">
      <c r="A5001" t="s">
        <v>15287</v>
      </c>
      <c r="B5001" t="s">
        <v>19</v>
      </c>
      <c r="E5001">
        <v>5</v>
      </c>
      <c r="F5001" t="e">
        <f t="shared" si="234"/>
        <v>#DIV/0!</v>
      </c>
      <c r="G5001">
        <f t="shared" si="235"/>
        <v>6.6</v>
      </c>
      <c r="H5001" s="3">
        <f t="shared" si="236"/>
        <v>1.1251158657328983</v>
      </c>
    </row>
    <row r="5002" spans="1:8" x14ac:dyDescent="0.3">
      <c r="A5002" t="s">
        <v>15288</v>
      </c>
      <c r="B5002" t="s">
        <v>19</v>
      </c>
      <c r="E5002">
        <v>3.2</v>
      </c>
      <c r="F5002" t="e">
        <f t="shared" si="234"/>
        <v>#DIV/0!</v>
      </c>
      <c r="G5002">
        <f t="shared" si="235"/>
        <v>6.6</v>
      </c>
      <c r="H5002" s="3">
        <f t="shared" si="236"/>
        <v>1.1251158657328983</v>
      </c>
    </row>
    <row r="5003" spans="1:8" x14ac:dyDescent="0.3">
      <c r="A5003" t="s">
        <v>15289</v>
      </c>
      <c r="B5003" t="s">
        <v>19</v>
      </c>
      <c r="E5003">
        <v>8.1999999999999993</v>
      </c>
      <c r="F5003" t="e">
        <f t="shared" si="234"/>
        <v>#DIV/0!</v>
      </c>
      <c r="G5003">
        <f t="shared" si="235"/>
        <v>6.6</v>
      </c>
      <c r="H5003" s="3">
        <f t="shared" si="236"/>
        <v>1.1251158657328983</v>
      </c>
    </row>
    <row r="5004" spans="1:8" x14ac:dyDescent="0.3">
      <c r="A5004" t="s">
        <v>15290</v>
      </c>
      <c r="B5004" t="s">
        <v>19</v>
      </c>
      <c r="E5004">
        <v>3.7</v>
      </c>
      <c r="F5004" t="e">
        <f t="shared" si="234"/>
        <v>#DIV/0!</v>
      </c>
      <c r="G5004">
        <f t="shared" si="235"/>
        <v>6.6</v>
      </c>
      <c r="H5004" s="3">
        <f t="shared" si="236"/>
        <v>1.1251158657328983</v>
      </c>
    </row>
    <row r="5005" spans="1:8" x14ac:dyDescent="0.3">
      <c r="A5005" t="s">
        <v>15291</v>
      </c>
      <c r="B5005" t="s">
        <v>19</v>
      </c>
      <c r="E5005">
        <v>6.3</v>
      </c>
      <c r="F5005" t="e">
        <f t="shared" si="234"/>
        <v>#DIV/0!</v>
      </c>
      <c r="G5005">
        <f t="shared" si="235"/>
        <v>6.6</v>
      </c>
      <c r="H5005" s="3">
        <f t="shared" si="236"/>
        <v>1.1251158657328983</v>
      </c>
    </row>
    <row r="5006" spans="1:8" x14ac:dyDescent="0.3">
      <c r="A5006" t="s">
        <v>15292</v>
      </c>
      <c r="B5006" t="s">
        <v>19</v>
      </c>
      <c r="E5006">
        <v>4.0999999999999996</v>
      </c>
      <c r="F5006" t="e">
        <f t="shared" si="234"/>
        <v>#DIV/0!</v>
      </c>
      <c r="G5006">
        <f t="shared" si="235"/>
        <v>6.6</v>
      </c>
      <c r="H5006" s="3">
        <f t="shared" si="236"/>
        <v>1.1251158657328983</v>
      </c>
    </row>
    <row r="5007" spans="1:8" x14ac:dyDescent="0.3">
      <c r="A5007" t="s">
        <v>15293</v>
      </c>
      <c r="B5007" t="s">
        <v>19</v>
      </c>
      <c r="E5007">
        <v>6.9</v>
      </c>
      <c r="F5007" t="e">
        <f t="shared" si="234"/>
        <v>#DIV/0!</v>
      </c>
      <c r="G5007">
        <f t="shared" si="235"/>
        <v>6.6</v>
      </c>
      <c r="H5007" s="3">
        <f t="shared" si="236"/>
        <v>1.1251158657328983</v>
      </c>
    </row>
    <row r="5008" spans="1:8" x14ac:dyDescent="0.3">
      <c r="A5008" t="s">
        <v>15294</v>
      </c>
      <c r="B5008" t="s">
        <v>19</v>
      </c>
      <c r="E5008">
        <v>5.4</v>
      </c>
      <c r="F5008" t="e">
        <f t="shared" si="234"/>
        <v>#DIV/0!</v>
      </c>
      <c r="G5008">
        <f t="shared" si="235"/>
        <v>6.6</v>
      </c>
      <c r="H5008" s="3">
        <f t="shared" si="236"/>
        <v>1.1251158657328983</v>
      </c>
    </row>
    <row r="5009" spans="1:8" x14ac:dyDescent="0.3">
      <c r="A5009" t="s">
        <v>15295</v>
      </c>
      <c r="B5009" t="s">
        <v>19</v>
      </c>
      <c r="E5009">
        <v>6.5</v>
      </c>
      <c r="F5009" t="e">
        <f t="shared" si="234"/>
        <v>#DIV/0!</v>
      </c>
      <c r="G5009">
        <f t="shared" si="235"/>
        <v>6.6</v>
      </c>
      <c r="H5009" s="3">
        <f t="shared" si="236"/>
        <v>1.1251158657328983</v>
      </c>
    </row>
    <row r="5010" spans="1:8" x14ac:dyDescent="0.3">
      <c r="A5010" t="s">
        <v>15296</v>
      </c>
      <c r="B5010" t="s">
        <v>19</v>
      </c>
      <c r="E5010">
        <v>7.8</v>
      </c>
      <c r="F5010" t="e">
        <f t="shared" si="234"/>
        <v>#DIV/0!</v>
      </c>
      <c r="G5010">
        <f t="shared" si="235"/>
        <v>6.6</v>
      </c>
      <c r="H5010" s="3">
        <f t="shared" si="236"/>
        <v>1.1251158657328983</v>
      </c>
    </row>
    <row r="5011" spans="1:8" x14ac:dyDescent="0.3">
      <c r="A5011" t="s">
        <v>15297</v>
      </c>
      <c r="B5011" t="s">
        <v>19</v>
      </c>
      <c r="E5011">
        <v>6.7</v>
      </c>
      <c r="F5011" t="e">
        <f t="shared" si="234"/>
        <v>#DIV/0!</v>
      </c>
      <c r="G5011">
        <f t="shared" si="235"/>
        <v>6.6</v>
      </c>
      <c r="H5011" s="3">
        <f t="shared" si="236"/>
        <v>1.1251158657328983</v>
      </c>
    </row>
    <row r="5012" spans="1:8" x14ac:dyDescent="0.3">
      <c r="A5012" t="s">
        <v>15298</v>
      </c>
      <c r="B5012" t="s">
        <v>10356</v>
      </c>
      <c r="E5012">
        <v>6.4</v>
      </c>
      <c r="F5012" t="e">
        <f t="shared" si="234"/>
        <v>#DIV/0!</v>
      </c>
      <c r="G5012">
        <f t="shared" si="235"/>
        <v>6.6</v>
      </c>
      <c r="H5012" s="3">
        <f t="shared" si="236"/>
        <v>1.1251158657328983</v>
      </c>
    </row>
    <row r="5013" spans="1:8" x14ac:dyDescent="0.3">
      <c r="A5013" t="s">
        <v>15299</v>
      </c>
      <c r="B5013" t="s">
        <v>19</v>
      </c>
      <c r="E5013">
        <v>7.3</v>
      </c>
      <c r="F5013" t="e">
        <f t="shared" si="234"/>
        <v>#DIV/0!</v>
      </c>
      <c r="G5013">
        <f t="shared" si="235"/>
        <v>6.6</v>
      </c>
      <c r="H5013" s="3">
        <f t="shared" si="236"/>
        <v>1.1251158657328983</v>
      </c>
    </row>
    <row r="5014" spans="1:8" x14ac:dyDescent="0.3">
      <c r="A5014" t="s">
        <v>11902</v>
      </c>
      <c r="B5014" t="s">
        <v>19</v>
      </c>
      <c r="E5014">
        <v>5.7</v>
      </c>
      <c r="F5014" t="e">
        <f t="shared" si="234"/>
        <v>#DIV/0!</v>
      </c>
      <c r="G5014">
        <f t="shared" si="235"/>
        <v>6.6</v>
      </c>
      <c r="H5014" s="3">
        <f t="shared" si="236"/>
        <v>1.1251158657328983</v>
      </c>
    </row>
    <row r="5015" spans="1:8" x14ac:dyDescent="0.3">
      <c r="A5015" t="s">
        <v>15300</v>
      </c>
      <c r="B5015" t="s">
        <v>19</v>
      </c>
      <c r="E5015">
        <v>7</v>
      </c>
      <c r="F5015" t="e">
        <f t="shared" si="234"/>
        <v>#DIV/0!</v>
      </c>
      <c r="G5015">
        <f t="shared" si="235"/>
        <v>6.6</v>
      </c>
      <c r="H5015" s="3">
        <f t="shared" si="236"/>
        <v>1.1251158657328983</v>
      </c>
    </row>
    <row r="5016" spans="1:8" x14ac:dyDescent="0.3">
      <c r="A5016" t="s">
        <v>15301</v>
      </c>
      <c r="B5016" t="s">
        <v>675</v>
      </c>
      <c r="E5016">
        <v>6.3</v>
      </c>
      <c r="F5016" t="e">
        <f t="shared" si="234"/>
        <v>#DIV/0!</v>
      </c>
      <c r="G5016">
        <f t="shared" si="235"/>
        <v>6.6</v>
      </c>
      <c r="H5016" s="3">
        <f t="shared" si="236"/>
        <v>1.1251158657328983</v>
      </c>
    </row>
    <row r="5017" spans="1:8" x14ac:dyDescent="0.3">
      <c r="A5017" t="s">
        <v>15302</v>
      </c>
      <c r="B5017" t="s">
        <v>9522</v>
      </c>
      <c r="E5017">
        <v>7.1</v>
      </c>
      <c r="F5017" t="e">
        <f t="shared" si="234"/>
        <v>#DIV/0!</v>
      </c>
      <c r="G5017">
        <f t="shared" si="235"/>
        <v>6.6</v>
      </c>
      <c r="H5017" s="3">
        <f t="shared" si="236"/>
        <v>1.1251158657328983</v>
      </c>
    </row>
    <row r="5018" spans="1:8" x14ac:dyDescent="0.3">
      <c r="A5018" t="s">
        <v>15303</v>
      </c>
      <c r="B5018" t="s">
        <v>19</v>
      </c>
      <c r="E5018">
        <v>4.8</v>
      </c>
      <c r="F5018" t="e">
        <f t="shared" si="234"/>
        <v>#DIV/0!</v>
      </c>
      <c r="G5018">
        <f t="shared" si="235"/>
        <v>6.6</v>
      </c>
      <c r="H5018" s="3">
        <f t="shared" si="236"/>
        <v>1.1251158657328983</v>
      </c>
    </row>
    <row r="5019" spans="1:8" x14ac:dyDescent="0.3">
      <c r="A5019" t="s">
        <v>15304</v>
      </c>
      <c r="B5019" t="s">
        <v>336</v>
      </c>
      <c r="E5019">
        <v>3.3</v>
      </c>
      <c r="F5019" t="e">
        <f t="shared" si="234"/>
        <v>#DIV/0!</v>
      </c>
      <c r="G5019">
        <f t="shared" si="235"/>
        <v>6.6</v>
      </c>
      <c r="H5019" s="3">
        <f t="shared" si="236"/>
        <v>1.1251158657328983</v>
      </c>
    </row>
    <row r="5020" spans="1:8" x14ac:dyDescent="0.3">
      <c r="A5020" t="s">
        <v>15305</v>
      </c>
      <c r="B5020" t="s">
        <v>19</v>
      </c>
      <c r="E5020">
        <v>6.9</v>
      </c>
      <c r="F5020" t="e">
        <f t="shared" si="234"/>
        <v>#DIV/0!</v>
      </c>
      <c r="G5020">
        <f t="shared" si="235"/>
        <v>6.6</v>
      </c>
      <c r="H5020" s="3">
        <f t="shared" si="236"/>
        <v>1.1251158657328983</v>
      </c>
    </row>
    <row r="5021" spans="1:8" x14ac:dyDescent="0.3">
      <c r="A5021" t="s">
        <v>15306</v>
      </c>
      <c r="B5021" t="s">
        <v>19</v>
      </c>
      <c r="E5021">
        <v>4.5999999999999996</v>
      </c>
      <c r="F5021" t="e">
        <f t="shared" si="234"/>
        <v>#DIV/0!</v>
      </c>
      <c r="G5021">
        <f t="shared" si="235"/>
        <v>6.6</v>
      </c>
      <c r="H5021" s="3">
        <f t="shared" si="236"/>
        <v>1.1251158657328983</v>
      </c>
    </row>
    <row r="5022" spans="1:8" x14ac:dyDescent="0.3">
      <c r="A5022" t="s">
        <v>15307</v>
      </c>
      <c r="B5022" t="s">
        <v>19</v>
      </c>
      <c r="E5022">
        <v>3</v>
      </c>
      <c r="F5022" t="e">
        <f t="shared" si="234"/>
        <v>#DIV/0!</v>
      </c>
      <c r="G5022">
        <f t="shared" si="235"/>
        <v>6.6</v>
      </c>
      <c r="H5022" s="3">
        <f t="shared" si="236"/>
        <v>1.1251158657328983</v>
      </c>
    </row>
    <row r="5023" spans="1:8" x14ac:dyDescent="0.3">
      <c r="A5023" t="s">
        <v>15308</v>
      </c>
      <c r="B5023" t="s">
        <v>19</v>
      </c>
      <c r="E5023">
        <v>6.6</v>
      </c>
      <c r="F5023" t="e">
        <f t="shared" si="234"/>
        <v>#DIV/0!</v>
      </c>
      <c r="G5023">
        <f t="shared" si="235"/>
        <v>6.6</v>
      </c>
      <c r="H5023" s="3">
        <f t="shared" si="236"/>
        <v>1.1251158657328983</v>
      </c>
    </row>
    <row r="5024" spans="1:8" x14ac:dyDescent="0.3">
      <c r="A5024" t="s">
        <v>15309</v>
      </c>
      <c r="B5024" t="s">
        <v>19</v>
      </c>
      <c r="E5024">
        <v>7.4</v>
      </c>
      <c r="F5024" t="e">
        <f t="shared" si="234"/>
        <v>#DIV/0!</v>
      </c>
      <c r="G5024">
        <f t="shared" si="235"/>
        <v>6.6</v>
      </c>
      <c r="H5024" s="3">
        <f t="shared" si="236"/>
        <v>1.1251158657328983</v>
      </c>
    </row>
    <row r="5025" spans="1:8" x14ac:dyDescent="0.3">
      <c r="A5025" t="s">
        <v>15310</v>
      </c>
      <c r="B5025" t="s">
        <v>1243</v>
      </c>
      <c r="E5025">
        <v>6.2</v>
      </c>
      <c r="F5025" t="e">
        <f t="shared" si="234"/>
        <v>#DIV/0!</v>
      </c>
      <c r="G5025">
        <f t="shared" si="235"/>
        <v>6.6</v>
      </c>
      <c r="H5025" s="3">
        <f t="shared" si="236"/>
        <v>1.1251158657328983</v>
      </c>
    </row>
    <row r="5026" spans="1:8" x14ac:dyDescent="0.3">
      <c r="A5026" t="s">
        <v>15311</v>
      </c>
      <c r="B5026" t="s">
        <v>19</v>
      </c>
      <c r="E5026">
        <v>4</v>
      </c>
      <c r="F5026" t="e">
        <f t="shared" si="234"/>
        <v>#DIV/0!</v>
      </c>
      <c r="G5026">
        <f t="shared" si="235"/>
        <v>6.6</v>
      </c>
      <c r="H5026" s="3">
        <f t="shared" si="236"/>
        <v>1.1251158657328983</v>
      </c>
    </row>
    <row r="5027" spans="1:8" x14ac:dyDescent="0.3">
      <c r="A5027" t="s">
        <v>15312</v>
      </c>
      <c r="B5027" t="s">
        <v>19</v>
      </c>
      <c r="E5027">
        <v>6.1</v>
      </c>
      <c r="F5027" t="e">
        <f t="shared" si="234"/>
        <v>#DIV/0!</v>
      </c>
      <c r="G5027">
        <f t="shared" si="235"/>
        <v>6.6</v>
      </c>
      <c r="H5027" s="3">
        <f t="shared" si="236"/>
        <v>1.1251158657328983</v>
      </c>
    </row>
    <row r="5028" spans="1:8" x14ac:dyDescent="0.3">
      <c r="A5028" t="s">
        <v>15313</v>
      </c>
      <c r="B5028" t="s">
        <v>19</v>
      </c>
      <c r="E5028">
        <v>6.9</v>
      </c>
      <c r="F5028" t="e">
        <f t="shared" si="234"/>
        <v>#DIV/0!</v>
      </c>
      <c r="G5028">
        <f t="shared" si="235"/>
        <v>6.6</v>
      </c>
      <c r="H5028" s="3">
        <f t="shared" si="236"/>
        <v>1.1251158657328983</v>
      </c>
    </row>
    <row r="5029" spans="1:8" x14ac:dyDescent="0.3">
      <c r="A5029" t="s">
        <v>15314</v>
      </c>
      <c r="B5029" t="s">
        <v>19</v>
      </c>
      <c r="E5029">
        <v>7.5</v>
      </c>
      <c r="F5029" t="e">
        <f t="shared" si="234"/>
        <v>#DIV/0!</v>
      </c>
      <c r="G5029">
        <f t="shared" si="235"/>
        <v>6.6</v>
      </c>
      <c r="H5029" s="3">
        <f t="shared" si="236"/>
        <v>1.1251158657328983</v>
      </c>
    </row>
    <row r="5030" spans="1:8" x14ac:dyDescent="0.3">
      <c r="A5030" t="s">
        <v>15315</v>
      </c>
      <c r="B5030" t="s">
        <v>19</v>
      </c>
      <c r="E5030">
        <v>6.7</v>
      </c>
      <c r="F5030" t="e">
        <f t="shared" si="234"/>
        <v>#DIV/0!</v>
      </c>
      <c r="G5030">
        <f t="shared" si="235"/>
        <v>6.6</v>
      </c>
      <c r="H5030" s="3">
        <f t="shared" si="236"/>
        <v>1.1251158657328983</v>
      </c>
    </row>
    <row r="5031" spans="1:8" x14ac:dyDescent="0.3">
      <c r="A5031" t="s">
        <v>15316</v>
      </c>
      <c r="B5031" t="s">
        <v>19</v>
      </c>
      <c r="E5031">
        <v>7.4</v>
      </c>
      <c r="F5031" t="e">
        <f t="shared" si="234"/>
        <v>#DIV/0!</v>
      </c>
      <c r="G5031">
        <f t="shared" si="235"/>
        <v>6.6</v>
      </c>
      <c r="H5031" s="3">
        <f t="shared" si="236"/>
        <v>1.1251158657328983</v>
      </c>
    </row>
    <row r="5032" spans="1:8" x14ac:dyDescent="0.3">
      <c r="A5032" t="s">
        <v>15317</v>
      </c>
      <c r="B5032" t="s">
        <v>19</v>
      </c>
      <c r="E5032">
        <v>6.1</v>
      </c>
      <c r="F5032" t="e">
        <f t="shared" si="234"/>
        <v>#DIV/0!</v>
      </c>
      <c r="G5032">
        <f t="shared" si="235"/>
        <v>6.6</v>
      </c>
      <c r="H5032" s="3">
        <f t="shared" si="236"/>
        <v>1.1251158657328983</v>
      </c>
    </row>
    <row r="5033" spans="1:8" x14ac:dyDescent="0.3">
      <c r="A5033" t="s">
        <v>15318</v>
      </c>
      <c r="E5033">
        <v>5.4</v>
      </c>
      <c r="F5033" t="e">
        <f t="shared" si="234"/>
        <v>#DIV/0!</v>
      </c>
      <c r="G5033">
        <f t="shared" si="235"/>
        <v>6.6</v>
      </c>
      <c r="H5033" s="3">
        <f t="shared" si="236"/>
        <v>1.1251158657328983</v>
      </c>
    </row>
    <row r="5034" spans="1:8" x14ac:dyDescent="0.3">
      <c r="A5034" t="s">
        <v>15319</v>
      </c>
      <c r="E5034">
        <v>6.4</v>
      </c>
      <c r="F5034" t="e">
        <f t="shared" si="234"/>
        <v>#DIV/0!</v>
      </c>
      <c r="G5034">
        <f t="shared" si="235"/>
        <v>6.6</v>
      </c>
      <c r="H5034" s="3">
        <f t="shared" si="236"/>
        <v>1.1251158657328983</v>
      </c>
    </row>
    <row r="5035" spans="1:8" x14ac:dyDescent="0.3">
      <c r="A5035" t="s">
        <v>15320</v>
      </c>
      <c r="E5035">
        <v>7</v>
      </c>
      <c r="F5035" t="e">
        <f t="shared" si="234"/>
        <v>#DIV/0!</v>
      </c>
      <c r="G5035">
        <f t="shared" si="235"/>
        <v>6.6</v>
      </c>
      <c r="H5035" s="3">
        <f t="shared" si="236"/>
        <v>1.1251158657328983</v>
      </c>
    </row>
    <row r="5036" spans="1:8" x14ac:dyDescent="0.3">
      <c r="A5036" t="s">
        <v>15321</v>
      </c>
      <c r="E5036">
        <v>6.3</v>
      </c>
      <c r="F5036" t="e">
        <f t="shared" si="234"/>
        <v>#DIV/0!</v>
      </c>
      <c r="G5036">
        <f t="shared" si="235"/>
        <v>6.6</v>
      </c>
      <c r="H5036" s="3">
        <f t="shared" si="236"/>
        <v>1.1251158657328983</v>
      </c>
    </row>
    <row r="5037" spans="1:8" x14ac:dyDescent="0.3">
      <c r="A5037" t="s">
        <v>15322</v>
      </c>
      <c r="E5037">
        <v>6.9</v>
      </c>
      <c r="F5037" t="e">
        <f t="shared" si="234"/>
        <v>#DIV/0!</v>
      </c>
      <c r="G5037">
        <f t="shared" si="235"/>
        <v>6.6</v>
      </c>
      <c r="H5037" s="3">
        <f t="shared" si="236"/>
        <v>1.1251158657328983</v>
      </c>
    </row>
    <row r="5038" spans="1:8" x14ac:dyDescent="0.3">
      <c r="A5038" t="s">
        <v>15323</v>
      </c>
      <c r="E5038">
        <v>7.8</v>
      </c>
      <c r="F5038" t="e">
        <f t="shared" si="234"/>
        <v>#DIV/0!</v>
      </c>
      <c r="G5038">
        <f t="shared" si="235"/>
        <v>6.6</v>
      </c>
      <c r="H5038" s="3">
        <f t="shared" si="236"/>
        <v>1.1251158657328983</v>
      </c>
    </row>
    <row r="5039" spans="1:8" x14ac:dyDescent="0.3">
      <c r="A5039" t="s">
        <v>15324</v>
      </c>
      <c r="E5039">
        <v>6.4</v>
      </c>
      <c r="F5039" t="e">
        <f t="shared" si="234"/>
        <v>#DIV/0!</v>
      </c>
      <c r="G5039">
        <f t="shared" si="235"/>
        <v>6.6</v>
      </c>
      <c r="H5039" s="3">
        <f t="shared" si="236"/>
        <v>1.1251158657328983</v>
      </c>
    </row>
    <row r="5040" spans="1:8" x14ac:dyDescent="0.3">
      <c r="A5040" t="s">
        <v>15325</v>
      </c>
      <c r="E5040">
        <v>7.7</v>
      </c>
      <c r="F5040" t="e">
        <f t="shared" si="234"/>
        <v>#DIV/0!</v>
      </c>
      <c r="G5040">
        <f t="shared" si="235"/>
        <v>6.6</v>
      </c>
      <c r="H5040" s="3">
        <f t="shared" si="236"/>
        <v>1.1251158657328983</v>
      </c>
    </row>
    <row r="5041" spans="1:8" x14ac:dyDescent="0.3">
      <c r="A5041" t="s">
        <v>15326</v>
      </c>
      <c r="E5041">
        <v>7.5</v>
      </c>
      <c r="F5041" t="e">
        <f t="shared" si="234"/>
        <v>#DIV/0!</v>
      </c>
      <c r="G5041">
        <f t="shared" si="235"/>
        <v>6.6</v>
      </c>
      <c r="H5041" s="3">
        <f t="shared" si="236"/>
        <v>1.1251158657328983</v>
      </c>
    </row>
    <row r="5042" spans="1:8" x14ac:dyDescent="0.3">
      <c r="A5042" t="s">
        <v>15327</v>
      </c>
      <c r="E5042">
        <v>6.3</v>
      </c>
      <c r="F5042" t="e">
        <f t="shared" si="234"/>
        <v>#DIV/0!</v>
      </c>
      <c r="G5042">
        <f t="shared" si="235"/>
        <v>6.6</v>
      </c>
      <c r="H5042" s="3">
        <f t="shared" si="236"/>
        <v>1.1251158657328983</v>
      </c>
    </row>
    <row r="5043" spans="1:8" x14ac:dyDescent="0.3">
      <c r="A5043" t="s">
        <v>15328</v>
      </c>
      <c r="E5043">
        <v>6.3</v>
      </c>
      <c r="F5043" t="e">
        <f t="shared" si="234"/>
        <v>#DIV/0!</v>
      </c>
      <c r="G5043">
        <f t="shared" si="235"/>
        <v>6.6</v>
      </c>
      <c r="H5043" s="3">
        <f t="shared" si="236"/>
        <v>1.1251158657328983</v>
      </c>
    </row>
    <row r="5044" spans="1:8" x14ac:dyDescent="0.3">
      <c r="A5044" t="s">
        <v>15329</v>
      </c>
      <c r="E5044">
        <v>6.6</v>
      </c>
      <c r="F5044" t="e">
        <f t="shared" si="234"/>
        <v>#DIV/0!</v>
      </c>
      <c r="G5044">
        <f t="shared" si="235"/>
        <v>6.6</v>
      </c>
      <c r="H5044" s="3">
        <f t="shared" si="236"/>
        <v>1.1251158657328983</v>
      </c>
    </row>
  </sheetData>
  <autoFilter ref="A1:E5044" xr:uid="{FC4850CF-BDA2-4C43-88DB-2822A4B7977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4D99-EE01-4C8A-99BB-A268B912A221}">
  <dimension ref="A1:H5044"/>
  <sheetViews>
    <sheetView topLeftCell="B1" workbookViewId="0">
      <selection activeCell="I11" sqref="I11"/>
    </sheetView>
  </sheetViews>
  <sheetFormatPr defaultRowHeight="14.4" x14ac:dyDescent="0.3"/>
  <cols>
    <col min="1" max="1" width="37.6640625" customWidth="1"/>
    <col min="2" max="2" width="21.33203125" customWidth="1"/>
    <col min="3" max="3" width="13.77734375" customWidth="1"/>
    <col min="4" max="4" width="10" bestFit="1" customWidth="1"/>
    <col min="5" max="5" width="39" customWidth="1"/>
    <col min="7" max="8" width="16.5546875" customWidth="1"/>
  </cols>
  <sheetData>
    <row r="1" spans="1:8" x14ac:dyDescent="0.3">
      <c r="A1" t="s">
        <v>6</v>
      </c>
      <c r="B1" t="s">
        <v>3</v>
      </c>
      <c r="C1" t="s">
        <v>12</v>
      </c>
      <c r="D1" t="s">
        <v>15332</v>
      </c>
      <c r="E1" t="s">
        <v>15333</v>
      </c>
      <c r="H1" t="s">
        <v>15334</v>
      </c>
    </row>
    <row r="2" spans="1:8" x14ac:dyDescent="0.3">
      <c r="A2" t="s">
        <v>11187</v>
      </c>
      <c r="B2">
        <v>623279547</v>
      </c>
      <c r="C2">
        <v>60000000</v>
      </c>
      <c r="D2">
        <f t="shared" ref="D2:D65" si="0">B2-C2</f>
        <v>563279547</v>
      </c>
      <c r="E2" s="3">
        <f>CORREL($B:$B,$C:$C)</f>
        <v>0.11146716452513079</v>
      </c>
      <c r="G2" t="s">
        <v>15335</v>
      </c>
      <c r="H2">
        <f>MAX(D:D)</f>
        <v>563279547</v>
      </c>
    </row>
    <row r="3" spans="1:8" x14ac:dyDescent="0.3">
      <c r="A3" t="s">
        <v>10428</v>
      </c>
      <c r="B3">
        <v>760505847</v>
      </c>
      <c r="C3">
        <v>237000000</v>
      </c>
      <c r="D3">
        <f t="shared" si="0"/>
        <v>523505847</v>
      </c>
      <c r="E3" s="3">
        <f t="shared" ref="E3:E66" si="1">CORREL($B:$B,$C:$C)</f>
        <v>0.11146716452513079</v>
      </c>
      <c r="G3" t="s">
        <v>15336</v>
      </c>
      <c r="H3">
        <f>MIN(D:D)</f>
        <v>-12176475000</v>
      </c>
    </row>
    <row r="4" spans="1:8" x14ac:dyDescent="0.3">
      <c r="A4" t="s">
        <v>10456</v>
      </c>
      <c r="B4">
        <v>652177271</v>
      </c>
      <c r="C4">
        <v>150000000</v>
      </c>
      <c r="D4">
        <f t="shared" si="0"/>
        <v>502177271</v>
      </c>
      <c r="E4" s="3">
        <f t="shared" si="1"/>
        <v>0.11146716452513079</v>
      </c>
    </row>
    <row r="5" spans="1:8" x14ac:dyDescent="0.3">
      <c r="A5" t="s">
        <v>10453</v>
      </c>
      <c r="B5">
        <v>658672302</v>
      </c>
      <c r="C5">
        <v>200000000</v>
      </c>
      <c r="D5">
        <f t="shared" si="0"/>
        <v>458672302</v>
      </c>
      <c r="E5" s="3">
        <f t="shared" si="1"/>
        <v>0.11146716452513079</v>
      </c>
    </row>
    <row r="6" spans="1:8" x14ac:dyDescent="0.3">
      <c r="A6" t="s">
        <v>13188</v>
      </c>
      <c r="B6">
        <v>460935665</v>
      </c>
      <c r="C6">
        <v>12000000</v>
      </c>
      <c r="D6">
        <f t="shared" si="0"/>
        <v>448935665</v>
      </c>
      <c r="E6" s="3">
        <f t="shared" si="1"/>
        <v>0.11146716452513079</v>
      </c>
    </row>
    <row r="7" spans="1:8" x14ac:dyDescent="0.3">
      <c r="A7" t="s">
        <v>13233</v>
      </c>
      <c r="B7">
        <v>434949459</v>
      </c>
      <c r="C7">
        <v>11000000</v>
      </c>
      <c r="D7">
        <f t="shared" si="0"/>
        <v>423949459</v>
      </c>
      <c r="E7" s="3">
        <f t="shared" si="1"/>
        <v>0.11146716452513079</v>
      </c>
    </row>
    <row r="8" spans="1:8" x14ac:dyDescent="0.3">
      <c r="A8" t="s">
        <v>10444</v>
      </c>
      <c r="B8">
        <v>623279547</v>
      </c>
      <c r="C8">
        <v>220000000</v>
      </c>
      <c r="D8">
        <f t="shared" si="0"/>
        <v>403279547</v>
      </c>
      <c r="E8" s="3">
        <f t="shared" si="1"/>
        <v>0.11146716452513079</v>
      </c>
    </row>
    <row r="9" spans="1:8" x14ac:dyDescent="0.3">
      <c r="A9" t="s">
        <v>10912</v>
      </c>
      <c r="B9">
        <v>422783777</v>
      </c>
      <c r="C9">
        <v>45000000</v>
      </c>
      <c r="D9">
        <f t="shared" si="0"/>
        <v>377783777</v>
      </c>
      <c r="E9" s="3">
        <f t="shared" si="1"/>
        <v>0.11146716452513079</v>
      </c>
    </row>
    <row r="10" spans="1:8" x14ac:dyDescent="0.3">
      <c r="A10" t="s">
        <v>10657</v>
      </c>
      <c r="B10">
        <v>474544677</v>
      </c>
      <c r="C10">
        <v>115000000</v>
      </c>
      <c r="D10">
        <f t="shared" si="0"/>
        <v>359544677</v>
      </c>
      <c r="E10" s="3">
        <f t="shared" si="1"/>
        <v>0.11146716452513079</v>
      </c>
    </row>
    <row r="11" spans="1:8" x14ac:dyDescent="0.3">
      <c r="A11" t="s">
        <v>10492</v>
      </c>
      <c r="B11">
        <v>533316061</v>
      </c>
      <c r="C11">
        <v>175000000</v>
      </c>
      <c r="D11">
        <f t="shared" si="0"/>
        <v>358316061</v>
      </c>
      <c r="E11" s="3">
        <f t="shared" si="1"/>
        <v>0.11146716452513079</v>
      </c>
    </row>
    <row r="12" spans="1:8" x14ac:dyDescent="0.3">
      <c r="A12" t="s">
        <v>12124</v>
      </c>
      <c r="B12">
        <v>362645141</v>
      </c>
      <c r="C12">
        <v>28000000</v>
      </c>
      <c r="D12">
        <f t="shared" si="0"/>
        <v>334645141</v>
      </c>
      <c r="E12" s="3">
        <f t="shared" si="1"/>
        <v>0.11146716452513079</v>
      </c>
    </row>
    <row r="13" spans="1:8" x14ac:dyDescent="0.3">
      <c r="A13" t="s">
        <v>13996</v>
      </c>
      <c r="B13">
        <v>334185206</v>
      </c>
      <c r="C13">
        <v>4000000</v>
      </c>
      <c r="D13">
        <f t="shared" si="0"/>
        <v>330185206</v>
      </c>
      <c r="E13" s="3">
        <f t="shared" si="1"/>
        <v>0.11146716452513079</v>
      </c>
    </row>
    <row r="14" spans="1:8" x14ac:dyDescent="0.3">
      <c r="A14" t="s">
        <v>13529</v>
      </c>
      <c r="B14">
        <v>336530303</v>
      </c>
      <c r="C14">
        <v>8000000</v>
      </c>
      <c r="D14">
        <f t="shared" si="0"/>
        <v>328530303</v>
      </c>
      <c r="E14" s="3">
        <f t="shared" si="1"/>
        <v>0.11146716452513079</v>
      </c>
    </row>
    <row r="15" spans="1:8" x14ac:dyDescent="0.3">
      <c r="A15" t="s">
        <v>10846</v>
      </c>
      <c r="B15">
        <v>407999255</v>
      </c>
      <c r="C15">
        <v>80000000</v>
      </c>
      <c r="D15">
        <f t="shared" si="0"/>
        <v>327999255</v>
      </c>
      <c r="E15" s="3">
        <f t="shared" si="1"/>
        <v>0.11146716452513079</v>
      </c>
    </row>
    <row r="16" spans="1:8" x14ac:dyDescent="0.3">
      <c r="A16" t="s">
        <v>10983</v>
      </c>
      <c r="B16">
        <v>436471036</v>
      </c>
      <c r="C16">
        <v>120000000</v>
      </c>
      <c r="D16">
        <f t="shared" si="0"/>
        <v>316471036</v>
      </c>
      <c r="E16" s="3">
        <f t="shared" si="1"/>
        <v>0.11146716452513079</v>
      </c>
    </row>
    <row r="17" spans="1:5" x14ac:dyDescent="0.3">
      <c r="A17" t="s">
        <v>10751</v>
      </c>
      <c r="B17">
        <v>380838870</v>
      </c>
      <c r="C17">
        <v>65000000</v>
      </c>
      <c r="D17">
        <f t="shared" si="0"/>
        <v>315838870</v>
      </c>
      <c r="E17" s="3">
        <f t="shared" si="1"/>
        <v>0.11146716452513079</v>
      </c>
    </row>
    <row r="18" spans="1:5" x14ac:dyDescent="0.3">
      <c r="A18" t="s">
        <v>11204</v>
      </c>
      <c r="B18">
        <v>363024263</v>
      </c>
      <c r="C18">
        <v>58000000</v>
      </c>
      <c r="D18">
        <f t="shared" si="0"/>
        <v>305024263</v>
      </c>
      <c r="E18" s="3">
        <f t="shared" si="1"/>
        <v>0.11146716452513079</v>
      </c>
    </row>
    <row r="19" spans="1:5" x14ac:dyDescent="0.3">
      <c r="A19" t="s">
        <v>13557</v>
      </c>
      <c r="B19">
        <v>304360277</v>
      </c>
      <c r="C19">
        <v>8000000</v>
      </c>
      <c r="D19">
        <f t="shared" si="0"/>
        <v>296360277</v>
      </c>
      <c r="E19" s="3">
        <f t="shared" si="1"/>
        <v>0.11146716452513079</v>
      </c>
    </row>
    <row r="20" spans="1:5" x14ac:dyDescent="0.3">
      <c r="A20" t="s">
        <v>11092</v>
      </c>
      <c r="B20">
        <v>356784000</v>
      </c>
      <c r="C20">
        <v>62000000</v>
      </c>
      <c r="D20">
        <f t="shared" si="0"/>
        <v>294784000</v>
      </c>
      <c r="E20" s="3">
        <f t="shared" si="1"/>
        <v>0.11146716452513079</v>
      </c>
    </row>
    <row r="21" spans="1:5" x14ac:dyDescent="0.3">
      <c r="A21" t="s">
        <v>10608</v>
      </c>
      <c r="B21">
        <v>424645577</v>
      </c>
      <c r="C21">
        <v>130000000</v>
      </c>
      <c r="D21">
        <f t="shared" si="0"/>
        <v>294645577</v>
      </c>
      <c r="E21" s="3">
        <f t="shared" si="1"/>
        <v>0.11146716452513079</v>
      </c>
    </row>
    <row r="22" spans="1:5" x14ac:dyDescent="0.3">
      <c r="A22" t="s">
        <v>10924</v>
      </c>
      <c r="B22">
        <v>368049635</v>
      </c>
      <c r="C22">
        <v>76000000</v>
      </c>
      <c r="D22">
        <f t="shared" si="0"/>
        <v>292049635</v>
      </c>
      <c r="E22" s="3">
        <f t="shared" si="1"/>
        <v>0.11146716452513079</v>
      </c>
    </row>
    <row r="23" spans="1:5" x14ac:dyDescent="0.3">
      <c r="A23" t="s">
        <v>11206</v>
      </c>
      <c r="B23">
        <v>350123553</v>
      </c>
      <c r="C23">
        <v>63000000</v>
      </c>
      <c r="D23">
        <f t="shared" si="0"/>
        <v>287123553</v>
      </c>
      <c r="E23" s="3">
        <f t="shared" si="1"/>
        <v>0.11146716452513079</v>
      </c>
    </row>
    <row r="24" spans="1:5" x14ac:dyDescent="0.3">
      <c r="A24" t="s">
        <v>10752</v>
      </c>
      <c r="B24">
        <v>377019252</v>
      </c>
      <c r="C24">
        <v>94000000</v>
      </c>
      <c r="D24">
        <f t="shared" si="0"/>
        <v>283019252</v>
      </c>
      <c r="E24" s="3">
        <f t="shared" si="1"/>
        <v>0.11146716452513079</v>
      </c>
    </row>
    <row r="25" spans="1:5" x14ac:dyDescent="0.3">
      <c r="A25" t="s">
        <v>11880</v>
      </c>
      <c r="B25">
        <v>309125409</v>
      </c>
      <c r="C25">
        <v>33000000</v>
      </c>
      <c r="D25">
        <f t="shared" si="0"/>
        <v>276125409</v>
      </c>
      <c r="E25" s="3">
        <f t="shared" si="1"/>
        <v>0.11146716452513079</v>
      </c>
    </row>
    <row r="26" spans="1:5" x14ac:dyDescent="0.3">
      <c r="A26" t="s">
        <v>11223</v>
      </c>
      <c r="B26">
        <v>329691196</v>
      </c>
      <c r="C26">
        <v>55000000</v>
      </c>
      <c r="D26">
        <f t="shared" si="0"/>
        <v>274691196</v>
      </c>
      <c r="E26" s="3">
        <f t="shared" si="1"/>
        <v>0.11146716452513079</v>
      </c>
    </row>
    <row r="27" spans="1:5" x14ac:dyDescent="0.3">
      <c r="A27" t="s">
        <v>12824</v>
      </c>
      <c r="B27">
        <v>285761243</v>
      </c>
      <c r="C27">
        <v>15500000</v>
      </c>
      <c r="D27">
        <f t="shared" si="0"/>
        <v>270261243</v>
      </c>
      <c r="E27" s="3">
        <f t="shared" si="1"/>
        <v>0.11146716452513079</v>
      </c>
    </row>
    <row r="28" spans="1:5" x14ac:dyDescent="0.3">
      <c r="A28" t="s">
        <v>10653</v>
      </c>
      <c r="B28">
        <v>380262555</v>
      </c>
      <c r="C28">
        <v>113000000</v>
      </c>
      <c r="D28">
        <f t="shared" si="0"/>
        <v>267262555</v>
      </c>
      <c r="E28" s="3">
        <f t="shared" si="1"/>
        <v>0.11146716452513079</v>
      </c>
    </row>
    <row r="29" spans="1:5" x14ac:dyDescent="0.3">
      <c r="A29" t="s">
        <v>12346</v>
      </c>
      <c r="B29">
        <v>290158751</v>
      </c>
      <c r="C29">
        <v>25000000</v>
      </c>
      <c r="D29">
        <f t="shared" si="0"/>
        <v>265158751</v>
      </c>
      <c r="E29" s="3">
        <f t="shared" si="1"/>
        <v>0.11146716452513079</v>
      </c>
    </row>
    <row r="30" spans="1:5" x14ac:dyDescent="0.3">
      <c r="A30" t="s">
        <v>10523</v>
      </c>
      <c r="B30">
        <v>303001229</v>
      </c>
      <c r="C30">
        <v>38000000</v>
      </c>
      <c r="D30">
        <f t="shared" si="0"/>
        <v>265001229</v>
      </c>
      <c r="E30" s="3">
        <f t="shared" si="1"/>
        <v>0.11146716452513079</v>
      </c>
    </row>
    <row r="31" spans="1:5" x14ac:dyDescent="0.3">
      <c r="A31" t="s">
        <v>10584</v>
      </c>
      <c r="B31">
        <v>403706375</v>
      </c>
      <c r="C31">
        <v>145000000</v>
      </c>
      <c r="D31">
        <f t="shared" si="0"/>
        <v>258706375</v>
      </c>
      <c r="E31" s="3">
        <f t="shared" si="1"/>
        <v>0.11146716452513079</v>
      </c>
    </row>
    <row r="32" spans="1:5" x14ac:dyDescent="0.3">
      <c r="A32" t="s">
        <v>10964</v>
      </c>
      <c r="B32">
        <v>336029560</v>
      </c>
      <c r="C32">
        <v>82000000</v>
      </c>
      <c r="D32">
        <f t="shared" si="0"/>
        <v>254029560</v>
      </c>
      <c r="E32" s="3">
        <f t="shared" si="1"/>
        <v>0.11146716452513079</v>
      </c>
    </row>
    <row r="33" spans="1:5" x14ac:dyDescent="0.3">
      <c r="A33" t="s">
        <v>11550</v>
      </c>
      <c r="B33">
        <v>293501675</v>
      </c>
      <c r="C33">
        <v>42000000</v>
      </c>
      <c r="D33">
        <f t="shared" si="0"/>
        <v>251501675</v>
      </c>
      <c r="E33" s="3">
        <f t="shared" si="1"/>
        <v>0.11146716452513079</v>
      </c>
    </row>
    <row r="34" spans="1:5" x14ac:dyDescent="0.3">
      <c r="A34" t="s">
        <v>10549</v>
      </c>
      <c r="B34">
        <v>400736600</v>
      </c>
      <c r="C34">
        <v>150000000</v>
      </c>
      <c r="D34">
        <f t="shared" si="0"/>
        <v>250736600</v>
      </c>
      <c r="E34" s="3">
        <f t="shared" si="1"/>
        <v>0.11146716452513079</v>
      </c>
    </row>
    <row r="35" spans="1:5" x14ac:dyDescent="0.3">
      <c r="A35" t="s">
        <v>10922</v>
      </c>
      <c r="B35">
        <v>323505540</v>
      </c>
      <c r="C35">
        <v>75000000</v>
      </c>
      <c r="D35">
        <f t="shared" si="0"/>
        <v>248505540</v>
      </c>
      <c r="E35" s="3">
        <f t="shared" si="1"/>
        <v>0.11146716452513079</v>
      </c>
    </row>
    <row r="36" spans="1:5" x14ac:dyDescent="0.3">
      <c r="A36" t="s">
        <v>13098</v>
      </c>
      <c r="B36">
        <v>260000000</v>
      </c>
      <c r="C36">
        <v>13000000</v>
      </c>
      <c r="D36">
        <f t="shared" si="0"/>
        <v>247000000</v>
      </c>
      <c r="E36" s="3">
        <f t="shared" si="1"/>
        <v>0.11146716452513079</v>
      </c>
    </row>
    <row r="37" spans="1:5" x14ac:dyDescent="0.3">
      <c r="A37" t="s">
        <v>10753</v>
      </c>
      <c r="B37">
        <v>340478898</v>
      </c>
      <c r="C37">
        <v>94000000</v>
      </c>
      <c r="D37">
        <f t="shared" si="0"/>
        <v>246478898</v>
      </c>
      <c r="E37" s="3">
        <f t="shared" si="1"/>
        <v>0.11146716452513079</v>
      </c>
    </row>
    <row r="38" spans="1:5" x14ac:dyDescent="0.3">
      <c r="A38" t="s">
        <v>11310</v>
      </c>
      <c r="B38">
        <v>296623634</v>
      </c>
      <c r="C38">
        <v>50200000</v>
      </c>
      <c r="D38">
        <f t="shared" si="0"/>
        <v>246423634</v>
      </c>
      <c r="E38" s="3">
        <f t="shared" si="1"/>
        <v>0.11146716452513079</v>
      </c>
    </row>
    <row r="39" spans="1:5" x14ac:dyDescent="0.3">
      <c r="A39" t="s">
        <v>11756</v>
      </c>
      <c r="B39">
        <v>277313371</v>
      </c>
      <c r="C39">
        <v>33000000</v>
      </c>
      <c r="D39">
        <f t="shared" si="0"/>
        <v>244313371</v>
      </c>
      <c r="E39" s="3">
        <f t="shared" si="1"/>
        <v>0.11146716452513079</v>
      </c>
    </row>
    <row r="40" spans="1:5" x14ac:dyDescent="0.3">
      <c r="A40" t="s">
        <v>13747</v>
      </c>
      <c r="B40">
        <v>241437427</v>
      </c>
      <c r="C40">
        <v>6000000</v>
      </c>
      <c r="D40">
        <f t="shared" si="0"/>
        <v>235437427</v>
      </c>
      <c r="E40" s="3">
        <f t="shared" si="1"/>
        <v>0.11146716452513079</v>
      </c>
    </row>
    <row r="41" spans="1:5" x14ac:dyDescent="0.3">
      <c r="A41" t="s">
        <v>14361</v>
      </c>
      <c r="B41">
        <v>234903076</v>
      </c>
      <c r="C41">
        <v>1000000</v>
      </c>
      <c r="D41">
        <f t="shared" si="0"/>
        <v>233903076</v>
      </c>
      <c r="E41" s="3">
        <f t="shared" si="1"/>
        <v>0.11146716452513079</v>
      </c>
    </row>
    <row r="42" spans="1:5" x14ac:dyDescent="0.3">
      <c r="A42" t="s">
        <v>11030</v>
      </c>
      <c r="B42">
        <v>300523113</v>
      </c>
      <c r="C42">
        <v>68000000</v>
      </c>
      <c r="D42">
        <f t="shared" si="0"/>
        <v>232523113</v>
      </c>
      <c r="E42" s="3">
        <f t="shared" si="1"/>
        <v>0.11146716452513079</v>
      </c>
    </row>
    <row r="43" spans="1:5" x14ac:dyDescent="0.3">
      <c r="A43" t="s">
        <v>10925</v>
      </c>
      <c r="B43">
        <v>306124059</v>
      </c>
      <c r="C43">
        <v>75000000</v>
      </c>
      <c r="D43">
        <f t="shared" si="0"/>
        <v>231124059</v>
      </c>
      <c r="E43" s="3">
        <f t="shared" si="1"/>
        <v>0.11146716452513079</v>
      </c>
    </row>
    <row r="44" spans="1:5" x14ac:dyDescent="0.3">
      <c r="A44" t="s">
        <v>11762</v>
      </c>
      <c r="B44">
        <v>255950375</v>
      </c>
      <c r="C44">
        <v>35000000</v>
      </c>
      <c r="D44">
        <f t="shared" si="0"/>
        <v>220950375</v>
      </c>
      <c r="E44" s="3">
        <f t="shared" si="1"/>
        <v>0.11146716452513079</v>
      </c>
    </row>
    <row r="45" spans="1:5" x14ac:dyDescent="0.3">
      <c r="A45" t="s">
        <v>12438</v>
      </c>
      <c r="B45">
        <v>242374454</v>
      </c>
      <c r="C45">
        <v>22000000</v>
      </c>
      <c r="D45">
        <f t="shared" si="0"/>
        <v>220374454</v>
      </c>
      <c r="E45" s="3">
        <f t="shared" si="1"/>
        <v>0.11146716452513079</v>
      </c>
    </row>
    <row r="46" spans="1:5" x14ac:dyDescent="0.3">
      <c r="A46" t="s">
        <v>11311</v>
      </c>
      <c r="B46">
        <v>267652016</v>
      </c>
      <c r="C46">
        <v>48000000</v>
      </c>
      <c r="D46">
        <f t="shared" si="0"/>
        <v>219652016</v>
      </c>
      <c r="E46" s="3">
        <f t="shared" si="1"/>
        <v>0.11146716452513079</v>
      </c>
    </row>
    <row r="47" spans="1:5" x14ac:dyDescent="0.3">
      <c r="A47" t="s">
        <v>11105</v>
      </c>
      <c r="B47">
        <v>279167575</v>
      </c>
      <c r="C47">
        <v>60000000</v>
      </c>
      <c r="D47">
        <f t="shared" si="0"/>
        <v>219167575</v>
      </c>
      <c r="E47" s="3">
        <f t="shared" si="1"/>
        <v>0.11146716452513079</v>
      </c>
    </row>
    <row r="48" spans="1:5" x14ac:dyDescent="0.3">
      <c r="A48" t="s">
        <v>12823</v>
      </c>
      <c r="B48">
        <v>234760500</v>
      </c>
      <c r="C48">
        <v>16500000</v>
      </c>
      <c r="D48">
        <f t="shared" si="0"/>
        <v>218260500</v>
      </c>
      <c r="E48" s="3">
        <f t="shared" si="1"/>
        <v>0.11146716452513079</v>
      </c>
    </row>
    <row r="49" spans="1:5" x14ac:dyDescent="0.3">
      <c r="A49" t="s">
        <v>11759</v>
      </c>
      <c r="B49">
        <v>251188924</v>
      </c>
      <c r="C49">
        <v>35000000</v>
      </c>
      <c r="D49">
        <f t="shared" si="0"/>
        <v>216188924</v>
      </c>
      <c r="E49" s="3">
        <f t="shared" si="1"/>
        <v>0.11146716452513079</v>
      </c>
    </row>
    <row r="50" spans="1:5" x14ac:dyDescent="0.3">
      <c r="A50" t="s">
        <v>14315</v>
      </c>
      <c r="B50">
        <v>218051260</v>
      </c>
      <c r="C50">
        <v>1950000</v>
      </c>
      <c r="D50">
        <f t="shared" si="0"/>
        <v>216101260</v>
      </c>
      <c r="E50" s="3">
        <f t="shared" si="1"/>
        <v>0.11146716452513079</v>
      </c>
    </row>
    <row r="51" spans="1:5" x14ac:dyDescent="0.3">
      <c r="A51" t="s">
        <v>10470</v>
      </c>
      <c r="B51">
        <v>414984497</v>
      </c>
      <c r="C51">
        <v>200000000</v>
      </c>
      <c r="D51">
        <f t="shared" si="0"/>
        <v>214984497</v>
      </c>
      <c r="E51" s="3">
        <f t="shared" si="1"/>
        <v>0.11146716452513079</v>
      </c>
    </row>
    <row r="52" spans="1:5" x14ac:dyDescent="0.3">
      <c r="A52" t="s">
        <v>10625</v>
      </c>
      <c r="B52">
        <v>337103873</v>
      </c>
      <c r="C52">
        <v>125000000</v>
      </c>
      <c r="D52">
        <f t="shared" si="0"/>
        <v>212103873</v>
      </c>
      <c r="E52" s="3">
        <f t="shared" si="1"/>
        <v>0.11146716452513079</v>
      </c>
    </row>
    <row r="53" spans="1:5" x14ac:dyDescent="0.3">
      <c r="A53" t="s">
        <v>10459</v>
      </c>
      <c r="B53">
        <v>408992272</v>
      </c>
      <c r="C53">
        <v>200000000</v>
      </c>
      <c r="D53">
        <f t="shared" si="0"/>
        <v>208992272</v>
      </c>
      <c r="E53" s="3">
        <f t="shared" si="1"/>
        <v>0.11146716452513079</v>
      </c>
    </row>
    <row r="54" spans="1:5" x14ac:dyDescent="0.3">
      <c r="A54" t="s">
        <v>10435</v>
      </c>
      <c r="B54">
        <v>458991599</v>
      </c>
      <c r="C54">
        <v>250000000</v>
      </c>
      <c r="D54">
        <f t="shared" si="0"/>
        <v>208991599</v>
      </c>
      <c r="E54" s="3">
        <f t="shared" si="1"/>
        <v>0.11146716452513079</v>
      </c>
    </row>
    <row r="55" spans="1:5" x14ac:dyDescent="0.3">
      <c r="A55" t="s">
        <v>10685</v>
      </c>
      <c r="B55">
        <v>313837577</v>
      </c>
      <c r="C55">
        <v>110000000</v>
      </c>
      <c r="D55">
        <f t="shared" si="0"/>
        <v>203837577</v>
      </c>
      <c r="E55" s="3">
        <f t="shared" si="1"/>
        <v>0.11146716452513079</v>
      </c>
    </row>
    <row r="56" spans="1:5" x14ac:dyDescent="0.3">
      <c r="A56" t="s">
        <v>10463</v>
      </c>
      <c r="B56">
        <v>402076689</v>
      </c>
      <c r="C56">
        <v>200000000</v>
      </c>
      <c r="D56">
        <f t="shared" si="0"/>
        <v>202076689</v>
      </c>
      <c r="E56" s="3">
        <f t="shared" si="1"/>
        <v>0.11146716452513079</v>
      </c>
    </row>
    <row r="57" spans="1:5" x14ac:dyDescent="0.3">
      <c r="A57" t="s">
        <v>10431</v>
      </c>
      <c r="B57">
        <v>448130642</v>
      </c>
      <c r="C57">
        <v>250000000</v>
      </c>
      <c r="D57">
        <f t="shared" si="0"/>
        <v>198130642</v>
      </c>
      <c r="E57" s="3">
        <f t="shared" si="1"/>
        <v>0.11146716452513079</v>
      </c>
    </row>
    <row r="58" spans="1:5" x14ac:dyDescent="0.3">
      <c r="A58" t="s">
        <v>10440</v>
      </c>
      <c r="B58">
        <v>423032628</v>
      </c>
      <c r="C58">
        <v>225000000</v>
      </c>
      <c r="D58">
        <f t="shared" si="0"/>
        <v>198032628</v>
      </c>
      <c r="E58" s="3">
        <f t="shared" si="1"/>
        <v>0.11146716452513079</v>
      </c>
    </row>
    <row r="59" spans="1:5" x14ac:dyDescent="0.3">
      <c r="A59" t="s">
        <v>11160</v>
      </c>
      <c r="B59">
        <v>257756197</v>
      </c>
      <c r="C59">
        <v>60000000</v>
      </c>
      <c r="D59">
        <f t="shared" si="0"/>
        <v>197756197</v>
      </c>
      <c r="E59" s="3">
        <f t="shared" si="1"/>
        <v>0.11146716452513079</v>
      </c>
    </row>
    <row r="60" spans="1:5" x14ac:dyDescent="0.3">
      <c r="A60" t="s">
        <v>10654</v>
      </c>
      <c r="B60">
        <v>310675583</v>
      </c>
      <c r="C60">
        <v>115000000</v>
      </c>
      <c r="D60">
        <f t="shared" si="0"/>
        <v>195675583</v>
      </c>
      <c r="E60" s="3">
        <f t="shared" si="1"/>
        <v>0.11146716452513079</v>
      </c>
    </row>
    <row r="61" spans="1:5" x14ac:dyDescent="0.3">
      <c r="A61" t="s">
        <v>10808</v>
      </c>
      <c r="B61">
        <v>233630478</v>
      </c>
      <c r="C61">
        <v>38000000</v>
      </c>
      <c r="D61">
        <f t="shared" si="0"/>
        <v>195630478</v>
      </c>
      <c r="E61" s="3">
        <f t="shared" si="1"/>
        <v>0.11146716452513079</v>
      </c>
    </row>
    <row r="62" spans="1:5" x14ac:dyDescent="0.3">
      <c r="A62" t="s">
        <v>12373</v>
      </c>
      <c r="B62">
        <v>217631306</v>
      </c>
      <c r="C62">
        <v>23000000</v>
      </c>
      <c r="D62">
        <f t="shared" si="0"/>
        <v>194631306</v>
      </c>
      <c r="E62" s="3">
        <f t="shared" si="1"/>
        <v>0.11146716452513079</v>
      </c>
    </row>
    <row r="63" spans="1:5" x14ac:dyDescent="0.3">
      <c r="A63" t="s">
        <v>12344</v>
      </c>
      <c r="B63">
        <v>218051260</v>
      </c>
      <c r="C63">
        <v>24000000</v>
      </c>
      <c r="D63">
        <f t="shared" si="0"/>
        <v>194051260</v>
      </c>
      <c r="E63" s="3">
        <f t="shared" si="1"/>
        <v>0.11146716452513079</v>
      </c>
    </row>
    <row r="64" spans="1:5" x14ac:dyDescent="0.3">
      <c r="A64" t="s">
        <v>13895</v>
      </c>
      <c r="B64">
        <v>198655278</v>
      </c>
      <c r="C64">
        <v>5000000</v>
      </c>
      <c r="D64">
        <f t="shared" si="0"/>
        <v>193655278</v>
      </c>
      <c r="E64" s="3">
        <f t="shared" si="1"/>
        <v>0.11146716452513079</v>
      </c>
    </row>
    <row r="65" spans="1:5" x14ac:dyDescent="0.3">
      <c r="A65" t="s">
        <v>12178</v>
      </c>
      <c r="B65">
        <v>219200000</v>
      </c>
      <c r="C65">
        <v>26000000</v>
      </c>
      <c r="D65">
        <f t="shared" si="0"/>
        <v>193200000</v>
      </c>
      <c r="E65" s="3">
        <f t="shared" si="1"/>
        <v>0.11146716452513079</v>
      </c>
    </row>
    <row r="66" spans="1:5" x14ac:dyDescent="0.3">
      <c r="A66" t="s">
        <v>10622</v>
      </c>
      <c r="B66">
        <v>317557891</v>
      </c>
      <c r="C66">
        <v>125000000</v>
      </c>
      <c r="D66">
        <f t="shared" ref="D66:D129" si="2">B66-C66</f>
        <v>192557891</v>
      </c>
      <c r="E66" s="3">
        <f t="shared" si="1"/>
        <v>0.11146716452513079</v>
      </c>
    </row>
    <row r="67" spans="1:5" x14ac:dyDescent="0.3">
      <c r="A67" t="s">
        <v>10738</v>
      </c>
      <c r="B67">
        <v>202007640</v>
      </c>
      <c r="C67">
        <v>10000000</v>
      </c>
      <c r="D67">
        <f t="shared" si="2"/>
        <v>192007640</v>
      </c>
      <c r="E67" s="3">
        <f t="shared" ref="E67:E130" si="3">CORREL($B:$B,$C:$C)</f>
        <v>0.11146716452513079</v>
      </c>
    </row>
    <row r="68" spans="1:5" x14ac:dyDescent="0.3">
      <c r="A68" t="s">
        <v>13097</v>
      </c>
      <c r="B68">
        <v>204565000</v>
      </c>
      <c r="C68">
        <v>13000000</v>
      </c>
      <c r="D68">
        <f t="shared" si="2"/>
        <v>191565000</v>
      </c>
      <c r="E68" s="3">
        <f t="shared" si="3"/>
        <v>0.11146716452513079</v>
      </c>
    </row>
    <row r="69" spans="1:5" x14ac:dyDescent="0.3">
      <c r="A69" t="s">
        <v>12618</v>
      </c>
      <c r="B69">
        <v>210609762</v>
      </c>
      <c r="C69">
        <v>20000000</v>
      </c>
      <c r="D69">
        <f t="shared" si="2"/>
        <v>190609762</v>
      </c>
      <c r="E69" s="3">
        <f t="shared" si="3"/>
        <v>0.11146716452513079</v>
      </c>
    </row>
    <row r="70" spans="1:5" x14ac:dyDescent="0.3">
      <c r="A70" t="s">
        <v>12071</v>
      </c>
      <c r="B70">
        <v>217350219</v>
      </c>
      <c r="C70">
        <v>29000000</v>
      </c>
      <c r="D70">
        <f t="shared" si="2"/>
        <v>188350219</v>
      </c>
      <c r="E70" s="3">
        <f t="shared" si="3"/>
        <v>0.11146716452513079</v>
      </c>
    </row>
    <row r="71" spans="1:5" x14ac:dyDescent="0.3">
      <c r="A71" t="s">
        <v>13998</v>
      </c>
      <c r="B71">
        <v>201148159</v>
      </c>
      <c r="C71">
        <v>14000000</v>
      </c>
      <c r="D71">
        <f t="shared" si="2"/>
        <v>187148159</v>
      </c>
      <c r="E71" s="3">
        <f t="shared" si="3"/>
        <v>0.11146716452513079</v>
      </c>
    </row>
    <row r="72" spans="1:5" x14ac:dyDescent="0.3">
      <c r="A72" t="s">
        <v>11032</v>
      </c>
      <c r="B72">
        <v>251501645</v>
      </c>
      <c r="C72">
        <v>68000000</v>
      </c>
      <c r="D72">
        <f t="shared" si="2"/>
        <v>183501645</v>
      </c>
      <c r="E72" s="3">
        <f t="shared" si="3"/>
        <v>0.11146716452513079</v>
      </c>
    </row>
    <row r="73" spans="1:5" x14ac:dyDescent="0.3">
      <c r="A73" t="s">
        <v>14178</v>
      </c>
      <c r="B73">
        <v>184925485</v>
      </c>
      <c r="C73">
        <v>2000000</v>
      </c>
      <c r="D73">
        <f t="shared" si="2"/>
        <v>182925485</v>
      </c>
      <c r="E73" s="3">
        <f t="shared" si="3"/>
        <v>0.11146716452513079</v>
      </c>
    </row>
    <row r="74" spans="1:5" x14ac:dyDescent="0.3">
      <c r="A74" t="s">
        <v>10504</v>
      </c>
      <c r="B74">
        <v>356454367</v>
      </c>
      <c r="C74">
        <v>175000000</v>
      </c>
      <c r="D74">
        <f t="shared" si="2"/>
        <v>181454367</v>
      </c>
      <c r="E74" s="3">
        <f t="shared" si="3"/>
        <v>0.11146716452513079</v>
      </c>
    </row>
    <row r="75" spans="1:5" x14ac:dyDescent="0.3">
      <c r="A75" t="s">
        <v>10843</v>
      </c>
      <c r="B75">
        <v>242589580</v>
      </c>
      <c r="C75">
        <v>65000000</v>
      </c>
      <c r="D75">
        <f t="shared" si="2"/>
        <v>177589580</v>
      </c>
      <c r="E75" s="3">
        <f t="shared" si="3"/>
        <v>0.11146716452513079</v>
      </c>
    </row>
    <row r="76" spans="1:5" x14ac:dyDescent="0.3">
      <c r="A76" t="s">
        <v>13009</v>
      </c>
      <c r="B76">
        <v>190871240</v>
      </c>
      <c r="C76">
        <v>14000000</v>
      </c>
      <c r="D76">
        <f t="shared" si="2"/>
        <v>176871240</v>
      </c>
      <c r="E76" s="3">
        <f t="shared" si="3"/>
        <v>0.11146716452513079</v>
      </c>
    </row>
    <row r="77" spans="1:5" x14ac:dyDescent="0.3">
      <c r="A77" t="s">
        <v>13855</v>
      </c>
      <c r="B77">
        <v>180011740</v>
      </c>
      <c r="C77">
        <v>5000000</v>
      </c>
      <c r="D77">
        <f t="shared" si="2"/>
        <v>175011740</v>
      </c>
      <c r="E77" s="3">
        <f t="shared" si="3"/>
        <v>0.11146716452513079</v>
      </c>
    </row>
    <row r="78" spans="1:5" x14ac:dyDescent="0.3">
      <c r="A78" t="s">
        <v>10655</v>
      </c>
      <c r="B78">
        <v>289907418</v>
      </c>
      <c r="C78">
        <v>115000000</v>
      </c>
      <c r="D78">
        <f t="shared" si="2"/>
        <v>174907418</v>
      </c>
      <c r="E78" s="3">
        <f t="shared" si="3"/>
        <v>0.11146716452513079</v>
      </c>
    </row>
    <row r="79" spans="1:5" x14ac:dyDescent="0.3">
      <c r="A79" t="s">
        <v>10847</v>
      </c>
      <c r="B79">
        <v>254455986</v>
      </c>
      <c r="C79">
        <v>80000000</v>
      </c>
      <c r="D79">
        <f t="shared" si="2"/>
        <v>174455986</v>
      </c>
      <c r="E79" s="3">
        <f t="shared" si="3"/>
        <v>0.11146716452513079</v>
      </c>
    </row>
    <row r="80" spans="1:5" x14ac:dyDescent="0.3">
      <c r="A80" t="s">
        <v>13625</v>
      </c>
      <c r="B80">
        <v>181360000</v>
      </c>
      <c r="C80">
        <v>7000000</v>
      </c>
      <c r="D80">
        <f t="shared" si="2"/>
        <v>174360000</v>
      </c>
      <c r="E80" s="3">
        <f t="shared" si="3"/>
        <v>0.11146716452513079</v>
      </c>
    </row>
    <row r="81" spans="1:5" x14ac:dyDescent="0.3">
      <c r="A81" t="s">
        <v>10984</v>
      </c>
      <c r="B81">
        <v>244052771</v>
      </c>
      <c r="C81">
        <v>70000000</v>
      </c>
      <c r="D81">
        <f t="shared" si="2"/>
        <v>174052771</v>
      </c>
      <c r="E81" s="3">
        <f t="shared" si="3"/>
        <v>0.11146716452513079</v>
      </c>
    </row>
    <row r="82" spans="1:5" x14ac:dyDescent="0.3">
      <c r="A82" t="s">
        <v>10458</v>
      </c>
      <c r="B82">
        <v>373377893</v>
      </c>
      <c r="C82">
        <v>200000000</v>
      </c>
      <c r="D82">
        <f t="shared" si="2"/>
        <v>173377893</v>
      </c>
      <c r="E82" s="3">
        <f t="shared" si="3"/>
        <v>0.11146716452513079</v>
      </c>
    </row>
    <row r="83" spans="1:5" x14ac:dyDescent="0.3">
      <c r="A83" t="s">
        <v>10609</v>
      </c>
      <c r="B83">
        <v>292298923</v>
      </c>
      <c r="C83">
        <v>120000000</v>
      </c>
      <c r="D83">
        <f t="shared" si="2"/>
        <v>172298923</v>
      </c>
      <c r="E83" s="3">
        <f t="shared" si="3"/>
        <v>0.11146716452513079</v>
      </c>
    </row>
    <row r="84" spans="1:5" x14ac:dyDescent="0.3">
      <c r="A84" t="s">
        <v>12535</v>
      </c>
      <c r="B84">
        <v>191449475</v>
      </c>
      <c r="C84">
        <v>20000000</v>
      </c>
      <c r="D84">
        <f t="shared" si="2"/>
        <v>171449475</v>
      </c>
      <c r="E84" s="3">
        <f t="shared" si="3"/>
        <v>0.11146716452513079</v>
      </c>
    </row>
    <row r="85" spans="1:5" x14ac:dyDescent="0.3">
      <c r="A85" t="s">
        <v>11758</v>
      </c>
      <c r="B85">
        <v>205399422</v>
      </c>
      <c r="C85">
        <v>36000000</v>
      </c>
      <c r="D85">
        <f t="shared" si="2"/>
        <v>169399422</v>
      </c>
      <c r="E85" s="3">
        <f t="shared" si="3"/>
        <v>0.11146716452513079</v>
      </c>
    </row>
    <row r="86" spans="1:5" x14ac:dyDescent="0.3">
      <c r="A86" t="s">
        <v>13426</v>
      </c>
      <c r="B86">
        <v>174635000</v>
      </c>
      <c r="C86">
        <v>6000000</v>
      </c>
      <c r="D86">
        <f t="shared" si="2"/>
        <v>168635000</v>
      </c>
      <c r="E86" s="3">
        <f t="shared" si="3"/>
        <v>0.11146716452513079</v>
      </c>
    </row>
    <row r="87" spans="1:5" x14ac:dyDescent="0.3">
      <c r="A87" t="s">
        <v>11315</v>
      </c>
      <c r="B87">
        <v>218628680</v>
      </c>
      <c r="C87">
        <v>50000000</v>
      </c>
      <c r="D87">
        <f t="shared" si="2"/>
        <v>168628680</v>
      </c>
      <c r="E87" s="3">
        <f t="shared" si="3"/>
        <v>0.11146716452513079</v>
      </c>
    </row>
    <row r="88" spans="1:5" x14ac:dyDescent="0.3">
      <c r="A88" t="s">
        <v>10520</v>
      </c>
      <c r="B88">
        <v>333130696</v>
      </c>
      <c r="C88">
        <v>165000000</v>
      </c>
      <c r="D88">
        <f t="shared" si="2"/>
        <v>168130696</v>
      </c>
      <c r="E88" s="3">
        <f t="shared" si="3"/>
        <v>0.11146716452513079</v>
      </c>
    </row>
    <row r="89" spans="1:5" x14ac:dyDescent="0.3">
      <c r="A89" t="s">
        <v>10624</v>
      </c>
      <c r="B89">
        <v>305388685</v>
      </c>
      <c r="C89">
        <v>140000000</v>
      </c>
      <c r="D89">
        <f t="shared" si="2"/>
        <v>165388685</v>
      </c>
      <c r="E89" s="3">
        <f t="shared" si="3"/>
        <v>0.11146716452513079</v>
      </c>
    </row>
    <row r="90" spans="1:5" x14ac:dyDescent="0.3">
      <c r="A90" t="s">
        <v>13180</v>
      </c>
      <c r="B90">
        <v>177343675</v>
      </c>
      <c r="C90">
        <v>12000000</v>
      </c>
      <c r="D90">
        <f t="shared" si="2"/>
        <v>165343675</v>
      </c>
      <c r="E90" s="3">
        <f t="shared" si="3"/>
        <v>0.11146716452513079</v>
      </c>
    </row>
    <row r="91" spans="1:5" x14ac:dyDescent="0.3">
      <c r="A91" t="s">
        <v>10536</v>
      </c>
      <c r="B91">
        <v>318759914</v>
      </c>
      <c r="C91">
        <v>155000000</v>
      </c>
      <c r="D91">
        <f t="shared" si="2"/>
        <v>163759914</v>
      </c>
      <c r="E91" s="3">
        <f t="shared" si="3"/>
        <v>0.11146716452513079</v>
      </c>
    </row>
    <row r="92" spans="1:5" x14ac:dyDescent="0.3">
      <c r="A92" t="s">
        <v>12963</v>
      </c>
      <c r="B92">
        <v>178406268</v>
      </c>
      <c r="C92">
        <v>15000000</v>
      </c>
      <c r="D92">
        <f t="shared" si="2"/>
        <v>163406268</v>
      </c>
      <c r="E92" s="3">
        <f t="shared" si="3"/>
        <v>0.11146716452513079</v>
      </c>
    </row>
    <row r="93" spans="1:5" x14ac:dyDescent="0.3">
      <c r="A93" t="s">
        <v>11224</v>
      </c>
      <c r="B93">
        <v>217326336</v>
      </c>
      <c r="C93">
        <v>54000000</v>
      </c>
      <c r="D93">
        <f t="shared" si="2"/>
        <v>163326336</v>
      </c>
      <c r="E93" s="3">
        <f t="shared" si="3"/>
        <v>0.11146716452513079</v>
      </c>
    </row>
    <row r="94" spans="1:5" x14ac:dyDescent="0.3">
      <c r="A94" t="s">
        <v>10505</v>
      </c>
      <c r="B94">
        <v>362645141</v>
      </c>
      <c r="C94">
        <v>200000000</v>
      </c>
      <c r="D94">
        <f t="shared" si="2"/>
        <v>162645141</v>
      </c>
      <c r="E94" s="3">
        <f t="shared" si="3"/>
        <v>0.11146716452513079</v>
      </c>
    </row>
    <row r="95" spans="1:5" x14ac:dyDescent="0.3">
      <c r="A95" t="s">
        <v>11929</v>
      </c>
      <c r="B95">
        <v>191796233</v>
      </c>
      <c r="C95">
        <v>31000000</v>
      </c>
      <c r="D95">
        <f t="shared" si="2"/>
        <v>160796233</v>
      </c>
      <c r="E95" s="3">
        <f t="shared" si="3"/>
        <v>0.11146716452513079</v>
      </c>
    </row>
    <row r="96" spans="1:5" x14ac:dyDescent="0.3">
      <c r="A96" t="s">
        <v>12827</v>
      </c>
      <c r="B96">
        <v>176781728</v>
      </c>
      <c r="C96">
        <v>16000000</v>
      </c>
      <c r="D96">
        <f t="shared" si="2"/>
        <v>160781728</v>
      </c>
      <c r="E96" s="3">
        <f t="shared" si="3"/>
        <v>0.11146716452513079</v>
      </c>
    </row>
    <row r="97" spans="1:5" x14ac:dyDescent="0.3">
      <c r="A97" t="s">
        <v>10531</v>
      </c>
      <c r="B97">
        <v>320706665</v>
      </c>
      <c r="C97">
        <v>160000000</v>
      </c>
      <c r="D97">
        <f t="shared" si="2"/>
        <v>160706665</v>
      </c>
      <c r="E97" s="3">
        <f t="shared" si="3"/>
        <v>0.11146716452513079</v>
      </c>
    </row>
    <row r="98" spans="1:5" x14ac:dyDescent="0.3">
      <c r="A98" t="s">
        <v>10472</v>
      </c>
      <c r="B98">
        <v>350034110</v>
      </c>
      <c r="C98">
        <v>190000000</v>
      </c>
      <c r="D98">
        <f t="shared" si="2"/>
        <v>160034110</v>
      </c>
      <c r="E98" s="3">
        <f t="shared" si="3"/>
        <v>0.11146716452513079</v>
      </c>
    </row>
    <row r="99" spans="1:5" x14ac:dyDescent="0.3">
      <c r="A99" t="s">
        <v>10699</v>
      </c>
      <c r="B99">
        <v>261970615</v>
      </c>
      <c r="C99">
        <v>102000000</v>
      </c>
      <c r="D99">
        <f t="shared" si="2"/>
        <v>159970615</v>
      </c>
      <c r="E99" s="3">
        <f t="shared" si="3"/>
        <v>0.11146716452513079</v>
      </c>
    </row>
    <row r="100" spans="1:5" x14ac:dyDescent="0.3">
      <c r="A100" t="s">
        <v>10480</v>
      </c>
      <c r="B100">
        <v>352358779</v>
      </c>
      <c r="C100">
        <v>195000000</v>
      </c>
      <c r="D100">
        <f t="shared" si="2"/>
        <v>157358779</v>
      </c>
      <c r="E100" s="3">
        <f t="shared" si="3"/>
        <v>0.11146716452513079</v>
      </c>
    </row>
    <row r="101" spans="1:5" x14ac:dyDescent="0.3">
      <c r="A101" t="s">
        <v>10597</v>
      </c>
      <c r="B101">
        <v>292298923</v>
      </c>
      <c r="C101">
        <v>135000000</v>
      </c>
      <c r="D101">
        <f t="shared" si="2"/>
        <v>157298923</v>
      </c>
      <c r="E101" s="3">
        <f t="shared" si="3"/>
        <v>0.11146716452513079</v>
      </c>
    </row>
    <row r="102" spans="1:5" x14ac:dyDescent="0.3">
      <c r="A102" t="s">
        <v>12826</v>
      </c>
      <c r="B102">
        <v>177200000</v>
      </c>
      <c r="C102">
        <v>20000000</v>
      </c>
      <c r="D102">
        <f t="shared" si="2"/>
        <v>157200000</v>
      </c>
      <c r="E102" s="3">
        <f t="shared" si="3"/>
        <v>0.11146716452513079</v>
      </c>
    </row>
    <row r="103" spans="1:5" x14ac:dyDescent="0.3">
      <c r="A103" t="s">
        <v>10454</v>
      </c>
      <c r="B103">
        <v>407197282</v>
      </c>
      <c r="C103">
        <v>250000000</v>
      </c>
      <c r="D103">
        <f t="shared" si="2"/>
        <v>157197282</v>
      </c>
      <c r="E103" s="3">
        <f t="shared" si="3"/>
        <v>0.11146716452513079</v>
      </c>
    </row>
    <row r="104" spans="1:5" x14ac:dyDescent="0.3">
      <c r="A104" t="s">
        <v>11046</v>
      </c>
      <c r="B104">
        <v>216119491</v>
      </c>
      <c r="C104">
        <v>59000000</v>
      </c>
      <c r="D104">
        <f t="shared" si="2"/>
        <v>157119491</v>
      </c>
      <c r="E104" s="3">
        <f t="shared" si="3"/>
        <v>0.11146716452513079</v>
      </c>
    </row>
    <row r="105" spans="1:5" x14ac:dyDescent="0.3">
      <c r="A105" t="s">
        <v>12439</v>
      </c>
      <c r="B105">
        <v>173585516</v>
      </c>
      <c r="C105">
        <v>17000000</v>
      </c>
      <c r="D105">
        <f t="shared" si="2"/>
        <v>156585516</v>
      </c>
      <c r="E105" s="3">
        <f t="shared" si="3"/>
        <v>0.11146716452513079</v>
      </c>
    </row>
    <row r="106" spans="1:5" x14ac:dyDescent="0.3">
      <c r="A106" t="s">
        <v>10926</v>
      </c>
      <c r="B106">
        <v>229074524</v>
      </c>
      <c r="C106">
        <v>73000000</v>
      </c>
      <c r="D106">
        <f t="shared" si="2"/>
        <v>156074524</v>
      </c>
      <c r="E106" s="3">
        <f t="shared" si="3"/>
        <v>0.11146716452513079</v>
      </c>
    </row>
    <row r="107" spans="1:5" x14ac:dyDescent="0.3">
      <c r="A107" t="s">
        <v>13451</v>
      </c>
      <c r="B107">
        <v>163214286</v>
      </c>
      <c r="C107">
        <v>7217600</v>
      </c>
      <c r="D107">
        <f t="shared" si="2"/>
        <v>155996686</v>
      </c>
      <c r="E107" s="3">
        <f t="shared" si="3"/>
        <v>0.11146716452513079</v>
      </c>
    </row>
    <row r="108" spans="1:5" x14ac:dyDescent="0.3">
      <c r="A108" t="s">
        <v>10766</v>
      </c>
      <c r="B108">
        <v>245823397</v>
      </c>
      <c r="C108">
        <v>90000000</v>
      </c>
      <c r="D108">
        <f t="shared" si="2"/>
        <v>155823397</v>
      </c>
      <c r="E108" s="3">
        <f t="shared" si="3"/>
        <v>0.11146716452513079</v>
      </c>
    </row>
    <row r="109" spans="1:5" x14ac:dyDescent="0.3">
      <c r="A109" t="s">
        <v>10765</v>
      </c>
      <c r="B109">
        <v>250147615</v>
      </c>
      <c r="C109">
        <v>95000000</v>
      </c>
      <c r="D109">
        <f t="shared" si="2"/>
        <v>155147615</v>
      </c>
      <c r="E109" s="3">
        <f t="shared" si="3"/>
        <v>0.11146716452513079</v>
      </c>
    </row>
    <row r="110" spans="1:5" x14ac:dyDescent="0.3">
      <c r="A110" t="s">
        <v>10806</v>
      </c>
      <c r="B110">
        <v>241688385</v>
      </c>
      <c r="C110">
        <v>87000000</v>
      </c>
      <c r="D110">
        <f t="shared" si="2"/>
        <v>154688385</v>
      </c>
      <c r="E110" s="3">
        <f t="shared" si="3"/>
        <v>0.11146716452513079</v>
      </c>
    </row>
    <row r="111" spans="1:5" x14ac:dyDescent="0.3">
      <c r="A111" t="s">
        <v>11739</v>
      </c>
      <c r="B111">
        <v>191449475</v>
      </c>
      <c r="C111">
        <v>37000000</v>
      </c>
      <c r="D111">
        <f t="shared" si="2"/>
        <v>154449475</v>
      </c>
      <c r="E111" s="3">
        <f t="shared" si="3"/>
        <v>0.11146716452513079</v>
      </c>
    </row>
    <row r="112" spans="1:5" x14ac:dyDescent="0.3">
      <c r="A112" t="s">
        <v>10762</v>
      </c>
      <c r="B112">
        <v>261437578</v>
      </c>
      <c r="C112">
        <v>107000000</v>
      </c>
      <c r="D112">
        <f t="shared" si="2"/>
        <v>154437578</v>
      </c>
      <c r="E112" s="3">
        <f t="shared" si="3"/>
        <v>0.11146716452513079</v>
      </c>
    </row>
    <row r="113" spans="1:5" x14ac:dyDescent="0.3">
      <c r="A113" t="s">
        <v>12733</v>
      </c>
      <c r="B113">
        <v>172051787</v>
      </c>
      <c r="C113">
        <v>18000000</v>
      </c>
      <c r="D113">
        <f t="shared" si="2"/>
        <v>154051787</v>
      </c>
      <c r="E113" s="3">
        <f t="shared" si="3"/>
        <v>0.11146716452513079</v>
      </c>
    </row>
    <row r="114" spans="1:5" x14ac:dyDescent="0.3">
      <c r="A114" t="s">
        <v>13124</v>
      </c>
      <c r="B114">
        <v>167007184</v>
      </c>
      <c r="C114">
        <v>13000000</v>
      </c>
      <c r="D114">
        <f t="shared" si="2"/>
        <v>154007184</v>
      </c>
      <c r="E114" s="3">
        <f t="shared" si="3"/>
        <v>0.11146716452513079</v>
      </c>
    </row>
    <row r="115" spans="1:5" x14ac:dyDescent="0.3">
      <c r="A115" t="s">
        <v>12374</v>
      </c>
      <c r="B115">
        <v>176483808</v>
      </c>
      <c r="C115">
        <v>23000000</v>
      </c>
      <c r="D115">
        <f t="shared" si="2"/>
        <v>153483808</v>
      </c>
      <c r="E115" s="3">
        <f t="shared" si="3"/>
        <v>0.11146716452513079</v>
      </c>
    </row>
    <row r="116" spans="1:5" x14ac:dyDescent="0.3">
      <c r="A116" t="s">
        <v>12060</v>
      </c>
      <c r="B116">
        <v>183436380</v>
      </c>
      <c r="C116">
        <v>30000000</v>
      </c>
      <c r="D116">
        <f t="shared" si="2"/>
        <v>153436380</v>
      </c>
      <c r="E116" s="3">
        <f t="shared" si="3"/>
        <v>0.11146716452513079</v>
      </c>
    </row>
    <row r="117" spans="1:5" x14ac:dyDescent="0.3">
      <c r="A117" t="s">
        <v>13695</v>
      </c>
      <c r="B117">
        <v>159600000</v>
      </c>
      <c r="C117">
        <v>6500000</v>
      </c>
      <c r="D117">
        <f t="shared" si="2"/>
        <v>153100000</v>
      </c>
      <c r="E117" s="3">
        <f t="shared" si="3"/>
        <v>0.11146716452513079</v>
      </c>
    </row>
    <row r="118" spans="1:5" x14ac:dyDescent="0.3">
      <c r="A118" t="s">
        <v>12073</v>
      </c>
      <c r="B118">
        <v>179870271</v>
      </c>
      <c r="C118">
        <v>29000000</v>
      </c>
      <c r="D118">
        <f t="shared" si="2"/>
        <v>150870271</v>
      </c>
      <c r="E118" s="3">
        <f t="shared" si="3"/>
        <v>0.11146716452513079</v>
      </c>
    </row>
    <row r="119" spans="1:5" x14ac:dyDescent="0.3">
      <c r="A119" t="s">
        <v>11104</v>
      </c>
      <c r="B119">
        <v>210592590</v>
      </c>
      <c r="C119">
        <v>60000000</v>
      </c>
      <c r="D119">
        <f t="shared" si="2"/>
        <v>150592590</v>
      </c>
      <c r="E119" s="3">
        <f t="shared" si="3"/>
        <v>0.11146716452513079</v>
      </c>
    </row>
    <row r="120" spans="1:5" x14ac:dyDescent="0.3">
      <c r="A120" t="s">
        <v>11090</v>
      </c>
      <c r="B120">
        <v>213079163</v>
      </c>
      <c r="C120">
        <v>63000000</v>
      </c>
      <c r="D120">
        <f t="shared" si="2"/>
        <v>150079163</v>
      </c>
      <c r="E120" s="3">
        <f t="shared" si="3"/>
        <v>0.11146716452513079</v>
      </c>
    </row>
    <row r="121" spans="1:5" x14ac:dyDescent="0.3">
      <c r="A121" t="s">
        <v>11418</v>
      </c>
      <c r="B121">
        <v>197171806</v>
      </c>
      <c r="C121">
        <v>48000000</v>
      </c>
      <c r="D121">
        <f t="shared" si="2"/>
        <v>149171806</v>
      </c>
      <c r="E121" s="3">
        <f t="shared" si="3"/>
        <v>0.11146716452513079</v>
      </c>
    </row>
    <row r="122" spans="1:5" x14ac:dyDescent="0.3">
      <c r="A122" t="s">
        <v>10662</v>
      </c>
      <c r="B122">
        <v>274084951</v>
      </c>
      <c r="C122">
        <v>125000000</v>
      </c>
      <c r="D122">
        <f t="shared" si="2"/>
        <v>149084951</v>
      </c>
      <c r="E122" s="3">
        <f t="shared" si="3"/>
        <v>0.11146716452513079</v>
      </c>
    </row>
    <row r="123" spans="1:5" x14ac:dyDescent="0.3">
      <c r="A123" t="s">
        <v>10495</v>
      </c>
      <c r="B123">
        <v>318298180</v>
      </c>
      <c r="C123">
        <v>170000000</v>
      </c>
      <c r="D123">
        <f t="shared" si="2"/>
        <v>148298180</v>
      </c>
      <c r="E123" s="3">
        <f t="shared" si="3"/>
        <v>0.11146716452513079</v>
      </c>
    </row>
    <row r="124" spans="1:5" x14ac:dyDescent="0.3">
      <c r="A124" t="s">
        <v>12868</v>
      </c>
      <c r="B124">
        <v>163192114</v>
      </c>
      <c r="C124">
        <v>15000000</v>
      </c>
      <c r="D124">
        <f t="shared" si="2"/>
        <v>148192114</v>
      </c>
      <c r="E124" s="3">
        <f t="shared" si="3"/>
        <v>0.11146716452513079</v>
      </c>
    </row>
    <row r="125" spans="1:5" x14ac:dyDescent="0.3">
      <c r="A125" t="s">
        <v>12442</v>
      </c>
      <c r="B125">
        <v>153665036</v>
      </c>
      <c r="C125">
        <v>9000000</v>
      </c>
      <c r="D125">
        <f t="shared" si="2"/>
        <v>144665036</v>
      </c>
      <c r="E125" s="3">
        <f t="shared" si="3"/>
        <v>0.11146716452513079</v>
      </c>
    </row>
    <row r="126" spans="1:5" x14ac:dyDescent="0.3">
      <c r="A126" t="s">
        <v>10997</v>
      </c>
      <c r="B126">
        <v>219613391</v>
      </c>
      <c r="C126">
        <v>75000000</v>
      </c>
      <c r="D126">
        <f t="shared" si="2"/>
        <v>144613391</v>
      </c>
      <c r="E126" s="3">
        <f t="shared" si="3"/>
        <v>0.11146716452513079</v>
      </c>
    </row>
    <row r="127" spans="1:5" x14ac:dyDescent="0.3">
      <c r="A127" t="s">
        <v>11510</v>
      </c>
      <c r="B127">
        <v>183875760</v>
      </c>
      <c r="C127">
        <v>40000000</v>
      </c>
      <c r="D127">
        <f t="shared" si="2"/>
        <v>143875760</v>
      </c>
      <c r="E127" s="3">
        <f t="shared" si="3"/>
        <v>0.11146716452513079</v>
      </c>
    </row>
    <row r="128" spans="1:5" x14ac:dyDescent="0.3">
      <c r="A128" t="s">
        <v>12186</v>
      </c>
      <c r="B128">
        <v>169705587</v>
      </c>
      <c r="C128">
        <v>26000000</v>
      </c>
      <c r="D128">
        <f t="shared" si="2"/>
        <v>143705587</v>
      </c>
      <c r="E128" s="3">
        <f t="shared" si="3"/>
        <v>0.11146716452513079</v>
      </c>
    </row>
    <row r="129" spans="1:5" x14ac:dyDescent="0.3">
      <c r="A129" t="s">
        <v>12825</v>
      </c>
      <c r="B129">
        <v>167780960</v>
      </c>
      <c r="C129">
        <v>25000000</v>
      </c>
      <c r="D129">
        <f t="shared" si="2"/>
        <v>142780960</v>
      </c>
      <c r="E129" s="3">
        <f t="shared" si="3"/>
        <v>0.11146716452513079</v>
      </c>
    </row>
    <row r="130" spans="1:5" x14ac:dyDescent="0.3">
      <c r="A130" t="s">
        <v>10506</v>
      </c>
      <c r="B130">
        <v>312057433</v>
      </c>
      <c r="C130">
        <v>170000000</v>
      </c>
      <c r="D130">
        <f t="shared" ref="D130:D193" si="4">B130-C130</f>
        <v>142057433</v>
      </c>
      <c r="E130" s="3">
        <f t="shared" si="3"/>
        <v>0.11146716452513079</v>
      </c>
    </row>
    <row r="131" spans="1:5" x14ac:dyDescent="0.3">
      <c r="A131" t="s">
        <v>10538</v>
      </c>
      <c r="B131">
        <v>292000866</v>
      </c>
      <c r="C131">
        <v>150000000</v>
      </c>
      <c r="D131">
        <f t="shared" si="4"/>
        <v>142000866</v>
      </c>
      <c r="E131" s="3">
        <f t="shared" ref="E131:E194" si="5">CORREL($B:$B,$C:$C)</f>
        <v>0.11146716452513079</v>
      </c>
    </row>
    <row r="132" spans="1:5" x14ac:dyDescent="0.3">
      <c r="A132" t="s">
        <v>12962</v>
      </c>
      <c r="B132">
        <v>156645693</v>
      </c>
      <c r="C132">
        <v>15000000</v>
      </c>
      <c r="D132">
        <f t="shared" si="4"/>
        <v>141645693</v>
      </c>
      <c r="E132" s="3">
        <f t="shared" si="5"/>
        <v>0.11146716452513079</v>
      </c>
    </row>
    <row r="133" spans="1:5" x14ac:dyDescent="0.3">
      <c r="A133" t="s">
        <v>14237</v>
      </c>
      <c r="B133">
        <v>143492840</v>
      </c>
      <c r="C133">
        <v>2200000</v>
      </c>
      <c r="D133">
        <f t="shared" si="4"/>
        <v>141292840</v>
      </c>
      <c r="E133" s="3">
        <f t="shared" si="5"/>
        <v>0.11146716452513079</v>
      </c>
    </row>
    <row r="134" spans="1:5" x14ac:dyDescent="0.3">
      <c r="A134" t="s">
        <v>11884</v>
      </c>
      <c r="B134">
        <v>173381405</v>
      </c>
      <c r="C134">
        <v>32500000</v>
      </c>
      <c r="D134">
        <f t="shared" si="4"/>
        <v>140881405</v>
      </c>
      <c r="E134" s="3">
        <f t="shared" si="5"/>
        <v>0.11146716452513079</v>
      </c>
    </row>
    <row r="135" spans="1:5" x14ac:dyDescent="0.3">
      <c r="A135" t="s">
        <v>10539</v>
      </c>
      <c r="B135">
        <v>289994397</v>
      </c>
      <c r="C135">
        <v>150000000</v>
      </c>
      <c r="D135">
        <f t="shared" si="4"/>
        <v>139994397</v>
      </c>
      <c r="E135" s="3">
        <f t="shared" si="5"/>
        <v>0.11146716452513079</v>
      </c>
    </row>
    <row r="136" spans="1:5" x14ac:dyDescent="0.3">
      <c r="A136" t="s">
        <v>11926</v>
      </c>
      <c r="B136">
        <v>170684505</v>
      </c>
      <c r="C136">
        <v>31000000</v>
      </c>
      <c r="D136">
        <f t="shared" si="4"/>
        <v>139684505</v>
      </c>
      <c r="E136" s="3">
        <f t="shared" si="5"/>
        <v>0.11146716452513079</v>
      </c>
    </row>
    <row r="137" spans="1:5" x14ac:dyDescent="0.3">
      <c r="A137" t="s">
        <v>14321</v>
      </c>
      <c r="B137">
        <v>140530114</v>
      </c>
      <c r="C137">
        <v>1900000</v>
      </c>
      <c r="D137">
        <f t="shared" si="4"/>
        <v>138630114</v>
      </c>
      <c r="E137" s="3">
        <f t="shared" si="5"/>
        <v>0.11146716452513079</v>
      </c>
    </row>
    <row r="138" spans="1:5" x14ac:dyDescent="0.3">
      <c r="A138" t="s">
        <v>12345</v>
      </c>
      <c r="B138">
        <v>161487252</v>
      </c>
      <c r="C138">
        <v>24000000</v>
      </c>
      <c r="D138">
        <f t="shared" si="4"/>
        <v>137487252</v>
      </c>
      <c r="E138" s="3">
        <f t="shared" si="5"/>
        <v>0.11146716452513079</v>
      </c>
    </row>
    <row r="139" spans="1:5" x14ac:dyDescent="0.3">
      <c r="A139" t="s">
        <v>10635</v>
      </c>
      <c r="B139">
        <v>260031035</v>
      </c>
      <c r="C139">
        <v>123000000</v>
      </c>
      <c r="D139">
        <f t="shared" si="4"/>
        <v>137031035</v>
      </c>
      <c r="E139" s="3">
        <f t="shared" si="5"/>
        <v>0.11146716452513079</v>
      </c>
    </row>
    <row r="140" spans="1:5" x14ac:dyDescent="0.3">
      <c r="A140" t="s">
        <v>13542</v>
      </c>
      <c r="B140">
        <v>144812796</v>
      </c>
      <c r="C140">
        <v>8000000</v>
      </c>
      <c r="D140">
        <f t="shared" si="4"/>
        <v>136812796</v>
      </c>
      <c r="E140" s="3">
        <f t="shared" si="5"/>
        <v>0.11146716452513079</v>
      </c>
    </row>
    <row r="141" spans="1:5" x14ac:dyDescent="0.3">
      <c r="A141" t="s">
        <v>11446</v>
      </c>
      <c r="B141">
        <v>181395380</v>
      </c>
      <c r="C141">
        <v>45000000</v>
      </c>
      <c r="D141">
        <f t="shared" si="4"/>
        <v>136395380</v>
      </c>
      <c r="E141" s="3">
        <f t="shared" si="5"/>
        <v>0.11146716452513079</v>
      </c>
    </row>
    <row r="142" spans="1:5" x14ac:dyDescent="0.3">
      <c r="A142" t="s">
        <v>13187</v>
      </c>
      <c r="B142">
        <v>148170000</v>
      </c>
      <c r="C142">
        <v>12000000</v>
      </c>
      <c r="D142">
        <f t="shared" si="4"/>
        <v>136170000</v>
      </c>
      <c r="E142" s="3">
        <f t="shared" si="5"/>
        <v>0.11146716452513079</v>
      </c>
    </row>
    <row r="143" spans="1:5" x14ac:dyDescent="0.3">
      <c r="A143" t="s">
        <v>11765</v>
      </c>
      <c r="B143">
        <v>171031347</v>
      </c>
      <c r="C143">
        <v>35000000</v>
      </c>
      <c r="D143">
        <f t="shared" si="4"/>
        <v>136031347</v>
      </c>
      <c r="E143" s="3">
        <f t="shared" si="5"/>
        <v>0.11146716452513079</v>
      </c>
    </row>
    <row r="144" spans="1:5" x14ac:dyDescent="0.3">
      <c r="A144" t="s">
        <v>10695</v>
      </c>
      <c r="B144">
        <v>141600000</v>
      </c>
      <c r="C144">
        <v>6000000</v>
      </c>
      <c r="D144">
        <f t="shared" si="4"/>
        <v>135600000</v>
      </c>
      <c r="E144" s="3">
        <f t="shared" si="5"/>
        <v>0.11146716452513079</v>
      </c>
    </row>
    <row r="145" spans="1:5" x14ac:dyDescent="0.3">
      <c r="A145" t="s">
        <v>10460</v>
      </c>
      <c r="B145">
        <v>334185206</v>
      </c>
      <c r="C145">
        <v>200000000</v>
      </c>
      <c r="D145">
        <f t="shared" si="4"/>
        <v>134185206</v>
      </c>
      <c r="E145" s="3">
        <f t="shared" si="5"/>
        <v>0.11146716452513079</v>
      </c>
    </row>
    <row r="146" spans="1:5" x14ac:dyDescent="0.3">
      <c r="A146" t="s">
        <v>11889</v>
      </c>
      <c r="B146">
        <v>169076745</v>
      </c>
      <c r="C146">
        <v>35000000</v>
      </c>
      <c r="D146">
        <f t="shared" si="4"/>
        <v>134076745</v>
      </c>
      <c r="E146" s="3">
        <f t="shared" si="5"/>
        <v>0.11146716452513079</v>
      </c>
    </row>
    <row r="147" spans="1:5" x14ac:dyDescent="0.3">
      <c r="A147" t="s">
        <v>10599</v>
      </c>
      <c r="B147">
        <v>134518390</v>
      </c>
      <c r="C147">
        <v>1500000</v>
      </c>
      <c r="D147">
        <f t="shared" si="4"/>
        <v>133018390</v>
      </c>
      <c r="E147" s="3">
        <f t="shared" si="5"/>
        <v>0.11146716452513079</v>
      </c>
    </row>
    <row r="148" spans="1:5" x14ac:dyDescent="0.3">
      <c r="A148" t="s">
        <v>11238</v>
      </c>
      <c r="B148">
        <v>162586036</v>
      </c>
      <c r="C148">
        <v>30000000</v>
      </c>
      <c r="D148">
        <f t="shared" si="4"/>
        <v>132586036</v>
      </c>
      <c r="E148" s="3">
        <f t="shared" si="5"/>
        <v>0.11146716452513079</v>
      </c>
    </row>
    <row r="149" spans="1:5" x14ac:dyDescent="0.3">
      <c r="A149" t="s">
        <v>11927</v>
      </c>
      <c r="B149">
        <v>163479795</v>
      </c>
      <c r="C149">
        <v>31000000</v>
      </c>
      <c r="D149">
        <f t="shared" si="4"/>
        <v>132479795</v>
      </c>
      <c r="E149" s="3">
        <f t="shared" si="5"/>
        <v>0.11146716452513079</v>
      </c>
    </row>
    <row r="150" spans="1:5" x14ac:dyDescent="0.3">
      <c r="A150" t="s">
        <v>12072</v>
      </c>
      <c r="B150">
        <v>161029270</v>
      </c>
      <c r="C150">
        <v>29000000</v>
      </c>
      <c r="D150">
        <f t="shared" si="4"/>
        <v>132029270</v>
      </c>
      <c r="E150" s="3">
        <f t="shared" si="5"/>
        <v>0.11146716452513079</v>
      </c>
    </row>
    <row r="151" spans="1:5" x14ac:dyDescent="0.3">
      <c r="A151" t="s">
        <v>10481</v>
      </c>
      <c r="B151">
        <v>317011114</v>
      </c>
      <c r="C151">
        <v>185000000</v>
      </c>
      <c r="D151">
        <f t="shared" si="4"/>
        <v>132011114</v>
      </c>
      <c r="E151" s="3">
        <f t="shared" si="5"/>
        <v>0.11146716452513079</v>
      </c>
    </row>
    <row r="152" spans="1:5" x14ac:dyDescent="0.3">
      <c r="A152" t="s">
        <v>10527</v>
      </c>
      <c r="B152">
        <v>281666058</v>
      </c>
      <c r="C152">
        <v>150000000</v>
      </c>
      <c r="D152">
        <f t="shared" si="4"/>
        <v>131666058</v>
      </c>
      <c r="E152" s="3">
        <f t="shared" si="5"/>
        <v>0.11146716452513079</v>
      </c>
    </row>
    <row r="153" spans="1:5" x14ac:dyDescent="0.3">
      <c r="A153" t="s">
        <v>10666</v>
      </c>
      <c r="B153">
        <v>250863268</v>
      </c>
      <c r="C153">
        <v>120000000</v>
      </c>
      <c r="D153">
        <f t="shared" si="4"/>
        <v>130863268</v>
      </c>
      <c r="E153" s="3">
        <f t="shared" si="5"/>
        <v>0.11146716452513079</v>
      </c>
    </row>
    <row r="154" spans="1:5" x14ac:dyDescent="0.3">
      <c r="A154" t="s">
        <v>12641</v>
      </c>
      <c r="B154">
        <v>150056505</v>
      </c>
      <c r="C154">
        <v>20000000</v>
      </c>
      <c r="D154">
        <f t="shared" si="4"/>
        <v>130056505</v>
      </c>
      <c r="E154" s="3">
        <f t="shared" si="5"/>
        <v>0.11146716452513079</v>
      </c>
    </row>
    <row r="155" spans="1:5" x14ac:dyDescent="0.3">
      <c r="A155" t="s">
        <v>13533</v>
      </c>
      <c r="B155">
        <v>134821952</v>
      </c>
      <c r="C155">
        <v>5000000</v>
      </c>
      <c r="D155">
        <f t="shared" si="4"/>
        <v>129821952</v>
      </c>
      <c r="E155" s="3">
        <f t="shared" si="5"/>
        <v>0.11146716452513079</v>
      </c>
    </row>
    <row r="156" spans="1:5" x14ac:dyDescent="0.3">
      <c r="A156" t="s">
        <v>11531</v>
      </c>
      <c r="B156">
        <v>159578352</v>
      </c>
      <c r="C156">
        <v>31115000</v>
      </c>
      <c r="D156">
        <f t="shared" si="4"/>
        <v>128463352</v>
      </c>
      <c r="E156" s="3">
        <f t="shared" si="5"/>
        <v>0.11146716452513079</v>
      </c>
    </row>
    <row r="157" spans="1:5" x14ac:dyDescent="0.3">
      <c r="A157" t="s">
        <v>11559</v>
      </c>
      <c r="B157">
        <v>166147885</v>
      </c>
      <c r="C157">
        <v>38000000</v>
      </c>
      <c r="D157">
        <f t="shared" si="4"/>
        <v>128147885</v>
      </c>
      <c r="E157" s="3">
        <f t="shared" si="5"/>
        <v>0.11146716452513079</v>
      </c>
    </row>
    <row r="158" spans="1:5" x14ac:dyDescent="0.3">
      <c r="A158" t="s">
        <v>13239</v>
      </c>
      <c r="B158">
        <v>138339411</v>
      </c>
      <c r="C158">
        <v>11000000</v>
      </c>
      <c r="D158">
        <f t="shared" si="4"/>
        <v>127339411</v>
      </c>
      <c r="E158" s="3">
        <f t="shared" si="5"/>
        <v>0.11146716452513079</v>
      </c>
    </row>
    <row r="159" spans="1:5" x14ac:dyDescent="0.3">
      <c r="A159" t="s">
        <v>12961</v>
      </c>
      <c r="B159">
        <v>141319195</v>
      </c>
      <c r="C159">
        <v>15000000</v>
      </c>
      <c r="D159">
        <f t="shared" si="4"/>
        <v>126319195</v>
      </c>
      <c r="E159" s="3">
        <f t="shared" si="5"/>
        <v>0.11146716452513079</v>
      </c>
    </row>
    <row r="160" spans="1:5" x14ac:dyDescent="0.3">
      <c r="A160" t="s">
        <v>10768</v>
      </c>
      <c r="B160">
        <v>226138454</v>
      </c>
      <c r="C160">
        <v>100000000</v>
      </c>
      <c r="D160">
        <f t="shared" si="4"/>
        <v>126138454</v>
      </c>
      <c r="E160" s="3">
        <f t="shared" si="5"/>
        <v>0.11146716452513079</v>
      </c>
    </row>
    <row r="161" spans="1:5" x14ac:dyDescent="0.3">
      <c r="A161" t="s">
        <v>11295</v>
      </c>
      <c r="B161">
        <v>164435221</v>
      </c>
      <c r="C161">
        <v>40000000</v>
      </c>
      <c r="D161">
        <f t="shared" si="4"/>
        <v>124435221</v>
      </c>
      <c r="E161" s="3">
        <f t="shared" si="5"/>
        <v>0.11146716452513079</v>
      </c>
    </row>
    <row r="162" spans="1:5" x14ac:dyDescent="0.3">
      <c r="A162" t="s">
        <v>10693</v>
      </c>
      <c r="B162">
        <v>228430993</v>
      </c>
      <c r="C162">
        <v>105000000</v>
      </c>
      <c r="D162">
        <f t="shared" si="4"/>
        <v>123430993</v>
      </c>
      <c r="E162" s="3">
        <f t="shared" si="5"/>
        <v>0.11146716452513079</v>
      </c>
    </row>
    <row r="163" spans="1:5" x14ac:dyDescent="0.3">
      <c r="A163" t="s">
        <v>12830</v>
      </c>
      <c r="B163">
        <v>138795342</v>
      </c>
      <c r="C163">
        <v>16000000</v>
      </c>
      <c r="D163">
        <f t="shared" si="4"/>
        <v>122795342</v>
      </c>
      <c r="E163" s="3">
        <f t="shared" si="5"/>
        <v>0.11146716452513079</v>
      </c>
    </row>
    <row r="164" spans="1:5" x14ac:dyDescent="0.3">
      <c r="A164" t="s">
        <v>11417</v>
      </c>
      <c r="B164">
        <v>124107476</v>
      </c>
      <c r="C164">
        <v>1500000</v>
      </c>
      <c r="D164">
        <f t="shared" si="4"/>
        <v>122607476</v>
      </c>
      <c r="E164" s="3">
        <f t="shared" si="5"/>
        <v>0.11146716452513079</v>
      </c>
    </row>
    <row r="165" spans="1:5" x14ac:dyDescent="0.3">
      <c r="A165" t="s">
        <v>11229</v>
      </c>
      <c r="B165">
        <v>177575142</v>
      </c>
      <c r="C165">
        <v>55000000</v>
      </c>
      <c r="D165">
        <f t="shared" si="4"/>
        <v>122575142</v>
      </c>
      <c r="E165" s="3">
        <f t="shared" si="5"/>
        <v>0.11146716452513079</v>
      </c>
    </row>
    <row r="166" spans="1:5" x14ac:dyDescent="0.3">
      <c r="A166" t="s">
        <v>11323</v>
      </c>
      <c r="B166">
        <v>191616238</v>
      </c>
      <c r="C166">
        <v>70000000</v>
      </c>
      <c r="D166">
        <f t="shared" si="4"/>
        <v>121616238</v>
      </c>
      <c r="E166" s="3">
        <f t="shared" si="5"/>
        <v>0.11146716452513079</v>
      </c>
    </row>
    <row r="167" spans="1:5" x14ac:dyDescent="0.3">
      <c r="A167" t="s">
        <v>12116</v>
      </c>
      <c r="B167">
        <v>148734225</v>
      </c>
      <c r="C167">
        <v>28000000</v>
      </c>
      <c r="D167">
        <f t="shared" si="4"/>
        <v>120734225</v>
      </c>
      <c r="E167" s="3">
        <f t="shared" si="5"/>
        <v>0.11146716452513079</v>
      </c>
    </row>
    <row r="168" spans="1:5" x14ac:dyDescent="0.3">
      <c r="A168" t="s">
        <v>12375</v>
      </c>
      <c r="B168">
        <v>144833357</v>
      </c>
      <c r="C168">
        <v>25000000</v>
      </c>
      <c r="D168">
        <f t="shared" si="4"/>
        <v>119833357</v>
      </c>
      <c r="E168" s="3">
        <f t="shared" si="5"/>
        <v>0.11146716452513079</v>
      </c>
    </row>
    <row r="169" spans="1:5" x14ac:dyDescent="0.3">
      <c r="A169" t="s">
        <v>10616</v>
      </c>
      <c r="B169">
        <v>249358727</v>
      </c>
      <c r="C169">
        <v>130000000</v>
      </c>
      <c r="D169">
        <f t="shared" si="4"/>
        <v>119358727</v>
      </c>
      <c r="E169" s="3">
        <f t="shared" si="5"/>
        <v>0.11146716452513079</v>
      </c>
    </row>
    <row r="170" spans="1:5" x14ac:dyDescent="0.3">
      <c r="A170" t="s">
        <v>10779</v>
      </c>
      <c r="B170">
        <v>209019489</v>
      </c>
      <c r="C170">
        <v>90000000</v>
      </c>
      <c r="D170">
        <f t="shared" si="4"/>
        <v>119019489</v>
      </c>
      <c r="E170" s="3">
        <f t="shared" si="5"/>
        <v>0.11146716452513079</v>
      </c>
    </row>
    <row r="171" spans="1:5" x14ac:dyDescent="0.3">
      <c r="A171" t="s">
        <v>12182</v>
      </c>
      <c r="B171">
        <v>145000989</v>
      </c>
      <c r="C171">
        <v>26000000</v>
      </c>
      <c r="D171">
        <f t="shared" si="4"/>
        <v>119000989</v>
      </c>
      <c r="E171" s="3">
        <f t="shared" si="5"/>
        <v>0.11146716452513079</v>
      </c>
    </row>
    <row r="172" spans="1:5" x14ac:dyDescent="0.3">
      <c r="A172" t="s">
        <v>10583</v>
      </c>
      <c r="B172">
        <v>257704099</v>
      </c>
      <c r="C172">
        <v>139000000</v>
      </c>
      <c r="D172">
        <f t="shared" si="4"/>
        <v>118704099</v>
      </c>
      <c r="E172" s="3">
        <f t="shared" si="5"/>
        <v>0.11146716452513079</v>
      </c>
    </row>
    <row r="173" spans="1:5" x14ac:dyDescent="0.3">
      <c r="A173" t="s">
        <v>10927</v>
      </c>
      <c r="B173">
        <v>193136719</v>
      </c>
      <c r="C173">
        <v>75000000</v>
      </c>
      <c r="D173">
        <f t="shared" si="4"/>
        <v>118136719</v>
      </c>
      <c r="E173" s="3">
        <f t="shared" si="5"/>
        <v>0.11146716452513079</v>
      </c>
    </row>
    <row r="174" spans="1:5" x14ac:dyDescent="0.3">
      <c r="A174" t="s">
        <v>10493</v>
      </c>
      <c r="B174">
        <v>292979556</v>
      </c>
      <c r="C174">
        <v>175000000</v>
      </c>
      <c r="D174">
        <f t="shared" si="4"/>
        <v>117979556</v>
      </c>
      <c r="E174" s="3">
        <f t="shared" si="5"/>
        <v>0.11146716452513079</v>
      </c>
    </row>
    <row r="175" spans="1:5" x14ac:dyDescent="0.3">
      <c r="A175" t="s">
        <v>11048</v>
      </c>
      <c r="B175">
        <v>182805123</v>
      </c>
      <c r="C175">
        <v>65000000</v>
      </c>
      <c r="D175">
        <f t="shared" si="4"/>
        <v>117805123</v>
      </c>
      <c r="E175" s="3">
        <f t="shared" si="5"/>
        <v>0.11146716452513079</v>
      </c>
    </row>
    <row r="176" spans="1:5" x14ac:dyDescent="0.3">
      <c r="A176" t="s">
        <v>11470</v>
      </c>
      <c r="B176">
        <v>162792677</v>
      </c>
      <c r="C176">
        <v>45000000</v>
      </c>
      <c r="D176">
        <f t="shared" si="4"/>
        <v>117792677</v>
      </c>
      <c r="E176" s="3">
        <f t="shared" si="5"/>
        <v>0.11146716452513079</v>
      </c>
    </row>
    <row r="177" spans="1:5" x14ac:dyDescent="0.3">
      <c r="A177" t="s">
        <v>11051</v>
      </c>
      <c r="B177">
        <v>182204440</v>
      </c>
      <c r="C177">
        <v>65000000</v>
      </c>
      <c r="D177">
        <f t="shared" si="4"/>
        <v>117204440</v>
      </c>
      <c r="E177" s="3">
        <f t="shared" si="5"/>
        <v>0.11146716452513079</v>
      </c>
    </row>
    <row r="178" spans="1:5" x14ac:dyDescent="0.3">
      <c r="A178" t="s">
        <v>10605</v>
      </c>
      <c r="B178">
        <v>227137090</v>
      </c>
      <c r="C178">
        <v>110000000</v>
      </c>
      <c r="D178">
        <f t="shared" si="4"/>
        <v>117137090</v>
      </c>
      <c r="E178" s="3">
        <f t="shared" si="5"/>
        <v>0.11146716452513079</v>
      </c>
    </row>
    <row r="179" spans="1:5" x14ac:dyDescent="0.3">
      <c r="A179" t="s">
        <v>12179</v>
      </c>
      <c r="B179">
        <v>172825435</v>
      </c>
      <c r="C179">
        <v>56000000</v>
      </c>
      <c r="D179">
        <f t="shared" si="4"/>
        <v>116825435</v>
      </c>
      <c r="E179" s="3">
        <f t="shared" si="5"/>
        <v>0.11146716452513079</v>
      </c>
    </row>
    <row r="180" spans="1:5" x14ac:dyDescent="0.3">
      <c r="A180" t="s">
        <v>12449</v>
      </c>
      <c r="B180">
        <v>137387272</v>
      </c>
      <c r="C180">
        <v>21000000</v>
      </c>
      <c r="D180">
        <f t="shared" si="4"/>
        <v>116387272</v>
      </c>
      <c r="E180" s="3">
        <f t="shared" si="5"/>
        <v>0.11146716452513079</v>
      </c>
    </row>
    <row r="181" spans="1:5" x14ac:dyDescent="0.3">
      <c r="A181" t="s">
        <v>12443</v>
      </c>
      <c r="B181">
        <v>132541238</v>
      </c>
      <c r="C181">
        <v>17000000</v>
      </c>
      <c r="D181">
        <f t="shared" si="4"/>
        <v>115541238</v>
      </c>
      <c r="E181" s="3">
        <f t="shared" si="5"/>
        <v>0.11146716452513079</v>
      </c>
    </row>
    <row r="182" spans="1:5" x14ac:dyDescent="0.3">
      <c r="A182" t="s">
        <v>11313</v>
      </c>
      <c r="B182">
        <v>165500000</v>
      </c>
      <c r="C182">
        <v>50000000</v>
      </c>
      <c r="D182">
        <f t="shared" si="4"/>
        <v>115500000</v>
      </c>
      <c r="E182" s="3">
        <f t="shared" si="5"/>
        <v>0.11146716452513079</v>
      </c>
    </row>
    <row r="183" spans="1:5" x14ac:dyDescent="0.3">
      <c r="A183" t="s">
        <v>14009</v>
      </c>
      <c r="B183">
        <v>119500000</v>
      </c>
      <c r="C183">
        <v>4000000</v>
      </c>
      <c r="D183">
        <f t="shared" si="4"/>
        <v>115500000</v>
      </c>
      <c r="E183" s="3">
        <f t="shared" si="5"/>
        <v>0.11146716452513079</v>
      </c>
    </row>
    <row r="184" spans="1:5" x14ac:dyDescent="0.3">
      <c r="A184" t="s">
        <v>10932</v>
      </c>
      <c r="B184">
        <v>195329763</v>
      </c>
      <c r="C184">
        <v>80000000</v>
      </c>
      <c r="D184">
        <f t="shared" si="4"/>
        <v>115329763</v>
      </c>
      <c r="E184" s="3">
        <f t="shared" si="5"/>
        <v>0.11146716452513079</v>
      </c>
    </row>
    <row r="185" spans="1:5" x14ac:dyDescent="0.3">
      <c r="A185" t="s">
        <v>11742</v>
      </c>
      <c r="B185">
        <v>150368971</v>
      </c>
      <c r="C185">
        <v>36000000</v>
      </c>
      <c r="D185">
        <f t="shared" si="4"/>
        <v>114368971</v>
      </c>
      <c r="E185" s="3">
        <f t="shared" si="5"/>
        <v>0.11146716452513079</v>
      </c>
    </row>
    <row r="186" spans="1:5" x14ac:dyDescent="0.3">
      <c r="A186" t="s">
        <v>11523</v>
      </c>
      <c r="B186">
        <v>158348400</v>
      </c>
      <c r="C186">
        <v>44000000</v>
      </c>
      <c r="D186">
        <f t="shared" si="4"/>
        <v>114348400</v>
      </c>
      <c r="E186" s="3">
        <f t="shared" si="5"/>
        <v>0.11146716452513079</v>
      </c>
    </row>
    <row r="187" spans="1:5" x14ac:dyDescent="0.3">
      <c r="A187" t="s">
        <v>12829</v>
      </c>
      <c r="B187">
        <v>130058047</v>
      </c>
      <c r="C187">
        <v>16000000</v>
      </c>
      <c r="D187">
        <f t="shared" si="4"/>
        <v>114058047</v>
      </c>
      <c r="E187" s="3">
        <f t="shared" si="5"/>
        <v>0.11146716452513079</v>
      </c>
    </row>
    <row r="188" spans="1:5" x14ac:dyDescent="0.3">
      <c r="A188" t="s">
        <v>10490</v>
      </c>
      <c r="B188">
        <v>291709845</v>
      </c>
      <c r="C188">
        <v>178000000</v>
      </c>
      <c r="D188">
        <f t="shared" si="4"/>
        <v>113709845</v>
      </c>
      <c r="E188" s="3">
        <f t="shared" si="5"/>
        <v>0.11146716452513079</v>
      </c>
    </row>
    <row r="189" spans="1:5" x14ac:dyDescent="0.3">
      <c r="A189" t="s">
        <v>12644</v>
      </c>
      <c r="B189">
        <v>128505958</v>
      </c>
      <c r="C189">
        <v>15000000</v>
      </c>
      <c r="D189">
        <f t="shared" si="4"/>
        <v>113505958</v>
      </c>
      <c r="E189" s="3">
        <f t="shared" si="5"/>
        <v>0.11146716452513079</v>
      </c>
    </row>
    <row r="190" spans="1:5" x14ac:dyDescent="0.3">
      <c r="A190" t="s">
        <v>11049</v>
      </c>
      <c r="B190">
        <v>176387405</v>
      </c>
      <c r="C190">
        <v>63000000</v>
      </c>
      <c r="D190">
        <f t="shared" si="4"/>
        <v>113387405</v>
      </c>
      <c r="E190" s="3">
        <f t="shared" si="5"/>
        <v>0.11146716452513079</v>
      </c>
    </row>
    <row r="191" spans="1:5" x14ac:dyDescent="0.3">
      <c r="A191" t="s">
        <v>14304</v>
      </c>
      <c r="B191">
        <v>115000000</v>
      </c>
      <c r="C191">
        <v>2000000</v>
      </c>
      <c r="D191">
        <f t="shared" si="4"/>
        <v>113000000</v>
      </c>
      <c r="E191" s="3">
        <f t="shared" si="5"/>
        <v>0.11146716452513079</v>
      </c>
    </row>
    <row r="192" spans="1:5" x14ac:dyDescent="0.3">
      <c r="A192" t="s">
        <v>13127</v>
      </c>
      <c r="B192">
        <v>124868837</v>
      </c>
      <c r="C192">
        <v>12000000</v>
      </c>
      <c r="D192">
        <f t="shared" si="4"/>
        <v>112868837</v>
      </c>
      <c r="E192" s="3">
        <f t="shared" si="5"/>
        <v>0.11146716452513079</v>
      </c>
    </row>
    <row r="193" spans="1:5" x14ac:dyDescent="0.3">
      <c r="A193" t="s">
        <v>10911</v>
      </c>
      <c r="B193">
        <v>170708996</v>
      </c>
      <c r="C193">
        <v>58000000</v>
      </c>
      <c r="D193">
        <f t="shared" si="4"/>
        <v>112708996</v>
      </c>
      <c r="E193" s="3">
        <f t="shared" si="5"/>
        <v>0.11146716452513079</v>
      </c>
    </row>
    <row r="194" spans="1:5" x14ac:dyDescent="0.3">
      <c r="A194" t="s">
        <v>10522</v>
      </c>
      <c r="B194">
        <v>292568851</v>
      </c>
      <c r="C194">
        <v>180000000</v>
      </c>
      <c r="D194">
        <f t="shared" ref="D194:D257" si="6">B194-C194</f>
        <v>112568851</v>
      </c>
      <c r="E194" s="3">
        <f t="shared" si="5"/>
        <v>0.11146716452513079</v>
      </c>
    </row>
    <row r="195" spans="1:5" x14ac:dyDescent="0.3">
      <c r="A195" t="s">
        <v>13627</v>
      </c>
      <c r="B195">
        <v>119078393</v>
      </c>
      <c r="C195">
        <v>7000000</v>
      </c>
      <c r="D195">
        <f t="shared" si="6"/>
        <v>112078393</v>
      </c>
      <c r="E195" s="3">
        <f t="shared" ref="E195:E258" si="7">CORREL($B:$B,$C:$C)</f>
        <v>0.11146716452513079</v>
      </c>
    </row>
    <row r="196" spans="1:5" x14ac:dyDescent="0.3">
      <c r="A196" t="s">
        <v>12828</v>
      </c>
      <c r="B196">
        <v>128067808</v>
      </c>
      <c r="C196">
        <v>16000000</v>
      </c>
      <c r="D196">
        <f t="shared" si="6"/>
        <v>112067808</v>
      </c>
      <c r="E196" s="3">
        <f t="shared" si="7"/>
        <v>0.11146716452513079</v>
      </c>
    </row>
    <row r="197" spans="1:5" x14ac:dyDescent="0.3">
      <c r="A197" t="s">
        <v>10550</v>
      </c>
      <c r="B197">
        <v>281492479</v>
      </c>
      <c r="C197">
        <v>170000000</v>
      </c>
      <c r="D197">
        <f t="shared" si="6"/>
        <v>111492479</v>
      </c>
      <c r="E197" s="3">
        <f t="shared" si="7"/>
        <v>0.11146716452513079</v>
      </c>
    </row>
    <row r="198" spans="1:5" x14ac:dyDescent="0.3">
      <c r="A198" t="s">
        <v>11052</v>
      </c>
      <c r="B198">
        <v>171383253</v>
      </c>
      <c r="C198">
        <v>60000000</v>
      </c>
      <c r="D198">
        <f t="shared" si="6"/>
        <v>111383253</v>
      </c>
      <c r="E198" s="3">
        <f t="shared" si="7"/>
        <v>0.11146716452513079</v>
      </c>
    </row>
    <row r="199" spans="1:5" x14ac:dyDescent="0.3">
      <c r="A199" t="s">
        <v>10976</v>
      </c>
      <c r="B199">
        <v>183132370</v>
      </c>
      <c r="C199">
        <v>72000000</v>
      </c>
      <c r="D199">
        <f t="shared" si="6"/>
        <v>111132370</v>
      </c>
      <c r="E199" s="3">
        <f t="shared" si="7"/>
        <v>0.11146716452513079</v>
      </c>
    </row>
    <row r="200" spans="1:5" x14ac:dyDescent="0.3">
      <c r="A200" t="s">
        <v>11053</v>
      </c>
      <c r="B200">
        <v>172071312</v>
      </c>
      <c r="C200">
        <v>61000000</v>
      </c>
      <c r="D200">
        <f t="shared" si="6"/>
        <v>111071312</v>
      </c>
      <c r="E200" s="3">
        <f t="shared" si="7"/>
        <v>0.11146716452513079</v>
      </c>
    </row>
    <row r="201" spans="1:5" x14ac:dyDescent="0.3">
      <c r="A201" t="s">
        <v>14036</v>
      </c>
      <c r="B201">
        <v>114324072</v>
      </c>
      <c r="C201">
        <v>3716946</v>
      </c>
      <c r="D201">
        <f t="shared" si="6"/>
        <v>110607126</v>
      </c>
      <c r="E201" s="3">
        <f t="shared" si="7"/>
        <v>0.11146716452513079</v>
      </c>
    </row>
    <row r="202" spans="1:5" x14ac:dyDescent="0.3">
      <c r="A202" t="s">
        <v>12771</v>
      </c>
      <c r="B202">
        <v>127175354</v>
      </c>
      <c r="C202">
        <v>17000000</v>
      </c>
      <c r="D202">
        <f t="shared" si="6"/>
        <v>110175354</v>
      </c>
      <c r="E202" s="3">
        <f t="shared" si="7"/>
        <v>0.11146716452513079</v>
      </c>
    </row>
    <row r="203" spans="1:5" x14ac:dyDescent="0.3">
      <c r="A203" t="s">
        <v>11554</v>
      </c>
      <c r="B203">
        <v>150117807</v>
      </c>
      <c r="C203">
        <v>40000000</v>
      </c>
      <c r="D203">
        <f t="shared" si="6"/>
        <v>110117807</v>
      </c>
      <c r="E203" s="3">
        <f t="shared" si="7"/>
        <v>0.11146716452513079</v>
      </c>
    </row>
    <row r="204" spans="1:5" x14ac:dyDescent="0.3">
      <c r="A204" t="s">
        <v>12424</v>
      </c>
      <c r="B204">
        <v>132088910</v>
      </c>
      <c r="C204">
        <v>22000000</v>
      </c>
      <c r="D204">
        <f t="shared" si="6"/>
        <v>110088910</v>
      </c>
      <c r="E204" s="3">
        <f t="shared" si="7"/>
        <v>0.11146716452513079</v>
      </c>
    </row>
    <row r="205" spans="1:5" x14ac:dyDescent="0.3">
      <c r="A205" t="s">
        <v>11761</v>
      </c>
      <c r="B205">
        <v>144731527</v>
      </c>
      <c r="C205">
        <v>35000000</v>
      </c>
      <c r="D205">
        <f t="shared" si="6"/>
        <v>109731527</v>
      </c>
      <c r="E205" s="3">
        <f t="shared" si="7"/>
        <v>0.11146716452513079</v>
      </c>
    </row>
    <row r="206" spans="1:5" x14ac:dyDescent="0.3">
      <c r="A206" t="s">
        <v>12444</v>
      </c>
      <c r="B206">
        <v>130727000</v>
      </c>
      <c r="C206">
        <v>21000000</v>
      </c>
      <c r="D206">
        <f t="shared" si="6"/>
        <v>109727000</v>
      </c>
      <c r="E206" s="3">
        <f t="shared" si="7"/>
        <v>0.11146716452513079</v>
      </c>
    </row>
    <row r="207" spans="1:5" x14ac:dyDescent="0.3">
      <c r="A207" t="s">
        <v>12195</v>
      </c>
      <c r="B207">
        <v>134141530</v>
      </c>
      <c r="C207">
        <v>25100000</v>
      </c>
      <c r="D207">
        <f t="shared" si="6"/>
        <v>109041530</v>
      </c>
      <c r="E207" s="3">
        <f t="shared" si="7"/>
        <v>0.11146716452513079</v>
      </c>
    </row>
    <row r="208" spans="1:5" x14ac:dyDescent="0.3">
      <c r="A208" t="s">
        <v>11108</v>
      </c>
      <c r="B208">
        <v>168213584</v>
      </c>
      <c r="C208">
        <v>60000000</v>
      </c>
      <c r="D208">
        <f t="shared" si="6"/>
        <v>108213584</v>
      </c>
      <c r="E208" s="3">
        <f t="shared" si="7"/>
        <v>0.11146716452513079</v>
      </c>
    </row>
    <row r="209" spans="1:5" x14ac:dyDescent="0.3">
      <c r="A209" t="s">
        <v>10809</v>
      </c>
      <c r="B209">
        <v>197992827</v>
      </c>
      <c r="C209">
        <v>90000000</v>
      </c>
      <c r="D209">
        <f t="shared" si="6"/>
        <v>107992827</v>
      </c>
      <c r="E209" s="3">
        <f t="shared" si="7"/>
        <v>0.11146716452513079</v>
      </c>
    </row>
    <row r="210" spans="1:5" x14ac:dyDescent="0.3">
      <c r="A210" t="s">
        <v>14352</v>
      </c>
      <c r="B210">
        <v>177343675</v>
      </c>
      <c r="C210">
        <v>70000000</v>
      </c>
      <c r="D210">
        <f t="shared" si="6"/>
        <v>107343675</v>
      </c>
      <c r="E210" s="3">
        <f t="shared" si="7"/>
        <v>0.11146716452513079</v>
      </c>
    </row>
    <row r="211" spans="1:5" x14ac:dyDescent="0.3">
      <c r="A211" t="s">
        <v>11868</v>
      </c>
      <c r="B211">
        <v>141340178</v>
      </c>
      <c r="C211">
        <v>34000000</v>
      </c>
      <c r="D211">
        <f t="shared" si="6"/>
        <v>107340178</v>
      </c>
      <c r="E211" s="3">
        <f t="shared" si="7"/>
        <v>0.11146716452513079</v>
      </c>
    </row>
    <row r="212" spans="1:5" x14ac:dyDescent="0.3">
      <c r="A212" t="s">
        <v>12440</v>
      </c>
      <c r="B212">
        <v>128300000</v>
      </c>
      <c r="C212">
        <v>21000000</v>
      </c>
      <c r="D212">
        <f t="shared" si="6"/>
        <v>107300000</v>
      </c>
      <c r="E212" s="3">
        <f t="shared" si="7"/>
        <v>0.11146716452513079</v>
      </c>
    </row>
    <row r="213" spans="1:5" x14ac:dyDescent="0.3">
      <c r="A213" t="s">
        <v>10478</v>
      </c>
      <c r="B213">
        <v>112000000</v>
      </c>
      <c r="C213">
        <v>5000000</v>
      </c>
      <c r="D213">
        <f t="shared" si="6"/>
        <v>107000000</v>
      </c>
      <c r="E213" s="3">
        <f t="shared" si="7"/>
        <v>0.11146716452513079</v>
      </c>
    </row>
    <row r="214" spans="1:5" x14ac:dyDescent="0.3">
      <c r="A214" t="s">
        <v>14371</v>
      </c>
      <c r="B214">
        <v>107917283</v>
      </c>
      <c r="C214">
        <v>1500000</v>
      </c>
      <c r="D214">
        <f t="shared" si="6"/>
        <v>106417283</v>
      </c>
      <c r="E214" s="3">
        <f t="shared" si="7"/>
        <v>0.11146716452513079</v>
      </c>
    </row>
    <row r="215" spans="1:5" x14ac:dyDescent="0.3">
      <c r="A215" t="s">
        <v>11513</v>
      </c>
      <c r="B215">
        <v>150415432</v>
      </c>
      <c r="C215">
        <v>44000000</v>
      </c>
      <c r="D215">
        <f t="shared" si="6"/>
        <v>106415432</v>
      </c>
      <c r="E215" s="3">
        <f t="shared" si="7"/>
        <v>0.11146716452513079</v>
      </c>
    </row>
    <row r="216" spans="1:5" x14ac:dyDescent="0.3">
      <c r="A216" t="s">
        <v>10541</v>
      </c>
      <c r="B216">
        <v>256386216</v>
      </c>
      <c r="C216">
        <v>150000000</v>
      </c>
      <c r="D216">
        <f t="shared" si="6"/>
        <v>106386216</v>
      </c>
      <c r="E216" s="3">
        <f t="shared" si="7"/>
        <v>0.11146716452513079</v>
      </c>
    </row>
    <row r="217" spans="1:5" x14ac:dyDescent="0.3">
      <c r="A217" t="s">
        <v>10749</v>
      </c>
      <c r="B217">
        <v>201148159</v>
      </c>
      <c r="C217">
        <v>95000000</v>
      </c>
      <c r="D217">
        <f t="shared" si="6"/>
        <v>106148159</v>
      </c>
      <c r="E217" s="3">
        <f t="shared" si="7"/>
        <v>0.11146716452513079</v>
      </c>
    </row>
    <row r="218" spans="1:5" x14ac:dyDescent="0.3">
      <c r="A218" t="s">
        <v>12180</v>
      </c>
      <c r="B218">
        <v>148085755</v>
      </c>
      <c r="C218">
        <v>42000000</v>
      </c>
      <c r="D218">
        <f t="shared" si="6"/>
        <v>106085755</v>
      </c>
      <c r="E218" s="3">
        <f t="shared" si="7"/>
        <v>0.11146716452513079</v>
      </c>
    </row>
    <row r="219" spans="1:5" x14ac:dyDescent="0.3">
      <c r="A219" t="s">
        <v>13536</v>
      </c>
      <c r="B219">
        <v>113709992</v>
      </c>
      <c r="C219">
        <v>8000000</v>
      </c>
      <c r="D219">
        <f t="shared" si="6"/>
        <v>105709992</v>
      </c>
      <c r="E219" s="3">
        <f t="shared" si="7"/>
        <v>0.11146716452513079</v>
      </c>
    </row>
    <row r="220" spans="1:5" x14ac:dyDescent="0.3">
      <c r="A220" t="s">
        <v>11328</v>
      </c>
      <c r="B220">
        <v>150315155</v>
      </c>
      <c r="C220">
        <v>45000000</v>
      </c>
      <c r="D220">
        <f t="shared" si="6"/>
        <v>105315155</v>
      </c>
      <c r="E220" s="3">
        <f t="shared" si="7"/>
        <v>0.11146716452513079</v>
      </c>
    </row>
    <row r="221" spans="1:5" x14ac:dyDescent="0.3">
      <c r="A221" t="s">
        <v>10628</v>
      </c>
      <c r="B221">
        <v>214948780</v>
      </c>
      <c r="C221">
        <v>110000000</v>
      </c>
      <c r="D221">
        <f t="shared" si="6"/>
        <v>104948780</v>
      </c>
      <c r="E221" s="3">
        <f t="shared" si="7"/>
        <v>0.11146716452513079</v>
      </c>
    </row>
    <row r="222" spans="1:5" x14ac:dyDescent="0.3">
      <c r="A222" t="s">
        <v>10702</v>
      </c>
      <c r="B222">
        <v>204843350</v>
      </c>
      <c r="C222">
        <v>100000000</v>
      </c>
      <c r="D222">
        <f t="shared" si="6"/>
        <v>104843350</v>
      </c>
      <c r="E222" s="3">
        <f t="shared" si="7"/>
        <v>0.11146716452513079</v>
      </c>
    </row>
    <row r="223" spans="1:5" x14ac:dyDescent="0.3">
      <c r="A223" t="s">
        <v>11697</v>
      </c>
      <c r="B223">
        <v>144512310</v>
      </c>
      <c r="C223">
        <v>40000000</v>
      </c>
      <c r="D223">
        <f t="shared" si="6"/>
        <v>104512310</v>
      </c>
      <c r="E223" s="3">
        <f t="shared" si="7"/>
        <v>0.11146716452513079</v>
      </c>
    </row>
    <row r="224" spans="1:5" x14ac:dyDescent="0.3">
      <c r="A224" t="s">
        <v>10457</v>
      </c>
      <c r="B224">
        <v>304360277</v>
      </c>
      <c r="C224">
        <v>200000000</v>
      </c>
      <c r="D224">
        <f t="shared" si="6"/>
        <v>104360277</v>
      </c>
      <c r="E224" s="3">
        <f t="shared" si="7"/>
        <v>0.11146716452513079</v>
      </c>
    </row>
    <row r="225" spans="1:5" x14ac:dyDescent="0.3">
      <c r="A225" t="s">
        <v>13020</v>
      </c>
      <c r="B225">
        <v>123922370</v>
      </c>
      <c r="C225">
        <v>20000000</v>
      </c>
      <c r="D225">
        <f t="shared" si="6"/>
        <v>103922370</v>
      </c>
      <c r="E225" s="3">
        <f t="shared" si="7"/>
        <v>0.11146716452513079</v>
      </c>
    </row>
    <row r="226" spans="1:5" x14ac:dyDescent="0.3">
      <c r="A226" t="s">
        <v>11314</v>
      </c>
      <c r="B226">
        <v>153620822</v>
      </c>
      <c r="C226">
        <v>50000000</v>
      </c>
      <c r="D226">
        <f t="shared" si="6"/>
        <v>103620822</v>
      </c>
      <c r="E226" s="3">
        <f t="shared" si="7"/>
        <v>0.11146716452513079</v>
      </c>
    </row>
    <row r="227" spans="1:5" x14ac:dyDescent="0.3">
      <c r="A227" t="s">
        <v>14218</v>
      </c>
      <c r="B227">
        <v>117235247</v>
      </c>
      <c r="C227">
        <v>14000000</v>
      </c>
      <c r="D227">
        <f t="shared" si="6"/>
        <v>103235247</v>
      </c>
      <c r="E227" s="3">
        <f t="shared" si="7"/>
        <v>0.11146716452513079</v>
      </c>
    </row>
    <row r="228" spans="1:5" x14ac:dyDescent="0.3">
      <c r="A228" t="s">
        <v>10837</v>
      </c>
      <c r="B228">
        <v>137340146</v>
      </c>
      <c r="C228">
        <v>35000000</v>
      </c>
      <c r="D228">
        <f t="shared" si="6"/>
        <v>102340146</v>
      </c>
      <c r="E228" s="3">
        <f t="shared" si="7"/>
        <v>0.11146716452513079</v>
      </c>
    </row>
    <row r="229" spans="1:5" x14ac:dyDescent="0.3">
      <c r="A229" t="s">
        <v>10611</v>
      </c>
      <c r="B229">
        <v>234277056</v>
      </c>
      <c r="C229">
        <v>132000000</v>
      </c>
      <c r="D229">
        <f t="shared" si="6"/>
        <v>102277056</v>
      </c>
      <c r="E229" s="3">
        <f t="shared" si="7"/>
        <v>0.11146716452513079</v>
      </c>
    </row>
    <row r="230" spans="1:5" x14ac:dyDescent="0.3">
      <c r="A230" t="s">
        <v>13628</v>
      </c>
      <c r="B230">
        <v>102308900</v>
      </c>
      <c r="C230">
        <v>350000</v>
      </c>
      <c r="D230">
        <f t="shared" si="6"/>
        <v>101958900</v>
      </c>
      <c r="E230" s="3">
        <f t="shared" si="7"/>
        <v>0.11146716452513079</v>
      </c>
    </row>
    <row r="231" spans="1:5" x14ac:dyDescent="0.3">
      <c r="A231" t="s">
        <v>13190</v>
      </c>
      <c r="B231">
        <v>111722000</v>
      </c>
      <c r="C231">
        <v>10000000</v>
      </c>
      <c r="D231">
        <f t="shared" si="6"/>
        <v>101722000</v>
      </c>
      <c r="E231" s="3">
        <f t="shared" si="7"/>
        <v>0.11146716452513079</v>
      </c>
    </row>
    <row r="232" spans="1:5" x14ac:dyDescent="0.3">
      <c r="A232" t="s">
        <v>12642</v>
      </c>
      <c r="B232">
        <v>119938730</v>
      </c>
      <c r="C232">
        <v>19000000</v>
      </c>
      <c r="D232">
        <f t="shared" si="6"/>
        <v>100938730</v>
      </c>
      <c r="E232" s="3">
        <f t="shared" si="7"/>
        <v>0.11146716452513079</v>
      </c>
    </row>
    <row r="233" spans="1:5" x14ac:dyDescent="0.3">
      <c r="A233" t="s">
        <v>12445</v>
      </c>
      <c r="B233">
        <v>121697350</v>
      </c>
      <c r="C233">
        <v>21000000</v>
      </c>
      <c r="D233">
        <f t="shared" si="6"/>
        <v>100697350</v>
      </c>
      <c r="E233" s="3">
        <f t="shared" si="7"/>
        <v>0.11146716452513079</v>
      </c>
    </row>
    <row r="234" spans="1:5" x14ac:dyDescent="0.3">
      <c r="A234" t="s">
        <v>10845</v>
      </c>
      <c r="B234">
        <v>180965237</v>
      </c>
      <c r="C234">
        <v>81000000</v>
      </c>
      <c r="D234">
        <f t="shared" si="6"/>
        <v>99965237</v>
      </c>
      <c r="E234" s="3">
        <f t="shared" si="7"/>
        <v>0.11146716452513079</v>
      </c>
    </row>
    <row r="235" spans="1:5" x14ac:dyDescent="0.3">
      <c r="A235" t="s">
        <v>12184</v>
      </c>
      <c r="B235">
        <v>121945720</v>
      </c>
      <c r="C235">
        <v>22000000</v>
      </c>
      <c r="D235">
        <f t="shared" si="6"/>
        <v>99945720</v>
      </c>
      <c r="E235" s="3">
        <f t="shared" si="7"/>
        <v>0.11146716452513079</v>
      </c>
    </row>
    <row r="236" spans="1:5" x14ac:dyDescent="0.3">
      <c r="A236" t="s">
        <v>11768</v>
      </c>
      <c r="B236">
        <v>134455175</v>
      </c>
      <c r="C236">
        <v>35000000</v>
      </c>
      <c r="D236">
        <f t="shared" si="6"/>
        <v>99455175</v>
      </c>
      <c r="E236" s="3">
        <f t="shared" si="7"/>
        <v>0.11146716452513079</v>
      </c>
    </row>
    <row r="237" spans="1:5" x14ac:dyDescent="0.3">
      <c r="A237" t="s">
        <v>14288</v>
      </c>
      <c r="B237">
        <v>102797150</v>
      </c>
      <c r="C237">
        <v>3800000</v>
      </c>
      <c r="D237">
        <f t="shared" si="6"/>
        <v>98997150</v>
      </c>
      <c r="E237" s="3">
        <f t="shared" si="7"/>
        <v>0.11146716452513079</v>
      </c>
    </row>
    <row r="238" spans="1:5" x14ac:dyDescent="0.3">
      <c r="A238" t="s">
        <v>11562</v>
      </c>
      <c r="B238">
        <v>138614544</v>
      </c>
      <c r="C238">
        <v>40000000</v>
      </c>
      <c r="D238">
        <f t="shared" si="6"/>
        <v>98614544</v>
      </c>
      <c r="E238" s="3">
        <f t="shared" si="7"/>
        <v>0.11146716452513079</v>
      </c>
    </row>
    <row r="239" spans="1:5" x14ac:dyDescent="0.3">
      <c r="A239" t="s">
        <v>10673</v>
      </c>
      <c r="B239">
        <v>183405771</v>
      </c>
      <c r="C239">
        <v>85000000</v>
      </c>
      <c r="D239">
        <f t="shared" si="6"/>
        <v>98405771</v>
      </c>
      <c r="E239" s="3">
        <f t="shared" si="7"/>
        <v>0.11146716452513079</v>
      </c>
    </row>
    <row r="240" spans="1:5" x14ac:dyDescent="0.3">
      <c r="A240" t="s">
        <v>13507</v>
      </c>
      <c r="B240">
        <v>106593296</v>
      </c>
      <c r="C240">
        <v>8300000</v>
      </c>
      <c r="D240">
        <f t="shared" si="6"/>
        <v>98293296</v>
      </c>
      <c r="E240" s="3">
        <f t="shared" si="7"/>
        <v>0.11146716452513079</v>
      </c>
    </row>
    <row r="241" spans="1:5" x14ac:dyDescent="0.3">
      <c r="A241" t="s">
        <v>13250</v>
      </c>
      <c r="B241">
        <v>110175871</v>
      </c>
      <c r="C241">
        <v>12000000</v>
      </c>
      <c r="D241">
        <f t="shared" si="6"/>
        <v>98175871</v>
      </c>
      <c r="E241" s="3">
        <f t="shared" si="7"/>
        <v>0.11146716452513079</v>
      </c>
    </row>
    <row r="242" spans="1:5" x14ac:dyDescent="0.3">
      <c r="A242" t="s">
        <v>13447</v>
      </c>
      <c r="B242">
        <v>107930000</v>
      </c>
      <c r="C242">
        <v>10000000</v>
      </c>
      <c r="D242">
        <f t="shared" si="6"/>
        <v>97930000</v>
      </c>
      <c r="E242" s="3">
        <f t="shared" si="7"/>
        <v>0.11146716452513079</v>
      </c>
    </row>
    <row r="243" spans="1:5" x14ac:dyDescent="0.3">
      <c r="A243" t="s">
        <v>10697</v>
      </c>
      <c r="B243">
        <v>187670866</v>
      </c>
      <c r="C243">
        <v>90000000</v>
      </c>
      <c r="D243">
        <f t="shared" si="6"/>
        <v>97670866</v>
      </c>
      <c r="E243" s="3">
        <f t="shared" si="7"/>
        <v>0.11146716452513079</v>
      </c>
    </row>
    <row r="244" spans="1:5" x14ac:dyDescent="0.3">
      <c r="A244" t="s">
        <v>11316</v>
      </c>
      <c r="B244">
        <v>147637474</v>
      </c>
      <c r="C244">
        <v>50000000</v>
      </c>
      <c r="D244">
        <f t="shared" si="6"/>
        <v>97637474</v>
      </c>
      <c r="E244" s="3">
        <f t="shared" si="7"/>
        <v>0.11146716452513079</v>
      </c>
    </row>
    <row r="245" spans="1:5" x14ac:dyDescent="0.3">
      <c r="A245" t="s">
        <v>10811</v>
      </c>
      <c r="B245">
        <v>172620724</v>
      </c>
      <c r="C245">
        <v>75000000</v>
      </c>
      <c r="D245">
        <f t="shared" si="6"/>
        <v>97620724</v>
      </c>
      <c r="E245" s="3">
        <f t="shared" si="7"/>
        <v>0.11146716452513079</v>
      </c>
    </row>
    <row r="246" spans="1:5" x14ac:dyDescent="0.3">
      <c r="A246" t="s">
        <v>13720</v>
      </c>
      <c r="B246">
        <v>104007828</v>
      </c>
      <c r="C246">
        <v>6500000</v>
      </c>
      <c r="D246">
        <f t="shared" si="6"/>
        <v>97507828</v>
      </c>
      <c r="E246" s="3">
        <f t="shared" si="7"/>
        <v>0.11146716452513079</v>
      </c>
    </row>
    <row r="247" spans="1:5" x14ac:dyDescent="0.3">
      <c r="A247" t="s">
        <v>13840</v>
      </c>
      <c r="B247">
        <v>105500000</v>
      </c>
      <c r="C247">
        <v>8000000</v>
      </c>
      <c r="D247">
        <f t="shared" si="6"/>
        <v>97500000</v>
      </c>
      <c r="E247" s="3">
        <f t="shared" si="7"/>
        <v>0.11146716452513079</v>
      </c>
    </row>
    <row r="248" spans="1:5" x14ac:dyDescent="0.3">
      <c r="A248" t="s">
        <v>10771</v>
      </c>
      <c r="B248">
        <v>196573705</v>
      </c>
      <c r="C248">
        <v>100000000</v>
      </c>
      <c r="D248">
        <f t="shared" si="6"/>
        <v>96573705</v>
      </c>
      <c r="E248" s="3">
        <f t="shared" si="7"/>
        <v>0.11146716452513079</v>
      </c>
    </row>
    <row r="249" spans="1:5" x14ac:dyDescent="0.3">
      <c r="A249" t="s">
        <v>11526</v>
      </c>
      <c r="B249">
        <v>138447667</v>
      </c>
      <c r="C249">
        <v>42000000</v>
      </c>
      <c r="D249">
        <f t="shared" si="6"/>
        <v>96447667</v>
      </c>
      <c r="E249" s="3">
        <f t="shared" si="7"/>
        <v>0.11146716452513079</v>
      </c>
    </row>
    <row r="250" spans="1:5" x14ac:dyDescent="0.3">
      <c r="A250" t="s">
        <v>11225</v>
      </c>
      <c r="B250">
        <v>166225040</v>
      </c>
      <c r="C250">
        <v>70000000</v>
      </c>
      <c r="D250">
        <f t="shared" si="6"/>
        <v>96225040</v>
      </c>
      <c r="E250" s="3">
        <f t="shared" si="7"/>
        <v>0.11146716452513079</v>
      </c>
    </row>
    <row r="251" spans="1:5" x14ac:dyDescent="0.3">
      <c r="A251" t="s">
        <v>12446</v>
      </c>
      <c r="B251">
        <v>117224271</v>
      </c>
      <c r="C251">
        <v>21000000</v>
      </c>
      <c r="D251">
        <f t="shared" si="6"/>
        <v>96224271</v>
      </c>
      <c r="E251" s="3">
        <f t="shared" si="7"/>
        <v>0.11146716452513079</v>
      </c>
    </row>
    <row r="252" spans="1:5" x14ac:dyDescent="0.3">
      <c r="A252" t="s">
        <v>12831</v>
      </c>
      <c r="B252">
        <v>111936400</v>
      </c>
      <c r="C252">
        <v>16000000</v>
      </c>
      <c r="D252">
        <f t="shared" si="6"/>
        <v>95936400</v>
      </c>
      <c r="E252" s="3">
        <f t="shared" si="7"/>
        <v>0.11146716452513079</v>
      </c>
    </row>
    <row r="253" spans="1:5" x14ac:dyDescent="0.3">
      <c r="A253" t="s">
        <v>11589</v>
      </c>
      <c r="B253">
        <v>115603980</v>
      </c>
      <c r="C253">
        <v>20000000</v>
      </c>
      <c r="D253">
        <f t="shared" si="6"/>
        <v>95603980</v>
      </c>
      <c r="E253" s="3">
        <f t="shared" si="7"/>
        <v>0.11146716452513079</v>
      </c>
    </row>
    <row r="254" spans="1:5" x14ac:dyDescent="0.3">
      <c r="A254" t="s">
        <v>12061</v>
      </c>
      <c r="B254">
        <v>119518352</v>
      </c>
      <c r="C254">
        <v>24000000</v>
      </c>
      <c r="D254">
        <f t="shared" si="6"/>
        <v>95518352</v>
      </c>
      <c r="E254" s="3">
        <f t="shared" si="7"/>
        <v>0.11146716452513079</v>
      </c>
    </row>
    <row r="255" spans="1:5" x14ac:dyDescent="0.3">
      <c r="A255" t="s">
        <v>13629</v>
      </c>
      <c r="B255">
        <v>102300000</v>
      </c>
      <c r="C255">
        <v>7000000</v>
      </c>
      <c r="D255">
        <f t="shared" si="6"/>
        <v>95300000</v>
      </c>
      <c r="E255" s="3">
        <f t="shared" si="7"/>
        <v>0.11146716452513079</v>
      </c>
    </row>
    <row r="256" spans="1:5" x14ac:dyDescent="0.3">
      <c r="A256" t="s">
        <v>12643</v>
      </c>
      <c r="B256">
        <v>114968774</v>
      </c>
      <c r="C256">
        <v>20000000</v>
      </c>
      <c r="D256">
        <f t="shared" si="6"/>
        <v>94968774</v>
      </c>
      <c r="E256" s="3">
        <f t="shared" si="7"/>
        <v>0.11146716452513079</v>
      </c>
    </row>
    <row r="257" spans="1:5" x14ac:dyDescent="0.3">
      <c r="A257" t="s">
        <v>11449</v>
      </c>
      <c r="B257">
        <v>139852971</v>
      </c>
      <c r="C257">
        <v>45000000</v>
      </c>
      <c r="D257">
        <f t="shared" si="6"/>
        <v>94852971</v>
      </c>
      <c r="E257" s="3">
        <f t="shared" si="7"/>
        <v>0.11146716452513079</v>
      </c>
    </row>
    <row r="258" spans="1:5" x14ac:dyDescent="0.3">
      <c r="A258" t="s">
        <v>10511</v>
      </c>
      <c r="B258">
        <v>259746958</v>
      </c>
      <c r="C258">
        <v>165000000</v>
      </c>
      <c r="D258">
        <f t="shared" ref="D258:D321" si="8">B258-C258</f>
        <v>94746958</v>
      </c>
      <c r="E258" s="3">
        <f t="shared" si="7"/>
        <v>0.11146716452513079</v>
      </c>
    </row>
    <row r="259" spans="1:5" x14ac:dyDescent="0.3">
      <c r="A259" t="s">
        <v>12964</v>
      </c>
      <c r="B259">
        <v>109306210</v>
      </c>
      <c r="C259">
        <v>15000000</v>
      </c>
      <c r="D259">
        <f t="shared" si="8"/>
        <v>94306210</v>
      </c>
      <c r="E259" s="3">
        <f t="shared" ref="E259:E322" si="9">CORREL($B:$B,$C:$C)</f>
        <v>0.11146716452513079</v>
      </c>
    </row>
    <row r="260" spans="1:5" x14ac:dyDescent="0.3">
      <c r="A260" t="s">
        <v>11555</v>
      </c>
      <c r="B260">
        <v>163947053</v>
      </c>
      <c r="C260">
        <v>70000000</v>
      </c>
      <c r="D260">
        <f t="shared" si="8"/>
        <v>93947053</v>
      </c>
      <c r="E260" s="3">
        <f t="shared" si="9"/>
        <v>0.11146716452513079</v>
      </c>
    </row>
    <row r="261" spans="1:5" x14ac:dyDescent="0.3">
      <c r="A261" t="s">
        <v>13531</v>
      </c>
      <c r="B261">
        <v>143492840</v>
      </c>
      <c r="C261">
        <v>50000000</v>
      </c>
      <c r="D261">
        <f t="shared" si="8"/>
        <v>93492840</v>
      </c>
      <c r="E261" s="3">
        <f t="shared" si="9"/>
        <v>0.11146716452513079</v>
      </c>
    </row>
    <row r="262" spans="1:5" x14ac:dyDescent="0.3">
      <c r="A262" t="s">
        <v>13022</v>
      </c>
      <c r="B262">
        <v>106952327</v>
      </c>
      <c r="C262">
        <v>14000000</v>
      </c>
      <c r="D262">
        <f t="shared" si="8"/>
        <v>92952327</v>
      </c>
      <c r="E262" s="3">
        <f t="shared" si="9"/>
        <v>0.11146716452513079</v>
      </c>
    </row>
    <row r="263" spans="1:5" x14ac:dyDescent="0.3">
      <c r="A263" t="s">
        <v>10626</v>
      </c>
      <c r="B263">
        <v>217536138</v>
      </c>
      <c r="C263">
        <v>125000000</v>
      </c>
      <c r="D263">
        <f t="shared" si="8"/>
        <v>92536138</v>
      </c>
      <c r="E263" s="3">
        <f t="shared" si="9"/>
        <v>0.11146716452513079</v>
      </c>
    </row>
    <row r="264" spans="1:5" x14ac:dyDescent="0.3">
      <c r="A264" t="s">
        <v>11509</v>
      </c>
      <c r="B264">
        <v>136019448</v>
      </c>
      <c r="C264">
        <v>44000000</v>
      </c>
      <c r="D264">
        <f t="shared" si="8"/>
        <v>92019448</v>
      </c>
      <c r="E264" s="3">
        <f t="shared" si="9"/>
        <v>0.11146716452513079</v>
      </c>
    </row>
    <row r="265" spans="1:5" x14ac:dyDescent="0.3">
      <c r="A265" t="s">
        <v>11934</v>
      </c>
      <c r="B265">
        <v>122012643</v>
      </c>
      <c r="C265">
        <v>30000000</v>
      </c>
      <c r="D265">
        <f t="shared" si="8"/>
        <v>92012643</v>
      </c>
      <c r="E265" s="3">
        <f t="shared" si="9"/>
        <v>0.11146716452513079</v>
      </c>
    </row>
    <row r="266" spans="1:5" x14ac:dyDescent="0.3">
      <c r="A266" t="s">
        <v>11298</v>
      </c>
      <c r="B266">
        <v>143704210</v>
      </c>
      <c r="C266">
        <v>52000000</v>
      </c>
      <c r="D266">
        <f t="shared" si="8"/>
        <v>91704210</v>
      </c>
      <c r="E266" s="3">
        <f t="shared" si="9"/>
        <v>0.11146716452513079</v>
      </c>
    </row>
    <row r="267" spans="1:5" x14ac:dyDescent="0.3">
      <c r="A267" t="s">
        <v>11935</v>
      </c>
      <c r="B267">
        <v>116631310</v>
      </c>
      <c r="C267">
        <v>25000000</v>
      </c>
      <c r="D267">
        <f t="shared" si="8"/>
        <v>91631310</v>
      </c>
      <c r="E267" s="3">
        <f t="shared" si="9"/>
        <v>0.11146716452513079</v>
      </c>
    </row>
    <row r="268" spans="1:5" x14ac:dyDescent="0.3">
      <c r="A268" t="s">
        <v>12711</v>
      </c>
      <c r="B268">
        <v>121463226</v>
      </c>
      <c r="C268">
        <v>30000000</v>
      </c>
      <c r="D268">
        <f t="shared" si="8"/>
        <v>91463226</v>
      </c>
      <c r="E268" s="3">
        <f t="shared" si="9"/>
        <v>0.11146716452513079</v>
      </c>
    </row>
    <row r="269" spans="1:5" x14ac:dyDescent="0.3">
      <c r="A269" t="s">
        <v>11930</v>
      </c>
      <c r="B269">
        <v>121248145</v>
      </c>
      <c r="C269">
        <v>30250000</v>
      </c>
      <c r="D269">
        <f t="shared" si="8"/>
        <v>90998145</v>
      </c>
      <c r="E269" s="3">
        <f t="shared" si="9"/>
        <v>0.11146716452513079</v>
      </c>
    </row>
    <row r="270" spans="1:5" x14ac:dyDescent="0.3">
      <c r="A270" t="s">
        <v>10637</v>
      </c>
      <c r="B270">
        <v>215397307</v>
      </c>
      <c r="C270">
        <v>125000000</v>
      </c>
      <c r="D270">
        <f t="shared" si="8"/>
        <v>90397307</v>
      </c>
      <c r="E270" s="3">
        <f t="shared" si="9"/>
        <v>0.11146716452513079</v>
      </c>
    </row>
    <row r="271" spans="1:5" x14ac:dyDescent="0.3">
      <c r="A271" t="s">
        <v>11766</v>
      </c>
      <c r="B271">
        <v>124732962</v>
      </c>
      <c r="C271">
        <v>35000000</v>
      </c>
      <c r="D271">
        <f t="shared" si="8"/>
        <v>89732962</v>
      </c>
      <c r="E271" s="3">
        <f t="shared" si="9"/>
        <v>0.11146716452513079</v>
      </c>
    </row>
    <row r="272" spans="1:5" x14ac:dyDescent="0.3">
      <c r="A272" t="s">
        <v>10884</v>
      </c>
      <c r="B272">
        <v>169692572</v>
      </c>
      <c r="C272">
        <v>80000000</v>
      </c>
      <c r="D272">
        <f t="shared" si="8"/>
        <v>89692572</v>
      </c>
      <c r="E272" s="3">
        <f t="shared" si="9"/>
        <v>0.11146716452513079</v>
      </c>
    </row>
    <row r="273" spans="1:5" x14ac:dyDescent="0.3">
      <c r="A273" t="s">
        <v>13099</v>
      </c>
      <c r="B273">
        <v>101736215</v>
      </c>
      <c r="C273">
        <v>13000000</v>
      </c>
      <c r="D273">
        <f t="shared" si="8"/>
        <v>88736215</v>
      </c>
      <c r="E273" s="3">
        <f t="shared" si="9"/>
        <v>0.11146716452513079</v>
      </c>
    </row>
    <row r="274" spans="1:5" x14ac:dyDescent="0.3">
      <c r="A274" t="s">
        <v>11704</v>
      </c>
      <c r="B274">
        <v>127214072</v>
      </c>
      <c r="C274">
        <v>38600000</v>
      </c>
      <c r="D274">
        <f t="shared" si="8"/>
        <v>88614072</v>
      </c>
      <c r="E274" s="3">
        <f t="shared" si="9"/>
        <v>0.11146716452513079</v>
      </c>
    </row>
    <row r="275" spans="1:5" x14ac:dyDescent="0.3">
      <c r="A275" t="s">
        <v>10835</v>
      </c>
      <c r="B275">
        <v>153288182</v>
      </c>
      <c r="C275">
        <v>65000000</v>
      </c>
      <c r="D275">
        <f t="shared" si="8"/>
        <v>88288182</v>
      </c>
      <c r="E275" s="3">
        <f t="shared" si="9"/>
        <v>0.11146716452513079</v>
      </c>
    </row>
    <row r="276" spans="1:5" x14ac:dyDescent="0.3">
      <c r="A276" t="s">
        <v>12841</v>
      </c>
      <c r="B276">
        <v>101978840</v>
      </c>
      <c r="C276">
        <v>15000000</v>
      </c>
      <c r="D276">
        <f t="shared" si="8"/>
        <v>86978840</v>
      </c>
      <c r="E276" s="3">
        <f t="shared" si="9"/>
        <v>0.11146716452513079</v>
      </c>
    </row>
    <row r="277" spans="1:5" x14ac:dyDescent="0.3">
      <c r="A277" t="s">
        <v>10728</v>
      </c>
      <c r="B277">
        <v>94900000</v>
      </c>
      <c r="C277">
        <v>8000000</v>
      </c>
      <c r="D277">
        <f t="shared" si="8"/>
        <v>86900000</v>
      </c>
      <c r="E277" s="3">
        <f t="shared" si="9"/>
        <v>0.11146716452513079</v>
      </c>
    </row>
    <row r="278" spans="1:5" x14ac:dyDescent="0.3">
      <c r="A278" t="s">
        <v>11226</v>
      </c>
      <c r="B278">
        <v>141600000</v>
      </c>
      <c r="C278">
        <v>55000000</v>
      </c>
      <c r="D278">
        <f t="shared" si="8"/>
        <v>86600000</v>
      </c>
      <c r="E278" s="3">
        <f t="shared" si="9"/>
        <v>0.11146716452513079</v>
      </c>
    </row>
    <row r="279" spans="1:5" x14ac:dyDescent="0.3">
      <c r="A279" t="s">
        <v>11558</v>
      </c>
      <c r="B279">
        <v>126546825</v>
      </c>
      <c r="C279">
        <v>40000000</v>
      </c>
      <c r="D279">
        <f t="shared" si="8"/>
        <v>86546825</v>
      </c>
      <c r="E279" s="3">
        <f t="shared" si="9"/>
        <v>0.11146716452513079</v>
      </c>
    </row>
    <row r="280" spans="1:5" x14ac:dyDescent="0.3">
      <c r="A280" t="s">
        <v>12959</v>
      </c>
      <c r="B280">
        <v>101157447</v>
      </c>
      <c r="C280">
        <v>15000000</v>
      </c>
      <c r="D280">
        <f t="shared" si="8"/>
        <v>86157447</v>
      </c>
      <c r="E280" s="3">
        <f t="shared" si="9"/>
        <v>0.11146716452513079</v>
      </c>
    </row>
    <row r="281" spans="1:5" x14ac:dyDescent="0.3">
      <c r="A281" t="s">
        <v>10943</v>
      </c>
      <c r="B281">
        <v>160762022</v>
      </c>
      <c r="C281">
        <v>75000000</v>
      </c>
      <c r="D281">
        <f t="shared" si="8"/>
        <v>85762022</v>
      </c>
      <c r="E281" s="3">
        <f t="shared" si="9"/>
        <v>0.11146716452513079</v>
      </c>
    </row>
    <row r="282" spans="1:5" x14ac:dyDescent="0.3">
      <c r="A282" t="s">
        <v>11933</v>
      </c>
      <c r="B282">
        <v>115648585</v>
      </c>
      <c r="C282">
        <v>30000000</v>
      </c>
      <c r="D282">
        <f t="shared" si="8"/>
        <v>85648585</v>
      </c>
      <c r="E282" s="3">
        <f t="shared" si="9"/>
        <v>0.11146716452513079</v>
      </c>
    </row>
    <row r="283" spans="1:5" x14ac:dyDescent="0.3">
      <c r="A283" t="s">
        <v>11448</v>
      </c>
      <c r="B283">
        <v>130512915</v>
      </c>
      <c r="C283">
        <v>45000000</v>
      </c>
      <c r="D283">
        <f t="shared" si="8"/>
        <v>85512915</v>
      </c>
      <c r="E283" s="3">
        <f t="shared" si="9"/>
        <v>0.11146716452513079</v>
      </c>
    </row>
    <row r="284" spans="1:5" x14ac:dyDescent="0.3">
      <c r="A284" t="s">
        <v>10606</v>
      </c>
      <c r="B284">
        <v>215395021</v>
      </c>
      <c r="C284">
        <v>130000000</v>
      </c>
      <c r="D284">
        <f t="shared" si="8"/>
        <v>85395021</v>
      </c>
      <c r="E284" s="3">
        <f t="shared" si="9"/>
        <v>0.11146716452513079</v>
      </c>
    </row>
    <row r="285" spans="1:5" x14ac:dyDescent="0.3">
      <c r="A285" t="s">
        <v>11563</v>
      </c>
      <c r="B285">
        <v>125069696</v>
      </c>
      <c r="C285">
        <v>40000000</v>
      </c>
      <c r="D285">
        <f t="shared" si="8"/>
        <v>85069696</v>
      </c>
      <c r="E285" s="3">
        <f t="shared" si="9"/>
        <v>0.11146716452513079</v>
      </c>
    </row>
    <row r="286" spans="1:5" x14ac:dyDescent="0.3">
      <c r="A286" t="s">
        <v>11317</v>
      </c>
      <c r="B286">
        <v>135014968</v>
      </c>
      <c r="C286">
        <v>50000000</v>
      </c>
      <c r="D286">
        <f t="shared" si="8"/>
        <v>85014968</v>
      </c>
      <c r="E286" s="3">
        <f t="shared" si="9"/>
        <v>0.11146716452513079</v>
      </c>
    </row>
    <row r="287" spans="1:5" x14ac:dyDescent="0.3">
      <c r="A287" t="s">
        <v>10848</v>
      </c>
      <c r="B287">
        <v>162831698</v>
      </c>
      <c r="C287">
        <v>78000000</v>
      </c>
      <c r="D287">
        <f t="shared" si="8"/>
        <v>84831698</v>
      </c>
      <c r="E287" s="3">
        <f t="shared" si="9"/>
        <v>0.11146716452513079</v>
      </c>
    </row>
    <row r="288" spans="1:5" x14ac:dyDescent="0.3">
      <c r="A288" t="s">
        <v>10525</v>
      </c>
      <c r="B288">
        <v>209805005</v>
      </c>
      <c r="C288">
        <v>125000000</v>
      </c>
      <c r="D288">
        <f t="shared" si="8"/>
        <v>84805005</v>
      </c>
      <c r="E288" s="3">
        <f t="shared" si="9"/>
        <v>0.11146716452513079</v>
      </c>
    </row>
    <row r="289" spans="1:5" x14ac:dyDescent="0.3">
      <c r="A289" t="s">
        <v>12313</v>
      </c>
      <c r="B289">
        <v>109713132</v>
      </c>
      <c r="C289">
        <v>25000000</v>
      </c>
      <c r="D289">
        <f t="shared" si="8"/>
        <v>84713132</v>
      </c>
      <c r="E289" s="3">
        <f t="shared" si="9"/>
        <v>0.11146716452513079</v>
      </c>
    </row>
    <row r="290" spans="1:5" x14ac:dyDescent="0.3">
      <c r="A290" t="s">
        <v>11936</v>
      </c>
      <c r="B290">
        <v>114324072</v>
      </c>
      <c r="C290">
        <v>30000000</v>
      </c>
      <c r="D290">
        <f t="shared" si="8"/>
        <v>84324072</v>
      </c>
      <c r="E290" s="3">
        <f t="shared" si="9"/>
        <v>0.11146716452513079</v>
      </c>
    </row>
    <row r="291" spans="1:5" x14ac:dyDescent="0.3">
      <c r="A291" t="s">
        <v>11923</v>
      </c>
      <c r="B291">
        <v>118099659</v>
      </c>
      <c r="C291">
        <v>34000000</v>
      </c>
      <c r="D291">
        <f t="shared" si="8"/>
        <v>84099659</v>
      </c>
      <c r="E291" s="3">
        <f t="shared" si="9"/>
        <v>0.11146716452513079</v>
      </c>
    </row>
    <row r="292" spans="1:5" x14ac:dyDescent="0.3">
      <c r="A292" t="s">
        <v>10723</v>
      </c>
      <c r="B292">
        <v>184031112</v>
      </c>
      <c r="C292">
        <v>100000000</v>
      </c>
      <c r="D292">
        <f t="shared" si="8"/>
        <v>84031112</v>
      </c>
      <c r="E292" s="3">
        <f t="shared" si="9"/>
        <v>0.11146716452513079</v>
      </c>
    </row>
    <row r="293" spans="1:5" x14ac:dyDescent="0.3">
      <c r="A293" t="s">
        <v>10485</v>
      </c>
      <c r="B293">
        <v>223806889</v>
      </c>
      <c r="C293">
        <v>140000000</v>
      </c>
      <c r="D293">
        <f t="shared" si="8"/>
        <v>83806889</v>
      </c>
      <c r="E293" s="3">
        <f t="shared" si="9"/>
        <v>0.11146716452513079</v>
      </c>
    </row>
    <row r="294" spans="1:5" x14ac:dyDescent="0.3">
      <c r="A294" t="s">
        <v>11056</v>
      </c>
      <c r="B294">
        <v>148775460</v>
      </c>
      <c r="C294">
        <v>65000000</v>
      </c>
      <c r="D294">
        <f t="shared" si="8"/>
        <v>83775460</v>
      </c>
      <c r="E294" s="3">
        <f t="shared" si="9"/>
        <v>0.11146716452513079</v>
      </c>
    </row>
    <row r="295" spans="1:5" x14ac:dyDescent="0.3">
      <c r="A295" t="s">
        <v>10758</v>
      </c>
      <c r="B295">
        <v>176740650</v>
      </c>
      <c r="C295">
        <v>93000000</v>
      </c>
      <c r="D295">
        <f t="shared" si="8"/>
        <v>83740650</v>
      </c>
      <c r="E295" s="3">
        <f t="shared" si="9"/>
        <v>0.11146716452513079</v>
      </c>
    </row>
    <row r="296" spans="1:5" x14ac:dyDescent="0.3">
      <c r="A296" t="s">
        <v>12147</v>
      </c>
      <c r="B296">
        <v>110222438</v>
      </c>
      <c r="C296">
        <v>27000000</v>
      </c>
      <c r="D296">
        <f t="shared" si="8"/>
        <v>83222438</v>
      </c>
      <c r="E296" s="3">
        <f t="shared" si="9"/>
        <v>0.11146716452513079</v>
      </c>
    </row>
    <row r="297" spans="1:5" x14ac:dyDescent="0.3">
      <c r="A297" t="s">
        <v>11771</v>
      </c>
      <c r="B297">
        <v>110008260</v>
      </c>
      <c r="C297">
        <v>27000000</v>
      </c>
      <c r="D297">
        <f t="shared" si="8"/>
        <v>83008260</v>
      </c>
      <c r="E297" s="3">
        <f t="shared" si="9"/>
        <v>0.11146716452513079</v>
      </c>
    </row>
    <row r="298" spans="1:5" x14ac:dyDescent="0.3">
      <c r="A298" t="s">
        <v>12616</v>
      </c>
      <c r="B298">
        <v>103001286</v>
      </c>
      <c r="C298">
        <v>20000000</v>
      </c>
      <c r="D298">
        <f t="shared" si="8"/>
        <v>83001286</v>
      </c>
      <c r="E298" s="3">
        <f t="shared" si="9"/>
        <v>0.11146716452513079</v>
      </c>
    </row>
    <row r="299" spans="1:5" x14ac:dyDescent="0.3">
      <c r="A299" t="s">
        <v>11870</v>
      </c>
      <c r="B299">
        <v>117559438</v>
      </c>
      <c r="C299">
        <v>35000000</v>
      </c>
      <c r="D299">
        <f t="shared" si="8"/>
        <v>82559438</v>
      </c>
      <c r="E299" s="3">
        <f t="shared" si="9"/>
        <v>0.11146716452513079</v>
      </c>
    </row>
    <row r="300" spans="1:5" x14ac:dyDescent="0.3">
      <c r="A300" t="s">
        <v>11764</v>
      </c>
      <c r="B300">
        <v>117528646</v>
      </c>
      <c r="C300">
        <v>35000000</v>
      </c>
      <c r="D300">
        <f t="shared" si="8"/>
        <v>82528646</v>
      </c>
      <c r="E300" s="3">
        <f t="shared" si="9"/>
        <v>0.11146716452513079</v>
      </c>
    </row>
    <row r="301" spans="1:5" x14ac:dyDescent="0.3">
      <c r="A301" t="s">
        <v>11937</v>
      </c>
      <c r="B301">
        <v>113502246</v>
      </c>
      <c r="C301">
        <v>31000000</v>
      </c>
      <c r="D301">
        <f t="shared" si="8"/>
        <v>82502246</v>
      </c>
      <c r="E301" s="3">
        <f t="shared" si="9"/>
        <v>0.11146716452513079</v>
      </c>
    </row>
    <row r="302" spans="1:5" x14ac:dyDescent="0.3">
      <c r="A302" t="s">
        <v>10987</v>
      </c>
      <c r="B302">
        <v>162495848</v>
      </c>
      <c r="C302">
        <v>80000000</v>
      </c>
      <c r="D302">
        <f t="shared" si="8"/>
        <v>82495848</v>
      </c>
      <c r="E302" s="3">
        <f t="shared" si="9"/>
        <v>0.11146716452513079</v>
      </c>
    </row>
    <row r="303" spans="1:5" x14ac:dyDescent="0.3">
      <c r="A303" t="s">
        <v>14006</v>
      </c>
      <c r="B303">
        <v>86300000</v>
      </c>
      <c r="C303">
        <v>4000000</v>
      </c>
      <c r="D303">
        <f t="shared" si="8"/>
        <v>82300000</v>
      </c>
      <c r="E303" s="3">
        <f t="shared" si="9"/>
        <v>0.11146716452513079</v>
      </c>
    </row>
    <row r="304" spans="1:5" x14ac:dyDescent="0.3">
      <c r="A304" t="s">
        <v>10929</v>
      </c>
      <c r="B304">
        <v>157299717</v>
      </c>
      <c r="C304">
        <v>75000000</v>
      </c>
      <c r="D304">
        <f t="shared" si="8"/>
        <v>82299717</v>
      </c>
      <c r="E304" s="3">
        <f t="shared" si="9"/>
        <v>0.11146716452513079</v>
      </c>
    </row>
    <row r="305" spans="1:5" x14ac:dyDescent="0.3">
      <c r="A305" t="s">
        <v>12148</v>
      </c>
      <c r="B305">
        <v>109243478</v>
      </c>
      <c r="C305">
        <v>27000000</v>
      </c>
      <c r="D305">
        <f t="shared" si="8"/>
        <v>82243478</v>
      </c>
      <c r="E305" s="3">
        <f t="shared" si="9"/>
        <v>0.11146716452513079</v>
      </c>
    </row>
    <row r="306" spans="1:5" x14ac:dyDescent="0.3">
      <c r="A306" t="s">
        <v>10985</v>
      </c>
      <c r="B306">
        <v>152149590</v>
      </c>
      <c r="C306">
        <v>70000000</v>
      </c>
      <c r="D306">
        <f t="shared" si="8"/>
        <v>82149590</v>
      </c>
      <c r="E306" s="3">
        <f t="shared" si="9"/>
        <v>0.11146716452513079</v>
      </c>
    </row>
    <row r="307" spans="1:5" x14ac:dyDescent="0.3">
      <c r="A307" t="s">
        <v>10938</v>
      </c>
      <c r="B307">
        <v>162001186</v>
      </c>
      <c r="C307">
        <v>80000000</v>
      </c>
      <c r="D307">
        <f t="shared" si="8"/>
        <v>82001186</v>
      </c>
      <c r="E307" s="3">
        <f t="shared" si="9"/>
        <v>0.11146716452513079</v>
      </c>
    </row>
    <row r="308" spans="1:5" x14ac:dyDescent="0.3">
      <c r="A308" t="s">
        <v>12447</v>
      </c>
      <c r="B308">
        <v>102922376</v>
      </c>
      <c r="C308">
        <v>21000000</v>
      </c>
      <c r="D308">
        <f t="shared" si="8"/>
        <v>81922376</v>
      </c>
      <c r="E308" s="3">
        <f t="shared" si="9"/>
        <v>0.11146716452513079</v>
      </c>
    </row>
    <row r="309" spans="1:5" x14ac:dyDescent="0.3">
      <c r="A309" t="s">
        <v>11240</v>
      </c>
      <c r="B309">
        <v>83000000</v>
      </c>
      <c r="C309">
        <v>1400000</v>
      </c>
      <c r="D309">
        <f t="shared" si="8"/>
        <v>81600000</v>
      </c>
      <c r="E309" s="3">
        <f t="shared" si="9"/>
        <v>0.11146716452513079</v>
      </c>
    </row>
    <row r="310" spans="1:5" x14ac:dyDescent="0.3">
      <c r="A310" t="s">
        <v>13193</v>
      </c>
      <c r="B310">
        <v>93571803</v>
      </c>
      <c r="C310">
        <v>12000000</v>
      </c>
      <c r="D310">
        <f t="shared" si="8"/>
        <v>81571803</v>
      </c>
      <c r="E310" s="3">
        <f t="shared" si="9"/>
        <v>0.11146716452513079</v>
      </c>
    </row>
    <row r="311" spans="1:5" x14ac:dyDescent="0.3">
      <c r="A311" t="s">
        <v>13445</v>
      </c>
      <c r="B311">
        <v>90800000</v>
      </c>
      <c r="C311">
        <v>9300000</v>
      </c>
      <c r="D311">
        <f t="shared" si="8"/>
        <v>81500000</v>
      </c>
      <c r="E311" s="3">
        <f t="shared" si="9"/>
        <v>0.11146716452513079</v>
      </c>
    </row>
    <row r="312" spans="1:5" x14ac:dyDescent="0.3">
      <c r="A312" t="s">
        <v>10757</v>
      </c>
      <c r="B312">
        <v>181166115</v>
      </c>
      <c r="C312">
        <v>100000000</v>
      </c>
      <c r="D312">
        <f t="shared" si="8"/>
        <v>81166115</v>
      </c>
      <c r="E312" s="3">
        <f t="shared" si="9"/>
        <v>0.11146716452513079</v>
      </c>
    </row>
    <row r="313" spans="1:5" x14ac:dyDescent="0.3">
      <c r="A313" t="s">
        <v>13716</v>
      </c>
      <c r="B313">
        <v>87025093</v>
      </c>
      <c r="C313">
        <v>6000000</v>
      </c>
      <c r="D313">
        <f t="shared" si="8"/>
        <v>81025093</v>
      </c>
      <c r="E313" s="3">
        <f t="shared" si="9"/>
        <v>0.11146716452513079</v>
      </c>
    </row>
    <row r="314" spans="1:5" x14ac:dyDescent="0.3">
      <c r="A314" t="s">
        <v>10714</v>
      </c>
      <c r="B314">
        <v>173005002</v>
      </c>
      <c r="C314">
        <v>92000000</v>
      </c>
      <c r="D314">
        <f t="shared" si="8"/>
        <v>81005002</v>
      </c>
      <c r="E314" s="3">
        <f t="shared" si="9"/>
        <v>0.11146716452513079</v>
      </c>
    </row>
    <row r="315" spans="1:5" x14ac:dyDescent="0.3">
      <c r="A315" t="s">
        <v>13942</v>
      </c>
      <c r="B315">
        <v>84749884</v>
      </c>
      <c r="C315">
        <v>4200000</v>
      </c>
      <c r="D315">
        <f t="shared" si="8"/>
        <v>80549884</v>
      </c>
      <c r="E315" s="3">
        <f t="shared" si="9"/>
        <v>0.11146716452513079</v>
      </c>
    </row>
    <row r="316" spans="1:5" x14ac:dyDescent="0.3">
      <c r="A316" t="s">
        <v>13402</v>
      </c>
      <c r="B316">
        <v>90400000</v>
      </c>
      <c r="C316">
        <v>10000000</v>
      </c>
      <c r="D316">
        <f t="shared" si="8"/>
        <v>80400000</v>
      </c>
      <c r="E316" s="3">
        <f t="shared" si="9"/>
        <v>0.11146716452513079</v>
      </c>
    </row>
    <row r="317" spans="1:5" x14ac:dyDescent="0.3">
      <c r="A317" t="s">
        <v>12613</v>
      </c>
      <c r="B317">
        <v>100292856</v>
      </c>
      <c r="C317">
        <v>20000000</v>
      </c>
      <c r="D317">
        <f t="shared" si="8"/>
        <v>80292856</v>
      </c>
      <c r="E317" s="3">
        <f t="shared" si="9"/>
        <v>0.11146716452513079</v>
      </c>
    </row>
    <row r="318" spans="1:5" x14ac:dyDescent="0.3">
      <c r="A318" t="s">
        <v>13603</v>
      </c>
      <c r="B318">
        <v>84263837</v>
      </c>
      <c r="C318">
        <v>4000000</v>
      </c>
      <c r="D318">
        <f t="shared" si="8"/>
        <v>80263837</v>
      </c>
      <c r="E318" s="3">
        <f t="shared" si="9"/>
        <v>0.11146716452513079</v>
      </c>
    </row>
    <row r="319" spans="1:5" x14ac:dyDescent="0.3">
      <c r="A319" t="s">
        <v>10437</v>
      </c>
      <c r="B319">
        <v>330249062</v>
      </c>
      <c r="C319">
        <v>250000000</v>
      </c>
      <c r="D319">
        <f t="shared" si="8"/>
        <v>80249062</v>
      </c>
      <c r="E319" s="3">
        <f t="shared" si="9"/>
        <v>0.11146716452513079</v>
      </c>
    </row>
    <row r="320" spans="1:5" x14ac:dyDescent="0.3">
      <c r="A320" t="s">
        <v>11941</v>
      </c>
      <c r="B320">
        <v>100125340</v>
      </c>
      <c r="C320">
        <v>20000000</v>
      </c>
      <c r="D320">
        <f t="shared" si="8"/>
        <v>80125340</v>
      </c>
      <c r="E320" s="3">
        <f t="shared" si="9"/>
        <v>0.11146716452513079</v>
      </c>
    </row>
    <row r="321" spans="1:5" x14ac:dyDescent="0.3">
      <c r="A321" t="s">
        <v>11931</v>
      </c>
      <c r="B321">
        <v>125014030</v>
      </c>
      <c r="C321">
        <v>45000000</v>
      </c>
      <c r="D321">
        <f t="shared" si="8"/>
        <v>80014030</v>
      </c>
      <c r="E321" s="3">
        <f t="shared" si="9"/>
        <v>0.11146716452513079</v>
      </c>
    </row>
    <row r="322" spans="1:5" x14ac:dyDescent="0.3">
      <c r="A322" t="s">
        <v>11440</v>
      </c>
      <c r="B322">
        <v>126805112</v>
      </c>
      <c r="C322">
        <v>47000000</v>
      </c>
      <c r="D322">
        <f t="shared" ref="D322:D385" si="10">B322-C322</f>
        <v>79805112</v>
      </c>
      <c r="E322" s="3">
        <f t="shared" si="9"/>
        <v>0.11146716452513079</v>
      </c>
    </row>
    <row r="323" spans="1:5" x14ac:dyDescent="0.3">
      <c r="A323" t="s">
        <v>12450</v>
      </c>
      <c r="B323">
        <v>82301521</v>
      </c>
      <c r="C323">
        <v>3000000</v>
      </c>
      <c r="D323">
        <f t="shared" si="10"/>
        <v>79301521</v>
      </c>
      <c r="E323" s="3">
        <f t="shared" ref="E323:E386" si="11">CORREL($B:$B,$C:$C)</f>
        <v>0.11146716452513079</v>
      </c>
    </row>
    <row r="324" spans="1:5" x14ac:dyDescent="0.3">
      <c r="A324" t="s">
        <v>11227</v>
      </c>
      <c r="B324">
        <v>134218018</v>
      </c>
      <c r="C324">
        <v>55000000</v>
      </c>
      <c r="D324">
        <f t="shared" si="10"/>
        <v>79218018</v>
      </c>
      <c r="E324" s="3">
        <f t="shared" si="11"/>
        <v>0.11146716452513079</v>
      </c>
    </row>
    <row r="325" spans="1:5" x14ac:dyDescent="0.3">
      <c r="A325" t="s">
        <v>12770</v>
      </c>
      <c r="B325">
        <v>95860116</v>
      </c>
      <c r="C325">
        <v>17000000</v>
      </c>
      <c r="D325">
        <f t="shared" si="10"/>
        <v>78860116</v>
      </c>
      <c r="E325" s="3">
        <f t="shared" si="11"/>
        <v>0.11146716452513079</v>
      </c>
    </row>
    <row r="326" spans="1:5" x14ac:dyDescent="0.3">
      <c r="A326" t="s">
        <v>14379</v>
      </c>
      <c r="B326">
        <v>80276912</v>
      </c>
      <c r="C326">
        <v>1500000</v>
      </c>
      <c r="D326">
        <f t="shared" si="10"/>
        <v>78776912</v>
      </c>
      <c r="E326" s="3">
        <f t="shared" si="11"/>
        <v>0.11146716452513079</v>
      </c>
    </row>
    <row r="327" spans="1:5" x14ac:dyDescent="0.3">
      <c r="A327" t="s">
        <v>13192</v>
      </c>
      <c r="B327">
        <v>90556401</v>
      </c>
      <c r="C327">
        <v>12000000</v>
      </c>
      <c r="D327">
        <f t="shared" si="10"/>
        <v>78556401</v>
      </c>
      <c r="E327" s="3">
        <f t="shared" si="11"/>
        <v>0.11146716452513079</v>
      </c>
    </row>
    <row r="328" spans="1:5" x14ac:dyDescent="0.3">
      <c r="A328" t="s">
        <v>10433</v>
      </c>
      <c r="B328">
        <v>336530303</v>
      </c>
      <c r="C328">
        <v>258000000</v>
      </c>
      <c r="D328">
        <f t="shared" si="10"/>
        <v>78530303</v>
      </c>
      <c r="E328" s="3">
        <f t="shared" si="11"/>
        <v>0.11146716452513079</v>
      </c>
    </row>
    <row r="329" spans="1:5" x14ac:dyDescent="0.3">
      <c r="A329" t="s">
        <v>11557</v>
      </c>
      <c r="B329">
        <v>118500000</v>
      </c>
      <c r="C329">
        <v>40000000</v>
      </c>
      <c r="D329">
        <f t="shared" si="10"/>
        <v>78500000</v>
      </c>
      <c r="E329" s="3">
        <f t="shared" si="11"/>
        <v>0.11146716452513079</v>
      </c>
    </row>
    <row r="330" spans="1:5" x14ac:dyDescent="0.3">
      <c r="A330" t="s">
        <v>12719</v>
      </c>
      <c r="B330">
        <v>96471845</v>
      </c>
      <c r="C330">
        <v>18000000</v>
      </c>
      <c r="D330">
        <f t="shared" si="10"/>
        <v>78471845</v>
      </c>
      <c r="E330" s="3">
        <f t="shared" si="11"/>
        <v>0.11146716452513079</v>
      </c>
    </row>
    <row r="331" spans="1:5" x14ac:dyDescent="0.3">
      <c r="A331" t="s">
        <v>13906</v>
      </c>
      <c r="B331">
        <v>83400000</v>
      </c>
      <c r="C331">
        <v>5000000</v>
      </c>
      <c r="D331">
        <f t="shared" si="10"/>
        <v>78400000</v>
      </c>
      <c r="E331" s="3">
        <f t="shared" si="11"/>
        <v>0.11146716452513079</v>
      </c>
    </row>
    <row r="332" spans="1:5" x14ac:dyDescent="0.3">
      <c r="A332" t="s">
        <v>11938</v>
      </c>
      <c r="B332">
        <v>108360000</v>
      </c>
      <c r="C332">
        <v>30000000</v>
      </c>
      <c r="D332">
        <f t="shared" si="10"/>
        <v>78360000</v>
      </c>
      <c r="E332" s="3">
        <f t="shared" si="11"/>
        <v>0.11146716452513079</v>
      </c>
    </row>
    <row r="333" spans="1:5" x14ac:dyDescent="0.3">
      <c r="A333" t="s">
        <v>11939</v>
      </c>
      <c r="B333">
        <v>108244774</v>
      </c>
      <c r="C333">
        <v>30000000</v>
      </c>
      <c r="D333">
        <f t="shared" si="10"/>
        <v>78244774</v>
      </c>
      <c r="E333" s="3">
        <f t="shared" si="11"/>
        <v>0.11146716452513079</v>
      </c>
    </row>
    <row r="334" spans="1:5" x14ac:dyDescent="0.3">
      <c r="A334" t="s">
        <v>12833</v>
      </c>
      <c r="B334">
        <v>94175854</v>
      </c>
      <c r="C334">
        <v>16000000</v>
      </c>
      <c r="D334">
        <f t="shared" si="10"/>
        <v>78175854</v>
      </c>
      <c r="E334" s="3">
        <f t="shared" si="11"/>
        <v>0.11146716452513079</v>
      </c>
    </row>
    <row r="335" spans="1:5" x14ac:dyDescent="0.3">
      <c r="A335" t="s">
        <v>11329</v>
      </c>
      <c r="B335">
        <v>127997349</v>
      </c>
      <c r="C335">
        <v>50000000</v>
      </c>
      <c r="D335">
        <f t="shared" si="10"/>
        <v>77997349</v>
      </c>
      <c r="E335" s="3">
        <f t="shared" si="11"/>
        <v>0.11146716452513079</v>
      </c>
    </row>
    <row r="336" spans="1:5" x14ac:dyDescent="0.3">
      <c r="A336" t="s">
        <v>10982</v>
      </c>
      <c r="B336">
        <v>227965690</v>
      </c>
      <c r="C336">
        <v>150000000</v>
      </c>
      <c r="D336">
        <f t="shared" si="10"/>
        <v>77965690</v>
      </c>
      <c r="E336" s="3">
        <f t="shared" si="11"/>
        <v>0.11146716452513079</v>
      </c>
    </row>
    <row r="337" spans="1:5" x14ac:dyDescent="0.3">
      <c r="A337" t="s">
        <v>10540</v>
      </c>
      <c r="B337">
        <v>227946274</v>
      </c>
      <c r="C337">
        <v>150000000</v>
      </c>
      <c r="D337">
        <f t="shared" si="10"/>
        <v>77946274</v>
      </c>
      <c r="E337" s="3">
        <f t="shared" si="11"/>
        <v>0.11146716452513079</v>
      </c>
    </row>
    <row r="338" spans="1:5" x14ac:dyDescent="0.3">
      <c r="A338" t="s">
        <v>14246</v>
      </c>
      <c r="B338">
        <v>80021740</v>
      </c>
      <c r="C338">
        <v>2100000</v>
      </c>
      <c r="D338">
        <f t="shared" si="10"/>
        <v>77921740</v>
      </c>
      <c r="E338" s="3">
        <f t="shared" si="11"/>
        <v>0.11146716452513079</v>
      </c>
    </row>
    <row r="339" spans="1:5" x14ac:dyDescent="0.3">
      <c r="A339" t="s">
        <v>12772</v>
      </c>
      <c r="B339">
        <v>92823600</v>
      </c>
      <c r="C339">
        <v>15000000</v>
      </c>
      <c r="D339">
        <f t="shared" si="10"/>
        <v>77823600</v>
      </c>
      <c r="E339" s="3">
        <f t="shared" si="11"/>
        <v>0.11146716452513079</v>
      </c>
    </row>
    <row r="340" spans="1:5" x14ac:dyDescent="0.3">
      <c r="A340" t="s">
        <v>11942</v>
      </c>
      <c r="B340">
        <v>115646235</v>
      </c>
      <c r="C340">
        <v>38000000</v>
      </c>
      <c r="D340">
        <f t="shared" si="10"/>
        <v>77646235</v>
      </c>
      <c r="E340" s="3">
        <f t="shared" si="11"/>
        <v>0.11146716452513079</v>
      </c>
    </row>
    <row r="341" spans="1:5" x14ac:dyDescent="0.3">
      <c r="A341" t="s">
        <v>13715</v>
      </c>
      <c r="B341">
        <v>83574831</v>
      </c>
      <c r="C341">
        <v>6000000</v>
      </c>
      <c r="D341">
        <f t="shared" si="10"/>
        <v>77574831</v>
      </c>
      <c r="E341" s="3">
        <f t="shared" si="11"/>
        <v>0.11146716452513079</v>
      </c>
    </row>
    <row r="342" spans="1:5" x14ac:dyDescent="0.3">
      <c r="A342" t="s">
        <v>11109</v>
      </c>
      <c r="B342">
        <v>135381507</v>
      </c>
      <c r="C342">
        <v>58000000</v>
      </c>
      <c r="D342">
        <f t="shared" si="10"/>
        <v>77381507</v>
      </c>
      <c r="E342" s="3">
        <f t="shared" si="11"/>
        <v>0.11146716452513079</v>
      </c>
    </row>
    <row r="343" spans="1:5" x14ac:dyDescent="0.3">
      <c r="A343" t="s">
        <v>14177</v>
      </c>
      <c r="B343">
        <v>80033643</v>
      </c>
      <c r="C343">
        <v>2800000</v>
      </c>
      <c r="D343">
        <f t="shared" si="10"/>
        <v>77233643</v>
      </c>
      <c r="E343" s="3">
        <f t="shared" si="11"/>
        <v>0.11146716452513079</v>
      </c>
    </row>
    <row r="344" spans="1:5" x14ac:dyDescent="0.3">
      <c r="A344" t="s">
        <v>13025</v>
      </c>
      <c r="B344">
        <v>91038276</v>
      </c>
      <c r="C344">
        <v>14000000</v>
      </c>
      <c r="D344">
        <f t="shared" si="10"/>
        <v>77038276</v>
      </c>
      <c r="E344" s="3">
        <f t="shared" si="11"/>
        <v>0.11146716452513079</v>
      </c>
    </row>
    <row r="345" spans="1:5" x14ac:dyDescent="0.3">
      <c r="A345" t="s">
        <v>11320</v>
      </c>
      <c r="B345">
        <v>126975169</v>
      </c>
      <c r="C345">
        <v>50000000</v>
      </c>
      <c r="D345">
        <f t="shared" si="10"/>
        <v>76975169</v>
      </c>
      <c r="E345" s="3">
        <f t="shared" si="11"/>
        <v>0.11146716452513079</v>
      </c>
    </row>
    <row r="346" spans="1:5" x14ac:dyDescent="0.3">
      <c r="A346" t="s">
        <v>14196</v>
      </c>
      <c r="B346">
        <v>79363785</v>
      </c>
      <c r="C346">
        <v>2500000</v>
      </c>
      <c r="D346">
        <f t="shared" si="10"/>
        <v>76863785</v>
      </c>
      <c r="E346" s="3">
        <f t="shared" si="11"/>
        <v>0.11146716452513079</v>
      </c>
    </row>
    <row r="347" spans="1:5" x14ac:dyDescent="0.3">
      <c r="A347" t="s">
        <v>11556</v>
      </c>
      <c r="B347">
        <v>116735231</v>
      </c>
      <c r="C347">
        <v>40000000</v>
      </c>
      <c r="D347">
        <f t="shared" si="10"/>
        <v>76735231</v>
      </c>
      <c r="E347" s="3">
        <f t="shared" si="11"/>
        <v>0.11146716452513079</v>
      </c>
    </row>
    <row r="348" spans="1:5" x14ac:dyDescent="0.3">
      <c r="A348" t="s">
        <v>10671</v>
      </c>
      <c r="B348">
        <v>186336103</v>
      </c>
      <c r="C348">
        <v>110000000</v>
      </c>
      <c r="D348">
        <f t="shared" si="10"/>
        <v>76336103</v>
      </c>
      <c r="E348" s="3">
        <f t="shared" si="11"/>
        <v>0.11146716452513079</v>
      </c>
    </row>
    <row r="349" spans="1:5" x14ac:dyDescent="0.3">
      <c r="A349" t="s">
        <v>12316</v>
      </c>
      <c r="B349">
        <v>101334374</v>
      </c>
      <c r="C349">
        <v>25000000</v>
      </c>
      <c r="D349">
        <f t="shared" si="10"/>
        <v>76334374</v>
      </c>
      <c r="E349" s="3">
        <f t="shared" si="11"/>
        <v>0.11146716452513079</v>
      </c>
    </row>
    <row r="350" spans="1:5" x14ac:dyDescent="0.3">
      <c r="A350" t="s">
        <v>10972</v>
      </c>
      <c r="B350">
        <v>148213377</v>
      </c>
      <c r="C350">
        <v>72000000</v>
      </c>
      <c r="D350">
        <f t="shared" si="10"/>
        <v>76213377</v>
      </c>
      <c r="E350" s="3">
        <f t="shared" si="11"/>
        <v>0.11146716452513079</v>
      </c>
    </row>
    <row r="351" spans="1:5" x14ac:dyDescent="0.3">
      <c r="A351" t="s">
        <v>13813</v>
      </c>
      <c r="B351">
        <v>81200000</v>
      </c>
      <c r="C351">
        <v>5000000</v>
      </c>
      <c r="D351">
        <f t="shared" si="10"/>
        <v>76200000</v>
      </c>
      <c r="E351" s="3">
        <f t="shared" si="11"/>
        <v>0.11146716452513079</v>
      </c>
    </row>
    <row r="352" spans="1:5" x14ac:dyDescent="0.3">
      <c r="A352" t="s">
        <v>11326</v>
      </c>
      <c r="B352">
        <v>126088877</v>
      </c>
      <c r="C352">
        <v>50000000</v>
      </c>
      <c r="D352">
        <f t="shared" si="10"/>
        <v>76088877</v>
      </c>
      <c r="E352" s="3">
        <f t="shared" si="11"/>
        <v>0.11146716452513079</v>
      </c>
    </row>
    <row r="353" spans="1:5" x14ac:dyDescent="0.3">
      <c r="A353" t="s">
        <v>10810</v>
      </c>
      <c r="B353">
        <v>176049130</v>
      </c>
      <c r="C353">
        <v>100000000</v>
      </c>
      <c r="D353">
        <f t="shared" si="10"/>
        <v>76049130</v>
      </c>
      <c r="E353" s="3">
        <f t="shared" si="11"/>
        <v>0.11146716452513079</v>
      </c>
    </row>
    <row r="354" spans="1:5" x14ac:dyDescent="0.3">
      <c r="A354" t="s">
        <v>10661</v>
      </c>
      <c r="B354">
        <v>190871240</v>
      </c>
      <c r="C354">
        <v>115000000</v>
      </c>
      <c r="D354">
        <f t="shared" si="10"/>
        <v>75871240</v>
      </c>
      <c r="E354" s="3">
        <f t="shared" si="11"/>
        <v>0.11146716452513079</v>
      </c>
    </row>
    <row r="355" spans="1:5" x14ac:dyDescent="0.3">
      <c r="A355" t="s">
        <v>11107</v>
      </c>
      <c r="B355">
        <v>136801374</v>
      </c>
      <c r="C355">
        <v>61000000</v>
      </c>
      <c r="D355">
        <f t="shared" si="10"/>
        <v>75801374</v>
      </c>
      <c r="E355" s="3">
        <f t="shared" si="11"/>
        <v>0.11146716452513079</v>
      </c>
    </row>
    <row r="356" spans="1:5" x14ac:dyDescent="0.3">
      <c r="A356" t="s">
        <v>11321</v>
      </c>
      <c r="B356">
        <v>125548685</v>
      </c>
      <c r="C356">
        <v>50000000</v>
      </c>
      <c r="D356">
        <f t="shared" si="10"/>
        <v>75548685</v>
      </c>
      <c r="E356" s="3">
        <f t="shared" si="11"/>
        <v>0.11146716452513079</v>
      </c>
    </row>
    <row r="357" spans="1:5" x14ac:dyDescent="0.3">
      <c r="A357" t="s">
        <v>11940</v>
      </c>
      <c r="B357">
        <v>105444419</v>
      </c>
      <c r="C357">
        <v>30000000</v>
      </c>
      <c r="D357">
        <f t="shared" si="10"/>
        <v>75444419</v>
      </c>
      <c r="E357" s="3">
        <f t="shared" si="11"/>
        <v>0.11146716452513079</v>
      </c>
    </row>
    <row r="358" spans="1:5" x14ac:dyDescent="0.3">
      <c r="A358" t="s">
        <v>12834</v>
      </c>
      <c r="B358">
        <v>91121452</v>
      </c>
      <c r="C358">
        <v>16000000</v>
      </c>
      <c r="D358">
        <f t="shared" si="10"/>
        <v>75121452</v>
      </c>
      <c r="E358" s="3">
        <f t="shared" si="11"/>
        <v>0.11146716452513079</v>
      </c>
    </row>
    <row r="359" spans="1:5" x14ac:dyDescent="0.3">
      <c r="A359" t="s">
        <v>10849</v>
      </c>
      <c r="B359">
        <v>155019340</v>
      </c>
      <c r="C359">
        <v>80000000</v>
      </c>
      <c r="D359">
        <f t="shared" si="10"/>
        <v>75019340</v>
      </c>
      <c r="E359" s="3">
        <f t="shared" si="11"/>
        <v>0.11146716452513079</v>
      </c>
    </row>
    <row r="360" spans="1:5" x14ac:dyDescent="0.3">
      <c r="A360" t="s">
        <v>12645</v>
      </c>
      <c r="B360">
        <v>95001351</v>
      </c>
      <c r="C360">
        <v>20000000</v>
      </c>
      <c r="D360">
        <f t="shared" si="10"/>
        <v>75001351</v>
      </c>
      <c r="E360" s="3">
        <f t="shared" si="11"/>
        <v>0.11146716452513079</v>
      </c>
    </row>
    <row r="361" spans="1:5" x14ac:dyDescent="0.3">
      <c r="A361" t="s">
        <v>11763</v>
      </c>
      <c r="B361">
        <v>112692062</v>
      </c>
      <c r="C361">
        <v>38000000</v>
      </c>
      <c r="D361">
        <f t="shared" si="10"/>
        <v>74692062</v>
      </c>
      <c r="E361" s="3">
        <f t="shared" si="11"/>
        <v>0.11146716452513079</v>
      </c>
    </row>
    <row r="362" spans="1:5" x14ac:dyDescent="0.3">
      <c r="A362" t="s">
        <v>11885</v>
      </c>
      <c r="B362">
        <v>104632573</v>
      </c>
      <c r="C362">
        <v>30000000</v>
      </c>
      <c r="D362">
        <f t="shared" si="10"/>
        <v>74632573</v>
      </c>
      <c r="E362" s="3">
        <f t="shared" si="11"/>
        <v>0.11146716452513079</v>
      </c>
    </row>
    <row r="363" spans="1:5" x14ac:dyDescent="0.3">
      <c r="A363" t="s">
        <v>12448</v>
      </c>
      <c r="B363">
        <v>94497271</v>
      </c>
      <c r="C363">
        <v>20000000</v>
      </c>
      <c r="D363">
        <f t="shared" si="10"/>
        <v>74497271</v>
      </c>
      <c r="E363" s="3">
        <f t="shared" si="11"/>
        <v>0.11146716452513079</v>
      </c>
    </row>
    <row r="364" spans="1:5" x14ac:dyDescent="0.3">
      <c r="A364" t="s">
        <v>11945</v>
      </c>
      <c r="B364">
        <v>100422786</v>
      </c>
      <c r="C364">
        <v>26000000</v>
      </c>
      <c r="D364">
        <f t="shared" si="10"/>
        <v>74422786</v>
      </c>
      <c r="E364" s="3">
        <f t="shared" si="11"/>
        <v>0.11146716452513079</v>
      </c>
    </row>
    <row r="365" spans="1:5" x14ac:dyDescent="0.3">
      <c r="A365" t="s">
        <v>10571</v>
      </c>
      <c r="B365">
        <v>216366733</v>
      </c>
      <c r="C365">
        <v>142000000</v>
      </c>
      <c r="D365">
        <f t="shared" si="10"/>
        <v>74366733</v>
      </c>
      <c r="E365" s="3">
        <f t="shared" si="11"/>
        <v>0.11146716452513079</v>
      </c>
    </row>
    <row r="366" spans="1:5" x14ac:dyDescent="0.3">
      <c r="A366" t="s">
        <v>11055</v>
      </c>
      <c r="B366">
        <v>139225854</v>
      </c>
      <c r="C366">
        <v>65000000</v>
      </c>
      <c r="D366">
        <f t="shared" si="10"/>
        <v>74225854</v>
      </c>
      <c r="E366" s="3">
        <f t="shared" si="11"/>
        <v>0.11146716452513079</v>
      </c>
    </row>
    <row r="367" spans="1:5" x14ac:dyDescent="0.3">
      <c r="A367" t="s">
        <v>11319</v>
      </c>
      <c r="B367">
        <v>126203320</v>
      </c>
      <c r="C367">
        <v>52000000</v>
      </c>
      <c r="D367">
        <f t="shared" si="10"/>
        <v>74203320</v>
      </c>
      <c r="E367" s="3">
        <f t="shared" si="11"/>
        <v>0.11146716452513079</v>
      </c>
    </row>
    <row r="368" spans="1:5" x14ac:dyDescent="0.3">
      <c r="A368" t="s">
        <v>10854</v>
      </c>
      <c r="B368">
        <v>158115031</v>
      </c>
      <c r="C368">
        <v>84000000</v>
      </c>
      <c r="D368">
        <f t="shared" si="10"/>
        <v>74115031</v>
      </c>
      <c r="E368" s="3">
        <f t="shared" si="11"/>
        <v>0.11146716452513079</v>
      </c>
    </row>
    <row r="369" spans="1:5" x14ac:dyDescent="0.3">
      <c r="A369" t="s">
        <v>11228</v>
      </c>
      <c r="B369">
        <v>128769345</v>
      </c>
      <c r="C369">
        <v>55000000</v>
      </c>
      <c r="D369">
        <f t="shared" si="10"/>
        <v>73769345</v>
      </c>
      <c r="E369" s="3">
        <f t="shared" si="11"/>
        <v>0.11146716452513079</v>
      </c>
    </row>
    <row r="370" spans="1:5" x14ac:dyDescent="0.3">
      <c r="A370" t="s">
        <v>11946</v>
      </c>
      <c r="B370">
        <v>106694016</v>
      </c>
      <c r="C370">
        <v>33000000</v>
      </c>
      <c r="D370">
        <f t="shared" si="10"/>
        <v>73694016</v>
      </c>
      <c r="E370" s="3">
        <f t="shared" si="11"/>
        <v>0.11146716452513079</v>
      </c>
    </row>
    <row r="371" spans="1:5" x14ac:dyDescent="0.3">
      <c r="A371" t="s">
        <v>10813</v>
      </c>
      <c r="B371">
        <v>148313048</v>
      </c>
      <c r="C371">
        <v>75000000</v>
      </c>
      <c r="D371">
        <f t="shared" si="10"/>
        <v>73313048</v>
      </c>
      <c r="E371" s="3">
        <f t="shared" si="11"/>
        <v>0.11146716452513079</v>
      </c>
    </row>
    <row r="372" spans="1:5" x14ac:dyDescent="0.3">
      <c r="A372" t="s">
        <v>12149</v>
      </c>
      <c r="B372">
        <v>100241322</v>
      </c>
      <c r="C372">
        <v>27000000</v>
      </c>
      <c r="D372">
        <f t="shared" si="10"/>
        <v>73241322</v>
      </c>
      <c r="E372" s="3">
        <f t="shared" si="11"/>
        <v>0.11146716452513079</v>
      </c>
    </row>
    <row r="373" spans="1:5" x14ac:dyDescent="0.3">
      <c r="A373" t="s">
        <v>14050</v>
      </c>
      <c r="B373">
        <v>76400000</v>
      </c>
      <c r="C373">
        <v>3500000</v>
      </c>
      <c r="D373">
        <f t="shared" si="10"/>
        <v>72900000</v>
      </c>
      <c r="E373" s="3">
        <f t="shared" si="11"/>
        <v>0.11146716452513079</v>
      </c>
    </row>
    <row r="374" spans="1:5" x14ac:dyDescent="0.3">
      <c r="A374" t="s">
        <v>11110</v>
      </c>
      <c r="B374">
        <v>167735396</v>
      </c>
      <c r="C374">
        <v>95000000</v>
      </c>
      <c r="D374">
        <f t="shared" si="10"/>
        <v>72735396</v>
      </c>
      <c r="E374" s="3">
        <f t="shared" si="11"/>
        <v>0.11146716452513079</v>
      </c>
    </row>
    <row r="375" spans="1:5" x14ac:dyDescent="0.3">
      <c r="A375" t="s">
        <v>11729</v>
      </c>
      <c r="B375">
        <v>109712885</v>
      </c>
      <c r="C375">
        <v>37000000</v>
      </c>
      <c r="D375">
        <f t="shared" si="10"/>
        <v>72712885</v>
      </c>
      <c r="E375" s="3">
        <f t="shared" si="11"/>
        <v>0.11146716452513079</v>
      </c>
    </row>
    <row r="376" spans="1:5" x14ac:dyDescent="0.3">
      <c r="A376" t="s">
        <v>12712</v>
      </c>
      <c r="B376">
        <v>90485233</v>
      </c>
      <c r="C376">
        <v>18000000</v>
      </c>
      <c r="D376">
        <f t="shared" si="10"/>
        <v>72485233</v>
      </c>
      <c r="E376" s="3">
        <f t="shared" si="11"/>
        <v>0.11146716452513079</v>
      </c>
    </row>
    <row r="377" spans="1:5" x14ac:dyDescent="0.3">
      <c r="A377" t="s">
        <v>13925</v>
      </c>
      <c r="B377">
        <v>77413017</v>
      </c>
      <c r="C377">
        <v>5000000</v>
      </c>
      <c r="D377">
        <f t="shared" si="10"/>
        <v>72413017</v>
      </c>
      <c r="E377" s="3">
        <f t="shared" si="11"/>
        <v>0.11146716452513079</v>
      </c>
    </row>
    <row r="378" spans="1:5" x14ac:dyDescent="0.3">
      <c r="A378" t="s">
        <v>13241</v>
      </c>
      <c r="B378">
        <v>85300000</v>
      </c>
      <c r="C378">
        <v>13000000</v>
      </c>
      <c r="D378">
        <f t="shared" si="10"/>
        <v>72300000</v>
      </c>
      <c r="E378" s="3">
        <f t="shared" si="11"/>
        <v>0.11146716452513079</v>
      </c>
    </row>
    <row r="379" spans="1:5" x14ac:dyDescent="0.3">
      <c r="A379" t="s">
        <v>10839</v>
      </c>
      <c r="B379">
        <v>80170146</v>
      </c>
      <c r="C379">
        <v>8000000</v>
      </c>
      <c r="D379">
        <f t="shared" si="10"/>
        <v>72170146</v>
      </c>
      <c r="E379" s="3">
        <f t="shared" si="11"/>
        <v>0.11146716452513079</v>
      </c>
    </row>
    <row r="380" spans="1:5" x14ac:dyDescent="0.3">
      <c r="A380" t="s">
        <v>10981</v>
      </c>
      <c r="B380">
        <v>144156464</v>
      </c>
      <c r="C380">
        <v>72000000</v>
      </c>
      <c r="D380">
        <f t="shared" si="10"/>
        <v>72156464</v>
      </c>
      <c r="E380" s="3">
        <f t="shared" si="11"/>
        <v>0.11146716452513079</v>
      </c>
    </row>
    <row r="381" spans="1:5" x14ac:dyDescent="0.3">
      <c r="A381" t="s">
        <v>11560</v>
      </c>
      <c r="B381">
        <v>111760631</v>
      </c>
      <c r="C381">
        <v>40000000</v>
      </c>
      <c r="D381">
        <f t="shared" si="10"/>
        <v>71760631</v>
      </c>
      <c r="E381" s="3">
        <f t="shared" si="11"/>
        <v>0.11146716452513079</v>
      </c>
    </row>
    <row r="382" spans="1:5" x14ac:dyDescent="0.3">
      <c r="A382">
        <v>9</v>
      </c>
      <c r="B382">
        <v>100491683</v>
      </c>
      <c r="C382">
        <v>29000000</v>
      </c>
      <c r="D382">
        <f t="shared" si="10"/>
        <v>71491683</v>
      </c>
      <c r="E382" s="3">
        <f t="shared" si="11"/>
        <v>0.11146716452513079</v>
      </c>
    </row>
    <row r="383" spans="1:5" x14ac:dyDescent="0.3">
      <c r="A383" t="s">
        <v>10508</v>
      </c>
      <c r="B383">
        <v>241407328</v>
      </c>
      <c r="C383">
        <v>170000000</v>
      </c>
      <c r="D383">
        <f t="shared" si="10"/>
        <v>71407328</v>
      </c>
      <c r="E383" s="3">
        <f t="shared" si="11"/>
        <v>0.11146716452513079</v>
      </c>
    </row>
    <row r="384" spans="1:5" x14ac:dyDescent="0.3">
      <c r="A384" t="s">
        <v>11527</v>
      </c>
      <c r="B384">
        <v>116006080</v>
      </c>
      <c r="C384">
        <v>45000000</v>
      </c>
      <c r="D384">
        <f t="shared" si="10"/>
        <v>71006080</v>
      </c>
      <c r="E384" s="3">
        <f t="shared" si="11"/>
        <v>0.11146716452513079</v>
      </c>
    </row>
    <row r="385" spans="1:5" x14ac:dyDescent="0.3">
      <c r="A385" t="s">
        <v>13439</v>
      </c>
      <c r="B385">
        <v>80000000</v>
      </c>
      <c r="C385">
        <v>9500000</v>
      </c>
      <c r="D385">
        <f t="shared" si="10"/>
        <v>70500000</v>
      </c>
      <c r="E385" s="3">
        <f t="shared" si="11"/>
        <v>0.11146716452513079</v>
      </c>
    </row>
    <row r="386" spans="1:5" x14ac:dyDescent="0.3">
      <c r="A386" t="s">
        <v>12185</v>
      </c>
      <c r="B386">
        <v>96067179</v>
      </c>
      <c r="C386">
        <v>26000000</v>
      </c>
      <c r="D386">
        <f t="shared" ref="D386:D449" si="12">B386-C386</f>
        <v>70067179</v>
      </c>
      <c r="E386" s="3">
        <f t="shared" si="11"/>
        <v>0.11146716452513079</v>
      </c>
    </row>
    <row r="387" spans="1:5" x14ac:dyDescent="0.3">
      <c r="A387" t="s">
        <v>11450</v>
      </c>
      <c r="B387">
        <v>110000082</v>
      </c>
      <c r="C387">
        <v>40000000</v>
      </c>
      <c r="D387">
        <f t="shared" si="12"/>
        <v>70000082</v>
      </c>
      <c r="E387" s="3">
        <f t="shared" ref="E387:E450" si="13">CORREL($B:$B,$C:$C)</f>
        <v>0.11146716452513079</v>
      </c>
    </row>
    <row r="388" spans="1:5" x14ac:dyDescent="0.3">
      <c r="A388" t="s">
        <v>11890</v>
      </c>
      <c r="B388">
        <v>101470202</v>
      </c>
      <c r="C388">
        <v>32000000</v>
      </c>
      <c r="D388">
        <f t="shared" si="12"/>
        <v>69470202</v>
      </c>
      <c r="E388" s="3">
        <f t="shared" si="13"/>
        <v>0.11146716452513079</v>
      </c>
    </row>
    <row r="389" spans="1:5" x14ac:dyDescent="0.3">
      <c r="A389" t="s">
        <v>13008</v>
      </c>
      <c r="B389">
        <v>83025853</v>
      </c>
      <c r="C389">
        <v>14000000</v>
      </c>
      <c r="D389">
        <f t="shared" si="12"/>
        <v>69025853</v>
      </c>
      <c r="E389" s="3">
        <f t="shared" si="13"/>
        <v>0.11146716452513079</v>
      </c>
    </row>
    <row r="390" spans="1:5" x14ac:dyDescent="0.3">
      <c r="A390" t="s">
        <v>13388</v>
      </c>
      <c r="B390">
        <v>78900000</v>
      </c>
      <c r="C390">
        <v>10000000</v>
      </c>
      <c r="D390">
        <f t="shared" si="12"/>
        <v>68900000</v>
      </c>
      <c r="E390" s="3">
        <f t="shared" si="13"/>
        <v>0.11146716452513079</v>
      </c>
    </row>
    <row r="391" spans="1:5" x14ac:dyDescent="0.3">
      <c r="A391" t="s">
        <v>11561</v>
      </c>
      <c r="B391">
        <v>108706165</v>
      </c>
      <c r="C391">
        <v>40000000</v>
      </c>
      <c r="D391">
        <f t="shared" si="12"/>
        <v>68706165</v>
      </c>
      <c r="E391" s="3">
        <f t="shared" si="13"/>
        <v>0.11146716452513079</v>
      </c>
    </row>
    <row r="392" spans="1:5" x14ac:dyDescent="0.3">
      <c r="A392" t="s">
        <v>10462</v>
      </c>
      <c r="B392">
        <v>268488329</v>
      </c>
      <c r="C392">
        <v>200000000</v>
      </c>
      <c r="D392">
        <f t="shared" si="12"/>
        <v>68488329</v>
      </c>
      <c r="E392" s="3">
        <f t="shared" si="13"/>
        <v>0.11146716452513079</v>
      </c>
    </row>
    <row r="393" spans="1:5" x14ac:dyDescent="0.3">
      <c r="A393" t="s">
        <v>13243</v>
      </c>
      <c r="B393">
        <v>78845130</v>
      </c>
      <c r="C393">
        <v>11000000</v>
      </c>
      <c r="D393">
        <f t="shared" si="12"/>
        <v>67845130</v>
      </c>
      <c r="E393" s="3">
        <f t="shared" si="13"/>
        <v>0.11146716452513079</v>
      </c>
    </row>
    <row r="394" spans="1:5" x14ac:dyDescent="0.3">
      <c r="A394" t="s">
        <v>12377</v>
      </c>
      <c r="B394">
        <v>90636983</v>
      </c>
      <c r="C394">
        <v>23000000</v>
      </c>
      <c r="D394">
        <f t="shared" si="12"/>
        <v>67636983</v>
      </c>
      <c r="E394" s="3">
        <f t="shared" si="13"/>
        <v>0.11146716452513079</v>
      </c>
    </row>
    <row r="395" spans="1:5" x14ac:dyDescent="0.3">
      <c r="A395" t="s">
        <v>10453</v>
      </c>
      <c r="B395">
        <v>84518155</v>
      </c>
      <c r="C395">
        <v>17000000</v>
      </c>
      <c r="D395">
        <f t="shared" si="12"/>
        <v>67518155</v>
      </c>
      <c r="E395" s="3">
        <f t="shared" si="13"/>
        <v>0.11146716452513079</v>
      </c>
    </row>
    <row r="396" spans="1:5" x14ac:dyDescent="0.3">
      <c r="A396" t="s">
        <v>11564</v>
      </c>
      <c r="B396">
        <v>107458785</v>
      </c>
      <c r="C396">
        <v>40000000</v>
      </c>
      <c r="D396">
        <f t="shared" si="12"/>
        <v>67458785</v>
      </c>
      <c r="E396" s="3">
        <f t="shared" si="13"/>
        <v>0.11146716452513079</v>
      </c>
    </row>
    <row r="397" spans="1:5" x14ac:dyDescent="0.3">
      <c r="A397" t="s">
        <v>11857</v>
      </c>
      <c r="B397">
        <v>102413606</v>
      </c>
      <c r="C397">
        <v>35000000</v>
      </c>
      <c r="D397">
        <f t="shared" si="12"/>
        <v>67413606</v>
      </c>
      <c r="E397" s="3">
        <f t="shared" si="13"/>
        <v>0.11146716452513079</v>
      </c>
    </row>
    <row r="398" spans="1:5" x14ac:dyDescent="0.3">
      <c r="A398" t="s">
        <v>10986</v>
      </c>
      <c r="B398">
        <v>141204016</v>
      </c>
      <c r="C398">
        <v>74000000</v>
      </c>
      <c r="D398">
        <f t="shared" si="12"/>
        <v>67204016</v>
      </c>
      <c r="E398" s="3">
        <f t="shared" si="13"/>
        <v>0.11146716452513079</v>
      </c>
    </row>
    <row r="399" spans="1:5" x14ac:dyDescent="0.3">
      <c r="A399" t="s">
        <v>12720</v>
      </c>
      <c r="B399">
        <v>85200000</v>
      </c>
      <c r="C399">
        <v>18000000</v>
      </c>
      <c r="D399">
        <f t="shared" si="12"/>
        <v>67200000</v>
      </c>
      <c r="E399" s="3">
        <f t="shared" si="13"/>
        <v>0.11146716452513079</v>
      </c>
    </row>
    <row r="400" spans="1:5" x14ac:dyDescent="0.3">
      <c r="A400" t="s">
        <v>12658</v>
      </c>
      <c r="B400">
        <v>86049418</v>
      </c>
      <c r="C400">
        <v>19000000</v>
      </c>
      <c r="D400">
        <f t="shared" si="12"/>
        <v>67049418</v>
      </c>
      <c r="E400" s="3">
        <f t="shared" si="13"/>
        <v>0.11146716452513079</v>
      </c>
    </row>
    <row r="401" spans="1:5" x14ac:dyDescent="0.3">
      <c r="A401" t="s">
        <v>13108</v>
      </c>
      <c r="B401">
        <v>70011073</v>
      </c>
      <c r="C401">
        <v>3000000</v>
      </c>
      <c r="D401">
        <f t="shared" si="12"/>
        <v>67011073</v>
      </c>
      <c r="E401" s="3">
        <f t="shared" si="13"/>
        <v>0.11146716452513079</v>
      </c>
    </row>
    <row r="402" spans="1:5" x14ac:dyDescent="0.3">
      <c r="A402" t="s">
        <v>10700</v>
      </c>
      <c r="B402">
        <v>167007184</v>
      </c>
      <c r="C402">
        <v>100000000</v>
      </c>
      <c r="D402">
        <f t="shared" si="12"/>
        <v>67007184</v>
      </c>
      <c r="E402" s="3">
        <f t="shared" si="13"/>
        <v>0.11146716452513079</v>
      </c>
    </row>
    <row r="403" spans="1:5" x14ac:dyDescent="0.3">
      <c r="A403" t="s">
        <v>11443</v>
      </c>
      <c r="B403">
        <v>92001027</v>
      </c>
      <c r="C403">
        <v>25000000</v>
      </c>
      <c r="D403">
        <f t="shared" si="12"/>
        <v>67001027</v>
      </c>
      <c r="E403" s="3">
        <f t="shared" si="13"/>
        <v>0.11146716452513079</v>
      </c>
    </row>
    <row r="404" spans="1:5" x14ac:dyDescent="0.3">
      <c r="A404" t="s">
        <v>13101</v>
      </c>
      <c r="B404">
        <v>79817937</v>
      </c>
      <c r="C404">
        <v>13000000</v>
      </c>
      <c r="D404">
        <f t="shared" si="12"/>
        <v>66817937</v>
      </c>
      <c r="E404" s="3">
        <f t="shared" si="13"/>
        <v>0.11146716452513079</v>
      </c>
    </row>
    <row r="405" spans="1:5" x14ac:dyDescent="0.3">
      <c r="A405" t="s">
        <v>11297</v>
      </c>
      <c r="B405">
        <v>118683135</v>
      </c>
      <c r="C405">
        <v>52000000</v>
      </c>
      <c r="D405">
        <f t="shared" si="12"/>
        <v>66683135</v>
      </c>
      <c r="E405" s="3">
        <f t="shared" si="13"/>
        <v>0.11146716452513079</v>
      </c>
    </row>
    <row r="406" spans="1:5" x14ac:dyDescent="0.3">
      <c r="A406" t="s">
        <v>13240</v>
      </c>
      <c r="B406">
        <v>80150343</v>
      </c>
      <c r="C406">
        <v>13500000</v>
      </c>
      <c r="D406">
        <f t="shared" si="12"/>
        <v>66650343</v>
      </c>
      <c r="E406" s="3">
        <f t="shared" si="13"/>
        <v>0.11146716452513079</v>
      </c>
    </row>
    <row r="407" spans="1:5" x14ac:dyDescent="0.3">
      <c r="A407" t="s">
        <v>13106</v>
      </c>
      <c r="B407">
        <v>79568000</v>
      </c>
      <c r="C407">
        <v>13000000</v>
      </c>
      <c r="D407">
        <f t="shared" si="12"/>
        <v>66568000</v>
      </c>
      <c r="E407" s="3">
        <f t="shared" si="13"/>
        <v>0.11146716452513079</v>
      </c>
    </row>
    <row r="408" spans="1:5" x14ac:dyDescent="0.3">
      <c r="A408" t="s">
        <v>10748</v>
      </c>
      <c r="B408">
        <v>161317423</v>
      </c>
      <c r="C408">
        <v>95000000</v>
      </c>
      <c r="D408">
        <f t="shared" si="12"/>
        <v>66317423</v>
      </c>
      <c r="E408" s="3">
        <f t="shared" si="13"/>
        <v>0.11146716452513079</v>
      </c>
    </row>
    <row r="409" spans="1:5" x14ac:dyDescent="0.3">
      <c r="A409" t="s">
        <v>10442</v>
      </c>
      <c r="B409">
        <v>291021565</v>
      </c>
      <c r="C409">
        <v>225000000</v>
      </c>
      <c r="D409">
        <f t="shared" si="12"/>
        <v>66021565</v>
      </c>
      <c r="E409" s="3">
        <f t="shared" si="13"/>
        <v>0.11146716452513079</v>
      </c>
    </row>
    <row r="410" spans="1:5" x14ac:dyDescent="0.3">
      <c r="A410" t="s">
        <v>12190</v>
      </c>
      <c r="B410">
        <v>80920948</v>
      </c>
      <c r="C410">
        <v>15000000</v>
      </c>
      <c r="D410">
        <f t="shared" si="12"/>
        <v>65920948</v>
      </c>
      <c r="E410" s="3">
        <f t="shared" si="13"/>
        <v>0.11146716452513079</v>
      </c>
    </row>
    <row r="411" spans="1:5" x14ac:dyDescent="0.3">
      <c r="A411" t="s">
        <v>13104</v>
      </c>
      <c r="B411">
        <v>78900000</v>
      </c>
      <c r="C411">
        <v>13000000</v>
      </c>
      <c r="D411">
        <f t="shared" si="12"/>
        <v>65900000</v>
      </c>
      <c r="E411" s="3">
        <f t="shared" si="13"/>
        <v>0.11146716452513079</v>
      </c>
    </row>
    <row r="412" spans="1:5" x14ac:dyDescent="0.3">
      <c r="A412" t="s">
        <v>10822</v>
      </c>
      <c r="B412">
        <v>150832203</v>
      </c>
      <c r="C412">
        <v>85000000</v>
      </c>
      <c r="D412">
        <f t="shared" si="12"/>
        <v>65832203</v>
      </c>
      <c r="E412" s="3">
        <f t="shared" si="13"/>
        <v>0.11146716452513079</v>
      </c>
    </row>
    <row r="413" spans="1:5" x14ac:dyDescent="0.3">
      <c r="A413" t="s">
        <v>10850</v>
      </c>
      <c r="B413">
        <v>145771527</v>
      </c>
      <c r="C413">
        <v>80000000</v>
      </c>
      <c r="D413">
        <f t="shared" si="12"/>
        <v>65771527</v>
      </c>
      <c r="E413" s="3">
        <f t="shared" si="13"/>
        <v>0.11146716452513079</v>
      </c>
    </row>
    <row r="414" spans="1:5" x14ac:dyDescent="0.3">
      <c r="A414" t="s">
        <v>11061</v>
      </c>
      <c r="B414">
        <v>115603980</v>
      </c>
      <c r="C414">
        <v>50000000</v>
      </c>
      <c r="D414">
        <f t="shared" si="12"/>
        <v>65603980</v>
      </c>
      <c r="E414" s="3">
        <f t="shared" si="13"/>
        <v>0.11146716452513079</v>
      </c>
    </row>
    <row r="415" spans="1:5" x14ac:dyDescent="0.3">
      <c r="A415" t="s">
        <v>10769</v>
      </c>
      <c r="B415">
        <v>155370362</v>
      </c>
      <c r="C415">
        <v>90000000</v>
      </c>
      <c r="D415">
        <f t="shared" si="12"/>
        <v>65370362</v>
      </c>
      <c r="E415" s="3">
        <f t="shared" si="13"/>
        <v>0.11146716452513079</v>
      </c>
    </row>
    <row r="416" spans="1:5" x14ac:dyDescent="0.3">
      <c r="A416" t="s">
        <v>12198</v>
      </c>
      <c r="B416">
        <v>89808372</v>
      </c>
      <c r="C416">
        <v>25000000</v>
      </c>
      <c r="D416">
        <f t="shared" si="12"/>
        <v>64808372</v>
      </c>
      <c r="E416" s="3">
        <f t="shared" si="13"/>
        <v>0.11146716452513079</v>
      </c>
    </row>
    <row r="417" spans="1:5" x14ac:dyDescent="0.3">
      <c r="A417" t="s">
        <v>11528</v>
      </c>
      <c r="B417">
        <v>106793915</v>
      </c>
      <c r="C417">
        <v>42000000</v>
      </c>
      <c r="D417">
        <f t="shared" si="12"/>
        <v>64793915</v>
      </c>
      <c r="E417" s="3">
        <f t="shared" si="13"/>
        <v>0.11146716452513079</v>
      </c>
    </row>
    <row r="418" spans="1:5" x14ac:dyDescent="0.3">
      <c r="A418" t="s">
        <v>11114</v>
      </c>
      <c r="B418">
        <v>125603360</v>
      </c>
      <c r="C418">
        <v>61000000</v>
      </c>
      <c r="D418">
        <f t="shared" si="12"/>
        <v>64603360</v>
      </c>
      <c r="E418" s="3">
        <f t="shared" si="13"/>
        <v>0.11146716452513079</v>
      </c>
    </row>
    <row r="419" spans="1:5" x14ac:dyDescent="0.3">
      <c r="A419" t="s">
        <v>13225</v>
      </c>
      <c r="B419">
        <v>76600000</v>
      </c>
      <c r="C419">
        <v>12000000</v>
      </c>
      <c r="D419">
        <f t="shared" si="12"/>
        <v>64600000</v>
      </c>
      <c r="E419" s="3">
        <f t="shared" si="13"/>
        <v>0.11146716452513079</v>
      </c>
    </row>
    <row r="420" spans="1:5" x14ac:dyDescent="0.3">
      <c r="A420" t="s">
        <v>12151</v>
      </c>
      <c r="B420">
        <v>91457688</v>
      </c>
      <c r="C420">
        <v>27000000</v>
      </c>
      <c r="D420">
        <f t="shared" si="12"/>
        <v>64457688</v>
      </c>
      <c r="E420" s="3">
        <f t="shared" si="13"/>
        <v>0.11146716452513079</v>
      </c>
    </row>
    <row r="421" spans="1:5" x14ac:dyDescent="0.3">
      <c r="A421" t="s">
        <v>12723</v>
      </c>
      <c r="B421">
        <v>82389560</v>
      </c>
      <c r="C421">
        <v>18000000</v>
      </c>
      <c r="D421">
        <f t="shared" si="12"/>
        <v>64389560</v>
      </c>
      <c r="E421" s="3">
        <f t="shared" si="13"/>
        <v>0.11146716452513079</v>
      </c>
    </row>
    <row r="422" spans="1:5" x14ac:dyDescent="0.3">
      <c r="A422" t="s">
        <v>10578</v>
      </c>
      <c r="B422">
        <v>209364921</v>
      </c>
      <c r="C422">
        <v>145000000</v>
      </c>
      <c r="D422">
        <f t="shared" si="12"/>
        <v>64364921</v>
      </c>
      <c r="E422" s="3">
        <f t="shared" si="13"/>
        <v>0.11146716452513079</v>
      </c>
    </row>
    <row r="423" spans="1:5" x14ac:dyDescent="0.3">
      <c r="A423" t="s">
        <v>13103</v>
      </c>
      <c r="B423">
        <v>75074950</v>
      </c>
      <c r="C423">
        <v>11000000</v>
      </c>
      <c r="D423">
        <f t="shared" si="12"/>
        <v>64074950</v>
      </c>
      <c r="E423" s="3">
        <f t="shared" si="13"/>
        <v>0.11146716452513079</v>
      </c>
    </row>
    <row r="424" spans="1:5" x14ac:dyDescent="0.3">
      <c r="A424" t="s">
        <v>13717</v>
      </c>
      <c r="B424">
        <v>71897215</v>
      </c>
      <c r="C424">
        <v>8000000</v>
      </c>
      <c r="D424">
        <f t="shared" si="12"/>
        <v>63897215</v>
      </c>
      <c r="E424" s="3">
        <f t="shared" si="13"/>
        <v>0.11146716452513079</v>
      </c>
    </row>
    <row r="425" spans="1:5" x14ac:dyDescent="0.3">
      <c r="A425" t="s">
        <v>10834</v>
      </c>
      <c r="B425">
        <v>123307945</v>
      </c>
      <c r="C425">
        <v>60000000</v>
      </c>
      <c r="D425">
        <f t="shared" si="12"/>
        <v>63307945</v>
      </c>
      <c r="E425" s="3">
        <f t="shared" si="13"/>
        <v>0.11146716452513079</v>
      </c>
    </row>
    <row r="426" spans="1:5" x14ac:dyDescent="0.3">
      <c r="A426" t="s">
        <v>12348</v>
      </c>
      <c r="B426">
        <v>86930411</v>
      </c>
      <c r="C426">
        <v>24000000</v>
      </c>
      <c r="D426">
        <f t="shared" si="12"/>
        <v>62930411</v>
      </c>
      <c r="E426" s="3">
        <f t="shared" si="13"/>
        <v>0.11146716452513079</v>
      </c>
    </row>
    <row r="427" spans="1:5" x14ac:dyDescent="0.3">
      <c r="A427" t="s">
        <v>10710</v>
      </c>
      <c r="B427">
        <v>162804648</v>
      </c>
      <c r="C427">
        <v>100000000</v>
      </c>
      <c r="D427">
        <f t="shared" si="12"/>
        <v>62804648</v>
      </c>
      <c r="E427" s="3">
        <f t="shared" si="13"/>
        <v>0.11146716452513079</v>
      </c>
    </row>
    <row r="428" spans="1:5" x14ac:dyDescent="0.3">
      <c r="A428" t="s">
        <v>11565</v>
      </c>
      <c r="B428">
        <v>102310175</v>
      </c>
      <c r="C428">
        <v>40000000</v>
      </c>
      <c r="D428">
        <f t="shared" si="12"/>
        <v>62310175</v>
      </c>
      <c r="E428" s="3">
        <f t="shared" si="13"/>
        <v>0.11146716452513079</v>
      </c>
    </row>
    <row r="429" spans="1:5" x14ac:dyDescent="0.3">
      <c r="A429" t="s">
        <v>10511</v>
      </c>
      <c r="B429">
        <v>93749203</v>
      </c>
      <c r="C429">
        <v>31500000</v>
      </c>
      <c r="D429">
        <f t="shared" si="12"/>
        <v>62249203</v>
      </c>
      <c r="E429" s="3">
        <f t="shared" si="13"/>
        <v>0.11146716452513079</v>
      </c>
    </row>
    <row r="430" spans="1:5" x14ac:dyDescent="0.3">
      <c r="A430" t="s">
        <v>11776</v>
      </c>
      <c r="B430">
        <v>63826569</v>
      </c>
      <c r="C430">
        <v>1800000</v>
      </c>
      <c r="D430">
        <f t="shared" si="12"/>
        <v>62026569</v>
      </c>
      <c r="E430" s="3">
        <f t="shared" si="13"/>
        <v>0.11146716452513079</v>
      </c>
    </row>
    <row r="431" spans="1:5" x14ac:dyDescent="0.3">
      <c r="A431" t="s">
        <v>10629</v>
      </c>
      <c r="B431">
        <v>186830669</v>
      </c>
      <c r="C431">
        <v>125000000</v>
      </c>
      <c r="D431">
        <f t="shared" si="12"/>
        <v>61830669</v>
      </c>
      <c r="E431" s="3">
        <f t="shared" si="13"/>
        <v>0.11146716452513079</v>
      </c>
    </row>
    <row r="432" spans="1:5" x14ac:dyDescent="0.3">
      <c r="A432" t="s">
        <v>11451</v>
      </c>
      <c r="B432">
        <v>106807667</v>
      </c>
      <c r="C432">
        <v>45000000</v>
      </c>
      <c r="D432">
        <f t="shared" si="12"/>
        <v>61807667</v>
      </c>
      <c r="E432" s="3">
        <f t="shared" si="13"/>
        <v>0.11146716452513079</v>
      </c>
    </row>
    <row r="433" spans="1:5" x14ac:dyDescent="0.3">
      <c r="A433" t="s">
        <v>10636</v>
      </c>
      <c r="B433">
        <v>186739919</v>
      </c>
      <c r="C433">
        <v>125000000</v>
      </c>
      <c r="D433">
        <f t="shared" si="12"/>
        <v>61739919</v>
      </c>
      <c r="E433" s="3">
        <f t="shared" si="13"/>
        <v>0.11146716452513079</v>
      </c>
    </row>
    <row r="434" spans="1:5" x14ac:dyDescent="0.3">
      <c r="A434" t="s">
        <v>10574</v>
      </c>
      <c r="B434">
        <v>201573391</v>
      </c>
      <c r="C434">
        <v>140000000</v>
      </c>
      <c r="D434">
        <f t="shared" si="12"/>
        <v>61573391</v>
      </c>
      <c r="E434" s="3">
        <f t="shared" si="13"/>
        <v>0.11146716452513079</v>
      </c>
    </row>
    <row r="435" spans="1:5" x14ac:dyDescent="0.3">
      <c r="A435" t="s">
        <v>13397</v>
      </c>
      <c r="B435">
        <v>71519230</v>
      </c>
      <c r="C435">
        <v>10000000</v>
      </c>
      <c r="D435">
        <f t="shared" si="12"/>
        <v>61519230</v>
      </c>
      <c r="E435" s="3">
        <f t="shared" si="13"/>
        <v>0.11146716452513079</v>
      </c>
    </row>
    <row r="436" spans="1:5" x14ac:dyDescent="0.3">
      <c r="A436" t="s">
        <v>11111</v>
      </c>
      <c r="B436">
        <v>121468960</v>
      </c>
      <c r="C436">
        <v>60000000</v>
      </c>
      <c r="D436">
        <f t="shared" si="12"/>
        <v>61468960</v>
      </c>
      <c r="E436" s="3">
        <f t="shared" si="13"/>
        <v>0.11146716452513079</v>
      </c>
    </row>
    <row r="437" spans="1:5" x14ac:dyDescent="0.3">
      <c r="A437" t="s">
        <v>10988</v>
      </c>
      <c r="B437">
        <v>136448821</v>
      </c>
      <c r="C437">
        <v>75000000</v>
      </c>
      <c r="D437">
        <f t="shared" si="12"/>
        <v>61448821</v>
      </c>
      <c r="E437" s="3">
        <f t="shared" si="13"/>
        <v>0.11146716452513079</v>
      </c>
    </row>
    <row r="438" spans="1:5" x14ac:dyDescent="0.3">
      <c r="A438" t="s">
        <v>12801</v>
      </c>
      <c r="B438">
        <v>77324422</v>
      </c>
      <c r="C438">
        <v>16500000</v>
      </c>
      <c r="D438">
        <f t="shared" si="12"/>
        <v>60824422</v>
      </c>
      <c r="E438" s="3">
        <f t="shared" si="13"/>
        <v>0.11146716452513079</v>
      </c>
    </row>
    <row r="439" spans="1:5" x14ac:dyDescent="0.3">
      <c r="A439" t="s">
        <v>13194</v>
      </c>
      <c r="B439">
        <v>72755517</v>
      </c>
      <c r="C439">
        <v>12000000</v>
      </c>
      <c r="D439">
        <f t="shared" si="12"/>
        <v>60755517</v>
      </c>
      <c r="E439" s="3">
        <f t="shared" si="13"/>
        <v>0.11146716452513079</v>
      </c>
    </row>
    <row r="440" spans="1:5" x14ac:dyDescent="0.3">
      <c r="A440" t="s">
        <v>11299</v>
      </c>
      <c r="B440">
        <v>110476776</v>
      </c>
      <c r="C440">
        <v>50000000</v>
      </c>
      <c r="D440">
        <f t="shared" si="12"/>
        <v>60476776</v>
      </c>
      <c r="E440" s="3">
        <f t="shared" si="13"/>
        <v>0.11146716452513079</v>
      </c>
    </row>
    <row r="441" spans="1:5" x14ac:dyDescent="0.3">
      <c r="A441" t="s">
        <v>10852</v>
      </c>
      <c r="B441">
        <v>140459099</v>
      </c>
      <c r="C441">
        <v>80000000</v>
      </c>
      <c r="D441">
        <f t="shared" si="12"/>
        <v>60459099</v>
      </c>
      <c r="E441" s="3">
        <f t="shared" si="13"/>
        <v>0.11146716452513079</v>
      </c>
    </row>
    <row r="442" spans="1:5" x14ac:dyDescent="0.3">
      <c r="A442" t="s">
        <v>13948</v>
      </c>
      <c r="B442">
        <v>64423650</v>
      </c>
      <c r="C442">
        <v>4000000</v>
      </c>
      <c r="D442">
        <f t="shared" si="12"/>
        <v>60423650</v>
      </c>
      <c r="E442" s="3">
        <f t="shared" si="13"/>
        <v>0.11146716452513079</v>
      </c>
    </row>
    <row r="443" spans="1:5" x14ac:dyDescent="0.3">
      <c r="A443" t="s">
        <v>12452</v>
      </c>
      <c r="B443">
        <v>81257845</v>
      </c>
      <c r="C443">
        <v>21000000</v>
      </c>
      <c r="D443">
        <f t="shared" si="12"/>
        <v>60257845</v>
      </c>
      <c r="E443" s="3">
        <f t="shared" si="13"/>
        <v>0.11146716452513079</v>
      </c>
    </row>
    <row r="444" spans="1:5" x14ac:dyDescent="0.3">
      <c r="A444" t="s">
        <v>13796</v>
      </c>
      <c r="B444">
        <v>65069140</v>
      </c>
      <c r="C444">
        <v>4900000</v>
      </c>
      <c r="D444">
        <f t="shared" si="12"/>
        <v>60169140</v>
      </c>
      <c r="E444" s="3">
        <f t="shared" si="13"/>
        <v>0.11146716452513079</v>
      </c>
    </row>
    <row r="445" spans="1:5" x14ac:dyDescent="0.3">
      <c r="A445" t="s">
        <v>12320</v>
      </c>
      <c r="B445">
        <v>80000000</v>
      </c>
      <c r="C445">
        <v>20000000</v>
      </c>
      <c r="D445">
        <f t="shared" si="12"/>
        <v>60000000</v>
      </c>
      <c r="E445" s="3">
        <f t="shared" si="13"/>
        <v>0.11146716452513079</v>
      </c>
    </row>
    <row r="446" spans="1:5" x14ac:dyDescent="0.3">
      <c r="A446" t="s">
        <v>13453</v>
      </c>
      <c r="B446">
        <v>59889948</v>
      </c>
      <c r="C446">
        <v>83532</v>
      </c>
      <c r="D446">
        <f t="shared" si="12"/>
        <v>59806416</v>
      </c>
      <c r="E446" s="3">
        <f t="shared" si="13"/>
        <v>0.11146716452513079</v>
      </c>
    </row>
    <row r="447" spans="1:5" x14ac:dyDescent="0.3">
      <c r="A447" t="s">
        <v>10930</v>
      </c>
      <c r="B447">
        <v>134568845</v>
      </c>
      <c r="C447">
        <v>75000000</v>
      </c>
      <c r="D447">
        <f t="shared" si="12"/>
        <v>59568845</v>
      </c>
      <c r="E447" s="3">
        <f t="shared" si="13"/>
        <v>0.11146716452513079</v>
      </c>
    </row>
    <row r="448" spans="1:5" x14ac:dyDescent="0.3">
      <c r="A448" t="s">
        <v>12762</v>
      </c>
      <c r="B448">
        <v>59847242</v>
      </c>
      <c r="C448">
        <v>300000</v>
      </c>
      <c r="D448">
        <f t="shared" si="12"/>
        <v>59547242</v>
      </c>
      <c r="E448" s="3">
        <f t="shared" si="13"/>
        <v>0.11146716452513079</v>
      </c>
    </row>
    <row r="449" spans="1:5" x14ac:dyDescent="0.3">
      <c r="A449" t="s">
        <v>12152</v>
      </c>
      <c r="B449">
        <v>87341380</v>
      </c>
      <c r="C449">
        <v>28000000</v>
      </c>
      <c r="D449">
        <f t="shared" si="12"/>
        <v>59341380</v>
      </c>
      <c r="E449" s="3">
        <f t="shared" si="13"/>
        <v>0.11146716452513079</v>
      </c>
    </row>
    <row r="450" spans="1:5" x14ac:dyDescent="0.3">
      <c r="A450" t="s">
        <v>11433</v>
      </c>
      <c r="B450">
        <v>60154431</v>
      </c>
      <c r="C450">
        <v>1000000</v>
      </c>
      <c r="D450">
        <f t="shared" ref="D450:D513" si="14">B450-C450</f>
        <v>59154431</v>
      </c>
      <c r="E450" s="3">
        <f t="shared" si="13"/>
        <v>0.11146716452513079</v>
      </c>
    </row>
    <row r="451" spans="1:5" x14ac:dyDescent="0.3">
      <c r="A451" t="s">
        <v>10506</v>
      </c>
      <c r="B451">
        <v>84136909</v>
      </c>
      <c r="C451">
        <v>25000000</v>
      </c>
      <c r="D451">
        <f t="shared" si="14"/>
        <v>59136909</v>
      </c>
      <c r="E451" s="3">
        <f t="shared" ref="E451:E514" si="15">CORREL($B:$B,$C:$C)</f>
        <v>0.11146716452513079</v>
      </c>
    </row>
    <row r="452" spans="1:5" x14ac:dyDescent="0.3">
      <c r="A452" t="s">
        <v>12451</v>
      </c>
      <c r="B452">
        <v>80050171</v>
      </c>
      <c r="C452">
        <v>21000000</v>
      </c>
      <c r="D452">
        <f t="shared" si="14"/>
        <v>59050171</v>
      </c>
      <c r="E452" s="3">
        <f t="shared" si="15"/>
        <v>0.11146716452513079</v>
      </c>
    </row>
    <row r="453" spans="1:5" x14ac:dyDescent="0.3">
      <c r="A453" t="s">
        <v>10931</v>
      </c>
      <c r="B453">
        <v>134006721</v>
      </c>
      <c r="C453">
        <v>75000000</v>
      </c>
      <c r="D453">
        <f t="shared" si="14"/>
        <v>59006721</v>
      </c>
      <c r="E453" s="3">
        <f t="shared" si="15"/>
        <v>0.11146716452513079</v>
      </c>
    </row>
    <row r="454" spans="1:5" x14ac:dyDescent="0.3">
      <c r="A454" t="s">
        <v>13021</v>
      </c>
      <c r="B454">
        <v>73000942</v>
      </c>
      <c r="C454">
        <v>14000000</v>
      </c>
      <c r="D454">
        <f t="shared" si="14"/>
        <v>59000942</v>
      </c>
      <c r="E454" s="3">
        <f t="shared" si="15"/>
        <v>0.11146716452513079</v>
      </c>
    </row>
    <row r="455" spans="1:5" x14ac:dyDescent="0.3">
      <c r="A455" t="s">
        <v>13452</v>
      </c>
      <c r="B455">
        <v>69800000</v>
      </c>
      <c r="C455">
        <v>11000000</v>
      </c>
      <c r="D455">
        <f t="shared" si="14"/>
        <v>58800000</v>
      </c>
      <c r="E455" s="3">
        <f t="shared" si="15"/>
        <v>0.11146716452513079</v>
      </c>
    </row>
    <row r="456" spans="1:5" x14ac:dyDescent="0.3">
      <c r="A456" t="s">
        <v>10856</v>
      </c>
      <c r="B456">
        <v>133668525</v>
      </c>
      <c r="C456">
        <v>75000000</v>
      </c>
      <c r="D456">
        <f t="shared" si="14"/>
        <v>58668525</v>
      </c>
      <c r="E456" s="3">
        <f t="shared" si="15"/>
        <v>0.11146716452513079</v>
      </c>
    </row>
    <row r="457" spans="1:5" x14ac:dyDescent="0.3">
      <c r="A457" t="s">
        <v>12188</v>
      </c>
      <c r="B457">
        <v>84185387</v>
      </c>
      <c r="C457">
        <v>25530000</v>
      </c>
      <c r="D457">
        <f t="shared" si="14"/>
        <v>58655387</v>
      </c>
      <c r="E457" s="3">
        <f t="shared" si="15"/>
        <v>0.11146716452513079</v>
      </c>
    </row>
    <row r="458" spans="1:5" x14ac:dyDescent="0.3">
      <c r="A458" t="s">
        <v>12724</v>
      </c>
      <c r="B458">
        <v>71502303</v>
      </c>
      <c r="C458">
        <v>13000000</v>
      </c>
      <c r="D458">
        <f t="shared" si="14"/>
        <v>58502303</v>
      </c>
      <c r="E458" s="3">
        <f t="shared" si="15"/>
        <v>0.11146716452513079</v>
      </c>
    </row>
    <row r="459" spans="1:5" x14ac:dyDescent="0.3">
      <c r="A459" t="s">
        <v>10494</v>
      </c>
      <c r="B459">
        <v>198332128</v>
      </c>
      <c r="C459">
        <v>140000000</v>
      </c>
      <c r="D459">
        <f t="shared" si="14"/>
        <v>58332128</v>
      </c>
      <c r="E459" s="3">
        <f t="shared" si="15"/>
        <v>0.11146716452513079</v>
      </c>
    </row>
    <row r="460" spans="1:5" x14ac:dyDescent="0.3">
      <c r="A460" t="s">
        <v>13718</v>
      </c>
      <c r="B460">
        <v>64267897</v>
      </c>
      <c r="C460">
        <v>6000000</v>
      </c>
      <c r="D460">
        <f t="shared" si="14"/>
        <v>58267897</v>
      </c>
      <c r="E460" s="3">
        <f t="shared" si="15"/>
        <v>0.11146716452513079</v>
      </c>
    </row>
    <row r="461" spans="1:5" x14ac:dyDescent="0.3">
      <c r="A461" t="s">
        <v>11094</v>
      </c>
      <c r="B461">
        <v>122012710</v>
      </c>
      <c r="C461">
        <v>64000000</v>
      </c>
      <c r="D461">
        <f t="shared" si="14"/>
        <v>58012710</v>
      </c>
      <c r="E461" s="3">
        <f t="shared" si="15"/>
        <v>0.11146716452513079</v>
      </c>
    </row>
    <row r="462" spans="1:5" x14ac:dyDescent="0.3">
      <c r="A462" t="s">
        <v>11221</v>
      </c>
      <c r="B462">
        <v>113006880</v>
      </c>
      <c r="C462">
        <v>55000000</v>
      </c>
      <c r="D462">
        <f t="shared" si="14"/>
        <v>58006880</v>
      </c>
      <c r="E462" s="3">
        <f t="shared" si="15"/>
        <v>0.11146716452513079</v>
      </c>
    </row>
    <row r="463" spans="1:5" x14ac:dyDescent="0.3">
      <c r="A463" t="s">
        <v>13310</v>
      </c>
      <c r="B463">
        <v>67631157</v>
      </c>
      <c r="C463">
        <v>10000000</v>
      </c>
      <c r="D463">
        <f t="shared" si="14"/>
        <v>57631157</v>
      </c>
      <c r="E463" s="3">
        <f t="shared" si="15"/>
        <v>0.11146716452513079</v>
      </c>
    </row>
    <row r="464" spans="1:5" x14ac:dyDescent="0.3">
      <c r="A464" t="s">
        <v>13839</v>
      </c>
      <c r="B464">
        <v>62549000</v>
      </c>
      <c r="C464">
        <v>5000000</v>
      </c>
      <c r="D464">
        <f t="shared" si="14"/>
        <v>57549000</v>
      </c>
      <c r="E464" s="3">
        <f t="shared" si="15"/>
        <v>0.11146716452513079</v>
      </c>
    </row>
    <row r="465" spans="1:5" x14ac:dyDescent="0.3">
      <c r="A465" t="s">
        <v>10514</v>
      </c>
      <c r="B465">
        <v>222487711</v>
      </c>
      <c r="C465">
        <v>165000000</v>
      </c>
      <c r="D465">
        <f t="shared" si="14"/>
        <v>57487711</v>
      </c>
      <c r="E465" s="3">
        <f t="shared" si="15"/>
        <v>0.11146716452513079</v>
      </c>
    </row>
    <row r="466" spans="1:5" x14ac:dyDescent="0.3">
      <c r="A466" t="s">
        <v>12646</v>
      </c>
      <c r="B466">
        <v>76400000</v>
      </c>
      <c r="C466">
        <v>19000000</v>
      </c>
      <c r="D466">
        <f t="shared" si="14"/>
        <v>57400000</v>
      </c>
      <c r="E466" s="3">
        <f t="shared" si="15"/>
        <v>0.11146716452513079</v>
      </c>
    </row>
    <row r="467" spans="1:5" x14ac:dyDescent="0.3">
      <c r="A467" t="s">
        <v>13242</v>
      </c>
      <c r="B467">
        <v>68353550</v>
      </c>
      <c r="C467">
        <v>11000000</v>
      </c>
      <c r="D467">
        <f t="shared" si="14"/>
        <v>57353550</v>
      </c>
      <c r="E467" s="3">
        <f t="shared" si="15"/>
        <v>0.11146716452513079</v>
      </c>
    </row>
    <row r="468" spans="1:5" x14ac:dyDescent="0.3">
      <c r="A468" t="s">
        <v>12843</v>
      </c>
      <c r="B468">
        <v>73326666</v>
      </c>
      <c r="C468">
        <v>16000000</v>
      </c>
      <c r="D468">
        <f t="shared" si="14"/>
        <v>57326666</v>
      </c>
      <c r="E468" s="3">
        <f t="shared" si="15"/>
        <v>0.11146716452513079</v>
      </c>
    </row>
    <row r="469" spans="1:5" x14ac:dyDescent="0.3">
      <c r="A469" t="s">
        <v>13845</v>
      </c>
      <c r="B469">
        <v>65007045</v>
      </c>
      <c r="C469">
        <v>8000000</v>
      </c>
      <c r="D469">
        <f t="shared" si="14"/>
        <v>57007045</v>
      </c>
      <c r="E469" s="3">
        <f t="shared" si="15"/>
        <v>0.11146716452513079</v>
      </c>
    </row>
    <row r="470" spans="1:5" x14ac:dyDescent="0.3">
      <c r="A470" t="s">
        <v>11566</v>
      </c>
      <c r="B470">
        <v>96917897</v>
      </c>
      <c r="C470">
        <v>40000000</v>
      </c>
      <c r="D470">
        <f t="shared" si="14"/>
        <v>56917897</v>
      </c>
      <c r="E470" s="3">
        <f t="shared" si="15"/>
        <v>0.11146716452513079</v>
      </c>
    </row>
    <row r="471" spans="1:5" x14ac:dyDescent="0.3">
      <c r="A471" t="s">
        <v>11435</v>
      </c>
      <c r="B471">
        <v>103738726</v>
      </c>
      <c r="C471">
        <v>47000000</v>
      </c>
      <c r="D471">
        <f t="shared" si="14"/>
        <v>56738726</v>
      </c>
      <c r="E471" s="3">
        <f t="shared" si="15"/>
        <v>0.11146716452513079</v>
      </c>
    </row>
    <row r="472" spans="1:5" x14ac:dyDescent="0.3">
      <c r="A472" t="s">
        <v>11452</v>
      </c>
      <c r="B472">
        <v>101702060</v>
      </c>
      <c r="C472">
        <v>45000000</v>
      </c>
      <c r="D472">
        <f t="shared" si="14"/>
        <v>56702060</v>
      </c>
      <c r="E472" s="3">
        <f t="shared" si="15"/>
        <v>0.11146716452513079</v>
      </c>
    </row>
    <row r="473" spans="1:5" x14ac:dyDescent="0.3">
      <c r="A473" t="s">
        <v>10542</v>
      </c>
      <c r="B473">
        <v>206456431</v>
      </c>
      <c r="C473">
        <v>150000000</v>
      </c>
      <c r="D473">
        <f t="shared" si="14"/>
        <v>56456431</v>
      </c>
      <c r="E473" s="3">
        <f t="shared" si="15"/>
        <v>0.11146716452513079</v>
      </c>
    </row>
    <row r="474" spans="1:5" x14ac:dyDescent="0.3">
      <c r="A474" t="s">
        <v>10543</v>
      </c>
      <c r="B474">
        <v>206435493</v>
      </c>
      <c r="C474">
        <v>150000000</v>
      </c>
      <c r="D474">
        <f t="shared" si="14"/>
        <v>56435493</v>
      </c>
      <c r="E474" s="3">
        <f t="shared" si="15"/>
        <v>0.11146716452513079</v>
      </c>
    </row>
    <row r="475" spans="1:5" x14ac:dyDescent="0.3">
      <c r="A475" t="s">
        <v>10551</v>
      </c>
      <c r="B475">
        <v>206360018</v>
      </c>
      <c r="C475">
        <v>150000000</v>
      </c>
      <c r="D475">
        <f t="shared" si="14"/>
        <v>56360018</v>
      </c>
      <c r="E475" s="3">
        <f t="shared" si="15"/>
        <v>0.11146716452513079</v>
      </c>
    </row>
    <row r="476" spans="1:5" x14ac:dyDescent="0.3">
      <c r="A476" t="s">
        <v>12189</v>
      </c>
      <c r="B476">
        <v>82163317</v>
      </c>
      <c r="C476">
        <v>26000000</v>
      </c>
      <c r="D476">
        <f t="shared" si="14"/>
        <v>56163317</v>
      </c>
      <c r="E476" s="3">
        <f t="shared" si="15"/>
        <v>0.11146716452513079</v>
      </c>
    </row>
    <row r="477" spans="1:5" x14ac:dyDescent="0.3">
      <c r="A477" t="s">
        <v>13904</v>
      </c>
      <c r="B477">
        <v>61094903</v>
      </c>
      <c r="C477">
        <v>5000000</v>
      </c>
      <c r="D477">
        <f t="shared" si="14"/>
        <v>56094903</v>
      </c>
      <c r="E477" s="3">
        <f t="shared" si="15"/>
        <v>0.11146716452513079</v>
      </c>
    </row>
    <row r="478" spans="1:5" x14ac:dyDescent="0.3">
      <c r="A478" t="s">
        <v>12647</v>
      </c>
      <c r="B478">
        <v>75072454</v>
      </c>
      <c r="C478">
        <v>19000000</v>
      </c>
      <c r="D478">
        <f t="shared" si="14"/>
        <v>56072454</v>
      </c>
      <c r="E478" s="3">
        <f t="shared" si="15"/>
        <v>0.11146716452513079</v>
      </c>
    </row>
    <row r="479" spans="1:5" x14ac:dyDescent="0.3">
      <c r="A479" t="s">
        <v>12955</v>
      </c>
      <c r="B479">
        <v>70906973</v>
      </c>
      <c r="C479">
        <v>15000000</v>
      </c>
      <c r="D479">
        <f t="shared" si="14"/>
        <v>55906973</v>
      </c>
      <c r="E479" s="3">
        <f t="shared" si="15"/>
        <v>0.11146716452513079</v>
      </c>
    </row>
    <row r="480" spans="1:5" x14ac:dyDescent="0.3">
      <c r="A480" t="s">
        <v>14149</v>
      </c>
      <c r="B480">
        <v>58885635</v>
      </c>
      <c r="C480">
        <v>3000000</v>
      </c>
      <c r="D480">
        <f t="shared" si="14"/>
        <v>55885635</v>
      </c>
      <c r="E480" s="3">
        <f t="shared" si="15"/>
        <v>0.11146716452513079</v>
      </c>
    </row>
    <row r="481" spans="1:5" x14ac:dyDescent="0.3">
      <c r="A481" t="s">
        <v>11454</v>
      </c>
      <c r="B481">
        <v>100768056</v>
      </c>
      <c r="C481">
        <v>45000000</v>
      </c>
      <c r="D481">
        <f t="shared" si="14"/>
        <v>55768056</v>
      </c>
      <c r="E481" s="3">
        <f t="shared" si="15"/>
        <v>0.11146716452513079</v>
      </c>
    </row>
    <row r="482" spans="1:5" x14ac:dyDescent="0.3">
      <c r="A482" t="s">
        <v>13392</v>
      </c>
      <c r="B482">
        <v>63600000</v>
      </c>
      <c r="C482">
        <v>8000000</v>
      </c>
      <c r="D482">
        <f t="shared" si="14"/>
        <v>55600000</v>
      </c>
      <c r="E482" s="3">
        <f t="shared" si="15"/>
        <v>0.11146716452513079</v>
      </c>
    </row>
    <row r="483" spans="1:5" x14ac:dyDescent="0.3">
      <c r="A483" t="s">
        <v>12838</v>
      </c>
      <c r="B483">
        <v>71588220</v>
      </c>
      <c r="C483">
        <v>16000000</v>
      </c>
      <c r="D483">
        <f t="shared" si="14"/>
        <v>55588220</v>
      </c>
      <c r="E483" s="3">
        <f t="shared" si="15"/>
        <v>0.11146716452513079</v>
      </c>
    </row>
    <row r="484" spans="1:5" x14ac:dyDescent="0.3">
      <c r="A484" t="s">
        <v>11943</v>
      </c>
      <c r="B484">
        <v>85416609</v>
      </c>
      <c r="C484">
        <v>30000000</v>
      </c>
      <c r="D484">
        <f t="shared" si="14"/>
        <v>55416609</v>
      </c>
      <c r="E484" s="3">
        <f t="shared" si="15"/>
        <v>0.11146716452513079</v>
      </c>
    </row>
    <row r="485" spans="1:5" x14ac:dyDescent="0.3">
      <c r="A485" t="s">
        <v>10544</v>
      </c>
      <c r="B485">
        <v>205343774</v>
      </c>
      <c r="C485">
        <v>150000000</v>
      </c>
      <c r="D485">
        <f t="shared" si="14"/>
        <v>55343774</v>
      </c>
      <c r="E485" s="3">
        <f t="shared" si="15"/>
        <v>0.11146716452513079</v>
      </c>
    </row>
    <row r="486" spans="1:5" x14ac:dyDescent="0.3">
      <c r="A486" t="s">
        <v>12199</v>
      </c>
      <c r="B486">
        <v>77264926</v>
      </c>
      <c r="C486">
        <v>22000000</v>
      </c>
      <c r="D486">
        <f t="shared" si="14"/>
        <v>55264926</v>
      </c>
      <c r="E486" s="3">
        <f t="shared" si="15"/>
        <v>0.11146716452513079</v>
      </c>
    </row>
    <row r="487" spans="1:5" x14ac:dyDescent="0.3">
      <c r="A487" t="s">
        <v>11324</v>
      </c>
      <c r="B487">
        <v>105264608</v>
      </c>
      <c r="C487">
        <v>50000000</v>
      </c>
      <c r="D487">
        <f t="shared" si="14"/>
        <v>55264608</v>
      </c>
      <c r="E487" s="3">
        <f t="shared" si="15"/>
        <v>0.11146716452513079</v>
      </c>
    </row>
    <row r="488" spans="1:5" x14ac:dyDescent="0.3">
      <c r="A488" t="s">
        <v>11230</v>
      </c>
      <c r="B488">
        <v>105263257</v>
      </c>
      <c r="C488">
        <v>50000000</v>
      </c>
      <c r="D488">
        <f t="shared" si="14"/>
        <v>55263257</v>
      </c>
      <c r="E488" s="3">
        <f t="shared" si="15"/>
        <v>0.11146716452513079</v>
      </c>
    </row>
    <row r="489" spans="1:5" x14ac:dyDescent="0.3">
      <c r="A489" t="s">
        <v>12722</v>
      </c>
      <c r="B489">
        <v>72219395</v>
      </c>
      <c r="C489">
        <v>17000000</v>
      </c>
      <c r="D489">
        <f t="shared" si="14"/>
        <v>55219395</v>
      </c>
      <c r="E489" s="3">
        <f t="shared" si="15"/>
        <v>0.11146716452513079</v>
      </c>
    </row>
    <row r="490" spans="1:5" x14ac:dyDescent="0.3">
      <c r="A490" t="s">
        <v>11730</v>
      </c>
      <c r="B490">
        <v>92173235</v>
      </c>
      <c r="C490">
        <v>37000000</v>
      </c>
      <c r="D490">
        <f t="shared" si="14"/>
        <v>55173235</v>
      </c>
      <c r="E490" s="3">
        <f t="shared" si="15"/>
        <v>0.11146716452513079</v>
      </c>
    </row>
    <row r="491" spans="1:5" x14ac:dyDescent="0.3">
      <c r="A491" t="s">
        <v>11917</v>
      </c>
      <c r="B491">
        <v>87100000</v>
      </c>
      <c r="C491">
        <v>32000000</v>
      </c>
      <c r="D491">
        <f t="shared" si="14"/>
        <v>55100000</v>
      </c>
      <c r="E491" s="3">
        <f t="shared" si="15"/>
        <v>0.11146716452513079</v>
      </c>
    </row>
    <row r="492" spans="1:5" x14ac:dyDescent="0.3">
      <c r="A492" t="s">
        <v>12254</v>
      </c>
      <c r="B492">
        <v>80014842</v>
      </c>
      <c r="C492">
        <v>25000000</v>
      </c>
      <c r="D492">
        <f t="shared" si="14"/>
        <v>55014842</v>
      </c>
      <c r="E492" s="3">
        <f t="shared" si="15"/>
        <v>0.11146716452513079</v>
      </c>
    </row>
    <row r="493" spans="1:5" x14ac:dyDescent="0.3">
      <c r="A493" t="s">
        <v>12965</v>
      </c>
      <c r="B493">
        <v>70001698</v>
      </c>
      <c r="C493">
        <v>15000000</v>
      </c>
      <c r="D493">
        <f t="shared" si="14"/>
        <v>55001698</v>
      </c>
      <c r="E493" s="3">
        <f t="shared" si="15"/>
        <v>0.11146716452513079</v>
      </c>
    </row>
    <row r="494" spans="1:5" x14ac:dyDescent="0.3">
      <c r="A494" t="s">
        <v>11574</v>
      </c>
      <c r="B494">
        <v>95001343</v>
      </c>
      <c r="C494">
        <v>40000000</v>
      </c>
      <c r="D494">
        <f t="shared" si="14"/>
        <v>55001343</v>
      </c>
      <c r="E494" s="3">
        <f t="shared" si="15"/>
        <v>0.11146716452513079</v>
      </c>
    </row>
    <row r="495" spans="1:5" x14ac:dyDescent="0.3">
      <c r="A495" t="s">
        <v>11949</v>
      </c>
      <c r="B495">
        <v>79566871</v>
      </c>
      <c r="C495">
        <v>25000000</v>
      </c>
      <c r="D495">
        <f t="shared" si="14"/>
        <v>54566871</v>
      </c>
      <c r="E495" s="3">
        <f t="shared" si="15"/>
        <v>0.11146716452513079</v>
      </c>
    </row>
    <row r="496" spans="1:5" x14ac:dyDescent="0.3">
      <c r="A496" t="s">
        <v>10631</v>
      </c>
      <c r="B496">
        <v>119412921</v>
      </c>
      <c r="C496">
        <v>65000000</v>
      </c>
      <c r="D496">
        <f t="shared" si="14"/>
        <v>54412921</v>
      </c>
      <c r="E496" s="3">
        <f t="shared" si="15"/>
        <v>0.11146716452513079</v>
      </c>
    </row>
    <row r="497" spans="1:5" x14ac:dyDescent="0.3">
      <c r="A497" t="s">
        <v>11054</v>
      </c>
      <c r="B497">
        <v>119412921</v>
      </c>
      <c r="C497">
        <v>65000000</v>
      </c>
      <c r="D497">
        <f t="shared" si="14"/>
        <v>54412921</v>
      </c>
      <c r="E497" s="3">
        <f t="shared" si="15"/>
        <v>0.11146716452513079</v>
      </c>
    </row>
    <row r="498" spans="1:5" x14ac:dyDescent="0.3">
      <c r="A498" t="s">
        <v>11282</v>
      </c>
      <c r="B498">
        <v>108200000</v>
      </c>
      <c r="C498">
        <v>54000000</v>
      </c>
      <c r="D498">
        <f t="shared" si="14"/>
        <v>54200000</v>
      </c>
      <c r="E498" s="3">
        <f t="shared" si="15"/>
        <v>0.11146716452513079</v>
      </c>
    </row>
    <row r="499" spans="1:5" x14ac:dyDescent="0.3">
      <c r="A499" t="s">
        <v>11573</v>
      </c>
      <c r="B499">
        <v>94125426</v>
      </c>
      <c r="C499">
        <v>40000000</v>
      </c>
      <c r="D499">
        <f t="shared" si="14"/>
        <v>54125426</v>
      </c>
      <c r="E499" s="3">
        <f t="shared" si="15"/>
        <v>0.11146716452513079</v>
      </c>
    </row>
    <row r="500" spans="1:5" x14ac:dyDescent="0.3">
      <c r="A500" t="s">
        <v>12721</v>
      </c>
      <c r="B500">
        <v>72000000</v>
      </c>
      <c r="C500">
        <v>18000000</v>
      </c>
      <c r="D500">
        <f t="shared" si="14"/>
        <v>54000000</v>
      </c>
      <c r="E500" s="3">
        <f t="shared" si="15"/>
        <v>0.11146716452513079</v>
      </c>
    </row>
    <row r="501" spans="1:5" x14ac:dyDescent="0.3">
      <c r="A501" t="s">
        <v>12836</v>
      </c>
      <c r="B501">
        <v>79900000</v>
      </c>
      <c r="C501">
        <v>26000000</v>
      </c>
      <c r="D501">
        <f t="shared" si="14"/>
        <v>53900000</v>
      </c>
      <c r="E501" s="3">
        <f t="shared" si="15"/>
        <v>0.11146716452513079</v>
      </c>
    </row>
    <row r="502" spans="1:5" x14ac:dyDescent="0.3">
      <c r="A502" t="s">
        <v>12966</v>
      </c>
      <c r="B502">
        <v>68856263</v>
      </c>
      <c r="C502">
        <v>15000000</v>
      </c>
      <c r="D502">
        <f t="shared" si="14"/>
        <v>53856263</v>
      </c>
      <c r="E502" s="3">
        <f t="shared" si="15"/>
        <v>0.11146716452513079</v>
      </c>
    </row>
    <row r="503" spans="1:5" x14ac:dyDescent="0.3">
      <c r="A503" t="s">
        <v>11953</v>
      </c>
      <c r="B503">
        <v>83813460</v>
      </c>
      <c r="C503">
        <v>30000000</v>
      </c>
      <c r="D503">
        <f t="shared" si="14"/>
        <v>53813460</v>
      </c>
      <c r="E503" s="3">
        <f t="shared" si="15"/>
        <v>0.11146716452513079</v>
      </c>
    </row>
    <row r="504" spans="1:5" x14ac:dyDescent="0.3">
      <c r="A504" t="s">
        <v>12192</v>
      </c>
      <c r="B504">
        <v>78656813</v>
      </c>
      <c r="C504">
        <v>25000000</v>
      </c>
      <c r="D504">
        <f t="shared" si="14"/>
        <v>53656813</v>
      </c>
      <c r="E504" s="3">
        <f t="shared" si="15"/>
        <v>0.11146716452513079</v>
      </c>
    </row>
    <row r="505" spans="1:5" x14ac:dyDescent="0.3">
      <c r="A505" t="s">
        <v>10796</v>
      </c>
      <c r="B505">
        <v>143618384</v>
      </c>
      <c r="C505">
        <v>90000000</v>
      </c>
      <c r="D505">
        <f t="shared" si="14"/>
        <v>53618384</v>
      </c>
      <c r="E505" s="3">
        <f t="shared" si="15"/>
        <v>0.11146716452513079</v>
      </c>
    </row>
    <row r="506" spans="1:5" x14ac:dyDescent="0.3">
      <c r="A506" t="s">
        <v>13027</v>
      </c>
      <c r="B506">
        <v>61693523</v>
      </c>
      <c r="C506">
        <v>8500000</v>
      </c>
      <c r="D506">
        <f t="shared" si="14"/>
        <v>53193523</v>
      </c>
      <c r="E506" s="3">
        <f t="shared" si="15"/>
        <v>0.11146716452513079</v>
      </c>
    </row>
    <row r="507" spans="1:5" x14ac:dyDescent="0.3">
      <c r="A507" t="s">
        <v>14158</v>
      </c>
      <c r="B507">
        <v>53991137</v>
      </c>
      <c r="C507">
        <v>800000</v>
      </c>
      <c r="D507">
        <f t="shared" si="14"/>
        <v>53191137</v>
      </c>
      <c r="E507" s="3">
        <f t="shared" si="15"/>
        <v>0.11146716452513079</v>
      </c>
    </row>
    <row r="508" spans="1:5" x14ac:dyDescent="0.3">
      <c r="A508" t="s">
        <v>11102</v>
      </c>
      <c r="B508">
        <v>118153533</v>
      </c>
      <c r="C508">
        <v>65000000</v>
      </c>
      <c r="D508">
        <f t="shared" si="14"/>
        <v>53153533</v>
      </c>
      <c r="E508" s="3">
        <f t="shared" si="15"/>
        <v>0.11146716452513079</v>
      </c>
    </row>
    <row r="509" spans="1:5" x14ac:dyDescent="0.3">
      <c r="A509" t="s">
        <v>11944</v>
      </c>
      <c r="B509">
        <v>90135191</v>
      </c>
      <c r="C509">
        <v>37000000</v>
      </c>
      <c r="D509">
        <f t="shared" si="14"/>
        <v>53135191</v>
      </c>
      <c r="E509" s="3">
        <f t="shared" si="15"/>
        <v>0.11146716452513079</v>
      </c>
    </row>
    <row r="510" spans="1:5" x14ac:dyDescent="0.3">
      <c r="A510" t="s">
        <v>13244</v>
      </c>
      <c r="B510">
        <v>63319509</v>
      </c>
      <c r="C510">
        <v>10500000</v>
      </c>
      <c r="D510">
        <f t="shared" si="14"/>
        <v>52819509</v>
      </c>
      <c r="E510" s="3">
        <f t="shared" si="15"/>
        <v>0.11146716452513079</v>
      </c>
    </row>
    <row r="511" spans="1:5" x14ac:dyDescent="0.3">
      <c r="A511" t="s">
        <v>14193</v>
      </c>
      <c r="B511">
        <v>55153403</v>
      </c>
      <c r="C511">
        <v>2540800</v>
      </c>
      <c r="D511">
        <f t="shared" si="14"/>
        <v>52612603</v>
      </c>
      <c r="E511" s="3">
        <f t="shared" si="15"/>
        <v>0.11146716452513079</v>
      </c>
    </row>
    <row r="512" spans="1:5" x14ac:dyDescent="0.3">
      <c r="A512" t="s">
        <v>12376</v>
      </c>
      <c r="B512">
        <v>75597042</v>
      </c>
      <c r="C512">
        <v>23000000</v>
      </c>
      <c r="D512">
        <f t="shared" si="14"/>
        <v>52597042</v>
      </c>
      <c r="E512" s="3">
        <f t="shared" si="15"/>
        <v>0.11146716452513079</v>
      </c>
    </row>
    <row r="513" spans="1:5" x14ac:dyDescent="0.3">
      <c r="A513" t="s">
        <v>11919</v>
      </c>
      <c r="B513">
        <v>59073773</v>
      </c>
      <c r="C513">
        <v>6500000</v>
      </c>
      <c r="D513">
        <f t="shared" si="14"/>
        <v>52573773</v>
      </c>
      <c r="E513" s="3">
        <f t="shared" si="15"/>
        <v>0.11146716452513079</v>
      </c>
    </row>
    <row r="514" spans="1:5" x14ac:dyDescent="0.3">
      <c r="A514" t="s">
        <v>10807</v>
      </c>
      <c r="B514">
        <v>144512310</v>
      </c>
      <c r="C514">
        <v>92000000</v>
      </c>
      <c r="D514">
        <f t="shared" ref="D514:D577" si="16">B514-C514</f>
        <v>52512310</v>
      </c>
      <c r="E514" s="3">
        <f t="shared" si="15"/>
        <v>0.11146716452513079</v>
      </c>
    </row>
    <row r="515" spans="1:5" x14ac:dyDescent="0.3">
      <c r="A515" t="s">
        <v>13107</v>
      </c>
      <c r="B515">
        <v>65500000</v>
      </c>
      <c r="C515">
        <v>13000000</v>
      </c>
      <c r="D515">
        <f t="shared" si="16"/>
        <v>52500000</v>
      </c>
      <c r="E515" s="3">
        <f t="shared" ref="E515:E578" si="17">CORREL($B:$B,$C:$C)</f>
        <v>0.11146716452513079</v>
      </c>
    </row>
    <row r="516" spans="1:5" x14ac:dyDescent="0.3">
      <c r="A516" t="s">
        <v>12076</v>
      </c>
      <c r="B516">
        <v>81350242</v>
      </c>
      <c r="C516">
        <v>29000000</v>
      </c>
      <c r="D516">
        <f t="shared" si="16"/>
        <v>52350242</v>
      </c>
      <c r="E516" s="3">
        <f t="shared" si="17"/>
        <v>0.11146716452513079</v>
      </c>
    </row>
    <row r="517" spans="1:5" x14ac:dyDescent="0.3">
      <c r="A517" t="s">
        <v>13696</v>
      </c>
      <c r="B517">
        <v>58800000</v>
      </c>
      <c r="C517">
        <v>6500000</v>
      </c>
      <c r="D517">
        <f t="shared" si="16"/>
        <v>52300000</v>
      </c>
      <c r="E517" s="3">
        <f t="shared" si="17"/>
        <v>0.11146716452513079</v>
      </c>
    </row>
    <row r="518" spans="1:5" x14ac:dyDescent="0.3">
      <c r="A518" t="s">
        <v>10483</v>
      </c>
      <c r="B518">
        <v>237282182</v>
      </c>
      <c r="C518">
        <v>185000000</v>
      </c>
      <c r="D518">
        <f t="shared" si="16"/>
        <v>52282182</v>
      </c>
      <c r="E518" s="3">
        <f t="shared" si="17"/>
        <v>0.11146716452513079</v>
      </c>
    </row>
    <row r="519" spans="1:5" x14ac:dyDescent="0.3">
      <c r="A519">
        <v>54</v>
      </c>
      <c r="B519">
        <v>63270259</v>
      </c>
      <c r="C519">
        <v>11000000</v>
      </c>
      <c r="D519">
        <f t="shared" si="16"/>
        <v>52270259</v>
      </c>
      <c r="E519" s="3">
        <f t="shared" si="17"/>
        <v>0.11146716452513079</v>
      </c>
    </row>
    <row r="520" spans="1:5" x14ac:dyDescent="0.3">
      <c r="A520" t="s">
        <v>13109</v>
      </c>
      <c r="B520">
        <v>65269010</v>
      </c>
      <c r="C520">
        <v>13000000</v>
      </c>
      <c r="D520">
        <f t="shared" si="16"/>
        <v>52269010</v>
      </c>
      <c r="E520" s="3">
        <f t="shared" si="17"/>
        <v>0.11146716452513079</v>
      </c>
    </row>
    <row r="521" spans="1:5" x14ac:dyDescent="0.3">
      <c r="A521" t="s">
        <v>12205</v>
      </c>
      <c r="B521">
        <v>82234139</v>
      </c>
      <c r="C521">
        <v>30000000</v>
      </c>
      <c r="D521">
        <f t="shared" si="16"/>
        <v>52234139</v>
      </c>
      <c r="E521" s="3">
        <f t="shared" si="17"/>
        <v>0.11146716452513079</v>
      </c>
    </row>
    <row r="522" spans="1:5" x14ac:dyDescent="0.3">
      <c r="A522" t="s">
        <v>13247</v>
      </c>
      <c r="B522">
        <v>63231524</v>
      </c>
      <c r="C522">
        <v>11000000</v>
      </c>
      <c r="D522">
        <f t="shared" si="16"/>
        <v>52231524</v>
      </c>
      <c r="E522" s="3">
        <f t="shared" si="17"/>
        <v>0.11146716452513079</v>
      </c>
    </row>
    <row r="523" spans="1:5" x14ac:dyDescent="0.3">
      <c r="A523" t="s">
        <v>10658</v>
      </c>
      <c r="B523">
        <v>187165546</v>
      </c>
      <c r="C523">
        <v>135000000</v>
      </c>
      <c r="D523">
        <f t="shared" si="16"/>
        <v>52165546</v>
      </c>
      <c r="E523" s="3">
        <f t="shared" si="17"/>
        <v>0.11146716452513079</v>
      </c>
    </row>
    <row r="524" spans="1:5" x14ac:dyDescent="0.3">
      <c r="A524" t="s">
        <v>11232</v>
      </c>
      <c r="B524">
        <v>107100855</v>
      </c>
      <c r="C524">
        <v>55000000</v>
      </c>
      <c r="D524">
        <f t="shared" si="16"/>
        <v>52100855</v>
      </c>
      <c r="E524" s="3">
        <f t="shared" si="17"/>
        <v>0.11146716452513079</v>
      </c>
    </row>
    <row r="525" spans="1:5" x14ac:dyDescent="0.3">
      <c r="A525" t="s">
        <v>10436</v>
      </c>
      <c r="B525">
        <v>301956980</v>
      </c>
      <c r="C525">
        <v>250000000</v>
      </c>
      <c r="D525">
        <f t="shared" si="16"/>
        <v>51956980</v>
      </c>
      <c r="E525" s="3">
        <f t="shared" si="17"/>
        <v>0.11146716452513079</v>
      </c>
    </row>
    <row r="526" spans="1:5" x14ac:dyDescent="0.3">
      <c r="A526" t="s">
        <v>11547</v>
      </c>
      <c r="B526">
        <v>116724075</v>
      </c>
      <c r="C526">
        <v>65000000</v>
      </c>
      <c r="D526">
        <f t="shared" si="16"/>
        <v>51724075</v>
      </c>
      <c r="E526" s="3">
        <f t="shared" si="17"/>
        <v>0.11146716452513079</v>
      </c>
    </row>
    <row r="527" spans="1:5" x14ac:dyDescent="0.3">
      <c r="A527" t="s">
        <v>12343</v>
      </c>
      <c r="B527">
        <v>75590286</v>
      </c>
      <c r="C527">
        <v>24000000</v>
      </c>
      <c r="D527">
        <f t="shared" si="16"/>
        <v>51590286</v>
      </c>
      <c r="E527" s="3">
        <f t="shared" si="17"/>
        <v>0.11146716452513079</v>
      </c>
    </row>
    <row r="528" spans="1:5" x14ac:dyDescent="0.3">
      <c r="A528" t="s">
        <v>13113</v>
      </c>
      <c r="B528">
        <v>64572496</v>
      </c>
      <c r="C528">
        <v>13000000</v>
      </c>
      <c r="D528">
        <f t="shared" si="16"/>
        <v>51572496</v>
      </c>
      <c r="E528" s="3">
        <f t="shared" si="17"/>
        <v>0.11146716452513079</v>
      </c>
    </row>
    <row r="529" spans="1:5" x14ac:dyDescent="0.3">
      <c r="A529" t="s">
        <v>12774</v>
      </c>
      <c r="B529">
        <v>68525609</v>
      </c>
      <c r="C529">
        <v>17000000</v>
      </c>
      <c r="D529">
        <f t="shared" si="16"/>
        <v>51525609</v>
      </c>
      <c r="E529" s="3">
        <f t="shared" si="17"/>
        <v>0.11146716452513079</v>
      </c>
    </row>
    <row r="530" spans="1:5" x14ac:dyDescent="0.3">
      <c r="A530" t="s">
        <v>12193</v>
      </c>
      <c r="B530">
        <v>76270454</v>
      </c>
      <c r="C530">
        <v>25000000</v>
      </c>
      <c r="D530">
        <f t="shared" si="16"/>
        <v>51270454</v>
      </c>
      <c r="E530" s="3">
        <f t="shared" si="17"/>
        <v>0.11146716452513079</v>
      </c>
    </row>
    <row r="531" spans="1:5" x14ac:dyDescent="0.3">
      <c r="A531" t="s">
        <v>10855</v>
      </c>
      <c r="B531">
        <v>133103929</v>
      </c>
      <c r="C531">
        <v>82000000</v>
      </c>
      <c r="D531">
        <f t="shared" si="16"/>
        <v>51103929</v>
      </c>
      <c r="E531" s="3">
        <f t="shared" si="17"/>
        <v>0.11146716452513079</v>
      </c>
    </row>
    <row r="532" spans="1:5" x14ac:dyDescent="0.3">
      <c r="A532" t="s">
        <v>10918</v>
      </c>
      <c r="B532">
        <v>127083765</v>
      </c>
      <c r="C532">
        <v>76000000</v>
      </c>
      <c r="D532">
        <f t="shared" si="16"/>
        <v>51083765</v>
      </c>
      <c r="E532" s="3">
        <f t="shared" si="17"/>
        <v>0.11146716452513079</v>
      </c>
    </row>
    <row r="533" spans="1:5" x14ac:dyDescent="0.3">
      <c r="A533" t="s">
        <v>11705</v>
      </c>
      <c r="B533">
        <v>88915214</v>
      </c>
      <c r="C533">
        <v>38000000</v>
      </c>
      <c r="D533">
        <f t="shared" si="16"/>
        <v>50915214</v>
      </c>
      <c r="E533" s="3">
        <f t="shared" si="17"/>
        <v>0.11146716452513079</v>
      </c>
    </row>
    <row r="534" spans="1:5" x14ac:dyDescent="0.3">
      <c r="A534" t="s">
        <v>14229</v>
      </c>
      <c r="B534">
        <v>53245055</v>
      </c>
      <c r="C534">
        <v>2361000</v>
      </c>
      <c r="D534">
        <f t="shared" si="16"/>
        <v>50884055</v>
      </c>
      <c r="E534" s="3">
        <f t="shared" si="17"/>
        <v>0.11146716452513079</v>
      </c>
    </row>
    <row r="535" spans="1:5" x14ac:dyDescent="0.3">
      <c r="A535" t="s">
        <v>11579</v>
      </c>
      <c r="B535">
        <v>90835030</v>
      </c>
      <c r="C535">
        <v>40000000</v>
      </c>
      <c r="D535">
        <f t="shared" si="16"/>
        <v>50835030</v>
      </c>
      <c r="E535" s="3">
        <f t="shared" si="17"/>
        <v>0.11146716452513079</v>
      </c>
    </row>
    <row r="536" spans="1:5" x14ac:dyDescent="0.3">
      <c r="A536" t="s">
        <v>11553</v>
      </c>
      <c r="B536">
        <v>90800000</v>
      </c>
      <c r="C536">
        <v>40000000</v>
      </c>
      <c r="D536">
        <f t="shared" si="16"/>
        <v>50800000</v>
      </c>
      <c r="E536" s="3">
        <f t="shared" si="17"/>
        <v>0.11146716452513079</v>
      </c>
    </row>
    <row r="537" spans="1:5" x14ac:dyDescent="0.3">
      <c r="A537" t="s">
        <v>11057</v>
      </c>
      <c r="B537">
        <v>115731542</v>
      </c>
      <c r="C537">
        <v>65000000</v>
      </c>
      <c r="D537">
        <f t="shared" si="16"/>
        <v>50731542</v>
      </c>
      <c r="E537" s="3">
        <f t="shared" si="17"/>
        <v>0.11146716452513079</v>
      </c>
    </row>
    <row r="538" spans="1:5" x14ac:dyDescent="0.3">
      <c r="A538" t="s">
        <v>11568</v>
      </c>
      <c r="B538">
        <v>90703745</v>
      </c>
      <c r="C538">
        <v>40000000</v>
      </c>
      <c r="D538">
        <f t="shared" si="16"/>
        <v>50703745</v>
      </c>
      <c r="E538" s="3">
        <f t="shared" si="17"/>
        <v>0.11146716452513079</v>
      </c>
    </row>
    <row r="539" spans="1:5" x14ac:dyDescent="0.3">
      <c r="A539" t="s">
        <v>12153</v>
      </c>
      <c r="B539">
        <v>65703412</v>
      </c>
      <c r="C539">
        <v>15000000</v>
      </c>
      <c r="D539">
        <f t="shared" si="16"/>
        <v>50703412</v>
      </c>
      <c r="E539" s="3">
        <f t="shared" si="17"/>
        <v>0.11146716452513079</v>
      </c>
    </row>
    <row r="540" spans="1:5" x14ac:dyDescent="0.3">
      <c r="A540" t="s">
        <v>13719</v>
      </c>
      <c r="B540">
        <v>56536016</v>
      </c>
      <c r="C540">
        <v>6000000</v>
      </c>
      <c r="D540">
        <f t="shared" si="16"/>
        <v>50536016</v>
      </c>
      <c r="E540" s="3">
        <f t="shared" si="17"/>
        <v>0.11146716452513079</v>
      </c>
    </row>
    <row r="541" spans="1:5" x14ac:dyDescent="0.3">
      <c r="A541" t="s">
        <v>11915</v>
      </c>
      <c r="B541">
        <v>82528097</v>
      </c>
      <c r="C541">
        <v>32000000</v>
      </c>
      <c r="D541">
        <f t="shared" si="16"/>
        <v>50528097</v>
      </c>
      <c r="E541" s="3">
        <f t="shared" si="17"/>
        <v>0.11146716452513079</v>
      </c>
    </row>
    <row r="542" spans="1:5" x14ac:dyDescent="0.3">
      <c r="A542" t="s">
        <v>10989</v>
      </c>
      <c r="B542">
        <v>120523073</v>
      </c>
      <c r="C542">
        <v>70000000</v>
      </c>
      <c r="D542">
        <f t="shared" si="16"/>
        <v>50523073</v>
      </c>
      <c r="E542" s="3">
        <f t="shared" si="17"/>
        <v>0.11146716452513079</v>
      </c>
    </row>
    <row r="543" spans="1:5" x14ac:dyDescent="0.3">
      <c r="A543" t="s">
        <v>13605</v>
      </c>
      <c r="B543">
        <v>57504069</v>
      </c>
      <c r="C543">
        <v>7000000</v>
      </c>
      <c r="D543">
        <f t="shared" si="16"/>
        <v>50504069</v>
      </c>
      <c r="E543" s="3">
        <f t="shared" si="17"/>
        <v>0.11146716452513079</v>
      </c>
    </row>
    <row r="544" spans="1:5" x14ac:dyDescent="0.3">
      <c r="A544" t="s">
        <v>12729</v>
      </c>
      <c r="B544">
        <v>70492685</v>
      </c>
      <c r="C544">
        <v>20000000</v>
      </c>
      <c r="D544">
        <f t="shared" si="16"/>
        <v>50492685</v>
      </c>
      <c r="E544" s="3">
        <f t="shared" si="17"/>
        <v>0.11146716452513079</v>
      </c>
    </row>
    <row r="545" spans="1:5" x14ac:dyDescent="0.3">
      <c r="A545" t="s">
        <v>11029</v>
      </c>
      <c r="B545">
        <v>118471320</v>
      </c>
      <c r="C545">
        <v>68000000</v>
      </c>
      <c r="D545">
        <f t="shared" si="16"/>
        <v>50471320</v>
      </c>
      <c r="E545" s="3">
        <f t="shared" si="17"/>
        <v>0.11146716452513079</v>
      </c>
    </row>
    <row r="546" spans="1:5" x14ac:dyDescent="0.3">
      <c r="A546" t="s">
        <v>12453</v>
      </c>
      <c r="B546">
        <v>70360285</v>
      </c>
      <c r="C546">
        <v>20000000</v>
      </c>
      <c r="D546">
        <f t="shared" si="16"/>
        <v>50360285</v>
      </c>
      <c r="E546" s="3">
        <f t="shared" si="17"/>
        <v>0.11146716452513079</v>
      </c>
    </row>
    <row r="547" spans="1:5" x14ac:dyDescent="0.3">
      <c r="A547" t="s">
        <v>11571</v>
      </c>
      <c r="B547">
        <v>90353764</v>
      </c>
      <c r="C547">
        <v>40000000</v>
      </c>
      <c r="D547">
        <f t="shared" si="16"/>
        <v>50353764</v>
      </c>
      <c r="E547" s="3">
        <f t="shared" si="17"/>
        <v>0.11146716452513079</v>
      </c>
    </row>
    <row r="548" spans="1:5" x14ac:dyDescent="0.3">
      <c r="A548" t="s">
        <v>10857</v>
      </c>
      <c r="B548">
        <v>130313314</v>
      </c>
      <c r="C548">
        <v>80000000</v>
      </c>
      <c r="D548">
        <f t="shared" si="16"/>
        <v>50313314</v>
      </c>
      <c r="E548" s="3">
        <f t="shared" si="17"/>
        <v>0.11146716452513079</v>
      </c>
    </row>
    <row r="549" spans="1:5" x14ac:dyDescent="0.3">
      <c r="A549" t="s">
        <v>10607</v>
      </c>
      <c r="B549">
        <v>180191634</v>
      </c>
      <c r="C549">
        <v>130000000</v>
      </c>
      <c r="D549">
        <f t="shared" si="16"/>
        <v>50191634</v>
      </c>
      <c r="E549" s="3">
        <f t="shared" si="17"/>
        <v>0.11146716452513079</v>
      </c>
    </row>
    <row r="550" spans="1:5" x14ac:dyDescent="0.3">
      <c r="A550" t="s">
        <v>11453</v>
      </c>
      <c r="B550">
        <v>95149435</v>
      </c>
      <c r="C550">
        <v>45000000</v>
      </c>
      <c r="D550">
        <f t="shared" si="16"/>
        <v>50149435</v>
      </c>
      <c r="E550" s="3">
        <f t="shared" si="17"/>
        <v>0.11146716452513079</v>
      </c>
    </row>
    <row r="551" spans="1:5" x14ac:dyDescent="0.3">
      <c r="A551" t="s">
        <v>12191</v>
      </c>
      <c r="B551">
        <v>80034302</v>
      </c>
      <c r="C551">
        <v>30000000</v>
      </c>
      <c r="D551">
        <f t="shared" si="16"/>
        <v>50034302</v>
      </c>
      <c r="E551" s="3">
        <f t="shared" si="17"/>
        <v>0.11146716452513079</v>
      </c>
    </row>
    <row r="552" spans="1:5" x14ac:dyDescent="0.3">
      <c r="A552" t="s">
        <v>12835</v>
      </c>
      <c r="B552">
        <v>69800000</v>
      </c>
      <c r="C552">
        <v>20000000</v>
      </c>
      <c r="D552">
        <f t="shared" si="16"/>
        <v>49800000</v>
      </c>
      <c r="E552" s="3">
        <f t="shared" si="17"/>
        <v>0.11146716452513079</v>
      </c>
    </row>
    <row r="553" spans="1:5" x14ac:dyDescent="0.3">
      <c r="A553" t="s">
        <v>12321</v>
      </c>
      <c r="B553">
        <v>74608545</v>
      </c>
      <c r="C553">
        <v>25000000</v>
      </c>
      <c r="D553">
        <f t="shared" si="16"/>
        <v>49608545</v>
      </c>
      <c r="E553" s="3">
        <f t="shared" si="17"/>
        <v>0.11146716452513079</v>
      </c>
    </row>
    <row r="554" spans="1:5" x14ac:dyDescent="0.3">
      <c r="A554" t="s">
        <v>12615</v>
      </c>
      <c r="B554">
        <v>51431160</v>
      </c>
      <c r="C554">
        <v>2000000</v>
      </c>
      <c r="D554">
        <f t="shared" si="16"/>
        <v>49431160</v>
      </c>
      <c r="E554" s="3">
        <f t="shared" si="17"/>
        <v>0.11146716452513079</v>
      </c>
    </row>
    <row r="555" spans="1:5" x14ac:dyDescent="0.3">
      <c r="A555" t="s">
        <v>13474</v>
      </c>
      <c r="B555">
        <v>58401464</v>
      </c>
      <c r="C555">
        <v>9000000</v>
      </c>
      <c r="D555">
        <f t="shared" si="16"/>
        <v>49401464</v>
      </c>
      <c r="E555" s="3">
        <f t="shared" si="17"/>
        <v>0.11146716452513079</v>
      </c>
    </row>
    <row r="556" spans="1:5" x14ac:dyDescent="0.3">
      <c r="A556" t="s">
        <v>11231</v>
      </c>
      <c r="B556">
        <v>104354205</v>
      </c>
      <c r="C556">
        <v>55000000</v>
      </c>
      <c r="D556">
        <f t="shared" si="16"/>
        <v>49354205</v>
      </c>
      <c r="E556" s="3">
        <f t="shared" si="17"/>
        <v>0.11146716452513079</v>
      </c>
    </row>
    <row r="557" spans="1:5" x14ac:dyDescent="0.3">
      <c r="A557" t="s">
        <v>11886</v>
      </c>
      <c r="B557">
        <v>81150692</v>
      </c>
      <c r="C557">
        <v>32000000</v>
      </c>
      <c r="D557">
        <f t="shared" si="16"/>
        <v>49150692</v>
      </c>
      <c r="E557" s="3">
        <f t="shared" si="17"/>
        <v>0.11146716452513079</v>
      </c>
    </row>
    <row r="558" spans="1:5" x14ac:dyDescent="0.3">
      <c r="A558" t="s">
        <v>11569</v>
      </c>
      <c r="B558">
        <v>89138076</v>
      </c>
      <c r="C558">
        <v>40000000</v>
      </c>
      <c r="D558">
        <f t="shared" si="16"/>
        <v>49138076</v>
      </c>
      <c r="E558" s="3">
        <f t="shared" si="17"/>
        <v>0.11146716452513079</v>
      </c>
    </row>
    <row r="559" spans="1:5" x14ac:dyDescent="0.3">
      <c r="A559" t="s">
        <v>12370</v>
      </c>
      <c r="B559">
        <v>71975611</v>
      </c>
      <c r="C559">
        <v>23000000</v>
      </c>
      <c r="D559">
        <f t="shared" si="16"/>
        <v>48975611</v>
      </c>
      <c r="E559" s="3">
        <f t="shared" si="17"/>
        <v>0.11146716452513079</v>
      </c>
    </row>
    <row r="560" spans="1:5" x14ac:dyDescent="0.3">
      <c r="A560" t="s">
        <v>11567</v>
      </c>
      <c r="B560">
        <v>93952276</v>
      </c>
      <c r="C560">
        <v>45000000</v>
      </c>
      <c r="D560">
        <f t="shared" si="16"/>
        <v>48952276</v>
      </c>
      <c r="E560" s="3">
        <f t="shared" si="17"/>
        <v>0.11146716452513079</v>
      </c>
    </row>
    <row r="561" spans="1:5" x14ac:dyDescent="0.3">
      <c r="A561" t="s">
        <v>11913</v>
      </c>
      <c r="B561">
        <v>78800000</v>
      </c>
      <c r="C561">
        <v>30000000</v>
      </c>
      <c r="D561">
        <f t="shared" si="16"/>
        <v>48800000</v>
      </c>
      <c r="E561" s="3">
        <f t="shared" si="17"/>
        <v>0.11146716452513079</v>
      </c>
    </row>
    <row r="562" spans="1:5" x14ac:dyDescent="0.3">
      <c r="A562" t="s">
        <v>11241</v>
      </c>
      <c r="B562">
        <v>78745923</v>
      </c>
      <c r="C562">
        <v>30000000</v>
      </c>
      <c r="D562">
        <f t="shared" si="16"/>
        <v>48745923</v>
      </c>
      <c r="E562" s="3">
        <f t="shared" si="17"/>
        <v>0.11146716452513079</v>
      </c>
    </row>
    <row r="563" spans="1:5" x14ac:dyDescent="0.3">
      <c r="A563" t="s">
        <v>10993</v>
      </c>
      <c r="B563">
        <v>116643346</v>
      </c>
      <c r="C563">
        <v>68000000</v>
      </c>
      <c r="D563">
        <f t="shared" si="16"/>
        <v>48643346</v>
      </c>
      <c r="E563" s="3">
        <f t="shared" si="17"/>
        <v>0.11146716452513079</v>
      </c>
    </row>
    <row r="564" spans="1:5" x14ac:dyDescent="0.3">
      <c r="A564" t="s">
        <v>10601</v>
      </c>
      <c r="B564">
        <v>183635922</v>
      </c>
      <c r="C564">
        <v>135000000</v>
      </c>
      <c r="D564">
        <f t="shared" si="16"/>
        <v>48635922</v>
      </c>
      <c r="E564" s="3">
        <f t="shared" si="17"/>
        <v>0.11146716452513079</v>
      </c>
    </row>
    <row r="565" spans="1:5" x14ac:dyDescent="0.3">
      <c r="A565" t="s">
        <v>10535</v>
      </c>
      <c r="B565">
        <v>198539855</v>
      </c>
      <c r="C565">
        <v>150000000</v>
      </c>
      <c r="D565">
        <f t="shared" si="16"/>
        <v>48539855</v>
      </c>
      <c r="E565" s="3">
        <f t="shared" si="17"/>
        <v>0.11146716452513079</v>
      </c>
    </row>
    <row r="566" spans="1:5" x14ac:dyDescent="0.3">
      <c r="A566" t="s">
        <v>10707</v>
      </c>
      <c r="B566">
        <v>148383780</v>
      </c>
      <c r="C566">
        <v>100000000</v>
      </c>
      <c r="D566">
        <f t="shared" si="16"/>
        <v>48383780</v>
      </c>
      <c r="E566" s="3">
        <f t="shared" si="17"/>
        <v>0.11146716452513079</v>
      </c>
    </row>
    <row r="567" spans="1:5" x14ac:dyDescent="0.3">
      <c r="A567" t="s">
        <v>10512</v>
      </c>
      <c r="B567">
        <v>238371987</v>
      </c>
      <c r="C567">
        <v>190000000</v>
      </c>
      <c r="D567">
        <f t="shared" si="16"/>
        <v>48371987</v>
      </c>
      <c r="E567" s="3">
        <f t="shared" si="17"/>
        <v>0.11146716452513079</v>
      </c>
    </row>
    <row r="568" spans="1:5" x14ac:dyDescent="0.3">
      <c r="A568" t="s">
        <v>11786</v>
      </c>
      <c r="B568">
        <v>83299761</v>
      </c>
      <c r="C568">
        <v>35000000</v>
      </c>
      <c r="D568">
        <f t="shared" si="16"/>
        <v>48299761</v>
      </c>
      <c r="E568" s="3">
        <f t="shared" si="17"/>
        <v>0.11146716452513079</v>
      </c>
    </row>
    <row r="569" spans="1:5" x14ac:dyDescent="0.3">
      <c r="A569" t="s">
        <v>10861</v>
      </c>
      <c r="B569">
        <v>128200012</v>
      </c>
      <c r="C569">
        <v>80000000</v>
      </c>
      <c r="D569">
        <f t="shared" si="16"/>
        <v>48200012</v>
      </c>
      <c r="E569" s="3">
        <f t="shared" si="17"/>
        <v>0.11146716452513079</v>
      </c>
    </row>
    <row r="570" spans="1:5" x14ac:dyDescent="0.3">
      <c r="A570" t="s">
        <v>12436</v>
      </c>
      <c r="B570">
        <v>69700000</v>
      </c>
      <c r="C570">
        <v>21500000</v>
      </c>
      <c r="D570">
        <f t="shared" si="16"/>
        <v>48200000</v>
      </c>
      <c r="E570" s="3">
        <f t="shared" si="17"/>
        <v>0.11146716452513079</v>
      </c>
    </row>
    <row r="571" spans="1:5" x14ac:dyDescent="0.3">
      <c r="A571" t="s">
        <v>11888</v>
      </c>
      <c r="B571">
        <v>80197993</v>
      </c>
      <c r="C571">
        <v>32000000</v>
      </c>
      <c r="D571">
        <f t="shared" si="16"/>
        <v>48197993</v>
      </c>
      <c r="E571" s="3">
        <f t="shared" si="17"/>
        <v>0.11146716452513079</v>
      </c>
    </row>
    <row r="572" spans="1:5" x14ac:dyDescent="0.3">
      <c r="A572" t="s">
        <v>11122</v>
      </c>
      <c r="B572">
        <v>109176215</v>
      </c>
      <c r="C572">
        <v>61000000</v>
      </c>
      <c r="D572">
        <f t="shared" si="16"/>
        <v>48176215</v>
      </c>
      <c r="E572" s="3">
        <f t="shared" si="17"/>
        <v>0.11146716452513079</v>
      </c>
    </row>
    <row r="573" spans="1:5" x14ac:dyDescent="0.3">
      <c r="A573" t="s">
        <v>12455</v>
      </c>
      <c r="B573">
        <v>69148997</v>
      </c>
      <c r="C573">
        <v>21000000</v>
      </c>
      <c r="D573">
        <f t="shared" si="16"/>
        <v>48148997</v>
      </c>
      <c r="E573" s="3">
        <f t="shared" si="17"/>
        <v>0.11146716452513079</v>
      </c>
    </row>
    <row r="574" spans="1:5" x14ac:dyDescent="0.3">
      <c r="A574" t="s">
        <v>12837</v>
      </c>
      <c r="B574">
        <v>64001297</v>
      </c>
      <c r="C574">
        <v>16000000</v>
      </c>
      <c r="D574">
        <f t="shared" si="16"/>
        <v>48001297</v>
      </c>
      <c r="E574" s="3">
        <f t="shared" si="17"/>
        <v>0.11146716452513079</v>
      </c>
    </row>
    <row r="575" spans="1:5" x14ac:dyDescent="0.3">
      <c r="A575" t="s">
        <v>10859</v>
      </c>
      <c r="B575">
        <v>127968405</v>
      </c>
      <c r="C575">
        <v>80000000</v>
      </c>
      <c r="D575">
        <f t="shared" si="16"/>
        <v>47968405</v>
      </c>
      <c r="E575" s="3">
        <f t="shared" si="17"/>
        <v>0.11146716452513079</v>
      </c>
    </row>
    <row r="576" spans="1:5" x14ac:dyDescent="0.3">
      <c r="A576" t="s">
        <v>12378</v>
      </c>
      <c r="B576">
        <v>70960517</v>
      </c>
      <c r="C576">
        <v>23000000</v>
      </c>
      <c r="D576">
        <f t="shared" si="16"/>
        <v>47960517</v>
      </c>
      <c r="E576" s="3">
        <f t="shared" si="17"/>
        <v>0.11146716452513079</v>
      </c>
    </row>
    <row r="577" spans="1:5" x14ac:dyDescent="0.3">
      <c r="A577" t="s">
        <v>13725</v>
      </c>
      <c r="B577">
        <v>53884821</v>
      </c>
      <c r="C577">
        <v>6000000</v>
      </c>
      <c r="D577">
        <f t="shared" si="16"/>
        <v>47884821</v>
      </c>
      <c r="E577" s="3">
        <f t="shared" si="17"/>
        <v>0.11146716452513079</v>
      </c>
    </row>
    <row r="578" spans="1:5" x14ac:dyDescent="0.3">
      <c r="A578" t="s">
        <v>11529</v>
      </c>
      <c r="B578">
        <v>87856565</v>
      </c>
      <c r="C578">
        <v>40000000</v>
      </c>
      <c r="D578">
        <f t="shared" ref="D578:D641" si="18">B578-C578</f>
        <v>47856565</v>
      </c>
      <c r="E578" s="3">
        <f t="shared" si="17"/>
        <v>0.11146716452513079</v>
      </c>
    </row>
    <row r="579" spans="1:5" x14ac:dyDescent="0.3">
      <c r="A579" t="s">
        <v>13814</v>
      </c>
      <c r="B579">
        <v>52700832</v>
      </c>
      <c r="C579">
        <v>5000000</v>
      </c>
      <c r="D579">
        <f t="shared" si="18"/>
        <v>47700832</v>
      </c>
      <c r="E579" s="3">
        <f t="shared" ref="E579:E642" si="19">CORREL($B:$B,$C:$C)</f>
        <v>0.11146716452513079</v>
      </c>
    </row>
    <row r="580" spans="1:5" x14ac:dyDescent="0.3">
      <c r="A580" t="s">
        <v>11325</v>
      </c>
      <c r="B580">
        <v>97680195</v>
      </c>
      <c r="C580">
        <v>50000000</v>
      </c>
      <c r="D580">
        <f t="shared" si="18"/>
        <v>47680195</v>
      </c>
      <c r="E580" s="3">
        <f t="shared" si="19"/>
        <v>0.11146716452513079</v>
      </c>
    </row>
    <row r="581" spans="1:5" x14ac:dyDescent="0.3">
      <c r="A581" t="s">
        <v>11570</v>
      </c>
      <c r="B581">
        <v>87666629</v>
      </c>
      <c r="C581">
        <v>40000000</v>
      </c>
      <c r="D581">
        <f t="shared" si="18"/>
        <v>47666629</v>
      </c>
      <c r="E581" s="3">
        <f t="shared" si="19"/>
        <v>0.11146716452513079</v>
      </c>
    </row>
    <row r="582" spans="1:5" x14ac:dyDescent="0.3">
      <c r="A582" t="s">
        <v>12456</v>
      </c>
      <c r="B582">
        <v>82624961</v>
      </c>
      <c r="C582">
        <v>35000000</v>
      </c>
      <c r="D582">
        <f t="shared" si="18"/>
        <v>47624961</v>
      </c>
      <c r="E582" s="3">
        <f t="shared" si="19"/>
        <v>0.11146716452513079</v>
      </c>
    </row>
    <row r="583" spans="1:5" x14ac:dyDescent="0.3">
      <c r="A583" t="s">
        <v>11441</v>
      </c>
      <c r="B583">
        <v>93607673</v>
      </c>
      <c r="C583">
        <v>46000000</v>
      </c>
      <c r="D583">
        <f t="shared" si="18"/>
        <v>47607673</v>
      </c>
      <c r="E583" s="3">
        <f t="shared" si="19"/>
        <v>0.11146716452513079</v>
      </c>
    </row>
    <row r="584" spans="1:5" x14ac:dyDescent="0.3">
      <c r="A584" t="s">
        <v>11707</v>
      </c>
      <c r="B584">
        <v>85570368</v>
      </c>
      <c r="C584">
        <v>38000000</v>
      </c>
      <c r="D584">
        <f t="shared" si="18"/>
        <v>47570368</v>
      </c>
      <c r="E584" s="3">
        <f t="shared" si="19"/>
        <v>0.11146716452513079</v>
      </c>
    </row>
    <row r="585" spans="1:5" x14ac:dyDescent="0.3">
      <c r="A585" t="s">
        <v>11456</v>
      </c>
      <c r="B585">
        <v>93452056</v>
      </c>
      <c r="C585">
        <v>46000000</v>
      </c>
      <c r="D585">
        <f t="shared" si="18"/>
        <v>47452056</v>
      </c>
      <c r="E585" s="3">
        <f t="shared" si="19"/>
        <v>0.11146716452513079</v>
      </c>
    </row>
    <row r="586" spans="1:5" x14ac:dyDescent="0.3">
      <c r="A586" t="s">
        <v>11422</v>
      </c>
      <c r="B586">
        <v>95308367</v>
      </c>
      <c r="C586">
        <v>48000000</v>
      </c>
      <c r="D586">
        <f t="shared" si="18"/>
        <v>47308367</v>
      </c>
      <c r="E586" s="3">
        <f t="shared" si="19"/>
        <v>0.11146716452513079</v>
      </c>
    </row>
    <row r="587" spans="1:5" x14ac:dyDescent="0.3">
      <c r="A587" t="s">
        <v>11767</v>
      </c>
      <c r="B587">
        <v>82300000</v>
      </c>
      <c r="C587">
        <v>35000000</v>
      </c>
      <c r="D587">
        <f t="shared" si="18"/>
        <v>47300000</v>
      </c>
      <c r="E587" s="3">
        <f t="shared" si="19"/>
        <v>0.11146716452513079</v>
      </c>
    </row>
    <row r="588" spans="1:5" x14ac:dyDescent="0.3">
      <c r="A588" t="s">
        <v>13630</v>
      </c>
      <c r="B588">
        <v>54800000</v>
      </c>
      <c r="C588">
        <v>7500000</v>
      </c>
      <c r="D588">
        <f t="shared" si="18"/>
        <v>47300000</v>
      </c>
      <c r="E588" s="3">
        <f t="shared" si="19"/>
        <v>0.11146716452513079</v>
      </c>
    </row>
    <row r="589" spans="1:5" x14ac:dyDescent="0.3">
      <c r="A589" t="s">
        <v>13606</v>
      </c>
      <c r="B589">
        <v>54215416</v>
      </c>
      <c r="C589">
        <v>7000000</v>
      </c>
      <c r="D589">
        <f t="shared" si="18"/>
        <v>47215416</v>
      </c>
      <c r="E589" s="3">
        <f t="shared" si="19"/>
        <v>0.11146716452513079</v>
      </c>
    </row>
    <row r="590" spans="1:5" x14ac:dyDescent="0.3">
      <c r="A590" t="s">
        <v>10613</v>
      </c>
      <c r="B590">
        <v>57176582</v>
      </c>
      <c r="C590">
        <v>10000000</v>
      </c>
      <c r="D590">
        <f t="shared" si="18"/>
        <v>47176582</v>
      </c>
      <c r="E590" s="3">
        <f t="shared" si="19"/>
        <v>0.11146716452513079</v>
      </c>
    </row>
    <row r="591" spans="1:5" x14ac:dyDescent="0.3">
      <c r="A591" t="s">
        <v>12741</v>
      </c>
      <c r="B591">
        <v>64998368</v>
      </c>
      <c r="C591">
        <v>18000000</v>
      </c>
      <c r="D591">
        <f t="shared" si="18"/>
        <v>46998368</v>
      </c>
      <c r="E591" s="3">
        <f t="shared" si="19"/>
        <v>0.11146716452513079</v>
      </c>
    </row>
    <row r="592" spans="1:5" x14ac:dyDescent="0.3">
      <c r="A592" t="s">
        <v>12122</v>
      </c>
      <c r="B592">
        <v>74888996</v>
      </c>
      <c r="C592">
        <v>28000000</v>
      </c>
      <c r="D592">
        <f t="shared" si="18"/>
        <v>46888996</v>
      </c>
      <c r="E592" s="3">
        <f t="shared" si="19"/>
        <v>0.11146716452513079</v>
      </c>
    </row>
    <row r="593" spans="1:5" x14ac:dyDescent="0.3">
      <c r="A593" t="s">
        <v>11948</v>
      </c>
      <c r="B593">
        <v>76806312</v>
      </c>
      <c r="C593">
        <v>30000000</v>
      </c>
      <c r="D593">
        <f t="shared" si="18"/>
        <v>46806312</v>
      </c>
      <c r="E593" s="3">
        <f t="shared" si="19"/>
        <v>0.11146716452513079</v>
      </c>
    </row>
    <row r="594" spans="1:5" x14ac:dyDescent="0.3">
      <c r="A594" t="s">
        <v>14388</v>
      </c>
      <c r="B594">
        <v>47000000</v>
      </c>
      <c r="C594">
        <v>350000</v>
      </c>
      <c r="D594">
        <f t="shared" si="18"/>
        <v>46650000</v>
      </c>
      <c r="E594" s="3">
        <f t="shared" si="19"/>
        <v>0.11146716452513079</v>
      </c>
    </row>
    <row r="595" spans="1:5" x14ac:dyDescent="0.3">
      <c r="A595" t="s">
        <v>12111</v>
      </c>
      <c r="B595">
        <v>65623128</v>
      </c>
      <c r="C595">
        <v>19000000</v>
      </c>
      <c r="D595">
        <f t="shared" si="18"/>
        <v>46623128</v>
      </c>
      <c r="E595" s="3">
        <f t="shared" si="19"/>
        <v>0.11146716452513079</v>
      </c>
    </row>
    <row r="596" spans="1:5" x14ac:dyDescent="0.3">
      <c r="A596" t="s">
        <v>11577</v>
      </c>
      <c r="B596">
        <v>81593527</v>
      </c>
      <c r="C596">
        <v>35000000</v>
      </c>
      <c r="D596">
        <f t="shared" si="18"/>
        <v>46593527</v>
      </c>
      <c r="E596" s="3">
        <f t="shared" si="19"/>
        <v>0.11146716452513079</v>
      </c>
    </row>
    <row r="597" spans="1:5" x14ac:dyDescent="0.3">
      <c r="A597" t="s">
        <v>13523</v>
      </c>
      <c r="B597">
        <v>54557348</v>
      </c>
      <c r="C597">
        <v>8000000</v>
      </c>
      <c r="D597">
        <f t="shared" si="18"/>
        <v>46557348</v>
      </c>
      <c r="E597" s="3">
        <f t="shared" si="19"/>
        <v>0.11146716452513079</v>
      </c>
    </row>
    <row r="598" spans="1:5" x14ac:dyDescent="0.3">
      <c r="A598" t="s">
        <v>12648</v>
      </c>
      <c r="B598">
        <v>65535067</v>
      </c>
      <c r="C598">
        <v>19000000</v>
      </c>
      <c r="D598">
        <f t="shared" si="18"/>
        <v>46535067</v>
      </c>
      <c r="E598" s="3">
        <f t="shared" si="19"/>
        <v>0.11146716452513079</v>
      </c>
    </row>
    <row r="599" spans="1:5" x14ac:dyDescent="0.3">
      <c r="A599" t="s">
        <v>11235</v>
      </c>
      <c r="B599">
        <v>101530738</v>
      </c>
      <c r="C599">
        <v>55000000</v>
      </c>
      <c r="D599">
        <f t="shared" si="18"/>
        <v>46530738</v>
      </c>
      <c r="E599" s="3">
        <f t="shared" si="19"/>
        <v>0.11146716452513079</v>
      </c>
    </row>
    <row r="600" spans="1:5" x14ac:dyDescent="0.3">
      <c r="A600" t="s">
        <v>11950</v>
      </c>
      <c r="B600">
        <v>76501438</v>
      </c>
      <c r="C600">
        <v>30000000</v>
      </c>
      <c r="D600">
        <f t="shared" si="18"/>
        <v>46501438</v>
      </c>
      <c r="E600" s="3">
        <f t="shared" si="19"/>
        <v>0.11146716452513079</v>
      </c>
    </row>
    <row r="601" spans="1:5" x14ac:dyDescent="0.3">
      <c r="A601" t="s">
        <v>12196</v>
      </c>
      <c r="B601">
        <v>71500556</v>
      </c>
      <c r="C601">
        <v>25000000</v>
      </c>
      <c r="D601">
        <f t="shared" si="18"/>
        <v>46500556</v>
      </c>
      <c r="E601" s="3">
        <f t="shared" si="19"/>
        <v>0.11146716452513079</v>
      </c>
    </row>
    <row r="602" spans="1:5" x14ac:dyDescent="0.3">
      <c r="A602" t="s">
        <v>11575</v>
      </c>
      <c r="B602">
        <v>81292135</v>
      </c>
      <c r="C602">
        <v>35000000</v>
      </c>
      <c r="D602">
        <f t="shared" si="18"/>
        <v>46292135</v>
      </c>
      <c r="E602" s="3">
        <f t="shared" si="19"/>
        <v>0.11146716452513079</v>
      </c>
    </row>
    <row r="603" spans="1:5" x14ac:dyDescent="0.3">
      <c r="A603" t="s">
        <v>10705</v>
      </c>
      <c r="B603">
        <v>146282411</v>
      </c>
      <c r="C603">
        <v>100000000</v>
      </c>
      <c r="D603">
        <f t="shared" si="18"/>
        <v>46282411</v>
      </c>
      <c r="E603" s="3">
        <f t="shared" si="19"/>
        <v>0.11146716452513079</v>
      </c>
    </row>
    <row r="604" spans="1:5" x14ac:dyDescent="0.3">
      <c r="A604" t="s">
        <v>13105</v>
      </c>
      <c r="B604">
        <v>72217000</v>
      </c>
      <c r="C604">
        <v>26000000</v>
      </c>
      <c r="D604">
        <f t="shared" si="18"/>
        <v>46217000</v>
      </c>
      <c r="E604" s="3">
        <f t="shared" si="19"/>
        <v>0.11146716452513079</v>
      </c>
    </row>
    <row r="605" spans="1:5" x14ac:dyDescent="0.3">
      <c r="A605" t="s">
        <v>11576</v>
      </c>
      <c r="B605">
        <v>86208010</v>
      </c>
      <c r="C605">
        <v>40000000</v>
      </c>
      <c r="D605">
        <f t="shared" si="18"/>
        <v>46208010</v>
      </c>
      <c r="E605" s="3">
        <f t="shared" si="19"/>
        <v>0.11146716452513079</v>
      </c>
    </row>
    <row r="606" spans="1:5" x14ac:dyDescent="0.3">
      <c r="A606" t="s">
        <v>11770</v>
      </c>
      <c r="B606">
        <v>81159365</v>
      </c>
      <c r="C606">
        <v>35000000</v>
      </c>
      <c r="D606">
        <f t="shared" si="18"/>
        <v>46159365</v>
      </c>
      <c r="E606" s="3">
        <f t="shared" si="19"/>
        <v>0.11146716452513079</v>
      </c>
    </row>
    <row r="607" spans="1:5" x14ac:dyDescent="0.3">
      <c r="A607" t="s">
        <v>12622</v>
      </c>
      <c r="B607">
        <v>56127162</v>
      </c>
      <c r="C607">
        <v>10000000</v>
      </c>
      <c r="D607">
        <f t="shared" si="18"/>
        <v>46127162</v>
      </c>
      <c r="E607" s="3">
        <f t="shared" si="19"/>
        <v>0.11146716452513079</v>
      </c>
    </row>
    <row r="608" spans="1:5" x14ac:dyDescent="0.3">
      <c r="A608" t="s">
        <v>11119</v>
      </c>
      <c r="B608">
        <v>106126012</v>
      </c>
      <c r="C608">
        <v>60000000</v>
      </c>
      <c r="D608">
        <f t="shared" si="18"/>
        <v>46126012</v>
      </c>
      <c r="E608" s="3">
        <f t="shared" si="19"/>
        <v>0.11146716452513079</v>
      </c>
    </row>
    <row r="609" spans="1:5" x14ac:dyDescent="0.3">
      <c r="A609" t="s">
        <v>12074</v>
      </c>
      <c r="B609">
        <v>74058698</v>
      </c>
      <c r="C609">
        <v>28000000</v>
      </c>
      <c r="D609">
        <f t="shared" si="18"/>
        <v>46058698</v>
      </c>
      <c r="E609" s="3">
        <f t="shared" si="19"/>
        <v>0.11146716452513079</v>
      </c>
    </row>
    <row r="610" spans="1:5" x14ac:dyDescent="0.3">
      <c r="A610" t="s">
        <v>12956</v>
      </c>
      <c r="B610">
        <v>66009973</v>
      </c>
      <c r="C610">
        <v>20000000</v>
      </c>
      <c r="D610">
        <f t="shared" si="18"/>
        <v>46009973</v>
      </c>
      <c r="E610" s="3">
        <f t="shared" si="19"/>
        <v>0.11146716452513079</v>
      </c>
    </row>
    <row r="611" spans="1:5" x14ac:dyDescent="0.3">
      <c r="A611" t="s">
        <v>13036</v>
      </c>
      <c r="B611">
        <v>60008303</v>
      </c>
      <c r="C611">
        <v>14000000</v>
      </c>
      <c r="D611">
        <f t="shared" si="18"/>
        <v>46008303</v>
      </c>
      <c r="E611" s="3">
        <f t="shared" si="19"/>
        <v>0.11146716452513079</v>
      </c>
    </row>
    <row r="612" spans="1:5" x14ac:dyDescent="0.3">
      <c r="A612" t="s">
        <v>12651</v>
      </c>
      <c r="B612">
        <v>64955956</v>
      </c>
      <c r="C612">
        <v>19000000</v>
      </c>
      <c r="D612">
        <f t="shared" si="18"/>
        <v>45955956</v>
      </c>
      <c r="E612" s="3">
        <f t="shared" si="19"/>
        <v>0.11146716452513079</v>
      </c>
    </row>
    <row r="613" spans="1:5" x14ac:dyDescent="0.3">
      <c r="A613" t="s">
        <v>11322</v>
      </c>
      <c r="B613">
        <v>105807520</v>
      </c>
      <c r="C613">
        <v>60000000</v>
      </c>
      <c r="D613">
        <f t="shared" si="18"/>
        <v>45807520</v>
      </c>
      <c r="E613" s="3">
        <f t="shared" si="19"/>
        <v>0.11146716452513079</v>
      </c>
    </row>
    <row r="614" spans="1:5" x14ac:dyDescent="0.3">
      <c r="A614" t="s">
        <v>10933</v>
      </c>
      <c r="B614">
        <v>120776832</v>
      </c>
      <c r="C614">
        <v>75000000</v>
      </c>
      <c r="D614">
        <f t="shared" si="18"/>
        <v>45776832</v>
      </c>
      <c r="E614" s="3">
        <f t="shared" si="19"/>
        <v>0.11146716452513079</v>
      </c>
    </row>
    <row r="615" spans="1:5" x14ac:dyDescent="0.3">
      <c r="A615" t="s">
        <v>11233</v>
      </c>
      <c r="B615">
        <v>98711404</v>
      </c>
      <c r="C615">
        <v>53000000</v>
      </c>
      <c r="D615">
        <f t="shared" si="18"/>
        <v>45711404</v>
      </c>
      <c r="E615" s="3">
        <f t="shared" si="19"/>
        <v>0.11146716452513079</v>
      </c>
    </row>
    <row r="616" spans="1:5" x14ac:dyDescent="0.3">
      <c r="A616" t="s">
        <v>12200</v>
      </c>
      <c r="B616">
        <v>70625986</v>
      </c>
      <c r="C616">
        <v>25000000</v>
      </c>
      <c r="D616">
        <f t="shared" si="18"/>
        <v>45625986</v>
      </c>
      <c r="E616" s="3">
        <f t="shared" si="19"/>
        <v>0.11146716452513079</v>
      </c>
    </row>
    <row r="617" spans="1:5" x14ac:dyDescent="0.3">
      <c r="A617" t="s">
        <v>12123</v>
      </c>
      <c r="B617">
        <v>69586544</v>
      </c>
      <c r="C617">
        <v>24000000</v>
      </c>
      <c r="D617">
        <f t="shared" si="18"/>
        <v>45586544</v>
      </c>
      <c r="E617" s="3">
        <f t="shared" si="19"/>
        <v>0.11146716452513079</v>
      </c>
    </row>
    <row r="618" spans="1:5" x14ac:dyDescent="0.3">
      <c r="A618" t="s">
        <v>13185</v>
      </c>
      <c r="B618">
        <v>57469179</v>
      </c>
      <c r="C618">
        <v>12000000</v>
      </c>
      <c r="D618">
        <f t="shared" si="18"/>
        <v>45469179</v>
      </c>
      <c r="E618" s="3">
        <f t="shared" si="19"/>
        <v>0.11146716452513079</v>
      </c>
    </row>
    <row r="619" spans="1:5" x14ac:dyDescent="0.3">
      <c r="A619" t="s">
        <v>12840</v>
      </c>
      <c r="B619">
        <v>61400000</v>
      </c>
      <c r="C619">
        <v>16000000</v>
      </c>
      <c r="D619">
        <f t="shared" si="18"/>
        <v>45400000</v>
      </c>
      <c r="E619" s="3">
        <f t="shared" si="19"/>
        <v>0.11146716452513079</v>
      </c>
    </row>
    <row r="620" spans="1:5" x14ac:dyDescent="0.3">
      <c r="A620" t="s">
        <v>11234</v>
      </c>
      <c r="B620">
        <v>100328194</v>
      </c>
      <c r="C620">
        <v>55000000</v>
      </c>
      <c r="D620">
        <f t="shared" si="18"/>
        <v>45328194</v>
      </c>
      <c r="E620" s="3">
        <f t="shared" si="19"/>
        <v>0.11146716452513079</v>
      </c>
    </row>
    <row r="621" spans="1:5" x14ac:dyDescent="0.3">
      <c r="A621" t="s">
        <v>12197</v>
      </c>
      <c r="B621">
        <v>71309760</v>
      </c>
      <c r="C621">
        <v>26000000</v>
      </c>
      <c r="D621">
        <f t="shared" si="18"/>
        <v>45309760</v>
      </c>
      <c r="E621" s="3">
        <f t="shared" si="19"/>
        <v>0.11146716452513079</v>
      </c>
    </row>
    <row r="622" spans="1:5" x14ac:dyDescent="0.3">
      <c r="A622" t="s">
        <v>12314</v>
      </c>
      <c r="B622">
        <v>70269171</v>
      </c>
      <c r="C622">
        <v>25000000</v>
      </c>
      <c r="D622">
        <f t="shared" si="18"/>
        <v>45269171</v>
      </c>
      <c r="E622" s="3">
        <f t="shared" si="19"/>
        <v>0.11146716452513079</v>
      </c>
    </row>
    <row r="623" spans="1:5" x14ac:dyDescent="0.3">
      <c r="A623" t="s">
        <v>13226</v>
      </c>
      <c r="B623">
        <v>56729973</v>
      </c>
      <c r="C623">
        <v>11500000</v>
      </c>
      <c r="D623">
        <f t="shared" si="18"/>
        <v>45229973</v>
      </c>
      <c r="E623" s="3">
        <f t="shared" si="19"/>
        <v>0.11146716452513079</v>
      </c>
    </row>
    <row r="624" spans="1:5" x14ac:dyDescent="0.3">
      <c r="A624" t="s">
        <v>13232</v>
      </c>
      <c r="B624">
        <v>56715371</v>
      </c>
      <c r="C624">
        <v>11500000</v>
      </c>
      <c r="D624">
        <f t="shared" si="18"/>
        <v>45215371</v>
      </c>
      <c r="E624" s="3">
        <f t="shared" si="19"/>
        <v>0.11146716452513079</v>
      </c>
    </row>
    <row r="625" spans="1:5" x14ac:dyDescent="0.3">
      <c r="A625" t="s">
        <v>10667</v>
      </c>
      <c r="B625">
        <v>155181732</v>
      </c>
      <c r="C625">
        <v>110000000</v>
      </c>
      <c r="D625">
        <f t="shared" si="18"/>
        <v>45181732</v>
      </c>
      <c r="E625" s="3">
        <f t="shared" si="19"/>
        <v>0.11146716452513079</v>
      </c>
    </row>
    <row r="626" spans="1:5" x14ac:dyDescent="0.3">
      <c r="A626" t="s">
        <v>10559</v>
      </c>
      <c r="B626">
        <v>195000874</v>
      </c>
      <c r="C626">
        <v>150000000</v>
      </c>
      <c r="D626">
        <f t="shared" si="18"/>
        <v>45000874</v>
      </c>
      <c r="E626" s="3">
        <f t="shared" si="19"/>
        <v>0.11146716452513079</v>
      </c>
    </row>
    <row r="627" spans="1:5" x14ac:dyDescent="0.3">
      <c r="A627" t="s">
        <v>11334</v>
      </c>
      <c r="B627">
        <v>79948113</v>
      </c>
      <c r="C627">
        <v>35000000</v>
      </c>
      <c r="D627">
        <f t="shared" si="18"/>
        <v>44948113</v>
      </c>
      <c r="E627" s="3">
        <f t="shared" si="19"/>
        <v>0.11146716452513079</v>
      </c>
    </row>
    <row r="628" spans="1:5" x14ac:dyDescent="0.3">
      <c r="A628" t="s">
        <v>12458</v>
      </c>
      <c r="B628">
        <v>62933793</v>
      </c>
      <c r="C628">
        <v>18000000</v>
      </c>
      <c r="D628">
        <f t="shared" si="18"/>
        <v>44933793</v>
      </c>
      <c r="E628" s="3">
        <f t="shared" si="19"/>
        <v>0.11146716452513079</v>
      </c>
    </row>
    <row r="629" spans="1:5" x14ac:dyDescent="0.3">
      <c r="A629" t="s">
        <v>13246</v>
      </c>
      <c r="B629">
        <v>55865715</v>
      </c>
      <c r="C629">
        <v>11000000</v>
      </c>
      <c r="D629">
        <f t="shared" si="18"/>
        <v>44865715</v>
      </c>
      <c r="E629" s="3">
        <f t="shared" si="19"/>
        <v>0.11146716452513079</v>
      </c>
    </row>
    <row r="630" spans="1:5" x14ac:dyDescent="0.3">
      <c r="A630" t="s">
        <v>13721</v>
      </c>
      <c r="B630">
        <v>50820940</v>
      </c>
      <c r="C630">
        <v>6000000</v>
      </c>
      <c r="D630">
        <f t="shared" si="18"/>
        <v>44820940</v>
      </c>
      <c r="E630" s="3">
        <f t="shared" si="19"/>
        <v>0.11146716452513079</v>
      </c>
    </row>
    <row r="631" spans="1:5" x14ac:dyDescent="0.3">
      <c r="A631" t="s">
        <v>11951</v>
      </c>
      <c r="B631">
        <v>74787599</v>
      </c>
      <c r="C631">
        <v>30000000</v>
      </c>
      <c r="D631">
        <f t="shared" si="18"/>
        <v>44787599</v>
      </c>
      <c r="E631" s="3">
        <f t="shared" si="19"/>
        <v>0.11146716452513079</v>
      </c>
    </row>
    <row r="632" spans="1:5" x14ac:dyDescent="0.3">
      <c r="A632" t="s">
        <v>13023</v>
      </c>
      <c r="B632">
        <v>58607007</v>
      </c>
      <c r="C632">
        <v>14000000</v>
      </c>
      <c r="D632">
        <f t="shared" si="18"/>
        <v>44607007</v>
      </c>
      <c r="E632" s="3">
        <f t="shared" si="19"/>
        <v>0.11146716452513079</v>
      </c>
    </row>
    <row r="633" spans="1:5" x14ac:dyDescent="0.3">
      <c r="A633" t="s">
        <v>10858</v>
      </c>
      <c r="B633">
        <v>124590960</v>
      </c>
      <c r="C633">
        <v>80000000</v>
      </c>
      <c r="D633">
        <f t="shared" si="18"/>
        <v>44590960</v>
      </c>
      <c r="E633" s="3">
        <f t="shared" si="19"/>
        <v>0.11146716452513079</v>
      </c>
    </row>
    <row r="634" spans="1:5" x14ac:dyDescent="0.3">
      <c r="A634" t="s">
        <v>11961</v>
      </c>
      <c r="B634">
        <v>74484168</v>
      </c>
      <c r="C634">
        <v>30000000</v>
      </c>
      <c r="D634">
        <f t="shared" si="18"/>
        <v>44484168</v>
      </c>
      <c r="E634" s="3">
        <f t="shared" si="19"/>
        <v>0.11146716452513079</v>
      </c>
    </row>
    <row r="635" spans="1:5" x14ac:dyDescent="0.3">
      <c r="A635" t="s">
        <v>12636</v>
      </c>
      <c r="B635">
        <v>64255243</v>
      </c>
      <c r="C635">
        <v>20000000</v>
      </c>
      <c r="D635">
        <f t="shared" si="18"/>
        <v>44255243</v>
      </c>
      <c r="E635" s="3">
        <f t="shared" si="19"/>
        <v>0.11146716452513079</v>
      </c>
    </row>
    <row r="636" spans="1:5" x14ac:dyDescent="0.3">
      <c r="A636" t="s">
        <v>11116</v>
      </c>
      <c r="B636">
        <v>104148781</v>
      </c>
      <c r="C636">
        <v>60000000</v>
      </c>
      <c r="D636">
        <f t="shared" si="18"/>
        <v>44148781</v>
      </c>
      <c r="E636" s="3">
        <f t="shared" si="19"/>
        <v>0.11146716452513079</v>
      </c>
    </row>
    <row r="637" spans="1:5" x14ac:dyDescent="0.3">
      <c r="A637" t="s">
        <v>11769</v>
      </c>
      <c r="B637">
        <v>79100000</v>
      </c>
      <c r="C637">
        <v>35000000</v>
      </c>
      <c r="D637">
        <f t="shared" si="18"/>
        <v>44100000</v>
      </c>
      <c r="E637" s="3">
        <f t="shared" si="19"/>
        <v>0.11146716452513079</v>
      </c>
    </row>
    <row r="638" spans="1:5" x14ac:dyDescent="0.3">
      <c r="A638" t="s">
        <v>13949</v>
      </c>
      <c r="B638">
        <v>48056940</v>
      </c>
      <c r="C638">
        <v>4000000</v>
      </c>
      <c r="D638">
        <f t="shared" si="18"/>
        <v>44056940</v>
      </c>
      <c r="E638" s="3">
        <f t="shared" si="19"/>
        <v>0.11146716452513079</v>
      </c>
    </row>
    <row r="639" spans="1:5" x14ac:dyDescent="0.3">
      <c r="A639" t="s">
        <v>11591</v>
      </c>
      <c r="B639">
        <v>83906114</v>
      </c>
      <c r="C639">
        <v>40000000</v>
      </c>
      <c r="D639">
        <f t="shared" si="18"/>
        <v>43906114</v>
      </c>
      <c r="E639" s="3">
        <f t="shared" si="19"/>
        <v>0.11146716452513079</v>
      </c>
    </row>
    <row r="640" spans="1:5" x14ac:dyDescent="0.3">
      <c r="A640" t="s">
        <v>13697</v>
      </c>
      <c r="B640">
        <v>50382128</v>
      </c>
      <c r="C640">
        <v>6500000</v>
      </c>
      <c r="D640">
        <f t="shared" si="18"/>
        <v>43882128</v>
      </c>
      <c r="E640" s="3">
        <f t="shared" si="19"/>
        <v>0.11146716452513079</v>
      </c>
    </row>
    <row r="641" spans="1:5" x14ac:dyDescent="0.3">
      <c r="A641" t="s">
        <v>12075</v>
      </c>
      <c r="B641">
        <v>55845943</v>
      </c>
      <c r="C641">
        <v>12000000</v>
      </c>
      <c r="D641">
        <f t="shared" si="18"/>
        <v>43845943</v>
      </c>
      <c r="E641" s="3">
        <f t="shared" si="19"/>
        <v>0.11146716452513079</v>
      </c>
    </row>
    <row r="642" spans="1:5" x14ac:dyDescent="0.3">
      <c r="A642" t="s">
        <v>10934</v>
      </c>
      <c r="B642">
        <v>118823091</v>
      </c>
      <c r="C642">
        <v>75000000</v>
      </c>
      <c r="D642">
        <f t="shared" ref="D642:D705" si="20">B642-C642</f>
        <v>43823091</v>
      </c>
      <c r="E642" s="3">
        <f t="shared" si="19"/>
        <v>0.11146716452513079</v>
      </c>
    </row>
    <row r="643" spans="1:5" x14ac:dyDescent="0.3">
      <c r="A643" t="s">
        <v>12319</v>
      </c>
      <c r="B643">
        <v>57262492</v>
      </c>
      <c r="C643">
        <v>13500000</v>
      </c>
      <c r="D643">
        <f t="shared" si="20"/>
        <v>43762492</v>
      </c>
      <c r="E643" s="3">
        <f t="shared" ref="E643:E706" si="21">CORREL($B:$B,$C:$C)</f>
        <v>0.11146716452513079</v>
      </c>
    </row>
    <row r="644" spans="1:5" x14ac:dyDescent="0.3">
      <c r="A644" t="s">
        <v>11296</v>
      </c>
      <c r="B644">
        <v>95720716</v>
      </c>
      <c r="C644">
        <v>52000000</v>
      </c>
      <c r="D644">
        <f t="shared" si="20"/>
        <v>43720716</v>
      </c>
      <c r="E644" s="3">
        <f t="shared" si="21"/>
        <v>0.11146716452513079</v>
      </c>
    </row>
    <row r="645" spans="1:5" x14ac:dyDescent="0.3">
      <c r="A645" t="s">
        <v>11773</v>
      </c>
      <c r="B645">
        <v>78651430</v>
      </c>
      <c r="C645">
        <v>35000000</v>
      </c>
      <c r="D645">
        <f t="shared" si="20"/>
        <v>43651430</v>
      </c>
      <c r="E645" s="3">
        <f t="shared" si="21"/>
        <v>0.11146716452513079</v>
      </c>
    </row>
    <row r="646" spans="1:5" x14ac:dyDescent="0.3">
      <c r="A646" t="s">
        <v>11463</v>
      </c>
      <c r="B646">
        <v>88625922</v>
      </c>
      <c r="C646">
        <v>45000000</v>
      </c>
      <c r="D646">
        <f t="shared" si="20"/>
        <v>43625922</v>
      </c>
      <c r="E646" s="3">
        <f t="shared" si="21"/>
        <v>0.11146716452513079</v>
      </c>
    </row>
    <row r="647" spans="1:5" x14ac:dyDescent="0.3">
      <c r="A647" t="s">
        <v>13024</v>
      </c>
      <c r="B647">
        <v>57300000</v>
      </c>
      <c r="C647">
        <v>14000000</v>
      </c>
      <c r="D647">
        <f t="shared" si="20"/>
        <v>43300000</v>
      </c>
      <c r="E647" s="3">
        <f t="shared" si="21"/>
        <v>0.11146716452513079</v>
      </c>
    </row>
    <row r="648" spans="1:5" x14ac:dyDescent="0.3">
      <c r="A648" t="s">
        <v>13110</v>
      </c>
      <c r="B648">
        <v>63071133</v>
      </c>
      <c r="C648">
        <v>20000000</v>
      </c>
      <c r="D648">
        <f t="shared" si="20"/>
        <v>43071133</v>
      </c>
      <c r="E648" s="3">
        <f t="shared" si="21"/>
        <v>0.11146716452513079</v>
      </c>
    </row>
    <row r="649" spans="1:5" x14ac:dyDescent="0.3">
      <c r="A649" t="s">
        <v>14369</v>
      </c>
      <c r="B649">
        <v>44540956</v>
      </c>
      <c r="C649">
        <v>1500000</v>
      </c>
      <c r="D649">
        <f t="shared" si="20"/>
        <v>43040956</v>
      </c>
      <c r="E649" s="3">
        <f t="shared" si="21"/>
        <v>0.11146716452513079</v>
      </c>
    </row>
    <row r="650" spans="1:5" x14ac:dyDescent="0.3">
      <c r="A650" t="s">
        <v>10814</v>
      </c>
      <c r="B650">
        <v>127706877</v>
      </c>
      <c r="C650">
        <v>85000000</v>
      </c>
      <c r="D650">
        <f t="shared" si="20"/>
        <v>42706877</v>
      </c>
      <c r="E650" s="3">
        <f t="shared" si="21"/>
        <v>0.11146716452513079</v>
      </c>
    </row>
    <row r="651" spans="1:5" x14ac:dyDescent="0.3">
      <c r="A651" t="s">
        <v>10937</v>
      </c>
      <c r="B651">
        <v>117698894</v>
      </c>
      <c r="C651">
        <v>75000000</v>
      </c>
      <c r="D651">
        <f t="shared" si="20"/>
        <v>42698894</v>
      </c>
      <c r="E651" s="3">
        <f t="shared" si="21"/>
        <v>0.11146716452513079</v>
      </c>
    </row>
    <row r="652" spans="1:5" x14ac:dyDescent="0.3">
      <c r="A652" t="s">
        <v>10980</v>
      </c>
      <c r="B652">
        <v>114195633</v>
      </c>
      <c r="C652">
        <v>71500000</v>
      </c>
      <c r="D652">
        <f t="shared" si="20"/>
        <v>42695633</v>
      </c>
      <c r="E652" s="3">
        <f t="shared" si="21"/>
        <v>0.11146716452513079</v>
      </c>
    </row>
    <row r="653" spans="1:5" x14ac:dyDescent="0.3">
      <c r="A653" t="s">
        <v>11113</v>
      </c>
      <c r="B653">
        <v>102678089</v>
      </c>
      <c r="C653">
        <v>60000000</v>
      </c>
      <c r="D653">
        <f t="shared" si="20"/>
        <v>42678089</v>
      </c>
      <c r="E653" s="3">
        <f t="shared" si="21"/>
        <v>0.11146716452513079</v>
      </c>
    </row>
    <row r="654" spans="1:5" x14ac:dyDescent="0.3">
      <c r="A654" t="s">
        <v>13010</v>
      </c>
      <c r="B654">
        <v>56631572</v>
      </c>
      <c r="C654">
        <v>14000000</v>
      </c>
      <c r="D654">
        <f t="shared" si="20"/>
        <v>42631572</v>
      </c>
      <c r="E654" s="3">
        <f t="shared" si="21"/>
        <v>0.11146716452513079</v>
      </c>
    </row>
    <row r="655" spans="1:5" x14ac:dyDescent="0.3">
      <c r="A655" t="s">
        <v>10638</v>
      </c>
      <c r="B655">
        <v>182618434</v>
      </c>
      <c r="C655">
        <v>140000000</v>
      </c>
      <c r="D655">
        <f t="shared" si="20"/>
        <v>42618434</v>
      </c>
      <c r="E655" s="3">
        <f t="shared" si="21"/>
        <v>0.11146716452513079</v>
      </c>
    </row>
    <row r="656" spans="1:5" x14ac:dyDescent="0.3">
      <c r="A656" t="s">
        <v>11572</v>
      </c>
      <c r="B656">
        <v>82522790</v>
      </c>
      <c r="C656">
        <v>40000000</v>
      </c>
      <c r="D656">
        <f t="shared" si="20"/>
        <v>42522790</v>
      </c>
      <c r="E656" s="3">
        <f t="shared" si="21"/>
        <v>0.11146716452513079</v>
      </c>
    </row>
    <row r="657" spans="1:5" x14ac:dyDescent="0.3">
      <c r="A657" t="s">
        <v>10610</v>
      </c>
      <c r="B657">
        <v>177343675</v>
      </c>
      <c r="C657">
        <v>135000000</v>
      </c>
      <c r="D657">
        <f t="shared" si="20"/>
        <v>42343675</v>
      </c>
      <c r="E657" s="3">
        <f t="shared" si="21"/>
        <v>0.11146716452513079</v>
      </c>
    </row>
    <row r="658" spans="1:5" x14ac:dyDescent="0.3">
      <c r="A658" t="s">
        <v>13454</v>
      </c>
      <c r="B658">
        <v>52287414</v>
      </c>
      <c r="C658">
        <v>10000000</v>
      </c>
      <c r="D658">
        <f t="shared" si="20"/>
        <v>42287414</v>
      </c>
      <c r="E658" s="3">
        <f t="shared" si="21"/>
        <v>0.11146716452513079</v>
      </c>
    </row>
    <row r="659" spans="1:5" x14ac:dyDescent="0.3">
      <c r="A659" t="s">
        <v>13803</v>
      </c>
      <c r="B659">
        <v>47277326</v>
      </c>
      <c r="C659">
        <v>5000000</v>
      </c>
      <c r="D659">
        <f t="shared" si="20"/>
        <v>42277326</v>
      </c>
      <c r="E659" s="3">
        <f t="shared" si="21"/>
        <v>0.11146716452513079</v>
      </c>
    </row>
    <row r="660" spans="1:5" x14ac:dyDescent="0.3">
      <c r="A660" t="s">
        <v>12078</v>
      </c>
      <c r="B660">
        <v>70235322</v>
      </c>
      <c r="C660">
        <v>28000000</v>
      </c>
      <c r="D660">
        <f t="shared" si="20"/>
        <v>42235322</v>
      </c>
      <c r="E660" s="3">
        <f t="shared" si="21"/>
        <v>0.11146716452513079</v>
      </c>
    </row>
    <row r="661" spans="1:5" x14ac:dyDescent="0.3">
      <c r="A661" t="s">
        <v>11514</v>
      </c>
      <c r="B661">
        <v>44834712</v>
      </c>
      <c r="C661">
        <v>2600000</v>
      </c>
      <c r="D661">
        <f t="shared" si="20"/>
        <v>42234712</v>
      </c>
      <c r="E661" s="3">
        <f t="shared" si="21"/>
        <v>0.11146716452513079</v>
      </c>
    </row>
    <row r="662" spans="1:5" x14ac:dyDescent="0.3">
      <c r="A662" t="s">
        <v>12652</v>
      </c>
      <c r="B662">
        <v>60057639</v>
      </c>
      <c r="C662">
        <v>18000000</v>
      </c>
      <c r="D662">
        <f t="shared" si="20"/>
        <v>42057639</v>
      </c>
      <c r="E662" s="3">
        <f t="shared" si="21"/>
        <v>0.11146716452513079</v>
      </c>
    </row>
    <row r="663" spans="1:5" x14ac:dyDescent="0.3">
      <c r="A663" t="s">
        <v>14258</v>
      </c>
      <c r="B663">
        <v>43982842</v>
      </c>
      <c r="C663">
        <v>2000000</v>
      </c>
      <c r="D663">
        <f t="shared" si="20"/>
        <v>41982842</v>
      </c>
      <c r="E663" s="3">
        <f t="shared" si="21"/>
        <v>0.11146716452513079</v>
      </c>
    </row>
    <row r="664" spans="1:5" x14ac:dyDescent="0.3">
      <c r="A664" t="s">
        <v>13469</v>
      </c>
      <c r="B664">
        <v>50815288</v>
      </c>
      <c r="C664">
        <v>9000000</v>
      </c>
      <c r="D664">
        <f t="shared" si="20"/>
        <v>41815288</v>
      </c>
      <c r="E664" s="3">
        <f t="shared" si="21"/>
        <v>0.11146716452513079</v>
      </c>
    </row>
    <row r="665" spans="1:5" x14ac:dyDescent="0.3">
      <c r="A665" t="s">
        <v>12347</v>
      </c>
      <c r="B665">
        <v>65807024</v>
      </c>
      <c r="C665">
        <v>24000000</v>
      </c>
      <c r="D665">
        <f t="shared" si="20"/>
        <v>41807024</v>
      </c>
      <c r="E665" s="3">
        <f t="shared" si="21"/>
        <v>0.11146716452513079</v>
      </c>
    </row>
    <row r="666" spans="1:5" x14ac:dyDescent="0.3">
      <c r="A666" t="s">
        <v>10914</v>
      </c>
      <c r="B666">
        <v>119793567</v>
      </c>
      <c r="C666">
        <v>78000000</v>
      </c>
      <c r="D666">
        <f t="shared" si="20"/>
        <v>41793567</v>
      </c>
      <c r="E666" s="3">
        <f t="shared" si="21"/>
        <v>0.11146716452513079</v>
      </c>
    </row>
    <row r="667" spans="1:5" x14ac:dyDescent="0.3">
      <c r="A667" t="s">
        <v>13117</v>
      </c>
      <c r="B667">
        <v>54724272</v>
      </c>
      <c r="C667">
        <v>13000000</v>
      </c>
      <c r="D667">
        <f t="shared" si="20"/>
        <v>41724272</v>
      </c>
      <c r="E667" s="3">
        <f t="shared" si="21"/>
        <v>0.11146716452513079</v>
      </c>
    </row>
    <row r="668" spans="1:5" x14ac:dyDescent="0.3">
      <c r="A668" t="s">
        <v>10803</v>
      </c>
      <c r="B668">
        <v>61644321</v>
      </c>
      <c r="C668">
        <v>20000000</v>
      </c>
      <c r="D668">
        <f t="shared" si="20"/>
        <v>41644321</v>
      </c>
      <c r="E668" s="3">
        <f t="shared" si="21"/>
        <v>0.11146716452513079</v>
      </c>
    </row>
    <row r="669" spans="1:5" x14ac:dyDescent="0.3">
      <c r="A669" t="s">
        <v>10594</v>
      </c>
      <c r="B669">
        <v>176636816</v>
      </c>
      <c r="C669">
        <v>135000000</v>
      </c>
      <c r="D669">
        <f t="shared" si="20"/>
        <v>41636816</v>
      </c>
      <c r="E669" s="3">
        <f t="shared" si="21"/>
        <v>0.11146716452513079</v>
      </c>
    </row>
    <row r="670" spans="1:5" x14ac:dyDescent="0.3">
      <c r="A670" t="s">
        <v>11796</v>
      </c>
      <c r="B670">
        <v>76600000</v>
      </c>
      <c r="C670">
        <v>35000000</v>
      </c>
      <c r="D670">
        <f t="shared" si="20"/>
        <v>41600000</v>
      </c>
      <c r="E670" s="3">
        <f t="shared" si="21"/>
        <v>0.11146716452513079</v>
      </c>
    </row>
    <row r="671" spans="1:5" x14ac:dyDescent="0.3">
      <c r="A671" t="s">
        <v>11958</v>
      </c>
      <c r="B671">
        <v>66600000</v>
      </c>
      <c r="C671">
        <v>25000000</v>
      </c>
      <c r="D671">
        <f t="shared" si="20"/>
        <v>41600000</v>
      </c>
      <c r="E671" s="3">
        <f t="shared" si="21"/>
        <v>0.11146716452513079</v>
      </c>
    </row>
    <row r="672" spans="1:5" x14ac:dyDescent="0.3">
      <c r="A672" t="s">
        <v>11740</v>
      </c>
      <c r="B672">
        <v>71026631</v>
      </c>
      <c r="C672">
        <v>29500000</v>
      </c>
      <c r="D672">
        <f t="shared" si="20"/>
        <v>41526631</v>
      </c>
      <c r="E672" s="3">
        <f t="shared" si="21"/>
        <v>0.11146716452513079</v>
      </c>
    </row>
    <row r="673" spans="1:5" x14ac:dyDescent="0.3">
      <c r="A673" t="s">
        <v>12216</v>
      </c>
      <c r="B673">
        <v>66489425</v>
      </c>
      <c r="C673">
        <v>25000000</v>
      </c>
      <c r="D673">
        <f t="shared" si="20"/>
        <v>41489425</v>
      </c>
      <c r="E673" s="3">
        <f t="shared" si="21"/>
        <v>0.11146716452513079</v>
      </c>
    </row>
    <row r="674" spans="1:5" x14ac:dyDescent="0.3">
      <c r="A674" t="s">
        <v>11342</v>
      </c>
      <c r="B674">
        <v>91439400</v>
      </c>
      <c r="C674">
        <v>50000000</v>
      </c>
      <c r="D674">
        <f t="shared" si="20"/>
        <v>41439400</v>
      </c>
      <c r="E674" s="3">
        <f t="shared" si="21"/>
        <v>0.11146716452513079</v>
      </c>
    </row>
    <row r="675" spans="1:5" x14ac:dyDescent="0.3">
      <c r="A675" t="s">
        <v>14290</v>
      </c>
      <c r="B675">
        <v>42919096</v>
      </c>
      <c r="C675">
        <v>1500000</v>
      </c>
      <c r="D675">
        <f t="shared" si="20"/>
        <v>41419096</v>
      </c>
      <c r="E675" s="3">
        <f t="shared" si="21"/>
        <v>0.11146716452513079</v>
      </c>
    </row>
    <row r="676" spans="1:5" x14ac:dyDescent="0.3">
      <c r="A676" t="s">
        <v>12969</v>
      </c>
      <c r="B676">
        <v>61356221</v>
      </c>
      <c r="C676">
        <v>20000000</v>
      </c>
      <c r="D676">
        <f t="shared" si="20"/>
        <v>41356221</v>
      </c>
      <c r="E676" s="3">
        <f t="shared" si="21"/>
        <v>0.11146716452513079</v>
      </c>
    </row>
    <row r="677" spans="1:5" x14ac:dyDescent="0.3">
      <c r="A677" t="s">
        <v>11462</v>
      </c>
      <c r="B677">
        <v>71277420</v>
      </c>
      <c r="C677">
        <v>30000000</v>
      </c>
      <c r="D677">
        <f t="shared" si="20"/>
        <v>41277420</v>
      </c>
      <c r="E677" s="3">
        <f t="shared" si="21"/>
        <v>0.11146716452513079</v>
      </c>
    </row>
    <row r="678" spans="1:5" x14ac:dyDescent="0.3">
      <c r="A678" t="s">
        <v>12194</v>
      </c>
      <c r="B678">
        <v>74273505</v>
      </c>
      <c r="C678">
        <v>33000000</v>
      </c>
      <c r="D678">
        <f t="shared" si="20"/>
        <v>41273505</v>
      </c>
      <c r="E678" s="3">
        <f t="shared" si="21"/>
        <v>0.11146716452513079</v>
      </c>
    </row>
    <row r="679" spans="1:5" x14ac:dyDescent="0.3">
      <c r="A679" t="s">
        <v>11431</v>
      </c>
      <c r="B679">
        <v>89253340</v>
      </c>
      <c r="C679">
        <v>48000000</v>
      </c>
      <c r="D679">
        <f t="shared" si="20"/>
        <v>41253340</v>
      </c>
      <c r="E679" s="3">
        <f t="shared" si="21"/>
        <v>0.11146716452513079</v>
      </c>
    </row>
    <row r="680" spans="1:5" x14ac:dyDescent="0.3">
      <c r="A680" t="s">
        <v>11115</v>
      </c>
      <c r="B680">
        <v>101217900</v>
      </c>
      <c r="C680">
        <v>60000000</v>
      </c>
      <c r="D680">
        <f t="shared" si="20"/>
        <v>41217900</v>
      </c>
      <c r="E680" s="3">
        <f t="shared" si="21"/>
        <v>0.11146716452513079</v>
      </c>
    </row>
    <row r="681" spans="1:5" x14ac:dyDescent="0.3">
      <c r="A681" t="s">
        <v>13260</v>
      </c>
      <c r="B681">
        <v>52200504</v>
      </c>
      <c r="C681">
        <v>11000000</v>
      </c>
      <c r="D681">
        <f t="shared" si="20"/>
        <v>41200504</v>
      </c>
      <c r="E681" s="3">
        <f t="shared" si="21"/>
        <v>0.11146716452513079</v>
      </c>
    </row>
    <row r="682" spans="1:5" x14ac:dyDescent="0.3">
      <c r="A682" t="s">
        <v>13905</v>
      </c>
      <c r="B682">
        <v>45857453</v>
      </c>
      <c r="C682">
        <v>4700000</v>
      </c>
      <c r="D682">
        <f t="shared" si="20"/>
        <v>41157453</v>
      </c>
      <c r="E682" s="3">
        <f t="shared" si="21"/>
        <v>0.11146716452513079</v>
      </c>
    </row>
    <row r="683" spans="1:5" x14ac:dyDescent="0.3">
      <c r="A683" t="s">
        <v>10815</v>
      </c>
      <c r="B683">
        <v>126149655</v>
      </c>
      <c r="C683">
        <v>85000000</v>
      </c>
      <c r="D683">
        <f t="shared" si="20"/>
        <v>41149655</v>
      </c>
      <c r="E683" s="3">
        <f t="shared" si="21"/>
        <v>0.11146716452513079</v>
      </c>
    </row>
    <row r="684" spans="1:5" x14ac:dyDescent="0.3">
      <c r="A684" t="s">
        <v>11925</v>
      </c>
      <c r="B684">
        <v>72077000</v>
      </c>
      <c r="C684">
        <v>31000000</v>
      </c>
      <c r="D684">
        <f t="shared" si="20"/>
        <v>41077000</v>
      </c>
      <c r="E684" s="3">
        <f t="shared" si="21"/>
        <v>0.11146716452513079</v>
      </c>
    </row>
    <row r="685" spans="1:5" x14ac:dyDescent="0.3">
      <c r="A685" t="s">
        <v>11327</v>
      </c>
      <c r="B685">
        <v>91030827</v>
      </c>
      <c r="C685">
        <v>50000000</v>
      </c>
      <c r="D685">
        <f t="shared" si="20"/>
        <v>41030827</v>
      </c>
      <c r="E685" s="3">
        <f t="shared" si="21"/>
        <v>0.11146716452513079</v>
      </c>
    </row>
    <row r="686" spans="1:5" x14ac:dyDescent="0.3">
      <c r="A686" t="s">
        <v>10973</v>
      </c>
      <c r="B686">
        <v>112950721</v>
      </c>
      <c r="C686">
        <v>72000000</v>
      </c>
      <c r="D686">
        <f t="shared" si="20"/>
        <v>40950721</v>
      </c>
      <c r="E686" s="3">
        <f t="shared" si="21"/>
        <v>0.11146716452513079</v>
      </c>
    </row>
    <row r="687" spans="1:5" x14ac:dyDescent="0.3">
      <c r="A687" t="s">
        <v>13195</v>
      </c>
      <c r="B687">
        <v>52929168</v>
      </c>
      <c r="C687">
        <v>12000000</v>
      </c>
      <c r="D687">
        <f t="shared" si="20"/>
        <v>40929168</v>
      </c>
      <c r="E687" s="3">
        <f t="shared" si="21"/>
        <v>0.11146716452513079</v>
      </c>
    </row>
    <row r="688" spans="1:5" x14ac:dyDescent="0.3">
      <c r="A688" t="s">
        <v>10999</v>
      </c>
      <c r="B688">
        <v>98895417</v>
      </c>
      <c r="C688">
        <v>58000000</v>
      </c>
      <c r="D688">
        <f t="shared" si="20"/>
        <v>40895417</v>
      </c>
      <c r="E688" s="3">
        <f t="shared" si="21"/>
        <v>0.11146716452513079</v>
      </c>
    </row>
    <row r="689" spans="1:5" x14ac:dyDescent="0.3">
      <c r="A689" t="s">
        <v>12655</v>
      </c>
      <c r="B689">
        <v>59735548</v>
      </c>
      <c r="C689">
        <v>19000000</v>
      </c>
      <c r="D689">
        <f t="shared" si="20"/>
        <v>40735548</v>
      </c>
      <c r="E689" s="3">
        <f t="shared" si="21"/>
        <v>0.11146716452513079</v>
      </c>
    </row>
    <row r="690" spans="1:5" x14ac:dyDescent="0.3">
      <c r="A690" t="s">
        <v>14309</v>
      </c>
      <c r="B690">
        <v>42638165</v>
      </c>
      <c r="C690">
        <v>2000000</v>
      </c>
      <c r="D690">
        <f t="shared" si="20"/>
        <v>40638165</v>
      </c>
      <c r="E690" s="3">
        <f t="shared" si="21"/>
        <v>0.11146716452513079</v>
      </c>
    </row>
    <row r="691" spans="1:5" x14ac:dyDescent="0.3">
      <c r="A691" t="s">
        <v>12654</v>
      </c>
      <c r="B691">
        <v>59573085</v>
      </c>
      <c r="C691">
        <v>19000000</v>
      </c>
      <c r="D691">
        <f t="shared" si="20"/>
        <v>40573085</v>
      </c>
      <c r="E691" s="3">
        <f t="shared" si="21"/>
        <v>0.11146716452513079</v>
      </c>
    </row>
    <row r="692" spans="1:5" x14ac:dyDescent="0.3">
      <c r="A692" t="s">
        <v>12842</v>
      </c>
      <c r="B692">
        <v>56437947</v>
      </c>
      <c r="C692">
        <v>16000000</v>
      </c>
      <c r="D692">
        <f t="shared" si="20"/>
        <v>40437947</v>
      </c>
      <c r="E692" s="3">
        <f t="shared" si="21"/>
        <v>0.11146716452513079</v>
      </c>
    </row>
    <row r="693" spans="1:5" x14ac:dyDescent="0.3">
      <c r="A693" t="s">
        <v>10575</v>
      </c>
      <c r="B693">
        <v>190418803</v>
      </c>
      <c r="C693">
        <v>150000000</v>
      </c>
      <c r="D693">
        <f t="shared" si="20"/>
        <v>40418803</v>
      </c>
      <c r="E693" s="3">
        <f t="shared" si="21"/>
        <v>0.11146716452513079</v>
      </c>
    </row>
    <row r="694" spans="1:5" x14ac:dyDescent="0.3">
      <c r="A694" t="s">
        <v>10774</v>
      </c>
      <c r="B694">
        <v>132373442</v>
      </c>
      <c r="C694">
        <v>92000000</v>
      </c>
      <c r="D694">
        <f t="shared" si="20"/>
        <v>40373442</v>
      </c>
      <c r="E694" s="3">
        <f t="shared" si="21"/>
        <v>0.11146716452513079</v>
      </c>
    </row>
    <row r="695" spans="1:5" x14ac:dyDescent="0.3">
      <c r="A695" t="s">
        <v>12080</v>
      </c>
      <c r="B695">
        <v>64371181</v>
      </c>
      <c r="C695">
        <v>24000000</v>
      </c>
      <c r="D695">
        <f t="shared" si="20"/>
        <v>40371181</v>
      </c>
      <c r="E695" s="3">
        <f t="shared" si="21"/>
        <v>0.11146716452513079</v>
      </c>
    </row>
    <row r="696" spans="1:5" x14ac:dyDescent="0.3">
      <c r="A696" t="s">
        <v>11515</v>
      </c>
      <c r="B696">
        <v>84300000</v>
      </c>
      <c r="C696">
        <v>44000000</v>
      </c>
      <c r="D696">
        <f t="shared" si="20"/>
        <v>40300000</v>
      </c>
      <c r="E696" s="3">
        <f t="shared" si="21"/>
        <v>0.11146716452513079</v>
      </c>
    </row>
    <row r="697" spans="1:5" x14ac:dyDescent="0.3">
      <c r="A697" t="s">
        <v>13248</v>
      </c>
      <c r="B697">
        <v>52293982</v>
      </c>
      <c r="C697">
        <v>12000000</v>
      </c>
      <c r="D697">
        <f t="shared" si="20"/>
        <v>40293982</v>
      </c>
      <c r="E697" s="3">
        <f t="shared" si="21"/>
        <v>0.11146716452513079</v>
      </c>
    </row>
    <row r="698" spans="1:5" x14ac:dyDescent="0.3">
      <c r="A698" t="s">
        <v>12318</v>
      </c>
      <c r="B698">
        <v>65182182</v>
      </c>
      <c r="C698">
        <v>25000000</v>
      </c>
      <c r="D698">
        <f t="shared" si="20"/>
        <v>40182182</v>
      </c>
      <c r="E698" s="3">
        <f t="shared" si="21"/>
        <v>0.11146716452513079</v>
      </c>
    </row>
    <row r="699" spans="1:5" x14ac:dyDescent="0.3">
      <c r="A699" t="s">
        <v>10860</v>
      </c>
      <c r="B699">
        <v>120136047</v>
      </c>
      <c r="C699">
        <v>80000000</v>
      </c>
      <c r="D699">
        <f t="shared" si="20"/>
        <v>40136047</v>
      </c>
      <c r="E699" s="3">
        <f t="shared" si="21"/>
        <v>0.11146716452513079</v>
      </c>
    </row>
    <row r="700" spans="1:5" x14ac:dyDescent="0.3">
      <c r="A700" t="s">
        <v>12460</v>
      </c>
      <c r="B700">
        <v>60072596</v>
      </c>
      <c r="C700">
        <v>20000000</v>
      </c>
      <c r="D700">
        <f t="shared" si="20"/>
        <v>40072596</v>
      </c>
      <c r="E700" s="3">
        <f t="shared" si="21"/>
        <v>0.11146716452513079</v>
      </c>
    </row>
    <row r="701" spans="1:5" x14ac:dyDescent="0.3">
      <c r="A701" t="s">
        <v>11685</v>
      </c>
      <c r="B701">
        <v>80050171</v>
      </c>
      <c r="C701">
        <v>40000000</v>
      </c>
      <c r="D701">
        <f t="shared" si="20"/>
        <v>40050171</v>
      </c>
      <c r="E701" s="3">
        <f t="shared" si="21"/>
        <v>0.11146716452513079</v>
      </c>
    </row>
    <row r="702" spans="1:5" x14ac:dyDescent="0.3">
      <c r="A702" t="s">
        <v>12713</v>
      </c>
      <c r="B702">
        <v>58006147</v>
      </c>
      <c r="C702">
        <v>18000000</v>
      </c>
      <c r="D702">
        <f t="shared" si="20"/>
        <v>40006147</v>
      </c>
      <c r="E702" s="3">
        <f t="shared" si="21"/>
        <v>0.11146716452513079</v>
      </c>
    </row>
    <row r="703" spans="1:5" x14ac:dyDescent="0.3">
      <c r="A703" t="s">
        <v>11130</v>
      </c>
      <c r="B703">
        <v>100003492</v>
      </c>
      <c r="C703">
        <v>60000000</v>
      </c>
      <c r="D703">
        <f t="shared" si="20"/>
        <v>40003492</v>
      </c>
      <c r="E703" s="3">
        <f t="shared" si="21"/>
        <v>0.11146716452513079</v>
      </c>
    </row>
    <row r="704" spans="1:5" x14ac:dyDescent="0.3">
      <c r="A704" t="s">
        <v>13391</v>
      </c>
      <c r="B704">
        <v>50000000</v>
      </c>
      <c r="C704">
        <v>10000000</v>
      </c>
      <c r="D704">
        <f t="shared" si="20"/>
        <v>40000000</v>
      </c>
      <c r="E704" s="3">
        <f t="shared" si="21"/>
        <v>0.11146716452513079</v>
      </c>
    </row>
    <row r="705" spans="1:5" x14ac:dyDescent="0.3">
      <c r="A705" t="s">
        <v>12115</v>
      </c>
      <c r="B705">
        <v>67900000</v>
      </c>
      <c r="C705">
        <v>28000000</v>
      </c>
      <c r="D705">
        <f t="shared" si="20"/>
        <v>39900000</v>
      </c>
      <c r="E705" s="3">
        <f t="shared" si="21"/>
        <v>0.11146716452513079</v>
      </c>
    </row>
    <row r="706" spans="1:5" x14ac:dyDescent="0.3">
      <c r="A706" t="s">
        <v>10477</v>
      </c>
      <c r="B706">
        <v>144812796</v>
      </c>
      <c r="C706">
        <v>105000000</v>
      </c>
      <c r="D706">
        <f t="shared" ref="D706:D769" si="22">B706-C706</f>
        <v>39812796</v>
      </c>
      <c r="E706" s="3">
        <f t="shared" si="21"/>
        <v>0.11146716452513079</v>
      </c>
    </row>
    <row r="707" spans="1:5" x14ac:dyDescent="0.3">
      <c r="A707" t="s">
        <v>13249</v>
      </c>
      <c r="B707">
        <v>50752337</v>
      </c>
      <c r="C707">
        <v>11000000</v>
      </c>
      <c r="D707">
        <f t="shared" si="22"/>
        <v>39752337</v>
      </c>
      <c r="E707" s="3">
        <f t="shared" ref="E707:E770" si="23">CORREL($B:$B,$C:$C)</f>
        <v>0.11146716452513079</v>
      </c>
    </row>
    <row r="708" spans="1:5" x14ac:dyDescent="0.3">
      <c r="A708" t="s">
        <v>11307</v>
      </c>
      <c r="B708">
        <v>90567722</v>
      </c>
      <c r="C708">
        <v>51000000</v>
      </c>
      <c r="D708">
        <f t="shared" si="22"/>
        <v>39567722</v>
      </c>
      <c r="E708" s="3">
        <f t="shared" si="23"/>
        <v>0.11146716452513079</v>
      </c>
    </row>
    <row r="709" spans="1:5" x14ac:dyDescent="0.3">
      <c r="A709" t="s">
        <v>12077</v>
      </c>
      <c r="B709">
        <v>67266300</v>
      </c>
      <c r="C709">
        <v>28000000</v>
      </c>
      <c r="D709">
        <f t="shared" si="22"/>
        <v>39266300</v>
      </c>
      <c r="E709" s="3">
        <f t="shared" si="23"/>
        <v>0.11146716452513079</v>
      </c>
    </row>
    <row r="710" spans="1:5" x14ac:dyDescent="0.3">
      <c r="A710" t="s">
        <v>12844</v>
      </c>
      <c r="B710">
        <v>55184721</v>
      </c>
      <c r="C710">
        <v>16000000</v>
      </c>
      <c r="D710">
        <f t="shared" si="22"/>
        <v>39184721</v>
      </c>
      <c r="E710" s="3">
        <f t="shared" si="23"/>
        <v>0.11146716452513079</v>
      </c>
    </row>
    <row r="711" spans="1:5" x14ac:dyDescent="0.3">
      <c r="A711" t="s">
        <v>12096</v>
      </c>
      <c r="B711">
        <v>66950483</v>
      </c>
      <c r="C711">
        <v>28000000</v>
      </c>
      <c r="D711">
        <f t="shared" si="22"/>
        <v>38950483</v>
      </c>
      <c r="E711" s="3">
        <f t="shared" si="23"/>
        <v>0.11146716452513079</v>
      </c>
    </row>
    <row r="712" spans="1:5" x14ac:dyDescent="0.3">
      <c r="A712" t="s">
        <v>12653</v>
      </c>
      <c r="B712">
        <v>53868030</v>
      </c>
      <c r="C712">
        <v>15000000</v>
      </c>
      <c r="D712">
        <f t="shared" si="22"/>
        <v>38868030</v>
      </c>
      <c r="E712" s="3">
        <f t="shared" si="23"/>
        <v>0.11146716452513079</v>
      </c>
    </row>
    <row r="713" spans="1:5" x14ac:dyDescent="0.3">
      <c r="A713" t="s">
        <v>11236</v>
      </c>
      <c r="B713">
        <v>93815117</v>
      </c>
      <c r="C713">
        <v>55000000</v>
      </c>
      <c r="D713">
        <f t="shared" si="22"/>
        <v>38815117</v>
      </c>
      <c r="E713" s="3">
        <f t="shared" si="23"/>
        <v>0.11146716452513079</v>
      </c>
    </row>
    <row r="714" spans="1:5" x14ac:dyDescent="0.3">
      <c r="A714" t="s">
        <v>13722</v>
      </c>
      <c r="B714">
        <v>44793200</v>
      </c>
      <c r="C714">
        <v>6000000</v>
      </c>
      <c r="D714">
        <f t="shared" si="22"/>
        <v>38793200</v>
      </c>
      <c r="E714" s="3">
        <f t="shared" si="23"/>
        <v>0.11146716452513079</v>
      </c>
    </row>
    <row r="715" spans="1:5" x14ac:dyDescent="0.3">
      <c r="A715" t="s">
        <v>10475</v>
      </c>
      <c r="B715">
        <v>228756232</v>
      </c>
      <c r="C715">
        <v>190000000</v>
      </c>
      <c r="D715">
        <f t="shared" si="22"/>
        <v>38756232</v>
      </c>
      <c r="E715" s="3">
        <f t="shared" si="23"/>
        <v>0.11146716452513079</v>
      </c>
    </row>
    <row r="716" spans="1:5" x14ac:dyDescent="0.3">
      <c r="A716" t="s">
        <v>12459</v>
      </c>
      <c r="B716">
        <v>56667870</v>
      </c>
      <c r="C716">
        <v>18000000</v>
      </c>
      <c r="D716">
        <f t="shared" si="22"/>
        <v>38667870</v>
      </c>
      <c r="E716" s="3">
        <f t="shared" si="23"/>
        <v>0.11146716452513079</v>
      </c>
    </row>
    <row r="717" spans="1:5" x14ac:dyDescent="0.3">
      <c r="A717" t="s">
        <v>12614</v>
      </c>
      <c r="B717">
        <v>58571513</v>
      </c>
      <c r="C717">
        <v>20000000</v>
      </c>
      <c r="D717">
        <f t="shared" si="22"/>
        <v>38571513</v>
      </c>
      <c r="E717" s="3">
        <f t="shared" si="23"/>
        <v>0.11146716452513079</v>
      </c>
    </row>
    <row r="718" spans="1:5" x14ac:dyDescent="0.3">
      <c r="A718" t="s">
        <v>11330</v>
      </c>
      <c r="B718">
        <v>88504640</v>
      </c>
      <c r="C718">
        <v>50000000</v>
      </c>
      <c r="D718">
        <f t="shared" si="22"/>
        <v>38504640</v>
      </c>
      <c r="E718" s="3">
        <f t="shared" si="23"/>
        <v>0.11146716452513079</v>
      </c>
    </row>
    <row r="719" spans="1:5" x14ac:dyDescent="0.3">
      <c r="A719" t="s">
        <v>10669</v>
      </c>
      <c r="B719">
        <v>50461335</v>
      </c>
      <c r="C719">
        <v>12000000</v>
      </c>
      <c r="D719">
        <f t="shared" si="22"/>
        <v>38461335</v>
      </c>
      <c r="E719" s="3">
        <f t="shared" si="23"/>
        <v>0.11146716452513079</v>
      </c>
    </row>
    <row r="720" spans="1:5" x14ac:dyDescent="0.3">
      <c r="A720" t="s">
        <v>12791</v>
      </c>
      <c r="B720">
        <v>55461307</v>
      </c>
      <c r="C720">
        <v>17000000</v>
      </c>
      <c r="D720">
        <f t="shared" si="22"/>
        <v>38461307</v>
      </c>
      <c r="E720" s="3">
        <f t="shared" si="23"/>
        <v>0.11146716452513079</v>
      </c>
    </row>
    <row r="721" spans="1:5" x14ac:dyDescent="0.3">
      <c r="A721" t="s">
        <v>13724</v>
      </c>
      <c r="B721">
        <v>44456509</v>
      </c>
      <c r="C721">
        <v>6000000</v>
      </c>
      <c r="D721">
        <f t="shared" si="22"/>
        <v>38456509</v>
      </c>
      <c r="E721" s="3">
        <f t="shared" si="23"/>
        <v>0.11146716452513079</v>
      </c>
    </row>
    <row r="722" spans="1:5" x14ac:dyDescent="0.3">
      <c r="A722" t="s">
        <v>12846</v>
      </c>
      <c r="B722">
        <v>54322273</v>
      </c>
      <c r="C722">
        <v>16000000</v>
      </c>
      <c r="D722">
        <f t="shared" si="22"/>
        <v>38322273</v>
      </c>
      <c r="E722" s="3">
        <f t="shared" si="23"/>
        <v>0.11146716452513079</v>
      </c>
    </row>
    <row r="723" spans="1:5" x14ac:dyDescent="0.3">
      <c r="A723" t="s">
        <v>11457</v>
      </c>
      <c r="B723">
        <v>83287363</v>
      </c>
      <c r="C723">
        <v>45000000</v>
      </c>
      <c r="D723">
        <f t="shared" si="22"/>
        <v>38287363</v>
      </c>
      <c r="E723" s="3">
        <f t="shared" si="23"/>
        <v>0.11146716452513079</v>
      </c>
    </row>
    <row r="724" spans="1:5" x14ac:dyDescent="0.3">
      <c r="A724" t="s">
        <v>12217</v>
      </c>
      <c r="B724">
        <v>41067398</v>
      </c>
      <c r="C724">
        <v>2800000</v>
      </c>
      <c r="D724">
        <f t="shared" si="22"/>
        <v>38267398</v>
      </c>
      <c r="E724" s="3">
        <f t="shared" si="23"/>
        <v>0.11146716452513079</v>
      </c>
    </row>
    <row r="725" spans="1:5" x14ac:dyDescent="0.3">
      <c r="A725" t="s">
        <v>10630</v>
      </c>
      <c r="B725">
        <v>163192114</v>
      </c>
      <c r="C725">
        <v>125000000</v>
      </c>
      <c r="D725">
        <f t="shared" si="22"/>
        <v>38192114</v>
      </c>
      <c r="E725" s="3">
        <f t="shared" si="23"/>
        <v>0.11146716452513079</v>
      </c>
    </row>
    <row r="726" spans="1:5" x14ac:dyDescent="0.3">
      <c r="A726" t="s">
        <v>14330</v>
      </c>
      <c r="B726">
        <v>39552600</v>
      </c>
      <c r="C726">
        <v>1500000</v>
      </c>
      <c r="D726">
        <f t="shared" si="22"/>
        <v>38052600</v>
      </c>
      <c r="E726" s="3">
        <f t="shared" si="23"/>
        <v>0.11146716452513079</v>
      </c>
    </row>
    <row r="727" spans="1:5" x14ac:dyDescent="0.3">
      <c r="A727" t="s">
        <v>14017</v>
      </c>
      <c r="B727">
        <v>40041683</v>
      </c>
      <c r="C727">
        <v>2000000</v>
      </c>
      <c r="D727">
        <f t="shared" si="22"/>
        <v>38041683</v>
      </c>
      <c r="E727" s="3">
        <f t="shared" si="23"/>
        <v>0.11146716452513079</v>
      </c>
    </row>
    <row r="728" spans="1:5" x14ac:dyDescent="0.3">
      <c r="A728" t="s">
        <v>10940</v>
      </c>
      <c r="B728">
        <v>73023275</v>
      </c>
      <c r="C728">
        <v>35000000</v>
      </c>
      <c r="D728">
        <f t="shared" si="22"/>
        <v>38023275</v>
      </c>
      <c r="E728" s="3">
        <f t="shared" si="23"/>
        <v>0.11146716452513079</v>
      </c>
    </row>
    <row r="729" spans="1:5" x14ac:dyDescent="0.3">
      <c r="A729" t="s">
        <v>14124</v>
      </c>
      <c r="B729">
        <v>40990055</v>
      </c>
      <c r="C729">
        <v>3000000</v>
      </c>
      <c r="D729">
        <f t="shared" si="22"/>
        <v>37990055</v>
      </c>
      <c r="E729" s="3">
        <f t="shared" si="23"/>
        <v>0.11146716452513079</v>
      </c>
    </row>
    <row r="730" spans="1:5" x14ac:dyDescent="0.3">
      <c r="A730" t="s">
        <v>11458</v>
      </c>
      <c r="B730">
        <v>82931301</v>
      </c>
      <c r="C730">
        <v>45000000</v>
      </c>
      <c r="D730">
        <f t="shared" si="22"/>
        <v>37931301</v>
      </c>
      <c r="E730" s="3">
        <f t="shared" si="23"/>
        <v>0.11146716452513079</v>
      </c>
    </row>
    <row r="731" spans="1:5" x14ac:dyDescent="0.3">
      <c r="A731" t="s">
        <v>13196</v>
      </c>
      <c r="B731">
        <v>49797148</v>
      </c>
      <c r="C731">
        <v>12000000</v>
      </c>
      <c r="D731">
        <f t="shared" si="22"/>
        <v>37797148</v>
      </c>
      <c r="E731" s="3">
        <f t="shared" si="23"/>
        <v>0.11146716452513079</v>
      </c>
    </row>
    <row r="732" spans="1:5" x14ac:dyDescent="0.3">
      <c r="A732" t="s">
        <v>11708</v>
      </c>
      <c r="B732">
        <v>75668868</v>
      </c>
      <c r="C732">
        <v>38000000</v>
      </c>
      <c r="D732">
        <f t="shared" si="22"/>
        <v>37668868</v>
      </c>
      <c r="E732" s="3">
        <f t="shared" si="23"/>
        <v>0.11146716452513079</v>
      </c>
    </row>
    <row r="733" spans="1:5" x14ac:dyDescent="0.3">
      <c r="A733" t="s">
        <v>13330</v>
      </c>
      <c r="B733">
        <v>54557348</v>
      </c>
      <c r="C733">
        <v>17000000</v>
      </c>
      <c r="D733">
        <f t="shared" si="22"/>
        <v>37557348</v>
      </c>
      <c r="E733" s="3">
        <f t="shared" si="23"/>
        <v>0.11146716452513079</v>
      </c>
    </row>
    <row r="734" spans="1:5" x14ac:dyDescent="0.3">
      <c r="A734" t="s">
        <v>10992</v>
      </c>
      <c r="B734">
        <v>117541000</v>
      </c>
      <c r="C734">
        <v>80000000</v>
      </c>
      <c r="D734">
        <f t="shared" si="22"/>
        <v>37541000</v>
      </c>
      <c r="E734" s="3">
        <f t="shared" si="23"/>
        <v>0.11146716452513079</v>
      </c>
    </row>
    <row r="735" spans="1:5" x14ac:dyDescent="0.3">
      <c r="A735" t="s">
        <v>11952</v>
      </c>
      <c r="B735">
        <v>66528842</v>
      </c>
      <c r="C735">
        <v>29000000</v>
      </c>
      <c r="D735">
        <f t="shared" si="22"/>
        <v>37528842</v>
      </c>
      <c r="E735" s="3">
        <f t="shared" si="23"/>
        <v>0.11146716452513079</v>
      </c>
    </row>
    <row r="736" spans="1:5" x14ac:dyDescent="0.3">
      <c r="A736" t="s">
        <v>13026</v>
      </c>
      <c r="B736">
        <v>49369900</v>
      </c>
      <c r="C736">
        <v>12000000</v>
      </c>
      <c r="D736">
        <f t="shared" si="22"/>
        <v>37369900</v>
      </c>
      <c r="E736" s="3">
        <f t="shared" si="23"/>
        <v>0.11146716452513079</v>
      </c>
    </row>
    <row r="737" spans="1:5" x14ac:dyDescent="0.3">
      <c r="A737" t="s">
        <v>13381</v>
      </c>
      <c r="B737">
        <v>46300000</v>
      </c>
      <c r="C737">
        <v>9000000</v>
      </c>
      <c r="D737">
        <f t="shared" si="22"/>
        <v>37300000</v>
      </c>
      <c r="E737" s="3">
        <f t="shared" si="23"/>
        <v>0.11146716452513079</v>
      </c>
    </row>
    <row r="738" spans="1:5" x14ac:dyDescent="0.3">
      <c r="A738" t="s">
        <v>10862</v>
      </c>
      <c r="B738">
        <v>112225777</v>
      </c>
      <c r="C738">
        <v>75000000</v>
      </c>
      <c r="D738">
        <f t="shared" si="22"/>
        <v>37225777</v>
      </c>
      <c r="E738" s="3">
        <f t="shared" si="23"/>
        <v>0.11146716452513079</v>
      </c>
    </row>
    <row r="739" spans="1:5" x14ac:dyDescent="0.3">
      <c r="A739" t="s">
        <v>10968</v>
      </c>
      <c r="B739">
        <v>107225164</v>
      </c>
      <c r="C739">
        <v>70000000</v>
      </c>
      <c r="D739">
        <f t="shared" si="22"/>
        <v>37225164</v>
      </c>
      <c r="E739" s="3">
        <f t="shared" si="23"/>
        <v>0.11146716452513079</v>
      </c>
    </row>
    <row r="740" spans="1:5" x14ac:dyDescent="0.3">
      <c r="A740" t="s">
        <v>12773</v>
      </c>
      <c r="B740">
        <v>54000000</v>
      </c>
      <c r="C740">
        <v>17000000</v>
      </c>
      <c r="D740">
        <f t="shared" si="22"/>
        <v>37000000</v>
      </c>
      <c r="E740" s="3">
        <f t="shared" si="23"/>
        <v>0.11146716452513079</v>
      </c>
    </row>
    <row r="741" spans="1:5" x14ac:dyDescent="0.3">
      <c r="A741" t="s">
        <v>12348</v>
      </c>
      <c r="B741">
        <v>56398162</v>
      </c>
      <c r="C741">
        <v>19400870</v>
      </c>
      <c r="D741">
        <f t="shared" si="22"/>
        <v>36997292</v>
      </c>
      <c r="E741" s="3">
        <f t="shared" si="23"/>
        <v>0.11146716452513079</v>
      </c>
    </row>
    <row r="742" spans="1:5" x14ac:dyDescent="0.3">
      <c r="A742" t="s">
        <v>10585</v>
      </c>
      <c r="B742">
        <v>176997107</v>
      </c>
      <c r="C742">
        <v>140000000</v>
      </c>
      <c r="D742">
        <f t="shared" si="22"/>
        <v>36997107</v>
      </c>
      <c r="E742" s="3">
        <f t="shared" si="23"/>
        <v>0.11146716452513079</v>
      </c>
    </row>
    <row r="743" spans="1:5" x14ac:dyDescent="0.3">
      <c r="A743" t="s">
        <v>11071</v>
      </c>
      <c r="B743">
        <v>53846915</v>
      </c>
      <c r="C743">
        <v>16900000</v>
      </c>
      <c r="D743">
        <f t="shared" si="22"/>
        <v>36946915</v>
      </c>
      <c r="E743" s="3">
        <f t="shared" si="23"/>
        <v>0.11146716452513079</v>
      </c>
    </row>
    <row r="744" spans="1:5" x14ac:dyDescent="0.3">
      <c r="A744" t="s">
        <v>13532</v>
      </c>
      <c r="B744">
        <v>43800000</v>
      </c>
      <c r="C744">
        <v>7000000</v>
      </c>
      <c r="D744">
        <f t="shared" si="22"/>
        <v>36800000</v>
      </c>
      <c r="E744" s="3">
        <f t="shared" si="23"/>
        <v>0.11146716452513079</v>
      </c>
    </row>
    <row r="745" spans="1:5" x14ac:dyDescent="0.3">
      <c r="A745" t="s">
        <v>12383</v>
      </c>
      <c r="B745">
        <v>59696176</v>
      </c>
      <c r="C745">
        <v>23000000</v>
      </c>
      <c r="D745">
        <f t="shared" si="22"/>
        <v>36696176</v>
      </c>
      <c r="E745" s="3">
        <f t="shared" si="23"/>
        <v>0.11146716452513079</v>
      </c>
    </row>
    <row r="746" spans="1:5" x14ac:dyDescent="0.3">
      <c r="A746" t="s">
        <v>13632</v>
      </c>
      <c r="B746">
        <v>43650000</v>
      </c>
      <c r="C746">
        <v>7000000</v>
      </c>
      <c r="D746">
        <f t="shared" si="22"/>
        <v>36650000</v>
      </c>
      <c r="E746" s="3">
        <f t="shared" si="23"/>
        <v>0.11146716452513079</v>
      </c>
    </row>
    <row r="747" spans="1:5" x14ac:dyDescent="0.3">
      <c r="A747" t="s">
        <v>11112</v>
      </c>
      <c r="B747">
        <v>106635996</v>
      </c>
      <c r="C747">
        <v>70000000</v>
      </c>
      <c r="D747">
        <f t="shared" si="22"/>
        <v>36635996</v>
      </c>
      <c r="E747" s="3">
        <f t="shared" si="23"/>
        <v>0.11146716452513079</v>
      </c>
    </row>
    <row r="748" spans="1:5" x14ac:dyDescent="0.3">
      <c r="A748" t="s">
        <v>13842</v>
      </c>
      <c r="B748">
        <v>44566004</v>
      </c>
      <c r="C748">
        <v>8000000</v>
      </c>
      <c r="D748">
        <f t="shared" si="22"/>
        <v>36566004</v>
      </c>
      <c r="E748" s="3">
        <f t="shared" si="23"/>
        <v>0.11146716452513079</v>
      </c>
    </row>
    <row r="749" spans="1:5" x14ac:dyDescent="0.3">
      <c r="A749" t="s">
        <v>13245</v>
      </c>
      <c r="B749">
        <v>47536959</v>
      </c>
      <c r="C749">
        <v>11000000</v>
      </c>
      <c r="D749">
        <f t="shared" si="22"/>
        <v>36536959</v>
      </c>
      <c r="E749" s="3">
        <f t="shared" si="23"/>
        <v>0.11146716452513079</v>
      </c>
    </row>
    <row r="750" spans="1:5" x14ac:dyDescent="0.3">
      <c r="A750" t="s">
        <v>12967</v>
      </c>
      <c r="B750">
        <v>51527787</v>
      </c>
      <c r="C750">
        <v>15000000</v>
      </c>
      <c r="D750">
        <f t="shared" si="22"/>
        <v>36527787</v>
      </c>
      <c r="E750" s="3">
        <f t="shared" si="23"/>
        <v>0.11146716452513079</v>
      </c>
    </row>
    <row r="751" spans="1:5" x14ac:dyDescent="0.3">
      <c r="A751" t="s">
        <v>12155</v>
      </c>
      <c r="B751">
        <v>61490000</v>
      </c>
      <c r="C751">
        <v>25000000</v>
      </c>
      <c r="D751">
        <f t="shared" si="22"/>
        <v>36490000</v>
      </c>
      <c r="E751" s="3">
        <f t="shared" si="23"/>
        <v>0.11146716452513079</v>
      </c>
    </row>
    <row r="752" spans="1:5" x14ac:dyDescent="0.3">
      <c r="A752" t="s">
        <v>11956</v>
      </c>
      <c r="B752">
        <v>66468315</v>
      </c>
      <c r="C752">
        <v>30000000</v>
      </c>
      <c r="D752">
        <f t="shared" si="22"/>
        <v>36468315</v>
      </c>
      <c r="E752" s="3">
        <f t="shared" si="23"/>
        <v>0.11146716452513079</v>
      </c>
    </row>
    <row r="753" spans="1:5" x14ac:dyDescent="0.3">
      <c r="A753" t="s">
        <v>11237</v>
      </c>
      <c r="B753">
        <v>91400000</v>
      </c>
      <c r="C753">
        <v>55000000</v>
      </c>
      <c r="D753">
        <f t="shared" si="22"/>
        <v>36400000</v>
      </c>
      <c r="E753" s="3">
        <f t="shared" si="23"/>
        <v>0.11146716452513079</v>
      </c>
    </row>
    <row r="754" spans="1:5" x14ac:dyDescent="0.3">
      <c r="A754" t="s">
        <v>11955</v>
      </c>
      <c r="B754">
        <v>66359959</v>
      </c>
      <c r="C754">
        <v>30000000</v>
      </c>
      <c r="D754">
        <f t="shared" si="22"/>
        <v>36359959</v>
      </c>
      <c r="E754" s="3">
        <f t="shared" si="23"/>
        <v>0.11146716452513079</v>
      </c>
    </row>
    <row r="755" spans="1:5" x14ac:dyDescent="0.3">
      <c r="A755" t="s">
        <v>12090</v>
      </c>
      <c r="B755">
        <v>71346930</v>
      </c>
      <c r="C755">
        <v>35000000</v>
      </c>
      <c r="D755">
        <f t="shared" si="22"/>
        <v>36346930</v>
      </c>
      <c r="E755" s="3">
        <f t="shared" si="23"/>
        <v>0.11146716452513079</v>
      </c>
    </row>
    <row r="756" spans="1:5" x14ac:dyDescent="0.3">
      <c r="A756" t="s">
        <v>12457</v>
      </c>
      <c r="B756">
        <v>67325559</v>
      </c>
      <c r="C756">
        <v>31000000</v>
      </c>
      <c r="D756">
        <f t="shared" si="22"/>
        <v>36325559</v>
      </c>
      <c r="E756" s="3">
        <f t="shared" si="23"/>
        <v>0.11146716452513079</v>
      </c>
    </row>
    <row r="757" spans="1:5" x14ac:dyDescent="0.3">
      <c r="A757" t="s">
        <v>11587</v>
      </c>
      <c r="B757">
        <v>70163652</v>
      </c>
      <c r="C757">
        <v>34000000</v>
      </c>
      <c r="D757">
        <f t="shared" si="22"/>
        <v>36163652</v>
      </c>
      <c r="E757" s="3">
        <f t="shared" si="23"/>
        <v>0.11146716452513079</v>
      </c>
    </row>
    <row r="758" spans="1:5" x14ac:dyDescent="0.3">
      <c r="A758" t="s">
        <v>10755</v>
      </c>
      <c r="B758">
        <v>131144183</v>
      </c>
      <c r="C758">
        <v>95000000</v>
      </c>
      <c r="D758">
        <f t="shared" si="22"/>
        <v>36144183</v>
      </c>
      <c r="E758" s="3">
        <f t="shared" si="23"/>
        <v>0.11146716452513079</v>
      </c>
    </row>
    <row r="759" spans="1:5" x14ac:dyDescent="0.3">
      <c r="A759" t="s">
        <v>13455</v>
      </c>
      <c r="B759">
        <v>45063889</v>
      </c>
      <c r="C759">
        <v>9000000</v>
      </c>
      <c r="D759">
        <f t="shared" si="22"/>
        <v>36063889</v>
      </c>
      <c r="E759" s="3">
        <f t="shared" si="23"/>
        <v>0.11146716452513079</v>
      </c>
    </row>
    <row r="760" spans="1:5" x14ac:dyDescent="0.3">
      <c r="A760" t="s">
        <v>12085</v>
      </c>
      <c r="B760">
        <v>63910583</v>
      </c>
      <c r="C760">
        <v>28000000</v>
      </c>
      <c r="D760">
        <f t="shared" si="22"/>
        <v>35910583</v>
      </c>
      <c r="E760" s="3">
        <f t="shared" si="23"/>
        <v>0.11146716452513079</v>
      </c>
    </row>
    <row r="761" spans="1:5" x14ac:dyDescent="0.3">
      <c r="A761" t="s">
        <v>12775</v>
      </c>
      <c r="B761">
        <v>52885587</v>
      </c>
      <c r="C761">
        <v>17000000</v>
      </c>
      <c r="D761">
        <f t="shared" si="22"/>
        <v>35885587</v>
      </c>
      <c r="E761" s="3">
        <f t="shared" si="23"/>
        <v>0.11146716452513079</v>
      </c>
    </row>
    <row r="762" spans="1:5" x14ac:dyDescent="0.3">
      <c r="A762" t="s">
        <v>10689</v>
      </c>
      <c r="B762">
        <v>144795350</v>
      </c>
      <c r="C762">
        <v>109000000</v>
      </c>
      <c r="D762">
        <f t="shared" si="22"/>
        <v>35795350</v>
      </c>
      <c r="E762" s="3">
        <f t="shared" si="23"/>
        <v>0.11146716452513079</v>
      </c>
    </row>
    <row r="763" spans="1:5" x14ac:dyDescent="0.3">
      <c r="A763" t="s">
        <v>14359</v>
      </c>
      <c r="B763">
        <v>37188667</v>
      </c>
      <c r="C763">
        <v>1500000</v>
      </c>
      <c r="D763">
        <f t="shared" si="22"/>
        <v>35688667</v>
      </c>
      <c r="E763" s="3">
        <f t="shared" si="23"/>
        <v>0.11146716452513079</v>
      </c>
    </row>
    <row r="764" spans="1:5" x14ac:dyDescent="0.3">
      <c r="A764" t="s">
        <v>12779</v>
      </c>
      <c r="B764">
        <v>39511038</v>
      </c>
      <c r="C764">
        <v>4000000</v>
      </c>
      <c r="D764">
        <f t="shared" si="22"/>
        <v>35511038</v>
      </c>
      <c r="E764" s="3">
        <f t="shared" si="23"/>
        <v>0.11146716452513079</v>
      </c>
    </row>
    <row r="765" spans="1:5" x14ac:dyDescent="0.3">
      <c r="A765" t="s">
        <v>13508</v>
      </c>
      <c r="B765">
        <v>43490057</v>
      </c>
      <c r="C765">
        <v>8000000</v>
      </c>
      <c r="D765">
        <f t="shared" si="22"/>
        <v>35490057</v>
      </c>
      <c r="E765" s="3">
        <f t="shared" si="23"/>
        <v>0.11146716452513079</v>
      </c>
    </row>
    <row r="766" spans="1:5" x14ac:dyDescent="0.3">
      <c r="A766" t="s">
        <v>11058</v>
      </c>
      <c r="B766">
        <v>100468793</v>
      </c>
      <c r="C766">
        <v>65000000</v>
      </c>
      <c r="D766">
        <f t="shared" si="22"/>
        <v>35468793</v>
      </c>
      <c r="E766" s="3">
        <f t="shared" si="23"/>
        <v>0.11146716452513079</v>
      </c>
    </row>
    <row r="767" spans="1:5" x14ac:dyDescent="0.3">
      <c r="A767" t="s">
        <v>12463</v>
      </c>
      <c r="B767">
        <v>55461307</v>
      </c>
      <c r="C767">
        <v>20000000</v>
      </c>
      <c r="D767">
        <f t="shared" si="22"/>
        <v>35461307</v>
      </c>
      <c r="E767" s="3">
        <f t="shared" si="23"/>
        <v>0.11146716452513079</v>
      </c>
    </row>
    <row r="768" spans="1:5" x14ac:dyDescent="0.3">
      <c r="A768" t="s">
        <v>10464</v>
      </c>
      <c r="B768">
        <v>245428137</v>
      </c>
      <c r="C768">
        <v>210000000</v>
      </c>
      <c r="D768">
        <f t="shared" si="22"/>
        <v>35428137</v>
      </c>
      <c r="E768" s="3">
        <f t="shared" si="23"/>
        <v>0.11146716452513079</v>
      </c>
    </row>
    <row r="769" spans="1:5" x14ac:dyDescent="0.3">
      <c r="A769" t="s">
        <v>12256</v>
      </c>
      <c r="B769">
        <v>46377022</v>
      </c>
      <c r="C769">
        <v>11000000</v>
      </c>
      <c r="D769">
        <f t="shared" si="22"/>
        <v>35377022</v>
      </c>
      <c r="E769" s="3">
        <f t="shared" si="23"/>
        <v>0.11146716452513079</v>
      </c>
    </row>
    <row r="770" spans="1:5" x14ac:dyDescent="0.3">
      <c r="A770" t="s">
        <v>11581</v>
      </c>
      <c r="B770">
        <v>75305995</v>
      </c>
      <c r="C770">
        <v>40000000</v>
      </c>
      <c r="D770">
        <f t="shared" ref="D770:D833" si="24">B770-C770</f>
        <v>35305995</v>
      </c>
      <c r="E770" s="3">
        <f t="shared" si="23"/>
        <v>0.11146716452513079</v>
      </c>
    </row>
    <row r="771" spans="1:5" x14ac:dyDescent="0.3">
      <c r="A771" t="s">
        <v>10773</v>
      </c>
      <c r="B771">
        <v>125305545</v>
      </c>
      <c r="C771">
        <v>90000000</v>
      </c>
      <c r="D771">
        <f t="shared" si="24"/>
        <v>35305545</v>
      </c>
      <c r="E771" s="3">
        <f t="shared" ref="E771:E834" si="25">CORREL($B:$B,$C:$C)</f>
        <v>0.11146716452513079</v>
      </c>
    </row>
    <row r="772" spans="1:5" x14ac:dyDescent="0.3">
      <c r="A772" t="s">
        <v>11578</v>
      </c>
      <c r="B772">
        <v>75274748</v>
      </c>
      <c r="C772">
        <v>40000000</v>
      </c>
      <c r="D772">
        <f t="shared" si="24"/>
        <v>35274748</v>
      </c>
      <c r="E772" s="3">
        <f t="shared" si="25"/>
        <v>0.11146716452513079</v>
      </c>
    </row>
    <row r="773" spans="1:5" x14ac:dyDescent="0.3">
      <c r="A773" t="s">
        <v>13037</v>
      </c>
      <c r="B773">
        <v>49121934</v>
      </c>
      <c r="C773">
        <v>14000000</v>
      </c>
      <c r="D773">
        <f t="shared" si="24"/>
        <v>35121934</v>
      </c>
      <c r="E773" s="3">
        <f t="shared" si="25"/>
        <v>0.11146716452513079</v>
      </c>
    </row>
    <row r="774" spans="1:5" x14ac:dyDescent="0.3">
      <c r="A774" t="s">
        <v>13094</v>
      </c>
      <c r="B774">
        <v>48092846</v>
      </c>
      <c r="C774">
        <v>13000000</v>
      </c>
      <c r="D774">
        <f t="shared" si="24"/>
        <v>35092846</v>
      </c>
      <c r="E774" s="3">
        <f t="shared" si="25"/>
        <v>0.11146716452513079</v>
      </c>
    </row>
    <row r="775" spans="1:5" x14ac:dyDescent="0.3">
      <c r="A775" t="s">
        <v>11954</v>
      </c>
      <c r="B775">
        <v>65010106</v>
      </c>
      <c r="C775">
        <v>30000000</v>
      </c>
      <c r="D775">
        <f t="shared" si="24"/>
        <v>35010106</v>
      </c>
      <c r="E775" s="3">
        <f t="shared" si="25"/>
        <v>0.11146716452513079</v>
      </c>
    </row>
    <row r="776" spans="1:5" x14ac:dyDescent="0.3">
      <c r="A776" t="s">
        <v>13723</v>
      </c>
      <c r="B776">
        <v>43771291</v>
      </c>
      <c r="C776">
        <v>9000000</v>
      </c>
      <c r="D776">
        <f t="shared" si="24"/>
        <v>34771291</v>
      </c>
      <c r="E776" s="3">
        <f t="shared" si="25"/>
        <v>0.11146716452513079</v>
      </c>
    </row>
    <row r="777" spans="1:5" x14ac:dyDescent="0.3">
      <c r="A777" t="s">
        <v>11239</v>
      </c>
      <c r="B777">
        <v>89706988</v>
      </c>
      <c r="C777">
        <v>55000000</v>
      </c>
      <c r="D777">
        <f t="shared" si="24"/>
        <v>34706988</v>
      </c>
      <c r="E777" s="3">
        <f t="shared" si="25"/>
        <v>0.11146716452513079</v>
      </c>
    </row>
    <row r="778" spans="1:5" x14ac:dyDescent="0.3">
      <c r="A778" t="s">
        <v>11896</v>
      </c>
      <c r="B778">
        <v>54696902</v>
      </c>
      <c r="C778">
        <v>20000000</v>
      </c>
      <c r="D778">
        <f t="shared" si="24"/>
        <v>34696902</v>
      </c>
      <c r="E778" s="3">
        <f t="shared" si="25"/>
        <v>0.11146716452513079</v>
      </c>
    </row>
    <row r="779" spans="1:5" x14ac:dyDescent="0.3">
      <c r="A779" t="s">
        <v>13197</v>
      </c>
      <c r="B779">
        <v>46563158</v>
      </c>
      <c r="C779">
        <v>12000000</v>
      </c>
      <c r="D779">
        <f t="shared" si="24"/>
        <v>34563158</v>
      </c>
      <c r="E779" s="3">
        <f t="shared" si="25"/>
        <v>0.11146716452513079</v>
      </c>
    </row>
    <row r="780" spans="1:5" x14ac:dyDescent="0.3">
      <c r="A780" t="s">
        <v>11971</v>
      </c>
      <c r="B780">
        <v>51432423</v>
      </c>
      <c r="C780">
        <v>17000000</v>
      </c>
      <c r="D780">
        <f t="shared" si="24"/>
        <v>34432423</v>
      </c>
      <c r="E780" s="3">
        <f t="shared" si="25"/>
        <v>0.11146716452513079</v>
      </c>
    </row>
    <row r="781" spans="1:5" x14ac:dyDescent="0.3">
      <c r="A781" t="s">
        <v>12086</v>
      </c>
      <c r="B781">
        <v>62300000</v>
      </c>
      <c r="C781">
        <v>28000000</v>
      </c>
      <c r="D781">
        <f t="shared" si="24"/>
        <v>34300000</v>
      </c>
      <c r="E781" s="3">
        <f t="shared" si="25"/>
        <v>0.11146716452513079</v>
      </c>
    </row>
    <row r="782" spans="1:5" x14ac:dyDescent="0.3">
      <c r="A782" t="s">
        <v>11337</v>
      </c>
      <c r="B782">
        <v>84244877</v>
      </c>
      <c r="C782">
        <v>50000000</v>
      </c>
      <c r="D782">
        <f t="shared" si="24"/>
        <v>34244877</v>
      </c>
      <c r="E782" s="3">
        <f t="shared" si="25"/>
        <v>0.11146716452513079</v>
      </c>
    </row>
    <row r="783" spans="1:5" x14ac:dyDescent="0.3">
      <c r="A783" t="s">
        <v>11967</v>
      </c>
      <c r="B783">
        <v>64238770</v>
      </c>
      <c r="C783">
        <v>30000000</v>
      </c>
      <c r="D783">
        <f t="shared" si="24"/>
        <v>34238770</v>
      </c>
      <c r="E783" s="3">
        <f t="shared" si="25"/>
        <v>0.11146716452513079</v>
      </c>
    </row>
    <row r="784" spans="1:5" x14ac:dyDescent="0.3">
      <c r="A784" t="s">
        <v>13843</v>
      </c>
      <c r="B784">
        <v>39200000</v>
      </c>
      <c r="C784">
        <v>5000000</v>
      </c>
      <c r="D784">
        <f t="shared" si="24"/>
        <v>34200000</v>
      </c>
      <c r="E784" s="3">
        <f t="shared" si="25"/>
        <v>0.11146716452513079</v>
      </c>
    </row>
    <row r="785" spans="1:5" x14ac:dyDescent="0.3">
      <c r="A785" t="s">
        <v>11957</v>
      </c>
      <c r="B785">
        <v>64172251</v>
      </c>
      <c r="C785">
        <v>30000000</v>
      </c>
      <c r="D785">
        <f t="shared" si="24"/>
        <v>34172251</v>
      </c>
      <c r="E785" s="3">
        <f t="shared" si="25"/>
        <v>0.11146716452513079</v>
      </c>
    </row>
    <row r="786" spans="1:5" x14ac:dyDescent="0.3">
      <c r="A786" t="s">
        <v>12968</v>
      </c>
      <c r="B786">
        <v>49122319</v>
      </c>
      <c r="C786">
        <v>15000000</v>
      </c>
      <c r="D786">
        <f t="shared" si="24"/>
        <v>34122319</v>
      </c>
      <c r="E786" s="3">
        <f t="shared" si="25"/>
        <v>0.11146716452513079</v>
      </c>
    </row>
    <row r="787" spans="1:5" x14ac:dyDescent="0.3">
      <c r="A787" t="s">
        <v>11582</v>
      </c>
      <c r="B787">
        <v>74098862</v>
      </c>
      <c r="C787">
        <v>40000000</v>
      </c>
      <c r="D787">
        <f t="shared" si="24"/>
        <v>34098862</v>
      </c>
      <c r="E787" s="3">
        <f t="shared" si="25"/>
        <v>0.11146716452513079</v>
      </c>
    </row>
    <row r="788" spans="1:5" x14ac:dyDescent="0.3">
      <c r="A788" t="s">
        <v>12066</v>
      </c>
      <c r="B788">
        <v>63034755</v>
      </c>
      <c r="C788">
        <v>29000000</v>
      </c>
      <c r="D788">
        <f t="shared" si="24"/>
        <v>34034755</v>
      </c>
      <c r="E788" s="3">
        <f t="shared" si="25"/>
        <v>0.11146716452513079</v>
      </c>
    </row>
    <row r="789" spans="1:5" x14ac:dyDescent="0.3">
      <c r="A789" t="s">
        <v>12845</v>
      </c>
      <c r="B789">
        <v>50003300</v>
      </c>
      <c r="C789">
        <v>16000000</v>
      </c>
      <c r="D789">
        <f t="shared" si="24"/>
        <v>34003300</v>
      </c>
      <c r="E789" s="3">
        <f t="shared" si="25"/>
        <v>0.11146716452513079</v>
      </c>
    </row>
    <row r="790" spans="1:5" x14ac:dyDescent="0.3">
      <c r="A790" t="s">
        <v>10474</v>
      </c>
      <c r="B790">
        <v>233914986</v>
      </c>
      <c r="C790">
        <v>200000000</v>
      </c>
      <c r="D790">
        <f t="shared" si="24"/>
        <v>33914986</v>
      </c>
      <c r="E790" s="3">
        <f t="shared" si="25"/>
        <v>0.11146716452513079</v>
      </c>
    </row>
    <row r="791" spans="1:5" x14ac:dyDescent="0.3">
      <c r="A791" t="s">
        <v>11924</v>
      </c>
      <c r="B791">
        <v>58879132</v>
      </c>
      <c r="C791">
        <v>25000000</v>
      </c>
      <c r="D791">
        <f t="shared" si="24"/>
        <v>33879132</v>
      </c>
      <c r="E791" s="3">
        <f t="shared" si="25"/>
        <v>0.11146716452513079</v>
      </c>
    </row>
    <row r="792" spans="1:5" x14ac:dyDescent="0.3">
      <c r="A792" t="s">
        <v>13076</v>
      </c>
      <c r="B792">
        <v>51872378</v>
      </c>
      <c r="C792">
        <v>18000000</v>
      </c>
      <c r="D792">
        <f t="shared" si="24"/>
        <v>33872378</v>
      </c>
      <c r="E792" s="3">
        <f t="shared" si="25"/>
        <v>0.11146716452513079</v>
      </c>
    </row>
    <row r="793" spans="1:5" x14ac:dyDescent="0.3">
      <c r="A793" t="s">
        <v>11969</v>
      </c>
      <c r="B793">
        <v>52799004</v>
      </c>
      <c r="C793">
        <v>19000000</v>
      </c>
      <c r="D793">
        <f t="shared" si="24"/>
        <v>33799004</v>
      </c>
      <c r="E793" s="3">
        <f t="shared" si="25"/>
        <v>0.11146716452513079</v>
      </c>
    </row>
    <row r="794" spans="1:5" x14ac:dyDescent="0.3">
      <c r="A794" t="s">
        <v>10637</v>
      </c>
      <c r="B794">
        <v>48637684</v>
      </c>
      <c r="C794">
        <v>15000000</v>
      </c>
      <c r="D794">
        <f t="shared" si="24"/>
        <v>33637684</v>
      </c>
      <c r="E794" s="3">
        <f t="shared" si="25"/>
        <v>0.11146716452513079</v>
      </c>
    </row>
    <row r="795" spans="1:5" x14ac:dyDescent="0.3">
      <c r="A795" t="s">
        <v>10509</v>
      </c>
      <c r="B795">
        <v>208543795</v>
      </c>
      <c r="C795">
        <v>175000000</v>
      </c>
      <c r="D795">
        <f t="shared" si="24"/>
        <v>33543795</v>
      </c>
      <c r="E795" s="3">
        <f t="shared" si="25"/>
        <v>0.11146716452513079</v>
      </c>
    </row>
    <row r="796" spans="1:5" x14ac:dyDescent="0.3">
      <c r="A796" t="s">
        <v>11959</v>
      </c>
      <c r="B796">
        <v>63536011</v>
      </c>
      <c r="C796">
        <v>30000000</v>
      </c>
      <c r="D796">
        <f t="shared" si="24"/>
        <v>33536011</v>
      </c>
      <c r="E796" s="3">
        <f t="shared" si="25"/>
        <v>0.11146716452513079</v>
      </c>
    </row>
    <row r="797" spans="1:5" x14ac:dyDescent="0.3">
      <c r="A797" t="s">
        <v>10450</v>
      </c>
      <c r="B797">
        <v>258355354</v>
      </c>
      <c r="C797">
        <v>225000000</v>
      </c>
      <c r="D797">
        <f t="shared" si="24"/>
        <v>33355354</v>
      </c>
      <c r="E797" s="3">
        <f t="shared" si="25"/>
        <v>0.11146716452513079</v>
      </c>
    </row>
    <row r="798" spans="1:5" x14ac:dyDescent="0.3">
      <c r="A798" t="s">
        <v>10944</v>
      </c>
      <c r="B798">
        <v>103338338</v>
      </c>
      <c r="C798">
        <v>70000000</v>
      </c>
      <c r="D798">
        <f t="shared" si="24"/>
        <v>33338338</v>
      </c>
      <c r="E798" s="3">
        <f t="shared" si="25"/>
        <v>0.11146716452513079</v>
      </c>
    </row>
    <row r="799" spans="1:5" x14ac:dyDescent="0.3">
      <c r="A799" t="s">
        <v>11120</v>
      </c>
      <c r="B799">
        <v>93307796</v>
      </c>
      <c r="C799">
        <v>60000000</v>
      </c>
      <c r="D799">
        <f t="shared" si="24"/>
        <v>33307796</v>
      </c>
      <c r="E799" s="3">
        <f t="shared" si="25"/>
        <v>0.11146716452513079</v>
      </c>
    </row>
    <row r="800" spans="1:5" x14ac:dyDescent="0.3">
      <c r="A800" t="s">
        <v>12498</v>
      </c>
      <c r="B800">
        <v>53146000</v>
      </c>
      <c r="C800">
        <v>20000000</v>
      </c>
      <c r="D800">
        <f t="shared" si="24"/>
        <v>33146000</v>
      </c>
      <c r="E800" s="3">
        <f t="shared" si="25"/>
        <v>0.11146716452513079</v>
      </c>
    </row>
    <row r="801" spans="1:5" x14ac:dyDescent="0.3">
      <c r="A801" t="s">
        <v>13030</v>
      </c>
      <c r="B801">
        <v>44134898</v>
      </c>
      <c r="C801">
        <v>11000000</v>
      </c>
      <c r="D801">
        <f t="shared" si="24"/>
        <v>33134898</v>
      </c>
      <c r="E801" s="3">
        <f t="shared" si="25"/>
        <v>0.11146716452513079</v>
      </c>
    </row>
    <row r="802" spans="1:5" x14ac:dyDescent="0.3">
      <c r="A802" t="s">
        <v>13378</v>
      </c>
      <c r="B802">
        <v>43100000</v>
      </c>
      <c r="C802">
        <v>10000000</v>
      </c>
      <c r="D802">
        <f t="shared" si="24"/>
        <v>33100000</v>
      </c>
      <c r="E802" s="3">
        <f t="shared" si="25"/>
        <v>0.11146716452513079</v>
      </c>
    </row>
    <row r="803" spans="1:5" x14ac:dyDescent="0.3">
      <c r="A803" t="s">
        <v>12714</v>
      </c>
      <c r="B803">
        <v>51053787</v>
      </c>
      <c r="C803">
        <v>18000000</v>
      </c>
      <c r="D803">
        <f t="shared" si="24"/>
        <v>33053787</v>
      </c>
      <c r="E803" s="3">
        <f t="shared" si="25"/>
        <v>0.11146716452513079</v>
      </c>
    </row>
    <row r="804" spans="1:5" x14ac:dyDescent="0.3">
      <c r="A804" t="s">
        <v>11714</v>
      </c>
      <c r="B804">
        <v>71038190</v>
      </c>
      <c r="C804">
        <v>38000000</v>
      </c>
      <c r="D804">
        <f t="shared" si="24"/>
        <v>33038190</v>
      </c>
      <c r="E804" s="3">
        <f t="shared" si="25"/>
        <v>0.11146716452513079</v>
      </c>
    </row>
    <row r="805" spans="1:5" x14ac:dyDescent="0.3">
      <c r="A805" t="s">
        <v>13726</v>
      </c>
      <c r="B805">
        <v>36000000</v>
      </c>
      <c r="C805">
        <v>3000000</v>
      </c>
      <c r="D805">
        <f t="shared" si="24"/>
        <v>33000000</v>
      </c>
      <c r="E805" s="3">
        <f t="shared" si="25"/>
        <v>0.11146716452513079</v>
      </c>
    </row>
    <row r="806" spans="1:5" x14ac:dyDescent="0.3">
      <c r="A806" t="s">
        <v>12125</v>
      </c>
      <c r="B806">
        <v>60491560</v>
      </c>
      <c r="C806">
        <v>27500000</v>
      </c>
      <c r="D806">
        <f t="shared" si="24"/>
        <v>32991560</v>
      </c>
      <c r="E806" s="3">
        <f t="shared" si="25"/>
        <v>0.11146716452513079</v>
      </c>
    </row>
    <row r="807" spans="1:5" x14ac:dyDescent="0.3">
      <c r="A807" t="s">
        <v>11772</v>
      </c>
      <c r="B807">
        <v>67962333</v>
      </c>
      <c r="C807">
        <v>35000000</v>
      </c>
      <c r="D807">
        <f t="shared" si="24"/>
        <v>32962333</v>
      </c>
      <c r="E807" s="3">
        <f t="shared" si="25"/>
        <v>0.11146716452513079</v>
      </c>
    </row>
    <row r="808" spans="1:5" x14ac:dyDescent="0.3">
      <c r="A808" t="s">
        <v>12991</v>
      </c>
      <c r="B808">
        <v>47811275</v>
      </c>
      <c r="C808">
        <v>15000000</v>
      </c>
      <c r="D808">
        <f t="shared" si="24"/>
        <v>32811275</v>
      </c>
      <c r="E808" s="3">
        <f t="shared" si="25"/>
        <v>0.11146716452513079</v>
      </c>
    </row>
    <row r="809" spans="1:5" x14ac:dyDescent="0.3">
      <c r="A809" t="s">
        <v>13633</v>
      </c>
      <c r="B809">
        <v>39800000</v>
      </c>
      <c r="C809">
        <v>7000000</v>
      </c>
      <c r="D809">
        <f t="shared" si="24"/>
        <v>32800000</v>
      </c>
      <c r="E809" s="3">
        <f t="shared" si="25"/>
        <v>0.11146716452513079</v>
      </c>
    </row>
    <row r="810" spans="1:5" x14ac:dyDescent="0.3">
      <c r="A810" t="s">
        <v>12379</v>
      </c>
      <c r="B810">
        <v>55762229</v>
      </c>
      <c r="C810">
        <v>23000000</v>
      </c>
      <c r="D810">
        <f t="shared" si="24"/>
        <v>32762229</v>
      </c>
      <c r="E810" s="3">
        <f t="shared" si="25"/>
        <v>0.11146716452513079</v>
      </c>
    </row>
    <row r="811" spans="1:5" x14ac:dyDescent="0.3">
      <c r="A811" t="s">
        <v>13028</v>
      </c>
      <c r="B811">
        <v>46729374</v>
      </c>
      <c r="C811">
        <v>14000000</v>
      </c>
      <c r="D811">
        <f t="shared" si="24"/>
        <v>32729374</v>
      </c>
      <c r="E811" s="3">
        <f t="shared" si="25"/>
        <v>0.11146716452513079</v>
      </c>
    </row>
    <row r="812" spans="1:5" x14ac:dyDescent="0.3">
      <c r="A812" t="s">
        <v>11790</v>
      </c>
      <c r="B812">
        <v>52691009</v>
      </c>
      <c r="C812">
        <v>20000000</v>
      </c>
      <c r="D812">
        <f t="shared" si="24"/>
        <v>32691009</v>
      </c>
      <c r="E812" s="3">
        <f t="shared" si="25"/>
        <v>0.11146716452513079</v>
      </c>
    </row>
    <row r="813" spans="1:5" x14ac:dyDescent="0.3">
      <c r="A813" t="s">
        <v>10677</v>
      </c>
      <c r="B813">
        <v>142614158</v>
      </c>
      <c r="C813">
        <v>110000000</v>
      </c>
      <c r="D813">
        <f t="shared" si="24"/>
        <v>32614158</v>
      </c>
      <c r="E813" s="3">
        <f t="shared" si="25"/>
        <v>0.11146716452513079</v>
      </c>
    </row>
    <row r="814" spans="1:5" x14ac:dyDescent="0.3">
      <c r="A814" t="s">
        <v>11788</v>
      </c>
      <c r="B814">
        <v>67523385</v>
      </c>
      <c r="C814">
        <v>35000000</v>
      </c>
      <c r="D814">
        <f t="shared" si="24"/>
        <v>32523385</v>
      </c>
      <c r="E814" s="3">
        <f t="shared" si="25"/>
        <v>0.11146716452513079</v>
      </c>
    </row>
    <row r="815" spans="1:5" x14ac:dyDescent="0.3">
      <c r="A815" t="s">
        <v>12483</v>
      </c>
      <c r="B815">
        <v>34300771</v>
      </c>
      <c r="C815">
        <v>1800000</v>
      </c>
      <c r="D815">
        <f t="shared" si="24"/>
        <v>32500771</v>
      </c>
      <c r="E815" s="3">
        <f t="shared" si="25"/>
        <v>0.11146716452513079</v>
      </c>
    </row>
    <row r="816" spans="1:5" x14ac:dyDescent="0.3">
      <c r="A816" t="s">
        <v>11580</v>
      </c>
      <c r="B816">
        <v>72455275</v>
      </c>
      <c r="C816">
        <v>40000000</v>
      </c>
      <c r="D816">
        <f t="shared" si="24"/>
        <v>32455275</v>
      </c>
      <c r="E816" s="3">
        <f t="shared" si="25"/>
        <v>0.11146716452513079</v>
      </c>
    </row>
    <row r="817" spans="1:5" x14ac:dyDescent="0.3">
      <c r="A817" t="s">
        <v>14135</v>
      </c>
      <c r="B817">
        <v>35918429</v>
      </c>
      <c r="C817">
        <v>3500000</v>
      </c>
      <c r="D817">
        <f t="shared" si="24"/>
        <v>32418429</v>
      </c>
      <c r="E817" s="3">
        <f t="shared" si="25"/>
        <v>0.11146716452513079</v>
      </c>
    </row>
    <row r="818" spans="1:5" x14ac:dyDescent="0.3">
      <c r="A818" t="s">
        <v>12876</v>
      </c>
      <c r="B818">
        <v>32645546</v>
      </c>
      <c r="C818">
        <v>300000</v>
      </c>
      <c r="D818">
        <f t="shared" si="24"/>
        <v>32345546</v>
      </c>
      <c r="E818" s="3">
        <f t="shared" si="25"/>
        <v>0.11146716452513079</v>
      </c>
    </row>
    <row r="819" spans="1:5" x14ac:dyDescent="0.3">
      <c r="A819" t="s">
        <v>11593</v>
      </c>
      <c r="B819">
        <v>72306065</v>
      </c>
      <c r="C819">
        <v>40000000</v>
      </c>
      <c r="D819">
        <f t="shared" si="24"/>
        <v>32306065</v>
      </c>
      <c r="E819" s="3">
        <f t="shared" si="25"/>
        <v>0.11146716452513079</v>
      </c>
    </row>
    <row r="820" spans="1:5" x14ac:dyDescent="0.3">
      <c r="A820" t="s">
        <v>11583</v>
      </c>
      <c r="B820">
        <v>72266306</v>
      </c>
      <c r="C820">
        <v>40000000</v>
      </c>
      <c r="D820">
        <f t="shared" si="24"/>
        <v>32266306</v>
      </c>
      <c r="E820" s="3">
        <f t="shared" si="25"/>
        <v>0.11146716452513079</v>
      </c>
    </row>
    <row r="821" spans="1:5" x14ac:dyDescent="0.3">
      <c r="A821" t="s">
        <v>11741</v>
      </c>
      <c r="B821">
        <v>68208190</v>
      </c>
      <c r="C821">
        <v>36000000</v>
      </c>
      <c r="D821">
        <f t="shared" si="24"/>
        <v>32208190</v>
      </c>
      <c r="E821" s="3">
        <f t="shared" si="25"/>
        <v>0.11146716452513079</v>
      </c>
    </row>
    <row r="822" spans="1:5" x14ac:dyDescent="0.3">
      <c r="A822" t="s">
        <v>10820</v>
      </c>
      <c r="B822">
        <v>117144465</v>
      </c>
      <c r="C822">
        <v>85000000</v>
      </c>
      <c r="D822">
        <f t="shared" si="24"/>
        <v>32144465</v>
      </c>
      <c r="E822" s="3">
        <f t="shared" si="25"/>
        <v>0.11146716452513079</v>
      </c>
    </row>
    <row r="823" spans="1:5" x14ac:dyDescent="0.3">
      <c r="A823" t="s">
        <v>11455</v>
      </c>
      <c r="B823">
        <v>92115211</v>
      </c>
      <c r="C823">
        <v>60000000</v>
      </c>
      <c r="D823">
        <f t="shared" si="24"/>
        <v>32115211</v>
      </c>
      <c r="E823" s="3">
        <f t="shared" si="25"/>
        <v>0.11146716452513079</v>
      </c>
    </row>
    <row r="824" spans="1:5" x14ac:dyDescent="0.3">
      <c r="A824" t="s">
        <v>12466</v>
      </c>
      <c r="B824">
        <v>52066000</v>
      </c>
      <c r="C824">
        <v>20000000</v>
      </c>
      <c r="D824">
        <f t="shared" si="24"/>
        <v>32066000</v>
      </c>
      <c r="E824" s="3">
        <f t="shared" si="25"/>
        <v>0.11146716452513079</v>
      </c>
    </row>
    <row r="825" spans="1:5" x14ac:dyDescent="0.3">
      <c r="A825" t="s">
        <v>10448</v>
      </c>
      <c r="B825">
        <v>262030663</v>
      </c>
      <c r="C825">
        <v>230000000</v>
      </c>
      <c r="D825">
        <f t="shared" si="24"/>
        <v>32030663</v>
      </c>
      <c r="E825" s="3">
        <f t="shared" si="25"/>
        <v>0.11146716452513079</v>
      </c>
    </row>
    <row r="826" spans="1:5" x14ac:dyDescent="0.3">
      <c r="A826" t="s">
        <v>12849</v>
      </c>
      <c r="B826">
        <v>43022524</v>
      </c>
      <c r="C826">
        <v>11000000</v>
      </c>
      <c r="D826">
        <f t="shared" si="24"/>
        <v>32022524</v>
      </c>
      <c r="E826" s="3">
        <f t="shared" si="25"/>
        <v>0.11146716452513079</v>
      </c>
    </row>
    <row r="827" spans="1:5" x14ac:dyDescent="0.3">
      <c r="A827" t="s">
        <v>12839</v>
      </c>
      <c r="B827">
        <v>47000000</v>
      </c>
      <c r="C827">
        <v>15000000</v>
      </c>
      <c r="D827">
        <f t="shared" si="24"/>
        <v>32000000</v>
      </c>
      <c r="E827" s="3">
        <f t="shared" si="25"/>
        <v>0.11146716452513079</v>
      </c>
    </row>
    <row r="828" spans="1:5" x14ac:dyDescent="0.3">
      <c r="A828" t="s">
        <v>13535</v>
      </c>
      <c r="B828">
        <v>40158000</v>
      </c>
      <c r="C828">
        <v>8300000</v>
      </c>
      <c r="D828">
        <f t="shared" si="24"/>
        <v>31858000</v>
      </c>
      <c r="E828" s="3">
        <f t="shared" si="25"/>
        <v>0.11146716452513079</v>
      </c>
    </row>
    <row r="829" spans="1:5" x14ac:dyDescent="0.3">
      <c r="A829" t="s">
        <v>12848</v>
      </c>
      <c r="B829">
        <v>47811275</v>
      </c>
      <c r="C829">
        <v>16000000</v>
      </c>
      <c r="D829">
        <f t="shared" si="24"/>
        <v>31811275</v>
      </c>
      <c r="E829" s="3">
        <f t="shared" si="25"/>
        <v>0.11146716452513079</v>
      </c>
    </row>
    <row r="830" spans="1:5" x14ac:dyDescent="0.3">
      <c r="A830" t="s">
        <v>12970</v>
      </c>
      <c r="B830">
        <v>46800000</v>
      </c>
      <c r="C830">
        <v>15000000</v>
      </c>
      <c r="D830">
        <f t="shared" si="24"/>
        <v>31800000</v>
      </c>
      <c r="E830" s="3">
        <f t="shared" si="25"/>
        <v>0.11146716452513079</v>
      </c>
    </row>
    <row r="831" spans="1:5" x14ac:dyDescent="0.3">
      <c r="A831" t="s">
        <v>14460</v>
      </c>
      <c r="B831">
        <v>32721635</v>
      </c>
      <c r="C831">
        <v>1100000</v>
      </c>
      <c r="D831">
        <f t="shared" si="24"/>
        <v>31621635</v>
      </c>
      <c r="E831" s="3">
        <f t="shared" si="25"/>
        <v>0.11146716452513079</v>
      </c>
    </row>
    <row r="832" spans="1:5" x14ac:dyDescent="0.3">
      <c r="A832" t="s">
        <v>11331</v>
      </c>
      <c r="B832">
        <v>81517441</v>
      </c>
      <c r="C832">
        <v>50000000</v>
      </c>
      <c r="D832">
        <f t="shared" si="24"/>
        <v>31517441</v>
      </c>
      <c r="E832" s="3">
        <f t="shared" si="25"/>
        <v>0.11146716452513079</v>
      </c>
    </row>
    <row r="833" spans="1:5" x14ac:dyDescent="0.3">
      <c r="A833" t="s">
        <v>12082</v>
      </c>
      <c r="B833">
        <v>60400856</v>
      </c>
      <c r="C833">
        <v>29000000</v>
      </c>
      <c r="D833">
        <f t="shared" si="24"/>
        <v>31400856</v>
      </c>
      <c r="E833" s="3">
        <f t="shared" si="25"/>
        <v>0.11146716452513079</v>
      </c>
    </row>
    <row r="834" spans="1:5" x14ac:dyDescent="0.3">
      <c r="A834" t="s">
        <v>13621</v>
      </c>
      <c r="B834">
        <v>38400000</v>
      </c>
      <c r="C834">
        <v>7000000</v>
      </c>
      <c r="D834">
        <f t="shared" ref="D834:D897" si="26">B834-C834</f>
        <v>31400000</v>
      </c>
      <c r="E834" s="3">
        <f t="shared" si="25"/>
        <v>0.11146716452513079</v>
      </c>
    </row>
    <row r="835" spans="1:5" x14ac:dyDescent="0.3">
      <c r="A835" t="s">
        <v>11584</v>
      </c>
      <c r="B835">
        <v>71347010</v>
      </c>
      <c r="C835">
        <v>40000000</v>
      </c>
      <c r="D835">
        <f t="shared" si="26"/>
        <v>31347010</v>
      </c>
      <c r="E835" s="3">
        <f t="shared" ref="E835:E898" si="27">CORREL($B:$B,$C:$C)</f>
        <v>0.11146716452513079</v>
      </c>
    </row>
    <row r="836" spans="1:5" x14ac:dyDescent="0.3">
      <c r="A836" t="s">
        <v>12957</v>
      </c>
      <c r="B836">
        <v>46338728</v>
      </c>
      <c r="C836">
        <v>15000000</v>
      </c>
      <c r="D836">
        <f t="shared" si="26"/>
        <v>31338728</v>
      </c>
      <c r="E836" s="3">
        <f t="shared" si="27"/>
        <v>0.11146716452513079</v>
      </c>
    </row>
    <row r="837" spans="1:5" x14ac:dyDescent="0.3">
      <c r="A837" t="s">
        <v>12154</v>
      </c>
      <c r="B837">
        <v>58328680</v>
      </c>
      <c r="C837">
        <v>27000000</v>
      </c>
      <c r="D837">
        <f t="shared" si="26"/>
        <v>31328680</v>
      </c>
      <c r="E837" s="3">
        <f t="shared" si="27"/>
        <v>0.11146716452513079</v>
      </c>
    </row>
    <row r="838" spans="1:5" x14ac:dyDescent="0.3">
      <c r="A838" t="s">
        <v>13698</v>
      </c>
      <c r="B838">
        <v>35811509</v>
      </c>
      <c r="C838">
        <v>4500000</v>
      </c>
      <c r="D838">
        <f t="shared" si="26"/>
        <v>31311509</v>
      </c>
      <c r="E838" s="3">
        <f t="shared" si="27"/>
        <v>0.11146716452513079</v>
      </c>
    </row>
    <row r="839" spans="1:5" x14ac:dyDescent="0.3">
      <c r="A839" t="s">
        <v>11460</v>
      </c>
      <c r="B839">
        <v>76261036</v>
      </c>
      <c r="C839">
        <v>45000000</v>
      </c>
      <c r="D839">
        <f t="shared" si="26"/>
        <v>31261036</v>
      </c>
      <c r="E839" s="3">
        <f t="shared" si="27"/>
        <v>0.11146716452513079</v>
      </c>
    </row>
    <row r="840" spans="1:5" x14ac:dyDescent="0.3">
      <c r="A840" t="s">
        <v>11794</v>
      </c>
      <c r="B840">
        <v>41954997</v>
      </c>
      <c r="C840">
        <v>10700000</v>
      </c>
      <c r="D840">
        <f t="shared" si="26"/>
        <v>31254997</v>
      </c>
      <c r="E840" s="3">
        <f t="shared" si="27"/>
        <v>0.11146716452513079</v>
      </c>
    </row>
    <row r="841" spans="1:5" x14ac:dyDescent="0.3">
      <c r="A841" t="s">
        <v>12748</v>
      </c>
      <c r="B841">
        <v>54239856</v>
      </c>
      <c r="C841">
        <v>23000000</v>
      </c>
      <c r="D841">
        <f t="shared" si="26"/>
        <v>31239856</v>
      </c>
      <c r="E841" s="3">
        <f t="shared" si="27"/>
        <v>0.11146716452513079</v>
      </c>
    </row>
    <row r="842" spans="1:5" x14ac:dyDescent="0.3">
      <c r="A842" t="s">
        <v>12380</v>
      </c>
      <c r="B842">
        <v>54235441</v>
      </c>
      <c r="C842">
        <v>23000000</v>
      </c>
      <c r="D842">
        <f t="shared" si="26"/>
        <v>31235441</v>
      </c>
      <c r="E842" s="3">
        <f t="shared" si="27"/>
        <v>0.11146716452513079</v>
      </c>
    </row>
    <row r="843" spans="1:5" x14ac:dyDescent="0.3">
      <c r="A843" t="s">
        <v>13111</v>
      </c>
      <c r="B843">
        <v>39647595</v>
      </c>
      <c r="C843">
        <v>8495000</v>
      </c>
      <c r="D843">
        <f t="shared" si="26"/>
        <v>31152595</v>
      </c>
      <c r="E843" s="3">
        <f t="shared" si="27"/>
        <v>0.11146716452513079</v>
      </c>
    </row>
    <row r="844" spans="1:5" x14ac:dyDescent="0.3">
      <c r="A844" t="s">
        <v>13456</v>
      </c>
      <c r="B844">
        <v>40066497</v>
      </c>
      <c r="C844">
        <v>9000000</v>
      </c>
      <c r="D844">
        <f t="shared" si="26"/>
        <v>31066497</v>
      </c>
      <c r="E844" s="3">
        <f t="shared" si="27"/>
        <v>0.11146716452513079</v>
      </c>
    </row>
    <row r="845" spans="1:5" x14ac:dyDescent="0.3">
      <c r="A845" t="s">
        <v>11332</v>
      </c>
      <c r="B845">
        <v>81022333</v>
      </c>
      <c r="C845">
        <v>50000000</v>
      </c>
      <c r="D845">
        <f t="shared" si="26"/>
        <v>31022333</v>
      </c>
      <c r="E845" s="3">
        <f t="shared" si="27"/>
        <v>0.11146716452513079</v>
      </c>
    </row>
    <row r="846" spans="1:5" x14ac:dyDescent="0.3">
      <c r="A846" t="s">
        <v>10554</v>
      </c>
      <c r="B846">
        <v>181015141</v>
      </c>
      <c r="C846">
        <v>150000000</v>
      </c>
      <c r="D846">
        <f t="shared" si="26"/>
        <v>31015141</v>
      </c>
      <c r="E846" s="3">
        <f t="shared" si="27"/>
        <v>0.11146716452513079</v>
      </c>
    </row>
    <row r="847" spans="1:5" x14ac:dyDescent="0.3">
      <c r="A847" t="s">
        <v>13844</v>
      </c>
      <c r="B847">
        <v>36000000</v>
      </c>
      <c r="C847">
        <v>5000000</v>
      </c>
      <c r="D847">
        <f t="shared" si="26"/>
        <v>31000000</v>
      </c>
      <c r="E847" s="3">
        <f t="shared" si="27"/>
        <v>0.11146716452513079</v>
      </c>
    </row>
    <row r="848" spans="1:5" x14ac:dyDescent="0.3">
      <c r="A848" t="s">
        <v>12157</v>
      </c>
      <c r="B848">
        <v>57859105</v>
      </c>
      <c r="C848">
        <v>27000000</v>
      </c>
      <c r="D848">
        <f t="shared" si="26"/>
        <v>30859105</v>
      </c>
      <c r="E848" s="3">
        <f t="shared" si="27"/>
        <v>0.11146716452513079</v>
      </c>
    </row>
    <row r="849" spans="1:5" x14ac:dyDescent="0.3">
      <c r="A849" t="s">
        <v>14435</v>
      </c>
      <c r="B849">
        <v>32154410</v>
      </c>
      <c r="C849">
        <v>1300000</v>
      </c>
      <c r="D849">
        <f t="shared" si="26"/>
        <v>30854410</v>
      </c>
      <c r="E849" s="3">
        <f t="shared" si="27"/>
        <v>0.11146716452513079</v>
      </c>
    </row>
    <row r="850" spans="1:5" x14ac:dyDescent="0.3">
      <c r="A850" t="s">
        <v>11585</v>
      </c>
      <c r="B850">
        <v>70836296</v>
      </c>
      <c r="C850">
        <v>40000000</v>
      </c>
      <c r="D850">
        <f t="shared" si="26"/>
        <v>30836296</v>
      </c>
      <c r="E850" s="3">
        <f t="shared" si="27"/>
        <v>0.11146716452513079</v>
      </c>
    </row>
    <row r="851" spans="1:5" x14ac:dyDescent="0.3">
      <c r="A851" t="s">
        <v>13029</v>
      </c>
      <c r="B851">
        <v>44726644</v>
      </c>
      <c r="C851">
        <v>14000000</v>
      </c>
      <c r="D851">
        <f t="shared" si="26"/>
        <v>30726644</v>
      </c>
      <c r="E851" s="3">
        <f t="shared" si="27"/>
        <v>0.11146716452513079</v>
      </c>
    </row>
    <row r="852" spans="1:5" x14ac:dyDescent="0.3">
      <c r="A852" t="s">
        <v>11918</v>
      </c>
      <c r="B852">
        <v>62700000</v>
      </c>
      <c r="C852">
        <v>32000000</v>
      </c>
      <c r="D852">
        <f t="shared" si="26"/>
        <v>30700000</v>
      </c>
      <c r="E852" s="3">
        <f t="shared" si="27"/>
        <v>0.11146716452513079</v>
      </c>
    </row>
    <row r="853" spans="1:5" x14ac:dyDescent="0.3">
      <c r="A853" t="s">
        <v>11121</v>
      </c>
      <c r="B853">
        <v>90646554</v>
      </c>
      <c r="C853">
        <v>60000000</v>
      </c>
      <c r="D853">
        <f t="shared" si="26"/>
        <v>30646554</v>
      </c>
      <c r="E853" s="3">
        <f t="shared" si="27"/>
        <v>0.11146716452513079</v>
      </c>
    </row>
    <row r="854" spans="1:5" x14ac:dyDescent="0.3">
      <c r="A854" t="s">
        <v>10775</v>
      </c>
      <c r="B854">
        <v>120618403</v>
      </c>
      <c r="C854">
        <v>90000000</v>
      </c>
      <c r="D854">
        <f t="shared" si="26"/>
        <v>30618403</v>
      </c>
      <c r="E854" s="3">
        <f t="shared" si="27"/>
        <v>0.11146716452513079</v>
      </c>
    </row>
    <row r="855" spans="1:5" x14ac:dyDescent="0.3">
      <c r="A855" t="s">
        <v>10994</v>
      </c>
      <c r="B855">
        <v>100614858</v>
      </c>
      <c r="C855">
        <v>70000000</v>
      </c>
      <c r="D855">
        <f t="shared" si="26"/>
        <v>30614858</v>
      </c>
      <c r="E855" s="3">
        <f t="shared" si="27"/>
        <v>0.11146716452513079</v>
      </c>
    </row>
    <row r="856" spans="1:5" x14ac:dyDescent="0.3">
      <c r="A856" t="s">
        <v>11062</v>
      </c>
      <c r="B856">
        <v>90454043</v>
      </c>
      <c r="C856">
        <v>60000000</v>
      </c>
      <c r="D856">
        <f t="shared" si="26"/>
        <v>30454043</v>
      </c>
      <c r="E856" s="3">
        <f t="shared" si="27"/>
        <v>0.11146716452513079</v>
      </c>
    </row>
    <row r="857" spans="1:5" x14ac:dyDescent="0.3">
      <c r="A857" t="s">
        <v>10458</v>
      </c>
      <c r="B857">
        <v>31252964</v>
      </c>
      <c r="C857">
        <v>800000</v>
      </c>
      <c r="D857">
        <f t="shared" si="26"/>
        <v>30452964</v>
      </c>
      <c r="E857" s="3">
        <f t="shared" si="27"/>
        <v>0.11146716452513079</v>
      </c>
    </row>
    <row r="858" spans="1:5" x14ac:dyDescent="0.3">
      <c r="A858" t="s">
        <v>11060</v>
      </c>
      <c r="B858">
        <v>100448498</v>
      </c>
      <c r="C858">
        <v>70000000</v>
      </c>
      <c r="D858">
        <f t="shared" si="26"/>
        <v>30448498</v>
      </c>
      <c r="E858" s="3">
        <f t="shared" si="27"/>
        <v>0.11146716452513079</v>
      </c>
    </row>
    <row r="859" spans="1:5" x14ac:dyDescent="0.3">
      <c r="A859" t="s">
        <v>12204</v>
      </c>
      <c r="B859">
        <v>60443237</v>
      </c>
      <c r="C859">
        <v>30000000</v>
      </c>
      <c r="D859">
        <f t="shared" si="26"/>
        <v>30443237</v>
      </c>
      <c r="E859" s="3">
        <f t="shared" si="27"/>
        <v>0.11146716452513079</v>
      </c>
    </row>
    <row r="860" spans="1:5" x14ac:dyDescent="0.3">
      <c r="A860" t="s">
        <v>11586</v>
      </c>
      <c r="B860">
        <v>70405498</v>
      </c>
      <c r="C860">
        <v>40000000</v>
      </c>
      <c r="D860">
        <f t="shared" si="26"/>
        <v>30405498</v>
      </c>
      <c r="E860" s="3">
        <f t="shared" si="27"/>
        <v>0.11146716452513079</v>
      </c>
    </row>
    <row r="861" spans="1:5" x14ac:dyDescent="0.3">
      <c r="A861" t="s">
        <v>13848</v>
      </c>
      <c r="B861">
        <v>35385560</v>
      </c>
      <c r="C861">
        <v>5000000</v>
      </c>
      <c r="D861">
        <f t="shared" si="26"/>
        <v>30385560</v>
      </c>
      <c r="E861" s="3">
        <f t="shared" si="27"/>
        <v>0.11146716452513079</v>
      </c>
    </row>
    <row r="862" spans="1:5" x14ac:dyDescent="0.3">
      <c r="A862" t="s">
        <v>14243</v>
      </c>
      <c r="B862">
        <v>45857453</v>
      </c>
      <c r="C862">
        <v>15500000</v>
      </c>
      <c r="D862">
        <f t="shared" si="26"/>
        <v>30357453</v>
      </c>
      <c r="E862" s="3">
        <f t="shared" si="27"/>
        <v>0.11146716452513079</v>
      </c>
    </row>
    <row r="863" spans="1:5" x14ac:dyDescent="0.3">
      <c r="A863" t="s">
        <v>11131</v>
      </c>
      <c r="B863">
        <v>90341670</v>
      </c>
      <c r="C863">
        <v>60000000</v>
      </c>
      <c r="D863">
        <f t="shared" si="26"/>
        <v>30341670</v>
      </c>
      <c r="E863" s="3">
        <f t="shared" si="27"/>
        <v>0.11146716452513079</v>
      </c>
    </row>
    <row r="864" spans="1:5" x14ac:dyDescent="0.3">
      <c r="A864" t="s">
        <v>14187</v>
      </c>
      <c r="B864">
        <v>32940507</v>
      </c>
      <c r="C864">
        <v>2600000</v>
      </c>
      <c r="D864">
        <f t="shared" si="26"/>
        <v>30340507</v>
      </c>
      <c r="E864" s="3">
        <f t="shared" si="27"/>
        <v>0.11146716452513079</v>
      </c>
    </row>
    <row r="865" spans="1:5" x14ac:dyDescent="0.3">
      <c r="A865" t="s">
        <v>11962</v>
      </c>
      <c r="B865">
        <v>60269340</v>
      </c>
      <c r="C865">
        <v>30000000</v>
      </c>
      <c r="D865">
        <f t="shared" si="26"/>
        <v>30269340</v>
      </c>
      <c r="E865" s="3">
        <f t="shared" si="27"/>
        <v>0.11146716452513079</v>
      </c>
    </row>
    <row r="866" spans="1:5" x14ac:dyDescent="0.3">
      <c r="A866" t="s">
        <v>10736</v>
      </c>
      <c r="B866">
        <v>130174897</v>
      </c>
      <c r="C866">
        <v>100000000</v>
      </c>
      <c r="D866">
        <f t="shared" si="26"/>
        <v>30174897</v>
      </c>
      <c r="E866" s="3">
        <f t="shared" si="27"/>
        <v>0.11146716452513079</v>
      </c>
    </row>
    <row r="867" spans="1:5" x14ac:dyDescent="0.3">
      <c r="A867" t="s">
        <v>10878</v>
      </c>
      <c r="B867">
        <v>100169068</v>
      </c>
      <c r="C867">
        <v>70000000</v>
      </c>
      <c r="D867">
        <f t="shared" si="26"/>
        <v>30169068</v>
      </c>
      <c r="E867" s="3">
        <f t="shared" si="27"/>
        <v>0.11146716452513079</v>
      </c>
    </row>
    <row r="868" spans="1:5" x14ac:dyDescent="0.3">
      <c r="A868" t="s">
        <v>10805</v>
      </c>
      <c r="B868">
        <v>120147445</v>
      </c>
      <c r="C868">
        <v>90000000</v>
      </c>
      <c r="D868">
        <f t="shared" si="26"/>
        <v>30147445</v>
      </c>
      <c r="E868" s="3">
        <f t="shared" si="27"/>
        <v>0.11146716452513079</v>
      </c>
    </row>
    <row r="869" spans="1:5" x14ac:dyDescent="0.3">
      <c r="A869" t="s">
        <v>10704</v>
      </c>
      <c r="B869">
        <v>130127620</v>
      </c>
      <c r="C869">
        <v>100000000</v>
      </c>
      <c r="D869">
        <f t="shared" si="26"/>
        <v>30127620</v>
      </c>
      <c r="E869" s="3">
        <f t="shared" si="27"/>
        <v>0.11146716452513079</v>
      </c>
    </row>
    <row r="870" spans="1:5" x14ac:dyDescent="0.3">
      <c r="A870" t="s">
        <v>11963</v>
      </c>
      <c r="B870">
        <v>60033780</v>
      </c>
      <c r="C870">
        <v>30000000</v>
      </c>
      <c r="D870">
        <f t="shared" si="26"/>
        <v>30033780</v>
      </c>
      <c r="E870" s="3">
        <f t="shared" si="27"/>
        <v>0.11146716452513079</v>
      </c>
    </row>
    <row r="871" spans="1:5" x14ac:dyDescent="0.3">
      <c r="A871" t="s">
        <v>10701</v>
      </c>
      <c r="B871">
        <v>180011740</v>
      </c>
      <c r="C871">
        <v>150000000</v>
      </c>
      <c r="D871">
        <f t="shared" si="26"/>
        <v>30011740</v>
      </c>
      <c r="E871" s="3">
        <f t="shared" si="27"/>
        <v>0.11146716452513079</v>
      </c>
    </row>
    <row r="872" spans="1:5" x14ac:dyDescent="0.3">
      <c r="A872" t="s">
        <v>12421</v>
      </c>
      <c r="B872">
        <v>52008288</v>
      </c>
      <c r="C872">
        <v>22000000</v>
      </c>
      <c r="D872">
        <f t="shared" si="26"/>
        <v>30008288</v>
      </c>
      <c r="E872" s="3">
        <f t="shared" si="27"/>
        <v>0.11146716452513079</v>
      </c>
    </row>
    <row r="873" spans="1:5" x14ac:dyDescent="0.3">
      <c r="A873" t="s">
        <v>10863</v>
      </c>
      <c r="B873">
        <v>109993847</v>
      </c>
      <c r="C873">
        <v>80000000</v>
      </c>
      <c r="D873">
        <f t="shared" si="26"/>
        <v>29993847</v>
      </c>
      <c r="E873" s="3">
        <f t="shared" si="27"/>
        <v>0.11146716452513079</v>
      </c>
    </row>
    <row r="874" spans="1:5" x14ac:dyDescent="0.3">
      <c r="A874" t="s">
        <v>10545</v>
      </c>
      <c r="B874">
        <v>179982968</v>
      </c>
      <c r="C874">
        <v>150000000</v>
      </c>
      <c r="D874">
        <f t="shared" si="26"/>
        <v>29982968</v>
      </c>
      <c r="E874" s="3">
        <f t="shared" si="27"/>
        <v>0.11146716452513079</v>
      </c>
    </row>
    <row r="875" spans="1:5" x14ac:dyDescent="0.3">
      <c r="A875" t="s">
        <v>13299</v>
      </c>
      <c r="B875">
        <v>43771291</v>
      </c>
      <c r="C875">
        <v>13800000</v>
      </c>
      <c r="D875">
        <f t="shared" si="26"/>
        <v>29971291</v>
      </c>
      <c r="E875" s="3">
        <f t="shared" si="27"/>
        <v>0.11146716452513079</v>
      </c>
    </row>
    <row r="876" spans="1:5" x14ac:dyDescent="0.3">
      <c r="A876" t="s">
        <v>13836</v>
      </c>
      <c r="B876">
        <v>34964818</v>
      </c>
      <c r="C876">
        <v>5000000</v>
      </c>
      <c r="D876">
        <f t="shared" si="26"/>
        <v>29964818</v>
      </c>
      <c r="E876" s="3">
        <f t="shared" si="27"/>
        <v>0.11146716452513079</v>
      </c>
    </row>
    <row r="877" spans="1:5" x14ac:dyDescent="0.3">
      <c r="A877" t="s">
        <v>12851</v>
      </c>
      <c r="B877">
        <v>42919096</v>
      </c>
      <c r="C877">
        <v>13000000</v>
      </c>
      <c r="D877">
        <f t="shared" si="26"/>
        <v>29919096</v>
      </c>
      <c r="E877" s="3">
        <f t="shared" si="27"/>
        <v>0.11146716452513079</v>
      </c>
    </row>
    <row r="878" spans="1:5" x14ac:dyDescent="0.3">
      <c r="A878" t="s">
        <v>10547</v>
      </c>
      <c r="B878">
        <v>179883016</v>
      </c>
      <c r="C878">
        <v>150000000</v>
      </c>
      <c r="D878">
        <f t="shared" si="26"/>
        <v>29883016</v>
      </c>
      <c r="E878" s="3">
        <f t="shared" si="27"/>
        <v>0.11146716452513079</v>
      </c>
    </row>
    <row r="879" spans="1:5" x14ac:dyDescent="0.3">
      <c r="A879" t="s">
        <v>13727</v>
      </c>
      <c r="B879">
        <v>34872293</v>
      </c>
      <c r="C879">
        <v>5000000</v>
      </c>
      <c r="D879">
        <f t="shared" si="26"/>
        <v>29872293</v>
      </c>
      <c r="E879" s="3">
        <f t="shared" si="27"/>
        <v>0.11146716452513079</v>
      </c>
    </row>
    <row r="880" spans="1:5" x14ac:dyDescent="0.3">
      <c r="A880" t="s">
        <v>13115</v>
      </c>
      <c r="B880">
        <v>42365600</v>
      </c>
      <c r="C880">
        <v>12620000</v>
      </c>
      <c r="D880">
        <f t="shared" si="26"/>
        <v>29745600</v>
      </c>
      <c r="E880" s="3">
        <f t="shared" si="27"/>
        <v>0.11146716452513079</v>
      </c>
    </row>
    <row r="881" spans="1:5" x14ac:dyDescent="0.3">
      <c r="A881" t="s">
        <v>14448</v>
      </c>
      <c r="B881">
        <v>30859000</v>
      </c>
      <c r="C881">
        <v>1200000</v>
      </c>
      <c r="D881">
        <f t="shared" si="26"/>
        <v>29659000</v>
      </c>
      <c r="E881" s="3">
        <f t="shared" si="27"/>
        <v>0.11146716452513079</v>
      </c>
    </row>
    <row r="882" spans="1:5" x14ac:dyDescent="0.3">
      <c r="A882" t="s">
        <v>13990</v>
      </c>
      <c r="B882">
        <v>33631221</v>
      </c>
      <c r="C882">
        <v>4000000</v>
      </c>
      <c r="D882">
        <f t="shared" si="26"/>
        <v>29631221</v>
      </c>
      <c r="E882" s="3">
        <f t="shared" si="27"/>
        <v>0.11146716452513079</v>
      </c>
    </row>
    <row r="883" spans="1:5" x14ac:dyDescent="0.3">
      <c r="A883" t="s">
        <v>11774</v>
      </c>
      <c r="B883">
        <v>64604977</v>
      </c>
      <c r="C883">
        <v>35000000</v>
      </c>
      <c r="D883">
        <f t="shared" si="26"/>
        <v>29604977</v>
      </c>
      <c r="E883" s="3">
        <f t="shared" si="27"/>
        <v>0.11146716452513079</v>
      </c>
    </row>
    <row r="884" spans="1:5" x14ac:dyDescent="0.3">
      <c r="A884" t="s">
        <v>14018</v>
      </c>
      <c r="B884">
        <v>33349949</v>
      </c>
      <c r="C884">
        <v>3800000</v>
      </c>
      <c r="D884">
        <f t="shared" si="26"/>
        <v>29549949</v>
      </c>
      <c r="E884" s="3">
        <f t="shared" si="27"/>
        <v>0.11146716452513079</v>
      </c>
    </row>
    <row r="885" spans="1:5" x14ac:dyDescent="0.3">
      <c r="A885" t="s">
        <v>13253</v>
      </c>
      <c r="B885">
        <v>40485039</v>
      </c>
      <c r="C885">
        <v>11000000</v>
      </c>
      <c r="D885">
        <f t="shared" si="26"/>
        <v>29485039</v>
      </c>
      <c r="E885" s="3">
        <f t="shared" si="27"/>
        <v>0.11146716452513079</v>
      </c>
    </row>
    <row r="886" spans="1:5" x14ac:dyDescent="0.3">
      <c r="A886" t="s">
        <v>13431</v>
      </c>
      <c r="B886">
        <v>39462438</v>
      </c>
      <c r="C886">
        <v>10000000</v>
      </c>
      <c r="D886">
        <f t="shared" si="26"/>
        <v>29462438</v>
      </c>
      <c r="E886" s="3">
        <f t="shared" si="27"/>
        <v>0.11146716452513079</v>
      </c>
    </row>
    <row r="887" spans="1:5" x14ac:dyDescent="0.3">
      <c r="A887" t="s">
        <v>14019</v>
      </c>
      <c r="B887">
        <v>33386128</v>
      </c>
      <c r="C887">
        <v>3977000</v>
      </c>
      <c r="D887">
        <f t="shared" si="26"/>
        <v>29409128</v>
      </c>
      <c r="E887" s="3">
        <f t="shared" si="27"/>
        <v>0.11146716452513079</v>
      </c>
    </row>
    <row r="888" spans="1:5" x14ac:dyDescent="0.3">
      <c r="A888" t="s">
        <v>13593</v>
      </c>
      <c r="B888">
        <v>41400000</v>
      </c>
      <c r="C888">
        <v>12000000</v>
      </c>
      <c r="D888">
        <f t="shared" si="26"/>
        <v>29400000</v>
      </c>
      <c r="E888" s="3">
        <f t="shared" si="27"/>
        <v>0.11146716452513079</v>
      </c>
    </row>
    <row r="889" spans="1:5" x14ac:dyDescent="0.3">
      <c r="A889" t="s">
        <v>12349</v>
      </c>
      <c r="B889">
        <v>53302314</v>
      </c>
      <c r="C889">
        <v>24000000</v>
      </c>
      <c r="D889">
        <f t="shared" si="26"/>
        <v>29302314</v>
      </c>
      <c r="E889" s="3">
        <f t="shared" si="27"/>
        <v>0.11146716452513079</v>
      </c>
    </row>
    <row r="890" spans="1:5" x14ac:dyDescent="0.3">
      <c r="A890" t="s">
        <v>13541</v>
      </c>
      <c r="B890">
        <v>37295394</v>
      </c>
      <c r="C890">
        <v>8000000</v>
      </c>
      <c r="D890">
        <f t="shared" si="26"/>
        <v>29295394</v>
      </c>
      <c r="E890" s="3">
        <f t="shared" si="27"/>
        <v>0.11146716452513079</v>
      </c>
    </row>
    <row r="891" spans="1:5" x14ac:dyDescent="0.3">
      <c r="A891" t="s">
        <v>13198</v>
      </c>
      <c r="B891">
        <v>41227069</v>
      </c>
      <c r="C891">
        <v>12000000</v>
      </c>
      <c r="D891">
        <f t="shared" si="26"/>
        <v>29227069</v>
      </c>
      <c r="E891" s="3">
        <f t="shared" si="27"/>
        <v>0.11146716452513079</v>
      </c>
    </row>
    <row r="892" spans="1:5" x14ac:dyDescent="0.3">
      <c r="A892" t="s">
        <v>11471</v>
      </c>
      <c r="B892">
        <v>31598308</v>
      </c>
      <c r="C892">
        <v>2500000</v>
      </c>
      <c r="D892">
        <f t="shared" si="26"/>
        <v>29098308</v>
      </c>
      <c r="E892" s="3">
        <f t="shared" si="27"/>
        <v>0.11146716452513079</v>
      </c>
    </row>
    <row r="893" spans="1:5" x14ac:dyDescent="0.3">
      <c r="A893" t="s">
        <v>14316</v>
      </c>
      <c r="B893">
        <v>32048809</v>
      </c>
      <c r="C893">
        <v>3000000</v>
      </c>
      <c r="D893">
        <f t="shared" si="26"/>
        <v>29048809</v>
      </c>
      <c r="E893" s="3">
        <f t="shared" si="27"/>
        <v>0.11146716452513079</v>
      </c>
    </row>
    <row r="894" spans="1:5" x14ac:dyDescent="0.3">
      <c r="A894" t="s">
        <v>14220</v>
      </c>
      <c r="B894">
        <v>31537320</v>
      </c>
      <c r="C894">
        <v>2500000</v>
      </c>
      <c r="D894">
        <f t="shared" si="26"/>
        <v>29037320</v>
      </c>
      <c r="E894" s="3">
        <f t="shared" si="27"/>
        <v>0.11146716452513079</v>
      </c>
    </row>
    <row r="895" spans="1:5" x14ac:dyDescent="0.3">
      <c r="A895" t="s">
        <v>10698</v>
      </c>
      <c r="B895">
        <v>132014112</v>
      </c>
      <c r="C895">
        <v>103000000</v>
      </c>
      <c r="D895">
        <f t="shared" si="26"/>
        <v>29014112</v>
      </c>
      <c r="E895" s="3">
        <f t="shared" si="27"/>
        <v>0.11146716452513079</v>
      </c>
    </row>
    <row r="896" spans="1:5" x14ac:dyDescent="0.3">
      <c r="A896" t="s">
        <v>12726</v>
      </c>
      <c r="B896">
        <v>47000000</v>
      </c>
      <c r="C896">
        <v>18000000</v>
      </c>
      <c r="D896">
        <f t="shared" si="26"/>
        <v>29000000</v>
      </c>
      <c r="E896" s="3">
        <f t="shared" si="27"/>
        <v>0.11146716452513079</v>
      </c>
    </row>
    <row r="897" spans="1:5" x14ac:dyDescent="0.3">
      <c r="A897" t="s">
        <v>11775</v>
      </c>
      <c r="B897">
        <v>63939454</v>
      </c>
      <c r="C897">
        <v>35000000</v>
      </c>
      <c r="D897">
        <f t="shared" si="26"/>
        <v>28939454</v>
      </c>
      <c r="E897" s="3">
        <f t="shared" si="27"/>
        <v>0.11146716452513079</v>
      </c>
    </row>
    <row r="898" spans="1:5" x14ac:dyDescent="0.3">
      <c r="A898" t="s">
        <v>12855</v>
      </c>
      <c r="B898">
        <v>44886089</v>
      </c>
      <c r="C898">
        <v>16000000</v>
      </c>
      <c r="D898">
        <f t="shared" ref="D898:D961" si="28">B898-C898</f>
        <v>28886089</v>
      </c>
      <c r="E898" s="3">
        <f t="shared" si="27"/>
        <v>0.11146716452513079</v>
      </c>
    </row>
    <row r="899" spans="1:5" x14ac:dyDescent="0.3">
      <c r="A899" t="s">
        <v>11059</v>
      </c>
      <c r="B899">
        <v>93771072</v>
      </c>
      <c r="C899">
        <v>65000000</v>
      </c>
      <c r="D899">
        <f t="shared" si="28"/>
        <v>28771072</v>
      </c>
      <c r="E899" s="3">
        <f t="shared" ref="E899:E962" si="29">CORREL($B:$B,$C:$C)</f>
        <v>0.11146716452513079</v>
      </c>
    </row>
    <row r="900" spans="1:5" x14ac:dyDescent="0.3">
      <c r="A900" t="s">
        <v>11964</v>
      </c>
      <c r="B900">
        <v>58715510</v>
      </c>
      <c r="C900">
        <v>30000000</v>
      </c>
      <c r="D900">
        <f t="shared" si="28"/>
        <v>28715510</v>
      </c>
      <c r="E900" s="3">
        <f t="shared" si="29"/>
        <v>0.11146716452513079</v>
      </c>
    </row>
    <row r="901" spans="1:5" x14ac:dyDescent="0.3">
      <c r="A901" t="s">
        <v>14331</v>
      </c>
      <c r="B901">
        <v>30500882</v>
      </c>
      <c r="C901">
        <v>1800000</v>
      </c>
      <c r="D901">
        <f t="shared" si="28"/>
        <v>28700882</v>
      </c>
      <c r="E901" s="3">
        <f t="shared" si="29"/>
        <v>0.11146716452513079</v>
      </c>
    </row>
    <row r="902" spans="1:5" x14ac:dyDescent="0.3">
      <c r="A902" t="s">
        <v>11710</v>
      </c>
      <c r="B902">
        <v>58700247</v>
      </c>
      <c r="C902">
        <v>30000000</v>
      </c>
      <c r="D902">
        <f t="shared" si="28"/>
        <v>28700247</v>
      </c>
      <c r="E902" s="3">
        <f t="shared" si="29"/>
        <v>0.11146716452513079</v>
      </c>
    </row>
    <row r="903" spans="1:5" x14ac:dyDescent="0.3">
      <c r="A903" t="s">
        <v>11335</v>
      </c>
      <c r="B903">
        <v>88658172</v>
      </c>
      <c r="C903">
        <v>60000000</v>
      </c>
      <c r="D903">
        <f t="shared" si="28"/>
        <v>28658172</v>
      </c>
      <c r="E903" s="3">
        <f t="shared" si="29"/>
        <v>0.11146716452513079</v>
      </c>
    </row>
    <row r="904" spans="1:5" x14ac:dyDescent="0.3">
      <c r="A904" t="s">
        <v>14010</v>
      </c>
      <c r="B904">
        <v>32600000</v>
      </c>
      <c r="C904">
        <v>3950000</v>
      </c>
      <c r="D904">
        <f t="shared" si="28"/>
        <v>28650000</v>
      </c>
      <c r="E904" s="3">
        <f t="shared" si="29"/>
        <v>0.11146716452513079</v>
      </c>
    </row>
    <row r="905" spans="1:5" x14ac:dyDescent="0.3">
      <c r="A905" t="s">
        <v>12782</v>
      </c>
      <c r="B905">
        <v>37623143</v>
      </c>
      <c r="C905">
        <v>9000000</v>
      </c>
      <c r="D905">
        <f t="shared" si="28"/>
        <v>28623143</v>
      </c>
      <c r="E905" s="3">
        <f t="shared" si="29"/>
        <v>0.11146716452513079</v>
      </c>
    </row>
    <row r="906" spans="1:5" x14ac:dyDescent="0.3">
      <c r="A906" t="s">
        <v>12464</v>
      </c>
      <c r="B906">
        <v>48546578</v>
      </c>
      <c r="C906">
        <v>20000000</v>
      </c>
      <c r="D906">
        <f t="shared" si="28"/>
        <v>28546578</v>
      </c>
      <c r="E906" s="3">
        <f t="shared" si="29"/>
        <v>0.11146716452513079</v>
      </c>
    </row>
    <row r="907" spans="1:5" x14ac:dyDescent="0.3">
      <c r="A907" t="s">
        <v>12167</v>
      </c>
      <c r="B907">
        <v>54540525</v>
      </c>
      <c r="C907">
        <v>26000000</v>
      </c>
      <c r="D907">
        <f t="shared" si="28"/>
        <v>28540525</v>
      </c>
      <c r="E907" s="3">
        <f t="shared" si="29"/>
        <v>0.11146716452513079</v>
      </c>
    </row>
    <row r="908" spans="1:5" x14ac:dyDescent="0.3">
      <c r="A908" t="s">
        <v>10627</v>
      </c>
      <c r="B908">
        <v>131536019</v>
      </c>
      <c r="C908">
        <v>103000000</v>
      </c>
      <c r="D908">
        <f t="shared" si="28"/>
        <v>28536019</v>
      </c>
      <c r="E908" s="3">
        <f t="shared" si="29"/>
        <v>0.11146716452513079</v>
      </c>
    </row>
    <row r="909" spans="1:5" x14ac:dyDescent="0.3">
      <c r="A909" t="s">
        <v>12778</v>
      </c>
      <c r="B909">
        <v>45507053</v>
      </c>
      <c r="C909">
        <v>17000000</v>
      </c>
      <c r="D909">
        <f t="shared" si="28"/>
        <v>28507053</v>
      </c>
      <c r="E909" s="3">
        <f t="shared" si="29"/>
        <v>0.11146716452513079</v>
      </c>
    </row>
    <row r="910" spans="1:5" x14ac:dyDescent="0.3">
      <c r="A910" t="s">
        <v>12201</v>
      </c>
      <c r="B910">
        <v>56505065</v>
      </c>
      <c r="C910">
        <v>28000000</v>
      </c>
      <c r="D910">
        <f t="shared" si="28"/>
        <v>28505065</v>
      </c>
      <c r="E910" s="3">
        <f t="shared" si="29"/>
        <v>0.11146716452513079</v>
      </c>
    </row>
    <row r="911" spans="1:5" x14ac:dyDescent="0.3">
      <c r="A911" t="s">
        <v>12384</v>
      </c>
      <c r="B911">
        <v>51483949</v>
      </c>
      <c r="C911">
        <v>23000000</v>
      </c>
      <c r="D911">
        <f t="shared" si="28"/>
        <v>28483949</v>
      </c>
      <c r="E911" s="3">
        <f t="shared" si="29"/>
        <v>0.11146716452513079</v>
      </c>
    </row>
    <row r="912" spans="1:5" x14ac:dyDescent="0.3">
      <c r="A912" t="s">
        <v>13728</v>
      </c>
      <c r="B912">
        <v>34468224</v>
      </c>
      <c r="C912">
        <v>6000000</v>
      </c>
      <c r="D912">
        <f t="shared" si="28"/>
        <v>28468224</v>
      </c>
      <c r="E912" s="3">
        <f t="shared" si="29"/>
        <v>0.11146716452513079</v>
      </c>
    </row>
    <row r="913" spans="1:5" x14ac:dyDescent="0.3">
      <c r="A913" t="s">
        <v>14022</v>
      </c>
      <c r="B913">
        <v>32230907</v>
      </c>
      <c r="C913">
        <v>3768785</v>
      </c>
      <c r="D913">
        <f t="shared" si="28"/>
        <v>28462122</v>
      </c>
      <c r="E913" s="3">
        <f t="shared" si="29"/>
        <v>0.11146716452513079</v>
      </c>
    </row>
    <row r="914" spans="1:5" x14ac:dyDescent="0.3">
      <c r="A914" t="s">
        <v>12465</v>
      </c>
      <c r="B914">
        <v>48423368</v>
      </c>
      <c r="C914">
        <v>20000000</v>
      </c>
      <c r="D914">
        <f t="shared" si="28"/>
        <v>28423368</v>
      </c>
      <c r="E914" s="3">
        <f t="shared" si="29"/>
        <v>0.11146716452513079</v>
      </c>
    </row>
    <row r="915" spans="1:5" x14ac:dyDescent="0.3">
      <c r="A915" t="s">
        <v>12461</v>
      </c>
      <c r="B915">
        <v>56362352</v>
      </c>
      <c r="C915">
        <v>28000000</v>
      </c>
      <c r="D915">
        <f t="shared" si="28"/>
        <v>28362352</v>
      </c>
      <c r="E915" s="3">
        <f t="shared" si="29"/>
        <v>0.11146716452513079</v>
      </c>
    </row>
    <row r="916" spans="1:5" x14ac:dyDescent="0.3">
      <c r="A916" t="s">
        <v>11300</v>
      </c>
      <c r="B916">
        <v>80270227</v>
      </c>
      <c r="C916">
        <v>52000000</v>
      </c>
      <c r="D916">
        <f t="shared" si="28"/>
        <v>28270227</v>
      </c>
      <c r="E916" s="3">
        <f t="shared" si="29"/>
        <v>0.11146716452513079</v>
      </c>
    </row>
    <row r="917" spans="1:5" x14ac:dyDescent="0.3">
      <c r="A917" t="s">
        <v>13034</v>
      </c>
      <c r="B917">
        <v>54257433</v>
      </c>
      <c r="C917">
        <v>26000000</v>
      </c>
      <c r="D917">
        <f t="shared" si="28"/>
        <v>28257433</v>
      </c>
      <c r="E917" s="3">
        <f t="shared" si="29"/>
        <v>0.11146716452513079</v>
      </c>
    </row>
    <row r="918" spans="1:5" x14ac:dyDescent="0.3">
      <c r="A918" t="s">
        <v>11142</v>
      </c>
      <c r="B918">
        <v>88200225</v>
      </c>
      <c r="C918">
        <v>60000000</v>
      </c>
      <c r="D918">
        <f t="shared" si="28"/>
        <v>28200225</v>
      </c>
      <c r="E918" s="3">
        <f t="shared" si="29"/>
        <v>0.11146716452513079</v>
      </c>
    </row>
    <row r="919" spans="1:5" x14ac:dyDescent="0.3">
      <c r="A919">
        <v>1941</v>
      </c>
      <c r="B919">
        <v>58156435</v>
      </c>
      <c r="C919">
        <v>30000000</v>
      </c>
      <c r="D919">
        <f t="shared" si="28"/>
        <v>28156435</v>
      </c>
      <c r="E919" s="3">
        <f t="shared" si="29"/>
        <v>0.11146716452513079</v>
      </c>
    </row>
    <row r="920" spans="1:5" x14ac:dyDescent="0.3">
      <c r="A920" t="s">
        <v>12203</v>
      </c>
      <c r="B920">
        <v>54098051</v>
      </c>
      <c r="C920">
        <v>26000000</v>
      </c>
      <c r="D920">
        <f t="shared" si="28"/>
        <v>28098051</v>
      </c>
      <c r="E920" s="3">
        <f t="shared" si="29"/>
        <v>0.11146716452513079</v>
      </c>
    </row>
    <row r="921" spans="1:5" x14ac:dyDescent="0.3">
      <c r="A921" t="s">
        <v>11103</v>
      </c>
      <c r="B921">
        <v>108012170</v>
      </c>
      <c r="C921">
        <v>80000000</v>
      </c>
      <c r="D921">
        <f t="shared" si="28"/>
        <v>28012170</v>
      </c>
      <c r="E921" s="3">
        <f t="shared" si="29"/>
        <v>0.11146716452513079</v>
      </c>
    </row>
    <row r="922" spans="1:5" x14ac:dyDescent="0.3">
      <c r="A922" t="s">
        <v>11537</v>
      </c>
      <c r="B922">
        <v>59992760</v>
      </c>
      <c r="C922">
        <v>32000000</v>
      </c>
      <c r="D922">
        <f t="shared" si="28"/>
        <v>27992760</v>
      </c>
      <c r="E922" s="3">
        <f t="shared" si="29"/>
        <v>0.11146716452513079</v>
      </c>
    </row>
    <row r="923" spans="1:5" x14ac:dyDescent="0.3">
      <c r="A923" t="s">
        <v>10521</v>
      </c>
      <c r="B923">
        <v>187991439</v>
      </c>
      <c r="C923">
        <v>160000000</v>
      </c>
      <c r="D923">
        <f t="shared" si="28"/>
        <v>27991439</v>
      </c>
      <c r="E923" s="3">
        <f t="shared" si="29"/>
        <v>0.11146716452513079</v>
      </c>
    </row>
    <row r="924" spans="1:5" x14ac:dyDescent="0.3">
      <c r="A924" t="s">
        <v>12467</v>
      </c>
      <c r="B924">
        <v>47887943</v>
      </c>
      <c r="C924">
        <v>20000000</v>
      </c>
      <c r="D924">
        <f t="shared" si="28"/>
        <v>27887943</v>
      </c>
      <c r="E924" s="3">
        <f t="shared" si="29"/>
        <v>0.11146716452513079</v>
      </c>
    </row>
    <row r="925" spans="1:5" x14ac:dyDescent="0.3">
      <c r="A925" t="s">
        <v>11960</v>
      </c>
      <c r="B925">
        <v>62877175</v>
      </c>
      <c r="C925">
        <v>35000000</v>
      </c>
      <c r="D925">
        <f t="shared" si="28"/>
        <v>27877175</v>
      </c>
      <c r="E925" s="3">
        <f t="shared" si="29"/>
        <v>0.11146716452513079</v>
      </c>
    </row>
    <row r="926" spans="1:5" x14ac:dyDescent="0.3">
      <c r="A926" t="s">
        <v>12847</v>
      </c>
      <c r="B926">
        <v>47860214</v>
      </c>
      <c r="C926">
        <v>20000000</v>
      </c>
      <c r="D926">
        <f t="shared" si="28"/>
        <v>27860214</v>
      </c>
      <c r="E926" s="3">
        <f t="shared" si="29"/>
        <v>0.11146716452513079</v>
      </c>
    </row>
    <row r="927" spans="1:5" x14ac:dyDescent="0.3">
      <c r="A927" t="s">
        <v>12469</v>
      </c>
      <c r="B927">
        <v>47852604</v>
      </c>
      <c r="C927">
        <v>20000000</v>
      </c>
      <c r="D927">
        <f t="shared" si="28"/>
        <v>27852604</v>
      </c>
      <c r="E927" s="3">
        <f t="shared" si="29"/>
        <v>0.11146716452513079</v>
      </c>
    </row>
    <row r="928" spans="1:5" x14ac:dyDescent="0.3">
      <c r="A928" t="s">
        <v>12156</v>
      </c>
      <c r="B928">
        <v>50800000</v>
      </c>
      <c r="C928">
        <v>23000000</v>
      </c>
      <c r="D928">
        <f t="shared" si="28"/>
        <v>27800000</v>
      </c>
      <c r="E928" s="3">
        <f t="shared" si="29"/>
        <v>0.11146716452513079</v>
      </c>
    </row>
    <row r="929" spans="1:5" x14ac:dyDescent="0.3">
      <c r="A929" t="s">
        <v>12381</v>
      </c>
      <c r="B929">
        <v>50728000</v>
      </c>
      <c r="C929">
        <v>23000000</v>
      </c>
      <c r="D929">
        <f t="shared" si="28"/>
        <v>27728000</v>
      </c>
      <c r="E929" s="3">
        <f t="shared" si="29"/>
        <v>0.11146716452513079</v>
      </c>
    </row>
    <row r="930" spans="1:5" x14ac:dyDescent="0.3">
      <c r="A930" t="s">
        <v>12620</v>
      </c>
      <c r="B930">
        <v>51697449</v>
      </c>
      <c r="C930">
        <v>24000000</v>
      </c>
      <c r="D930">
        <f t="shared" si="28"/>
        <v>27697449</v>
      </c>
      <c r="E930" s="3">
        <f t="shared" si="29"/>
        <v>0.11146716452513079</v>
      </c>
    </row>
    <row r="931" spans="1:5" x14ac:dyDescent="0.3">
      <c r="A931" t="s">
        <v>12850</v>
      </c>
      <c r="B931">
        <v>42672630</v>
      </c>
      <c r="C931">
        <v>15000000</v>
      </c>
      <c r="D931">
        <f t="shared" si="28"/>
        <v>27672630</v>
      </c>
      <c r="E931" s="3">
        <f t="shared" si="29"/>
        <v>0.11146716452513079</v>
      </c>
    </row>
    <row r="932" spans="1:5" x14ac:dyDescent="0.3">
      <c r="A932" t="s">
        <v>12731</v>
      </c>
      <c r="B932">
        <v>45670855</v>
      </c>
      <c r="C932">
        <v>18000000</v>
      </c>
      <c r="D932">
        <f t="shared" si="28"/>
        <v>27670855</v>
      </c>
      <c r="E932" s="3">
        <f t="shared" si="29"/>
        <v>0.11146716452513079</v>
      </c>
    </row>
    <row r="933" spans="1:5" x14ac:dyDescent="0.3">
      <c r="A933" t="s">
        <v>11136</v>
      </c>
      <c r="B933">
        <v>75638743</v>
      </c>
      <c r="C933">
        <v>48000000</v>
      </c>
      <c r="D933">
        <f t="shared" si="28"/>
        <v>27638743</v>
      </c>
      <c r="E933" s="3">
        <f t="shared" si="29"/>
        <v>0.11146716452513079</v>
      </c>
    </row>
    <row r="934" spans="1:5" x14ac:dyDescent="0.3">
      <c r="A934" t="s">
        <v>13251</v>
      </c>
      <c r="B934">
        <v>38624000</v>
      </c>
      <c r="C934">
        <v>11000000</v>
      </c>
      <c r="D934">
        <f t="shared" si="28"/>
        <v>27624000</v>
      </c>
      <c r="E934" s="3">
        <f t="shared" si="29"/>
        <v>0.11146716452513079</v>
      </c>
    </row>
    <row r="935" spans="1:5" x14ac:dyDescent="0.3">
      <c r="A935" t="s">
        <v>12207</v>
      </c>
      <c r="B935">
        <v>52528330</v>
      </c>
      <c r="C935">
        <v>25000000</v>
      </c>
      <c r="D935">
        <f t="shared" si="28"/>
        <v>27528330</v>
      </c>
      <c r="E935" s="3">
        <f t="shared" si="29"/>
        <v>0.11146716452513079</v>
      </c>
    </row>
    <row r="936" spans="1:5" x14ac:dyDescent="0.3">
      <c r="A936" t="s">
        <v>13122</v>
      </c>
      <c r="B936">
        <v>31155435</v>
      </c>
      <c r="C936">
        <v>3660000</v>
      </c>
      <c r="D936">
        <f t="shared" si="28"/>
        <v>27495435</v>
      </c>
      <c r="E936" s="3">
        <f t="shared" si="29"/>
        <v>0.11146716452513079</v>
      </c>
    </row>
    <row r="937" spans="1:5" x14ac:dyDescent="0.3">
      <c r="A937" t="s">
        <v>13538</v>
      </c>
      <c r="B937">
        <v>35400000</v>
      </c>
      <c r="C937">
        <v>8000000</v>
      </c>
      <c r="D937">
        <f t="shared" si="28"/>
        <v>27400000</v>
      </c>
      <c r="E937" s="3">
        <f t="shared" si="29"/>
        <v>0.11146716452513079</v>
      </c>
    </row>
    <row r="938" spans="1:5" x14ac:dyDescent="0.3">
      <c r="A938" t="s">
        <v>11887</v>
      </c>
      <c r="B938">
        <v>60328558</v>
      </c>
      <c r="C938">
        <v>33000000</v>
      </c>
      <c r="D938">
        <f t="shared" si="28"/>
        <v>27328558</v>
      </c>
      <c r="E938" s="3">
        <f t="shared" si="29"/>
        <v>0.11146716452513079</v>
      </c>
    </row>
    <row r="939" spans="1:5" x14ac:dyDescent="0.3">
      <c r="A939" t="s">
        <v>11610</v>
      </c>
      <c r="B939">
        <v>52320979</v>
      </c>
      <c r="C939">
        <v>25000000</v>
      </c>
      <c r="D939">
        <f t="shared" si="28"/>
        <v>27320979</v>
      </c>
      <c r="E939" s="3">
        <f t="shared" si="29"/>
        <v>0.11146716452513079</v>
      </c>
    </row>
    <row r="940" spans="1:5" x14ac:dyDescent="0.3">
      <c r="A940" t="s">
        <v>10546</v>
      </c>
      <c r="B940">
        <v>177243721</v>
      </c>
      <c r="C940">
        <v>150000000</v>
      </c>
      <c r="D940">
        <f t="shared" si="28"/>
        <v>27243721</v>
      </c>
      <c r="E940" s="3">
        <f t="shared" si="29"/>
        <v>0.11146716452513079</v>
      </c>
    </row>
    <row r="941" spans="1:5" x14ac:dyDescent="0.3">
      <c r="A941" t="s">
        <v>11530</v>
      </c>
      <c r="B941">
        <v>70100000</v>
      </c>
      <c r="C941">
        <v>43000000</v>
      </c>
      <c r="D941">
        <f t="shared" si="28"/>
        <v>27100000</v>
      </c>
      <c r="E941" s="3">
        <f t="shared" si="29"/>
        <v>0.11146716452513079</v>
      </c>
    </row>
    <row r="942" spans="1:5" x14ac:dyDescent="0.3">
      <c r="A942" t="s">
        <v>11777</v>
      </c>
      <c r="B942">
        <v>60054449</v>
      </c>
      <c r="C942">
        <v>33000000</v>
      </c>
      <c r="D942">
        <f t="shared" si="28"/>
        <v>27054449</v>
      </c>
      <c r="E942" s="3">
        <f t="shared" si="29"/>
        <v>0.11146716452513079</v>
      </c>
    </row>
    <row r="943" spans="1:5" x14ac:dyDescent="0.3">
      <c r="A943" t="s">
        <v>11604</v>
      </c>
      <c r="B943">
        <v>57011847</v>
      </c>
      <c r="C943">
        <v>30000000</v>
      </c>
      <c r="D943">
        <f t="shared" si="28"/>
        <v>27011847</v>
      </c>
      <c r="E943" s="3">
        <f t="shared" si="29"/>
        <v>0.11146716452513079</v>
      </c>
    </row>
    <row r="944" spans="1:5" x14ac:dyDescent="0.3">
      <c r="A944" t="s">
        <v>12393</v>
      </c>
      <c r="B944">
        <v>49002815</v>
      </c>
      <c r="C944">
        <v>22000000</v>
      </c>
      <c r="D944">
        <f t="shared" si="28"/>
        <v>27002815</v>
      </c>
      <c r="E944" s="3">
        <f t="shared" si="29"/>
        <v>0.11146716452513079</v>
      </c>
    </row>
    <row r="945" spans="1:5" x14ac:dyDescent="0.3">
      <c r="A945" t="s">
        <v>13847</v>
      </c>
      <c r="B945">
        <v>31968347</v>
      </c>
      <c r="C945">
        <v>5000000</v>
      </c>
      <c r="D945">
        <f t="shared" si="28"/>
        <v>26968347</v>
      </c>
      <c r="E945" s="3">
        <f t="shared" si="29"/>
        <v>0.11146716452513079</v>
      </c>
    </row>
    <row r="946" spans="1:5" x14ac:dyDescent="0.3">
      <c r="A946" t="s">
        <v>12765</v>
      </c>
      <c r="B946">
        <v>43848100</v>
      </c>
      <c r="C946">
        <v>17000000</v>
      </c>
      <c r="D946">
        <f t="shared" si="28"/>
        <v>26848100</v>
      </c>
      <c r="E946" s="3">
        <f t="shared" si="29"/>
        <v>0.11146716452513079</v>
      </c>
    </row>
    <row r="947" spans="1:5" x14ac:dyDescent="0.3">
      <c r="A947" t="s">
        <v>11966</v>
      </c>
      <c r="B947">
        <v>56816662</v>
      </c>
      <c r="C947">
        <v>30000000</v>
      </c>
      <c r="D947">
        <f t="shared" si="28"/>
        <v>26816662</v>
      </c>
      <c r="E947" s="3">
        <f t="shared" si="29"/>
        <v>0.11146716452513079</v>
      </c>
    </row>
    <row r="948" spans="1:5" x14ac:dyDescent="0.3">
      <c r="A948" t="s">
        <v>12206</v>
      </c>
      <c r="B948">
        <v>51676606</v>
      </c>
      <c r="C948">
        <v>25000000</v>
      </c>
      <c r="D948">
        <f t="shared" si="28"/>
        <v>26676606</v>
      </c>
      <c r="E948" s="3">
        <f t="shared" si="29"/>
        <v>0.11146716452513079</v>
      </c>
    </row>
    <row r="949" spans="1:5" x14ac:dyDescent="0.3">
      <c r="A949" t="s">
        <v>11276</v>
      </c>
      <c r="B949">
        <v>81645152</v>
      </c>
      <c r="C949">
        <v>55000000</v>
      </c>
      <c r="D949">
        <f t="shared" si="28"/>
        <v>26645152</v>
      </c>
      <c r="E949" s="3">
        <f t="shared" si="29"/>
        <v>0.11146716452513079</v>
      </c>
    </row>
    <row r="950" spans="1:5" x14ac:dyDescent="0.3">
      <c r="A950" t="s">
        <v>12656</v>
      </c>
      <c r="B950">
        <v>51600000</v>
      </c>
      <c r="C950">
        <v>25000000</v>
      </c>
      <c r="D950">
        <f t="shared" si="28"/>
        <v>26600000</v>
      </c>
      <c r="E950" s="3">
        <f t="shared" si="29"/>
        <v>0.11146716452513079</v>
      </c>
    </row>
    <row r="951" spans="1:5" x14ac:dyDescent="0.3">
      <c r="A951" t="s">
        <v>12852</v>
      </c>
      <c r="B951">
        <v>42592530</v>
      </c>
      <c r="C951">
        <v>16000000</v>
      </c>
      <c r="D951">
        <f t="shared" si="28"/>
        <v>26592530</v>
      </c>
      <c r="E951" s="3">
        <f t="shared" si="29"/>
        <v>0.11146716452513079</v>
      </c>
    </row>
    <row r="952" spans="1:5" x14ac:dyDescent="0.3">
      <c r="A952" t="s">
        <v>11474</v>
      </c>
      <c r="B952">
        <v>52580895</v>
      </c>
      <c r="C952">
        <v>26000000</v>
      </c>
      <c r="D952">
        <f t="shared" si="28"/>
        <v>26580895</v>
      </c>
      <c r="E952" s="3">
        <f t="shared" si="29"/>
        <v>0.11146716452513079</v>
      </c>
    </row>
    <row r="953" spans="1:5" x14ac:dyDescent="0.3">
      <c r="A953" t="s">
        <v>10818</v>
      </c>
      <c r="B953">
        <v>111544445</v>
      </c>
      <c r="C953">
        <v>85000000</v>
      </c>
      <c r="D953">
        <f t="shared" si="28"/>
        <v>26544445</v>
      </c>
      <c r="E953" s="3">
        <f t="shared" si="29"/>
        <v>0.11146716452513079</v>
      </c>
    </row>
    <row r="954" spans="1:5" x14ac:dyDescent="0.3">
      <c r="A954" t="s">
        <v>12208</v>
      </c>
      <c r="B954">
        <v>51533608</v>
      </c>
      <c r="C954">
        <v>25000000</v>
      </c>
      <c r="D954">
        <f t="shared" si="28"/>
        <v>26533608</v>
      </c>
      <c r="E954" s="3">
        <f t="shared" si="29"/>
        <v>0.11146716452513079</v>
      </c>
    </row>
    <row r="955" spans="1:5" x14ac:dyDescent="0.3">
      <c r="A955" t="s">
        <v>14066</v>
      </c>
      <c r="B955">
        <v>34522221</v>
      </c>
      <c r="C955">
        <v>8000000</v>
      </c>
      <c r="D955">
        <f t="shared" si="28"/>
        <v>26522221</v>
      </c>
      <c r="E955" s="3">
        <f t="shared" si="29"/>
        <v>0.11146716452513079</v>
      </c>
    </row>
    <row r="956" spans="1:5" x14ac:dyDescent="0.3">
      <c r="A956" t="s">
        <v>13457</v>
      </c>
      <c r="B956">
        <v>36500000</v>
      </c>
      <c r="C956">
        <v>10000000</v>
      </c>
      <c r="D956">
        <f t="shared" si="28"/>
        <v>26500000</v>
      </c>
      <c r="E956" s="3">
        <f t="shared" si="29"/>
        <v>0.11146716452513079</v>
      </c>
    </row>
    <row r="957" spans="1:5" x14ac:dyDescent="0.3">
      <c r="A957" t="s">
        <v>13252</v>
      </c>
      <c r="B957">
        <v>37470017</v>
      </c>
      <c r="C957">
        <v>11000000</v>
      </c>
      <c r="D957">
        <f t="shared" si="28"/>
        <v>26470017</v>
      </c>
      <c r="E957" s="3">
        <f t="shared" si="29"/>
        <v>0.11146716452513079</v>
      </c>
    </row>
    <row r="958" spans="1:5" x14ac:dyDescent="0.3">
      <c r="A958" t="s">
        <v>12738</v>
      </c>
      <c r="B958">
        <v>44469602</v>
      </c>
      <c r="C958">
        <v>18000000</v>
      </c>
      <c r="D958">
        <f t="shared" si="28"/>
        <v>26469602</v>
      </c>
      <c r="E958" s="3">
        <f t="shared" si="29"/>
        <v>0.11146716452513079</v>
      </c>
    </row>
    <row r="959" spans="1:5" x14ac:dyDescent="0.3">
      <c r="A959" t="s">
        <v>11592</v>
      </c>
      <c r="B959">
        <v>66466372</v>
      </c>
      <c r="C959">
        <v>40000000</v>
      </c>
      <c r="D959">
        <f t="shared" si="28"/>
        <v>26466372</v>
      </c>
      <c r="E959" s="3">
        <f t="shared" si="29"/>
        <v>0.11146716452513079</v>
      </c>
    </row>
    <row r="960" spans="1:5" x14ac:dyDescent="0.3">
      <c r="A960" t="s">
        <v>10851</v>
      </c>
      <c r="B960">
        <v>32453345</v>
      </c>
      <c r="C960">
        <v>6000000</v>
      </c>
      <c r="D960">
        <f t="shared" si="28"/>
        <v>26453345</v>
      </c>
      <c r="E960" s="3">
        <f t="shared" si="29"/>
        <v>0.11146716452513079</v>
      </c>
    </row>
    <row r="961" spans="1:5" x14ac:dyDescent="0.3">
      <c r="A961" t="s">
        <v>11461</v>
      </c>
      <c r="B961">
        <v>71423726</v>
      </c>
      <c r="C961">
        <v>45000000</v>
      </c>
      <c r="D961">
        <f t="shared" si="28"/>
        <v>26423726</v>
      </c>
      <c r="E961" s="3">
        <f t="shared" si="29"/>
        <v>0.11146716452513079</v>
      </c>
    </row>
    <row r="962" spans="1:5" x14ac:dyDescent="0.3">
      <c r="A962" t="s">
        <v>13206</v>
      </c>
      <c r="B962">
        <v>38317535</v>
      </c>
      <c r="C962">
        <v>12000000</v>
      </c>
      <c r="D962">
        <f t="shared" ref="D962:D1025" si="30">B962-C962</f>
        <v>26317535</v>
      </c>
      <c r="E962" s="3">
        <f t="shared" si="29"/>
        <v>0.11146716452513079</v>
      </c>
    </row>
    <row r="963" spans="1:5" x14ac:dyDescent="0.3">
      <c r="A963" t="s">
        <v>11644</v>
      </c>
      <c r="B963">
        <v>26814957</v>
      </c>
      <c r="C963">
        <v>500000</v>
      </c>
      <c r="D963">
        <f t="shared" si="30"/>
        <v>26314957</v>
      </c>
      <c r="E963" s="3">
        <f t="shared" ref="E963:E1026" si="31">CORREL($B:$B,$C:$C)</f>
        <v>0.11146716452513079</v>
      </c>
    </row>
    <row r="964" spans="1:5" x14ac:dyDescent="0.3">
      <c r="A964" t="s">
        <v>11779</v>
      </c>
      <c r="B964">
        <v>61280963</v>
      </c>
      <c r="C964">
        <v>35000000</v>
      </c>
      <c r="D964">
        <f t="shared" si="30"/>
        <v>26280963</v>
      </c>
      <c r="E964" s="3">
        <f t="shared" si="31"/>
        <v>0.11146716452513079</v>
      </c>
    </row>
    <row r="965" spans="1:5" x14ac:dyDescent="0.3">
      <c r="A965" t="s">
        <v>13200</v>
      </c>
      <c r="B965">
        <v>38201895</v>
      </c>
      <c r="C965">
        <v>12000000</v>
      </c>
      <c r="D965">
        <f t="shared" si="30"/>
        <v>26201895</v>
      </c>
      <c r="E965" s="3">
        <f t="shared" si="31"/>
        <v>0.11146716452513079</v>
      </c>
    </row>
    <row r="966" spans="1:5" x14ac:dyDescent="0.3">
      <c r="A966" t="s">
        <v>10867</v>
      </c>
      <c r="B966">
        <v>101111837</v>
      </c>
      <c r="C966">
        <v>75000000</v>
      </c>
      <c r="D966">
        <f t="shared" si="30"/>
        <v>26111837</v>
      </c>
      <c r="E966" s="3">
        <f t="shared" si="31"/>
        <v>0.11146716452513079</v>
      </c>
    </row>
    <row r="967" spans="1:5" x14ac:dyDescent="0.3">
      <c r="A967" t="s">
        <v>13539</v>
      </c>
      <c r="B967">
        <v>34099640</v>
      </c>
      <c r="C967">
        <v>8000000</v>
      </c>
      <c r="D967">
        <f t="shared" si="30"/>
        <v>26099640</v>
      </c>
      <c r="E967" s="3">
        <f t="shared" si="31"/>
        <v>0.11146716452513079</v>
      </c>
    </row>
    <row r="968" spans="1:5" x14ac:dyDescent="0.3">
      <c r="A968" t="s">
        <v>12209</v>
      </c>
      <c r="B968">
        <v>51097664</v>
      </c>
      <c r="C968">
        <v>25000000</v>
      </c>
      <c r="D968">
        <f t="shared" si="30"/>
        <v>26097664</v>
      </c>
      <c r="E968" s="3">
        <f t="shared" si="31"/>
        <v>0.11146716452513079</v>
      </c>
    </row>
    <row r="969" spans="1:5" x14ac:dyDescent="0.3">
      <c r="A969" t="s">
        <v>13393</v>
      </c>
      <c r="B969">
        <v>36049108</v>
      </c>
      <c r="C969">
        <v>10000000</v>
      </c>
      <c r="D969">
        <f t="shared" si="30"/>
        <v>26049108</v>
      </c>
      <c r="E969" s="3">
        <f t="shared" si="31"/>
        <v>0.11146716452513079</v>
      </c>
    </row>
    <row r="970" spans="1:5" x14ac:dyDescent="0.3">
      <c r="A970" t="s">
        <v>13946</v>
      </c>
      <c r="B970">
        <v>30000000</v>
      </c>
      <c r="C970">
        <v>4000000</v>
      </c>
      <c r="D970">
        <f t="shared" si="30"/>
        <v>26000000</v>
      </c>
      <c r="E970" s="3">
        <f t="shared" si="31"/>
        <v>0.11146716452513079</v>
      </c>
    </row>
    <row r="971" spans="1:5" x14ac:dyDescent="0.3">
      <c r="A971" t="s">
        <v>13460</v>
      </c>
      <c r="B971">
        <v>34963967</v>
      </c>
      <c r="C971">
        <v>9000000</v>
      </c>
      <c r="D971">
        <f t="shared" si="30"/>
        <v>25963967</v>
      </c>
      <c r="E971" s="3">
        <f t="shared" si="31"/>
        <v>0.11146716452513079</v>
      </c>
    </row>
    <row r="972" spans="1:5" x14ac:dyDescent="0.3">
      <c r="A972" t="s">
        <v>11336</v>
      </c>
      <c r="B972">
        <v>75888270</v>
      </c>
      <c r="C972">
        <v>50000000</v>
      </c>
      <c r="D972">
        <f t="shared" si="30"/>
        <v>25888270</v>
      </c>
      <c r="E972" s="3">
        <f t="shared" si="31"/>
        <v>0.11146716452513079</v>
      </c>
    </row>
    <row r="973" spans="1:5" x14ac:dyDescent="0.3">
      <c r="A973" t="s">
        <v>11975</v>
      </c>
      <c r="B973">
        <v>53680848</v>
      </c>
      <c r="C973">
        <v>27800000</v>
      </c>
      <c r="D973">
        <f t="shared" si="30"/>
        <v>25880848</v>
      </c>
      <c r="E973" s="3">
        <f t="shared" si="31"/>
        <v>0.11146716452513079</v>
      </c>
    </row>
    <row r="974" spans="1:5" x14ac:dyDescent="0.3">
      <c r="A974" t="s">
        <v>12669</v>
      </c>
      <c r="B974">
        <v>43853424</v>
      </c>
      <c r="C974">
        <v>18000000</v>
      </c>
      <c r="D974">
        <f t="shared" si="30"/>
        <v>25853424</v>
      </c>
      <c r="E974" s="3">
        <f t="shared" si="31"/>
        <v>0.11146716452513079</v>
      </c>
    </row>
    <row r="975" spans="1:5" x14ac:dyDescent="0.3">
      <c r="A975" t="s">
        <v>11468</v>
      </c>
      <c r="B975">
        <v>60786269</v>
      </c>
      <c r="C975">
        <v>35000000</v>
      </c>
      <c r="D975">
        <f t="shared" si="30"/>
        <v>25786269</v>
      </c>
      <c r="E975" s="3">
        <f t="shared" si="31"/>
        <v>0.11146716452513079</v>
      </c>
    </row>
    <row r="976" spans="1:5" x14ac:dyDescent="0.3">
      <c r="A976" t="s">
        <v>13202</v>
      </c>
      <c r="B976">
        <v>37766350</v>
      </c>
      <c r="C976">
        <v>12000000</v>
      </c>
      <c r="D976">
        <f t="shared" si="30"/>
        <v>25766350</v>
      </c>
      <c r="E976" s="3">
        <f t="shared" si="31"/>
        <v>0.11146716452513079</v>
      </c>
    </row>
    <row r="977" spans="1:5" x14ac:dyDescent="0.3">
      <c r="A977" t="s">
        <v>13459</v>
      </c>
      <c r="B977">
        <v>34746109</v>
      </c>
      <c r="C977">
        <v>9000000</v>
      </c>
      <c r="D977">
        <f t="shared" si="30"/>
        <v>25746109</v>
      </c>
      <c r="E977" s="3">
        <f t="shared" si="31"/>
        <v>0.11146716452513079</v>
      </c>
    </row>
    <row r="978" spans="1:5" x14ac:dyDescent="0.3">
      <c r="A978" t="s">
        <v>11893</v>
      </c>
      <c r="B978">
        <v>57744720</v>
      </c>
      <c r="C978">
        <v>32000000</v>
      </c>
      <c r="D978">
        <f t="shared" si="30"/>
        <v>25744720</v>
      </c>
      <c r="E978" s="3">
        <f t="shared" si="31"/>
        <v>0.11146716452513079</v>
      </c>
    </row>
    <row r="979" spans="1:5" x14ac:dyDescent="0.3">
      <c r="A979" t="s">
        <v>12766</v>
      </c>
      <c r="B979">
        <v>42700000</v>
      </c>
      <c r="C979">
        <v>17000000</v>
      </c>
      <c r="D979">
        <f t="shared" si="30"/>
        <v>25700000</v>
      </c>
      <c r="E979" s="3">
        <f t="shared" si="31"/>
        <v>0.11146716452513079</v>
      </c>
    </row>
    <row r="980" spans="1:5" x14ac:dyDescent="0.3">
      <c r="A980" t="s">
        <v>13255</v>
      </c>
      <c r="B980">
        <v>36696761</v>
      </c>
      <c r="C980">
        <v>11000000</v>
      </c>
      <c r="D980">
        <f t="shared" si="30"/>
        <v>25696761</v>
      </c>
      <c r="E980" s="3">
        <f t="shared" si="31"/>
        <v>0.11146716452513079</v>
      </c>
    </row>
    <row r="981" spans="1:5" x14ac:dyDescent="0.3">
      <c r="A981" t="s">
        <v>12777</v>
      </c>
      <c r="B981">
        <v>42638165</v>
      </c>
      <c r="C981">
        <v>17000000</v>
      </c>
      <c r="D981">
        <f t="shared" si="30"/>
        <v>25638165</v>
      </c>
      <c r="E981" s="3">
        <f t="shared" si="31"/>
        <v>0.11146716452513079</v>
      </c>
    </row>
    <row r="982" spans="1:5" x14ac:dyDescent="0.3">
      <c r="A982" t="s">
        <v>11333</v>
      </c>
      <c r="B982">
        <v>75621915</v>
      </c>
      <c r="C982">
        <v>50000000</v>
      </c>
      <c r="D982">
        <f t="shared" si="30"/>
        <v>25621915</v>
      </c>
      <c r="E982" s="3">
        <f t="shared" si="31"/>
        <v>0.11146716452513079</v>
      </c>
    </row>
    <row r="983" spans="1:5" x14ac:dyDescent="0.3">
      <c r="A983" t="s">
        <v>11126</v>
      </c>
      <c r="B983">
        <v>80574010</v>
      </c>
      <c r="C983">
        <v>55000000</v>
      </c>
      <c r="D983">
        <f t="shared" si="30"/>
        <v>25574010</v>
      </c>
      <c r="E983" s="3">
        <f t="shared" si="31"/>
        <v>0.11146716452513079</v>
      </c>
    </row>
    <row r="984" spans="1:5" x14ac:dyDescent="0.3">
      <c r="A984" t="s">
        <v>12470</v>
      </c>
      <c r="B984">
        <v>45542421</v>
      </c>
      <c r="C984">
        <v>20000000</v>
      </c>
      <c r="D984">
        <f t="shared" si="30"/>
        <v>25542421</v>
      </c>
      <c r="E984" s="3">
        <f t="shared" si="31"/>
        <v>0.11146716452513079</v>
      </c>
    </row>
    <row r="985" spans="1:5" x14ac:dyDescent="0.3">
      <c r="A985" t="s">
        <v>13689</v>
      </c>
      <c r="B985">
        <v>32541719</v>
      </c>
      <c r="C985">
        <v>7000000</v>
      </c>
      <c r="D985">
        <f t="shared" si="30"/>
        <v>25541719</v>
      </c>
      <c r="E985" s="3">
        <f t="shared" si="31"/>
        <v>0.11146716452513079</v>
      </c>
    </row>
    <row r="986" spans="1:5" x14ac:dyDescent="0.3">
      <c r="A986" t="s">
        <v>13684</v>
      </c>
      <c r="B986">
        <v>31874869</v>
      </c>
      <c r="C986">
        <v>6500000</v>
      </c>
      <c r="D986">
        <f t="shared" si="30"/>
        <v>25374869</v>
      </c>
      <c r="E986" s="3">
        <f t="shared" si="31"/>
        <v>0.11146716452513079</v>
      </c>
    </row>
    <row r="987" spans="1:5" x14ac:dyDescent="0.3">
      <c r="A987" t="s">
        <v>11338</v>
      </c>
      <c r="B987">
        <v>75367693</v>
      </c>
      <c r="C987">
        <v>50000000</v>
      </c>
      <c r="D987">
        <f t="shared" si="30"/>
        <v>25367693</v>
      </c>
      <c r="E987" s="3">
        <f t="shared" si="31"/>
        <v>0.11146716452513079</v>
      </c>
    </row>
    <row r="988" spans="1:5" x14ac:dyDescent="0.3">
      <c r="A988">
        <v>300</v>
      </c>
      <c r="B988">
        <v>90356857</v>
      </c>
      <c r="C988">
        <v>65000000</v>
      </c>
      <c r="D988">
        <f t="shared" si="30"/>
        <v>25356857</v>
      </c>
      <c r="E988" s="3">
        <f t="shared" si="31"/>
        <v>0.11146716452513079</v>
      </c>
    </row>
    <row r="989" spans="1:5" x14ac:dyDescent="0.3">
      <c r="A989" t="s">
        <v>11138</v>
      </c>
      <c r="B989">
        <v>75280058</v>
      </c>
      <c r="C989">
        <v>50000000</v>
      </c>
      <c r="D989">
        <f t="shared" si="30"/>
        <v>25280058</v>
      </c>
      <c r="E989" s="3">
        <f t="shared" si="31"/>
        <v>0.11146716452513079</v>
      </c>
    </row>
    <row r="990" spans="1:5" x14ac:dyDescent="0.3">
      <c r="A990" t="s">
        <v>13131</v>
      </c>
      <c r="B990">
        <v>37707719</v>
      </c>
      <c r="C990">
        <v>12500000</v>
      </c>
      <c r="D990">
        <f t="shared" si="30"/>
        <v>25207719</v>
      </c>
      <c r="E990" s="3">
        <f t="shared" si="31"/>
        <v>0.11146716452513079</v>
      </c>
    </row>
    <row r="991" spans="1:5" x14ac:dyDescent="0.3">
      <c r="A991" t="s">
        <v>13256</v>
      </c>
      <c r="B991">
        <v>36200000</v>
      </c>
      <c r="C991">
        <v>11000000</v>
      </c>
      <c r="D991">
        <f t="shared" si="30"/>
        <v>25200000</v>
      </c>
      <c r="E991" s="3">
        <f t="shared" si="31"/>
        <v>0.11146716452513079</v>
      </c>
    </row>
    <row r="992" spans="1:5" x14ac:dyDescent="0.3">
      <c r="A992" t="s">
        <v>12735</v>
      </c>
      <c r="B992">
        <v>27854896</v>
      </c>
      <c r="C992">
        <v>2700000</v>
      </c>
      <c r="D992">
        <f t="shared" si="30"/>
        <v>25154896</v>
      </c>
      <c r="E992" s="3">
        <f t="shared" si="31"/>
        <v>0.11146716452513079</v>
      </c>
    </row>
    <row r="993" spans="1:5" x14ac:dyDescent="0.3">
      <c r="A993" t="s">
        <v>13112</v>
      </c>
      <c r="B993">
        <v>38087366</v>
      </c>
      <c r="C993">
        <v>13000000</v>
      </c>
      <c r="D993">
        <f t="shared" si="30"/>
        <v>25087366</v>
      </c>
      <c r="E993" s="3">
        <f t="shared" si="31"/>
        <v>0.11146716452513079</v>
      </c>
    </row>
    <row r="994" spans="1:5" x14ac:dyDescent="0.3">
      <c r="A994" t="s">
        <v>10783</v>
      </c>
      <c r="B994">
        <v>100018837</v>
      </c>
      <c r="C994">
        <v>75000000</v>
      </c>
      <c r="D994">
        <f t="shared" si="30"/>
        <v>25018837</v>
      </c>
      <c r="E994" s="3">
        <f t="shared" si="31"/>
        <v>0.11146716452513079</v>
      </c>
    </row>
    <row r="995" spans="1:5" x14ac:dyDescent="0.3">
      <c r="A995" t="s">
        <v>11464</v>
      </c>
      <c r="B995">
        <v>70001065</v>
      </c>
      <c r="C995">
        <v>45000000</v>
      </c>
      <c r="D995">
        <f t="shared" si="30"/>
        <v>25001065</v>
      </c>
      <c r="E995" s="3">
        <f t="shared" si="31"/>
        <v>0.11146716452513079</v>
      </c>
    </row>
    <row r="996" spans="1:5" x14ac:dyDescent="0.3">
      <c r="A996" t="s">
        <v>12475</v>
      </c>
      <c r="B996">
        <v>44988180</v>
      </c>
      <c r="C996">
        <v>20000000</v>
      </c>
      <c r="D996">
        <f t="shared" si="30"/>
        <v>24988180</v>
      </c>
      <c r="E996" s="3">
        <f t="shared" si="31"/>
        <v>0.11146716452513079</v>
      </c>
    </row>
    <row r="997" spans="1:5" x14ac:dyDescent="0.3">
      <c r="A997" t="s">
        <v>13047</v>
      </c>
      <c r="B997">
        <v>38916903</v>
      </c>
      <c r="C997">
        <v>14000000</v>
      </c>
      <c r="D997">
        <f t="shared" si="30"/>
        <v>24916903</v>
      </c>
      <c r="E997" s="3">
        <f t="shared" si="31"/>
        <v>0.11146716452513079</v>
      </c>
    </row>
    <row r="998" spans="1:5" x14ac:dyDescent="0.3">
      <c r="A998" t="s">
        <v>13449</v>
      </c>
      <c r="B998">
        <v>32279955</v>
      </c>
      <c r="C998">
        <v>7400000</v>
      </c>
      <c r="D998">
        <f t="shared" si="30"/>
        <v>24879955</v>
      </c>
      <c r="E998" s="3">
        <f t="shared" si="31"/>
        <v>0.11146716452513079</v>
      </c>
    </row>
    <row r="999" spans="1:5" x14ac:dyDescent="0.3">
      <c r="A999" t="s">
        <v>12161</v>
      </c>
      <c r="B999">
        <v>49874933</v>
      </c>
      <c r="C999">
        <v>25000000</v>
      </c>
      <c r="D999">
        <f t="shared" si="30"/>
        <v>24874933</v>
      </c>
      <c r="E999" s="3">
        <f t="shared" si="31"/>
        <v>0.11146716452513079</v>
      </c>
    </row>
    <row r="1000" spans="1:5" x14ac:dyDescent="0.3">
      <c r="A1000" t="s">
        <v>10770</v>
      </c>
      <c r="B1000">
        <v>124870275</v>
      </c>
      <c r="C1000">
        <v>100000000</v>
      </c>
      <c r="D1000">
        <f t="shared" si="30"/>
        <v>24870275</v>
      </c>
      <c r="E1000" s="3">
        <f t="shared" si="31"/>
        <v>0.11146716452513079</v>
      </c>
    </row>
    <row r="1001" spans="1:5" x14ac:dyDescent="0.3">
      <c r="A1001" t="s">
        <v>12657</v>
      </c>
      <c r="B1001">
        <v>43818159</v>
      </c>
      <c r="C1001">
        <v>19000000</v>
      </c>
      <c r="D1001">
        <f t="shared" si="30"/>
        <v>24818159</v>
      </c>
      <c r="E1001" s="3">
        <f t="shared" si="31"/>
        <v>0.11146716452513079</v>
      </c>
    </row>
    <row r="1002" spans="1:5" x14ac:dyDescent="0.3">
      <c r="A1002" t="s">
        <v>10913</v>
      </c>
      <c r="B1002">
        <v>103812241</v>
      </c>
      <c r="C1002">
        <v>79000000</v>
      </c>
      <c r="D1002">
        <f t="shared" si="30"/>
        <v>24812241</v>
      </c>
      <c r="E1002" s="3">
        <f t="shared" si="31"/>
        <v>0.11146716452513079</v>
      </c>
    </row>
    <row r="1003" spans="1:5" x14ac:dyDescent="0.3">
      <c r="A1003" t="s">
        <v>13257</v>
      </c>
      <c r="B1003">
        <v>35794166</v>
      </c>
      <c r="C1003">
        <v>11000000</v>
      </c>
      <c r="D1003">
        <f t="shared" si="30"/>
        <v>24794166</v>
      </c>
      <c r="E1003" s="3">
        <f t="shared" si="31"/>
        <v>0.11146716452513079</v>
      </c>
    </row>
    <row r="1004" spans="1:5" x14ac:dyDescent="0.3">
      <c r="A1004" t="s">
        <v>12420</v>
      </c>
      <c r="B1004">
        <v>46700000</v>
      </c>
      <c r="C1004">
        <v>22000000</v>
      </c>
      <c r="D1004">
        <f t="shared" si="30"/>
        <v>24700000</v>
      </c>
      <c r="E1004" s="3">
        <f t="shared" si="31"/>
        <v>0.11146716452513079</v>
      </c>
    </row>
    <row r="1005" spans="1:5" x14ac:dyDescent="0.3">
      <c r="A1005" t="s">
        <v>11781</v>
      </c>
      <c r="B1005">
        <v>59699513</v>
      </c>
      <c r="C1005">
        <v>35000000</v>
      </c>
      <c r="D1005">
        <f t="shared" si="30"/>
        <v>24699513</v>
      </c>
      <c r="E1005" s="3">
        <f t="shared" si="31"/>
        <v>0.11146716452513079</v>
      </c>
    </row>
    <row r="1006" spans="1:5" x14ac:dyDescent="0.3">
      <c r="A1006" t="s">
        <v>12472</v>
      </c>
      <c r="B1006">
        <v>42652003</v>
      </c>
      <c r="C1006">
        <v>18000000</v>
      </c>
      <c r="D1006">
        <f t="shared" si="30"/>
        <v>24652003</v>
      </c>
      <c r="E1006" s="3">
        <f t="shared" si="31"/>
        <v>0.11146716452513079</v>
      </c>
    </row>
    <row r="1007" spans="1:5" x14ac:dyDescent="0.3">
      <c r="A1007" t="s">
        <v>12659</v>
      </c>
      <c r="B1007">
        <v>43601508</v>
      </c>
      <c r="C1007">
        <v>19000000</v>
      </c>
      <c r="D1007">
        <f t="shared" si="30"/>
        <v>24601508</v>
      </c>
      <c r="E1007" s="3">
        <f t="shared" si="31"/>
        <v>0.11146716452513079</v>
      </c>
    </row>
    <row r="1008" spans="1:5" x14ac:dyDescent="0.3">
      <c r="A1008">
        <v>1911</v>
      </c>
      <c r="B1008">
        <v>40566655</v>
      </c>
      <c r="C1008">
        <v>16000000</v>
      </c>
      <c r="D1008">
        <f t="shared" si="30"/>
        <v>24566655</v>
      </c>
      <c r="E1008" s="3">
        <f t="shared" si="31"/>
        <v>0.11146716452513079</v>
      </c>
    </row>
    <row r="1009" spans="1:5" x14ac:dyDescent="0.3">
      <c r="A1009" t="s">
        <v>10684</v>
      </c>
      <c r="B1009">
        <v>134520804</v>
      </c>
      <c r="C1009">
        <v>110000000</v>
      </c>
      <c r="D1009">
        <f t="shared" si="30"/>
        <v>24520804</v>
      </c>
      <c r="E1009" s="3">
        <f t="shared" si="31"/>
        <v>0.11146716452513079</v>
      </c>
    </row>
    <row r="1010" spans="1:5" x14ac:dyDescent="0.3">
      <c r="A1010" t="s">
        <v>13267</v>
      </c>
      <c r="B1010">
        <v>29500000</v>
      </c>
      <c r="C1010">
        <v>5000000</v>
      </c>
      <c r="D1010">
        <f t="shared" si="30"/>
        <v>24500000</v>
      </c>
      <c r="E1010" s="3">
        <f t="shared" si="31"/>
        <v>0.11146716452513079</v>
      </c>
    </row>
    <row r="1011" spans="1:5" x14ac:dyDescent="0.3">
      <c r="A1011" t="s">
        <v>10515</v>
      </c>
      <c r="B1011">
        <v>189412677</v>
      </c>
      <c r="C1011">
        <v>165000000</v>
      </c>
      <c r="D1011">
        <f t="shared" si="30"/>
        <v>24412677</v>
      </c>
      <c r="E1011" s="3">
        <f t="shared" si="31"/>
        <v>0.11146716452513079</v>
      </c>
    </row>
    <row r="1012" spans="1:5" x14ac:dyDescent="0.3">
      <c r="A1012" t="s">
        <v>11695</v>
      </c>
      <c r="B1012">
        <v>63411478</v>
      </c>
      <c r="C1012">
        <v>39000000</v>
      </c>
      <c r="D1012">
        <f t="shared" si="30"/>
        <v>24411478</v>
      </c>
      <c r="E1012" s="3">
        <f t="shared" si="31"/>
        <v>0.11146716452513079</v>
      </c>
    </row>
    <row r="1013" spans="1:5" x14ac:dyDescent="0.3">
      <c r="A1013" t="s">
        <v>13534</v>
      </c>
      <c r="B1013">
        <v>32391374</v>
      </c>
      <c r="C1013">
        <v>8000000</v>
      </c>
      <c r="D1013">
        <f t="shared" si="30"/>
        <v>24391374</v>
      </c>
      <c r="E1013" s="3">
        <f t="shared" si="31"/>
        <v>0.11146716452513079</v>
      </c>
    </row>
    <row r="1014" spans="1:5" x14ac:dyDescent="0.3">
      <c r="A1014" t="s">
        <v>10461</v>
      </c>
      <c r="B1014">
        <v>234360014</v>
      </c>
      <c r="C1014">
        <v>210000000</v>
      </c>
      <c r="D1014">
        <f t="shared" si="30"/>
        <v>24360014</v>
      </c>
      <c r="E1014" s="3">
        <f t="shared" si="31"/>
        <v>0.11146716452513079</v>
      </c>
    </row>
    <row r="1015" spans="1:5" x14ac:dyDescent="0.3">
      <c r="A1015" t="s">
        <v>11599</v>
      </c>
      <c r="B1015">
        <v>54228104</v>
      </c>
      <c r="C1015">
        <v>30000000</v>
      </c>
      <c r="D1015">
        <f t="shared" si="30"/>
        <v>24228104</v>
      </c>
      <c r="E1015" s="3">
        <f t="shared" si="31"/>
        <v>0.11146716452513079</v>
      </c>
    </row>
    <row r="1016" spans="1:5" x14ac:dyDescent="0.3">
      <c r="A1016" t="s">
        <v>12126</v>
      </c>
      <c r="B1016">
        <v>54200000</v>
      </c>
      <c r="C1016">
        <v>30000000</v>
      </c>
      <c r="D1016">
        <f t="shared" si="30"/>
        <v>24200000</v>
      </c>
      <c r="E1016" s="3">
        <f t="shared" si="31"/>
        <v>0.11146716452513079</v>
      </c>
    </row>
    <row r="1017" spans="1:5" x14ac:dyDescent="0.3">
      <c r="A1017" t="s">
        <v>13116</v>
      </c>
      <c r="B1017">
        <v>37188667</v>
      </c>
      <c r="C1017">
        <v>13000000</v>
      </c>
      <c r="D1017">
        <f t="shared" si="30"/>
        <v>24188667</v>
      </c>
      <c r="E1017" s="3">
        <f t="shared" si="31"/>
        <v>0.11146716452513079</v>
      </c>
    </row>
    <row r="1018" spans="1:5" x14ac:dyDescent="0.3">
      <c r="A1018" t="s">
        <v>13031</v>
      </c>
      <c r="B1018">
        <v>38176108</v>
      </c>
      <c r="C1018">
        <v>14000000</v>
      </c>
      <c r="D1018">
        <f t="shared" si="30"/>
        <v>24176108</v>
      </c>
      <c r="E1018" s="3">
        <f t="shared" si="31"/>
        <v>0.11146716452513079</v>
      </c>
    </row>
    <row r="1019" spans="1:5" x14ac:dyDescent="0.3">
      <c r="A1019" t="s">
        <v>11590</v>
      </c>
      <c r="B1019">
        <v>64149837</v>
      </c>
      <c r="C1019">
        <v>40000000</v>
      </c>
      <c r="D1019">
        <f t="shared" si="30"/>
        <v>24149837</v>
      </c>
      <c r="E1019" s="3">
        <f t="shared" si="31"/>
        <v>0.11146716452513079</v>
      </c>
    </row>
    <row r="1020" spans="1:5" x14ac:dyDescent="0.3">
      <c r="A1020" t="s">
        <v>13537</v>
      </c>
      <c r="B1020">
        <v>32131483</v>
      </c>
      <c r="C1020">
        <v>8000000</v>
      </c>
      <c r="D1020">
        <f t="shared" si="30"/>
        <v>24131483</v>
      </c>
      <c r="E1020" s="3">
        <f t="shared" si="31"/>
        <v>0.11146716452513079</v>
      </c>
    </row>
    <row r="1021" spans="1:5" x14ac:dyDescent="0.3">
      <c r="A1021" t="s">
        <v>12287</v>
      </c>
      <c r="B1021">
        <v>49122319</v>
      </c>
      <c r="C1021">
        <v>25000000</v>
      </c>
      <c r="D1021">
        <f t="shared" si="30"/>
        <v>24122319</v>
      </c>
      <c r="E1021" s="3">
        <f t="shared" si="31"/>
        <v>0.11146716452513079</v>
      </c>
    </row>
    <row r="1022" spans="1:5" x14ac:dyDescent="0.3">
      <c r="A1022" t="s">
        <v>13598</v>
      </c>
      <c r="B1022">
        <v>31607598</v>
      </c>
      <c r="C1022">
        <v>7500000</v>
      </c>
      <c r="D1022">
        <f t="shared" si="30"/>
        <v>24107598</v>
      </c>
      <c r="E1022" s="3">
        <f t="shared" si="31"/>
        <v>0.11146716452513079</v>
      </c>
    </row>
    <row r="1023" spans="1:5" x14ac:dyDescent="0.3">
      <c r="A1023" t="s">
        <v>13394</v>
      </c>
      <c r="B1023">
        <v>34074895</v>
      </c>
      <c r="C1023">
        <v>10000000</v>
      </c>
      <c r="D1023">
        <f t="shared" si="30"/>
        <v>24074895</v>
      </c>
      <c r="E1023" s="3">
        <f t="shared" si="31"/>
        <v>0.11146716452513079</v>
      </c>
    </row>
    <row r="1024" spans="1:5" x14ac:dyDescent="0.3">
      <c r="A1024" t="s">
        <v>12853</v>
      </c>
      <c r="B1024">
        <v>40064955</v>
      </c>
      <c r="C1024">
        <v>16000000</v>
      </c>
      <c r="D1024">
        <f t="shared" si="30"/>
        <v>24064955</v>
      </c>
      <c r="E1024" s="3">
        <f t="shared" si="31"/>
        <v>0.11146716452513079</v>
      </c>
    </row>
    <row r="1025" spans="1:5" x14ac:dyDescent="0.3">
      <c r="A1025" t="s">
        <v>12879</v>
      </c>
      <c r="B1025">
        <v>33860010</v>
      </c>
      <c r="C1025">
        <v>9800000</v>
      </c>
      <c r="D1025">
        <f t="shared" si="30"/>
        <v>24060010</v>
      </c>
      <c r="E1025" s="3">
        <f t="shared" si="31"/>
        <v>0.11146716452513079</v>
      </c>
    </row>
    <row r="1026" spans="1:5" x14ac:dyDescent="0.3">
      <c r="A1026" t="s">
        <v>10864</v>
      </c>
      <c r="B1026">
        <v>104054514</v>
      </c>
      <c r="C1026">
        <v>80000000</v>
      </c>
      <c r="D1026">
        <f t="shared" ref="D1026:D1089" si="32">B1026-C1026</f>
        <v>24054514</v>
      </c>
      <c r="E1026" s="3">
        <f t="shared" si="31"/>
        <v>0.11146716452513079</v>
      </c>
    </row>
    <row r="1027" spans="1:5" x14ac:dyDescent="0.3">
      <c r="A1027" t="s">
        <v>11849</v>
      </c>
      <c r="B1027">
        <v>34017854</v>
      </c>
      <c r="C1027">
        <v>10000000</v>
      </c>
      <c r="D1027">
        <f t="shared" si="32"/>
        <v>24017854</v>
      </c>
      <c r="E1027" s="3">
        <f t="shared" ref="E1027:E1090" si="33">CORREL($B:$B,$C:$C)</f>
        <v>0.11146716452513079</v>
      </c>
    </row>
    <row r="1028" spans="1:5" x14ac:dyDescent="0.3">
      <c r="A1028" t="s">
        <v>13540</v>
      </c>
      <c r="B1028">
        <v>31973840</v>
      </c>
      <c r="C1028">
        <v>8000000</v>
      </c>
      <c r="D1028">
        <f t="shared" si="32"/>
        <v>23973840</v>
      </c>
      <c r="E1028" s="3">
        <f t="shared" si="33"/>
        <v>0.11146716452513079</v>
      </c>
    </row>
    <row r="1029" spans="1:5" x14ac:dyDescent="0.3">
      <c r="A1029" t="s">
        <v>13509</v>
      </c>
      <c r="B1029">
        <v>32333860</v>
      </c>
      <c r="C1029">
        <v>8500000</v>
      </c>
      <c r="D1029">
        <f t="shared" si="32"/>
        <v>23833860</v>
      </c>
      <c r="E1029" s="3">
        <f t="shared" si="33"/>
        <v>0.11146716452513079</v>
      </c>
    </row>
    <row r="1030" spans="1:5" x14ac:dyDescent="0.3">
      <c r="A1030" t="s">
        <v>12736</v>
      </c>
      <c r="B1030">
        <v>41777564</v>
      </c>
      <c r="C1030">
        <v>18000000</v>
      </c>
      <c r="D1030">
        <f t="shared" si="32"/>
        <v>23777564</v>
      </c>
      <c r="E1030" s="3">
        <f t="shared" si="33"/>
        <v>0.11146716452513079</v>
      </c>
    </row>
    <row r="1031" spans="1:5" x14ac:dyDescent="0.3">
      <c r="A1031" t="s">
        <v>11125</v>
      </c>
      <c r="B1031">
        <v>81687587</v>
      </c>
      <c r="C1031">
        <v>58000000</v>
      </c>
      <c r="D1031">
        <f t="shared" si="32"/>
        <v>23687587</v>
      </c>
      <c r="E1031" s="3">
        <f t="shared" si="33"/>
        <v>0.11146716452513079</v>
      </c>
    </row>
    <row r="1032" spans="1:5" x14ac:dyDescent="0.3">
      <c r="A1032" t="s">
        <v>13189</v>
      </c>
      <c r="B1032">
        <v>35537564</v>
      </c>
      <c r="C1032">
        <v>12000000</v>
      </c>
      <c r="D1032">
        <f t="shared" si="32"/>
        <v>23537564</v>
      </c>
      <c r="E1032" s="3">
        <f t="shared" si="33"/>
        <v>0.11146716452513079</v>
      </c>
    </row>
    <row r="1033" spans="1:5" x14ac:dyDescent="0.3">
      <c r="A1033" t="s">
        <v>14121</v>
      </c>
      <c r="B1033">
        <v>26505000</v>
      </c>
      <c r="C1033">
        <v>3000000</v>
      </c>
      <c r="D1033">
        <f t="shared" si="32"/>
        <v>23505000</v>
      </c>
      <c r="E1033" s="3">
        <f t="shared" si="33"/>
        <v>0.11146716452513079</v>
      </c>
    </row>
    <row r="1034" spans="1:5" x14ac:dyDescent="0.3">
      <c r="A1034" t="s">
        <v>13543</v>
      </c>
      <c r="B1034">
        <v>31501218</v>
      </c>
      <c r="C1034">
        <v>8000000</v>
      </c>
      <c r="D1034">
        <f t="shared" si="32"/>
        <v>23501218</v>
      </c>
      <c r="E1034" s="3">
        <f t="shared" si="33"/>
        <v>0.11146716452513079</v>
      </c>
    </row>
    <row r="1035" spans="1:5" x14ac:dyDescent="0.3">
      <c r="A1035" t="s">
        <v>12084</v>
      </c>
      <c r="B1035">
        <v>51475962</v>
      </c>
      <c r="C1035">
        <v>28000000</v>
      </c>
      <c r="D1035">
        <f t="shared" si="32"/>
        <v>23475962</v>
      </c>
      <c r="E1035" s="3">
        <f t="shared" si="33"/>
        <v>0.11146716452513079</v>
      </c>
    </row>
    <row r="1036" spans="1:5" x14ac:dyDescent="0.3">
      <c r="A1036" t="s">
        <v>12781</v>
      </c>
      <c r="B1036">
        <v>40363530</v>
      </c>
      <c r="C1036">
        <v>17000000</v>
      </c>
      <c r="D1036">
        <f t="shared" si="32"/>
        <v>23363530</v>
      </c>
      <c r="E1036" s="3">
        <f t="shared" si="33"/>
        <v>0.11146716452513079</v>
      </c>
    </row>
    <row r="1037" spans="1:5" x14ac:dyDescent="0.3">
      <c r="A1037" t="s">
        <v>12083</v>
      </c>
      <c r="B1037">
        <v>52353636</v>
      </c>
      <c r="C1037">
        <v>29000000</v>
      </c>
      <c r="D1037">
        <f t="shared" si="32"/>
        <v>23353636</v>
      </c>
      <c r="E1037" s="3">
        <f t="shared" si="33"/>
        <v>0.11146716452513079</v>
      </c>
    </row>
    <row r="1038" spans="1:5" x14ac:dyDescent="0.3">
      <c r="A1038" t="s">
        <v>11432</v>
      </c>
      <c r="B1038">
        <v>37339525</v>
      </c>
      <c r="C1038">
        <v>14000000</v>
      </c>
      <c r="D1038">
        <f t="shared" si="32"/>
        <v>23339525</v>
      </c>
      <c r="E1038" s="3">
        <f t="shared" si="33"/>
        <v>0.11146716452513079</v>
      </c>
    </row>
    <row r="1039" spans="1:5" x14ac:dyDescent="0.3">
      <c r="A1039" t="s">
        <v>11732</v>
      </c>
      <c r="B1039">
        <v>60338891</v>
      </c>
      <c r="C1039">
        <v>37000000</v>
      </c>
      <c r="D1039">
        <f t="shared" si="32"/>
        <v>23338891</v>
      </c>
      <c r="E1039" s="3">
        <f t="shared" si="33"/>
        <v>0.11146716452513079</v>
      </c>
    </row>
    <row r="1040" spans="1:5" x14ac:dyDescent="0.3">
      <c r="A1040" t="s">
        <v>11981</v>
      </c>
      <c r="B1040">
        <v>53337608</v>
      </c>
      <c r="C1040">
        <v>30000000</v>
      </c>
      <c r="D1040">
        <f t="shared" si="32"/>
        <v>23337608</v>
      </c>
      <c r="E1040" s="3">
        <f t="shared" si="33"/>
        <v>0.11146716452513079</v>
      </c>
    </row>
    <row r="1041" spans="1:5" x14ac:dyDescent="0.3">
      <c r="A1041" t="s">
        <v>12662</v>
      </c>
      <c r="B1041">
        <v>42335698</v>
      </c>
      <c r="C1041">
        <v>19000000</v>
      </c>
      <c r="D1041">
        <f t="shared" si="32"/>
        <v>23335698</v>
      </c>
      <c r="E1041" s="3">
        <f t="shared" si="33"/>
        <v>0.11146716452513079</v>
      </c>
    </row>
    <row r="1042" spans="1:5" x14ac:dyDescent="0.3">
      <c r="A1042" t="s">
        <v>11436</v>
      </c>
      <c r="B1042">
        <v>69304264</v>
      </c>
      <c r="C1042">
        <v>46000000</v>
      </c>
      <c r="D1042">
        <f t="shared" si="32"/>
        <v>23304264</v>
      </c>
      <c r="E1042" s="3">
        <f t="shared" si="33"/>
        <v>0.11146716452513079</v>
      </c>
    </row>
    <row r="1043" spans="1:5" x14ac:dyDescent="0.3">
      <c r="A1043" t="s">
        <v>14024</v>
      </c>
      <c r="B1043">
        <v>26781723</v>
      </c>
      <c r="C1043">
        <v>3500000</v>
      </c>
      <c r="D1043">
        <f t="shared" si="32"/>
        <v>23281723</v>
      </c>
      <c r="E1043" s="3">
        <f t="shared" si="33"/>
        <v>0.11146716452513079</v>
      </c>
    </row>
    <row r="1044" spans="1:5" x14ac:dyDescent="0.3">
      <c r="A1044" t="s">
        <v>13908</v>
      </c>
      <c r="B1044">
        <v>27900000</v>
      </c>
      <c r="C1044">
        <v>4638783</v>
      </c>
      <c r="D1044">
        <f t="shared" si="32"/>
        <v>23261217</v>
      </c>
      <c r="E1044" s="3">
        <f t="shared" si="33"/>
        <v>0.11146716452513079</v>
      </c>
    </row>
    <row r="1045" spans="1:5" x14ac:dyDescent="0.3">
      <c r="A1045" t="s">
        <v>13395</v>
      </c>
      <c r="B1045">
        <v>33244684</v>
      </c>
      <c r="C1045">
        <v>10000000</v>
      </c>
      <c r="D1045">
        <f t="shared" si="32"/>
        <v>23244684</v>
      </c>
      <c r="E1045" s="3">
        <f t="shared" si="33"/>
        <v>0.11146716452513079</v>
      </c>
    </row>
    <row r="1046" spans="1:5" x14ac:dyDescent="0.3">
      <c r="A1046" t="s">
        <v>13907</v>
      </c>
      <c r="B1046">
        <v>27900000</v>
      </c>
      <c r="C1046">
        <v>4700000</v>
      </c>
      <c r="D1046">
        <f t="shared" si="32"/>
        <v>23200000</v>
      </c>
      <c r="E1046" s="3">
        <f t="shared" si="33"/>
        <v>0.11146716452513079</v>
      </c>
    </row>
    <row r="1047" spans="1:5" x14ac:dyDescent="0.3">
      <c r="A1047" t="s">
        <v>12462</v>
      </c>
      <c r="B1047">
        <v>56154094</v>
      </c>
      <c r="C1047">
        <v>33000000</v>
      </c>
      <c r="D1047">
        <f t="shared" si="32"/>
        <v>23154094</v>
      </c>
      <c r="E1047" s="3">
        <f t="shared" si="33"/>
        <v>0.11146716452513079</v>
      </c>
    </row>
    <row r="1048" spans="1:5" x14ac:dyDescent="0.3">
      <c r="A1048" t="s">
        <v>12854</v>
      </c>
      <c r="B1048">
        <v>39100956</v>
      </c>
      <c r="C1048">
        <v>16000000</v>
      </c>
      <c r="D1048">
        <f t="shared" si="32"/>
        <v>23100956</v>
      </c>
      <c r="E1048" s="3">
        <f t="shared" si="33"/>
        <v>0.11146716452513079</v>
      </c>
    </row>
    <row r="1049" spans="1:5" x14ac:dyDescent="0.3">
      <c r="A1049" t="s">
        <v>11511</v>
      </c>
      <c r="B1049">
        <v>67061228</v>
      </c>
      <c r="C1049">
        <v>44000000</v>
      </c>
      <c r="D1049">
        <f t="shared" si="32"/>
        <v>23061228</v>
      </c>
      <c r="E1049" s="3">
        <f t="shared" si="33"/>
        <v>0.11146716452513079</v>
      </c>
    </row>
    <row r="1050" spans="1:5" x14ac:dyDescent="0.3">
      <c r="A1050" t="s">
        <v>10865</v>
      </c>
      <c r="B1050">
        <v>103028109</v>
      </c>
      <c r="C1050">
        <v>80000000</v>
      </c>
      <c r="D1050">
        <f t="shared" si="32"/>
        <v>23028109</v>
      </c>
      <c r="E1050" s="3">
        <f t="shared" si="33"/>
        <v>0.11146716452513079</v>
      </c>
    </row>
    <row r="1051" spans="1:5" x14ac:dyDescent="0.3">
      <c r="A1051" t="s">
        <v>11978</v>
      </c>
      <c r="B1051">
        <v>53021560</v>
      </c>
      <c r="C1051">
        <v>30000000</v>
      </c>
      <c r="D1051">
        <f t="shared" si="32"/>
        <v>23021560</v>
      </c>
      <c r="E1051" s="3">
        <f t="shared" si="33"/>
        <v>0.11146716452513079</v>
      </c>
    </row>
    <row r="1052" spans="1:5" x14ac:dyDescent="0.3">
      <c r="A1052" t="s">
        <v>11098</v>
      </c>
      <c r="B1052">
        <v>65000000</v>
      </c>
      <c r="C1052">
        <v>42000000</v>
      </c>
      <c r="D1052">
        <f t="shared" si="32"/>
        <v>23000000</v>
      </c>
      <c r="E1052" s="3">
        <f t="shared" si="33"/>
        <v>0.11146716452513079</v>
      </c>
    </row>
    <row r="1053" spans="1:5" x14ac:dyDescent="0.3">
      <c r="A1053" t="s">
        <v>11968</v>
      </c>
      <c r="B1053">
        <v>52937130</v>
      </c>
      <c r="C1053">
        <v>30000000</v>
      </c>
      <c r="D1053">
        <f t="shared" si="32"/>
        <v>22937130</v>
      </c>
      <c r="E1053" s="3">
        <f t="shared" si="33"/>
        <v>0.11146716452513079</v>
      </c>
    </row>
    <row r="1054" spans="1:5" x14ac:dyDescent="0.3">
      <c r="A1054" t="s">
        <v>12864</v>
      </c>
      <c r="B1054">
        <v>37877959</v>
      </c>
      <c r="C1054">
        <v>15000000</v>
      </c>
      <c r="D1054">
        <f t="shared" si="32"/>
        <v>22877959</v>
      </c>
      <c r="E1054" s="3">
        <f t="shared" si="33"/>
        <v>0.11146716452513079</v>
      </c>
    </row>
    <row r="1055" spans="1:5" x14ac:dyDescent="0.3">
      <c r="A1055" t="s">
        <v>11780</v>
      </c>
      <c r="B1055">
        <v>56876365</v>
      </c>
      <c r="C1055">
        <v>34000000</v>
      </c>
      <c r="D1055">
        <f t="shared" si="32"/>
        <v>22876365</v>
      </c>
      <c r="E1055" s="3">
        <f t="shared" si="33"/>
        <v>0.11146716452513079</v>
      </c>
    </row>
    <row r="1056" spans="1:5" x14ac:dyDescent="0.3">
      <c r="A1056" t="s">
        <v>12428</v>
      </c>
      <c r="B1056">
        <v>24848292</v>
      </c>
      <c r="C1056">
        <v>2000000</v>
      </c>
      <c r="D1056">
        <f t="shared" si="32"/>
        <v>22848292</v>
      </c>
      <c r="E1056" s="3">
        <f t="shared" si="33"/>
        <v>0.11146716452513079</v>
      </c>
    </row>
    <row r="1057" spans="1:5" x14ac:dyDescent="0.3">
      <c r="A1057" t="s">
        <v>12764</v>
      </c>
      <c r="B1057">
        <v>39825798</v>
      </c>
      <c r="C1057">
        <v>17000000</v>
      </c>
      <c r="D1057">
        <f t="shared" si="32"/>
        <v>22825798</v>
      </c>
      <c r="E1057" s="3">
        <f t="shared" si="33"/>
        <v>0.11146716452513079</v>
      </c>
    </row>
    <row r="1058" spans="1:5" x14ac:dyDescent="0.3">
      <c r="A1058" t="s">
        <v>10819</v>
      </c>
      <c r="B1058">
        <v>112703470</v>
      </c>
      <c r="C1058">
        <v>90000000</v>
      </c>
      <c r="D1058">
        <f t="shared" si="32"/>
        <v>22703470</v>
      </c>
      <c r="E1058" s="3">
        <f t="shared" si="33"/>
        <v>0.11146716452513079</v>
      </c>
    </row>
    <row r="1059" spans="1:5" x14ac:dyDescent="0.3">
      <c r="A1059" t="s">
        <v>11123</v>
      </c>
      <c r="B1059">
        <v>82670733</v>
      </c>
      <c r="C1059">
        <v>60000000</v>
      </c>
      <c r="D1059">
        <f t="shared" si="32"/>
        <v>22670733</v>
      </c>
      <c r="E1059" s="3">
        <f t="shared" si="33"/>
        <v>0.11146716452513079</v>
      </c>
    </row>
    <row r="1060" spans="1:5" x14ac:dyDescent="0.3">
      <c r="A1060" t="s">
        <v>11792</v>
      </c>
      <c r="B1060">
        <v>57651794</v>
      </c>
      <c r="C1060">
        <v>35000000</v>
      </c>
      <c r="D1060">
        <f t="shared" si="32"/>
        <v>22651794</v>
      </c>
      <c r="E1060" s="3">
        <f t="shared" si="33"/>
        <v>0.11146716452513079</v>
      </c>
    </row>
    <row r="1061" spans="1:5" x14ac:dyDescent="0.3">
      <c r="A1061" t="s">
        <v>11308</v>
      </c>
      <c r="B1061">
        <v>72601713</v>
      </c>
      <c r="C1061">
        <v>50000000</v>
      </c>
      <c r="D1061">
        <f t="shared" si="32"/>
        <v>22601713</v>
      </c>
      <c r="E1061" s="3">
        <f t="shared" si="33"/>
        <v>0.11146716452513079</v>
      </c>
    </row>
    <row r="1062" spans="1:5" x14ac:dyDescent="0.3">
      <c r="A1062" t="s">
        <v>13258</v>
      </c>
      <c r="B1062">
        <v>33583175</v>
      </c>
      <c r="C1062">
        <v>11000000</v>
      </c>
      <c r="D1062">
        <f t="shared" si="32"/>
        <v>22583175</v>
      </c>
      <c r="E1062" s="3">
        <f t="shared" si="33"/>
        <v>0.11146716452513079</v>
      </c>
    </row>
    <row r="1063" spans="1:5" x14ac:dyDescent="0.3">
      <c r="A1063" t="s">
        <v>11124</v>
      </c>
      <c r="B1063">
        <v>82569532</v>
      </c>
      <c r="C1063">
        <v>60000000</v>
      </c>
      <c r="D1063">
        <f t="shared" si="32"/>
        <v>22569532</v>
      </c>
      <c r="E1063" s="3">
        <f t="shared" si="33"/>
        <v>0.11146716452513079</v>
      </c>
    </row>
    <row r="1064" spans="1:5" x14ac:dyDescent="0.3">
      <c r="A1064" t="s">
        <v>12220</v>
      </c>
      <c r="B1064">
        <v>39399750</v>
      </c>
      <c r="C1064">
        <v>17000000</v>
      </c>
      <c r="D1064">
        <f t="shared" si="32"/>
        <v>22399750</v>
      </c>
      <c r="E1064" s="3">
        <f t="shared" si="33"/>
        <v>0.11146716452513079</v>
      </c>
    </row>
    <row r="1065" spans="1:5" x14ac:dyDescent="0.3">
      <c r="A1065" t="s">
        <v>10936</v>
      </c>
      <c r="B1065">
        <v>97360069</v>
      </c>
      <c r="C1065">
        <v>75000000</v>
      </c>
      <c r="D1065">
        <f t="shared" si="32"/>
        <v>22360069</v>
      </c>
      <c r="E1065" s="3">
        <f t="shared" si="33"/>
        <v>0.11146716452513079</v>
      </c>
    </row>
    <row r="1066" spans="1:5" x14ac:dyDescent="0.3">
      <c r="A1066" t="s">
        <v>14403</v>
      </c>
      <c r="B1066">
        <v>24343673</v>
      </c>
      <c r="C1066">
        <v>2000000</v>
      </c>
      <c r="D1066">
        <f t="shared" si="32"/>
        <v>22343673</v>
      </c>
      <c r="E1066" s="3">
        <f t="shared" si="33"/>
        <v>0.11146716452513079</v>
      </c>
    </row>
    <row r="1067" spans="1:5" x14ac:dyDescent="0.3">
      <c r="A1067" t="s">
        <v>11517</v>
      </c>
      <c r="B1067">
        <v>62318875</v>
      </c>
      <c r="C1067">
        <v>40000000</v>
      </c>
      <c r="D1067">
        <f t="shared" si="32"/>
        <v>22318875</v>
      </c>
      <c r="E1067" s="3">
        <f t="shared" si="33"/>
        <v>0.11146716452513079</v>
      </c>
    </row>
    <row r="1068" spans="1:5" x14ac:dyDescent="0.3">
      <c r="A1068" t="s">
        <v>12386</v>
      </c>
      <c r="B1068">
        <v>33313582</v>
      </c>
      <c r="C1068">
        <v>11000000</v>
      </c>
      <c r="D1068">
        <f t="shared" si="32"/>
        <v>22313582</v>
      </c>
      <c r="E1068" s="3">
        <f t="shared" si="33"/>
        <v>0.11146716452513079</v>
      </c>
    </row>
    <row r="1069" spans="1:5" x14ac:dyDescent="0.3">
      <c r="A1069" t="s">
        <v>12660</v>
      </c>
      <c r="B1069">
        <v>41300105</v>
      </c>
      <c r="C1069">
        <v>19000000</v>
      </c>
      <c r="D1069">
        <f t="shared" si="32"/>
        <v>22300105</v>
      </c>
      <c r="E1069" s="3">
        <f t="shared" si="33"/>
        <v>0.11146716452513079</v>
      </c>
    </row>
    <row r="1070" spans="1:5" x14ac:dyDescent="0.3">
      <c r="A1070" t="s">
        <v>11785</v>
      </c>
      <c r="B1070">
        <v>55291815</v>
      </c>
      <c r="C1070">
        <v>33000000</v>
      </c>
      <c r="D1070">
        <f t="shared" si="32"/>
        <v>22291815</v>
      </c>
      <c r="E1070" s="3">
        <f t="shared" si="33"/>
        <v>0.11146716452513079</v>
      </c>
    </row>
    <row r="1071" spans="1:5" x14ac:dyDescent="0.3">
      <c r="A1071" t="s">
        <v>12211</v>
      </c>
      <c r="B1071">
        <v>47285499</v>
      </c>
      <c r="C1071">
        <v>25000000</v>
      </c>
      <c r="D1071">
        <f t="shared" si="32"/>
        <v>22285499</v>
      </c>
      <c r="E1071" s="3">
        <f t="shared" si="33"/>
        <v>0.11146716452513079</v>
      </c>
    </row>
    <row r="1072" spans="1:5" x14ac:dyDescent="0.3">
      <c r="A1072" t="s">
        <v>12856</v>
      </c>
      <c r="B1072">
        <v>37882551</v>
      </c>
      <c r="C1072">
        <v>15600000</v>
      </c>
      <c r="D1072">
        <f t="shared" si="32"/>
        <v>22282551</v>
      </c>
      <c r="E1072" s="3">
        <f t="shared" si="33"/>
        <v>0.11146716452513079</v>
      </c>
    </row>
    <row r="1073" spans="1:5" x14ac:dyDescent="0.3">
      <c r="A1073" t="s">
        <v>11442</v>
      </c>
      <c r="B1073">
        <v>67263182</v>
      </c>
      <c r="C1073">
        <v>45000000</v>
      </c>
      <c r="D1073">
        <f t="shared" si="32"/>
        <v>22263182</v>
      </c>
      <c r="E1073" s="3">
        <f t="shared" si="33"/>
        <v>0.11146716452513079</v>
      </c>
    </row>
    <row r="1074" spans="1:5" x14ac:dyDescent="0.3">
      <c r="A1074" t="s">
        <v>11465</v>
      </c>
      <c r="B1074">
        <v>67253092</v>
      </c>
      <c r="C1074">
        <v>45000000</v>
      </c>
      <c r="D1074">
        <f t="shared" si="32"/>
        <v>22253092</v>
      </c>
      <c r="E1074" s="3">
        <f t="shared" si="33"/>
        <v>0.11146716452513079</v>
      </c>
    </row>
    <row r="1075" spans="1:5" x14ac:dyDescent="0.3">
      <c r="A1075" t="s">
        <v>13430</v>
      </c>
      <c r="B1075">
        <v>32222567</v>
      </c>
      <c r="C1075">
        <v>10000000</v>
      </c>
      <c r="D1075">
        <f t="shared" si="32"/>
        <v>22222567</v>
      </c>
      <c r="E1075" s="3">
        <f t="shared" si="33"/>
        <v>0.11146716452513079</v>
      </c>
    </row>
    <row r="1076" spans="1:5" x14ac:dyDescent="0.3">
      <c r="A1076" t="s">
        <v>14192</v>
      </c>
      <c r="B1076">
        <v>24741700</v>
      </c>
      <c r="C1076">
        <v>2600000</v>
      </c>
      <c r="D1076">
        <f t="shared" si="32"/>
        <v>22141700</v>
      </c>
      <c r="E1076" s="3">
        <f t="shared" si="33"/>
        <v>0.11146716452513079</v>
      </c>
    </row>
    <row r="1077" spans="1:5" x14ac:dyDescent="0.3">
      <c r="A1077" t="s">
        <v>11921</v>
      </c>
      <c r="B1077">
        <v>53133888</v>
      </c>
      <c r="C1077">
        <v>31000000</v>
      </c>
      <c r="D1077">
        <f t="shared" si="32"/>
        <v>22133888</v>
      </c>
      <c r="E1077" s="3">
        <f t="shared" si="33"/>
        <v>0.11146716452513079</v>
      </c>
    </row>
    <row r="1078" spans="1:5" x14ac:dyDescent="0.3">
      <c r="A1078" t="s">
        <v>12092</v>
      </c>
      <c r="B1078">
        <v>43097652</v>
      </c>
      <c r="C1078">
        <v>21000000</v>
      </c>
      <c r="D1078">
        <f t="shared" si="32"/>
        <v>22097652</v>
      </c>
      <c r="E1078" s="3">
        <f t="shared" si="33"/>
        <v>0.11146716452513079</v>
      </c>
    </row>
    <row r="1079" spans="1:5" x14ac:dyDescent="0.3">
      <c r="A1079" t="s">
        <v>11207</v>
      </c>
      <c r="B1079">
        <v>80021740</v>
      </c>
      <c r="C1079">
        <v>58000000</v>
      </c>
      <c r="D1079">
        <f t="shared" si="32"/>
        <v>22021740</v>
      </c>
      <c r="E1079" s="3">
        <f t="shared" si="33"/>
        <v>0.11146716452513079</v>
      </c>
    </row>
    <row r="1080" spans="1:5" x14ac:dyDescent="0.3">
      <c r="A1080" t="s">
        <v>13261</v>
      </c>
      <c r="B1080">
        <v>33000000</v>
      </c>
      <c r="C1080">
        <v>11000000</v>
      </c>
      <c r="D1080">
        <f t="shared" si="32"/>
        <v>22000000</v>
      </c>
      <c r="E1080" s="3">
        <f t="shared" si="33"/>
        <v>0.11146716452513079</v>
      </c>
    </row>
    <row r="1081" spans="1:5" x14ac:dyDescent="0.3">
      <c r="A1081" t="s">
        <v>12617</v>
      </c>
      <c r="B1081">
        <v>41867960</v>
      </c>
      <c r="C1081">
        <v>20000000</v>
      </c>
      <c r="D1081">
        <f t="shared" si="32"/>
        <v>21867960</v>
      </c>
      <c r="E1081" s="3">
        <f t="shared" si="33"/>
        <v>0.11146716452513079</v>
      </c>
    </row>
    <row r="1082" spans="1:5" x14ac:dyDescent="0.3">
      <c r="A1082" t="s">
        <v>14020</v>
      </c>
      <c r="B1082">
        <v>25809813</v>
      </c>
      <c r="C1082">
        <v>4000000</v>
      </c>
      <c r="D1082">
        <f t="shared" si="32"/>
        <v>21809813</v>
      </c>
      <c r="E1082" s="3">
        <f t="shared" si="33"/>
        <v>0.11146716452513079</v>
      </c>
    </row>
    <row r="1083" spans="1:5" x14ac:dyDescent="0.3">
      <c r="A1083" t="s">
        <v>11466</v>
      </c>
      <c r="B1083">
        <v>66790248</v>
      </c>
      <c r="C1083">
        <v>45000000</v>
      </c>
      <c r="D1083">
        <f t="shared" si="32"/>
        <v>21790248</v>
      </c>
      <c r="E1083" s="3">
        <f t="shared" si="33"/>
        <v>0.11146716452513079</v>
      </c>
    </row>
    <row r="1084" spans="1:5" x14ac:dyDescent="0.3">
      <c r="A1084" t="s">
        <v>13732</v>
      </c>
      <c r="B1084">
        <v>27689474</v>
      </c>
      <c r="C1084">
        <v>6000000</v>
      </c>
      <c r="D1084">
        <f t="shared" si="32"/>
        <v>21689474</v>
      </c>
      <c r="E1084" s="3">
        <f t="shared" si="33"/>
        <v>0.11146716452513079</v>
      </c>
    </row>
    <row r="1085" spans="1:5" x14ac:dyDescent="0.3">
      <c r="A1085" t="s">
        <v>12716</v>
      </c>
      <c r="B1085">
        <v>39687528</v>
      </c>
      <c r="C1085">
        <v>18000000</v>
      </c>
      <c r="D1085">
        <f t="shared" si="32"/>
        <v>21687528</v>
      </c>
      <c r="E1085" s="3">
        <f t="shared" si="33"/>
        <v>0.11146716452513079</v>
      </c>
    </row>
    <row r="1086" spans="1:5" x14ac:dyDescent="0.3">
      <c r="A1086" t="s">
        <v>11340</v>
      </c>
      <c r="B1086">
        <v>75605492</v>
      </c>
      <c r="C1086">
        <v>54000000</v>
      </c>
      <c r="D1086">
        <f t="shared" si="32"/>
        <v>21605492</v>
      </c>
      <c r="E1086" s="3">
        <f t="shared" si="33"/>
        <v>0.11146716452513079</v>
      </c>
    </row>
    <row r="1087" spans="1:5" x14ac:dyDescent="0.3">
      <c r="A1087" t="s">
        <v>11281</v>
      </c>
      <c r="B1087">
        <v>75604320</v>
      </c>
      <c r="C1087">
        <v>54000000</v>
      </c>
      <c r="D1087">
        <f t="shared" si="32"/>
        <v>21604320</v>
      </c>
      <c r="E1087" s="3">
        <f t="shared" si="33"/>
        <v>0.11146716452513079</v>
      </c>
    </row>
    <row r="1088" spans="1:5" x14ac:dyDescent="0.3">
      <c r="A1088" t="s">
        <v>14003</v>
      </c>
      <c r="B1088">
        <v>22201636</v>
      </c>
      <c r="C1088">
        <v>650000</v>
      </c>
      <c r="D1088">
        <f t="shared" si="32"/>
        <v>21551636</v>
      </c>
      <c r="E1088" s="3">
        <f t="shared" si="33"/>
        <v>0.11146716452513079</v>
      </c>
    </row>
    <row r="1089" spans="1:5" x14ac:dyDescent="0.3">
      <c r="A1089" t="s">
        <v>13705</v>
      </c>
      <c r="B1089">
        <v>27545445</v>
      </c>
      <c r="C1089">
        <v>6000000</v>
      </c>
      <c r="D1089">
        <f t="shared" si="32"/>
        <v>21545445</v>
      </c>
      <c r="E1089" s="3">
        <f t="shared" si="33"/>
        <v>0.11146716452513079</v>
      </c>
    </row>
    <row r="1090" spans="1:5" x14ac:dyDescent="0.3">
      <c r="A1090" t="s">
        <v>14231</v>
      </c>
      <c r="B1090">
        <v>23808111</v>
      </c>
      <c r="C1090">
        <v>2295429</v>
      </c>
      <c r="D1090">
        <f t="shared" ref="D1090:D1153" si="34">B1090-C1090</f>
        <v>21512682</v>
      </c>
      <c r="E1090" s="3">
        <f t="shared" si="33"/>
        <v>0.11146716452513079</v>
      </c>
    </row>
    <row r="1091" spans="1:5" x14ac:dyDescent="0.3">
      <c r="A1091" t="s">
        <v>12756</v>
      </c>
      <c r="B1091">
        <v>39825798</v>
      </c>
      <c r="C1091">
        <v>18500000</v>
      </c>
      <c r="D1091">
        <f t="shared" si="34"/>
        <v>21325798</v>
      </c>
      <c r="E1091" s="3">
        <f t="shared" ref="E1091:E1154" si="35">CORREL($B:$B,$C:$C)</f>
        <v>0.11146716452513079</v>
      </c>
    </row>
    <row r="1092" spans="1:5" x14ac:dyDescent="0.3">
      <c r="A1092" t="s">
        <v>13211</v>
      </c>
      <c r="B1092">
        <v>33305037</v>
      </c>
      <c r="C1092">
        <v>12000000</v>
      </c>
      <c r="D1092">
        <f t="shared" si="34"/>
        <v>21305037</v>
      </c>
      <c r="E1092" s="3">
        <f t="shared" si="35"/>
        <v>0.11146716452513079</v>
      </c>
    </row>
    <row r="1093" spans="1:5" x14ac:dyDescent="0.3">
      <c r="A1093" t="s">
        <v>14058</v>
      </c>
      <c r="B1093">
        <v>24800000</v>
      </c>
      <c r="C1093">
        <v>3500000</v>
      </c>
      <c r="D1093">
        <f t="shared" si="34"/>
        <v>21300000</v>
      </c>
      <c r="E1093" s="3">
        <f t="shared" si="35"/>
        <v>0.11146716452513079</v>
      </c>
    </row>
    <row r="1094" spans="1:5" x14ac:dyDescent="0.3">
      <c r="A1094" t="s">
        <v>13729</v>
      </c>
      <c r="B1094">
        <v>27296514</v>
      </c>
      <c r="C1094">
        <v>6000000</v>
      </c>
      <c r="D1094">
        <f t="shared" si="34"/>
        <v>21296514</v>
      </c>
      <c r="E1094" s="3">
        <f t="shared" si="35"/>
        <v>0.11146716452513079</v>
      </c>
    </row>
    <row r="1095" spans="1:5" x14ac:dyDescent="0.3">
      <c r="A1095" t="s">
        <v>13760</v>
      </c>
      <c r="B1095">
        <v>27285953</v>
      </c>
      <c r="C1095">
        <v>6000000</v>
      </c>
      <c r="D1095">
        <f t="shared" si="34"/>
        <v>21285953</v>
      </c>
      <c r="E1095" s="3">
        <f t="shared" si="35"/>
        <v>0.11146716452513079</v>
      </c>
    </row>
    <row r="1096" spans="1:5" x14ac:dyDescent="0.3">
      <c r="A1096" t="s">
        <v>12117</v>
      </c>
      <c r="B1096">
        <v>49185998</v>
      </c>
      <c r="C1096">
        <v>28000000</v>
      </c>
      <c r="D1096">
        <f t="shared" si="34"/>
        <v>21185998</v>
      </c>
      <c r="E1096" s="3">
        <f t="shared" si="35"/>
        <v>0.11146716452513079</v>
      </c>
    </row>
    <row r="1097" spans="1:5" x14ac:dyDescent="0.3">
      <c r="A1097" t="s">
        <v>11256</v>
      </c>
      <c r="B1097">
        <v>76137505</v>
      </c>
      <c r="C1097">
        <v>55000000</v>
      </c>
      <c r="D1097">
        <f t="shared" si="34"/>
        <v>21137505</v>
      </c>
      <c r="E1097" s="3">
        <f t="shared" si="35"/>
        <v>0.11146716452513079</v>
      </c>
    </row>
    <row r="1098" spans="1:5" x14ac:dyDescent="0.3">
      <c r="A1098" t="s">
        <v>13263</v>
      </c>
      <c r="B1098">
        <v>32101000</v>
      </c>
      <c r="C1098">
        <v>11000000</v>
      </c>
      <c r="D1098">
        <f t="shared" si="34"/>
        <v>21101000</v>
      </c>
      <c r="E1098" s="3">
        <f t="shared" si="35"/>
        <v>0.11146716452513079</v>
      </c>
    </row>
    <row r="1099" spans="1:5" x14ac:dyDescent="0.3">
      <c r="A1099" t="s">
        <v>10866</v>
      </c>
      <c r="B1099">
        <v>101087161</v>
      </c>
      <c r="C1099">
        <v>80000000</v>
      </c>
      <c r="D1099">
        <f t="shared" si="34"/>
        <v>21087161</v>
      </c>
      <c r="E1099" s="3">
        <f t="shared" si="35"/>
        <v>0.11146716452513079</v>
      </c>
    </row>
    <row r="1100" spans="1:5" x14ac:dyDescent="0.3">
      <c r="A1100" t="s">
        <v>11063</v>
      </c>
      <c r="B1100">
        <v>84049211</v>
      </c>
      <c r="C1100">
        <v>63000000</v>
      </c>
      <c r="D1100">
        <f t="shared" si="34"/>
        <v>21049211</v>
      </c>
      <c r="E1100" s="3">
        <f t="shared" si="35"/>
        <v>0.11146716452513079</v>
      </c>
    </row>
    <row r="1101" spans="1:5" x14ac:dyDescent="0.3">
      <c r="A1101" t="s">
        <v>11701</v>
      </c>
      <c r="B1101">
        <v>60000000</v>
      </c>
      <c r="C1101">
        <v>39000000</v>
      </c>
      <c r="D1101">
        <f t="shared" si="34"/>
        <v>21000000</v>
      </c>
      <c r="E1101" s="3">
        <f t="shared" si="35"/>
        <v>0.11146716452513079</v>
      </c>
    </row>
    <row r="1102" spans="1:5" x14ac:dyDescent="0.3">
      <c r="A1102" t="s">
        <v>11415</v>
      </c>
      <c r="B1102">
        <v>25000000</v>
      </c>
      <c r="C1102">
        <v>4000000</v>
      </c>
      <c r="D1102">
        <f t="shared" si="34"/>
        <v>21000000</v>
      </c>
      <c r="E1102" s="3">
        <f t="shared" si="35"/>
        <v>0.11146716452513079</v>
      </c>
    </row>
    <row r="1103" spans="1:5" x14ac:dyDescent="0.3">
      <c r="A1103" t="s">
        <v>10963</v>
      </c>
      <c r="B1103">
        <v>94999143</v>
      </c>
      <c r="C1103">
        <v>74000000</v>
      </c>
      <c r="D1103">
        <f t="shared" si="34"/>
        <v>20999143</v>
      </c>
      <c r="E1103" s="3">
        <f t="shared" si="35"/>
        <v>0.11146716452513079</v>
      </c>
    </row>
    <row r="1104" spans="1:5" x14ac:dyDescent="0.3">
      <c r="A1104" t="s">
        <v>10844</v>
      </c>
      <c r="B1104">
        <v>102981571</v>
      </c>
      <c r="C1104">
        <v>82000000</v>
      </c>
      <c r="D1104">
        <f t="shared" si="34"/>
        <v>20981571</v>
      </c>
      <c r="E1104" s="3">
        <f t="shared" si="35"/>
        <v>0.11146716452513079</v>
      </c>
    </row>
    <row r="1105" spans="1:5" x14ac:dyDescent="0.3">
      <c r="A1105" t="s">
        <v>11595</v>
      </c>
      <c r="B1105">
        <v>60923325</v>
      </c>
      <c r="C1105">
        <v>40000000</v>
      </c>
      <c r="D1105">
        <f t="shared" si="34"/>
        <v>20923325</v>
      </c>
      <c r="E1105" s="3">
        <f t="shared" si="35"/>
        <v>0.11146716452513079</v>
      </c>
    </row>
    <row r="1106" spans="1:5" x14ac:dyDescent="0.3">
      <c r="A1106" t="s">
        <v>11977</v>
      </c>
      <c r="B1106">
        <v>50921738</v>
      </c>
      <c r="C1106">
        <v>30000000</v>
      </c>
      <c r="D1106">
        <f t="shared" si="34"/>
        <v>20921738</v>
      </c>
      <c r="E1106" s="3">
        <f t="shared" si="35"/>
        <v>0.11146716452513079</v>
      </c>
    </row>
    <row r="1107" spans="1:5" x14ac:dyDescent="0.3">
      <c r="A1107" t="s">
        <v>11070</v>
      </c>
      <c r="B1107">
        <v>85911262</v>
      </c>
      <c r="C1107">
        <v>65000000</v>
      </c>
      <c r="D1107">
        <f t="shared" si="34"/>
        <v>20911262</v>
      </c>
      <c r="E1107" s="3">
        <f t="shared" si="35"/>
        <v>0.11146716452513079</v>
      </c>
    </row>
    <row r="1108" spans="1:5" x14ac:dyDescent="0.3">
      <c r="A1108" t="s">
        <v>13607</v>
      </c>
      <c r="B1108">
        <v>31899000</v>
      </c>
      <c r="C1108">
        <v>11000000</v>
      </c>
      <c r="D1108">
        <f t="shared" si="34"/>
        <v>20899000</v>
      </c>
      <c r="E1108" s="3">
        <f t="shared" si="35"/>
        <v>0.11146716452513079</v>
      </c>
    </row>
    <row r="1109" spans="1:5" x14ac:dyDescent="0.3">
      <c r="A1109" t="s">
        <v>13947</v>
      </c>
      <c r="B1109">
        <v>20966644</v>
      </c>
      <c r="C1109">
        <v>114000</v>
      </c>
      <c r="D1109">
        <f t="shared" si="34"/>
        <v>20852644</v>
      </c>
      <c r="E1109" s="3">
        <f t="shared" si="35"/>
        <v>0.11146716452513079</v>
      </c>
    </row>
    <row r="1110" spans="1:5" x14ac:dyDescent="0.3">
      <c r="A1110" t="s">
        <v>12210</v>
      </c>
      <c r="B1110">
        <v>46836394</v>
      </c>
      <c r="C1110">
        <v>26000000</v>
      </c>
      <c r="D1110">
        <f t="shared" si="34"/>
        <v>20836394</v>
      </c>
      <c r="E1110" s="3">
        <f t="shared" si="35"/>
        <v>0.11146716452513079</v>
      </c>
    </row>
    <row r="1111" spans="1:5" x14ac:dyDescent="0.3">
      <c r="A1111" t="s">
        <v>11784</v>
      </c>
      <c r="B1111">
        <v>55802754</v>
      </c>
      <c r="C1111">
        <v>35000000</v>
      </c>
      <c r="D1111">
        <f t="shared" si="34"/>
        <v>20802754</v>
      </c>
      <c r="E1111" s="3">
        <f t="shared" si="35"/>
        <v>0.11146716452513079</v>
      </c>
    </row>
    <row r="1112" spans="1:5" x14ac:dyDescent="0.3">
      <c r="A1112" t="s">
        <v>10741</v>
      </c>
      <c r="B1112">
        <v>42660000</v>
      </c>
      <c r="C1112">
        <v>22000000</v>
      </c>
      <c r="D1112">
        <f t="shared" si="34"/>
        <v>20660000</v>
      </c>
      <c r="E1112" s="3">
        <f t="shared" si="35"/>
        <v>0.11146716452513079</v>
      </c>
    </row>
    <row r="1113" spans="1:5" x14ac:dyDescent="0.3">
      <c r="A1113" t="s">
        <v>13943</v>
      </c>
      <c r="B1113">
        <v>24788807</v>
      </c>
      <c r="C1113">
        <v>4200000</v>
      </c>
      <c r="D1113">
        <f t="shared" si="34"/>
        <v>20588807</v>
      </c>
      <c r="E1113" s="3">
        <f t="shared" si="35"/>
        <v>0.11146716452513079</v>
      </c>
    </row>
    <row r="1114" spans="1:5" x14ac:dyDescent="0.3">
      <c r="A1114" t="s">
        <v>13283</v>
      </c>
      <c r="B1114">
        <v>33071558</v>
      </c>
      <c r="C1114">
        <v>12500000</v>
      </c>
      <c r="D1114">
        <f t="shared" si="34"/>
        <v>20571558</v>
      </c>
      <c r="E1114" s="3">
        <f t="shared" si="35"/>
        <v>0.11146716452513079</v>
      </c>
    </row>
    <row r="1115" spans="1:5" x14ac:dyDescent="0.3">
      <c r="A1115" t="s">
        <v>11344</v>
      </c>
      <c r="B1115">
        <v>70496802</v>
      </c>
      <c r="C1115">
        <v>50000000</v>
      </c>
      <c r="D1115">
        <f t="shared" si="34"/>
        <v>20496802</v>
      </c>
      <c r="E1115" s="3">
        <f t="shared" si="35"/>
        <v>0.11146716452513079</v>
      </c>
    </row>
    <row r="1116" spans="1:5" x14ac:dyDescent="0.3">
      <c r="A1116" t="s">
        <v>13264</v>
      </c>
      <c r="B1116">
        <v>31487293</v>
      </c>
      <c r="C1116">
        <v>11000000</v>
      </c>
      <c r="D1116">
        <f t="shared" si="34"/>
        <v>20487293</v>
      </c>
      <c r="E1116" s="3">
        <f t="shared" si="35"/>
        <v>0.11146716452513079</v>
      </c>
    </row>
    <row r="1117" spans="1:5" x14ac:dyDescent="0.3">
      <c r="A1117" t="s">
        <v>13634</v>
      </c>
      <c r="B1117">
        <v>27457409</v>
      </c>
      <c r="C1117">
        <v>7000000</v>
      </c>
      <c r="D1117">
        <f t="shared" si="34"/>
        <v>20457409</v>
      </c>
      <c r="E1117" s="3">
        <f t="shared" si="35"/>
        <v>0.11146716452513079</v>
      </c>
    </row>
    <row r="1118" spans="1:5" x14ac:dyDescent="0.3">
      <c r="A1118" t="s">
        <v>12158</v>
      </c>
      <c r="B1118">
        <v>46455802</v>
      </c>
      <c r="C1118">
        <v>26000000</v>
      </c>
      <c r="D1118">
        <f t="shared" si="34"/>
        <v>20455802</v>
      </c>
      <c r="E1118" s="3">
        <f t="shared" si="35"/>
        <v>0.11146716452513079</v>
      </c>
    </row>
    <row r="1119" spans="1:5" x14ac:dyDescent="0.3">
      <c r="A1119" t="s">
        <v>13910</v>
      </c>
      <c r="B1119">
        <v>25138292</v>
      </c>
      <c r="C1119">
        <v>4700000</v>
      </c>
      <c r="D1119">
        <f t="shared" si="34"/>
        <v>20438292</v>
      </c>
      <c r="E1119" s="3">
        <f t="shared" si="35"/>
        <v>0.11146716452513079</v>
      </c>
    </row>
    <row r="1120" spans="1:5" x14ac:dyDescent="0.3">
      <c r="A1120" t="s">
        <v>10776</v>
      </c>
      <c r="B1120">
        <v>110416702</v>
      </c>
      <c r="C1120">
        <v>90000000</v>
      </c>
      <c r="D1120">
        <f t="shared" si="34"/>
        <v>20416702</v>
      </c>
      <c r="E1120" s="3">
        <f t="shared" si="35"/>
        <v>0.11146716452513079</v>
      </c>
    </row>
    <row r="1121" spans="1:5" x14ac:dyDescent="0.3">
      <c r="A1121" t="s">
        <v>12860</v>
      </c>
      <c r="B1121">
        <v>35887263</v>
      </c>
      <c r="C1121">
        <v>15500000</v>
      </c>
      <c r="D1121">
        <f t="shared" si="34"/>
        <v>20387263</v>
      </c>
      <c r="E1121" s="3">
        <f t="shared" si="35"/>
        <v>0.11146716452513079</v>
      </c>
    </row>
    <row r="1122" spans="1:5" x14ac:dyDescent="0.3">
      <c r="A1122" t="s">
        <v>11129</v>
      </c>
      <c r="B1122">
        <v>75370763</v>
      </c>
      <c r="C1122">
        <v>55000000</v>
      </c>
      <c r="D1122">
        <f t="shared" si="34"/>
        <v>20370763</v>
      </c>
      <c r="E1122" s="3">
        <f t="shared" si="35"/>
        <v>0.11146716452513079</v>
      </c>
    </row>
    <row r="1123" spans="1:5" x14ac:dyDescent="0.3">
      <c r="A1123" t="s">
        <v>13853</v>
      </c>
      <c r="B1123">
        <v>25359200</v>
      </c>
      <c r="C1123">
        <v>5000000</v>
      </c>
      <c r="D1123">
        <f t="shared" si="34"/>
        <v>20359200</v>
      </c>
      <c r="E1123" s="3">
        <f t="shared" si="35"/>
        <v>0.11146716452513079</v>
      </c>
    </row>
    <row r="1124" spans="1:5" x14ac:dyDescent="0.3">
      <c r="A1124" t="s">
        <v>11291</v>
      </c>
      <c r="B1124">
        <v>73343413</v>
      </c>
      <c r="C1124">
        <v>53000000</v>
      </c>
      <c r="D1124">
        <f t="shared" si="34"/>
        <v>20343413</v>
      </c>
      <c r="E1124" s="3">
        <f t="shared" si="35"/>
        <v>0.11146716452513079</v>
      </c>
    </row>
    <row r="1125" spans="1:5" x14ac:dyDescent="0.3">
      <c r="A1125" t="s">
        <v>11285</v>
      </c>
      <c r="B1125">
        <v>70327868</v>
      </c>
      <c r="C1125">
        <v>50000000</v>
      </c>
      <c r="D1125">
        <f t="shared" si="34"/>
        <v>20327868</v>
      </c>
      <c r="E1125" s="3">
        <f t="shared" si="35"/>
        <v>0.11146716452513079</v>
      </c>
    </row>
    <row r="1126" spans="1:5" x14ac:dyDescent="0.3">
      <c r="A1126" t="s">
        <v>12861</v>
      </c>
      <c r="B1126">
        <v>34308901</v>
      </c>
      <c r="C1126">
        <v>14000000</v>
      </c>
      <c r="D1126">
        <f t="shared" si="34"/>
        <v>20308901</v>
      </c>
      <c r="E1126" s="3">
        <f t="shared" si="35"/>
        <v>0.11146716452513079</v>
      </c>
    </row>
    <row r="1127" spans="1:5" x14ac:dyDescent="0.3">
      <c r="A1127" t="s">
        <v>13041</v>
      </c>
      <c r="B1127">
        <v>28501605</v>
      </c>
      <c r="C1127">
        <v>8200000</v>
      </c>
      <c r="D1127">
        <f t="shared" si="34"/>
        <v>20301605</v>
      </c>
      <c r="E1127" s="3">
        <f t="shared" si="35"/>
        <v>0.11146716452513079</v>
      </c>
    </row>
    <row r="1128" spans="1:5" x14ac:dyDescent="0.3">
      <c r="A1128" t="s">
        <v>11973</v>
      </c>
      <c r="B1128">
        <v>50300000</v>
      </c>
      <c r="C1128">
        <v>30000000</v>
      </c>
      <c r="D1128">
        <f t="shared" si="34"/>
        <v>20300000</v>
      </c>
      <c r="E1128" s="3">
        <f t="shared" si="35"/>
        <v>0.11146716452513079</v>
      </c>
    </row>
    <row r="1129" spans="1:5" x14ac:dyDescent="0.3">
      <c r="A1129" t="s">
        <v>14119</v>
      </c>
      <c r="B1129">
        <v>35266619</v>
      </c>
      <c r="C1129">
        <v>15000000</v>
      </c>
      <c r="D1129">
        <f t="shared" si="34"/>
        <v>20266619</v>
      </c>
      <c r="E1129" s="3">
        <f t="shared" si="35"/>
        <v>0.11146716452513079</v>
      </c>
    </row>
    <row r="1130" spans="1:5" x14ac:dyDescent="0.3">
      <c r="A1130" t="s">
        <v>14454</v>
      </c>
      <c r="B1130">
        <v>22757819</v>
      </c>
      <c r="C1130">
        <v>2600000</v>
      </c>
      <c r="D1130">
        <f t="shared" si="34"/>
        <v>20157819</v>
      </c>
      <c r="E1130" s="3">
        <f t="shared" si="35"/>
        <v>0.11146716452513079</v>
      </c>
    </row>
    <row r="1131" spans="1:5" x14ac:dyDescent="0.3">
      <c r="A1131" t="s">
        <v>14054</v>
      </c>
      <c r="B1131">
        <v>23650000</v>
      </c>
      <c r="C1131">
        <v>3500000</v>
      </c>
      <c r="D1131">
        <f t="shared" si="34"/>
        <v>20150000</v>
      </c>
      <c r="E1131" s="3">
        <f t="shared" si="35"/>
        <v>0.11146716452513079</v>
      </c>
    </row>
    <row r="1132" spans="1:5" x14ac:dyDescent="0.3">
      <c r="A1132" t="s">
        <v>11133</v>
      </c>
      <c r="B1132">
        <v>80033643</v>
      </c>
      <c r="C1132">
        <v>60000000</v>
      </c>
      <c r="D1132">
        <f t="shared" si="34"/>
        <v>20033643</v>
      </c>
      <c r="E1132" s="3">
        <f t="shared" si="35"/>
        <v>0.11146716452513079</v>
      </c>
    </row>
    <row r="1133" spans="1:5" x14ac:dyDescent="0.3">
      <c r="A1133" t="s">
        <v>12973</v>
      </c>
      <c r="B1133">
        <v>35010192</v>
      </c>
      <c r="C1133">
        <v>15000000</v>
      </c>
      <c r="D1133">
        <f t="shared" si="34"/>
        <v>20010192</v>
      </c>
      <c r="E1133" s="3">
        <f t="shared" si="35"/>
        <v>0.11146716452513079</v>
      </c>
    </row>
    <row r="1134" spans="1:5" x14ac:dyDescent="0.3">
      <c r="A1134" t="s">
        <v>14199</v>
      </c>
      <c r="B1134">
        <v>22494487</v>
      </c>
      <c r="C1134">
        <v>2500000</v>
      </c>
      <c r="D1134">
        <f t="shared" si="34"/>
        <v>19994487</v>
      </c>
      <c r="E1134" s="3">
        <f t="shared" si="35"/>
        <v>0.11146716452513079</v>
      </c>
    </row>
    <row r="1135" spans="1:5" x14ac:dyDescent="0.3">
      <c r="A1135" t="s">
        <v>13259</v>
      </c>
      <c r="B1135">
        <v>32983713</v>
      </c>
      <c r="C1135">
        <v>13000000</v>
      </c>
      <c r="D1135">
        <f t="shared" si="34"/>
        <v>19983713</v>
      </c>
      <c r="E1135" s="3">
        <f t="shared" si="35"/>
        <v>0.11146716452513079</v>
      </c>
    </row>
    <row r="1136" spans="1:5" x14ac:dyDescent="0.3">
      <c r="A1136" t="s">
        <v>12087</v>
      </c>
      <c r="B1136">
        <v>49968653</v>
      </c>
      <c r="C1136">
        <v>30000000</v>
      </c>
      <c r="D1136">
        <f t="shared" si="34"/>
        <v>19968653</v>
      </c>
      <c r="E1136" s="3">
        <f t="shared" si="35"/>
        <v>0.11146716452513079</v>
      </c>
    </row>
    <row r="1137" spans="1:5" x14ac:dyDescent="0.3">
      <c r="A1137" t="s">
        <v>12732</v>
      </c>
      <c r="B1137">
        <v>37939782</v>
      </c>
      <c r="C1137">
        <v>18000000</v>
      </c>
      <c r="D1137">
        <f t="shared" si="34"/>
        <v>19939782</v>
      </c>
      <c r="E1137" s="3">
        <f t="shared" si="35"/>
        <v>0.11146716452513079</v>
      </c>
    </row>
    <row r="1138" spans="1:5" x14ac:dyDescent="0.3">
      <c r="A1138" t="s">
        <v>10465</v>
      </c>
      <c r="B1138">
        <v>234903076</v>
      </c>
      <c r="C1138">
        <v>215000000</v>
      </c>
      <c r="D1138">
        <f t="shared" si="34"/>
        <v>19903076</v>
      </c>
      <c r="E1138" s="3">
        <f t="shared" si="35"/>
        <v>0.11146716452513079</v>
      </c>
    </row>
    <row r="1139" spans="1:5" x14ac:dyDescent="0.3">
      <c r="A1139" t="s">
        <v>13730</v>
      </c>
      <c r="B1139">
        <v>25799043</v>
      </c>
      <c r="C1139">
        <v>6000000</v>
      </c>
      <c r="D1139">
        <f t="shared" si="34"/>
        <v>19799043</v>
      </c>
      <c r="E1139" s="3">
        <f t="shared" si="35"/>
        <v>0.11146716452513079</v>
      </c>
    </row>
    <row r="1140" spans="1:5" x14ac:dyDescent="0.3">
      <c r="A1140" t="s">
        <v>12974</v>
      </c>
      <c r="B1140">
        <v>34793160</v>
      </c>
      <c r="C1140">
        <v>15000000</v>
      </c>
      <c r="D1140">
        <f t="shared" si="34"/>
        <v>19793160</v>
      </c>
      <c r="E1140" s="3">
        <f t="shared" si="35"/>
        <v>0.11146716452513079</v>
      </c>
    </row>
    <row r="1141" spans="1:5" x14ac:dyDescent="0.3">
      <c r="A1141" t="s">
        <v>12859</v>
      </c>
      <c r="B1141">
        <v>35007180</v>
      </c>
      <c r="C1141">
        <v>15300000</v>
      </c>
      <c r="D1141">
        <f t="shared" si="34"/>
        <v>19707180</v>
      </c>
      <c r="E1141" s="3">
        <f t="shared" si="35"/>
        <v>0.11146716452513079</v>
      </c>
    </row>
    <row r="1142" spans="1:5" x14ac:dyDescent="0.3">
      <c r="A1142" t="s">
        <v>12213</v>
      </c>
      <c r="B1142">
        <v>44700000</v>
      </c>
      <c r="C1142">
        <v>25000000</v>
      </c>
      <c r="D1142">
        <f t="shared" si="34"/>
        <v>19700000</v>
      </c>
      <c r="E1142" s="3">
        <f t="shared" si="35"/>
        <v>0.11146716452513079</v>
      </c>
    </row>
    <row r="1143" spans="1:5" x14ac:dyDescent="0.3">
      <c r="A1143" t="s">
        <v>12972</v>
      </c>
      <c r="B1143">
        <v>34700000</v>
      </c>
      <c r="C1143">
        <v>15000000</v>
      </c>
      <c r="D1143">
        <f t="shared" si="34"/>
        <v>19700000</v>
      </c>
      <c r="E1143" s="3">
        <f t="shared" si="35"/>
        <v>0.11146716452513079</v>
      </c>
    </row>
    <row r="1144" spans="1:5" x14ac:dyDescent="0.3">
      <c r="A1144" t="s">
        <v>10990</v>
      </c>
      <c r="B1144">
        <v>119654900</v>
      </c>
      <c r="C1144">
        <v>100000000</v>
      </c>
      <c r="D1144">
        <f t="shared" si="34"/>
        <v>19654900</v>
      </c>
      <c r="E1144" s="3">
        <f t="shared" si="35"/>
        <v>0.11146716452513079</v>
      </c>
    </row>
    <row r="1145" spans="1:5" x14ac:dyDescent="0.3">
      <c r="A1145" t="s">
        <v>13265</v>
      </c>
      <c r="B1145">
        <v>30651422</v>
      </c>
      <c r="C1145">
        <v>11000000</v>
      </c>
      <c r="D1145">
        <f t="shared" si="34"/>
        <v>19651422</v>
      </c>
      <c r="E1145" s="3">
        <f t="shared" si="35"/>
        <v>0.11146716452513079</v>
      </c>
    </row>
    <row r="1146" spans="1:5" x14ac:dyDescent="0.3">
      <c r="A1146" t="s">
        <v>11616</v>
      </c>
      <c r="B1146">
        <v>59588068</v>
      </c>
      <c r="C1146">
        <v>40000000</v>
      </c>
      <c r="D1146">
        <f t="shared" si="34"/>
        <v>19588068</v>
      </c>
      <c r="E1146" s="3">
        <f t="shared" si="35"/>
        <v>0.11146716452513079</v>
      </c>
    </row>
    <row r="1147" spans="1:5" x14ac:dyDescent="0.3">
      <c r="A1147" t="s">
        <v>12977</v>
      </c>
      <c r="B1147">
        <v>25571351</v>
      </c>
      <c r="C1147">
        <v>6000000</v>
      </c>
      <c r="D1147">
        <f t="shared" si="34"/>
        <v>19571351</v>
      </c>
      <c r="E1147" s="3">
        <f t="shared" si="35"/>
        <v>0.11146716452513079</v>
      </c>
    </row>
    <row r="1148" spans="1:5" x14ac:dyDescent="0.3">
      <c r="A1148" t="s">
        <v>12728</v>
      </c>
      <c r="B1148">
        <v>37566230</v>
      </c>
      <c r="C1148">
        <v>18000000</v>
      </c>
      <c r="D1148">
        <f t="shared" si="34"/>
        <v>19566230</v>
      </c>
      <c r="E1148" s="3">
        <f t="shared" si="35"/>
        <v>0.11146716452513079</v>
      </c>
    </row>
    <row r="1149" spans="1:5" x14ac:dyDescent="0.3">
      <c r="A1149" t="s">
        <v>13731</v>
      </c>
      <c r="B1149">
        <v>25530884</v>
      </c>
      <c r="C1149">
        <v>6000000</v>
      </c>
      <c r="D1149">
        <f t="shared" si="34"/>
        <v>19530884</v>
      </c>
      <c r="E1149" s="3">
        <f t="shared" si="35"/>
        <v>0.11146716452513079</v>
      </c>
    </row>
    <row r="1150" spans="1:5" x14ac:dyDescent="0.3">
      <c r="A1150" t="s">
        <v>12159</v>
      </c>
      <c r="B1150">
        <v>45506619</v>
      </c>
      <c r="C1150">
        <v>26000000</v>
      </c>
      <c r="D1150">
        <f t="shared" si="34"/>
        <v>19506619</v>
      </c>
      <c r="E1150" s="3">
        <f t="shared" si="35"/>
        <v>0.11146716452513079</v>
      </c>
    </row>
    <row r="1151" spans="1:5" x14ac:dyDescent="0.3">
      <c r="A1151" t="s">
        <v>11744</v>
      </c>
      <c r="B1151">
        <v>55500000</v>
      </c>
      <c r="C1151">
        <v>36000000</v>
      </c>
      <c r="D1151">
        <f t="shared" si="34"/>
        <v>19500000</v>
      </c>
      <c r="E1151" s="3">
        <f t="shared" si="35"/>
        <v>0.11146716452513079</v>
      </c>
    </row>
    <row r="1152" spans="1:5" x14ac:dyDescent="0.3">
      <c r="A1152" t="s">
        <v>13802</v>
      </c>
      <c r="B1152">
        <v>24475416</v>
      </c>
      <c r="C1152">
        <v>5000000</v>
      </c>
      <c r="D1152">
        <f t="shared" si="34"/>
        <v>19475416</v>
      </c>
      <c r="E1152" s="3">
        <f t="shared" si="35"/>
        <v>0.11146716452513079</v>
      </c>
    </row>
    <row r="1153" spans="1:5" x14ac:dyDescent="0.3">
      <c r="A1153" t="s">
        <v>12214</v>
      </c>
      <c r="B1153">
        <v>44455658</v>
      </c>
      <c r="C1153">
        <v>25000000</v>
      </c>
      <c r="D1153">
        <f t="shared" si="34"/>
        <v>19455658</v>
      </c>
      <c r="E1153" s="3">
        <f t="shared" si="35"/>
        <v>0.11146716452513079</v>
      </c>
    </row>
    <row r="1154" spans="1:5" x14ac:dyDescent="0.3">
      <c r="A1154" t="s">
        <v>13920</v>
      </c>
      <c r="B1154">
        <v>34350553</v>
      </c>
      <c r="C1154">
        <v>15000000</v>
      </c>
      <c r="D1154">
        <f t="shared" ref="D1154:D1217" si="36">B1154-C1154</f>
        <v>19350553</v>
      </c>
      <c r="E1154" s="3">
        <f t="shared" si="35"/>
        <v>0.11146716452513079</v>
      </c>
    </row>
    <row r="1155" spans="1:5" x14ac:dyDescent="0.3">
      <c r="A1155" t="s">
        <v>13266</v>
      </c>
      <c r="B1155">
        <v>30306281</v>
      </c>
      <c r="C1155">
        <v>11000000</v>
      </c>
      <c r="D1155">
        <f t="shared" si="36"/>
        <v>19306281</v>
      </c>
      <c r="E1155" s="3">
        <f t="shared" ref="E1155:E1218" si="37">CORREL($B:$B,$C:$C)</f>
        <v>0.11146716452513079</v>
      </c>
    </row>
    <row r="1156" spans="1:5" x14ac:dyDescent="0.3">
      <c r="A1156" t="s">
        <v>12476</v>
      </c>
      <c r="B1156">
        <v>39263506</v>
      </c>
      <c r="C1156">
        <v>20000000</v>
      </c>
      <c r="D1156">
        <f t="shared" si="36"/>
        <v>19263506</v>
      </c>
      <c r="E1156" s="3">
        <f t="shared" si="37"/>
        <v>0.11146716452513079</v>
      </c>
    </row>
    <row r="1157" spans="1:5" x14ac:dyDescent="0.3">
      <c r="A1157" t="s">
        <v>13639</v>
      </c>
      <c r="B1157">
        <v>26236603</v>
      </c>
      <c r="C1157">
        <v>7000000</v>
      </c>
      <c r="D1157">
        <f t="shared" si="36"/>
        <v>19236603</v>
      </c>
      <c r="E1157" s="3">
        <f t="shared" si="37"/>
        <v>0.11146716452513079</v>
      </c>
    </row>
    <row r="1158" spans="1:5" x14ac:dyDescent="0.3">
      <c r="A1158" t="s">
        <v>10600</v>
      </c>
      <c r="B1158">
        <v>149234747</v>
      </c>
      <c r="C1158">
        <v>130000000</v>
      </c>
      <c r="D1158">
        <f t="shared" si="36"/>
        <v>19234747</v>
      </c>
      <c r="E1158" s="3">
        <f t="shared" si="37"/>
        <v>0.11146716452513079</v>
      </c>
    </row>
    <row r="1159" spans="1:5" x14ac:dyDescent="0.3">
      <c r="A1159" t="s">
        <v>10708</v>
      </c>
      <c r="B1159">
        <v>119219978</v>
      </c>
      <c r="C1159">
        <v>100000000</v>
      </c>
      <c r="D1159">
        <f t="shared" si="36"/>
        <v>19219978</v>
      </c>
      <c r="E1159" s="3">
        <f t="shared" si="37"/>
        <v>0.11146716452513079</v>
      </c>
    </row>
    <row r="1160" spans="1:5" x14ac:dyDescent="0.3">
      <c r="A1160" t="s">
        <v>13432</v>
      </c>
      <c r="B1160">
        <v>29200000</v>
      </c>
      <c r="C1160">
        <v>10000000</v>
      </c>
      <c r="D1160">
        <f t="shared" si="36"/>
        <v>19200000</v>
      </c>
      <c r="E1160" s="3">
        <f t="shared" si="37"/>
        <v>0.11146716452513079</v>
      </c>
    </row>
    <row r="1161" spans="1:5" x14ac:dyDescent="0.3">
      <c r="A1161" t="s">
        <v>13119</v>
      </c>
      <c r="B1161">
        <v>31691811</v>
      </c>
      <c r="C1161">
        <v>12500000</v>
      </c>
      <c r="D1161">
        <f t="shared" si="36"/>
        <v>19191811</v>
      </c>
      <c r="E1161" s="3">
        <f t="shared" si="37"/>
        <v>0.11146716452513079</v>
      </c>
    </row>
    <row r="1162" spans="1:5" x14ac:dyDescent="0.3">
      <c r="A1162" t="s">
        <v>11976</v>
      </c>
      <c r="B1162">
        <v>49186871</v>
      </c>
      <c r="C1162">
        <v>30000000</v>
      </c>
      <c r="D1162">
        <f t="shared" si="36"/>
        <v>19186871</v>
      </c>
      <c r="E1162" s="3">
        <f t="shared" si="37"/>
        <v>0.11146716452513079</v>
      </c>
    </row>
    <row r="1163" spans="1:5" x14ac:dyDescent="0.3">
      <c r="A1163" t="s">
        <v>12089</v>
      </c>
      <c r="B1163">
        <v>45162741</v>
      </c>
      <c r="C1163">
        <v>26000000</v>
      </c>
      <c r="D1163">
        <f t="shared" si="36"/>
        <v>19162741</v>
      </c>
      <c r="E1163" s="3">
        <f t="shared" si="37"/>
        <v>0.11146716452513079</v>
      </c>
    </row>
    <row r="1164" spans="1:5" x14ac:dyDescent="0.3">
      <c r="A1164">
        <v>1408</v>
      </c>
      <c r="B1164">
        <v>39143839</v>
      </c>
      <c r="C1164">
        <v>20000000</v>
      </c>
      <c r="D1164">
        <f t="shared" si="36"/>
        <v>19143839</v>
      </c>
      <c r="E1164" s="3">
        <f t="shared" si="37"/>
        <v>0.11146716452513079</v>
      </c>
    </row>
    <row r="1165" spans="1:5" x14ac:dyDescent="0.3">
      <c r="A1165" t="s">
        <v>11782</v>
      </c>
      <c r="B1165">
        <v>54132596</v>
      </c>
      <c r="C1165">
        <v>35000000</v>
      </c>
      <c r="D1165">
        <f t="shared" si="36"/>
        <v>19132596</v>
      </c>
      <c r="E1165" s="3">
        <f t="shared" si="37"/>
        <v>0.11146716452513079</v>
      </c>
    </row>
    <row r="1166" spans="1:5" x14ac:dyDescent="0.3">
      <c r="A1166" t="s">
        <v>12873</v>
      </c>
      <c r="B1166">
        <v>29106737</v>
      </c>
      <c r="C1166">
        <v>10000000</v>
      </c>
      <c r="D1166">
        <f t="shared" si="36"/>
        <v>19106737</v>
      </c>
      <c r="E1166" s="3">
        <f t="shared" si="37"/>
        <v>0.11146716452513079</v>
      </c>
    </row>
    <row r="1167" spans="1:5" x14ac:dyDescent="0.3">
      <c r="A1167" t="s">
        <v>12625</v>
      </c>
      <c r="B1167">
        <v>39103378</v>
      </c>
      <c r="C1167">
        <v>20000000</v>
      </c>
      <c r="D1167">
        <f t="shared" si="36"/>
        <v>19103378</v>
      </c>
      <c r="E1167" s="3">
        <f t="shared" si="37"/>
        <v>0.11146716452513079</v>
      </c>
    </row>
    <row r="1168" spans="1:5" x14ac:dyDescent="0.3">
      <c r="A1168" t="s">
        <v>13118</v>
      </c>
      <c r="B1168">
        <v>31597131</v>
      </c>
      <c r="C1168">
        <v>12500000</v>
      </c>
      <c r="D1168">
        <f t="shared" si="36"/>
        <v>19097131</v>
      </c>
      <c r="E1168" s="3">
        <f t="shared" si="37"/>
        <v>0.11146716452513079</v>
      </c>
    </row>
    <row r="1169" spans="1:5" x14ac:dyDescent="0.3">
      <c r="A1169" t="s">
        <v>11601</v>
      </c>
      <c r="B1169">
        <v>61094903</v>
      </c>
      <c r="C1169">
        <v>42000000</v>
      </c>
      <c r="D1169">
        <f t="shared" si="36"/>
        <v>19094903</v>
      </c>
      <c r="E1169" s="3">
        <f t="shared" si="37"/>
        <v>0.11146716452513079</v>
      </c>
    </row>
    <row r="1170" spans="1:5" x14ac:dyDescent="0.3">
      <c r="A1170" t="s">
        <v>12227</v>
      </c>
      <c r="B1170">
        <v>45089048</v>
      </c>
      <c r="C1170">
        <v>26000000</v>
      </c>
      <c r="D1170">
        <f t="shared" si="36"/>
        <v>19089048</v>
      </c>
      <c r="E1170" s="3">
        <f t="shared" si="37"/>
        <v>0.11146716452513079</v>
      </c>
    </row>
    <row r="1171" spans="1:5" x14ac:dyDescent="0.3">
      <c r="A1171" t="s">
        <v>13268</v>
      </c>
      <c r="B1171">
        <v>30050028</v>
      </c>
      <c r="C1171">
        <v>11000000</v>
      </c>
      <c r="D1171">
        <f t="shared" si="36"/>
        <v>19050028</v>
      </c>
      <c r="E1171" s="3">
        <f t="shared" si="37"/>
        <v>0.11146716452513079</v>
      </c>
    </row>
    <row r="1172" spans="1:5" x14ac:dyDescent="0.3">
      <c r="A1172" t="s">
        <v>12416</v>
      </c>
      <c r="B1172">
        <v>49024969</v>
      </c>
      <c r="C1172">
        <v>30000000</v>
      </c>
      <c r="D1172">
        <f t="shared" si="36"/>
        <v>19024969</v>
      </c>
      <c r="E1172" s="3">
        <f t="shared" si="37"/>
        <v>0.11146716452513079</v>
      </c>
    </row>
    <row r="1173" spans="1:5" x14ac:dyDescent="0.3">
      <c r="A1173" t="s">
        <v>12215</v>
      </c>
      <c r="B1173">
        <v>43984230</v>
      </c>
      <c r="C1173">
        <v>25000000</v>
      </c>
      <c r="D1173">
        <f t="shared" si="36"/>
        <v>18984230</v>
      </c>
      <c r="E1173" s="3">
        <f t="shared" si="37"/>
        <v>0.11146716452513079</v>
      </c>
    </row>
    <row r="1174" spans="1:5" x14ac:dyDescent="0.3">
      <c r="A1174" t="s">
        <v>11597</v>
      </c>
      <c r="B1174">
        <v>53955614</v>
      </c>
      <c r="C1174">
        <v>35000000</v>
      </c>
      <c r="D1174">
        <f t="shared" si="36"/>
        <v>18955614</v>
      </c>
      <c r="E1174" s="3">
        <f t="shared" si="37"/>
        <v>0.11146716452513079</v>
      </c>
    </row>
    <row r="1175" spans="1:5" x14ac:dyDescent="0.3">
      <c r="A1175" t="s">
        <v>13944</v>
      </c>
      <c r="B1175">
        <v>21244913</v>
      </c>
      <c r="C1175">
        <v>2300000</v>
      </c>
      <c r="D1175">
        <f t="shared" si="36"/>
        <v>18944913</v>
      </c>
      <c r="E1175" s="3">
        <f t="shared" si="37"/>
        <v>0.11146716452513079</v>
      </c>
    </row>
    <row r="1176" spans="1:5" x14ac:dyDescent="0.3">
      <c r="A1176" t="s">
        <v>13120</v>
      </c>
      <c r="B1176">
        <v>31397498</v>
      </c>
      <c r="C1176">
        <v>12500000</v>
      </c>
      <c r="D1176">
        <f t="shared" si="36"/>
        <v>18897498</v>
      </c>
      <c r="E1176" s="3">
        <f t="shared" si="37"/>
        <v>0.11146716452513079</v>
      </c>
    </row>
    <row r="1177" spans="1:5" x14ac:dyDescent="0.3">
      <c r="A1177" t="s">
        <v>13293</v>
      </c>
      <c r="B1177">
        <v>28873374</v>
      </c>
      <c r="C1177">
        <v>10000000</v>
      </c>
      <c r="D1177">
        <f t="shared" si="36"/>
        <v>18873374</v>
      </c>
      <c r="E1177" s="3">
        <f t="shared" si="37"/>
        <v>0.11146716452513079</v>
      </c>
    </row>
    <row r="1178" spans="1:5" x14ac:dyDescent="0.3">
      <c r="A1178" t="s">
        <v>13739</v>
      </c>
      <c r="B1178">
        <v>24809547</v>
      </c>
      <c r="C1178">
        <v>6000000</v>
      </c>
      <c r="D1178">
        <f t="shared" si="36"/>
        <v>18809547</v>
      </c>
      <c r="E1178" s="3">
        <f t="shared" si="37"/>
        <v>0.11146716452513079</v>
      </c>
    </row>
    <row r="1179" spans="1:5" x14ac:dyDescent="0.3">
      <c r="A1179" t="s">
        <v>13544</v>
      </c>
      <c r="B1179">
        <v>28747570</v>
      </c>
      <c r="C1179">
        <v>10000000</v>
      </c>
      <c r="D1179">
        <f t="shared" si="36"/>
        <v>18747570</v>
      </c>
      <c r="E1179" s="3">
        <f t="shared" si="37"/>
        <v>0.11146716452513079</v>
      </c>
    </row>
    <row r="1180" spans="1:5" x14ac:dyDescent="0.3">
      <c r="A1180" t="s">
        <v>13953</v>
      </c>
      <c r="B1180">
        <v>27200000</v>
      </c>
      <c r="C1180">
        <v>8500000</v>
      </c>
      <c r="D1180">
        <f t="shared" si="36"/>
        <v>18700000</v>
      </c>
      <c r="E1180" s="3">
        <f t="shared" si="37"/>
        <v>0.11146716452513079</v>
      </c>
    </row>
    <row r="1181" spans="1:5" x14ac:dyDescent="0.3">
      <c r="A1181" t="s">
        <v>10743</v>
      </c>
      <c r="B1181">
        <v>108638745</v>
      </c>
      <c r="C1181">
        <v>90000000</v>
      </c>
      <c r="D1181">
        <f t="shared" si="36"/>
        <v>18638745</v>
      </c>
      <c r="E1181" s="3">
        <f t="shared" si="37"/>
        <v>0.11146716452513079</v>
      </c>
    </row>
    <row r="1182" spans="1:5" x14ac:dyDescent="0.3">
      <c r="A1182" t="s">
        <v>11421</v>
      </c>
      <c r="B1182">
        <v>66488090</v>
      </c>
      <c r="C1182">
        <v>48000000</v>
      </c>
      <c r="D1182">
        <f t="shared" si="36"/>
        <v>18488090</v>
      </c>
      <c r="E1182" s="3">
        <f t="shared" si="37"/>
        <v>0.11146716452513079</v>
      </c>
    </row>
    <row r="1183" spans="1:5" x14ac:dyDescent="0.3">
      <c r="A1183" t="s">
        <v>12979</v>
      </c>
      <c r="B1183">
        <v>25482931</v>
      </c>
      <c r="C1183">
        <v>7000000</v>
      </c>
      <c r="D1183">
        <f t="shared" si="36"/>
        <v>18482931</v>
      </c>
      <c r="E1183" s="3">
        <f t="shared" si="37"/>
        <v>0.11146716452513079</v>
      </c>
    </row>
    <row r="1184" spans="1:5" x14ac:dyDescent="0.3">
      <c r="A1184" t="s">
        <v>13269</v>
      </c>
      <c r="B1184">
        <v>29392418</v>
      </c>
      <c r="C1184">
        <v>11000000</v>
      </c>
      <c r="D1184">
        <f t="shared" si="36"/>
        <v>18392418</v>
      </c>
      <c r="E1184" s="3">
        <f t="shared" si="37"/>
        <v>0.11146716452513079</v>
      </c>
    </row>
    <row r="1185" spans="1:5" x14ac:dyDescent="0.3">
      <c r="A1185" t="s">
        <v>12661</v>
      </c>
      <c r="B1185">
        <v>41382841</v>
      </c>
      <c r="C1185">
        <v>23000000</v>
      </c>
      <c r="D1185">
        <f t="shared" si="36"/>
        <v>18382841</v>
      </c>
      <c r="E1185" s="3">
        <f t="shared" si="37"/>
        <v>0.11146716452513079</v>
      </c>
    </row>
    <row r="1186" spans="1:5" x14ac:dyDescent="0.3">
      <c r="A1186" t="s">
        <v>10571</v>
      </c>
      <c r="B1186">
        <v>20773070</v>
      </c>
      <c r="C1186">
        <v>2400000</v>
      </c>
      <c r="D1186">
        <f t="shared" si="36"/>
        <v>18373070</v>
      </c>
      <c r="E1186" s="3">
        <f t="shared" si="37"/>
        <v>0.11146716452513079</v>
      </c>
    </row>
    <row r="1187" spans="1:5" x14ac:dyDescent="0.3">
      <c r="A1187" t="s">
        <v>13458</v>
      </c>
      <c r="B1187">
        <v>27362712</v>
      </c>
      <c r="C1187">
        <v>9000000</v>
      </c>
      <c r="D1187">
        <f t="shared" si="36"/>
        <v>18362712</v>
      </c>
      <c r="E1187" s="3">
        <f t="shared" si="37"/>
        <v>0.11146716452513079</v>
      </c>
    </row>
    <row r="1188" spans="1:5" x14ac:dyDescent="0.3">
      <c r="A1188" t="s">
        <v>10621</v>
      </c>
      <c r="B1188">
        <v>148337537</v>
      </c>
      <c r="C1188">
        <v>130000000</v>
      </c>
      <c r="D1188">
        <f t="shared" si="36"/>
        <v>18337537</v>
      </c>
      <c r="E1188" s="3">
        <f t="shared" si="37"/>
        <v>0.11146716452513079</v>
      </c>
    </row>
    <row r="1189" spans="1:5" x14ac:dyDescent="0.3">
      <c r="A1189" t="s">
        <v>12734</v>
      </c>
      <c r="B1189">
        <v>30324946</v>
      </c>
      <c r="C1189">
        <v>12000000</v>
      </c>
      <c r="D1189">
        <f t="shared" si="36"/>
        <v>18324946</v>
      </c>
      <c r="E1189" s="3">
        <f t="shared" si="37"/>
        <v>0.11146716452513079</v>
      </c>
    </row>
    <row r="1190" spans="1:5" x14ac:dyDescent="0.3">
      <c r="A1190" t="s">
        <v>12785</v>
      </c>
      <c r="B1190">
        <v>37300107</v>
      </c>
      <c r="C1190">
        <v>19000000</v>
      </c>
      <c r="D1190">
        <f t="shared" si="36"/>
        <v>18300107</v>
      </c>
      <c r="E1190" s="3">
        <f t="shared" si="37"/>
        <v>0.11146716452513079</v>
      </c>
    </row>
    <row r="1191" spans="1:5" x14ac:dyDescent="0.3">
      <c r="A1191" t="s">
        <v>13642</v>
      </c>
      <c r="B1191">
        <v>25244700</v>
      </c>
      <c r="C1191">
        <v>7000000</v>
      </c>
      <c r="D1191">
        <f t="shared" si="36"/>
        <v>18244700</v>
      </c>
      <c r="E1191" s="3">
        <f t="shared" si="37"/>
        <v>0.11146716452513079</v>
      </c>
    </row>
    <row r="1192" spans="1:5" x14ac:dyDescent="0.3">
      <c r="A1192" t="s">
        <v>12224</v>
      </c>
      <c r="B1192">
        <v>48237389</v>
      </c>
      <c r="C1192">
        <v>30000000</v>
      </c>
      <c r="D1192">
        <f t="shared" si="36"/>
        <v>18237389</v>
      </c>
      <c r="E1192" s="3">
        <f t="shared" si="37"/>
        <v>0.11146716452513079</v>
      </c>
    </row>
    <row r="1193" spans="1:5" x14ac:dyDescent="0.3">
      <c r="A1193" t="s">
        <v>11249</v>
      </c>
      <c r="B1193">
        <v>68218041</v>
      </c>
      <c r="C1193">
        <v>50000000</v>
      </c>
      <c r="D1193">
        <f t="shared" si="36"/>
        <v>18218041</v>
      </c>
      <c r="E1193" s="3">
        <f t="shared" si="37"/>
        <v>0.11146716452513079</v>
      </c>
    </row>
    <row r="1194" spans="1:5" x14ac:dyDescent="0.3">
      <c r="A1194" t="s">
        <v>11970</v>
      </c>
      <c r="B1194">
        <v>55210049</v>
      </c>
      <c r="C1194">
        <v>37000000</v>
      </c>
      <c r="D1194">
        <f t="shared" si="36"/>
        <v>18210049</v>
      </c>
      <c r="E1194" s="3">
        <f t="shared" si="37"/>
        <v>0.11146716452513079</v>
      </c>
    </row>
    <row r="1195" spans="1:5" x14ac:dyDescent="0.3">
      <c r="A1195" t="s">
        <v>14005</v>
      </c>
      <c r="B1195">
        <v>22202612</v>
      </c>
      <c r="C1195">
        <v>4000000</v>
      </c>
      <c r="D1195">
        <f t="shared" si="36"/>
        <v>18202612</v>
      </c>
      <c r="E1195" s="3">
        <f t="shared" si="37"/>
        <v>0.11146716452513079</v>
      </c>
    </row>
    <row r="1196" spans="1:5" x14ac:dyDescent="0.3">
      <c r="A1196" t="s">
        <v>13121</v>
      </c>
      <c r="B1196">
        <v>31179516</v>
      </c>
      <c r="C1196">
        <v>13000000</v>
      </c>
      <c r="D1196">
        <f t="shared" si="36"/>
        <v>18179516</v>
      </c>
      <c r="E1196" s="3">
        <f t="shared" si="37"/>
        <v>0.11146716452513079</v>
      </c>
    </row>
    <row r="1197" spans="1:5" x14ac:dyDescent="0.3">
      <c r="A1197" t="s">
        <v>13733</v>
      </c>
      <c r="B1197">
        <v>24138847</v>
      </c>
      <c r="C1197">
        <v>6000000</v>
      </c>
      <c r="D1197">
        <f t="shared" si="36"/>
        <v>18138847</v>
      </c>
      <c r="E1197" s="3">
        <f t="shared" si="37"/>
        <v>0.11146716452513079</v>
      </c>
    </row>
    <row r="1198" spans="1:5" x14ac:dyDescent="0.3">
      <c r="A1198" t="s">
        <v>13184</v>
      </c>
      <c r="B1198">
        <v>30093107</v>
      </c>
      <c r="C1198">
        <v>12000000</v>
      </c>
      <c r="D1198">
        <f t="shared" si="36"/>
        <v>18093107</v>
      </c>
      <c r="E1198" s="3">
        <f t="shared" si="37"/>
        <v>0.11146716452513079</v>
      </c>
    </row>
    <row r="1199" spans="1:5" x14ac:dyDescent="0.3">
      <c r="A1199" t="s">
        <v>13635</v>
      </c>
      <c r="B1199">
        <v>25047631</v>
      </c>
      <c r="C1199">
        <v>7000000</v>
      </c>
      <c r="D1199">
        <f t="shared" si="36"/>
        <v>18047631</v>
      </c>
      <c r="E1199" s="3">
        <f t="shared" si="37"/>
        <v>0.11146716452513079</v>
      </c>
    </row>
    <row r="1200" spans="1:5" x14ac:dyDescent="0.3">
      <c r="A1200" t="s">
        <v>12093</v>
      </c>
      <c r="B1200">
        <v>48043505</v>
      </c>
      <c r="C1200">
        <v>30000000</v>
      </c>
      <c r="D1200">
        <f t="shared" si="36"/>
        <v>18043505</v>
      </c>
      <c r="E1200" s="3">
        <f t="shared" si="37"/>
        <v>0.11146716452513079</v>
      </c>
    </row>
    <row r="1201" spans="1:5" x14ac:dyDescent="0.3">
      <c r="A1201" t="s">
        <v>11891</v>
      </c>
      <c r="B1201">
        <v>50041732</v>
      </c>
      <c r="C1201">
        <v>32000000</v>
      </c>
      <c r="D1201">
        <f t="shared" si="36"/>
        <v>18041732</v>
      </c>
      <c r="E1201" s="3">
        <f t="shared" si="37"/>
        <v>0.11146716452513079</v>
      </c>
    </row>
    <row r="1202" spans="1:5" x14ac:dyDescent="0.3">
      <c r="A1202" t="s">
        <v>12478</v>
      </c>
      <c r="B1202">
        <v>38037513</v>
      </c>
      <c r="C1202">
        <v>20000000</v>
      </c>
      <c r="D1202">
        <f t="shared" si="36"/>
        <v>18037513</v>
      </c>
      <c r="E1202" s="3">
        <f t="shared" si="37"/>
        <v>0.11146716452513079</v>
      </c>
    </row>
    <row r="1203" spans="1:5" x14ac:dyDescent="0.3">
      <c r="A1203" t="s">
        <v>13550</v>
      </c>
      <c r="B1203">
        <v>26005908</v>
      </c>
      <c r="C1203">
        <v>8000000</v>
      </c>
      <c r="D1203">
        <f t="shared" si="36"/>
        <v>18005908</v>
      </c>
      <c r="E1203" s="3">
        <f t="shared" si="37"/>
        <v>0.11146716452513079</v>
      </c>
    </row>
    <row r="1204" spans="1:5" x14ac:dyDescent="0.3">
      <c r="A1204" t="s">
        <v>11600</v>
      </c>
      <c r="B1204">
        <v>57981889</v>
      </c>
      <c r="C1204">
        <v>40000000</v>
      </c>
      <c r="D1204">
        <f t="shared" si="36"/>
        <v>17981889</v>
      </c>
      <c r="E1204" s="3">
        <f t="shared" si="37"/>
        <v>0.11146716452513079</v>
      </c>
    </row>
    <row r="1205" spans="1:5" x14ac:dyDescent="0.3">
      <c r="A1205" t="s">
        <v>13699</v>
      </c>
      <c r="B1205">
        <v>24475193</v>
      </c>
      <c r="C1205">
        <v>6500000</v>
      </c>
      <c r="D1205">
        <f t="shared" si="36"/>
        <v>17975193</v>
      </c>
      <c r="E1205" s="3">
        <f t="shared" si="37"/>
        <v>0.11146716452513079</v>
      </c>
    </row>
    <row r="1206" spans="1:5" x14ac:dyDescent="0.3">
      <c r="A1206" t="s">
        <v>11044</v>
      </c>
      <c r="B1206">
        <v>83892374</v>
      </c>
      <c r="C1206">
        <v>66000000</v>
      </c>
      <c r="D1206">
        <f t="shared" si="36"/>
        <v>17892374</v>
      </c>
      <c r="E1206" s="3">
        <f t="shared" si="37"/>
        <v>0.11146716452513079</v>
      </c>
    </row>
    <row r="1207" spans="1:5" x14ac:dyDescent="0.3">
      <c r="A1207" t="s">
        <v>11596</v>
      </c>
      <c r="B1207">
        <v>57887882</v>
      </c>
      <c r="C1207">
        <v>40000000</v>
      </c>
      <c r="D1207">
        <f t="shared" si="36"/>
        <v>17887882</v>
      </c>
      <c r="E1207" s="3">
        <f t="shared" si="37"/>
        <v>0.11146716452513079</v>
      </c>
    </row>
    <row r="1208" spans="1:5" x14ac:dyDescent="0.3">
      <c r="A1208" t="s">
        <v>11140</v>
      </c>
      <c r="B1208">
        <v>77862546</v>
      </c>
      <c r="C1208">
        <v>60000000</v>
      </c>
      <c r="D1208">
        <f t="shared" si="36"/>
        <v>17862546</v>
      </c>
      <c r="E1208" s="3">
        <f t="shared" si="37"/>
        <v>0.11146716452513079</v>
      </c>
    </row>
    <row r="1209" spans="1:5" x14ac:dyDescent="0.3">
      <c r="A1209" t="s">
        <v>11341</v>
      </c>
      <c r="B1209">
        <v>67823573</v>
      </c>
      <c r="C1209">
        <v>50000000</v>
      </c>
      <c r="D1209">
        <f t="shared" si="36"/>
        <v>17823573</v>
      </c>
      <c r="E1209" s="3">
        <f t="shared" si="37"/>
        <v>0.11146716452513079</v>
      </c>
    </row>
    <row r="1210" spans="1:5" x14ac:dyDescent="0.3">
      <c r="A1210" t="s">
        <v>14052</v>
      </c>
      <c r="B1210">
        <v>21300000</v>
      </c>
      <c r="C1210">
        <v>3500000</v>
      </c>
      <c r="D1210">
        <f t="shared" si="36"/>
        <v>17800000</v>
      </c>
      <c r="E1210" s="3">
        <f t="shared" si="37"/>
        <v>0.11146716452513079</v>
      </c>
    </row>
    <row r="1211" spans="1:5" x14ac:dyDescent="0.3">
      <c r="A1211" t="s">
        <v>12248</v>
      </c>
      <c r="B1211">
        <v>37738400</v>
      </c>
      <c r="C1211">
        <v>20000000</v>
      </c>
      <c r="D1211">
        <f t="shared" si="36"/>
        <v>17738400</v>
      </c>
      <c r="E1211" s="3">
        <f t="shared" si="37"/>
        <v>0.11146716452513079</v>
      </c>
    </row>
    <row r="1212" spans="1:5" x14ac:dyDescent="0.3">
      <c r="A1212" t="s">
        <v>13271</v>
      </c>
      <c r="B1212">
        <v>28435406</v>
      </c>
      <c r="C1212">
        <v>10700000</v>
      </c>
      <c r="D1212">
        <f t="shared" si="36"/>
        <v>17735406</v>
      </c>
      <c r="E1212" s="3">
        <f t="shared" si="37"/>
        <v>0.11146716452513079</v>
      </c>
    </row>
    <row r="1213" spans="1:5" x14ac:dyDescent="0.3">
      <c r="A1213" t="s">
        <v>12865</v>
      </c>
      <c r="B1213">
        <v>32721635</v>
      </c>
      <c r="C1213">
        <v>15000000</v>
      </c>
      <c r="D1213">
        <f t="shared" si="36"/>
        <v>17721635</v>
      </c>
      <c r="E1213" s="3">
        <f t="shared" si="37"/>
        <v>0.11146716452513079</v>
      </c>
    </row>
    <row r="1214" spans="1:5" x14ac:dyDescent="0.3">
      <c r="A1214" t="s">
        <v>11043</v>
      </c>
      <c r="B1214">
        <v>87704396</v>
      </c>
      <c r="C1214">
        <v>70000000</v>
      </c>
      <c r="D1214">
        <f t="shared" si="36"/>
        <v>17704396</v>
      </c>
      <c r="E1214" s="3">
        <f t="shared" si="37"/>
        <v>0.11146716452513079</v>
      </c>
    </row>
    <row r="1215" spans="1:5" x14ac:dyDescent="0.3">
      <c r="A1215" t="s">
        <v>12477</v>
      </c>
      <c r="B1215">
        <v>37672350</v>
      </c>
      <c r="C1215">
        <v>20000000</v>
      </c>
      <c r="D1215">
        <f t="shared" si="36"/>
        <v>17672350</v>
      </c>
      <c r="E1215" s="3">
        <f t="shared" si="37"/>
        <v>0.11146716452513079</v>
      </c>
    </row>
    <row r="1216" spans="1:5" x14ac:dyDescent="0.3">
      <c r="A1216" t="s">
        <v>12740</v>
      </c>
      <c r="B1216">
        <v>21160089</v>
      </c>
      <c r="C1216">
        <v>3500000</v>
      </c>
      <c r="D1216">
        <f t="shared" si="36"/>
        <v>17660089</v>
      </c>
      <c r="E1216" s="3">
        <f t="shared" si="37"/>
        <v>0.11146716452513079</v>
      </c>
    </row>
    <row r="1217" spans="1:5" x14ac:dyDescent="0.3">
      <c r="A1217" t="s">
        <v>12730</v>
      </c>
      <c r="B1217">
        <v>35635046</v>
      </c>
      <c r="C1217">
        <v>18000000</v>
      </c>
      <c r="D1217">
        <f t="shared" si="36"/>
        <v>17635046</v>
      </c>
      <c r="E1217" s="3">
        <f t="shared" si="37"/>
        <v>0.11146716452513079</v>
      </c>
    </row>
    <row r="1218" spans="1:5" x14ac:dyDescent="0.3">
      <c r="A1218" t="s">
        <v>13545</v>
      </c>
      <c r="B1218">
        <v>25625110</v>
      </c>
      <c r="C1218">
        <v>8000000</v>
      </c>
      <c r="D1218">
        <f t="shared" ref="D1218:D1281" si="38">B1218-C1218</f>
        <v>17625110</v>
      </c>
      <c r="E1218" s="3">
        <f t="shared" si="37"/>
        <v>0.11146716452513079</v>
      </c>
    </row>
    <row r="1219" spans="1:5" x14ac:dyDescent="0.3">
      <c r="A1219" t="s">
        <v>13336</v>
      </c>
      <c r="B1219">
        <v>26583369</v>
      </c>
      <c r="C1219">
        <v>9000000</v>
      </c>
      <c r="D1219">
        <f t="shared" si="38"/>
        <v>17583369</v>
      </c>
      <c r="E1219" s="3">
        <f t="shared" ref="E1219:E1282" si="39">CORREL($B:$B,$C:$C)</f>
        <v>0.11146716452513079</v>
      </c>
    </row>
    <row r="1220" spans="1:5" x14ac:dyDescent="0.3">
      <c r="A1220" t="s">
        <v>13270</v>
      </c>
      <c r="B1220">
        <v>28563926</v>
      </c>
      <c r="C1220">
        <v>11000000</v>
      </c>
      <c r="D1220">
        <f t="shared" si="38"/>
        <v>17563926</v>
      </c>
      <c r="E1220" s="3">
        <f t="shared" si="39"/>
        <v>0.11146716452513079</v>
      </c>
    </row>
    <row r="1221" spans="1:5" x14ac:dyDescent="0.3">
      <c r="A1221" t="s">
        <v>12162</v>
      </c>
      <c r="B1221">
        <v>45489752</v>
      </c>
      <c r="C1221">
        <v>28000000</v>
      </c>
      <c r="D1221">
        <f t="shared" si="38"/>
        <v>17489752</v>
      </c>
      <c r="E1221" s="3">
        <f t="shared" si="39"/>
        <v>0.11146716452513079</v>
      </c>
    </row>
    <row r="1222" spans="1:5" x14ac:dyDescent="0.3">
      <c r="A1222" t="s">
        <v>12479</v>
      </c>
      <c r="B1222">
        <v>37442180</v>
      </c>
      <c r="C1222">
        <v>20000000</v>
      </c>
      <c r="D1222">
        <f t="shared" si="38"/>
        <v>17442180</v>
      </c>
      <c r="E1222" s="3">
        <f t="shared" si="39"/>
        <v>0.11146716452513079</v>
      </c>
    </row>
    <row r="1223" spans="1:5" x14ac:dyDescent="0.3">
      <c r="A1223" t="s">
        <v>13114</v>
      </c>
      <c r="B1223">
        <v>30400000</v>
      </c>
      <c r="C1223">
        <v>13000000</v>
      </c>
      <c r="D1223">
        <f t="shared" si="38"/>
        <v>17400000</v>
      </c>
      <c r="E1223" s="3">
        <f t="shared" si="39"/>
        <v>0.11146716452513079</v>
      </c>
    </row>
    <row r="1224" spans="1:5" x14ac:dyDescent="0.3">
      <c r="A1224" t="s">
        <v>10518</v>
      </c>
      <c r="B1224">
        <v>217387997</v>
      </c>
      <c r="C1224">
        <v>200000000</v>
      </c>
      <c r="D1224">
        <f t="shared" si="38"/>
        <v>17387997</v>
      </c>
      <c r="E1224" s="3">
        <f t="shared" si="39"/>
        <v>0.11146716452513079</v>
      </c>
    </row>
    <row r="1225" spans="1:5" x14ac:dyDescent="0.3">
      <c r="A1225" t="s">
        <v>11988</v>
      </c>
      <c r="B1225">
        <v>42385520</v>
      </c>
      <c r="C1225">
        <v>25000000</v>
      </c>
      <c r="D1225">
        <f t="shared" si="38"/>
        <v>17385520</v>
      </c>
      <c r="E1225" s="3">
        <f t="shared" si="39"/>
        <v>0.11146716452513079</v>
      </c>
    </row>
    <row r="1226" spans="1:5" x14ac:dyDescent="0.3">
      <c r="A1226" t="s">
        <v>11783</v>
      </c>
      <c r="B1226">
        <v>52277485</v>
      </c>
      <c r="C1226">
        <v>35000000</v>
      </c>
      <c r="D1226">
        <f t="shared" si="38"/>
        <v>17277485</v>
      </c>
      <c r="E1226" s="3">
        <f t="shared" si="39"/>
        <v>0.11146716452513079</v>
      </c>
    </row>
    <row r="1227" spans="1:5" x14ac:dyDescent="0.3">
      <c r="A1227" t="s">
        <v>12382</v>
      </c>
      <c r="B1227">
        <v>40270895</v>
      </c>
      <c r="C1227">
        <v>23000000</v>
      </c>
      <c r="D1227">
        <f t="shared" si="38"/>
        <v>17270895</v>
      </c>
      <c r="E1227" s="3">
        <f t="shared" si="39"/>
        <v>0.11146716452513079</v>
      </c>
    </row>
    <row r="1228" spans="1:5" x14ac:dyDescent="0.3">
      <c r="A1228" t="s">
        <v>11343</v>
      </c>
      <c r="B1228">
        <v>67128202</v>
      </c>
      <c r="C1228">
        <v>50000000</v>
      </c>
      <c r="D1228">
        <f t="shared" si="38"/>
        <v>17128202</v>
      </c>
      <c r="E1228" s="3">
        <f t="shared" si="39"/>
        <v>0.11146716452513079</v>
      </c>
    </row>
    <row r="1229" spans="1:5" x14ac:dyDescent="0.3">
      <c r="A1229" t="s">
        <v>13608</v>
      </c>
      <c r="B1229">
        <v>24103594</v>
      </c>
      <c r="C1229">
        <v>7000000</v>
      </c>
      <c r="D1229">
        <f t="shared" si="38"/>
        <v>17103594</v>
      </c>
      <c r="E1229" s="3">
        <f t="shared" si="39"/>
        <v>0.11146716452513079</v>
      </c>
    </row>
    <row r="1230" spans="1:5" x14ac:dyDescent="0.3">
      <c r="A1230" t="s">
        <v>11632</v>
      </c>
      <c r="B1230">
        <v>42071069</v>
      </c>
      <c r="C1230">
        <v>25000000</v>
      </c>
      <c r="D1230">
        <f t="shared" si="38"/>
        <v>17071069</v>
      </c>
      <c r="E1230" s="3">
        <f t="shared" si="39"/>
        <v>0.11146716452513079</v>
      </c>
    </row>
    <row r="1231" spans="1:5" x14ac:dyDescent="0.3">
      <c r="A1231" t="s">
        <v>11769</v>
      </c>
      <c r="B1231">
        <v>26049082</v>
      </c>
      <c r="C1231">
        <v>9000000</v>
      </c>
      <c r="D1231">
        <f t="shared" si="38"/>
        <v>17049082</v>
      </c>
      <c r="E1231" s="3">
        <f t="shared" si="39"/>
        <v>0.11146716452513079</v>
      </c>
    </row>
    <row r="1232" spans="1:5" x14ac:dyDescent="0.3">
      <c r="A1232" t="s">
        <v>10939</v>
      </c>
      <c r="B1232">
        <v>77032279</v>
      </c>
      <c r="C1232">
        <v>60000000</v>
      </c>
      <c r="D1232">
        <f t="shared" si="38"/>
        <v>17032279</v>
      </c>
      <c r="E1232" s="3">
        <f t="shared" si="39"/>
        <v>0.11146716452513079</v>
      </c>
    </row>
    <row r="1233" spans="1:5" x14ac:dyDescent="0.3">
      <c r="A1233" t="s">
        <v>13740</v>
      </c>
      <c r="B1233">
        <v>23031390</v>
      </c>
      <c r="C1233">
        <v>6000000</v>
      </c>
      <c r="D1233">
        <f t="shared" si="38"/>
        <v>17031390</v>
      </c>
      <c r="E1233" s="3">
        <f t="shared" si="39"/>
        <v>0.11146716452513079</v>
      </c>
    </row>
    <row r="1234" spans="1:5" x14ac:dyDescent="0.3">
      <c r="A1234" t="s">
        <v>13631</v>
      </c>
      <c r="B1234">
        <v>24004159</v>
      </c>
      <c r="C1234">
        <v>7000000</v>
      </c>
      <c r="D1234">
        <f t="shared" si="38"/>
        <v>17004159</v>
      </c>
      <c r="E1234" s="3">
        <f t="shared" si="39"/>
        <v>0.11146716452513079</v>
      </c>
    </row>
    <row r="1235" spans="1:5" x14ac:dyDescent="0.3">
      <c r="A1235" t="s">
        <v>13547</v>
      </c>
      <c r="B1235">
        <v>25000000</v>
      </c>
      <c r="C1235">
        <v>8000000</v>
      </c>
      <c r="D1235">
        <f t="shared" si="38"/>
        <v>17000000</v>
      </c>
      <c r="E1235" s="3">
        <f t="shared" si="39"/>
        <v>0.11146716452513079</v>
      </c>
    </row>
    <row r="1236" spans="1:5" x14ac:dyDescent="0.3">
      <c r="A1236" t="s">
        <v>13134</v>
      </c>
      <c r="B1236">
        <v>31990064</v>
      </c>
      <c r="C1236">
        <v>15000000</v>
      </c>
      <c r="D1236">
        <f t="shared" si="38"/>
        <v>16990064</v>
      </c>
      <c r="E1236" s="3">
        <f t="shared" si="39"/>
        <v>0.11146716452513079</v>
      </c>
    </row>
    <row r="1237" spans="1:5" x14ac:dyDescent="0.3">
      <c r="A1237" t="s">
        <v>12350</v>
      </c>
      <c r="B1237">
        <v>40962534</v>
      </c>
      <c r="C1237">
        <v>24000000</v>
      </c>
      <c r="D1237">
        <f t="shared" si="38"/>
        <v>16962534</v>
      </c>
      <c r="E1237" s="3">
        <f t="shared" si="39"/>
        <v>0.11146716452513079</v>
      </c>
    </row>
    <row r="1238" spans="1:5" x14ac:dyDescent="0.3">
      <c r="A1238" t="s">
        <v>13461</v>
      </c>
      <c r="B1238">
        <v>25926543</v>
      </c>
      <c r="C1238">
        <v>9000000</v>
      </c>
      <c r="D1238">
        <f t="shared" si="38"/>
        <v>16926543</v>
      </c>
      <c r="E1238" s="3">
        <f t="shared" si="39"/>
        <v>0.11146716452513079</v>
      </c>
    </row>
    <row r="1239" spans="1:5" x14ac:dyDescent="0.3">
      <c r="A1239" t="s">
        <v>12322</v>
      </c>
      <c r="B1239">
        <v>41895491</v>
      </c>
      <c r="C1239">
        <v>25000000</v>
      </c>
      <c r="D1239">
        <f t="shared" si="38"/>
        <v>16895491</v>
      </c>
      <c r="E1239" s="3">
        <f t="shared" si="39"/>
        <v>0.11146716452513079</v>
      </c>
    </row>
    <row r="1240" spans="1:5" x14ac:dyDescent="0.3">
      <c r="A1240" t="s">
        <v>11983</v>
      </c>
      <c r="B1240">
        <v>46875468</v>
      </c>
      <c r="C1240">
        <v>30000000</v>
      </c>
      <c r="D1240">
        <f t="shared" si="38"/>
        <v>16875468</v>
      </c>
      <c r="E1240" s="3">
        <f t="shared" si="39"/>
        <v>0.11146716452513079</v>
      </c>
    </row>
    <row r="1241" spans="1:5" x14ac:dyDescent="0.3">
      <c r="A1241" t="s">
        <v>10722</v>
      </c>
      <c r="B1241">
        <v>116866727</v>
      </c>
      <c r="C1241">
        <v>100000000</v>
      </c>
      <c r="D1241">
        <f t="shared" si="38"/>
        <v>16866727</v>
      </c>
      <c r="E1241" s="3">
        <f t="shared" si="39"/>
        <v>0.11146716452513079</v>
      </c>
    </row>
    <row r="1242" spans="1:5" x14ac:dyDescent="0.3">
      <c r="A1242" t="s">
        <v>13389</v>
      </c>
      <c r="B1242">
        <v>30859000</v>
      </c>
      <c r="C1242">
        <v>14000000</v>
      </c>
      <c r="D1242">
        <f t="shared" si="38"/>
        <v>16859000</v>
      </c>
      <c r="E1242" s="3">
        <f t="shared" si="39"/>
        <v>0.11146716452513079</v>
      </c>
    </row>
    <row r="1243" spans="1:5" x14ac:dyDescent="0.3">
      <c r="A1243" t="s">
        <v>13140</v>
      </c>
      <c r="B1243">
        <v>27829874</v>
      </c>
      <c r="C1243">
        <v>11000000</v>
      </c>
      <c r="D1243">
        <f t="shared" si="38"/>
        <v>16829874</v>
      </c>
      <c r="E1243" s="3">
        <f t="shared" si="39"/>
        <v>0.11146716452513079</v>
      </c>
    </row>
    <row r="1244" spans="1:5" x14ac:dyDescent="0.3">
      <c r="A1244" t="s">
        <v>12129</v>
      </c>
      <c r="B1244">
        <v>31768374</v>
      </c>
      <c r="C1244">
        <v>15000000</v>
      </c>
      <c r="D1244">
        <f t="shared" si="38"/>
        <v>16768374</v>
      </c>
      <c r="E1244" s="3">
        <f t="shared" si="39"/>
        <v>0.11146716452513079</v>
      </c>
    </row>
    <row r="1245" spans="1:5" x14ac:dyDescent="0.3">
      <c r="A1245" t="s">
        <v>11869</v>
      </c>
      <c r="B1245">
        <v>51758599</v>
      </c>
      <c r="C1245">
        <v>35000000</v>
      </c>
      <c r="D1245">
        <f t="shared" si="38"/>
        <v>16758599</v>
      </c>
      <c r="E1245" s="3">
        <f t="shared" si="39"/>
        <v>0.11146716452513079</v>
      </c>
    </row>
    <row r="1246" spans="1:5" x14ac:dyDescent="0.3">
      <c r="A1246" t="s">
        <v>13274</v>
      </c>
      <c r="B1246">
        <v>27736779</v>
      </c>
      <c r="C1246">
        <v>11000000</v>
      </c>
      <c r="D1246">
        <f t="shared" si="38"/>
        <v>16736779</v>
      </c>
      <c r="E1246" s="3">
        <f t="shared" si="39"/>
        <v>0.11146716452513079</v>
      </c>
    </row>
    <row r="1247" spans="1:5" x14ac:dyDescent="0.3">
      <c r="A1247" t="s">
        <v>12426</v>
      </c>
      <c r="B1247">
        <v>37721949</v>
      </c>
      <c r="C1247">
        <v>21000000</v>
      </c>
      <c r="D1247">
        <f t="shared" si="38"/>
        <v>16721949</v>
      </c>
      <c r="E1247" s="3">
        <f t="shared" si="39"/>
        <v>0.11146716452513079</v>
      </c>
    </row>
    <row r="1248" spans="1:5" x14ac:dyDescent="0.3">
      <c r="A1248" t="s">
        <v>12482</v>
      </c>
      <c r="B1248">
        <v>36658108</v>
      </c>
      <c r="C1248">
        <v>20000000</v>
      </c>
      <c r="D1248">
        <f t="shared" si="38"/>
        <v>16658108</v>
      </c>
      <c r="E1248" s="3">
        <f t="shared" si="39"/>
        <v>0.11146716452513079</v>
      </c>
    </row>
    <row r="1249" spans="1:5" x14ac:dyDescent="0.3">
      <c r="A1249" t="s">
        <v>12232</v>
      </c>
      <c r="B1249">
        <v>41597830</v>
      </c>
      <c r="C1249">
        <v>25000000</v>
      </c>
      <c r="D1249">
        <f t="shared" si="38"/>
        <v>16597830</v>
      </c>
      <c r="E1249" s="3">
        <f t="shared" si="39"/>
        <v>0.11146716452513079</v>
      </c>
    </row>
    <row r="1250" spans="1:5" x14ac:dyDescent="0.3">
      <c r="A1250" t="s">
        <v>12385</v>
      </c>
      <c r="B1250">
        <v>36020063</v>
      </c>
      <c r="C1250">
        <v>19430000</v>
      </c>
      <c r="D1250">
        <f t="shared" si="38"/>
        <v>16590063</v>
      </c>
      <c r="E1250" s="3">
        <f t="shared" si="39"/>
        <v>0.11146716452513079</v>
      </c>
    </row>
    <row r="1251" spans="1:5" x14ac:dyDescent="0.3">
      <c r="A1251" t="s">
        <v>12866</v>
      </c>
      <c r="B1251">
        <v>31585300</v>
      </c>
      <c r="C1251">
        <v>15000000</v>
      </c>
      <c r="D1251">
        <f t="shared" si="38"/>
        <v>16585300</v>
      </c>
      <c r="E1251" s="3">
        <f t="shared" si="39"/>
        <v>0.11146716452513079</v>
      </c>
    </row>
    <row r="1252" spans="1:5" x14ac:dyDescent="0.3">
      <c r="A1252" t="s">
        <v>14190</v>
      </c>
      <c r="B1252">
        <v>19100000</v>
      </c>
      <c r="C1252">
        <v>2600000</v>
      </c>
      <c r="D1252">
        <f t="shared" si="38"/>
        <v>16500000</v>
      </c>
      <c r="E1252" s="3">
        <f t="shared" si="39"/>
        <v>0.11146716452513079</v>
      </c>
    </row>
    <row r="1253" spans="1:5" x14ac:dyDescent="0.3">
      <c r="A1253" t="s">
        <v>12088</v>
      </c>
      <c r="B1253">
        <v>44450000</v>
      </c>
      <c r="C1253">
        <v>28000000</v>
      </c>
      <c r="D1253">
        <f t="shared" si="38"/>
        <v>16450000</v>
      </c>
      <c r="E1253" s="3">
        <f t="shared" si="39"/>
        <v>0.11146716452513079</v>
      </c>
    </row>
    <row r="1254" spans="1:5" x14ac:dyDescent="0.3">
      <c r="A1254" t="s">
        <v>12783</v>
      </c>
      <c r="B1254">
        <v>33357476</v>
      </c>
      <c r="C1254">
        <v>17000000</v>
      </c>
      <c r="D1254">
        <f t="shared" si="38"/>
        <v>16357476</v>
      </c>
      <c r="E1254" s="3">
        <f t="shared" si="39"/>
        <v>0.11146716452513079</v>
      </c>
    </row>
    <row r="1255" spans="1:5" x14ac:dyDescent="0.3">
      <c r="A1255" t="s">
        <v>11892</v>
      </c>
      <c r="B1255">
        <v>48814909</v>
      </c>
      <c r="C1255">
        <v>32500000</v>
      </c>
      <c r="D1255">
        <f t="shared" si="38"/>
        <v>16314909</v>
      </c>
      <c r="E1255" s="3">
        <f t="shared" si="39"/>
        <v>0.11146716452513079</v>
      </c>
    </row>
    <row r="1256" spans="1:5" x14ac:dyDescent="0.3">
      <c r="A1256" t="s">
        <v>14051</v>
      </c>
      <c r="B1256">
        <v>36200000</v>
      </c>
      <c r="C1256">
        <v>19900000</v>
      </c>
      <c r="D1256">
        <f t="shared" si="38"/>
        <v>16300000</v>
      </c>
      <c r="E1256" s="3">
        <f t="shared" si="39"/>
        <v>0.11146716452513079</v>
      </c>
    </row>
    <row r="1257" spans="1:5" x14ac:dyDescent="0.3">
      <c r="A1257" t="s">
        <v>13636</v>
      </c>
      <c r="B1257">
        <v>23272306</v>
      </c>
      <c r="C1257">
        <v>7000000</v>
      </c>
      <c r="D1257">
        <f t="shared" si="38"/>
        <v>16272306</v>
      </c>
      <c r="E1257" s="3">
        <f t="shared" si="39"/>
        <v>0.11146716452513079</v>
      </c>
    </row>
    <row r="1258" spans="1:5" x14ac:dyDescent="0.3">
      <c r="A1258" t="s">
        <v>13510</v>
      </c>
      <c r="B1258">
        <v>24792061</v>
      </c>
      <c r="C1258">
        <v>8550000</v>
      </c>
      <c r="D1258">
        <f t="shared" si="38"/>
        <v>16242061</v>
      </c>
      <c r="E1258" s="3">
        <f t="shared" si="39"/>
        <v>0.11146716452513079</v>
      </c>
    </row>
    <row r="1259" spans="1:5" x14ac:dyDescent="0.3">
      <c r="A1259" t="s">
        <v>10527</v>
      </c>
      <c r="B1259">
        <v>50213619</v>
      </c>
      <c r="C1259">
        <v>34000000</v>
      </c>
      <c r="D1259">
        <f t="shared" si="38"/>
        <v>16213619</v>
      </c>
      <c r="E1259" s="3">
        <f t="shared" si="39"/>
        <v>0.11146716452513079</v>
      </c>
    </row>
    <row r="1260" spans="1:5" x14ac:dyDescent="0.3">
      <c r="A1260" t="s">
        <v>10572</v>
      </c>
      <c r="B1260">
        <v>160201106</v>
      </c>
      <c r="C1260">
        <v>144000000</v>
      </c>
      <c r="D1260">
        <f t="shared" si="38"/>
        <v>16201106</v>
      </c>
      <c r="E1260" s="3">
        <f t="shared" si="39"/>
        <v>0.11146716452513079</v>
      </c>
    </row>
    <row r="1261" spans="1:5" x14ac:dyDescent="0.3">
      <c r="A1261" t="s">
        <v>13637</v>
      </c>
      <c r="B1261">
        <v>22168359</v>
      </c>
      <c r="C1261">
        <v>6000000</v>
      </c>
      <c r="D1261">
        <f t="shared" si="38"/>
        <v>16168359</v>
      </c>
      <c r="E1261" s="3">
        <f t="shared" si="39"/>
        <v>0.11146716452513079</v>
      </c>
    </row>
    <row r="1262" spans="1:5" x14ac:dyDescent="0.3">
      <c r="A1262" t="s">
        <v>14211</v>
      </c>
      <c r="B1262">
        <v>16101109</v>
      </c>
      <c r="C1262">
        <v>34000</v>
      </c>
      <c r="D1262">
        <f t="shared" si="38"/>
        <v>16067109</v>
      </c>
      <c r="E1262" s="3">
        <f t="shared" si="39"/>
        <v>0.11146716452513079</v>
      </c>
    </row>
    <row r="1263" spans="1:5" x14ac:dyDescent="0.3">
      <c r="A1263" t="s">
        <v>12971</v>
      </c>
      <c r="B1263">
        <v>38048637</v>
      </c>
      <c r="C1263">
        <v>22000000</v>
      </c>
      <c r="D1263">
        <f t="shared" si="38"/>
        <v>16048637</v>
      </c>
      <c r="E1263" s="3">
        <f t="shared" si="39"/>
        <v>0.11146716452513079</v>
      </c>
    </row>
    <row r="1264" spans="1:5" x14ac:dyDescent="0.3">
      <c r="A1264" t="s">
        <v>14194</v>
      </c>
      <c r="B1264">
        <v>18488314</v>
      </c>
      <c r="C1264">
        <v>2500000</v>
      </c>
      <c r="D1264">
        <f t="shared" si="38"/>
        <v>15988314</v>
      </c>
      <c r="E1264" s="3">
        <f t="shared" si="39"/>
        <v>0.11146716452513079</v>
      </c>
    </row>
    <row r="1265" spans="1:5" x14ac:dyDescent="0.3">
      <c r="A1265" t="s">
        <v>11459</v>
      </c>
      <c r="B1265">
        <v>60962878</v>
      </c>
      <c r="C1265">
        <v>45000000</v>
      </c>
      <c r="D1265">
        <f t="shared" si="38"/>
        <v>15962878</v>
      </c>
      <c r="E1265" s="3">
        <f t="shared" si="39"/>
        <v>0.11146716452513079</v>
      </c>
    </row>
    <row r="1266" spans="1:5" x14ac:dyDescent="0.3">
      <c r="A1266" t="s">
        <v>10869</v>
      </c>
      <c r="B1266">
        <v>94822707</v>
      </c>
      <c r="C1266">
        <v>79000000</v>
      </c>
      <c r="D1266">
        <f t="shared" si="38"/>
        <v>15822707</v>
      </c>
      <c r="E1266" s="3">
        <f t="shared" si="39"/>
        <v>0.11146716452513079</v>
      </c>
    </row>
    <row r="1267" spans="1:5" x14ac:dyDescent="0.3">
      <c r="A1267" t="s">
        <v>12396</v>
      </c>
      <c r="B1267">
        <v>35799026</v>
      </c>
      <c r="C1267">
        <v>20000000</v>
      </c>
      <c r="D1267">
        <f t="shared" si="38"/>
        <v>15799026</v>
      </c>
      <c r="E1267" s="3">
        <f t="shared" si="39"/>
        <v>0.11146716452513079</v>
      </c>
    </row>
    <row r="1268" spans="1:5" x14ac:dyDescent="0.3">
      <c r="A1268" t="s">
        <v>13834</v>
      </c>
      <c r="B1268">
        <v>20772796</v>
      </c>
      <c r="C1268">
        <v>5000000</v>
      </c>
      <c r="D1268">
        <f t="shared" si="38"/>
        <v>15772796</v>
      </c>
      <c r="E1268" s="3">
        <f t="shared" si="39"/>
        <v>0.11146716452513079</v>
      </c>
    </row>
    <row r="1269" spans="1:5" x14ac:dyDescent="0.3">
      <c r="A1269" t="s">
        <v>12472</v>
      </c>
      <c r="B1269">
        <v>33771174</v>
      </c>
      <c r="C1269">
        <v>18000000</v>
      </c>
      <c r="D1269">
        <f t="shared" si="38"/>
        <v>15771174</v>
      </c>
      <c r="E1269" s="3">
        <f t="shared" si="39"/>
        <v>0.11146716452513079</v>
      </c>
    </row>
    <row r="1270" spans="1:5" x14ac:dyDescent="0.3">
      <c r="A1270" t="s">
        <v>11127</v>
      </c>
      <c r="B1270">
        <v>75764085</v>
      </c>
      <c r="C1270">
        <v>60000000</v>
      </c>
      <c r="D1270">
        <f t="shared" si="38"/>
        <v>15764085</v>
      </c>
      <c r="E1270" s="3">
        <f t="shared" si="39"/>
        <v>0.11146716452513079</v>
      </c>
    </row>
    <row r="1271" spans="1:5" x14ac:dyDescent="0.3">
      <c r="A1271" t="s">
        <v>11532</v>
      </c>
      <c r="B1271">
        <v>57750000</v>
      </c>
      <c r="C1271">
        <v>42000000</v>
      </c>
      <c r="D1271">
        <f t="shared" si="38"/>
        <v>15750000</v>
      </c>
      <c r="E1271" s="3">
        <f t="shared" si="39"/>
        <v>0.11146716452513079</v>
      </c>
    </row>
    <row r="1272" spans="1:5" x14ac:dyDescent="0.3">
      <c r="A1272" t="s">
        <v>13201</v>
      </c>
      <c r="B1272">
        <v>27669413</v>
      </c>
      <c r="C1272">
        <v>12000000</v>
      </c>
      <c r="D1272">
        <f t="shared" si="38"/>
        <v>15669413</v>
      </c>
      <c r="E1272" s="3">
        <f t="shared" si="39"/>
        <v>0.11146716452513079</v>
      </c>
    </row>
    <row r="1273" spans="1:5" x14ac:dyDescent="0.3">
      <c r="A1273" t="s">
        <v>11979</v>
      </c>
      <c r="B1273">
        <v>45645204</v>
      </c>
      <c r="C1273">
        <v>30000000</v>
      </c>
      <c r="D1273">
        <f t="shared" si="38"/>
        <v>15645204</v>
      </c>
      <c r="E1273" s="3">
        <f t="shared" si="39"/>
        <v>0.11146716452513079</v>
      </c>
    </row>
    <row r="1274" spans="1:5" x14ac:dyDescent="0.3">
      <c r="A1274" t="s">
        <v>10868</v>
      </c>
      <c r="B1274">
        <v>95632614</v>
      </c>
      <c r="C1274">
        <v>80000000</v>
      </c>
      <c r="D1274">
        <f t="shared" si="38"/>
        <v>15632614</v>
      </c>
      <c r="E1274" s="3">
        <f t="shared" si="39"/>
        <v>0.11146716452513079</v>
      </c>
    </row>
    <row r="1275" spans="1:5" x14ac:dyDescent="0.3">
      <c r="A1275" t="s">
        <v>12975</v>
      </c>
      <c r="B1275">
        <v>30628981</v>
      </c>
      <c r="C1275">
        <v>15000000</v>
      </c>
      <c r="D1275">
        <f t="shared" si="38"/>
        <v>15628981</v>
      </c>
      <c r="E1275" s="3">
        <f t="shared" si="39"/>
        <v>0.11146716452513079</v>
      </c>
    </row>
    <row r="1276" spans="1:5" x14ac:dyDescent="0.3">
      <c r="A1276" t="s">
        <v>14223</v>
      </c>
      <c r="B1276">
        <v>18112929</v>
      </c>
      <c r="C1276">
        <v>2500000</v>
      </c>
      <c r="D1276">
        <f t="shared" si="38"/>
        <v>15612929</v>
      </c>
      <c r="E1276" s="3">
        <f t="shared" si="39"/>
        <v>0.11146716452513079</v>
      </c>
    </row>
    <row r="1277" spans="1:5" x14ac:dyDescent="0.3">
      <c r="A1277" t="s">
        <v>12480</v>
      </c>
      <c r="B1277">
        <v>35596227</v>
      </c>
      <c r="C1277">
        <v>20000000</v>
      </c>
      <c r="D1277">
        <f t="shared" si="38"/>
        <v>15596227</v>
      </c>
      <c r="E1277" s="3">
        <f t="shared" si="39"/>
        <v>0.11146716452513079</v>
      </c>
    </row>
    <row r="1278" spans="1:5" x14ac:dyDescent="0.3">
      <c r="A1278" t="s">
        <v>11117</v>
      </c>
      <c r="B1278">
        <v>75573300</v>
      </c>
      <c r="C1278">
        <v>60000000</v>
      </c>
      <c r="D1278">
        <f t="shared" si="38"/>
        <v>15573300</v>
      </c>
      <c r="E1278" s="3">
        <f t="shared" si="39"/>
        <v>0.11146716452513079</v>
      </c>
    </row>
    <row r="1279" spans="1:5" x14ac:dyDescent="0.3">
      <c r="A1279" t="s">
        <v>13914</v>
      </c>
      <c r="B1279">
        <v>20167424</v>
      </c>
      <c r="C1279">
        <v>4600000</v>
      </c>
      <c r="D1279">
        <f t="shared" si="38"/>
        <v>15567424</v>
      </c>
      <c r="E1279" s="3">
        <f t="shared" si="39"/>
        <v>0.11146716452513079</v>
      </c>
    </row>
    <row r="1280" spans="1:5" x14ac:dyDescent="0.3">
      <c r="A1280" t="s">
        <v>10670</v>
      </c>
      <c r="B1280">
        <v>125531634</v>
      </c>
      <c r="C1280">
        <v>110000000</v>
      </c>
      <c r="D1280">
        <f t="shared" si="38"/>
        <v>15531634</v>
      </c>
      <c r="E1280" s="3">
        <f t="shared" si="39"/>
        <v>0.11146716452513079</v>
      </c>
    </row>
    <row r="1281" spans="1:5" x14ac:dyDescent="0.3">
      <c r="A1281" t="s">
        <v>11128</v>
      </c>
      <c r="B1281">
        <v>75530832</v>
      </c>
      <c r="C1281">
        <v>60000000</v>
      </c>
      <c r="D1281">
        <f t="shared" si="38"/>
        <v>15530832</v>
      </c>
      <c r="E1281" s="3">
        <f t="shared" si="39"/>
        <v>0.11146716452513079</v>
      </c>
    </row>
    <row r="1282" spans="1:5" x14ac:dyDescent="0.3">
      <c r="A1282" t="s">
        <v>12978</v>
      </c>
      <c r="B1282">
        <v>27515786</v>
      </c>
      <c r="C1282">
        <v>12000000</v>
      </c>
      <c r="D1282">
        <f t="shared" ref="D1282:D1345" si="40">B1282-C1282</f>
        <v>15515786</v>
      </c>
      <c r="E1282" s="3">
        <f t="shared" si="39"/>
        <v>0.11146716452513079</v>
      </c>
    </row>
    <row r="1283" spans="1:5" x14ac:dyDescent="0.3">
      <c r="A1283" t="s">
        <v>13067</v>
      </c>
      <c r="B1283">
        <v>28501651</v>
      </c>
      <c r="C1283">
        <v>13000000</v>
      </c>
      <c r="D1283">
        <f t="shared" si="40"/>
        <v>15501651</v>
      </c>
      <c r="E1283" s="3">
        <f t="shared" ref="E1283:E1346" si="41">CORREL($B:$B,$C:$C)</f>
        <v>0.11146716452513079</v>
      </c>
    </row>
    <row r="1284" spans="1:5" x14ac:dyDescent="0.3">
      <c r="A1284" t="s">
        <v>13735</v>
      </c>
      <c r="B1284">
        <v>21501098</v>
      </c>
      <c r="C1284">
        <v>6000000</v>
      </c>
      <c r="D1284">
        <f t="shared" si="40"/>
        <v>15501098</v>
      </c>
      <c r="E1284" s="3">
        <f t="shared" si="41"/>
        <v>0.11146716452513079</v>
      </c>
    </row>
    <row r="1285" spans="1:5" x14ac:dyDescent="0.3">
      <c r="A1285" t="s">
        <v>13734</v>
      </c>
      <c r="B1285">
        <v>21994911</v>
      </c>
      <c r="C1285">
        <v>6500000</v>
      </c>
      <c r="D1285">
        <f t="shared" si="40"/>
        <v>15494911</v>
      </c>
      <c r="E1285" s="3">
        <f t="shared" si="41"/>
        <v>0.11146716452513079</v>
      </c>
    </row>
    <row r="1286" spans="1:5" x14ac:dyDescent="0.3">
      <c r="A1286" t="s">
        <v>14221</v>
      </c>
      <c r="B1286">
        <v>17986000</v>
      </c>
      <c r="C1286">
        <v>2500000</v>
      </c>
      <c r="D1286">
        <f t="shared" si="40"/>
        <v>15486000</v>
      </c>
      <c r="E1286" s="3">
        <f t="shared" si="41"/>
        <v>0.11146716452513079</v>
      </c>
    </row>
    <row r="1287" spans="1:5" x14ac:dyDescent="0.3">
      <c r="A1287" t="s">
        <v>13952</v>
      </c>
      <c r="B1287">
        <v>19472057</v>
      </c>
      <c r="C1287">
        <v>4000000</v>
      </c>
      <c r="D1287">
        <f t="shared" si="40"/>
        <v>15472057</v>
      </c>
      <c r="E1287" s="3">
        <f t="shared" si="41"/>
        <v>0.11146716452513079</v>
      </c>
    </row>
    <row r="1288" spans="1:5" x14ac:dyDescent="0.3">
      <c r="A1288" t="s">
        <v>12481</v>
      </c>
      <c r="B1288">
        <v>35422828</v>
      </c>
      <c r="C1288">
        <v>20000000</v>
      </c>
      <c r="D1288">
        <f t="shared" si="40"/>
        <v>15422828</v>
      </c>
      <c r="E1288" s="3">
        <f t="shared" si="41"/>
        <v>0.11146716452513079</v>
      </c>
    </row>
    <row r="1289" spans="1:5" x14ac:dyDescent="0.3">
      <c r="A1289" t="s">
        <v>13078</v>
      </c>
      <c r="B1289">
        <v>28399192</v>
      </c>
      <c r="C1289">
        <v>13000000</v>
      </c>
      <c r="D1289">
        <f t="shared" si="40"/>
        <v>15399192</v>
      </c>
      <c r="E1289" s="3">
        <f t="shared" si="41"/>
        <v>0.11146716452513079</v>
      </c>
    </row>
    <row r="1290" spans="1:5" x14ac:dyDescent="0.3">
      <c r="A1290" t="s">
        <v>12869</v>
      </c>
      <c r="B1290">
        <v>30857814</v>
      </c>
      <c r="C1290">
        <v>15500000</v>
      </c>
      <c r="D1290">
        <f t="shared" si="40"/>
        <v>15357814</v>
      </c>
      <c r="E1290" s="3">
        <f t="shared" si="41"/>
        <v>0.11146716452513079</v>
      </c>
    </row>
    <row r="1291" spans="1:5" x14ac:dyDescent="0.3">
      <c r="A1291" t="s">
        <v>10668</v>
      </c>
      <c r="B1291">
        <v>125332007</v>
      </c>
      <c r="C1291">
        <v>110000000</v>
      </c>
      <c r="D1291">
        <f t="shared" si="40"/>
        <v>15332007</v>
      </c>
      <c r="E1291" s="3">
        <f t="shared" si="41"/>
        <v>0.11146716452513079</v>
      </c>
    </row>
    <row r="1292" spans="1:5" x14ac:dyDescent="0.3">
      <c r="A1292" t="s">
        <v>12872</v>
      </c>
      <c r="B1292">
        <v>29302097</v>
      </c>
      <c r="C1292">
        <v>14000000</v>
      </c>
      <c r="D1292">
        <f t="shared" si="40"/>
        <v>15302097</v>
      </c>
      <c r="E1292" s="3">
        <f t="shared" si="41"/>
        <v>0.11146716452513079</v>
      </c>
    </row>
    <row r="1293" spans="1:5" x14ac:dyDescent="0.3">
      <c r="A1293" t="s">
        <v>12867</v>
      </c>
      <c r="B1293">
        <v>30259652</v>
      </c>
      <c r="C1293">
        <v>15000000</v>
      </c>
      <c r="D1293">
        <f t="shared" si="40"/>
        <v>15259652</v>
      </c>
      <c r="E1293" s="3">
        <f t="shared" si="41"/>
        <v>0.11146716452513079</v>
      </c>
    </row>
    <row r="1294" spans="1:5" x14ac:dyDescent="0.3">
      <c r="A1294" t="s">
        <v>12351</v>
      </c>
      <c r="B1294">
        <v>39235088</v>
      </c>
      <c r="C1294">
        <v>24000000</v>
      </c>
      <c r="D1294">
        <f t="shared" si="40"/>
        <v>15235088</v>
      </c>
      <c r="E1294" s="3">
        <f t="shared" si="41"/>
        <v>0.11146716452513079</v>
      </c>
    </row>
    <row r="1295" spans="1:5" x14ac:dyDescent="0.3">
      <c r="A1295" t="s">
        <v>10563</v>
      </c>
      <c r="B1295">
        <v>165230261</v>
      </c>
      <c r="C1295">
        <v>150000000</v>
      </c>
      <c r="D1295">
        <f t="shared" si="40"/>
        <v>15230261</v>
      </c>
      <c r="E1295" s="3">
        <f t="shared" si="41"/>
        <v>0.11146716452513079</v>
      </c>
    </row>
    <row r="1296" spans="1:5" x14ac:dyDescent="0.3">
      <c r="A1296" t="s">
        <v>12870</v>
      </c>
      <c r="B1296">
        <v>30226144</v>
      </c>
      <c r="C1296">
        <v>15000000</v>
      </c>
      <c r="D1296">
        <f t="shared" si="40"/>
        <v>15226144</v>
      </c>
      <c r="E1296" s="3">
        <f t="shared" si="41"/>
        <v>0.11146716452513079</v>
      </c>
    </row>
    <row r="1297" spans="1:5" x14ac:dyDescent="0.3">
      <c r="A1297" t="s">
        <v>10910</v>
      </c>
      <c r="B1297">
        <v>23219748</v>
      </c>
      <c r="C1297">
        <v>8000000</v>
      </c>
      <c r="D1297">
        <f t="shared" si="40"/>
        <v>15219748</v>
      </c>
      <c r="E1297" s="3">
        <f t="shared" si="41"/>
        <v>0.11146716452513079</v>
      </c>
    </row>
    <row r="1298" spans="1:5" x14ac:dyDescent="0.3">
      <c r="A1298" t="s">
        <v>12423</v>
      </c>
      <c r="B1298">
        <v>40219708</v>
      </c>
      <c r="C1298">
        <v>25000000</v>
      </c>
      <c r="D1298">
        <f t="shared" si="40"/>
        <v>15219708</v>
      </c>
      <c r="E1298" s="3">
        <f t="shared" si="41"/>
        <v>0.11146716452513079</v>
      </c>
    </row>
    <row r="1299" spans="1:5" x14ac:dyDescent="0.3">
      <c r="A1299" t="s">
        <v>12218</v>
      </c>
      <c r="B1299">
        <v>40218903</v>
      </c>
      <c r="C1299">
        <v>25000000</v>
      </c>
      <c r="D1299">
        <f t="shared" si="40"/>
        <v>15218903</v>
      </c>
      <c r="E1299" s="3">
        <f t="shared" si="41"/>
        <v>0.11146716452513079</v>
      </c>
    </row>
    <row r="1300" spans="1:5" x14ac:dyDescent="0.3">
      <c r="A1300" t="s">
        <v>14332</v>
      </c>
      <c r="B1300">
        <v>17000000</v>
      </c>
      <c r="C1300">
        <v>1800000</v>
      </c>
      <c r="D1300">
        <f t="shared" si="40"/>
        <v>15200000</v>
      </c>
      <c r="E1300" s="3">
        <f t="shared" si="41"/>
        <v>0.11146716452513079</v>
      </c>
    </row>
    <row r="1301" spans="1:5" x14ac:dyDescent="0.3">
      <c r="A1301" t="s">
        <v>13950</v>
      </c>
      <c r="B1301">
        <v>19184015</v>
      </c>
      <c r="C1301">
        <v>4000000</v>
      </c>
      <c r="D1301">
        <f t="shared" si="40"/>
        <v>15184015</v>
      </c>
      <c r="E1301" s="3">
        <f t="shared" si="41"/>
        <v>0.11146716452513079</v>
      </c>
    </row>
    <row r="1302" spans="1:5" x14ac:dyDescent="0.3">
      <c r="A1302" t="s">
        <v>14004</v>
      </c>
      <c r="B1302">
        <v>19170001</v>
      </c>
      <c r="C1302">
        <v>4000000</v>
      </c>
      <c r="D1302">
        <f t="shared" si="40"/>
        <v>15170001</v>
      </c>
      <c r="E1302" s="3">
        <f t="shared" si="41"/>
        <v>0.11146716452513079</v>
      </c>
    </row>
    <row r="1303" spans="1:5" x14ac:dyDescent="0.3">
      <c r="A1303" t="s">
        <v>12371</v>
      </c>
      <c r="B1303">
        <v>38119483</v>
      </c>
      <c r="C1303">
        <v>23000000</v>
      </c>
      <c r="D1303">
        <f t="shared" si="40"/>
        <v>15119483</v>
      </c>
      <c r="E1303" s="3">
        <f t="shared" si="41"/>
        <v>0.11146716452513079</v>
      </c>
    </row>
    <row r="1304" spans="1:5" x14ac:dyDescent="0.3">
      <c r="A1304" t="s">
        <v>11242</v>
      </c>
      <c r="B1304">
        <v>70098138</v>
      </c>
      <c r="C1304">
        <v>55000000</v>
      </c>
      <c r="D1304">
        <f t="shared" si="40"/>
        <v>15098138</v>
      </c>
      <c r="E1304" s="3">
        <f t="shared" si="41"/>
        <v>0.11146716452513079</v>
      </c>
    </row>
    <row r="1305" spans="1:5" x14ac:dyDescent="0.3">
      <c r="A1305" t="s">
        <v>11097</v>
      </c>
      <c r="B1305">
        <v>77086030</v>
      </c>
      <c r="C1305">
        <v>62000000</v>
      </c>
      <c r="D1305">
        <f t="shared" si="40"/>
        <v>15086030</v>
      </c>
      <c r="E1305" s="3">
        <f t="shared" si="41"/>
        <v>0.11146716452513079</v>
      </c>
    </row>
    <row r="1306" spans="1:5" x14ac:dyDescent="0.3">
      <c r="A1306" t="s">
        <v>11548</v>
      </c>
      <c r="B1306">
        <v>56083966</v>
      </c>
      <c r="C1306">
        <v>41000000</v>
      </c>
      <c r="D1306">
        <f t="shared" si="40"/>
        <v>15083966</v>
      </c>
      <c r="E1306" s="3">
        <f t="shared" si="41"/>
        <v>0.11146716452513079</v>
      </c>
    </row>
    <row r="1307" spans="1:5" x14ac:dyDescent="0.3">
      <c r="A1307" t="s">
        <v>12493</v>
      </c>
      <c r="B1307">
        <v>35033759</v>
      </c>
      <c r="C1307">
        <v>20000000</v>
      </c>
      <c r="D1307">
        <f t="shared" si="40"/>
        <v>15033759</v>
      </c>
      <c r="E1307" s="3">
        <f t="shared" si="41"/>
        <v>0.11146716452513079</v>
      </c>
    </row>
    <row r="1308" spans="1:5" x14ac:dyDescent="0.3">
      <c r="A1308" t="s">
        <v>12323</v>
      </c>
      <c r="B1308">
        <v>39989008</v>
      </c>
      <c r="C1308">
        <v>25000000</v>
      </c>
      <c r="D1308">
        <f t="shared" si="40"/>
        <v>14989008</v>
      </c>
      <c r="E1308" s="3">
        <f t="shared" si="41"/>
        <v>0.11146716452513079</v>
      </c>
    </row>
    <row r="1309" spans="1:5" x14ac:dyDescent="0.3">
      <c r="A1309" t="s">
        <v>13032</v>
      </c>
      <c r="B1309">
        <v>28972187</v>
      </c>
      <c r="C1309">
        <v>14000000</v>
      </c>
      <c r="D1309">
        <f t="shared" si="40"/>
        <v>14972187</v>
      </c>
      <c r="E1309" s="3">
        <f t="shared" si="41"/>
        <v>0.11146716452513079</v>
      </c>
    </row>
    <row r="1310" spans="1:5" x14ac:dyDescent="0.3">
      <c r="A1310" t="s">
        <v>11598</v>
      </c>
      <c r="B1310">
        <v>54967359</v>
      </c>
      <c r="C1310">
        <v>40000000</v>
      </c>
      <c r="D1310">
        <f t="shared" si="40"/>
        <v>14967359</v>
      </c>
      <c r="E1310" s="3">
        <f t="shared" si="41"/>
        <v>0.11146716452513079</v>
      </c>
    </row>
    <row r="1311" spans="1:5" x14ac:dyDescent="0.3">
      <c r="A1311" t="s">
        <v>12976</v>
      </c>
      <c r="B1311">
        <v>29959436</v>
      </c>
      <c r="C1311">
        <v>15000000</v>
      </c>
      <c r="D1311">
        <f t="shared" si="40"/>
        <v>14959436</v>
      </c>
      <c r="E1311" s="3">
        <f t="shared" si="41"/>
        <v>0.11146716452513079</v>
      </c>
    </row>
    <row r="1312" spans="1:5" x14ac:dyDescent="0.3">
      <c r="A1312" t="s">
        <v>13742</v>
      </c>
      <c r="B1312">
        <v>21197315</v>
      </c>
      <c r="C1312">
        <v>6244087</v>
      </c>
      <c r="D1312">
        <f t="shared" si="40"/>
        <v>14953228</v>
      </c>
      <c r="E1312" s="3">
        <f t="shared" si="41"/>
        <v>0.11146716452513079</v>
      </c>
    </row>
    <row r="1313" spans="1:5" x14ac:dyDescent="0.3">
      <c r="A1313" t="s">
        <v>11277</v>
      </c>
      <c r="B1313">
        <v>69951824</v>
      </c>
      <c r="C1313">
        <v>55000000</v>
      </c>
      <c r="D1313">
        <f t="shared" si="40"/>
        <v>14951824</v>
      </c>
      <c r="E1313" s="3">
        <f t="shared" si="41"/>
        <v>0.11146716452513079</v>
      </c>
    </row>
    <row r="1314" spans="1:5" x14ac:dyDescent="0.3">
      <c r="A1314" t="s">
        <v>10915</v>
      </c>
      <c r="B1314">
        <v>92930005</v>
      </c>
      <c r="C1314">
        <v>78000000</v>
      </c>
      <c r="D1314">
        <f t="shared" si="40"/>
        <v>14930005</v>
      </c>
      <c r="E1314" s="3">
        <f t="shared" si="41"/>
        <v>0.11146716452513079</v>
      </c>
    </row>
    <row r="1315" spans="1:5" x14ac:dyDescent="0.3">
      <c r="A1315" t="s">
        <v>12219</v>
      </c>
      <c r="B1315">
        <v>39880476</v>
      </c>
      <c r="C1315">
        <v>25000000</v>
      </c>
      <c r="D1315">
        <f t="shared" si="40"/>
        <v>14880476</v>
      </c>
      <c r="E1315" s="3">
        <f t="shared" si="41"/>
        <v>0.11146716452513079</v>
      </c>
    </row>
    <row r="1316" spans="1:5" x14ac:dyDescent="0.3">
      <c r="A1316" t="s">
        <v>13849</v>
      </c>
      <c r="B1316">
        <v>20803237</v>
      </c>
      <c r="C1316">
        <v>6000000</v>
      </c>
      <c r="D1316">
        <f t="shared" si="40"/>
        <v>14803237</v>
      </c>
      <c r="E1316" s="3">
        <f t="shared" si="41"/>
        <v>0.11146716452513079</v>
      </c>
    </row>
    <row r="1317" spans="1:5" x14ac:dyDescent="0.3">
      <c r="A1317" t="s">
        <v>13273</v>
      </c>
      <c r="B1317">
        <v>25600000</v>
      </c>
      <c r="C1317">
        <v>10800000</v>
      </c>
      <c r="D1317">
        <f t="shared" si="40"/>
        <v>14800000</v>
      </c>
      <c r="E1317" s="3">
        <f t="shared" si="41"/>
        <v>0.11146716452513079</v>
      </c>
    </row>
    <row r="1318" spans="1:5" x14ac:dyDescent="0.3">
      <c r="A1318" t="s">
        <v>13123</v>
      </c>
      <c r="B1318">
        <v>27281507</v>
      </c>
      <c r="C1318">
        <v>12500000</v>
      </c>
      <c r="D1318">
        <f t="shared" si="40"/>
        <v>14781507</v>
      </c>
      <c r="E1318" s="3">
        <f t="shared" si="41"/>
        <v>0.11146716452513079</v>
      </c>
    </row>
    <row r="1319" spans="1:5" x14ac:dyDescent="0.3">
      <c r="A1319" t="s">
        <v>13203</v>
      </c>
      <c r="B1319">
        <v>23978402</v>
      </c>
      <c r="C1319">
        <v>9200000</v>
      </c>
      <c r="D1319">
        <f t="shared" si="40"/>
        <v>14778402</v>
      </c>
      <c r="E1319" s="3">
        <f t="shared" si="41"/>
        <v>0.11146716452513079</v>
      </c>
    </row>
    <row r="1320" spans="1:5" x14ac:dyDescent="0.3">
      <c r="A1320" t="s">
        <v>13738</v>
      </c>
      <c r="B1320">
        <v>20733485</v>
      </c>
      <c r="C1320">
        <v>6000000</v>
      </c>
      <c r="D1320">
        <f t="shared" si="40"/>
        <v>14733485</v>
      </c>
      <c r="E1320" s="3">
        <f t="shared" si="41"/>
        <v>0.11146716452513079</v>
      </c>
    </row>
    <row r="1321" spans="1:5" x14ac:dyDescent="0.3">
      <c r="A1321" t="s">
        <v>12537</v>
      </c>
      <c r="B1321">
        <v>15464026</v>
      </c>
      <c r="C1321">
        <v>806947</v>
      </c>
      <c r="D1321">
        <f t="shared" si="40"/>
        <v>14657079</v>
      </c>
      <c r="E1321" s="3">
        <f t="shared" si="41"/>
        <v>0.11146716452513079</v>
      </c>
    </row>
    <row r="1322" spans="1:5" x14ac:dyDescent="0.3">
      <c r="A1322" t="s">
        <v>14393</v>
      </c>
      <c r="B1322">
        <v>16115878</v>
      </c>
      <c r="C1322">
        <v>1500000</v>
      </c>
      <c r="D1322">
        <f t="shared" si="40"/>
        <v>14615878</v>
      </c>
      <c r="E1322" s="3">
        <f t="shared" si="41"/>
        <v>0.11146716452513079</v>
      </c>
    </row>
    <row r="1323" spans="1:5" x14ac:dyDescent="0.3">
      <c r="A1323" t="s">
        <v>13480</v>
      </c>
      <c r="B1323">
        <v>25967000</v>
      </c>
      <c r="C1323">
        <v>11400000</v>
      </c>
      <c r="D1323">
        <f t="shared" si="40"/>
        <v>14567000</v>
      </c>
      <c r="E1323" s="3">
        <f t="shared" si="41"/>
        <v>0.11146716452513079</v>
      </c>
    </row>
    <row r="1324" spans="1:5" x14ac:dyDescent="0.3">
      <c r="A1324" t="s">
        <v>11132</v>
      </c>
      <c r="B1324">
        <v>74540762</v>
      </c>
      <c r="C1324">
        <v>60000000</v>
      </c>
      <c r="D1324">
        <f t="shared" si="40"/>
        <v>14540762</v>
      </c>
      <c r="E1324" s="3">
        <f t="shared" si="41"/>
        <v>0.11146716452513079</v>
      </c>
    </row>
    <row r="1325" spans="1:5" x14ac:dyDescent="0.3">
      <c r="A1325" t="s">
        <v>13396</v>
      </c>
      <c r="B1325">
        <v>24530513</v>
      </c>
      <c r="C1325">
        <v>10000000</v>
      </c>
      <c r="D1325">
        <f t="shared" si="40"/>
        <v>14530513</v>
      </c>
      <c r="E1325" s="3">
        <f t="shared" si="41"/>
        <v>0.11146716452513079</v>
      </c>
    </row>
    <row r="1326" spans="1:5" x14ac:dyDescent="0.3">
      <c r="A1326" t="s">
        <v>11789</v>
      </c>
      <c r="B1326">
        <v>49474048</v>
      </c>
      <c r="C1326">
        <v>35000000</v>
      </c>
      <c r="D1326">
        <f t="shared" si="40"/>
        <v>14474048</v>
      </c>
      <c r="E1326" s="3">
        <f t="shared" si="41"/>
        <v>0.11146716452513079</v>
      </c>
    </row>
    <row r="1327" spans="1:5" x14ac:dyDescent="0.3">
      <c r="A1327" t="s">
        <v>11603</v>
      </c>
      <c r="B1327">
        <v>54414716</v>
      </c>
      <c r="C1327">
        <v>40000000</v>
      </c>
      <c r="D1327">
        <f t="shared" si="40"/>
        <v>14414716</v>
      </c>
      <c r="E1327" s="3">
        <f t="shared" si="41"/>
        <v>0.11146716452513079</v>
      </c>
    </row>
    <row r="1328" spans="1:5" x14ac:dyDescent="0.3">
      <c r="A1328" t="s">
        <v>12663</v>
      </c>
      <c r="B1328">
        <v>33404871</v>
      </c>
      <c r="C1328">
        <v>19000000</v>
      </c>
      <c r="D1328">
        <f t="shared" si="40"/>
        <v>14404871</v>
      </c>
      <c r="E1328" s="3">
        <f t="shared" si="41"/>
        <v>0.11146716452513079</v>
      </c>
    </row>
    <row r="1329" spans="1:5" x14ac:dyDescent="0.3">
      <c r="A1329" t="s">
        <v>11469</v>
      </c>
      <c r="B1329">
        <v>59365105</v>
      </c>
      <c r="C1329">
        <v>45000000</v>
      </c>
      <c r="D1329">
        <f t="shared" si="40"/>
        <v>14365105</v>
      </c>
      <c r="E1329" s="3">
        <f t="shared" si="41"/>
        <v>0.11146716452513079</v>
      </c>
    </row>
    <row r="1330" spans="1:5" x14ac:dyDescent="0.3">
      <c r="A1330" t="s">
        <v>10874</v>
      </c>
      <c r="B1330">
        <v>79363785</v>
      </c>
      <c r="C1330">
        <v>65000000</v>
      </c>
      <c r="D1330">
        <f t="shared" si="40"/>
        <v>14363785</v>
      </c>
      <c r="E1330" s="3">
        <f t="shared" si="41"/>
        <v>0.11146716452513079</v>
      </c>
    </row>
    <row r="1331" spans="1:5" x14ac:dyDescent="0.3">
      <c r="A1331" t="s">
        <v>12468</v>
      </c>
      <c r="B1331">
        <v>46363118</v>
      </c>
      <c r="C1331">
        <v>32000000</v>
      </c>
      <c r="D1331">
        <f t="shared" si="40"/>
        <v>14363118</v>
      </c>
      <c r="E1331" s="3">
        <f t="shared" si="41"/>
        <v>0.11146716452513079</v>
      </c>
    </row>
    <row r="1332" spans="1:5" x14ac:dyDescent="0.3">
      <c r="A1332" t="s">
        <v>12487</v>
      </c>
      <c r="B1332">
        <v>34334256</v>
      </c>
      <c r="C1332">
        <v>20000000</v>
      </c>
      <c r="D1332">
        <f t="shared" si="40"/>
        <v>14334256</v>
      </c>
      <c r="E1332" s="3">
        <f t="shared" si="41"/>
        <v>0.11146716452513079</v>
      </c>
    </row>
    <row r="1333" spans="1:5" x14ac:dyDescent="0.3">
      <c r="A1333" t="s">
        <v>11980</v>
      </c>
      <c r="B1333">
        <v>44328238</v>
      </c>
      <c r="C1333">
        <v>30000000</v>
      </c>
      <c r="D1333">
        <f t="shared" si="40"/>
        <v>14328238</v>
      </c>
      <c r="E1333" s="3">
        <f t="shared" si="41"/>
        <v>0.11146716452513079</v>
      </c>
    </row>
    <row r="1334" spans="1:5" x14ac:dyDescent="0.3">
      <c r="A1334" t="s">
        <v>12484</v>
      </c>
      <c r="B1334">
        <v>34290142</v>
      </c>
      <c r="C1334">
        <v>20000000</v>
      </c>
      <c r="D1334">
        <f t="shared" si="40"/>
        <v>14290142</v>
      </c>
      <c r="E1334" s="3">
        <f t="shared" si="41"/>
        <v>0.11146716452513079</v>
      </c>
    </row>
    <row r="1335" spans="1:5" x14ac:dyDescent="0.3">
      <c r="A1335" t="s">
        <v>12118</v>
      </c>
      <c r="B1335">
        <v>42168445</v>
      </c>
      <c r="C1335">
        <v>28000000</v>
      </c>
      <c r="D1335">
        <f t="shared" si="40"/>
        <v>14168445</v>
      </c>
      <c r="E1335" s="3">
        <f t="shared" si="41"/>
        <v>0.11146716452513079</v>
      </c>
    </row>
    <row r="1336" spans="1:5" x14ac:dyDescent="0.3">
      <c r="A1336" t="s">
        <v>12160</v>
      </c>
      <c r="B1336">
        <v>40168080</v>
      </c>
      <c r="C1336">
        <v>26000000</v>
      </c>
      <c r="D1336">
        <f t="shared" si="40"/>
        <v>14168080</v>
      </c>
      <c r="E1336" s="3">
        <f t="shared" si="41"/>
        <v>0.11146716452513079</v>
      </c>
    </row>
    <row r="1337" spans="1:5" x14ac:dyDescent="0.3">
      <c r="A1337" t="s">
        <v>11743</v>
      </c>
      <c r="B1337">
        <v>50129186</v>
      </c>
      <c r="C1337">
        <v>36000000</v>
      </c>
      <c r="D1337">
        <f t="shared" si="40"/>
        <v>14129186</v>
      </c>
      <c r="E1337" s="3">
        <f t="shared" si="41"/>
        <v>0.11146716452513079</v>
      </c>
    </row>
    <row r="1338" spans="1:5" x14ac:dyDescent="0.3">
      <c r="A1338" t="s">
        <v>12500</v>
      </c>
      <c r="B1338">
        <v>34126138</v>
      </c>
      <c r="C1338">
        <v>20000000</v>
      </c>
      <c r="D1338">
        <f t="shared" si="40"/>
        <v>14126138</v>
      </c>
      <c r="E1338" s="3">
        <f t="shared" si="41"/>
        <v>0.11146716452513079</v>
      </c>
    </row>
    <row r="1339" spans="1:5" x14ac:dyDescent="0.3">
      <c r="A1339" t="s">
        <v>12127</v>
      </c>
      <c r="B1339">
        <v>44087387</v>
      </c>
      <c r="C1339">
        <v>30000000</v>
      </c>
      <c r="D1339">
        <f t="shared" si="40"/>
        <v>14087387</v>
      </c>
      <c r="E1339" s="3">
        <f t="shared" si="41"/>
        <v>0.11146716452513079</v>
      </c>
    </row>
    <row r="1340" spans="1:5" x14ac:dyDescent="0.3">
      <c r="A1340" t="s">
        <v>12222</v>
      </c>
      <c r="B1340">
        <v>39008741</v>
      </c>
      <c r="C1340">
        <v>25000000</v>
      </c>
      <c r="D1340">
        <f t="shared" si="40"/>
        <v>14008741</v>
      </c>
      <c r="E1340" s="3">
        <f t="shared" si="41"/>
        <v>0.11146716452513079</v>
      </c>
    </row>
    <row r="1341" spans="1:5" x14ac:dyDescent="0.3">
      <c r="A1341" t="s">
        <v>12140</v>
      </c>
      <c r="B1341">
        <v>41008532</v>
      </c>
      <c r="C1341">
        <v>27000000</v>
      </c>
      <c r="D1341">
        <f t="shared" si="40"/>
        <v>14008532</v>
      </c>
      <c r="E1341" s="3">
        <f t="shared" si="41"/>
        <v>0.11146716452513079</v>
      </c>
    </row>
    <row r="1342" spans="1:5" x14ac:dyDescent="0.3">
      <c r="A1342" t="s">
        <v>13638</v>
      </c>
      <c r="B1342">
        <v>21005329</v>
      </c>
      <c r="C1342">
        <v>7000000</v>
      </c>
      <c r="D1342">
        <f t="shared" si="40"/>
        <v>14005329</v>
      </c>
      <c r="E1342" s="3">
        <f t="shared" si="41"/>
        <v>0.11146716452513079</v>
      </c>
    </row>
    <row r="1343" spans="1:5" x14ac:dyDescent="0.3">
      <c r="A1343" t="s">
        <v>11922</v>
      </c>
      <c r="B1343">
        <v>44983704</v>
      </c>
      <c r="C1343">
        <v>31000000</v>
      </c>
      <c r="D1343">
        <f t="shared" si="40"/>
        <v>13983704</v>
      </c>
      <c r="E1343" s="3">
        <f t="shared" si="41"/>
        <v>0.11146716452513079</v>
      </c>
    </row>
    <row r="1344" spans="1:5" x14ac:dyDescent="0.3">
      <c r="A1344" t="s">
        <v>14443</v>
      </c>
      <c r="B1344">
        <v>15180000</v>
      </c>
      <c r="C1344">
        <v>1200000</v>
      </c>
      <c r="D1344">
        <f t="shared" si="40"/>
        <v>13980000</v>
      </c>
      <c r="E1344" s="3">
        <f t="shared" si="41"/>
        <v>0.11146716452513079</v>
      </c>
    </row>
    <row r="1345" spans="1:5" x14ac:dyDescent="0.3">
      <c r="A1345" t="s">
        <v>13033</v>
      </c>
      <c r="B1345">
        <v>27979400</v>
      </c>
      <c r="C1345">
        <v>14000000</v>
      </c>
      <c r="D1345">
        <f t="shared" si="40"/>
        <v>13979400</v>
      </c>
      <c r="E1345" s="3">
        <f t="shared" si="41"/>
        <v>0.11146716452513079</v>
      </c>
    </row>
    <row r="1346" spans="1:5" x14ac:dyDescent="0.3">
      <c r="A1346" t="s">
        <v>11445</v>
      </c>
      <c r="B1346">
        <v>58918501</v>
      </c>
      <c r="C1346">
        <v>45000000</v>
      </c>
      <c r="D1346">
        <f t="shared" ref="D1346:D1409" si="42">B1346-C1346</f>
        <v>13918501</v>
      </c>
      <c r="E1346" s="3">
        <f t="shared" si="41"/>
        <v>0.11146716452513079</v>
      </c>
    </row>
    <row r="1347" spans="1:5" x14ac:dyDescent="0.3">
      <c r="A1347" t="s">
        <v>13463</v>
      </c>
      <c r="B1347">
        <v>22800000</v>
      </c>
      <c r="C1347">
        <v>9000000</v>
      </c>
      <c r="D1347">
        <f t="shared" si="42"/>
        <v>13800000</v>
      </c>
      <c r="E1347" s="3">
        <f t="shared" ref="E1347:E1410" si="43">CORREL($B:$B,$C:$C)</f>
        <v>0.11146716452513079</v>
      </c>
    </row>
    <row r="1348" spans="1:5" x14ac:dyDescent="0.3">
      <c r="A1348" t="s">
        <v>11791</v>
      </c>
      <c r="B1348">
        <v>43792641</v>
      </c>
      <c r="C1348">
        <v>30000000</v>
      </c>
      <c r="D1348">
        <f t="shared" si="42"/>
        <v>13792641</v>
      </c>
      <c r="E1348" s="3">
        <f t="shared" si="43"/>
        <v>0.11146716452513079</v>
      </c>
    </row>
    <row r="1349" spans="1:5" x14ac:dyDescent="0.3">
      <c r="A1349" t="s">
        <v>11248</v>
      </c>
      <c r="B1349">
        <v>68750000</v>
      </c>
      <c r="C1349">
        <v>55000000</v>
      </c>
      <c r="D1349">
        <f t="shared" si="42"/>
        <v>13750000</v>
      </c>
      <c r="E1349" s="3">
        <f t="shared" si="43"/>
        <v>0.11146716452513079</v>
      </c>
    </row>
    <row r="1350" spans="1:5" x14ac:dyDescent="0.3">
      <c r="A1350" t="s">
        <v>11134</v>
      </c>
      <c r="B1350">
        <v>73648142</v>
      </c>
      <c r="C1350">
        <v>60000000</v>
      </c>
      <c r="D1350">
        <f t="shared" si="42"/>
        <v>13648142</v>
      </c>
      <c r="E1350" s="3">
        <f t="shared" si="43"/>
        <v>0.11146716452513079</v>
      </c>
    </row>
    <row r="1351" spans="1:5" x14ac:dyDescent="0.3">
      <c r="A1351" t="s">
        <v>12874</v>
      </c>
      <c r="B1351">
        <v>28637507</v>
      </c>
      <c r="C1351">
        <v>15000000</v>
      </c>
      <c r="D1351">
        <f t="shared" si="42"/>
        <v>13637507</v>
      </c>
      <c r="E1351" s="3">
        <f t="shared" si="43"/>
        <v>0.11146716452513079</v>
      </c>
    </row>
    <row r="1352" spans="1:5" x14ac:dyDescent="0.3">
      <c r="A1352" t="s">
        <v>13043</v>
      </c>
      <c r="B1352">
        <v>25592632</v>
      </c>
      <c r="C1352">
        <v>12000000</v>
      </c>
      <c r="D1352">
        <f t="shared" si="42"/>
        <v>13592632</v>
      </c>
      <c r="E1352" s="3">
        <f t="shared" si="43"/>
        <v>0.11146716452513079</v>
      </c>
    </row>
    <row r="1353" spans="1:5" x14ac:dyDescent="0.3">
      <c r="A1353" t="s">
        <v>13092</v>
      </c>
      <c r="B1353">
        <v>26589953</v>
      </c>
      <c r="C1353">
        <v>13000000</v>
      </c>
      <c r="D1353">
        <f t="shared" si="42"/>
        <v>13589953</v>
      </c>
      <c r="E1353" s="3">
        <f t="shared" si="43"/>
        <v>0.11146716452513079</v>
      </c>
    </row>
    <row r="1354" spans="1:5" x14ac:dyDescent="0.3">
      <c r="A1354" t="s">
        <v>14222</v>
      </c>
      <c r="B1354">
        <v>16067035</v>
      </c>
      <c r="C1354">
        <v>2500000</v>
      </c>
      <c r="D1354">
        <f t="shared" si="42"/>
        <v>13567035</v>
      </c>
      <c r="E1354" s="3">
        <f t="shared" si="43"/>
        <v>0.11146716452513079</v>
      </c>
    </row>
    <row r="1355" spans="1:5" x14ac:dyDescent="0.3">
      <c r="A1355" t="s">
        <v>11001</v>
      </c>
      <c r="B1355">
        <v>83552429</v>
      </c>
      <c r="C1355">
        <v>70000000</v>
      </c>
      <c r="D1355">
        <f t="shared" si="42"/>
        <v>13552429</v>
      </c>
      <c r="E1355" s="3">
        <f t="shared" si="43"/>
        <v>0.11146716452513079</v>
      </c>
    </row>
    <row r="1356" spans="1:5" x14ac:dyDescent="0.3">
      <c r="A1356" t="s">
        <v>13462</v>
      </c>
      <c r="B1356">
        <v>22551000</v>
      </c>
      <c r="C1356">
        <v>9000000</v>
      </c>
      <c r="D1356">
        <f t="shared" si="42"/>
        <v>13551000</v>
      </c>
      <c r="E1356" s="3">
        <f t="shared" si="43"/>
        <v>0.11146716452513079</v>
      </c>
    </row>
    <row r="1357" spans="1:5" x14ac:dyDescent="0.3">
      <c r="A1357" t="s">
        <v>12485</v>
      </c>
      <c r="B1357">
        <v>33422556</v>
      </c>
      <c r="C1357">
        <v>20000000</v>
      </c>
      <c r="D1357">
        <f t="shared" si="42"/>
        <v>13422556</v>
      </c>
      <c r="E1357" s="3">
        <f t="shared" si="43"/>
        <v>0.11146716452513079</v>
      </c>
    </row>
    <row r="1358" spans="1:5" x14ac:dyDescent="0.3">
      <c r="A1358" t="s">
        <v>13737</v>
      </c>
      <c r="B1358">
        <v>19421271</v>
      </c>
      <c r="C1358">
        <v>6000000</v>
      </c>
      <c r="D1358">
        <f t="shared" si="42"/>
        <v>13421271</v>
      </c>
      <c r="E1358" s="3">
        <f t="shared" si="43"/>
        <v>0.11146716452513079</v>
      </c>
    </row>
    <row r="1359" spans="1:5" x14ac:dyDescent="0.3">
      <c r="A1359" t="s">
        <v>13640</v>
      </c>
      <c r="B1359">
        <v>20400000</v>
      </c>
      <c r="C1359">
        <v>7000000</v>
      </c>
      <c r="D1359">
        <f t="shared" si="42"/>
        <v>13400000</v>
      </c>
      <c r="E1359" s="3">
        <f t="shared" si="43"/>
        <v>0.11146716452513079</v>
      </c>
    </row>
    <row r="1360" spans="1:5" x14ac:dyDescent="0.3">
      <c r="A1360" t="s">
        <v>12739</v>
      </c>
      <c r="B1360">
        <v>24708699</v>
      </c>
      <c r="C1360">
        <v>11350000</v>
      </c>
      <c r="D1360">
        <f t="shared" si="42"/>
        <v>13358699</v>
      </c>
      <c r="E1360" s="3">
        <f t="shared" si="43"/>
        <v>0.11146716452513079</v>
      </c>
    </row>
    <row r="1361" spans="1:5" x14ac:dyDescent="0.3">
      <c r="A1361" t="s">
        <v>13272</v>
      </c>
      <c r="B1361">
        <v>25339117</v>
      </c>
      <c r="C1361">
        <v>12000000</v>
      </c>
      <c r="D1361">
        <f t="shared" si="42"/>
        <v>13339117</v>
      </c>
      <c r="E1361" s="3">
        <f t="shared" si="43"/>
        <v>0.11146716452513079</v>
      </c>
    </row>
    <row r="1362" spans="1:5" x14ac:dyDescent="0.3">
      <c r="A1362" t="s">
        <v>13278</v>
      </c>
      <c r="B1362">
        <v>20338609</v>
      </c>
      <c r="C1362">
        <v>7000000</v>
      </c>
      <c r="D1362">
        <f t="shared" si="42"/>
        <v>13338609</v>
      </c>
      <c r="E1362" s="3">
        <f t="shared" si="43"/>
        <v>0.11146716452513079</v>
      </c>
    </row>
    <row r="1363" spans="1:5" x14ac:dyDescent="0.3">
      <c r="A1363" t="s">
        <v>13736</v>
      </c>
      <c r="B1363">
        <v>19281235</v>
      </c>
      <c r="C1363">
        <v>6000000</v>
      </c>
      <c r="D1363">
        <f t="shared" si="42"/>
        <v>13281235</v>
      </c>
      <c r="E1363" s="3">
        <f t="shared" si="43"/>
        <v>0.11146716452513079</v>
      </c>
    </row>
    <row r="1364" spans="1:5" x14ac:dyDescent="0.3">
      <c r="A1364" t="s">
        <v>11996</v>
      </c>
      <c r="B1364">
        <v>40247512</v>
      </c>
      <c r="C1364">
        <v>27000000</v>
      </c>
      <c r="D1364">
        <f t="shared" si="42"/>
        <v>13247512</v>
      </c>
      <c r="E1364" s="3">
        <f t="shared" si="43"/>
        <v>0.11146716452513079</v>
      </c>
    </row>
    <row r="1365" spans="1:5" x14ac:dyDescent="0.3">
      <c r="A1365" t="s">
        <v>12221</v>
      </c>
      <c r="B1365">
        <v>38230435</v>
      </c>
      <c r="C1365">
        <v>25000000</v>
      </c>
      <c r="D1365">
        <f t="shared" si="42"/>
        <v>13230435</v>
      </c>
      <c r="E1365" s="3">
        <f t="shared" si="43"/>
        <v>0.11146716452513079</v>
      </c>
    </row>
    <row r="1366" spans="1:5" x14ac:dyDescent="0.3">
      <c r="A1366" t="s">
        <v>13399</v>
      </c>
      <c r="B1366">
        <v>18225165</v>
      </c>
      <c r="C1366">
        <v>5000000</v>
      </c>
      <c r="D1366">
        <f t="shared" si="42"/>
        <v>13225165</v>
      </c>
      <c r="E1366" s="3">
        <f t="shared" si="43"/>
        <v>0.11146716452513079</v>
      </c>
    </row>
    <row r="1367" spans="1:5" x14ac:dyDescent="0.3">
      <c r="A1367" t="s">
        <v>11787</v>
      </c>
      <c r="B1367">
        <v>48169908</v>
      </c>
      <c r="C1367">
        <v>35000000</v>
      </c>
      <c r="D1367">
        <f t="shared" si="42"/>
        <v>13169908</v>
      </c>
      <c r="E1367" s="3">
        <f t="shared" si="43"/>
        <v>0.11146716452513079</v>
      </c>
    </row>
    <row r="1368" spans="1:5" x14ac:dyDescent="0.3">
      <c r="A1368" t="s">
        <v>13038</v>
      </c>
      <c r="B1368">
        <v>27141959</v>
      </c>
      <c r="C1368">
        <v>14000000</v>
      </c>
      <c r="D1368">
        <f t="shared" si="42"/>
        <v>13141959</v>
      </c>
      <c r="E1368" s="3">
        <f t="shared" si="43"/>
        <v>0.11146716452513079</v>
      </c>
    </row>
    <row r="1369" spans="1:5" x14ac:dyDescent="0.3">
      <c r="A1369" t="s">
        <v>12787</v>
      </c>
      <c r="B1369">
        <v>30102717</v>
      </c>
      <c r="C1369">
        <v>17000000</v>
      </c>
      <c r="D1369">
        <f t="shared" si="42"/>
        <v>13102717</v>
      </c>
      <c r="E1369" s="3">
        <f t="shared" si="43"/>
        <v>0.11146716452513079</v>
      </c>
    </row>
    <row r="1370" spans="1:5" x14ac:dyDescent="0.3">
      <c r="A1370" t="s">
        <v>11386</v>
      </c>
      <c r="B1370">
        <v>19097994</v>
      </c>
      <c r="C1370">
        <v>6000000</v>
      </c>
      <c r="D1370">
        <f t="shared" si="42"/>
        <v>13097994</v>
      </c>
      <c r="E1370" s="3">
        <f t="shared" si="43"/>
        <v>0.11146716452513079</v>
      </c>
    </row>
    <row r="1371" spans="1:5" x14ac:dyDescent="0.3">
      <c r="A1371" t="s">
        <v>13262</v>
      </c>
      <c r="B1371">
        <v>30093107</v>
      </c>
      <c r="C1371">
        <v>17000000</v>
      </c>
      <c r="D1371">
        <f t="shared" si="42"/>
        <v>13093107</v>
      </c>
      <c r="E1371" s="3">
        <f t="shared" si="43"/>
        <v>0.11146716452513079</v>
      </c>
    </row>
    <row r="1372" spans="1:5" x14ac:dyDescent="0.3">
      <c r="A1372" t="s">
        <v>11602</v>
      </c>
      <c r="B1372">
        <v>53082743</v>
      </c>
      <c r="C1372">
        <v>40000000</v>
      </c>
      <c r="D1372">
        <f t="shared" si="42"/>
        <v>13082743</v>
      </c>
      <c r="E1372" s="3">
        <f t="shared" si="43"/>
        <v>0.11146716452513079</v>
      </c>
    </row>
    <row r="1373" spans="1:5" x14ac:dyDescent="0.3">
      <c r="A1373" t="s">
        <v>13549</v>
      </c>
      <c r="B1373">
        <v>20257000</v>
      </c>
      <c r="C1373">
        <v>7200000</v>
      </c>
      <c r="D1373">
        <f t="shared" si="42"/>
        <v>13057000</v>
      </c>
      <c r="E1373" s="3">
        <f t="shared" si="43"/>
        <v>0.11146716452513079</v>
      </c>
    </row>
    <row r="1374" spans="1:5" x14ac:dyDescent="0.3">
      <c r="A1374" t="s">
        <v>13039</v>
      </c>
      <c r="B1374">
        <v>27052167</v>
      </c>
      <c r="C1374">
        <v>14000000</v>
      </c>
      <c r="D1374">
        <f t="shared" si="42"/>
        <v>13052167</v>
      </c>
      <c r="E1374" s="3">
        <f t="shared" si="43"/>
        <v>0.11146716452513079</v>
      </c>
    </row>
    <row r="1375" spans="1:5" x14ac:dyDescent="0.3">
      <c r="A1375" t="s">
        <v>12878</v>
      </c>
      <c r="B1375">
        <v>28014536</v>
      </c>
      <c r="C1375">
        <v>15000000</v>
      </c>
      <c r="D1375">
        <f t="shared" si="42"/>
        <v>13014536</v>
      </c>
      <c r="E1375" s="3">
        <f t="shared" si="43"/>
        <v>0.11146716452513079</v>
      </c>
    </row>
    <row r="1376" spans="1:5" x14ac:dyDescent="0.3">
      <c r="A1376" t="s">
        <v>13548</v>
      </c>
      <c r="B1376">
        <v>21000000</v>
      </c>
      <c r="C1376">
        <v>8000000</v>
      </c>
      <c r="D1376">
        <f t="shared" si="42"/>
        <v>13000000</v>
      </c>
      <c r="E1376" s="3">
        <f t="shared" si="43"/>
        <v>0.11146716452513079</v>
      </c>
    </row>
    <row r="1377" spans="1:5" x14ac:dyDescent="0.3">
      <c r="A1377" t="s">
        <v>14219</v>
      </c>
      <c r="B1377">
        <v>21378000</v>
      </c>
      <c r="C1377">
        <v>8400000</v>
      </c>
      <c r="D1377">
        <f t="shared" si="42"/>
        <v>12978000</v>
      </c>
      <c r="E1377" s="3">
        <f t="shared" si="43"/>
        <v>0.11146716452513079</v>
      </c>
    </row>
    <row r="1378" spans="1:5" x14ac:dyDescent="0.3">
      <c r="A1378" t="s">
        <v>10870</v>
      </c>
      <c r="B1378">
        <v>92969824</v>
      </c>
      <c r="C1378">
        <v>80000000</v>
      </c>
      <c r="D1378">
        <f t="shared" si="42"/>
        <v>12969824</v>
      </c>
      <c r="E1378" s="3">
        <f t="shared" si="43"/>
        <v>0.11146716452513079</v>
      </c>
    </row>
    <row r="1379" spans="1:5" x14ac:dyDescent="0.3">
      <c r="A1379" t="s">
        <v>11790</v>
      </c>
      <c r="B1379">
        <v>45802315</v>
      </c>
      <c r="C1379">
        <v>33000000</v>
      </c>
      <c r="D1379">
        <f t="shared" si="42"/>
        <v>12802315</v>
      </c>
      <c r="E1379" s="3">
        <f t="shared" si="43"/>
        <v>0.11146716452513079</v>
      </c>
    </row>
    <row r="1380" spans="1:5" x14ac:dyDescent="0.3">
      <c r="A1380" t="s">
        <v>13650</v>
      </c>
      <c r="B1380">
        <v>17605861</v>
      </c>
      <c r="C1380">
        <v>4825000</v>
      </c>
      <c r="D1380">
        <f t="shared" si="42"/>
        <v>12780861</v>
      </c>
      <c r="E1380" s="3">
        <f t="shared" si="43"/>
        <v>0.11146716452513079</v>
      </c>
    </row>
    <row r="1381" spans="1:5" x14ac:dyDescent="0.3">
      <c r="A1381" t="s">
        <v>12486</v>
      </c>
      <c r="B1381">
        <v>32774834</v>
      </c>
      <c r="C1381">
        <v>20000000</v>
      </c>
      <c r="D1381">
        <f t="shared" si="42"/>
        <v>12774834</v>
      </c>
      <c r="E1381" s="3">
        <f t="shared" si="43"/>
        <v>0.11146716452513079</v>
      </c>
    </row>
    <row r="1382" spans="1:5" x14ac:dyDescent="0.3">
      <c r="A1382" t="s">
        <v>11716</v>
      </c>
      <c r="B1382">
        <v>22770864</v>
      </c>
      <c r="C1382">
        <v>10000000</v>
      </c>
      <c r="D1382">
        <f t="shared" si="42"/>
        <v>12770864</v>
      </c>
      <c r="E1382" s="3">
        <f t="shared" si="43"/>
        <v>0.11146716452513079</v>
      </c>
    </row>
    <row r="1383" spans="1:5" x14ac:dyDescent="0.3">
      <c r="A1383" t="s">
        <v>11711</v>
      </c>
      <c r="B1383">
        <v>50668906</v>
      </c>
      <c r="C1383">
        <v>38000000</v>
      </c>
      <c r="D1383">
        <f t="shared" si="42"/>
        <v>12668906</v>
      </c>
      <c r="E1383" s="3">
        <f t="shared" si="43"/>
        <v>0.11146716452513079</v>
      </c>
    </row>
    <row r="1384" spans="1:5" x14ac:dyDescent="0.3">
      <c r="A1384" t="s">
        <v>13745</v>
      </c>
      <c r="B1384">
        <v>18656400</v>
      </c>
      <c r="C1384">
        <v>6000000</v>
      </c>
      <c r="D1384">
        <f t="shared" si="42"/>
        <v>12656400</v>
      </c>
      <c r="E1384" s="3">
        <f t="shared" si="43"/>
        <v>0.11146716452513079</v>
      </c>
    </row>
    <row r="1385" spans="1:5" x14ac:dyDescent="0.3">
      <c r="A1385" t="s">
        <v>11423</v>
      </c>
      <c r="B1385">
        <v>60652036</v>
      </c>
      <c r="C1385">
        <v>48000000</v>
      </c>
      <c r="D1385">
        <f t="shared" si="42"/>
        <v>12652036</v>
      </c>
      <c r="E1385" s="3">
        <f t="shared" si="43"/>
        <v>0.11146716452513079</v>
      </c>
    </row>
    <row r="1386" spans="1:5" x14ac:dyDescent="0.3">
      <c r="A1386" t="s">
        <v>11982</v>
      </c>
      <c r="B1386">
        <v>42643187</v>
      </c>
      <c r="C1386">
        <v>30000000</v>
      </c>
      <c r="D1386">
        <f t="shared" si="42"/>
        <v>12643187</v>
      </c>
      <c r="E1386" s="3">
        <f t="shared" si="43"/>
        <v>0.11146716452513079</v>
      </c>
    </row>
    <row r="1387" spans="1:5" x14ac:dyDescent="0.3">
      <c r="A1387" t="s">
        <v>11629</v>
      </c>
      <c r="B1387">
        <v>42575718</v>
      </c>
      <c r="C1387">
        <v>30000000</v>
      </c>
      <c r="D1387">
        <f t="shared" si="42"/>
        <v>12575718</v>
      </c>
      <c r="E1387" s="3">
        <f t="shared" si="43"/>
        <v>0.11146716452513079</v>
      </c>
    </row>
    <row r="1388" spans="1:5" x14ac:dyDescent="0.3">
      <c r="A1388" t="s">
        <v>10656</v>
      </c>
      <c r="B1388">
        <v>132550960</v>
      </c>
      <c r="C1388">
        <v>120000000</v>
      </c>
      <c r="D1388">
        <f t="shared" si="42"/>
        <v>12550960</v>
      </c>
      <c r="E1388" s="3">
        <f t="shared" si="43"/>
        <v>0.11146716452513079</v>
      </c>
    </row>
    <row r="1389" spans="1:5" x14ac:dyDescent="0.3">
      <c r="A1389" t="s">
        <v>13040</v>
      </c>
      <c r="B1389">
        <v>26539321</v>
      </c>
      <c r="C1389">
        <v>14000000</v>
      </c>
      <c r="D1389">
        <f t="shared" si="42"/>
        <v>12539321</v>
      </c>
      <c r="E1389" s="3">
        <f t="shared" si="43"/>
        <v>0.11146716452513079</v>
      </c>
    </row>
    <row r="1390" spans="1:5" x14ac:dyDescent="0.3">
      <c r="A1390" t="s">
        <v>11986</v>
      </c>
      <c r="B1390">
        <v>42478175</v>
      </c>
      <c r="C1390">
        <v>30000000</v>
      </c>
      <c r="D1390">
        <f t="shared" si="42"/>
        <v>12478175</v>
      </c>
      <c r="E1390" s="3">
        <f t="shared" si="43"/>
        <v>0.11146716452513079</v>
      </c>
    </row>
    <row r="1391" spans="1:5" x14ac:dyDescent="0.3">
      <c r="A1391" t="s">
        <v>13129</v>
      </c>
      <c r="B1391">
        <v>25277561</v>
      </c>
      <c r="C1391">
        <v>12800000</v>
      </c>
      <c r="D1391">
        <f t="shared" si="42"/>
        <v>12477561</v>
      </c>
      <c r="E1391" s="3">
        <f t="shared" si="43"/>
        <v>0.11146716452513079</v>
      </c>
    </row>
    <row r="1392" spans="1:5" x14ac:dyDescent="0.3">
      <c r="A1392" t="s">
        <v>12664</v>
      </c>
      <c r="B1392">
        <v>31471430</v>
      </c>
      <c r="C1392">
        <v>19000000</v>
      </c>
      <c r="D1392">
        <f t="shared" si="42"/>
        <v>12471430</v>
      </c>
      <c r="E1392" s="3">
        <f t="shared" si="43"/>
        <v>0.11146716452513079</v>
      </c>
    </row>
    <row r="1393" spans="1:5" x14ac:dyDescent="0.3">
      <c r="A1393" t="s">
        <v>11312</v>
      </c>
      <c r="B1393">
        <v>62453315</v>
      </c>
      <c r="C1393">
        <v>50000000</v>
      </c>
      <c r="D1393">
        <f t="shared" si="42"/>
        <v>12453315</v>
      </c>
      <c r="E1393" s="3">
        <f t="shared" si="43"/>
        <v>0.11146716452513079</v>
      </c>
    </row>
    <row r="1394" spans="1:5" x14ac:dyDescent="0.3">
      <c r="A1394" t="s">
        <v>12877</v>
      </c>
      <c r="B1394">
        <v>27441122</v>
      </c>
      <c r="C1394">
        <v>15000000</v>
      </c>
      <c r="D1394">
        <f t="shared" si="42"/>
        <v>12441122</v>
      </c>
      <c r="E1394" s="3">
        <f t="shared" si="43"/>
        <v>0.11146716452513079</v>
      </c>
    </row>
    <row r="1395" spans="1:5" x14ac:dyDescent="0.3">
      <c r="A1395" t="s">
        <v>11984</v>
      </c>
      <c r="B1395">
        <v>52418902</v>
      </c>
      <c r="C1395">
        <v>40000000</v>
      </c>
      <c r="D1395">
        <f t="shared" si="42"/>
        <v>12418902</v>
      </c>
      <c r="E1395" s="3">
        <f t="shared" si="43"/>
        <v>0.11146716452513079</v>
      </c>
    </row>
    <row r="1396" spans="1:5" x14ac:dyDescent="0.3">
      <c r="A1396" t="s">
        <v>11472</v>
      </c>
      <c r="B1396">
        <v>57362581</v>
      </c>
      <c r="C1396">
        <v>45000000</v>
      </c>
      <c r="D1396">
        <f t="shared" si="42"/>
        <v>12362581</v>
      </c>
      <c r="E1396" s="3">
        <f t="shared" si="43"/>
        <v>0.11146716452513079</v>
      </c>
    </row>
    <row r="1397" spans="1:5" x14ac:dyDescent="0.3">
      <c r="A1397" t="s">
        <v>10473</v>
      </c>
      <c r="B1397">
        <v>202351611</v>
      </c>
      <c r="C1397">
        <v>190000000</v>
      </c>
      <c r="D1397">
        <f t="shared" si="42"/>
        <v>12351611</v>
      </c>
      <c r="E1397" s="3">
        <f t="shared" si="43"/>
        <v>0.11146716452513079</v>
      </c>
    </row>
    <row r="1398" spans="1:5" x14ac:dyDescent="0.3">
      <c r="A1398" t="s">
        <v>13863</v>
      </c>
      <c r="B1398">
        <v>17314483</v>
      </c>
      <c r="C1398">
        <v>5000000</v>
      </c>
      <c r="D1398">
        <f t="shared" si="42"/>
        <v>12314483</v>
      </c>
      <c r="E1398" s="3">
        <f t="shared" si="43"/>
        <v>0.11146716452513079</v>
      </c>
    </row>
    <row r="1399" spans="1:5" x14ac:dyDescent="0.3">
      <c r="A1399" t="s">
        <v>11482</v>
      </c>
      <c r="B1399">
        <v>47307550</v>
      </c>
      <c r="C1399">
        <v>35000000</v>
      </c>
      <c r="D1399">
        <f t="shared" si="42"/>
        <v>12307550</v>
      </c>
      <c r="E1399" s="3">
        <f t="shared" si="43"/>
        <v>0.11146716452513079</v>
      </c>
    </row>
    <row r="1400" spans="1:5" x14ac:dyDescent="0.3">
      <c r="A1400" t="s">
        <v>12507</v>
      </c>
      <c r="B1400">
        <v>23078294</v>
      </c>
      <c r="C1400">
        <v>11000000</v>
      </c>
      <c r="D1400">
        <f t="shared" si="42"/>
        <v>12078294</v>
      </c>
      <c r="E1400" s="3">
        <f t="shared" si="43"/>
        <v>0.11146716452513079</v>
      </c>
    </row>
    <row r="1401" spans="1:5" x14ac:dyDescent="0.3">
      <c r="A1401" t="s">
        <v>11985</v>
      </c>
      <c r="B1401">
        <v>42057340</v>
      </c>
      <c r="C1401">
        <v>30000000</v>
      </c>
      <c r="D1401">
        <f t="shared" si="42"/>
        <v>12057340</v>
      </c>
      <c r="E1401" s="3">
        <f t="shared" si="43"/>
        <v>0.11146716452513079</v>
      </c>
    </row>
    <row r="1402" spans="1:5" x14ac:dyDescent="0.3">
      <c r="A1402" t="s">
        <v>12488</v>
      </c>
      <c r="B1402">
        <v>32051917</v>
      </c>
      <c r="C1402">
        <v>20000000</v>
      </c>
      <c r="D1402">
        <f t="shared" si="42"/>
        <v>12051917</v>
      </c>
      <c r="E1402" s="3">
        <f t="shared" si="43"/>
        <v>0.11146716452513079</v>
      </c>
    </row>
    <row r="1403" spans="1:5" x14ac:dyDescent="0.3">
      <c r="A1403" t="s">
        <v>12489</v>
      </c>
      <c r="B1403">
        <v>32014289</v>
      </c>
      <c r="C1403">
        <v>20000000</v>
      </c>
      <c r="D1403">
        <f t="shared" si="42"/>
        <v>12014289</v>
      </c>
      <c r="E1403" s="3">
        <f t="shared" si="43"/>
        <v>0.11146716452513079</v>
      </c>
    </row>
    <row r="1404" spans="1:5" x14ac:dyDescent="0.3">
      <c r="A1404" t="s">
        <v>13940</v>
      </c>
      <c r="B1404">
        <v>16501785</v>
      </c>
      <c r="C1404">
        <v>4500000</v>
      </c>
      <c r="D1404">
        <f t="shared" si="42"/>
        <v>12001785</v>
      </c>
      <c r="E1404" s="3">
        <f t="shared" si="43"/>
        <v>0.11146716452513079</v>
      </c>
    </row>
    <row r="1405" spans="1:5" x14ac:dyDescent="0.3">
      <c r="A1405" t="s">
        <v>11607</v>
      </c>
      <c r="B1405">
        <v>52000688</v>
      </c>
      <c r="C1405">
        <v>40000000</v>
      </c>
      <c r="D1405">
        <f t="shared" si="42"/>
        <v>12000688</v>
      </c>
      <c r="E1405" s="3">
        <f t="shared" si="43"/>
        <v>0.11146716452513079</v>
      </c>
    </row>
    <row r="1406" spans="1:5" x14ac:dyDescent="0.3">
      <c r="A1406" t="s">
        <v>12517</v>
      </c>
      <c r="B1406">
        <v>32000000</v>
      </c>
      <c r="C1406">
        <v>20000000</v>
      </c>
      <c r="D1406">
        <f t="shared" si="42"/>
        <v>12000000</v>
      </c>
      <c r="E1406" s="3">
        <f t="shared" si="43"/>
        <v>0.11146716452513079</v>
      </c>
    </row>
    <row r="1407" spans="1:5" x14ac:dyDescent="0.3">
      <c r="A1407" t="s">
        <v>11612</v>
      </c>
      <c r="B1407">
        <v>51853450</v>
      </c>
      <c r="C1407">
        <v>40000000</v>
      </c>
      <c r="D1407">
        <f t="shared" si="42"/>
        <v>11853450</v>
      </c>
      <c r="E1407" s="3">
        <f t="shared" si="43"/>
        <v>0.11146716452513079</v>
      </c>
    </row>
    <row r="1408" spans="1:5" x14ac:dyDescent="0.3">
      <c r="A1408" t="s">
        <v>11135</v>
      </c>
      <c r="B1408">
        <v>71844424</v>
      </c>
      <c r="C1408">
        <v>60000000</v>
      </c>
      <c r="D1408">
        <f t="shared" si="42"/>
        <v>11844424</v>
      </c>
      <c r="E1408" s="3">
        <f t="shared" si="43"/>
        <v>0.11146716452513079</v>
      </c>
    </row>
    <row r="1409" spans="1:5" x14ac:dyDescent="0.3">
      <c r="A1409" t="s">
        <v>13609</v>
      </c>
      <c r="B1409">
        <v>16842303</v>
      </c>
      <c r="C1409">
        <v>5000000</v>
      </c>
      <c r="D1409">
        <f t="shared" si="42"/>
        <v>11842303</v>
      </c>
      <c r="E1409" s="3">
        <f t="shared" si="43"/>
        <v>0.11146716452513079</v>
      </c>
    </row>
    <row r="1410" spans="1:5" x14ac:dyDescent="0.3">
      <c r="A1410" t="s">
        <v>12490</v>
      </c>
      <c r="B1410">
        <v>31838002</v>
      </c>
      <c r="C1410">
        <v>20000000</v>
      </c>
      <c r="D1410">
        <f t="shared" ref="D1410:D1473" si="44">B1410-C1410</f>
        <v>11838002</v>
      </c>
      <c r="E1410" s="3">
        <f t="shared" si="43"/>
        <v>0.11146716452513079</v>
      </c>
    </row>
    <row r="1411" spans="1:5" x14ac:dyDescent="0.3">
      <c r="A1411" t="s">
        <v>12223</v>
      </c>
      <c r="B1411">
        <v>36833473</v>
      </c>
      <c r="C1411">
        <v>25000000</v>
      </c>
      <c r="D1411">
        <f t="shared" si="44"/>
        <v>11833473</v>
      </c>
      <c r="E1411" s="3">
        <f t="shared" ref="E1411:E1474" si="45">CORREL($B:$B,$C:$C)</f>
        <v>0.11146716452513079</v>
      </c>
    </row>
    <row r="1412" spans="1:5" x14ac:dyDescent="0.3">
      <c r="A1412" t="s">
        <v>12666</v>
      </c>
      <c r="B1412">
        <v>26830000</v>
      </c>
      <c r="C1412">
        <v>15000000</v>
      </c>
      <c r="D1412">
        <f t="shared" si="44"/>
        <v>11830000</v>
      </c>
      <c r="E1412" s="3">
        <f t="shared" si="45"/>
        <v>0.11146716452513079</v>
      </c>
    </row>
    <row r="1413" spans="1:5" x14ac:dyDescent="0.3">
      <c r="A1413" t="s">
        <v>13954</v>
      </c>
      <c r="B1413">
        <v>15369573</v>
      </c>
      <c r="C1413">
        <v>3600000</v>
      </c>
      <c r="D1413">
        <f t="shared" si="44"/>
        <v>11769573</v>
      </c>
      <c r="E1413" s="3">
        <f t="shared" si="45"/>
        <v>0.11146716452513079</v>
      </c>
    </row>
    <row r="1414" spans="1:5" x14ac:dyDescent="0.3">
      <c r="A1414" t="s">
        <v>12784</v>
      </c>
      <c r="B1414">
        <v>28734552</v>
      </c>
      <c r="C1414">
        <v>17000000</v>
      </c>
      <c r="D1414">
        <f t="shared" si="44"/>
        <v>11734552</v>
      </c>
      <c r="E1414" s="3">
        <f t="shared" si="45"/>
        <v>0.11146716452513079</v>
      </c>
    </row>
    <row r="1415" spans="1:5" x14ac:dyDescent="0.3">
      <c r="A1415" t="s">
        <v>13758</v>
      </c>
      <c r="B1415">
        <v>17683670</v>
      </c>
      <c r="C1415">
        <v>5952000</v>
      </c>
      <c r="D1415">
        <f t="shared" si="44"/>
        <v>11731670</v>
      </c>
      <c r="E1415" s="3">
        <f t="shared" si="45"/>
        <v>0.11146716452513079</v>
      </c>
    </row>
    <row r="1416" spans="1:5" x14ac:dyDescent="0.3">
      <c r="A1416" t="s">
        <v>11693</v>
      </c>
      <c r="B1416">
        <v>50693162</v>
      </c>
      <c r="C1416">
        <v>39000000</v>
      </c>
      <c r="D1416">
        <f t="shared" si="44"/>
        <v>11693162</v>
      </c>
      <c r="E1416" s="3">
        <f t="shared" si="45"/>
        <v>0.11146716452513079</v>
      </c>
    </row>
    <row r="1417" spans="1:5" x14ac:dyDescent="0.3">
      <c r="A1417" t="s">
        <v>10696</v>
      </c>
      <c r="B1417">
        <v>101643008</v>
      </c>
      <c r="C1417">
        <v>90000000</v>
      </c>
      <c r="D1417">
        <f t="shared" si="44"/>
        <v>11643008</v>
      </c>
      <c r="E1417" s="3">
        <f t="shared" si="45"/>
        <v>0.11146716452513079</v>
      </c>
    </row>
    <row r="1418" spans="1:5" x14ac:dyDescent="0.3">
      <c r="A1418" t="s">
        <v>13641</v>
      </c>
      <c r="B1418">
        <v>18621249</v>
      </c>
      <c r="C1418">
        <v>7000000</v>
      </c>
      <c r="D1418">
        <f t="shared" si="44"/>
        <v>11621249</v>
      </c>
      <c r="E1418" s="3">
        <f t="shared" si="45"/>
        <v>0.11146716452513079</v>
      </c>
    </row>
    <row r="1419" spans="1:5" x14ac:dyDescent="0.3">
      <c r="A1419" t="s">
        <v>12231</v>
      </c>
      <c r="B1419">
        <v>34604054</v>
      </c>
      <c r="C1419">
        <v>23000000</v>
      </c>
      <c r="D1419">
        <f t="shared" si="44"/>
        <v>11604054</v>
      </c>
      <c r="E1419" s="3">
        <f t="shared" si="45"/>
        <v>0.11146716452513079</v>
      </c>
    </row>
    <row r="1420" spans="1:5" x14ac:dyDescent="0.3">
      <c r="A1420" t="s">
        <v>13291</v>
      </c>
      <c r="B1420">
        <v>21589307</v>
      </c>
      <c r="C1420">
        <v>10000000</v>
      </c>
      <c r="D1420">
        <f t="shared" si="44"/>
        <v>11589307</v>
      </c>
      <c r="E1420" s="3">
        <f t="shared" si="45"/>
        <v>0.11146716452513079</v>
      </c>
    </row>
    <row r="1421" spans="1:5" x14ac:dyDescent="0.3">
      <c r="A1421" t="s">
        <v>12505</v>
      </c>
      <c r="B1421">
        <v>31584722</v>
      </c>
      <c r="C1421">
        <v>20000000</v>
      </c>
      <c r="D1421">
        <f t="shared" si="44"/>
        <v>11584722</v>
      </c>
      <c r="E1421" s="3">
        <f t="shared" si="45"/>
        <v>0.11146716452513079</v>
      </c>
    </row>
    <row r="1422" spans="1:5" x14ac:dyDescent="0.3">
      <c r="A1422" t="s">
        <v>12425</v>
      </c>
      <c r="B1422">
        <v>36581633</v>
      </c>
      <c r="C1422">
        <v>25000000</v>
      </c>
      <c r="D1422">
        <f t="shared" si="44"/>
        <v>11581633</v>
      </c>
      <c r="E1422" s="3">
        <f t="shared" si="45"/>
        <v>0.11146716452513079</v>
      </c>
    </row>
    <row r="1423" spans="1:5" x14ac:dyDescent="0.3">
      <c r="A1423" t="s">
        <v>13433</v>
      </c>
      <c r="B1423">
        <v>21564616</v>
      </c>
      <c r="C1423">
        <v>10000000</v>
      </c>
      <c r="D1423">
        <f t="shared" si="44"/>
        <v>11564616</v>
      </c>
      <c r="E1423" s="3">
        <f t="shared" si="45"/>
        <v>0.11146716452513079</v>
      </c>
    </row>
    <row r="1424" spans="1:5" x14ac:dyDescent="0.3">
      <c r="A1424" t="s">
        <v>12139</v>
      </c>
      <c r="B1424">
        <v>38536376</v>
      </c>
      <c r="C1424">
        <v>27000000</v>
      </c>
      <c r="D1424">
        <f t="shared" si="44"/>
        <v>11536376</v>
      </c>
      <c r="E1424" s="3">
        <f t="shared" si="45"/>
        <v>0.11146716452513079</v>
      </c>
    </row>
    <row r="1425" spans="1:5" x14ac:dyDescent="0.3">
      <c r="A1425" t="s">
        <v>14322</v>
      </c>
      <c r="B1425">
        <v>13300000</v>
      </c>
      <c r="C1425">
        <v>1800000</v>
      </c>
      <c r="D1425">
        <f t="shared" si="44"/>
        <v>11500000</v>
      </c>
      <c r="E1425" s="3">
        <f t="shared" si="45"/>
        <v>0.11146716452513079</v>
      </c>
    </row>
    <row r="1426" spans="1:5" x14ac:dyDescent="0.3">
      <c r="A1426" t="s">
        <v>14106</v>
      </c>
      <c r="B1426">
        <v>13973532</v>
      </c>
      <c r="C1426">
        <v>2500000</v>
      </c>
      <c r="D1426">
        <f t="shared" si="44"/>
        <v>11473532</v>
      </c>
      <c r="E1426" s="3">
        <f t="shared" si="45"/>
        <v>0.11146716452513079</v>
      </c>
    </row>
    <row r="1427" spans="1:5" x14ac:dyDescent="0.3">
      <c r="A1427" t="s">
        <v>13277</v>
      </c>
      <c r="B1427">
        <v>25464480</v>
      </c>
      <c r="C1427">
        <v>14000000</v>
      </c>
      <c r="D1427">
        <f t="shared" si="44"/>
        <v>11464480</v>
      </c>
      <c r="E1427" s="3">
        <f t="shared" si="45"/>
        <v>0.11146716452513079</v>
      </c>
    </row>
    <row r="1428" spans="1:5" x14ac:dyDescent="0.3">
      <c r="A1428" t="s">
        <v>12226</v>
      </c>
      <c r="B1428">
        <v>36447959</v>
      </c>
      <c r="C1428">
        <v>25000000</v>
      </c>
      <c r="D1428">
        <f t="shared" si="44"/>
        <v>11447959</v>
      </c>
      <c r="E1428" s="3">
        <f t="shared" si="45"/>
        <v>0.11146716452513079</v>
      </c>
    </row>
    <row r="1429" spans="1:5" x14ac:dyDescent="0.3">
      <c r="A1429" t="s">
        <v>13955</v>
      </c>
      <c r="B1429">
        <v>15935068</v>
      </c>
      <c r="C1429">
        <v>4500000</v>
      </c>
      <c r="D1429">
        <f t="shared" si="44"/>
        <v>11435068</v>
      </c>
      <c r="E1429" s="3">
        <f t="shared" si="45"/>
        <v>0.11146716452513079</v>
      </c>
    </row>
    <row r="1430" spans="1:5" x14ac:dyDescent="0.3">
      <c r="A1430" t="s">
        <v>12880</v>
      </c>
      <c r="B1430">
        <v>26421314</v>
      </c>
      <c r="C1430">
        <v>15000000</v>
      </c>
      <c r="D1430">
        <f t="shared" si="44"/>
        <v>11421314</v>
      </c>
      <c r="E1430" s="3">
        <f t="shared" si="45"/>
        <v>0.11146716452513079</v>
      </c>
    </row>
    <row r="1431" spans="1:5" x14ac:dyDescent="0.3">
      <c r="A1431" t="s">
        <v>11987</v>
      </c>
      <c r="B1431">
        <v>41407470</v>
      </c>
      <c r="C1431">
        <v>30000000</v>
      </c>
      <c r="D1431">
        <f t="shared" si="44"/>
        <v>11407470</v>
      </c>
      <c r="E1431" s="3">
        <f t="shared" si="45"/>
        <v>0.11146716452513079</v>
      </c>
    </row>
    <row r="1432" spans="1:5" x14ac:dyDescent="0.3">
      <c r="A1432" t="s">
        <v>12863</v>
      </c>
      <c r="B1432">
        <v>33386128</v>
      </c>
      <c r="C1432">
        <v>22000000</v>
      </c>
      <c r="D1432">
        <f t="shared" si="44"/>
        <v>11386128</v>
      </c>
      <c r="E1432" s="3">
        <f t="shared" si="45"/>
        <v>0.11146716452513079</v>
      </c>
    </row>
    <row r="1433" spans="1:5" x14ac:dyDescent="0.3">
      <c r="A1433" t="s">
        <v>12884</v>
      </c>
      <c r="B1433">
        <v>26384919</v>
      </c>
      <c r="C1433">
        <v>15000000</v>
      </c>
      <c r="D1433">
        <f t="shared" si="44"/>
        <v>11384919</v>
      </c>
      <c r="E1433" s="3">
        <f t="shared" si="45"/>
        <v>0.11146716452513079</v>
      </c>
    </row>
    <row r="1434" spans="1:5" x14ac:dyDescent="0.3">
      <c r="A1434" t="s">
        <v>13743</v>
      </c>
      <c r="B1434">
        <v>17382982</v>
      </c>
      <c r="C1434">
        <v>6000000</v>
      </c>
      <c r="D1434">
        <f t="shared" si="44"/>
        <v>11382982</v>
      </c>
      <c r="E1434" s="3">
        <f t="shared" si="45"/>
        <v>0.11146716452513079</v>
      </c>
    </row>
    <row r="1435" spans="1:5" x14ac:dyDescent="0.3">
      <c r="A1435" t="s">
        <v>12097</v>
      </c>
      <c r="B1435">
        <v>38372662</v>
      </c>
      <c r="C1435">
        <v>27000000</v>
      </c>
      <c r="D1435">
        <f t="shared" si="44"/>
        <v>11372662</v>
      </c>
      <c r="E1435" s="3">
        <f t="shared" si="45"/>
        <v>0.11146716452513079</v>
      </c>
    </row>
    <row r="1436" spans="1:5" x14ac:dyDescent="0.3">
      <c r="A1436" t="s">
        <v>13282</v>
      </c>
      <c r="B1436">
        <v>21371425</v>
      </c>
      <c r="C1436">
        <v>10000000</v>
      </c>
      <c r="D1436">
        <f t="shared" si="44"/>
        <v>11371425</v>
      </c>
      <c r="E1436" s="3">
        <f t="shared" si="45"/>
        <v>0.11146716452513079</v>
      </c>
    </row>
    <row r="1437" spans="1:5" x14ac:dyDescent="0.3">
      <c r="A1437" t="s">
        <v>11243</v>
      </c>
      <c r="B1437">
        <v>66365290</v>
      </c>
      <c r="C1437">
        <v>55000000</v>
      </c>
      <c r="D1437">
        <f t="shared" si="44"/>
        <v>11365290</v>
      </c>
      <c r="E1437" s="3">
        <f t="shared" si="45"/>
        <v>0.11146716452513079</v>
      </c>
    </row>
    <row r="1438" spans="1:5" x14ac:dyDescent="0.3">
      <c r="A1438" t="s">
        <v>12244</v>
      </c>
      <c r="B1438">
        <v>28341469</v>
      </c>
      <c r="C1438">
        <v>17000000</v>
      </c>
      <c r="D1438">
        <f t="shared" si="44"/>
        <v>11341469</v>
      </c>
      <c r="E1438" s="3">
        <f t="shared" si="45"/>
        <v>0.11146716452513079</v>
      </c>
    </row>
    <row r="1439" spans="1:5" x14ac:dyDescent="0.3">
      <c r="A1439" t="s">
        <v>11034</v>
      </c>
      <c r="B1439">
        <v>81257500</v>
      </c>
      <c r="C1439">
        <v>70000000</v>
      </c>
      <c r="D1439">
        <f t="shared" si="44"/>
        <v>11257500</v>
      </c>
      <c r="E1439" s="3">
        <f t="shared" si="45"/>
        <v>0.11146716452513079</v>
      </c>
    </row>
    <row r="1440" spans="1:5" x14ac:dyDescent="0.3">
      <c r="A1440" t="s">
        <v>12665</v>
      </c>
      <c r="B1440">
        <v>30222640</v>
      </c>
      <c r="C1440">
        <v>19000000</v>
      </c>
      <c r="D1440">
        <f t="shared" si="44"/>
        <v>11222640</v>
      </c>
      <c r="E1440" s="3">
        <f t="shared" si="45"/>
        <v>0.11146716452513079</v>
      </c>
    </row>
    <row r="1441" spans="1:5" x14ac:dyDescent="0.3">
      <c r="A1441" t="s">
        <v>11244</v>
      </c>
      <c r="B1441">
        <v>66207920</v>
      </c>
      <c r="C1441">
        <v>55000000</v>
      </c>
      <c r="D1441">
        <f t="shared" si="44"/>
        <v>11207920</v>
      </c>
      <c r="E1441" s="3">
        <f t="shared" si="45"/>
        <v>0.11146716452513079</v>
      </c>
    </row>
    <row r="1442" spans="1:5" x14ac:dyDescent="0.3">
      <c r="A1442" t="s">
        <v>10871</v>
      </c>
      <c r="B1442">
        <v>91188905</v>
      </c>
      <c r="C1442">
        <v>80000000</v>
      </c>
      <c r="D1442">
        <f t="shared" si="44"/>
        <v>11188905</v>
      </c>
      <c r="E1442" s="3">
        <f t="shared" si="45"/>
        <v>0.11146716452513079</v>
      </c>
    </row>
    <row r="1443" spans="1:5" x14ac:dyDescent="0.3">
      <c r="A1443" t="s">
        <v>11606</v>
      </c>
      <c r="B1443">
        <v>51185897</v>
      </c>
      <c r="C1443">
        <v>40000000</v>
      </c>
      <c r="D1443">
        <f t="shared" si="44"/>
        <v>11185897</v>
      </c>
      <c r="E1443" s="3">
        <f t="shared" si="45"/>
        <v>0.11146716452513079</v>
      </c>
    </row>
    <row r="1444" spans="1:5" x14ac:dyDescent="0.3">
      <c r="A1444" t="s">
        <v>14060</v>
      </c>
      <c r="B1444">
        <v>14673301</v>
      </c>
      <c r="C1444">
        <v>3500000</v>
      </c>
      <c r="D1444">
        <f t="shared" si="44"/>
        <v>11173301</v>
      </c>
      <c r="E1444" s="3">
        <f t="shared" si="45"/>
        <v>0.11146716452513079</v>
      </c>
    </row>
    <row r="1445" spans="1:5" x14ac:dyDescent="0.3">
      <c r="A1445" t="s">
        <v>13231</v>
      </c>
      <c r="B1445">
        <v>22160085</v>
      </c>
      <c r="C1445">
        <v>11000000</v>
      </c>
      <c r="D1445">
        <f t="shared" si="44"/>
        <v>11160085</v>
      </c>
      <c r="E1445" s="3">
        <f t="shared" si="45"/>
        <v>0.11146716452513079</v>
      </c>
    </row>
    <row r="1446" spans="1:5" x14ac:dyDescent="0.3">
      <c r="A1446" t="s">
        <v>13928</v>
      </c>
      <c r="B1446">
        <v>13092000</v>
      </c>
      <c r="C1446">
        <v>2000000</v>
      </c>
      <c r="D1446">
        <f t="shared" si="44"/>
        <v>11092000</v>
      </c>
      <c r="E1446" s="3">
        <f t="shared" si="45"/>
        <v>0.11146716452513079</v>
      </c>
    </row>
    <row r="1447" spans="1:5" x14ac:dyDescent="0.3">
      <c r="A1447" t="s">
        <v>14224</v>
      </c>
      <c r="B1447">
        <v>14564027</v>
      </c>
      <c r="C1447">
        <v>3500000</v>
      </c>
      <c r="D1447">
        <f t="shared" si="44"/>
        <v>11064027</v>
      </c>
      <c r="E1447" s="3">
        <f t="shared" si="45"/>
        <v>0.11146716452513079</v>
      </c>
    </row>
    <row r="1448" spans="1:5" x14ac:dyDescent="0.3">
      <c r="A1448" t="s">
        <v>10452</v>
      </c>
      <c r="B1448">
        <v>218051260</v>
      </c>
      <c r="C1448">
        <v>207000000</v>
      </c>
      <c r="D1448">
        <f t="shared" si="44"/>
        <v>11051260</v>
      </c>
      <c r="E1448" s="3">
        <f t="shared" si="45"/>
        <v>0.11146716452513079</v>
      </c>
    </row>
    <row r="1449" spans="1:5" x14ac:dyDescent="0.3">
      <c r="A1449" t="s">
        <v>14407</v>
      </c>
      <c r="B1449">
        <v>12006514</v>
      </c>
      <c r="C1449">
        <v>960000</v>
      </c>
      <c r="D1449">
        <f t="shared" si="44"/>
        <v>11046514</v>
      </c>
      <c r="E1449" s="3">
        <f t="shared" si="45"/>
        <v>0.11146716452513079</v>
      </c>
    </row>
    <row r="1450" spans="1:5" x14ac:dyDescent="0.3">
      <c r="A1450" t="s">
        <v>11965</v>
      </c>
      <c r="B1450">
        <v>56044241</v>
      </c>
      <c r="C1450">
        <v>45000000</v>
      </c>
      <c r="D1450">
        <f t="shared" si="44"/>
        <v>11044241</v>
      </c>
      <c r="E1450" s="3">
        <f t="shared" si="45"/>
        <v>0.11146716452513079</v>
      </c>
    </row>
    <row r="1451" spans="1:5" x14ac:dyDescent="0.3">
      <c r="A1451" t="s">
        <v>11733</v>
      </c>
      <c r="B1451">
        <v>48006503</v>
      </c>
      <c r="C1451">
        <v>37000000</v>
      </c>
      <c r="D1451">
        <f t="shared" si="44"/>
        <v>11006503</v>
      </c>
      <c r="E1451" s="3">
        <f t="shared" si="45"/>
        <v>0.11146716452513079</v>
      </c>
    </row>
    <row r="1452" spans="1:5" x14ac:dyDescent="0.3">
      <c r="A1452" t="s">
        <v>13063</v>
      </c>
      <c r="B1452">
        <v>18004225</v>
      </c>
      <c r="C1452">
        <v>7000000</v>
      </c>
      <c r="D1452">
        <f t="shared" si="44"/>
        <v>11004225</v>
      </c>
      <c r="E1452" s="3">
        <f t="shared" si="45"/>
        <v>0.11146716452513079</v>
      </c>
    </row>
    <row r="1453" spans="1:5" x14ac:dyDescent="0.3">
      <c r="A1453" t="s">
        <v>12228</v>
      </c>
      <c r="B1453">
        <v>35990505</v>
      </c>
      <c r="C1453">
        <v>25000000</v>
      </c>
      <c r="D1453">
        <f t="shared" si="44"/>
        <v>10990505</v>
      </c>
      <c r="E1453" s="3">
        <f t="shared" si="45"/>
        <v>0.11146716452513079</v>
      </c>
    </row>
    <row r="1454" spans="1:5" x14ac:dyDescent="0.3">
      <c r="A1454" t="s">
        <v>12163</v>
      </c>
      <c r="B1454">
        <v>36985501</v>
      </c>
      <c r="C1454">
        <v>26000000</v>
      </c>
      <c r="D1454">
        <f t="shared" si="44"/>
        <v>10985501</v>
      </c>
      <c r="E1454" s="3">
        <f t="shared" si="45"/>
        <v>0.11146716452513079</v>
      </c>
    </row>
    <row r="1455" spans="1:5" x14ac:dyDescent="0.3">
      <c r="A1455" t="s">
        <v>11997</v>
      </c>
      <c r="B1455">
        <v>35927406</v>
      </c>
      <c r="C1455">
        <v>25000000</v>
      </c>
      <c r="D1455">
        <f t="shared" si="44"/>
        <v>10927406</v>
      </c>
      <c r="E1455" s="3">
        <f t="shared" si="45"/>
        <v>0.11146716452513079</v>
      </c>
    </row>
    <row r="1456" spans="1:5" x14ac:dyDescent="0.3">
      <c r="A1456" t="s">
        <v>12789</v>
      </c>
      <c r="B1456">
        <v>26896744</v>
      </c>
      <c r="C1456">
        <v>16000000</v>
      </c>
      <c r="D1456">
        <f t="shared" si="44"/>
        <v>10896744</v>
      </c>
      <c r="E1456" s="3">
        <f t="shared" si="45"/>
        <v>0.11146716452513079</v>
      </c>
    </row>
    <row r="1457" spans="1:5" x14ac:dyDescent="0.3">
      <c r="A1457" t="s">
        <v>11793</v>
      </c>
      <c r="B1457">
        <v>43894863</v>
      </c>
      <c r="C1457">
        <v>33000000</v>
      </c>
      <c r="D1457">
        <f t="shared" si="44"/>
        <v>10894863</v>
      </c>
      <c r="E1457" s="3">
        <f t="shared" si="45"/>
        <v>0.11146716452513079</v>
      </c>
    </row>
    <row r="1458" spans="1:5" x14ac:dyDescent="0.3">
      <c r="A1458" t="s">
        <v>11605</v>
      </c>
      <c r="B1458">
        <v>50859889</v>
      </c>
      <c r="C1458">
        <v>40000000</v>
      </c>
      <c r="D1458">
        <f t="shared" si="44"/>
        <v>10859889</v>
      </c>
      <c r="E1458" s="3">
        <f t="shared" si="45"/>
        <v>0.11146716452513079</v>
      </c>
    </row>
    <row r="1459" spans="1:5" x14ac:dyDescent="0.3">
      <c r="A1459" t="s">
        <v>10787</v>
      </c>
      <c r="B1459">
        <v>100853835</v>
      </c>
      <c r="C1459">
        <v>90000000</v>
      </c>
      <c r="D1459">
        <f t="shared" si="44"/>
        <v>10853835</v>
      </c>
      <c r="E1459" s="3">
        <f t="shared" si="45"/>
        <v>0.11146716452513079</v>
      </c>
    </row>
    <row r="1460" spans="1:5" x14ac:dyDescent="0.3">
      <c r="A1460" t="s">
        <v>11409</v>
      </c>
      <c r="B1460">
        <v>28837115</v>
      </c>
      <c r="C1460">
        <v>18000000</v>
      </c>
      <c r="D1460">
        <f t="shared" si="44"/>
        <v>10837115</v>
      </c>
      <c r="E1460" s="3">
        <f t="shared" si="45"/>
        <v>0.11146716452513079</v>
      </c>
    </row>
    <row r="1461" spans="1:5" x14ac:dyDescent="0.3">
      <c r="A1461" t="s">
        <v>11737</v>
      </c>
      <c r="B1461">
        <v>46813366</v>
      </c>
      <c r="C1461">
        <v>36000000</v>
      </c>
      <c r="D1461">
        <f t="shared" si="44"/>
        <v>10813366</v>
      </c>
      <c r="E1461" s="3">
        <f t="shared" si="45"/>
        <v>0.11146716452513079</v>
      </c>
    </row>
    <row r="1462" spans="1:5" x14ac:dyDescent="0.3">
      <c r="A1462" t="s">
        <v>10876</v>
      </c>
      <c r="B1462">
        <v>85707116</v>
      </c>
      <c r="C1462">
        <v>75000000</v>
      </c>
      <c r="D1462">
        <f t="shared" si="44"/>
        <v>10707116</v>
      </c>
      <c r="E1462" s="3">
        <f t="shared" si="45"/>
        <v>0.11146716452513079</v>
      </c>
    </row>
    <row r="1463" spans="1:5" x14ac:dyDescent="0.3">
      <c r="A1463" t="s">
        <v>12776</v>
      </c>
      <c r="B1463">
        <v>44667095</v>
      </c>
      <c r="C1463">
        <v>34000000</v>
      </c>
      <c r="D1463">
        <f t="shared" si="44"/>
        <v>10667095</v>
      </c>
      <c r="E1463" s="3">
        <f t="shared" si="45"/>
        <v>0.11146716452513079</v>
      </c>
    </row>
    <row r="1464" spans="1:5" x14ac:dyDescent="0.3">
      <c r="A1464" t="s">
        <v>13551</v>
      </c>
      <c r="B1464">
        <v>18642318</v>
      </c>
      <c r="C1464">
        <v>8000000</v>
      </c>
      <c r="D1464">
        <f t="shared" si="44"/>
        <v>10642318</v>
      </c>
      <c r="E1464" s="3">
        <f t="shared" si="45"/>
        <v>0.11146716452513079</v>
      </c>
    </row>
    <row r="1465" spans="1:5" x14ac:dyDescent="0.3">
      <c r="A1465" t="s">
        <v>11806</v>
      </c>
      <c r="B1465">
        <v>37617947</v>
      </c>
      <c r="C1465">
        <v>27000000</v>
      </c>
      <c r="D1465">
        <f t="shared" si="44"/>
        <v>10617947</v>
      </c>
      <c r="E1465" s="3">
        <f t="shared" si="45"/>
        <v>0.11146716452513079</v>
      </c>
    </row>
    <row r="1466" spans="1:5" x14ac:dyDescent="0.3">
      <c r="A1466" t="s">
        <v>11481</v>
      </c>
      <c r="B1466">
        <v>35617599</v>
      </c>
      <c r="C1466">
        <v>25000000</v>
      </c>
      <c r="D1466">
        <f t="shared" si="44"/>
        <v>10617599</v>
      </c>
      <c r="E1466" s="3">
        <f t="shared" si="45"/>
        <v>0.11146716452513079</v>
      </c>
    </row>
    <row r="1467" spans="1:5" x14ac:dyDescent="0.3">
      <c r="A1467" t="s">
        <v>14021</v>
      </c>
      <c r="B1467">
        <v>14400000</v>
      </c>
      <c r="C1467">
        <v>3800000</v>
      </c>
      <c r="D1467">
        <f t="shared" si="44"/>
        <v>10600000</v>
      </c>
      <c r="E1467" s="3">
        <f t="shared" si="45"/>
        <v>0.11146716452513079</v>
      </c>
    </row>
    <row r="1468" spans="1:5" x14ac:dyDescent="0.3">
      <c r="A1468" t="s">
        <v>12890</v>
      </c>
      <c r="B1468">
        <v>20566327</v>
      </c>
      <c r="C1468">
        <v>10000000</v>
      </c>
      <c r="D1468">
        <f t="shared" si="44"/>
        <v>10566327</v>
      </c>
      <c r="E1468" s="3">
        <f t="shared" si="45"/>
        <v>0.11146716452513079</v>
      </c>
    </row>
    <row r="1469" spans="1:5" x14ac:dyDescent="0.3">
      <c r="A1469" t="s">
        <v>11621</v>
      </c>
      <c r="B1469">
        <v>50562555</v>
      </c>
      <c r="C1469">
        <v>40000000</v>
      </c>
      <c r="D1469">
        <f t="shared" si="44"/>
        <v>10562555</v>
      </c>
      <c r="E1469" s="3">
        <f t="shared" si="45"/>
        <v>0.11146716452513079</v>
      </c>
    </row>
    <row r="1470" spans="1:5" x14ac:dyDescent="0.3">
      <c r="A1470" t="s">
        <v>11719</v>
      </c>
      <c r="B1470">
        <v>47536959</v>
      </c>
      <c r="C1470">
        <v>37000000</v>
      </c>
      <c r="D1470">
        <f t="shared" si="44"/>
        <v>10536959</v>
      </c>
      <c r="E1470" s="3">
        <f t="shared" si="45"/>
        <v>0.11146716452513079</v>
      </c>
    </row>
    <row r="1471" spans="1:5" x14ac:dyDescent="0.3">
      <c r="A1471" t="s">
        <v>10777</v>
      </c>
      <c r="B1471">
        <v>102515793</v>
      </c>
      <c r="C1471">
        <v>92000000</v>
      </c>
      <c r="D1471">
        <f t="shared" si="44"/>
        <v>10515793</v>
      </c>
      <c r="E1471" s="3">
        <f t="shared" si="45"/>
        <v>0.11146716452513079</v>
      </c>
    </row>
    <row r="1472" spans="1:5" x14ac:dyDescent="0.3">
      <c r="A1472" t="s">
        <v>13646</v>
      </c>
      <c r="B1472">
        <v>17508936</v>
      </c>
      <c r="C1472">
        <v>7000000</v>
      </c>
      <c r="D1472">
        <f t="shared" si="44"/>
        <v>10508936</v>
      </c>
      <c r="E1472" s="3">
        <f t="shared" si="45"/>
        <v>0.11146716452513079</v>
      </c>
    </row>
    <row r="1473" spans="1:5" x14ac:dyDescent="0.3">
      <c r="A1473" t="s">
        <v>11345</v>
      </c>
      <c r="B1473">
        <v>60470220</v>
      </c>
      <c r="C1473">
        <v>50000000</v>
      </c>
      <c r="D1473">
        <f t="shared" si="44"/>
        <v>10470220</v>
      </c>
      <c r="E1473" s="3">
        <f t="shared" si="45"/>
        <v>0.11146716452513079</v>
      </c>
    </row>
    <row r="1474" spans="1:5" x14ac:dyDescent="0.3">
      <c r="A1474" t="s">
        <v>10872</v>
      </c>
      <c r="B1474">
        <v>90443603</v>
      </c>
      <c r="C1474">
        <v>80000000</v>
      </c>
      <c r="D1474">
        <f t="shared" ref="D1474:D1537" si="46">B1474-C1474</f>
        <v>10443603</v>
      </c>
      <c r="E1474" s="3">
        <f t="shared" si="45"/>
        <v>0.11146716452513079</v>
      </c>
    </row>
    <row r="1475" spans="1:5" x14ac:dyDescent="0.3">
      <c r="A1475" t="s">
        <v>13044</v>
      </c>
      <c r="B1475">
        <v>25440971</v>
      </c>
      <c r="C1475">
        <v>15000000</v>
      </c>
      <c r="D1475">
        <f t="shared" si="46"/>
        <v>10440971</v>
      </c>
      <c r="E1475" s="3">
        <f t="shared" ref="E1475:E1538" si="47">CORREL($B:$B,$C:$C)</f>
        <v>0.11146716452513079</v>
      </c>
    </row>
    <row r="1476" spans="1:5" x14ac:dyDescent="0.3">
      <c r="A1476" t="s">
        <v>14463</v>
      </c>
      <c r="B1476">
        <v>11529368</v>
      </c>
      <c r="C1476">
        <v>1100000</v>
      </c>
      <c r="D1476">
        <f t="shared" si="46"/>
        <v>10429368</v>
      </c>
      <c r="E1476" s="3">
        <f t="shared" si="47"/>
        <v>0.11146716452513079</v>
      </c>
    </row>
    <row r="1477" spans="1:5" x14ac:dyDescent="0.3">
      <c r="A1477" t="s">
        <v>12892</v>
      </c>
      <c r="B1477">
        <v>17411331</v>
      </c>
      <c r="C1477">
        <v>7000000</v>
      </c>
      <c r="D1477">
        <f t="shared" si="46"/>
        <v>10411331</v>
      </c>
      <c r="E1477" s="3">
        <f t="shared" si="47"/>
        <v>0.11146716452513079</v>
      </c>
    </row>
    <row r="1478" spans="1:5" x14ac:dyDescent="0.3">
      <c r="A1478" t="s">
        <v>13147</v>
      </c>
      <c r="B1478">
        <v>22406362</v>
      </c>
      <c r="C1478">
        <v>12000000</v>
      </c>
      <c r="D1478">
        <f t="shared" si="46"/>
        <v>10406362</v>
      </c>
      <c r="E1478" s="3">
        <f t="shared" si="47"/>
        <v>0.11146716452513079</v>
      </c>
    </row>
    <row r="1479" spans="1:5" x14ac:dyDescent="0.3">
      <c r="A1479" t="s">
        <v>13128</v>
      </c>
      <c r="B1479">
        <v>22905674</v>
      </c>
      <c r="C1479">
        <v>12500000</v>
      </c>
      <c r="D1479">
        <f t="shared" si="46"/>
        <v>10405674</v>
      </c>
      <c r="E1479" s="3">
        <f t="shared" si="47"/>
        <v>0.11146716452513079</v>
      </c>
    </row>
    <row r="1480" spans="1:5" x14ac:dyDescent="0.3">
      <c r="A1480" t="s">
        <v>13292</v>
      </c>
      <c r="B1480">
        <v>20339754</v>
      </c>
      <c r="C1480">
        <v>10000000</v>
      </c>
      <c r="D1480">
        <f t="shared" si="46"/>
        <v>10339754</v>
      </c>
      <c r="E1480" s="3">
        <f t="shared" si="47"/>
        <v>0.11146716452513079</v>
      </c>
    </row>
    <row r="1481" spans="1:5" x14ac:dyDescent="0.3">
      <c r="A1481" t="s">
        <v>11477</v>
      </c>
      <c r="B1481">
        <v>22331028</v>
      </c>
      <c r="C1481">
        <v>12000000</v>
      </c>
      <c r="D1481">
        <f t="shared" si="46"/>
        <v>10331028</v>
      </c>
      <c r="E1481" s="3">
        <f t="shared" si="47"/>
        <v>0.11146716452513079</v>
      </c>
    </row>
    <row r="1482" spans="1:5" x14ac:dyDescent="0.3">
      <c r="A1482" t="s">
        <v>12225</v>
      </c>
      <c r="B1482">
        <v>36310118</v>
      </c>
      <c r="C1482">
        <v>26000000</v>
      </c>
      <c r="D1482">
        <f t="shared" si="46"/>
        <v>10310118</v>
      </c>
      <c r="E1482" s="3">
        <f t="shared" si="47"/>
        <v>0.11146716452513079</v>
      </c>
    </row>
    <row r="1483" spans="1:5" x14ac:dyDescent="0.3">
      <c r="A1483" t="s">
        <v>10619</v>
      </c>
      <c r="B1483">
        <v>137748063</v>
      </c>
      <c r="C1483">
        <v>127500000</v>
      </c>
      <c r="D1483">
        <f t="shared" si="46"/>
        <v>10248063</v>
      </c>
      <c r="E1483" s="3">
        <f t="shared" si="47"/>
        <v>0.11146716452513079</v>
      </c>
    </row>
    <row r="1484" spans="1:5" x14ac:dyDescent="0.3">
      <c r="A1484" t="s">
        <v>12504</v>
      </c>
      <c r="B1484">
        <v>29975979</v>
      </c>
      <c r="C1484">
        <v>19800000</v>
      </c>
      <c r="D1484">
        <f t="shared" si="46"/>
        <v>10175979</v>
      </c>
      <c r="E1484" s="3">
        <f t="shared" si="47"/>
        <v>0.11146716452513079</v>
      </c>
    </row>
    <row r="1485" spans="1:5" x14ac:dyDescent="0.3">
      <c r="A1485" t="s">
        <v>13852</v>
      </c>
      <c r="B1485">
        <v>15152879</v>
      </c>
      <c r="C1485">
        <v>5000000</v>
      </c>
      <c r="D1485">
        <f t="shared" si="46"/>
        <v>10152879</v>
      </c>
      <c r="E1485" s="3">
        <f t="shared" si="47"/>
        <v>0.11146716452513079</v>
      </c>
    </row>
    <row r="1486" spans="1:5" x14ac:dyDescent="0.3">
      <c r="A1486" t="s">
        <v>12229</v>
      </c>
      <c r="B1486">
        <v>35143332</v>
      </c>
      <c r="C1486">
        <v>25000000</v>
      </c>
      <c r="D1486">
        <f t="shared" si="46"/>
        <v>10143332</v>
      </c>
      <c r="E1486" s="3">
        <f t="shared" si="47"/>
        <v>0.11146716452513079</v>
      </c>
    </row>
    <row r="1487" spans="1:5" x14ac:dyDescent="0.3">
      <c r="A1487" t="s">
        <v>10576</v>
      </c>
      <c r="B1487">
        <v>40137776</v>
      </c>
      <c r="C1487">
        <v>30000000</v>
      </c>
      <c r="D1487">
        <f t="shared" si="46"/>
        <v>10137776</v>
      </c>
      <c r="E1487" s="3">
        <f t="shared" si="47"/>
        <v>0.11146716452513079</v>
      </c>
    </row>
    <row r="1488" spans="1:5" x14ac:dyDescent="0.3">
      <c r="A1488" t="s">
        <v>12875</v>
      </c>
      <c r="B1488">
        <v>30127963</v>
      </c>
      <c r="C1488">
        <v>20000000</v>
      </c>
      <c r="D1488">
        <f t="shared" si="46"/>
        <v>10127963</v>
      </c>
      <c r="E1488" s="3">
        <f t="shared" si="47"/>
        <v>0.11146716452513079</v>
      </c>
    </row>
    <row r="1489" spans="1:5" x14ac:dyDescent="0.3">
      <c r="A1489" t="s">
        <v>11989</v>
      </c>
      <c r="B1489">
        <v>40118420</v>
      </c>
      <c r="C1489">
        <v>30000000</v>
      </c>
      <c r="D1489">
        <f t="shared" si="46"/>
        <v>10118420</v>
      </c>
      <c r="E1489" s="3">
        <f t="shared" si="47"/>
        <v>0.11146716452513079</v>
      </c>
    </row>
    <row r="1490" spans="1:5" x14ac:dyDescent="0.3">
      <c r="A1490" t="s">
        <v>14286</v>
      </c>
      <c r="B1490">
        <v>16097842</v>
      </c>
      <c r="C1490">
        <v>6000000</v>
      </c>
      <c r="D1490">
        <f t="shared" si="46"/>
        <v>10097842</v>
      </c>
      <c r="E1490" s="3">
        <f t="shared" si="47"/>
        <v>0.11146716452513079</v>
      </c>
    </row>
    <row r="1491" spans="1:5" x14ac:dyDescent="0.3">
      <c r="A1491" t="s">
        <v>11902</v>
      </c>
      <c r="B1491">
        <v>43095600</v>
      </c>
      <c r="C1491">
        <v>33000000</v>
      </c>
      <c r="D1491">
        <f t="shared" si="46"/>
        <v>10095600</v>
      </c>
      <c r="E1491" s="3">
        <f t="shared" si="47"/>
        <v>0.11146716452513079</v>
      </c>
    </row>
    <row r="1492" spans="1:5" x14ac:dyDescent="0.3">
      <c r="A1492" t="s">
        <v>12786</v>
      </c>
      <c r="B1492">
        <v>27087695</v>
      </c>
      <c r="C1492">
        <v>17000000</v>
      </c>
      <c r="D1492">
        <f t="shared" si="46"/>
        <v>10087695</v>
      </c>
      <c r="E1492" s="3">
        <f t="shared" si="47"/>
        <v>0.11146716452513079</v>
      </c>
    </row>
    <row r="1493" spans="1:5" x14ac:dyDescent="0.3">
      <c r="A1493" t="s">
        <v>12492</v>
      </c>
      <c r="B1493">
        <v>30079316</v>
      </c>
      <c r="C1493">
        <v>20000000</v>
      </c>
      <c r="D1493">
        <f t="shared" si="46"/>
        <v>10079316</v>
      </c>
      <c r="E1493" s="3">
        <f t="shared" si="47"/>
        <v>0.11146716452513079</v>
      </c>
    </row>
    <row r="1494" spans="1:5" x14ac:dyDescent="0.3">
      <c r="A1494" t="s">
        <v>12499</v>
      </c>
      <c r="B1494">
        <v>30028592</v>
      </c>
      <c r="C1494">
        <v>20000000</v>
      </c>
      <c r="D1494">
        <f t="shared" si="46"/>
        <v>10028592</v>
      </c>
      <c r="E1494" s="3">
        <f t="shared" si="47"/>
        <v>0.11146716452513079</v>
      </c>
    </row>
    <row r="1495" spans="1:5" x14ac:dyDescent="0.3">
      <c r="A1495" t="s">
        <v>13741</v>
      </c>
      <c r="B1495">
        <v>16017403</v>
      </c>
      <c r="C1495">
        <v>6000000</v>
      </c>
      <c r="D1495">
        <f t="shared" si="46"/>
        <v>10017403</v>
      </c>
      <c r="E1495" s="3">
        <f t="shared" si="47"/>
        <v>0.11146716452513079</v>
      </c>
    </row>
    <row r="1496" spans="1:5" x14ac:dyDescent="0.3">
      <c r="A1496" t="s">
        <v>10691</v>
      </c>
      <c r="B1496">
        <v>140015224</v>
      </c>
      <c r="C1496">
        <v>130000000</v>
      </c>
      <c r="D1496">
        <f t="shared" si="46"/>
        <v>10015224</v>
      </c>
      <c r="E1496" s="3">
        <f t="shared" si="47"/>
        <v>0.11146716452513079</v>
      </c>
    </row>
    <row r="1497" spans="1:5" x14ac:dyDescent="0.3">
      <c r="A1497" t="s">
        <v>10778</v>
      </c>
      <c r="B1497">
        <v>100012500</v>
      </c>
      <c r="C1497">
        <v>90000000</v>
      </c>
      <c r="D1497">
        <f t="shared" si="46"/>
        <v>10012500</v>
      </c>
      <c r="E1497" s="3">
        <f t="shared" si="47"/>
        <v>0.11146716452513079</v>
      </c>
    </row>
    <row r="1498" spans="1:5" x14ac:dyDescent="0.3">
      <c r="A1498" t="s">
        <v>12230</v>
      </c>
      <c r="B1498">
        <v>35000629</v>
      </c>
      <c r="C1498">
        <v>25000000</v>
      </c>
      <c r="D1498">
        <f t="shared" si="46"/>
        <v>10000629</v>
      </c>
      <c r="E1498" s="3">
        <f t="shared" si="47"/>
        <v>0.11146716452513079</v>
      </c>
    </row>
    <row r="1499" spans="1:5" x14ac:dyDescent="0.3">
      <c r="A1499" t="s">
        <v>11722</v>
      </c>
      <c r="B1499">
        <v>41997790</v>
      </c>
      <c r="C1499">
        <v>32000000</v>
      </c>
      <c r="D1499">
        <f t="shared" si="46"/>
        <v>9997790</v>
      </c>
      <c r="E1499" s="3">
        <f t="shared" si="47"/>
        <v>0.11146716452513079</v>
      </c>
    </row>
    <row r="1500" spans="1:5" x14ac:dyDescent="0.3">
      <c r="A1500" t="s">
        <v>10672</v>
      </c>
      <c r="B1500">
        <v>129995817</v>
      </c>
      <c r="C1500">
        <v>120000000</v>
      </c>
      <c r="D1500">
        <f t="shared" si="46"/>
        <v>9995817</v>
      </c>
      <c r="E1500" s="3">
        <f t="shared" si="47"/>
        <v>0.11146716452513079</v>
      </c>
    </row>
    <row r="1501" spans="1:5" x14ac:dyDescent="0.3">
      <c r="A1501" t="s">
        <v>12894</v>
      </c>
      <c r="B1501">
        <v>24984868</v>
      </c>
      <c r="C1501">
        <v>15000000</v>
      </c>
      <c r="D1501">
        <f t="shared" si="46"/>
        <v>9984868</v>
      </c>
      <c r="E1501" s="3">
        <f t="shared" si="47"/>
        <v>0.11146716452513079</v>
      </c>
    </row>
    <row r="1502" spans="1:5" x14ac:dyDescent="0.3">
      <c r="A1502" t="s">
        <v>11004</v>
      </c>
      <c r="B1502">
        <v>79883359</v>
      </c>
      <c r="C1502">
        <v>70000000</v>
      </c>
      <c r="D1502">
        <f t="shared" si="46"/>
        <v>9883359</v>
      </c>
      <c r="E1502" s="3">
        <f t="shared" si="47"/>
        <v>0.11146716452513079</v>
      </c>
    </row>
    <row r="1503" spans="1:5" x14ac:dyDescent="0.3">
      <c r="A1503" t="s">
        <v>12881</v>
      </c>
      <c r="B1503">
        <v>24881000</v>
      </c>
      <c r="C1503">
        <v>15000000</v>
      </c>
      <c r="D1503">
        <f t="shared" si="46"/>
        <v>9881000</v>
      </c>
      <c r="E1503" s="3">
        <f t="shared" si="47"/>
        <v>0.11146716452513079</v>
      </c>
    </row>
    <row r="1504" spans="1:5" x14ac:dyDescent="0.3">
      <c r="A1504" t="s">
        <v>12514</v>
      </c>
      <c r="B1504">
        <v>28876924</v>
      </c>
      <c r="C1504">
        <v>19000000</v>
      </c>
      <c r="D1504">
        <f t="shared" si="46"/>
        <v>9876924</v>
      </c>
      <c r="E1504" s="3">
        <f t="shared" si="47"/>
        <v>0.11146716452513079</v>
      </c>
    </row>
    <row r="1505" spans="1:5" x14ac:dyDescent="0.3">
      <c r="A1505" t="s">
        <v>11615</v>
      </c>
      <c r="B1505">
        <v>45856732</v>
      </c>
      <c r="C1505">
        <v>36000000</v>
      </c>
      <c r="D1505">
        <f t="shared" si="46"/>
        <v>9856732</v>
      </c>
      <c r="E1505" s="3">
        <f t="shared" si="47"/>
        <v>0.11146716452513079</v>
      </c>
    </row>
    <row r="1506" spans="1:5" x14ac:dyDescent="0.3">
      <c r="A1506" t="s">
        <v>11608</v>
      </c>
      <c r="B1506">
        <v>49851591</v>
      </c>
      <c r="C1506">
        <v>40000000</v>
      </c>
      <c r="D1506">
        <f t="shared" si="46"/>
        <v>9851591</v>
      </c>
      <c r="E1506" s="3">
        <f t="shared" si="47"/>
        <v>0.11146716452513079</v>
      </c>
    </row>
    <row r="1507" spans="1:5" x14ac:dyDescent="0.3">
      <c r="A1507" t="s">
        <v>13465</v>
      </c>
      <c r="B1507">
        <v>17843379</v>
      </c>
      <c r="C1507">
        <v>8000000</v>
      </c>
      <c r="D1507">
        <f t="shared" si="46"/>
        <v>9843379</v>
      </c>
      <c r="E1507" s="3">
        <f t="shared" si="47"/>
        <v>0.11146716452513079</v>
      </c>
    </row>
    <row r="1508" spans="1:5" x14ac:dyDescent="0.3">
      <c r="A1508" t="s">
        <v>13466</v>
      </c>
      <c r="B1508">
        <v>18811135</v>
      </c>
      <c r="C1508">
        <v>9000000</v>
      </c>
      <c r="D1508">
        <f t="shared" si="46"/>
        <v>9811135</v>
      </c>
      <c r="E1508" s="3">
        <f t="shared" si="47"/>
        <v>0.11146716452513079</v>
      </c>
    </row>
    <row r="1509" spans="1:5" x14ac:dyDescent="0.3">
      <c r="A1509" t="s">
        <v>12494</v>
      </c>
      <c r="B1509">
        <v>29753944</v>
      </c>
      <c r="C1509">
        <v>20000000</v>
      </c>
      <c r="D1509">
        <f t="shared" si="46"/>
        <v>9753944</v>
      </c>
      <c r="E1509" s="3">
        <f t="shared" si="47"/>
        <v>0.11146716452513079</v>
      </c>
    </row>
    <row r="1510" spans="1:5" x14ac:dyDescent="0.3">
      <c r="A1510" t="s">
        <v>12473</v>
      </c>
      <c r="B1510">
        <v>39737645</v>
      </c>
      <c r="C1510">
        <v>30000000</v>
      </c>
      <c r="D1510">
        <f t="shared" si="46"/>
        <v>9737645</v>
      </c>
      <c r="E1510" s="3">
        <f t="shared" si="47"/>
        <v>0.11146716452513079</v>
      </c>
    </row>
    <row r="1511" spans="1:5" x14ac:dyDescent="0.3">
      <c r="A1511" t="s">
        <v>12311</v>
      </c>
      <c r="B1511">
        <v>34700000</v>
      </c>
      <c r="C1511">
        <v>25000000</v>
      </c>
      <c r="D1511">
        <f t="shared" si="46"/>
        <v>9700000</v>
      </c>
      <c r="E1511" s="3">
        <f t="shared" si="47"/>
        <v>0.11146716452513079</v>
      </c>
    </row>
    <row r="1512" spans="1:5" x14ac:dyDescent="0.3">
      <c r="A1512" t="s">
        <v>11279</v>
      </c>
      <c r="B1512">
        <v>66676062</v>
      </c>
      <c r="C1512">
        <v>57000000</v>
      </c>
      <c r="D1512">
        <f t="shared" si="46"/>
        <v>9676062</v>
      </c>
      <c r="E1512" s="3">
        <f t="shared" si="47"/>
        <v>0.11146716452513079</v>
      </c>
    </row>
    <row r="1513" spans="1:5" x14ac:dyDescent="0.3">
      <c r="A1513" t="s">
        <v>13861</v>
      </c>
      <c r="B1513">
        <v>14637490</v>
      </c>
      <c r="C1513">
        <v>5000000</v>
      </c>
      <c r="D1513">
        <f t="shared" si="46"/>
        <v>9637490</v>
      </c>
      <c r="E1513" s="3">
        <f t="shared" si="47"/>
        <v>0.11146716452513079</v>
      </c>
    </row>
    <row r="1514" spans="1:5" x14ac:dyDescent="0.3">
      <c r="A1514" t="s">
        <v>14134</v>
      </c>
      <c r="B1514">
        <v>12589108</v>
      </c>
      <c r="C1514">
        <v>3000000</v>
      </c>
      <c r="D1514">
        <f t="shared" si="46"/>
        <v>9589108</v>
      </c>
      <c r="E1514" s="3">
        <f t="shared" si="47"/>
        <v>0.11146716452513079</v>
      </c>
    </row>
    <row r="1515" spans="1:5" x14ac:dyDescent="0.3">
      <c r="A1515" t="s">
        <v>11990</v>
      </c>
      <c r="B1515">
        <v>39568996</v>
      </c>
      <c r="C1515">
        <v>30000000</v>
      </c>
      <c r="D1515">
        <f t="shared" si="46"/>
        <v>9568996</v>
      </c>
      <c r="E1515" s="3">
        <f t="shared" si="47"/>
        <v>0.11146716452513079</v>
      </c>
    </row>
    <row r="1516" spans="1:5" x14ac:dyDescent="0.3">
      <c r="A1516" t="s">
        <v>13143</v>
      </c>
      <c r="B1516">
        <v>21520719</v>
      </c>
      <c r="C1516">
        <v>12000000</v>
      </c>
      <c r="D1516">
        <f t="shared" si="46"/>
        <v>9520719</v>
      </c>
      <c r="E1516" s="3">
        <f t="shared" si="47"/>
        <v>0.11146716452513079</v>
      </c>
    </row>
    <row r="1517" spans="1:5" x14ac:dyDescent="0.3">
      <c r="A1517" t="s">
        <v>11068</v>
      </c>
      <c r="B1517">
        <v>59617068</v>
      </c>
      <c r="C1517">
        <v>50100000</v>
      </c>
      <c r="D1517">
        <f t="shared" si="46"/>
        <v>9517068</v>
      </c>
      <c r="E1517" s="3">
        <f t="shared" si="47"/>
        <v>0.11146716452513079</v>
      </c>
    </row>
    <row r="1518" spans="1:5" x14ac:dyDescent="0.3">
      <c r="A1518" t="s">
        <v>12091</v>
      </c>
      <c r="B1518">
        <v>39514713</v>
      </c>
      <c r="C1518">
        <v>30000000</v>
      </c>
      <c r="D1518">
        <f t="shared" si="46"/>
        <v>9514713</v>
      </c>
      <c r="E1518" s="3">
        <f t="shared" si="47"/>
        <v>0.11146716452513079</v>
      </c>
    </row>
    <row r="1519" spans="1:5" x14ac:dyDescent="0.3">
      <c r="A1519" t="s">
        <v>14476</v>
      </c>
      <c r="B1519">
        <v>10499968</v>
      </c>
      <c r="C1519">
        <v>1000000</v>
      </c>
      <c r="D1519">
        <f t="shared" si="46"/>
        <v>9499968</v>
      </c>
      <c r="E1519" s="3">
        <f t="shared" si="47"/>
        <v>0.11146716452513079</v>
      </c>
    </row>
    <row r="1520" spans="1:5" x14ac:dyDescent="0.3">
      <c r="A1520" t="s">
        <v>14033</v>
      </c>
      <c r="B1520">
        <v>12995673</v>
      </c>
      <c r="C1520">
        <v>3500000</v>
      </c>
      <c r="D1520">
        <f t="shared" si="46"/>
        <v>9495673</v>
      </c>
      <c r="E1520" s="3">
        <f t="shared" si="47"/>
        <v>0.11146716452513079</v>
      </c>
    </row>
    <row r="1521" spans="1:5" x14ac:dyDescent="0.3">
      <c r="A1521" t="s">
        <v>14053</v>
      </c>
      <c r="B1521">
        <v>12985267</v>
      </c>
      <c r="C1521">
        <v>3500000</v>
      </c>
      <c r="D1521">
        <f t="shared" si="46"/>
        <v>9485267</v>
      </c>
      <c r="E1521" s="3">
        <f t="shared" si="47"/>
        <v>0.11146716452513079</v>
      </c>
    </row>
    <row r="1522" spans="1:5" x14ac:dyDescent="0.3">
      <c r="A1522" t="s">
        <v>13555</v>
      </c>
      <c r="B1522">
        <v>17474107</v>
      </c>
      <c r="C1522">
        <v>8000000</v>
      </c>
      <c r="D1522">
        <f t="shared" si="46"/>
        <v>9474107</v>
      </c>
      <c r="E1522" s="3">
        <f t="shared" si="47"/>
        <v>0.11146716452513079</v>
      </c>
    </row>
    <row r="1523" spans="1:5" x14ac:dyDescent="0.3">
      <c r="A1523" t="s">
        <v>10429</v>
      </c>
      <c r="B1523">
        <v>309404152</v>
      </c>
      <c r="C1523">
        <v>300000000</v>
      </c>
      <c r="D1523">
        <f t="shared" si="46"/>
        <v>9404152</v>
      </c>
      <c r="E1523" s="3">
        <f t="shared" si="47"/>
        <v>0.11146716452513079</v>
      </c>
    </row>
    <row r="1524" spans="1:5" x14ac:dyDescent="0.3">
      <c r="A1524" t="s">
        <v>13275</v>
      </c>
      <c r="B1524">
        <v>24397469</v>
      </c>
      <c r="C1524">
        <v>15000000</v>
      </c>
      <c r="D1524">
        <f t="shared" si="46"/>
        <v>9397469</v>
      </c>
      <c r="E1524" s="3">
        <f t="shared" si="47"/>
        <v>0.11146716452513079</v>
      </c>
    </row>
    <row r="1525" spans="1:5" x14ac:dyDescent="0.3">
      <c r="A1525" t="s">
        <v>13204</v>
      </c>
      <c r="B1525">
        <v>21370057</v>
      </c>
      <c r="C1525">
        <v>12000000</v>
      </c>
      <c r="D1525">
        <f t="shared" si="46"/>
        <v>9370057</v>
      </c>
      <c r="E1525" s="3">
        <f t="shared" si="47"/>
        <v>0.11146716452513079</v>
      </c>
    </row>
    <row r="1526" spans="1:5" x14ac:dyDescent="0.3">
      <c r="A1526" t="s">
        <v>13511</v>
      </c>
      <c r="B1526">
        <v>17544812</v>
      </c>
      <c r="C1526">
        <v>8200000</v>
      </c>
      <c r="D1526">
        <f t="shared" si="46"/>
        <v>9344812</v>
      </c>
      <c r="E1526" s="3">
        <f t="shared" si="47"/>
        <v>0.11146716452513079</v>
      </c>
    </row>
    <row r="1527" spans="1:5" x14ac:dyDescent="0.3">
      <c r="A1527" t="s">
        <v>11512</v>
      </c>
      <c r="B1527">
        <v>53300852</v>
      </c>
      <c r="C1527">
        <v>44000000</v>
      </c>
      <c r="D1527">
        <f t="shared" si="46"/>
        <v>9300852</v>
      </c>
      <c r="E1527" s="3">
        <f t="shared" si="47"/>
        <v>0.11146716452513079</v>
      </c>
    </row>
    <row r="1528" spans="1:5" x14ac:dyDescent="0.3">
      <c r="A1528" t="s">
        <v>14466</v>
      </c>
      <c r="B1528">
        <v>10246600</v>
      </c>
      <c r="C1528">
        <v>950000</v>
      </c>
      <c r="D1528">
        <f t="shared" si="46"/>
        <v>9296600</v>
      </c>
      <c r="E1528" s="3">
        <f t="shared" si="47"/>
        <v>0.11146716452513079</v>
      </c>
    </row>
    <row r="1529" spans="1:5" x14ac:dyDescent="0.3">
      <c r="A1529" t="s">
        <v>13138</v>
      </c>
      <c r="B1529">
        <v>17292381</v>
      </c>
      <c r="C1529">
        <v>8000000</v>
      </c>
      <c r="D1529">
        <f t="shared" si="46"/>
        <v>9292381</v>
      </c>
      <c r="E1529" s="3">
        <f t="shared" si="47"/>
        <v>0.11146716452513079</v>
      </c>
    </row>
    <row r="1530" spans="1:5" x14ac:dyDescent="0.3">
      <c r="A1530" t="s">
        <v>11535</v>
      </c>
      <c r="B1530">
        <v>41252428</v>
      </c>
      <c r="C1530">
        <v>32000000</v>
      </c>
      <c r="D1530">
        <f t="shared" si="46"/>
        <v>9252428</v>
      </c>
      <c r="E1530" s="3">
        <f t="shared" si="47"/>
        <v>0.11146716452513079</v>
      </c>
    </row>
    <row r="1531" spans="1:5" x14ac:dyDescent="0.3">
      <c r="A1531" t="s">
        <v>13126</v>
      </c>
      <c r="B1531">
        <v>25240988</v>
      </c>
      <c r="C1531">
        <v>16000000</v>
      </c>
      <c r="D1531">
        <f t="shared" si="46"/>
        <v>9240988</v>
      </c>
      <c r="E1531" s="3">
        <f t="shared" si="47"/>
        <v>0.11146716452513079</v>
      </c>
    </row>
    <row r="1532" spans="1:5" x14ac:dyDescent="0.3">
      <c r="A1532" t="s">
        <v>13909</v>
      </c>
      <c r="B1532">
        <v>14000000</v>
      </c>
      <c r="C1532">
        <v>4800000</v>
      </c>
      <c r="D1532">
        <f t="shared" si="46"/>
        <v>9200000</v>
      </c>
      <c r="E1532" s="3">
        <f t="shared" si="47"/>
        <v>0.11146716452513079</v>
      </c>
    </row>
    <row r="1533" spans="1:5" x14ac:dyDescent="0.3">
      <c r="A1533" t="s">
        <v>13754</v>
      </c>
      <c r="B1533">
        <v>17768000</v>
      </c>
      <c r="C1533">
        <v>8600000</v>
      </c>
      <c r="D1533">
        <f t="shared" si="46"/>
        <v>9168000</v>
      </c>
      <c r="E1533" s="3">
        <f t="shared" si="47"/>
        <v>0.11146716452513079</v>
      </c>
    </row>
    <row r="1534" spans="1:5" x14ac:dyDescent="0.3">
      <c r="A1534" t="s">
        <v>12882</v>
      </c>
      <c r="B1534">
        <v>26161406</v>
      </c>
      <c r="C1534">
        <v>17000000</v>
      </c>
      <c r="D1534">
        <f t="shared" si="46"/>
        <v>9161406</v>
      </c>
      <c r="E1534" s="3">
        <f t="shared" si="47"/>
        <v>0.11146716452513079</v>
      </c>
    </row>
    <row r="1535" spans="1:5" x14ac:dyDescent="0.3">
      <c r="A1535" t="s">
        <v>12747</v>
      </c>
      <c r="B1535">
        <v>27154426</v>
      </c>
      <c r="C1535">
        <v>18000000</v>
      </c>
      <c r="D1535">
        <f t="shared" si="46"/>
        <v>9154426</v>
      </c>
      <c r="E1535" s="3">
        <f t="shared" si="47"/>
        <v>0.11146716452513079</v>
      </c>
    </row>
    <row r="1536" spans="1:5" x14ac:dyDescent="0.3">
      <c r="A1536" t="s">
        <v>12496</v>
      </c>
      <c r="B1536">
        <v>31146570</v>
      </c>
      <c r="C1536">
        <v>22000000</v>
      </c>
      <c r="D1536">
        <f t="shared" si="46"/>
        <v>9146570</v>
      </c>
      <c r="E1536" s="3">
        <f t="shared" si="47"/>
        <v>0.11146716452513079</v>
      </c>
    </row>
    <row r="1537" spans="1:5" x14ac:dyDescent="0.3">
      <c r="A1537" t="s">
        <v>13749</v>
      </c>
      <c r="B1537">
        <v>15126948</v>
      </c>
      <c r="C1537">
        <v>6000000</v>
      </c>
      <c r="D1537">
        <f t="shared" si="46"/>
        <v>9126948</v>
      </c>
      <c r="E1537" s="3">
        <f t="shared" si="47"/>
        <v>0.11146716452513079</v>
      </c>
    </row>
    <row r="1538" spans="1:5" x14ac:dyDescent="0.3">
      <c r="A1538" t="s">
        <v>14064</v>
      </c>
      <c r="B1538">
        <v>12555230</v>
      </c>
      <c r="C1538">
        <v>3440000</v>
      </c>
      <c r="D1538">
        <f t="shared" ref="D1538:D1601" si="48">B1538-C1538</f>
        <v>9115230</v>
      </c>
      <c r="E1538" s="3">
        <f t="shared" si="47"/>
        <v>0.11146716452513079</v>
      </c>
    </row>
    <row r="1539" spans="1:5" x14ac:dyDescent="0.3">
      <c r="A1539" t="s">
        <v>11972</v>
      </c>
      <c r="B1539">
        <v>51109400</v>
      </c>
      <c r="C1539">
        <v>42000000</v>
      </c>
      <c r="D1539">
        <f t="shared" si="48"/>
        <v>9109400</v>
      </c>
      <c r="E1539" s="3">
        <f t="shared" ref="E1539:E1602" si="49">CORREL($B:$B,$C:$C)</f>
        <v>0.11146716452513079</v>
      </c>
    </row>
    <row r="1540" spans="1:5" x14ac:dyDescent="0.3">
      <c r="A1540" t="s">
        <v>11594</v>
      </c>
      <c r="B1540">
        <v>59068786</v>
      </c>
      <c r="C1540">
        <v>50000000</v>
      </c>
      <c r="D1540">
        <f t="shared" si="48"/>
        <v>9068786</v>
      </c>
      <c r="E1540" s="3">
        <f t="shared" si="49"/>
        <v>0.11146716452513079</v>
      </c>
    </row>
    <row r="1541" spans="1:5" x14ac:dyDescent="0.3">
      <c r="A1541" t="s">
        <v>12495</v>
      </c>
      <c r="B1541">
        <v>29062561</v>
      </c>
      <c r="C1541">
        <v>20000000</v>
      </c>
      <c r="D1541">
        <f t="shared" si="48"/>
        <v>9062561</v>
      </c>
      <c r="E1541" s="3">
        <f t="shared" si="49"/>
        <v>0.11146716452513079</v>
      </c>
    </row>
    <row r="1542" spans="1:5" x14ac:dyDescent="0.3">
      <c r="A1542" t="s">
        <v>12094</v>
      </c>
      <c r="B1542">
        <v>37053924</v>
      </c>
      <c r="C1542">
        <v>28000000</v>
      </c>
      <c r="D1542">
        <f t="shared" si="48"/>
        <v>9053924</v>
      </c>
      <c r="E1542" s="3">
        <f t="shared" si="49"/>
        <v>0.11146716452513079</v>
      </c>
    </row>
    <row r="1543" spans="1:5" x14ac:dyDescent="0.3">
      <c r="A1543" t="s">
        <v>13398</v>
      </c>
      <c r="B1543">
        <v>20035310</v>
      </c>
      <c r="C1543">
        <v>11000000</v>
      </c>
      <c r="D1543">
        <f t="shared" si="48"/>
        <v>9035310</v>
      </c>
      <c r="E1543" s="3">
        <f t="shared" si="49"/>
        <v>0.11146716452513079</v>
      </c>
    </row>
    <row r="1544" spans="1:5" x14ac:dyDescent="0.3">
      <c r="A1544" t="s">
        <v>12296</v>
      </c>
      <c r="B1544">
        <v>34014398</v>
      </c>
      <c r="C1544">
        <v>25000000</v>
      </c>
      <c r="D1544">
        <f t="shared" si="48"/>
        <v>9014398</v>
      </c>
      <c r="E1544" s="3">
        <f t="shared" si="49"/>
        <v>0.11146716452513079</v>
      </c>
    </row>
    <row r="1545" spans="1:5" x14ac:dyDescent="0.3">
      <c r="A1545" t="s">
        <v>11859</v>
      </c>
      <c r="B1545">
        <v>32000000</v>
      </c>
      <c r="C1545">
        <v>23000000</v>
      </c>
      <c r="D1545">
        <f t="shared" si="48"/>
        <v>9000000</v>
      </c>
      <c r="E1545" s="3">
        <f t="shared" si="49"/>
        <v>0.11146716452513079</v>
      </c>
    </row>
    <row r="1546" spans="1:5" x14ac:dyDescent="0.3">
      <c r="A1546" t="s">
        <v>14453</v>
      </c>
      <c r="B1546">
        <v>10174663</v>
      </c>
      <c r="C1546">
        <v>1200000</v>
      </c>
      <c r="D1546">
        <f t="shared" si="48"/>
        <v>8974663</v>
      </c>
      <c r="E1546" s="3">
        <f t="shared" si="49"/>
        <v>0.11146716452513079</v>
      </c>
    </row>
    <row r="1547" spans="1:5" x14ac:dyDescent="0.3">
      <c r="A1547" t="s">
        <v>13554</v>
      </c>
      <c r="B1547">
        <v>16901126</v>
      </c>
      <c r="C1547">
        <v>8000000</v>
      </c>
      <c r="D1547">
        <f t="shared" si="48"/>
        <v>8901126</v>
      </c>
      <c r="E1547" s="3">
        <f t="shared" si="49"/>
        <v>0.11146716452513079</v>
      </c>
    </row>
    <row r="1548" spans="1:5" x14ac:dyDescent="0.3">
      <c r="A1548" t="s">
        <v>13045</v>
      </c>
      <c r="B1548">
        <v>22858926</v>
      </c>
      <c r="C1548">
        <v>14000000</v>
      </c>
      <c r="D1548">
        <f t="shared" si="48"/>
        <v>8858926</v>
      </c>
      <c r="E1548" s="3">
        <f t="shared" si="49"/>
        <v>0.11146716452513079</v>
      </c>
    </row>
    <row r="1549" spans="1:5" x14ac:dyDescent="0.3">
      <c r="A1549" t="s">
        <v>12048</v>
      </c>
      <c r="B1549">
        <v>26830000</v>
      </c>
      <c r="C1549">
        <v>18000000</v>
      </c>
      <c r="D1549">
        <f t="shared" si="48"/>
        <v>8830000</v>
      </c>
      <c r="E1549" s="3">
        <f t="shared" si="49"/>
        <v>0.11146716452513079</v>
      </c>
    </row>
    <row r="1550" spans="1:5" x14ac:dyDescent="0.3">
      <c r="A1550" t="s">
        <v>13744</v>
      </c>
      <c r="B1550">
        <v>14821531</v>
      </c>
      <c r="C1550">
        <v>6000000</v>
      </c>
      <c r="D1550">
        <f t="shared" si="48"/>
        <v>8821531</v>
      </c>
      <c r="E1550" s="3">
        <f t="shared" si="49"/>
        <v>0.11146716452513079</v>
      </c>
    </row>
    <row r="1551" spans="1:5" x14ac:dyDescent="0.3">
      <c r="A1551" t="s">
        <v>14151</v>
      </c>
      <c r="B1551">
        <v>11806119</v>
      </c>
      <c r="C1551">
        <v>3000000</v>
      </c>
      <c r="D1551">
        <f t="shared" si="48"/>
        <v>8806119</v>
      </c>
      <c r="E1551" s="3">
        <f t="shared" si="49"/>
        <v>0.11146716452513079</v>
      </c>
    </row>
    <row r="1552" spans="1:5" x14ac:dyDescent="0.3">
      <c r="A1552" t="s">
        <v>11519</v>
      </c>
      <c r="B1552">
        <v>51768623</v>
      </c>
      <c r="C1552">
        <v>43000000</v>
      </c>
      <c r="D1552">
        <f t="shared" si="48"/>
        <v>8768623</v>
      </c>
      <c r="E1552" s="3">
        <f t="shared" si="49"/>
        <v>0.11146716452513079</v>
      </c>
    </row>
    <row r="1553" spans="1:5" x14ac:dyDescent="0.3">
      <c r="A1553" t="s">
        <v>11995</v>
      </c>
      <c r="B1553">
        <v>38747385</v>
      </c>
      <c r="C1553">
        <v>30000000</v>
      </c>
      <c r="D1553">
        <f t="shared" si="48"/>
        <v>8747385</v>
      </c>
      <c r="E1553" s="3">
        <f t="shared" si="49"/>
        <v>0.11146716452513079</v>
      </c>
    </row>
    <row r="1554" spans="1:5" x14ac:dyDescent="0.3">
      <c r="A1554" t="s">
        <v>11339</v>
      </c>
      <c r="B1554">
        <v>73701902</v>
      </c>
      <c r="C1554">
        <v>65000000</v>
      </c>
      <c r="D1554">
        <f t="shared" si="48"/>
        <v>8701902</v>
      </c>
      <c r="E1554" s="3">
        <f t="shared" si="49"/>
        <v>0.11146716452513079</v>
      </c>
    </row>
    <row r="1555" spans="1:5" x14ac:dyDescent="0.3">
      <c r="A1555" t="s">
        <v>11813</v>
      </c>
      <c r="B1555">
        <v>28687835</v>
      </c>
      <c r="C1555">
        <v>20000000</v>
      </c>
      <c r="D1555">
        <f t="shared" si="48"/>
        <v>8687835</v>
      </c>
      <c r="E1555" s="3">
        <f t="shared" si="49"/>
        <v>0.11146716452513079</v>
      </c>
    </row>
    <row r="1556" spans="1:5" x14ac:dyDescent="0.3">
      <c r="A1556" t="s">
        <v>12233</v>
      </c>
      <c r="B1556">
        <v>33687630</v>
      </c>
      <c r="C1556">
        <v>25000000</v>
      </c>
      <c r="D1556">
        <f t="shared" si="48"/>
        <v>8687630</v>
      </c>
      <c r="E1556" s="3">
        <f t="shared" si="49"/>
        <v>0.11146716452513079</v>
      </c>
    </row>
    <row r="1557" spans="1:5" x14ac:dyDescent="0.3">
      <c r="A1557" t="s">
        <v>12247</v>
      </c>
      <c r="B1557">
        <v>33631221</v>
      </c>
      <c r="C1557">
        <v>25000000</v>
      </c>
      <c r="D1557">
        <f t="shared" si="48"/>
        <v>8631221</v>
      </c>
      <c r="E1557" s="3">
        <f t="shared" si="49"/>
        <v>0.11146716452513079</v>
      </c>
    </row>
    <row r="1558" spans="1:5" x14ac:dyDescent="0.3">
      <c r="A1558" t="s">
        <v>13137</v>
      </c>
      <c r="B1558">
        <v>21088568</v>
      </c>
      <c r="C1558">
        <v>12500000</v>
      </c>
      <c r="D1558">
        <f t="shared" si="48"/>
        <v>8588568</v>
      </c>
      <c r="E1558" s="3">
        <f t="shared" si="49"/>
        <v>0.11146716452513079</v>
      </c>
    </row>
    <row r="1559" spans="1:5" x14ac:dyDescent="0.3">
      <c r="A1559" t="s">
        <v>13473</v>
      </c>
      <c r="B1559">
        <v>17536788</v>
      </c>
      <c r="C1559">
        <v>9000000</v>
      </c>
      <c r="D1559">
        <f t="shared" si="48"/>
        <v>8536788</v>
      </c>
      <c r="E1559" s="3">
        <f t="shared" si="49"/>
        <v>0.11146716452513079</v>
      </c>
    </row>
    <row r="1560" spans="1:5" x14ac:dyDescent="0.3">
      <c r="A1560" t="s">
        <v>11005</v>
      </c>
      <c r="B1560">
        <v>78031620</v>
      </c>
      <c r="C1560">
        <v>69500000</v>
      </c>
      <c r="D1560">
        <f t="shared" si="48"/>
        <v>8531620</v>
      </c>
      <c r="E1560" s="3">
        <f t="shared" si="49"/>
        <v>0.11146716452513079</v>
      </c>
    </row>
    <row r="1561" spans="1:5" x14ac:dyDescent="0.3">
      <c r="A1561" t="s">
        <v>12529</v>
      </c>
      <c r="B1561">
        <v>17518220</v>
      </c>
      <c r="C1561">
        <v>9000000</v>
      </c>
      <c r="D1561">
        <f t="shared" si="48"/>
        <v>8518220</v>
      </c>
      <c r="E1561" s="3">
        <f t="shared" si="49"/>
        <v>0.11146716452513079</v>
      </c>
    </row>
    <row r="1562" spans="1:5" x14ac:dyDescent="0.3">
      <c r="A1562" t="s">
        <v>10955</v>
      </c>
      <c r="B1562">
        <v>83503161</v>
      </c>
      <c r="C1562">
        <v>75000000</v>
      </c>
      <c r="D1562">
        <f t="shared" si="48"/>
        <v>8503161</v>
      </c>
      <c r="E1562" s="3">
        <f t="shared" si="49"/>
        <v>0.11146716452513079</v>
      </c>
    </row>
    <row r="1563" spans="1:5" x14ac:dyDescent="0.3">
      <c r="A1563" t="s">
        <v>12001</v>
      </c>
      <c r="B1563">
        <v>38432823</v>
      </c>
      <c r="C1563">
        <v>30000000</v>
      </c>
      <c r="D1563">
        <f t="shared" si="48"/>
        <v>8432823</v>
      </c>
      <c r="E1563" s="3">
        <f t="shared" si="49"/>
        <v>0.11146716452513079</v>
      </c>
    </row>
    <row r="1564" spans="1:5" x14ac:dyDescent="0.3">
      <c r="A1564" t="s">
        <v>11993</v>
      </c>
      <c r="B1564">
        <v>38413606</v>
      </c>
      <c r="C1564">
        <v>30000000</v>
      </c>
      <c r="D1564">
        <f t="shared" si="48"/>
        <v>8413606</v>
      </c>
      <c r="E1564" s="3">
        <f t="shared" si="49"/>
        <v>0.11146716452513079</v>
      </c>
    </row>
    <row r="1565" spans="1:5" x14ac:dyDescent="0.3">
      <c r="A1565" t="s">
        <v>11245</v>
      </c>
      <c r="B1565">
        <v>63408614</v>
      </c>
      <c r="C1565">
        <v>55000000</v>
      </c>
      <c r="D1565">
        <f t="shared" si="48"/>
        <v>8408614</v>
      </c>
      <c r="E1565" s="3">
        <f t="shared" si="49"/>
        <v>0.11146716452513079</v>
      </c>
    </row>
    <row r="1566" spans="1:5" x14ac:dyDescent="0.3">
      <c r="A1566" t="s">
        <v>12667</v>
      </c>
      <c r="B1566">
        <v>26906039</v>
      </c>
      <c r="C1566">
        <v>18500000</v>
      </c>
      <c r="D1566">
        <f t="shared" si="48"/>
        <v>8406039</v>
      </c>
      <c r="E1566" s="3">
        <f t="shared" si="49"/>
        <v>0.11146716452513079</v>
      </c>
    </row>
    <row r="1567" spans="1:5" x14ac:dyDescent="0.3">
      <c r="A1567" t="s">
        <v>12671</v>
      </c>
      <c r="B1567">
        <v>26400000</v>
      </c>
      <c r="C1567">
        <v>18000000</v>
      </c>
      <c r="D1567">
        <f t="shared" si="48"/>
        <v>8400000</v>
      </c>
      <c r="E1567" s="3">
        <f t="shared" si="49"/>
        <v>0.11146716452513079</v>
      </c>
    </row>
    <row r="1568" spans="1:5" x14ac:dyDescent="0.3">
      <c r="A1568" t="s">
        <v>10612</v>
      </c>
      <c r="B1568">
        <v>138396624</v>
      </c>
      <c r="C1568">
        <v>130000000</v>
      </c>
      <c r="D1568">
        <f t="shared" si="48"/>
        <v>8396624</v>
      </c>
      <c r="E1568" s="3">
        <f t="shared" si="49"/>
        <v>0.11146716452513079</v>
      </c>
    </row>
    <row r="1569" spans="1:5" x14ac:dyDescent="0.3">
      <c r="A1569" t="s">
        <v>13553</v>
      </c>
      <c r="B1569">
        <v>14891000</v>
      </c>
      <c r="C1569">
        <v>6500000</v>
      </c>
      <c r="D1569">
        <f t="shared" si="48"/>
        <v>8391000</v>
      </c>
      <c r="E1569" s="3">
        <f t="shared" si="49"/>
        <v>0.11146716452513079</v>
      </c>
    </row>
    <row r="1570" spans="1:5" x14ac:dyDescent="0.3">
      <c r="A1570" t="s">
        <v>13746</v>
      </c>
      <c r="B1570">
        <v>14343976</v>
      </c>
      <c r="C1570">
        <v>6000000</v>
      </c>
      <c r="D1570">
        <f t="shared" si="48"/>
        <v>8343976</v>
      </c>
      <c r="E1570" s="3">
        <f t="shared" si="49"/>
        <v>0.11146716452513079</v>
      </c>
    </row>
    <row r="1571" spans="1:5" x14ac:dyDescent="0.3">
      <c r="A1571" t="s">
        <v>11346</v>
      </c>
      <c r="B1571">
        <v>58336565</v>
      </c>
      <c r="C1571">
        <v>50000000</v>
      </c>
      <c r="D1571">
        <f t="shared" si="48"/>
        <v>8336565</v>
      </c>
      <c r="E1571" s="3">
        <f t="shared" si="49"/>
        <v>0.11146716452513079</v>
      </c>
    </row>
    <row r="1572" spans="1:5" x14ac:dyDescent="0.3">
      <c r="A1572" t="s">
        <v>10613</v>
      </c>
      <c r="B1572">
        <v>118311368</v>
      </c>
      <c r="C1572">
        <v>110000000</v>
      </c>
      <c r="D1572">
        <f t="shared" si="48"/>
        <v>8311368</v>
      </c>
      <c r="E1572" s="3">
        <f t="shared" si="49"/>
        <v>0.11146716452513079</v>
      </c>
    </row>
    <row r="1573" spans="1:5" x14ac:dyDescent="0.3">
      <c r="A1573" t="s">
        <v>13139</v>
      </c>
      <c r="B1573">
        <v>16300302</v>
      </c>
      <c r="C1573">
        <v>8000000</v>
      </c>
      <c r="D1573">
        <f t="shared" si="48"/>
        <v>8300302</v>
      </c>
      <c r="E1573" s="3">
        <f t="shared" si="49"/>
        <v>0.11146716452513079</v>
      </c>
    </row>
    <row r="1574" spans="1:5" x14ac:dyDescent="0.3">
      <c r="A1574" t="s">
        <v>12679</v>
      </c>
      <c r="B1574">
        <v>26284475</v>
      </c>
      <c r="C1574">
        <v>18000000</v>
      </c>
      <c r="D1574">
        <f t="shared" si="48"/>
        <v>8284475</v>
      </c>
      <c r="E1574" s="3">
        <f t="shared" si="49"/>
        <v>0.11146716452513079</v>
      </c>
    </row>
    <row r="1575" spans="1:5" x14ac:dyDescent="0.3">
      <c r="A1575" t="s">
        <v>14127</v>
      </c>
      <c r="B1575">
        <v>12784397</v>
      </c>
      <c r="C1575">
        <v>4500000</v>
      </c>
      <c r="D1575">
        <f t="shared" si="48"/>
        <v>8284397</v>
      </c>
      <c r="E1575" s="3">
        <f t="shared" si="49"/>
        <v>0.11146716452513079</v>
      </c>
    </row>
    <row r="1576" spans="1:5" x14ac:dyDescent="0.3">
      <c r="A1576" t="s">
        <v>13467</v>
      </c>
      <c r="B1576">
        <v>17278980</v>
      </c>
      <c r="C1576">
        <v>9000000</v>
      </c>
      <c r="D1576">
        <f t="shared" si="48"/>
        <v>8278980</v>
      </c>
      <c r="E1576" s="3">
        <f t="shared" si="49"/>
        <v>0.11146716452513079</v>
      </c>
    </row>
    <row r="1577" spans="1:5" x14ac:dyDescent="0.3">
      <c r="A1577" t="s">
        <v>13046</v>
      </c>
      <c r="B1577">
        <v>22235901</v>
      </c>
      <c r="C1577">
        <v>14000000</v>
      </c>
      <c r="D1577">
        <f t="shared" si="48"/>
        <v>8235901</v>
      </c>
      <c r="E1577" s="3">
        <f t="shared" si="49"/>
        <v>0.11146716452513079</v>
      </c>
    </row>
    <row r="1578" spans="1:5" x14ac:dyDescent="0.3">
      <c r="A1578" t="s">
        <v>14227</v>
      </c>
      <c r="B1578">
        <v>9701559</v>
      </c>
      <c r="C1578">
        <v>1500000</v>
      </c>
      <c r="D1578">
        <f t="shared" si="48"/>
        <v>8201559</v>
      </c>
      <c r="E1578" s="3">
        <f t="shared" si="49"/>
        <v>0.11146716452513079</v>
      </c>
    </row>
    <row r="1579" spans="1:5" x14ac:dyDescent="0.3">
      <c r="A1579" t="s">
        <v>13468</v>
      </c>
      <c r="B1579">
        <v>16699684</v>
      </c>
      <c r="C1579">
        <v>8500000</v>
      </c>
      <c r="D1579">
        <f t="shared" si="48"/>
        <v>8199684</v>
      </c>
      <c r="E1579" s="3">
        <f t="shared" si="49"/>
        <v>0.11146716452513079</v>
      </c>
    </row>
    <row r="1580" spans="1:5" x14ac:dyDescent="0.3">
      <c r="A1580" t="s">
        <v>13748</v>
      </c>
      <c r="B1580">
        <v>14123773</v>
      </c>
      <c r="C1580">
        <v>6000000</v>
      </c>
      <c r="D1580">
        <f t="shared" si="48"/>
        <v>8123773</v>
      </c>
      <c r="E1580" s="3">
        <f t="shared" si="49"/>
        <v>0.11146716452513079</v>
      </c>
    </row>
    <row r="1581" spans="1:5" x14ac:dyDescent="0.3">
      <c r="A1581" t="s">
        <v>11994</v>
      </c>
      <c r="B1581">
        <v>38122105</v>
      </c>
      <c r="C1581">
        <v>30000000</v>
      </c>
      <c r="D1581">
        <f t="shared" si="48"/>
        <v>8122105</v>
      </c>
      <c r="E1581" s="3">
        <f t="shared" si="49"/>
        <v>0.11146716452513079</v>
      </c>
    </row>
    <row r="1582" spans="1:5" x14ac:dyDescent="0.3">
      <c r="A1582" t="s">
        <v>10998</v>
      </c>
      <c r="B1582">
        <v>78120196</v>
      </c>
      <c r="C1582">
        <v>70000000</v>
      </c>
      <c r="D1582">
        <f t="shared" si="48"/>
        <v>8120196</v>
      </c>
      <c r="E1582" s="3">
        <f t="shared" si="49"/>
        <v>0.11146716452513079</v>
      </c>
    </row>
    <row r="1583" spans="1:5" x14ac:dyDescent="0.3">
      <c r="A1583" t="s">
        <v>11476</v>
      </c>
      <c r="B1583">
        <v>48114556</v>
      </c>
      <c r="C1583">
        <v>40000000</v>
      </c>
      <c r="D1583">
        <f t="shared" si="48"/>
        <v>8114556</v>
      </c>
      <c r="E1583" s="3">
        <f t="shared" si="49"/>
        <v>0.11146716452513079</v>
      </c>
    </row>
    <row r="1584" spans="1:5" x14ac:dyDescent="0.3">
      <c r="A1584" t="s">
        <v>12433</v>
      </c>
      <c r="B1584">
        <v>24104113</v>
      </c>
      <c r="C1584">
        <v>16000000</v>
      </c>
      <c r="D1584">
        <f t="shared" si="48"/>
        <v>8104113</v>
      </c>
      <c r="E1584" s="3">
        <f t="shared" si="49"/>
        <v>0.11146716452513079</v>
      </c>
    </row>
    <row r="1585" spans="1:5" x14ac:dyDescent="0.3">
      <c r="A1585" t="s">
        <v>13756</v>
      </c>
      <c r="B1585">
        <v>14100000</v>
      </c>
      <c r="C1585">
        <v>6000000</v>
      </c>
      <c r="D1585">
        <f t="shared" si="48"/>
        <v>8100000</v>
      </c>
      <c r="E1585" s="3">
        <f t="shared" si="49"/>
        <v>0.11146716452513079</v>
      </c>
    </row>
    <row r="1586" spans="1:5" x14ac:dyDescent="0.3">
      <c r="A1586" t="s">
        <v>13133</v>
      </c>
      <c r="B1586">
        <v>18595716</v>
      </c>
      <c r="C1586">
        <v>10500000</v>
      </c>
      <c r="D1586">
        <f t="shared" si="48"/>
        <v>8095716</v>
      </c>
      <c r="E1586" s="3">
        <f t="shared" si="49"/>
        <v>0.11146716452513079</v>
      </c>
    </row>
    <row r="1587" spans="1:5" x14ac:dyDescent="0.3">
      <c r="A1587" t="s">
        <v>11587</v>
      </c>
      <c r="B1587">
        <v>23089926</v>
      </c>
      <c r="C1587">
        <v>15000000</v>
      </c>
      <c r="D1587">
        <f t="shared" si="48"/>
        <v>8089926</v>
      </c>
      <c r="E1587" s="3">
        <f t="shared" si="49"/>
        <v>0.11146716452513079</v>
      </c>
    </row>
    <row r="1588" spans="1:5" x14ac:dyDescent="0.3">
      <c r="A1588" t="s">
        <v>13815</v>
      </c>
      <c r="B1588">
        <v>13060843</v>
      </c>
      <c r="C1588">
        <v>5000000</v>
      </c>
      <c r="D1588">
        <f t="shared" si="48"/>
        <v>8060843</v>
      </c>
      <c r="E1588" s="3">
        <f t="shared" si="49"/>
        <v>0.11146716452513079</v>
      </c>
    </row>
    <row r="1589" spans="1:5" x14ac:dyDescent="0.3">
      <c r="A1589" t="s">
        <v>12395</v>
      </c>
      <c r="B1589">
        <v>30059386</v>
      </c>
      <c r="C1589">
        <v>22000000</v>
      </c>
      <c r="D1589">
        <f t="shared" si="48"/>
        <v>8059386</v>
      </c>
      <c r="E1589" s="3">
        <f t="shared" si="49"/>
        <v>0.11146716452513079</v>
      </c>
    </row>
    <row r="1590" spans="1:5" x14ac:dyDescent="0.3">
      <c r="A1590" t="s">
        <v>14062</v>
      </c>
      <c r="B1590">
        <v>11546543</v>
      </c>
      <c r="C1590">
        <v>3500000</v>
      </c>
      <c r="D1590">
        <f t="shared" si="48"/>
        <v>8046543</v>
      </c>
      <c r="E1590" s="3">
        <f t="shared" si="49"/>
        <v>0.11146716452513079</v>
      </c>
    </row>
    <row r="1591" spans="1:5" x14ac:dyDescent="0.3">
      <c r="A1591" t="s">
        <v>14063</v>
      </c>
      <c r="B1591">
        <v>11533945</v>
      </c>
      <c r="C1591">
        <v>3500000</v>
      </c>
      <c r="D1591">
        <f t="shared" si="48"/>
        <v>8033945</v>
      </c>
      <c r="E1591" s="3">
        <f t="shared" si="49"/>
        <v>0.11146716452513079</v>
      </c>
    </row>
    <row r="1592" spans="1:5" x14ac:dyDescent="0.3">
      <c r="A1592" t="s">
        <v>13850</v>
      </c>
      <c r="B1592">
        <v>13008928</v>
      </c>
      <c r="C1592">
        <v>5000000</v>
      </c>
      <c r="D1592">
        <f t="shared" si="48"/>
        <v>8008928</v>
      </c>
      <c r="E1592" s="3">
        <f t="shared" si="49"/>
        <v>0.11146716452513079</v>
      </c>
    </row>
    <row r="1593" spans="1:5" x14ac:dyDescent="0.3">
      <c r="A1593" t="s">
        <v>12883</v>
      </c>
      <c r="B1593">
        <v>22954968</v>
      </c>
      <c r="C1593">
        <v>15000000</v>
      </c>
      <c r="D1593">
        <f t="shared" si="48"/>
        <v>7954968</v>
      </c>
      <c r="E1593" s="3">
        <f t="shared" si="49"/>
        <v>0.11146716452513079</v>
      </c>
    </row>
    <row r="1594" spans="1:5" x14ac:dyDescent="0.3">
      <c r="A1594" t="s">
        <v>13656</v>
      </c>
      <c r="B1594">
        <v>11434867</v>
      </c>
      <c r="C1594">
        <v>3500000</v>
      </c>
      <c r="D1594">
        <f t="shared" si="48"/>
        <v>7934867</v>
      </c>
      <c r="E1594" s="3">
        <f t="shared" si="49"/>
        <v>0.11146716452513079</v>
      </c>
    </row>
    <row r="1595" spans="1:5" x14ac:dyDescent="0.3">
      <c r="A1595" t="s">
        <v>14065</v>
      </c>
      <c r="B1595">
        <v>11284657</v>
      </c>
      <c r="C1595">
        <v>3400000</v>
      </c>
      <c r="D1595">
        <f t="shared" si="48"/>
        <v>7884657</v>
      </c>
      <c r="E1595" s="3">
        <f t="shared" si="49"/>
        <v>0.11146716452513079</v>
      </c>
    </row>
    <row r="1596" spans="1:5" x14ac:dyDescent="0.3">
      <c r="A1596" t="s">
        <v>13080</v>
      </c>
      <c r="B1596">
        <v>21078145</v>
      </c>
      <c r="C1596">
        <v>13200000</v>
      </c>
      <c r="D1596">
        <f t="shared" si="48"/>
        <v>7878145</v>
      </c>
      <c r="E1596" s="3">
        <f t="shared" si="49"/>
        <v>0.11146716452513079</v>
      </c>
    </row>
    <row r="1597" spans="1:5" x14ac:dyDescent="0.3">
      <c r="A1597" t="s">
        <v>11736</v>
      </c>
      <c r="B1597">
        <v>44867349</v>
      </c>
      <c r="C1597">
        <v>37000000</v>
      </c>
      <c r="D1597">
        <f t="shared" si="48"/>
        <v>7867349</v>
      </c>
      <c r="E1597" s="3">
        <f t="shared" si="49"/>
        <v>0.11146716452513079</v>
      </c>
    </row>
    <row r="1598" spans="1:5" x14ac:dyDescent="0.3">
      <c r="A1598" t="s">
        <v>13552</v>
      </c>
      <c r="B1598">
        <v>15818967</v>
      </c>
      <c r="C1598">
        <v>8000000</v>
      </c>
      <c r="D1598">
        <f t="shared" si="48"/>
        <v>7818967</v>
      </c>
      <c r="E1598" s="3">
        <f t="shared" si="49"/>
        <v>0.11146716452513079</v>
      </c>
    </row>
    <row r="1599" spans="1:5" x14ac:dyDescent="0.3">
      <c r="A1599" t="s">
        <v>11611</v>
      </c>
      <c r="B1599">
        <v>47806295</v>
      </c>
      <c r="C1599">
        <v>40000000</v>
      </c>
      <c r="D1599">
        <f t="shared" si="48"/>
        <v>7806295</v>
      </c>
      <c r="E1599" s="3">
        <f t="shared" si="49"/>
        <v>0.11146716452513079</v>
      </c>
    </row>
    <row r="1600" spans="1:5" x14ac:dyDescent="0.3">
      <c r="A1600" t="s">
        <v>13400</v>
      </c>
      <c r="B1600">
        <v>17804273</v>
      </c>
      <c r="C1600">
        <v>10000000</v>
      </c>
      <c r="D1600">
        <f t="shared" si="48"/>
        <v>7804273</v>
      </c>
      <c r="E1600" s="3">
        <f t="shared" si="49"/>
        <v>0.11146716452513079</v>
      </c>
    </row>
    <row r="1601" spans="1:5" x14ac:dyDescent="0.3">
      <c r="A1601" t="s">
        <v>13125</v>
      </c>
      <c r="B1601">
        <v>25776062</v>
      </c>
      <c r="C1601">
        <v>18000000</v>
      </c>
      <c r="D1601">
        <f t="shared" si="48"/>
        <v>7776062</v>
      </c>
      <c r="E1601" s="3">
        <f t="shared" si="49"/>
        <v>0.11146716452513079</v>
      </c>
    </row>
    <row r="1602" spans="1:5" x14ac:dyDescent="0.3">
      <c r="A1602" t="s">
        <v>12621</v>
      </c>
      <c r="B1602">
        <v>27758465</v>
      </c>
      <c r="C1602">
        <v>20000000</v>
      </c>
      <c r="D1602">
        <f t="shared" ref="D1602:D1665" si="50">B1602-C1602</f>
        <v>7758465</v>
      </c>
      <c r="E1602" s="3">
        <f t="shared" si="49"/>
        <v>0.11146716452513079</v>
      </c>
    </row>
    <row r="1603" spans="1:5" x14ac:dyDescent="0.3">
      <c r="A1603" t="s">
        <v>13956</v>
      </c>
      <c r="B1603">
        <v>11694528</v>
      </c>
      <c r="C1603">
        <v>4000000</v>
      </c>
      <c r="D1603">
        <f t="shared" si="50"/>
        <v>7694528</v>
      </c>
      <c r="E1603" s="3">
        <f t="shared" ref="E1603:E1666" si="51">CORREL($B:$B,$C:$C)</f>
        <v>0.11146716452513079</v>
      </c>
    </row>
    <row r="1604" spans="1:5" x14ac:dyDescent="0.3">
      <c r="A1604" t="s">
        <v>13279</v>
      </c>
      <c r="B1604">
        <v>18272447</v>
      </c>
      <c r="C1604">
        <v>10600000</v>
      </c>
      <c r="D1604">
        <f t="shared" si="50"/>
        <v>7672447</v>
      </c>
      <c r="E1604" s="3">
        <f t="shared" si="51"/>
        <v>0.11146716452513079</v>
      </c>
    </row>
    <row r="1605" spans="1:5" x14ac:dyDescent="0.3">
      <c r="A1605" t="s">
        <v>13490</v>
      </c>
      <c r="B1605">
        <v>16168741</v>
      </c>
      <c r="C1605">
        <v>8500000</v>
      </c>
      <c r="D1605">
        <f t="shared" si="50"/>
        <v>7668741</v>
      </c>
      <c r="E1605" s="3">
        <f t="shared" si="51"/>
        <v>0.11146716452513079</v>
      </c>
    </row>
    <row r="1606" spans="1:5" x14ac:dyDescent="0.3">
      <c r="A1606" t="s">
        <v>12324</v>
      </c>
      <c r="B1606">
        <v>32662299</v>
      </c>
      <c r="C1606">
        <v>25000000</v>
      </c>
      <c r="D1606">
        <f t="shared" si="50"/>
        <v>7662299</v>
      </c>
      <c r="E1606" s="3">
        <f t="shared" si="51"/>
        <v>0.11146716452513079</v>
      </c>
    </row>
    <row r="1607" spans="1:5" x14ac:dyDescent="0.3">
      <c r="A1607" t="s">
        <v>12389</v>
      </c>
      <c r="B1607">
        <v>30659817</v>
      </c>
      <c r="C1607">
        <v>23000000</v>
      </c>
      <c r="D1607">
        <f t="shared" si="50"/>
        <v>7659817</v>
      </c>
      <c r="E1607" s="3">
        <f t="shared" si="51"/>
        <v>0.11146716452513079</v>
      </c>
    </row>
    <row r="1608" spans="1:5" x14ac:dyDescent="0.3">
      <c r="A1608" t="s">
        <v>14225</v>
      </c>
      <c r="B1608">
        <v>10042266</v>
      </c>
      <c r="C1608">
        <v>2400000</v>
      </c>
      <c r="D1608">
        <f t="shared" si="50"/>
        <v>7642266</v>
      </c>
      <c r="E1608" s="3">
        <f t="shared" si="51"/>
        <v>0.11146716452513079</v>
      </c>
    </row>
    <row r="1609" spans="1:5" x14ac:dyDescent="0.3">
      <c r="A1609" t="s">
        <v>13750</v>
      </c>
      <c r="B1609">
        <v>13622333</v>
      </c>
      <c r="C1609">
        <v>6000000</v>
      </c>
      <c r="D1609">
        <f t="shared" si="50"/>
        <v>7622333</v>
      </c>
      <c r="E1609" s="3">
        <f t="shared" si="51"/>
        <v>0.11146716452513079</v>
      </c>
    </row>
    <row r="1610" spans="1:5" x14ac:dyDescent="0.3">
      <c r="A1610" t="s">
        <v>14280</v>
      </c>
      <c r="B1610">
        <v>9600000</v>
      </c>
      <c r="C1610">
        <v>2000000</v>
      </c>
      <c r="D1610">
        <f t="shared" si="50"/>
        <v>7600000</v>
      </c>
      <c r="E1610" s="3">
        <f t="shared" si="51"/>
        <v>0.11146716452513079</v>
      </c>
    </row>
    <row r="1611" spans="1:5" x14ac:dyDescent="0.3">
      <c r="A1611" t="s">
        <v>12176</v>
      </c>
      <c r="B1611">
        <v>33565375</v>
      </c>
      <c r="C1611">
        <v>26000000</v>
      </c>
      <c r="D1611">
        <f t="shared" si="50"/>
        <v>7565375</v>
      </c>
      <c r="E1611" s="3">
        <f t="shared" si="51"/>
        <v>0.11146716452513079</v>
      </c>
    </row>
    <row r="1612" spans="1:5" x14ac:dyDescent="0.3">
      <c r="A1612" t="s">
        <v>12234</v>
      </c>
      <c r="B1612">
        <v>32553210</v>
      </c>
      <c r="C1612">
        <v>25000000</v>
      </c>
      <c r="D1612">
        <f t="shared" si="50"/>
        <v>7553210</v>
      </c>
      <c r="E1612" s="3">
        <f t="shared" si="51"/>
        <v>0.11146716452513079</v>
      </c>
    </row>
    <row r="1613" spans="1:5" x14ac:dyDescent="0.3">
      <c r="A1613" t="s">
        <v>13643</v>
      </c>
      <c r="B1613">
        <v>14545844</v>
      </c>
      <c r="C1613">
        <v>7000000</v>
      </c>
      <c r="D1613">
        <f t="shared" si="50"/>
        <v>7545844</v>
      </c>
      <c r="E1613" s="3">
        <f t="shared" si="51"/>
        <v>0.11146716452513079</v>
      </c>
    </row>
    <row r="1614" spans="1:5" x14ac:dyDescent="0.3">
      <c r="A1614" t="s">
        <v>14226</v>
      </c>
      <c r="B1614">
        <v>10037390</v>
      </c>
      <c r="C1614">
        <v>2500000</v>
      </c>
      <c r="D1614">
        <f t="shared" si="50"/>
        <v>7537390</v>
      </c>
      <c r="E1614" s="3">
        <f t="shared" si="51"/>
        <v>0.11146716452513079</v>
      </c>
    </row>
    <row r="1615" spans="1:5" x14ac:dyDescent="0.3">
      <c r="A1615" t="s">
        <v>12008</v>
      </c>
      <c r="B1615">
        <v>26525834</v>
      </c>
      <c r="C1615">
        <v>19000000</v>
      </c>
      <c r="D1615">
        <f t="shared" si="50"/>
        <v>7525834</v>
      </c>
      <c r="E1615" s="3">
        <f t="shared" si="51"/>
        <v>0.11146716452513079</v>
      </c>
    </row>
    <row r="1616" spans="1:5" x14ac:dyDescent="0.3">
      <c r="A1616" t="s">
        <v>12327</v>
      </c>
      <c r="B1616">
        <v>32416109</v>
      </c>
      <c r="C1616">
        <v>25000000</v>
      </c>
      <c r="D1616">
        <f t="shared" si="50"/>
        <v>7416109</v>
      </c>
      <c r="E1616" s="3">
        <f t="shared" si="51"/>
        <v>0.11146716452513079</v>
      </c>
    </row>
    <row r="1617" spans="1:5" x14ac:dyDescent="0.3">
      <c r="A1617" t="s">
        <v>12239</v>
      </c>
      <c r="B1617">
        <v>32368960</v>
      </c>
      <c r="C1617">
        <v>25000000</v>
      </c>
      <c r="D1617">
        <f t="shared" si="50"/>
        <v>7368960</v>
      </c>
      <c r="E1617" s="3">
        <f t="shared" si="51"/>
        <v>0.11146716452513079</v>
      </c>
    </row>
    <row r="1618" spans="1:5" x14ac:dyDescent="0.3">
      <c r="A1618" t="s">
        <v>13752</v>
      </c>
      <c r="B1618">
        <v>13350177</v>
      </c>
      <c r="C1618">
        <v>6000000</v>
      </c>
      <c r="D1618">
        <f t="shared" si="50"/>
        <v>7350177</v>
      </c>
      <c r="E1618" s="3">
        <f t="shared" si="51"/>
        <v>0.11146716452513079</v>
      </c>
    </row>
    <row r="1619" spans="1:5" x14ac:dyDescent="0.3">
      <c r="A1619" t="s">
        <v>11738</v>
      </c>
      <c r="B1619">
        <v>72279690</v>
      </c>
      <c r="C1619">
        <v>65000000</v>
      </c>
      <c r="D1619">
        <f t="shared" si="50"/>
        <v>7279690</v>
      </c>
      <c r="E1619" s="3">
        <f t="shared" si="51"/>
        <v>0.11146716452513079</v>
      </c>
    </row>
    <row r="1620" spans="1:5" x14ac:dyDescent="0.3">
      <c r="A1620" t="s">
        <v>11562</v>
      </c>
      <c r="B1620">
        <v>27277055</v>
      </c>
      <c r="C1620">
        <v>20000000</v>
      </c>
      <c r="D1620">
        <f t="shared" si="50"/>
        <v>7277055</v>
      </c>
      <c r="E1620" s="3">
        <f t="shared" si="51"/>
        <v>0.11146716452513079</v>
      </c>
    </row>
    <row r="1621" spans="1:5" x14ac:dyDescent="0.3">
      <c r="A1621" t="s">
        <v>13753</v>
      </c>
      <c r="B1621">
        <v>13269963</v>
      </c>
      <c r="C1621">
        <v>6000000</v>
      </c>
      <c r="D1621">
        <f t="shared" si="50"/>
        <v>7269963</v>
      </c>
      <c r="E1621" s="3">
        <f t="shared" si="51"/>
        <v>0.11146716452513079</v>
      </c>
    </row>
    <row r="1622" spans="1:5" x14ac:dyDescent="0.3">
      <c r="A1622" t="s">
        <v>12885</v>
      </c>
      <c r="B1622">
        <v>22189039</v>
      </c>
      <c r="C1622">
        <v>15000000</v>
      </c>
      <c r="D1622">
        <f t="shared" si="50"/>
        <v>7189039</v>
      </c>
      <c r="E1622" s="3">
        <f t="shared" si="51"/>
        <v>0.11146716452513079</v>
      </c>
    </row>
    <row r="1623" spans="1:5" x14ac:dyDescent="0.3">
      <c r="A1623" t="s">
        <v>11203</v>
      </c>
      <c r="B1623">
        <v>10166502</v>
      </c>
      <c r="C1623">
        <v>3000000</v>
      </c>
      <c r="D1623">
        <f t="shared" si="50"/>
        <v>7166502</v>
      </c>
      <c r="E1623" s="3">
        <f t="shared" si="51"/>
        <v>0.11146716452513079</v>
      </c>
    </row>
    <row r="1624" spans="1:5" x14ac:dyDescent="0.3">
      <c r="A1624" t="s">
        <v>13284</v>
      </c>
      <c r="B1624">
        <v>17655201</v>
      </c>
      <c r="C1624">
        <v>10500000</v>
      </c>
      <c r="D1624">
        <f t="shared" si="50"/>
        <v>7155201</v>
      </c>
      <c r="E1624" s="3">
        <f t="shared" si="51"/>
        <v>0.11146716452513079</v>
      </c>
    </row>
    <row r="1625" spans="1:5" x14ac:dyDescent="0.3">
      <c r="A1625" t="s">
        <v>13470</v>
      </c>
      <c r="B1625">
        <v>15047419</v>
      </c>
      <c r="C1625">
        <v>8000000</v>
      </c>
      <c r="D1625">
        <f t="shared" si="50"/>
        <v>7047419</v>
      </c>
      <c r="E1625" s="3">
        <f t="shared" si="51"/>
        <v>0.11146716452513079</v>
      </c>
    </row>
    <row r="1626" spans="1:5" x14ac:dyDescent="0.3">
      <c r="A1626" t="s">
        <v>12062</v>
      </c>
      <c r="B1626">
        <v>37036404</v>
      </c>
      <c r="C1626">
        <v>30000000</v>
      </c>
      <c r="D1626">
        <f t="shared" si="50"/>
        <v>7036404</v>
      </c>
      <c r="E1626" s="3">
        <f t="shared" si="51"/>
        <v>0.11146716452513079</v>
      </c>
    </row>
    <row r="1627" spans="1:5" x14ac:dyDescent="0.3">
      <c r="A1627" t="s">
        <v>11614</v>
      </c>
      <c r="B1627">
        <v>47034272</v>
      </c>
      <c r="C1627">
        <v>40000000</v>
      </c>
      <c r="D1627">
        <f t="shared" si="50"/>
        <v>7034272</v>
      </c>
      <c r="E1627" s="3">
        <f t="shared" si="51"/>
        <v>0.11146716452513079</v>
      </c>
    </row>
    <row r="1628" spans="1:5" x14ac:dyDescent="0.3">
      <c r="A1628" t="s">
        <v>12857</v>
      </c>
      <c r="B1628">
        <v>40983001</v>
      </c>
      <c r="C1628">
        <v>34000000</v>
      </c>
      <c r="D1628">
        <f t="shared" si="50"/>
        <v>6983001</v>
      </c>
      <c r="E1628" s="3">
        <f t="shared" si="51"/>
        <v>0.11146716452513079</v>
      </c>
    </row>
    <row r="1629" spans="1:5" x14ac:dyDescent="0.3">
      <c r="A1629" t="s">
        <v>11041</v>
      </c>
      <c r="B1629">
        <v>72980108</v>
      </c>
      <c r="C1629">
        <v>66000000</v>
      </c>
      <c r="D1629">
        <f t="shared" si="50"/>
        <v>6980108</v>
      </c>
      <c r="E1629" s="3">
        <f t="shared" si="51"/>
        <v>0.11146716452513079</v>
      </c>
    </row>
    <row r="1630" spans="1:5" x14ac:dyDescent="0.3">
      <c r="A1630" t="s">
        <v>13401</v>
      </c>
      <c r="B1630">
        <v>16938179</v>
      </c>
      <c r="C1630">
        <v>10000000</v>
      </c>
      <c r="D1630">
        <f t="shared" si="50"/>
        <v>6938179</v>
      </c>
      <c r="E1630" s="3">
        <f t="shared" si="51"/>
        <v>0.11146716452513079</v>
      </c>
    </row>
    <row r="1631" spans="1:5" x14ac:dyDescent="0.3">
      <c r="A1631" t="s">
        <v>12497</v>
      </c>
      <c r="B1631">
        <v>26876529</v>
      </c>
      <c r="C1631">
        <v>20000000</v>
      </c>
      <c r="D1631">
        <f t="shared" si="50"/>
        <v>6876529</v>
      </c>
      <c r="E1631" s="3">
        <f t="shared" si="51"/>
        <v>0.11146716452513079</v>
      </c>
    </row>
    <row r="1632" spans="1:5" x14ac:dyDescent="0.3">
      <c r="A1632" t="s">
        <v>12491</v>
      </c>
      <c r="B1632">
        <v>36874745</v>
      </c>
      <c r="C1632">
        <v>30000000</v>
      </c>
      <c r="D1632">
        <f t="shared" si="50"/>
        <v>6874745</v>
      </c>
      <c r="E1632" s="3">
        <f t="shared" si="51"/>
        <v>0.11146716452513079</v>
      </c>
    </row>
    <row r="1633" spans="1:5" x14ac:dyDescent="0.3">
      <c r="A1633" t="s">
        <v>12511</v>
      </c>
      <c r="B1633">
        <v>26870825</v>
      </c>
      <c r="C1633">
        <v>20000000</v>
      </c>
      <c r="D1633">
        <f t="shared" si="50"/>
        <v>6870825</v>
      </c>
      <c r="E1633" s="3">
        <f t="shared" si="51"/>
        <v>0.11146716452513079</v>
      </c>
    </row>
    <row r="1634" spans="1:5" x14ac:dyDescent="0.3">
      <c r="A1634" t="s">
        <v>13610</v>
      </c>
      <c r="B1634">
        <v>13367101</v>
      </c>
      <c r="C1634">
        <v>6600000</v>
      </c>
      <c r="D1634">
        <f t="shared" si="50"/>
        <v>6767101</v>
      </c>
      <c r="E1634" s="3">
        <f t="shared" si="51"/>
        <v>0.11146716452513079</v>
      </c>
    </row>
    <row r="1635" spans="1:5" x14ac:dyDescent="0.3">
      <c r="A1635" t="s">
        <v>13759</v>
      </c>
      <c r="B1635">
        <v>12055108</v>
      </c>
      <c r="C1635">
        <v>5300000</v>
      </c>
      <c r="D1635">
        <f t="shared" si="50"/>
        <v>6755108</v>
      </c>
      <c r="E1635" s="3">
        <f t="shared" si="51"/>
        <v>0.11146716452513079</v>
      </c>
    </row>
    <row r="1636" spans="1:5" x14ac:dyDescent="0.3">
      <c r="A1636" t="s">
        <v>11361</v>
      </c>
      <c r="B1636">
        <v>56724080</v>
      </c>
      <c r="C1636">
        <v>50000000</v>
      </c>
      <c r="D1636">
        <f t="shared" si="50"/>
        <v>6724080</v>
      </c>
      <c r="E1636" s="3">
        <f t="shared" si="51"/>
        <v>0.11146716452513079</v>
      </c>
    </row>
    <row r="1637" spans="1:5" x14ac:dyDescent="0.3">
      <c r="A1637" t="s">
        <v>13288</v>
      </c>
      <c r="B1637">
        <v>16667084</v>
      </c>
      <c r="C1637">
        <v>10000000</v>
      </c>
      <c r="D1637">
        <f t="shared" si="50"/>
        <v>6667084</v>
      </c>
      <c r="E1637" s="3">
        <f t="shared" si="51"/>
        <v>0.11146716452513079</v>
      </c>
    </row>
    <row r="1638" spans="1:5" x14ac:dyDescent="0.3">
      <c r="A1638" t="s">
        <v>12237</v>
      </c>
      <c r="B1638">
        <v>31655091</v>
      </c>
      <c r="C1638">
        <v>25000000</v>
      </c>
      <c r="D1638">
        <f t="shared" si="50"/>
        <v>6655091</v>
      </c>
      <c r="E1638" s="3">
        <f t="shared" si="51"/>
        <v>0.11146716452513079</v>
      </c>
    </row>
    <row r="1639" spans="1:5" x14ac:dyDescent="0.3">
      <c r="A1639" t="s">
        <v>14014</v>
      </c>
      <c r="B1639">
        <v>10654581</v>
      </c>
      <c r="C1639">
        <v>4000000</v>
      </c>
      <c r="D1639">
        <f t="shared" si="50"/>
        <v>6654581</v>
      </c>
      <c r="E1639" s="3">
        <f t="shared" si="51"/>
        <v>0.11146716452513079</v>
      </c>
    </row>
    <row r="1640" spans="1:5" x14ac:dyDescent="0.3">
      <c r="A1640" t="s">
        <v>12788</v>
      </c>
      <c r="B1640">
        <v>23618786</v>
      </c>
      <c r="C1640">
        <v>17000000</v>
      </c>
      <c r="D1640">
        <f t="shared" si="50"/>
        <v>6618786</v>
      </c>
      <c r="E1640" s="3">
        <f t="shared" si="51"/>
        <v>0.11146716452513079</v>
      </c>
    </row>
    <row r="1641" spans="1:5" x14ac:dyDescent="0.3">
      <c r="A1641" t="s">
        <v>13562</v>
      </c>
      <c r="B1641">
        <v>14612840</v>
      </c>
      <c r="C1641">
        <v>8000000</v>
      </c>
      <c r="D1641">
        <f t="shared" si="50"/>
        <v>6612840</v>
      </c>
      <c r="E1641" s="3">
        <f t="shared" si="51"/>
        <v>0.11146716452513079</v>
      </c>
    </row>
    <row r="1642" spans="1:5" x14ac:dyDescent="0.3">
      <c r="A1642" t="s">
        <v>13281</v>
      </c>
      <c r="B1642">
        <v>17096053</v>
      </c>
      <c r="C1642">
        <v>10500000</v>
      </c>
      <c r="D1642">
        <f t="shared" si="50"/>
        <v>6596053</v>
      </c>
      <c r="E1642" s="3">
        <f t="shared" si="51"/>
        <v>0.11146716452513079</v>
      </c>
    </row>
    <row r="1643" spans="1:5" x14ac:dyDescent="0.3">
      <c r="A1643" t="s">
        <v>12471</v>
      </c>
      <c r="B1643">
        <v>41573740</v>
      </c>
      <c r="C1643">
        <v>35000000</v>
      </c>
      <c r="D1643">
        <f t="shared" si="50"/>
        <v>6573740</v>
      </c>
      <c r="E1643" s="3">
        <f t="shared" si="51"/>
        <v>0.11146716452513079</v>
      </c>
    </row>
    <row r="1644" spans="1:5" x14ac:dyDescent="0.3">
      <c r="A1644" t="s">
        <v>13762</v>
      </c>
      <c r="B1644">
        <v>10572742</v>
      </c>
      <c r="C1644">
        <v>4000000</v>
      </c>
      <c r="D1644">
        <f t="shared" si="50"/>
        <v>6572742</v>
      </c>
      <c r="E1644" s="3">
        <f t="shared" si="51"/>
        <v>0.11146716452513079</v>
      </c>
    </row>
    <row r="1645" spans="1:5" x14ac:dyDescent="0.3">
      <c r="A1645" t="s">
        <v>14230</v>
      </c>
      <c r="B1645">
        <v>9000000</v>
      </c>
      <c r="C1645">
        <v>2450000</v>
      </c>
      <c r="D1645">
        <f t="shared" si="50"/>
        <v>6550000</v>
      </c>
      <c r="E1645" s="3">
        <f t="shared" si="51"/>
        <v>0.11146716452513079</v>
      </c>
    </row>
    <row r="1646" spans="1:5" x14ac:dyDescent="0.3">
      <c r="A1646" t="s">
        <v>13229</v>
      </c>
      <c r="B1646">
        <v>18535191</v>
      </c>
      <c r="C1646">
        <v>12000000</v>
      </c>
      <c r="D1646">
        <f t="shared" si="50"/>
        <v>6535191</v>
      </c>
      <c r="E1646" s="3">
        <f t="shared" si="51"/>
        <v>0.11146716452513079</v>
      </c>
    </row>
    <row r="1647" spans="1:5" x14ac:dyDescent="0.3">
      <c r="A1647" t="s">
        <v>12235</v>
      </c>
      <c r="B1647">
        <v>31526393</v>
      </c>
      <c r="C1647">
        <v>25000000</v>
      </c>
      <c r="D1647">
        <f t="shared" si="50"/>
        <v>6526393</v>
      </c>
      <c r="E1647" s="3">
        <f t="shared" si="51"/>
        <v>0.11146716452513079</v>
      </c>
    </row>
    <row r="1648" spans="1:5" x14ac:dyDescent="0.3">
      <c r="A1648" t="s">
        <v>13298</v>
      </c>
      <c r="B1648">
        <v>12514138</v>
      </c>
      <c r="C1648">
        <v>6000000</v>
      </c>
      <c r="D1648">
        <f t="shared" si="50"/>
        <v>6514138</v>
      </c>
      <c r="E1648" s="3">
        <f t="shared" si="51"/>
        <v>0.11146716452513079</v>
      </c>
    </row>
    <row r="1649" spans="1:5" x14ac:dyDescent="0.3">
      <c r="A1649" t="s">
        <v>14228</v>
      </c>
      <c r="B1649">
        <v>9013113</v>
      </c>
      <c r="C1649">
        <v>2500000</v>
      </c>
      <c r="D1649">
        <f t="shared" si="50"/>
        <v>6513113</v>
      </c>
      <c r="E1649" s="3">
        <f t="shared" si="51"/>
        <v>0.11146716452513079</v>
      </c>
    </row>
    <row r="1650" spans="1:5" x14ac:dyDescent="0.3">
      <c r="A1650" t="s">
        <v>12983</v>
      </c>
      <c r="B1650">
        <v>15483540</v>
      </c>
      <c r="C1650">
        <v>9000000</v>
      </c>
      <c r="D1650">
        <f t="shared" si="50"/>
        <v>6483540</v>
      </c>
      <c r="E1650" s="3">
        <f t="shared" si="51"/>
        <v>0.11146716452513079</v>
      </c>
    </row>
    <row r="1651" spans="1:5" x14ac:dyDescent="0.3">
      <c r="A1651" t="s">
        <v>12887</v>
      </c>
      <c r="B1651">
        <v>21468807</v>
      </c>
      <c r="C1651">
        <v>15000000</v>
      </c>
      <c r="D1651">
        <f t="shared" si="50"/>
        <v>6468807</v>
      </c>
      <c r="E1651" s="3">
        <f t="shared" si="51"/>
        <v>0.11146716452513079</v>
      </c>
    </row>
    <row r="1652" spans="1:5" x14ac:dyDescent="0.3">
      <c r="A1652" t="s">
        <v>12325</v>
      </c>
      <c r="B1652">
        <v>31452765</v>
      </c>
      <c r="C1652">
        <v>25000000</v>
      </c>
      <c r="D1652">
        <f t="shared" si="50"/>
        <v>6452765</v>
      </c>
      <c r="E1652" s="3">
        <f t="shared" si="51"/>
        <v>0.11146716452513079</v>
      </c>
    </row>
    <row r="1653" spans="1:5" x14ac:dyDescent="0.3">
      <c r="A1653" t="s">
        <v>10704</v>
      </c>
      <c r="B1653">
        <v>26415649</v>
      </c>
      <c r="C1653">
        <v>20000000</v>
      </c>
      <c r="D1653">
        <f t="shared" si="50"/>
        <v>6415649</v>
      </c>
      <c r="E1653" s="3">
        <f t="shared" si="51"/>
        <v>0.11146716452513079</v>
      </c>
    </row>
    <row r="1654" spans="1:5" x14ac:dyDescent="0.3">
      <c r="A1654" t="s">
        <v>13382</v>
      </c>
      <c r="B1654">
        <v>12899702</v>
      </c>
      <c r="C1654">
        <v>6500000</v>
      </c>
      <c r="D1654">
        <f t="shared" si="50"/>
        <v>6399702</v>
      </c>
      <c r="E1654" s="3">
        <f t="shared" si="51"/>
        <v>0.11146716452513079</v>
      </c>
    </row>
    <row r="1655" spans="1:5" x14ac:dyDescent="0.3">
      <c r="A1655" t="s">
        <v>13209</v>
      </c>
      <c r="B1655">
        <v>18381787</v>
      </c>
      <c r="C1655">
        <v>12000000</v>
      </c>
      <c r="D1655">
        <f t="shared" si="50"/>
        <v>6381787</v>
      </c>
      <c r="E1655" s="3">
        <f t="shared" si="51"/>
        <v>0.11146716452513079</v>
      </c>
    </row>
    <row r="1656" spans="1:5" x14ac:dyDescent="0.3">
      <c r="A1656" t="s">
        <v>10877</v>
      </c>
      <c r="B1656">
        <v>74329966</v>
      </c>
      <c r="C1656">
        <v>68000000</v>
      </c>
      <c r="D1656">
        <f t="shared" si="50"/>
        <v>6329966</v>
      </c>
      <c r="E1656" s="3">
        <f t="shared" si="51"/>
        <v>0.11146716452513079</v>
      </c>
    </row>
    <row r="1657" spans="1:5" x14ac:dyDescent="0.3">
      <c r="A1657" t="s">
        <v>14333</v>
      </c>
      <c r="B1657">
        <v>8044906</v>
      </c>
      <c r="C1657">
        <v>1800000</v>
      </c>
      <c r="D1657">
        <f t="shared" si="50"/>
        <v>6244906</v>
      </c>
      <c r="E1657" s="3">
        <f t="shared" si="51"/>
        <v>0.11146716452513079</v>
      </c>
    </row>
    <row r="1658" spans="1:5" x14ac:dyDescent="0.3">
      <c r="A1658" t="s">
        <v>13403</v>
      </c>
      <c r="B1658">
        <v>16235293</v>
      </c>
      <c r="C1658">
        <v>10000000</v>
      </c>
      <c r="D1658">
        <f t="shared" si="50"/>
        <v>6235293</v>
      </c>
      <c r="E1658" s="3">
        <f t="shared" si="51"/>
        <v>0.11146716452513079</v>
      </c>
    </row>
    <row r="1659" spans="1:5" x14ac:dyDescent="0.3">
      <c r="A1659" t="s">
        <v>13644</v>
      </c>
      <c r="B1659">
        <v>13235267</v>
      </c>
      <c r="C1659">
        <v>7000000</v>
      </c>
      <c r="D1659">
        <f t="shared" si="50"/>
        <v>6235267</v>
      </c>
      <c r="E1659" s="3">
        <f t="shared" si="51"/>
        <v>0.11146716452513079</v>
      </c>
    </row>
    <row r="1660" spans="1:5" x14ac:dyDescent="0.3">
      <c r="A1660" t="s">
        <v>11992</v>
      </c>
      <c r="B1660">
        <v>38232624</v>
      </c>
      <c r="C1660">
        <v>32000000</v>
      </c>
      <c r="D1660">
        <f t="shared" si="50"/>
        <v>6232624</v>
      </c>
      <c r="E1660" s="3">
        <f t="shared" si="51"/>
        <v>0.11146716452513079</v>
      </c>
    </row>
    <row r="1661" spans="1:5" x14ac:dyDescent="0.3">
      <c r="A1661" t="s">
        <v>12790</v>
      </c>
      <c r="B1661">
        <v>23213577</v>
      </c>
      <c r="C1661">
        <v>17000000</v>
      </c>
      <c r="D1661">
        <f t="shared" si="50"/>
        <v>6213577</v>
      </c>
      <c r="E1661" s="3">
        <f t="shared" si="51"/>
        <v>0.11146716452513079</v>
      </c>
    </row>
    <row r="1662" spans="1:5" x14ac:dyDescent="0.3">
      <c r="A1662" t="s">
        <v>14391</v>
      </c>
      <c r="B1662">
        <v>7707563</v>
      </c>
      <c r="C1662">
        <v>1500000</v>
      </c>
      <c r="D1662">
        <f t="shared" si="50"/>
        <v>6207563</v>
      </c>
      <c r="E1662" s="3">
        <f t="shared" si="51"/>
        <v>0.11146716452513079</v>
      </c>
    </row>
    <row r="1663" spans="1:5" x14ac:dyDescent="0.3">
      <c r="A1663" t="s">
        <v>12164</v>
      </c>
      <c r="B1663">
        <v>33200000</v>
      </c>
      <c r="C1663">
        <v>27000000</v>
      </c>
      <c r="D1663">
        <f t="shared" si="50"/>
        <v>6200000</v>
      </c>
      <c r="E1663" s="3">
        <f t="shared" si="51"/>
        <v>0.11146716452513079</v>
      </c>
    </row>
    <row r="1664" spans="1:5" x14ac:dyDescent="0.3">
      <c r="A1664" t="s">
        <v>13757</v>
      </c>
      <c r="B1664">
        <v>12200000</v>
      </c>
      <c r="C1664">
        <v>6000000</v>
      </c>
      <c r="D1664">
        <f t="shared" si="50"/>
        <v>6200000</v>
      </c>
      <c r="E1664" s="3">
        <f t="shared" si="51"/>
        <v>0.11146716452513079</v>
      </c>
    </row>
    <row r="1665" spans="1:5" x14ac:dyDescent="0.3">
      <c r="A1665" t="s">
        <v>11817</v>
      </c>
      <c r="B1665">
        <v>25078937</v>
      </c>
      <c r="C1665">
        <v>19000000</v>
      </c>
      <c r="D1665">
        <f t="shared" si="50"/>
        <v>6078937</v>
      </c>
      <c r="E1665" s="3">
        <f t="shared" si="51"/>
        <v>0.11146716452513079</v>
      </c>
    </row>
    <row r="1666" spans="1:5" x14ac:dyDescent="0.3">
      <c r="A1666" t="s">
        <v>13376</v>
      </c>
      <c r="B1666">
        <v>16025394</v>
      </c>
      <c r="C1666">
        <v>10000000</v>
      </c>
      <c r="D1666">
        <f t="shared" ref="D1666:D1729" si="52">B1666-C1666</f>
        <v>6025394</v>
      </c>
      <c r="E1666" s="3">
        <f t="shared" si="51"/>
        <v>0.11146716452513079</v>
      </c>
    </row>
    <row r="1667" spans="1:5" x14ac:dyDescent="0.3">
      <c r="A1667" t="s">
        <v>11745</v>
      </c>
      <c r="B1667">
        <v>42019483</v>
      </c>
      <c r="C1667">
        <v>36000000</v>
      </c>
      <c r="D1667">
        <f t="shared" si="52"/>
        <v>6019483</v>
      </c>
      <c r="E1667" s="3">
        <f t="shared" ref="E1667:E1730" si="53">CORREL($B:$B,$C:$C)</f>
        <v>0.11146716452513079</v>
      </c>
    </row>
    <row r="1668" spans="1:5" x14ac:dyDescent="0.3">
      <c r="A1668" t="s">
        <v>11475</v>
      </c>
      <c r="B1668">
        <v>51019112</v>
      </c>
      <c r="C1668">
        <v>45000000</v>
      </c>
      <c r="D1668">
        <f t="shared" si="52"/>
        <v>6019112</v>
      </c>
      <c r="E1668" s="3">
        <f t="shared" si="53"/>
        <v>0.11146716452513079</v>
      </c>
    </row>
    <row r="1669" spans="1:5" x14ac:dyDescent="0.3">
      <c r="A1669" t="s">
        <v>13958</v>
      </c>
      <c r="B1669">
        <v>10017041</v>
      </c>
      <c r="C1669">
        <v>4000000</v>
      </c>
      <c r="D1669">
        <f t="shared" si="52"/>
        <v>6017041</v>
      </c>
      <c r="E1669" s="3">
        <f t="shared" si="53"/>
        <v>0.11146716452513079</v>
      </c>
    </row>
    <row r="1670" spans="1:5" x14ac:dyDescent="0.3">
      <c r="A1670" t="s">
        <v>11613</v>
      </c>
      <c r="B1670">
        <v>46012734</v>
      </c>
      <c r="C1670">
        <v>40000000</v>
      </c>
      <c r="D1670">
        <f t="shared" si="52"/>
        <v>6012734</v>
      </c>
      <c r="E1670" s="3">
        <f t="shared" si="53"/>
        <v>0.11146716452513079</v>
      </c>
    </row>
    <row r="1671" spans="1:5" x14ac:dyDescent="0.3">
      <c r="A1671" t="s">
        <v>12502</v>
      </c>
      <c r="B1671">
        <v>26003149</v>
      </c>
      <c r="C1671">
        <v>20000000</v>
      </c>
      <c r="D1671">
        <f t="shared" si="52"/>
        <v>6003149</v>
      </c>
      <c r="E1671" s="3">
        <f t="shared" si="53"/>
        <v>0.11146716452513079</v>
      </c>
    </row>
    <row r="1672" spans="1:5" x14ac:dyDescent="0.3">
      <c r="A1672" t="s">
        <v>13556</v>
      </c>
      <c r="B1672">
        <v>14003141</v>
      </c>
      <c r="C1672">
        <v>8000000</v>
      </c>
      <c r="D1672">
        <f t="shared" si="52"/>
        <v>6003141</v>
      </c>
      <c r="E1672" s="3">
        <f t="shared" si="53"/>
        <v>0.11146716452513079</v>
      </c>
    </row>
    <row r="1673" spans="1:5" x14ac:dyDescent="0.3">
      <c r="A1673" t="s">
        <v>11347</v>
      </c>
      <c r="B1673">
        <v>66002004</v>
      </c>
      <c r="C1673">
        <v>60000000</v>
      </c>
      <c r="D1673">
        <f t="shared" si="52"/>
        <v>6002004</v>
      </c>
      <c r="E1673" s="3">
        <f t="shared" si="53"/>
        <v>0.11146716452513079</v>
      </c>
    </row>
    <row r="1674" spans="1:5" x14ac:dyDescent="0.3">
      <c r="A1674" t="s">
        <v>12886</v>
      </c>
      <c r="B1674">
        <v>20998709</v>
      </c>
      <c r="C1674">
        <v>15000000</v>
      </c>
      <c r="D1674">
        <f t="shared" si="52"/>
        <v>5998709</v>
      </c>
      <c r="E1674" s="3">
        <f t="shared" si="53"/>
        <v>0.11146716452513079</v>
      </c>
    </row>
    <row r="1675" spans="1:5" x14ac:dyDescent="0.3">
      <c r="A1675" t="s">
        <v>12670</v>
      </c>
      <c r="B1675">
        <v>23993605</v>
      </c>
      <c r="C1675">
        <v>18000000</v>
      </c>
      <c r="D1675">
        <f t="shared" si="52"/>
        <v>5993605</v>
      </c>
      <c r="E1675" s="3">
        <f t="shared" si="53"/>
        <v>0.11146716452513079</v>
      </c>
    </row>
    <row r="1676" spans="1:5" x14ac:dyDescent="0.3">
      <c r="A1676" t="s">
        <v>13851</v>
      </c>
      <c r="B1676">
        <v>10941801</v>
      </c>
      <c r="C1676">
        <v>5000000</v>
      </c>
      <c r="D1676">
        <f t="shared" si="52"/>
        <v>5941801</v>
      </c>
      <c r="E1676" s="3">
        <f t="shared" si="53"/>
        <v>0.11146716452513079</v>
      </c>
    </row>
    <row r="1677" spans="1:5" x14ac:dyDescent="0.3">
      <c r="A1677" t="s">
        <v>14441</v>
      </c>
      <c r="B1677">
        <v>7137502</v>
      </c>
      <c r="C1677">
        <v>1200000</v>
      </c>
      <c r="D1677">
        <f t="shared" si="52"/>
        <v>5937502</v>
      </c>
      <c r="E1677" s="3">
        <f t="shared" si="53"/>
        <v>0.11146716452513079</v>
      </c>
    </row>
    <row r="1678" spans="1:5" x14ac:dyDescent="0.3">
      <c r="A1678" t="s">
        <v>11895</v>
      </c>
      <c r="B1678">
        <v>37911876</v>
      </c>
      <c r="C1678">
        <v>32000000</v>
      </c>
      <c r="D1678">
        <f t="shared" si="52"/>
        <v>5911876</v>
      </c>
      <c r="E1678" s="3">
        <f t="shared" si="53"/>
        <v>0.11146716452513079</v>
      </c>
    </row>
    <row r="1679" spans="1:5" x14ac:dyDescent="0.3">
      <c r="A1679" t="s">
        <v>14312</v>
      </c>
      <c r="B1679">
        <v>7830611</v>
      </c>
      <c r="C1679">
        <v>2000000</v>
      </c>
      <c r="D1679">
        <f t="shared" si="52"/>
        <v>5830611</v>
      </c>
      <c r="E1679" s="3">
        <f t="shared" si="53"/>
        <v>0.11146716452513079</v>
      </c>
    </row>
    <row r="1680" spans="1:5" x14ac:dyDescent="0.3">
      <c r="A1680" t="s">
        <v>11158</v>
      </c>
      <c r="B1680">
        <v>50807639</v>
      </c>
      <c r="C1680">
        <v>45000000</v>
      </c>
      <c r="D1680">
        <f t="shared" si="52"/>
        <v>5807639</v>
      </c>
      <c r="E1680" s="3">
        <f t="shared" si="53"/>
        <v>0.11146716452513079</v>
      </c>
    </row>
    <row r="1681" spans="1:5" x14ac:dyDescent="0.3">
      <c r="A1681" t="s">
        <v>10641</v>
      </c>
      <c r="B1681">
        <v>115802596</v>
      </c>
      <c r="C1681">
        <v>110000000</v>
      </c>
      <c r="D1681">
        <f t="shared" si="52"/>
        <v>5802596</v>
      </c>
      <c r="E1681" s="3">
        <f t="shared" si="53"/>
        <v>0.11146716452513079</v>
      </c>
    </row>
    <row r="1682" spans="1:5" x14ac:dyDescent="0.3">
      <c r="A1682" t="s">
        <v>13254</v>
      </c>
      <c r="B1682">
        <v>16800000</v>
      </c>
      <c r="C1682">
        <v>11000000</v>
      </c>
      <c r="D1682">
        <f t="shared" si="52"/>
        <v>5800000</v>
      </c>
      <c r="E1682" s="3">
        <f t="shared" si="53"/>
        <v>0.11146716452513079</v>
      </c>
    </row>
    <row r="1683" spans="1:5" x14ac:dyDescent="0.3">
      <c r="A1683" t="s">
        <v>11286</v>
      </c>
      <c r="B1683">
        <v>58297830</v>
      </c>
      <c r="C1683">
        <v>52500000</v>
      </c>
      <c r="D1683">
        <f t="shared" si="52"/>
        <v>5797830</v>
      </c>
      <c r="E1683" s="3">
        <f t="shared" si="53"/>
        <v>0.11146716452513079</v>
      </c>
    </row>
    <row r="1684" spans="1:5" x14ac:dyDescent="0.3">
      <c r="A1684" t="s">
        <v>13647</v>
      </c>
      <c r="B1684">
        <v>12793213</v>
      </c>
      <c r="C1684">
        <v>7000000</v>
      </c>
      <c r="D1684">
        <f t="shared" si="52"/>
        <v>5793213</v>
      </c>
      <c r="E1684" s="3">
        <f t="shared" si="53"/>
        <v>0.11146716452513079</v>
      </c>
    </row>
    <row r="1685" spans="1:5" x14ac:dyDescent="0.3">
      <c r="A1685" t="s">
        <v>12527</v>
      </c>
      <c r="B1685">
        <v>25753840</v>
      </c>
      <c r="C1685">
        <v>20000000</v>
      </c>
      <c r="D1685">
        <f t="shared" si="52"/>
        <v>5753840</v>
      </c>
      <c r="E1685" s="3">
        <f t="shared" si="53"/>
        <v>0.11146716452513079</v>
      </c>
    </row>
    <row r="1686" spans="1:5" x14ac:dyDescent="0.3">
      <c r="A1686" t="s">
        <v>14306</v>
      </c>
      <c r="B1686">
        <v>7705974</v>
      </c>
      <c r="C1686">
        <v>2000000</v>
      </c>
      <c r="D1686">
        <f t="shared" si="52"/>
        <v>5705974</v>
      </c>
      <c r="E1686" s="3">
        <f t="shared" si="53"/>
        <v>0.11146716452513079</v>
      </c>
    </row>
    <row r="1687" spans="1:5" x14ac:dyDescent="0.3">
      <c r="A1687" t="s">
        <v>12742</v>
      </c>
      <c r="B1687">
        <v>19693891</v>
      </c>
      <c r="C1687">
        <v>14000000</v>
      </c>
      <c r="D1687">
        <f t="shared" si="52"/>
        <v>5693891</v>
      </c>
      <c r="E1687" s="3">
        <f t="shared" si="53"/>
        <v>0.11146716452513079</v>
      </c>
    </row>
    <row r="1688" spans="1:5" x14ac:dyDescent="0.3">
      <c r="A1688" t="s">
        <v>11798</v>
      </c>
      <c r="B1688">
        <v>40687294</v>
      </c>
      <c r="C1688">
        <v>35000000</v>
      </c>
      <c r="D1688">
        <f t="shared" si="52"/>
        <v>5687294</v>
      </c>
      <c r="E1688" s="3">
        <f t="shared" si="53"/>
        <v>0.11146716452513079</v>
      </c>
    </row>
    <row r="1689" spans="1:5" x14ac:dyDescent="0.3">
      <c r="A1689" t="s">
        <v>11349</v>
      </c>
      <c r="B1689">
        <v>55682070</v>
      </c>
      <c r="C1689">
        <v>50000000</v>
      </c>
      <c r="D1689">
        <f t="shared" si="52"/>
        <v>5682070</v>
      </c>
      <c r="E1689" s="3">
        <f t="shared" si="53"/>
        <v>0.11146716452513079</v>
      </c>
    </row>
    <row r="1690" spans="1:5" x14ac:dyDescent="0.3">
      <c r="A1690" t="s">
        <v>12501</v>
      </c>
      <c r="B1690">
        <v>25677801</v>
      </c>
      <c r="C1690">
        <v>20000000</v>
      </c>
      <c r="D1690">
        <f t="shared" si="52"/>
        <v>5677801</v>
      </c>
      <c r="E1690" s="3">
        <f t="shared" si="53"/>
        <v>0.11146716452513079</v>
      </c>
    </row>
    <row r="1691" spans="1:5" x14ac:dyDescent="0.3">
      <c r="A1691" t="s">
        <v>13645</v>
      </c>
      <c r="B1691">
        <v>12674183</v>
      </c>
      <c r="C1691">
        <v>7000000</v>
      </c>
      <c r="D1691">
        <f t="shared" si="52"/>
        <v>5674183</v>
      </c>
      <c r="E1691" s="3">
        <f t="shared" si="53"/>
        <v>0.11146716452513079</v>
      </c>
    </row>
    <row r="1692" spans="1:5" x14ac:dyDescent="0.3">
      <c r="A1692" t="s">
        <v>11477</v>
      </c>
      <c r="B1692">
        <v>50648679</v>
      </c>
      <c r="C1692">
        <v>45000000</v>
      </c>
      <c r="D1692">
        <f t="shared" si="52"/>
        <v>5648679</v>
      </c>
      <c r="E1692" s="3">
        <f t="shared" si="53"/>
        <v>0.11146716452513079</v>
      </c>
    </row>
    <row r="1693" spans="1:5" x14ac:dyDescent="0.3">
      <c r="A1693" t="s">
        <v>13751</v>
      </c>
      <c r="B1693">
        <v>13464388</v>
      </c>
      <c r="C1693">
        <v>7840000</v>
      </c>
      <c r="D1693">
        <f t="shared" si="52"/>
        <v>5624388</v>
      </c>
      <c r="E1693" s="3">
        <f t="shared" si="53"/>
        <v>0.11146716452513079</v>
      </c>
    </row>
    <row r="1694" spans="1:5" x14ac:dyDescent="0.3">
      <c r="A1694" t="s">
        <v>12243</v>
      </c>
      <c r="B1694">
        <v>25615792</v>
      </c>
      <c r="C1694">
        <v>20000000</v>
      </c>
      <c r="D1694">
        <f t="shared" si="52"/>
        <v>5615792</v>
      </c>
      <c r="E1694" s="3">
        <f t="shared" si="53"/>
        <v>0.11146716452513079</v>
      </c>
    </row>
    <row r="1695" spans="1:5" x14ac:dyDescent="0.3">
      <c r="A1695" t="s">
        <v>12990</v>
      </c>
      <c r="B1695">
        <v>12610731</v>
      </c>
      <c r="C1695">
        <v>7000000</v>
      </c>
      <c r="D1695">
        <f t="shared" si="52"/>
        <v>5610731</v>
      </c>
      <c r="E1695" s="3">
        <f t="shared" si="53"/>
        <v>0.11146716452513079</v>
      </c>
    </row>
    <row r="1696" spans="1:5" x14ac:dyDescent="0.3">
      <c r="A1696" t="s">
        <v>10974</v>
      </c>
      <c r="B1696">
        <v>75600000</v>
      </c>
      <c r="C1696">
        <v>70000000</v>
      </c>
      <c r="D1696">
        <f t="shared" si="52"/>
        <v>5600000</v>
      </c>
      <c r="E1696" s="3">
        <f t="shared" si="53"/>
        <v>0.11146716452513079</v>
      </c>
    </row>
    <row r="1697" spans="1:5" x14ac:dyDescent="0.3">
      <c r="A1697" t="s">
        <v>11430</v>
      </c>
      <c r="B1697">
        <v>53574088</v>
      </c>
      <c r="C1697">
        <v>48000000</v>
      </c>
      <c r="D1697">
        <f t="shared" si="52"/>
        <v>5574088</v>
      </c>
      <c r="E1697" s="3">
        <f t="shared" si="53"/>
        <v>0.11146716452513079</v>
      </c>
    </row>
    <row r="1698" spans="1:5" x14ac:dyDescent="0.3">
      <c r="A1698" t="s">
        <v>11998</v>
      </c>
      <c r="B1698">
        <v>35565975</v>
      </c>
      <c r="C1698">
        <v>30000000</v>
      </c>
      <c r="D1698">
        <f t="shared" si="52"/>
        <v>5565975</v>
      </c>
      <c r="E1698" s="3">
        <f t="shared" si="53"/>
        <v>0.11146716452513079</v>
      </c>
    </row>
    <row r="1699" spans="1:5" x14ac:dyDescent="0.3">
      <c r="A1699" t="s">
        <v>12242</v>
      </c>
      <c r="B1699">
        <v>30538669</v>
      </c>
      <c r="C1699">
        <v>25000000</v>
      </c>
      <c r="D1699">
        <f t="shared" si="52"/>
        <v>5538669</v>
      </c>
      <c r="E1699" s="3">
        <f t="shared" si="53"/>
        <v>0.11146716452513079</v>
      </c>
    </row>
    <row r="1700" spans="1:5" x14ac:dyDescent="0.3">
      <c r="A1700" t="s">
        <v>13854</v>
      </c>
      <c r="B1700">
        <v>10515579</v>
      </c>
      <c r="C1700">
        <v>5000000</v>
      </c>
      <c r="D1700">
        <f t="shared" si="52"/>
        <v>5515579</v>
      </c>
      <c r="E1700" s="3">
        <f t="shared" si="53"/>
        <v>0.11146716452513079</v>
      </c>
    </row>
    <row r="1701" spans="1:5" x14ac:dyDescent="0.3">
      <c r="A1701" t="s">
        <v>14451</v>
      </c>
      <c r="B1701">
        <v>6706368</v>
      </c>
      <c r="C1701">
        <v>1200000</v>
      </c>
      <c r="D1701">
        <f t="shared" si="52"/>
        <v>5506368</v>
      </c>
      <c r="E1701" s="3">
        <f t="shared" si="53"/>
        <v>0.11146716452513079</v>
      </c>
    </row>
    <row r="1702" spans="1:5" x14ac:dyDescent="0.3">
      <c r="A1702" t="s">
        <v>14061</v>
      </c>
      <c r="B1702">
        <v>9003011</v>
      </c>
      <c r="C1702">
        <v>3500000</v>
      </c>
      <c r="D1702">
        <f t="shared" si="52"/>
        <v>5503011</v>
      </c>
      <c r="E1702" s="3">
        <f t="shared" si="53"/>
        <v>0.11146716452513079</v>
      </c>
    </row>
    <row r="1703" spans="1:5" x14ac:dyDescent="0.3">
      <c r="A1703" t="s">
        <v>11618</v>
      </c>
      <c r="B1703">
        <v>45500797</v>
      </c>
      <c r="C1703">
        <v>40000000</v>
      </c>
      <c r="D1703">
        <f t="shared" si="52"/>
        <v>5500797</v>
      </c>
      <c r="E1703" s="3">
        <f t="shared" si="53"/>
        <v>0.11146716452513079</v>
      </c>
    </row>
    <row r="1704" spans="1:5" x14ac:dyDescent="0.3">
      <c r="A1704" t="s">
        <v>12858</v>
      </c>
      <c r="B1704">
        <v>20991497</v>
      </c>
      <c r="C1704">
        <v>15500000</v>
      </c>
      <c r="D1704">
        <f t="shared" si="52"/>
        <v>5491497</v>
      </c>
      <c r="E1704" s="3">
        <f t="shared" si="53"/>
        <v>0.11146716452513079</v>
      </c>
    </row>
    <row r="1705" spans="1:5" x14ac:dyDescent="0.3">
      <c r="A1705" t="s">
        <v>12715</v>
      </c>
      <c r="B1705">
        <v>23472900</v>
      </c>
      <c r="C1705">
        <v>18000000</v>
      </c>
      <c r="D1705">
        <f t="shared" si="52"/>
        <v>5472900</v>
      </c>
      <c r="E1705" s="3">
        <f t="shared" si="53"/>
        <v>0.11146716452513079</v>
      </c>
    </row>
    <row r="1706" spans="1:5" x14ac:dyDescent="0.3">
      <c r="A1706" t="s">
        <v>11064</v>
      </c>
      <c r="B1706">
        <v>70450000</v>
      </c>
      <c r="C1706">
        <v>65000000</v>
      </c>
      <c r="D1706">
        <f t="shared" si="52"/>
        <v>5450000</v>
      </c>
      <c r="E1706" s="3">
        <f t="shared" si="53"/>
        <v>0.11146716452513079</v>
      </c>
    </row>
    <row r="1707" spans="1:5" x14ac:dyDescent="0.3">
      <c r="A1707" t="s">
        <v>14445</v>
      </c>
      <c r="B1707">
        <v>9437933</v>
      </c>
      <c r="C1707">
        <v>4000000</v>
      </c>
      <c r="D1707">
        <f t="shared" si="52"/>
        <v>5437933</v>
      </c>
      <c r="E1707" s="3">
        <f t="shared" si="53"/>
        <v>0.11146716452513079</v>
      </c>
    </row>
    <row r="1708" spans="1:5" x14ac:dyDescent="0.3">
      <c r="A1708" t="s">
        <v>13818</v>
      </c>
      <c r="B1708">
        <v>10429707</v>
      </c>
      <c r="C1708">
        <v>5000000</v>
      </c>
      <c r="D1708">
        <f t="shared" si="52"/>
        <v>5429707</v>
      </c>
      <c r="E1708" s="3">
        <f t="shared" si="53"/>
        <v>0.11146716452513079</v>
      </c>
    </row>
    <row r="1709" spans="1:5" x14ac:dyDescent="0.3">
      <c r="A1709" t="s">
        <v>13687</v>
      </c>
      <c r="B1709">
        <v>11905519</v>
      </c>
      <c r="C1709">
        <v>6500000</v>
      </c>
      <c r="D1709">
        <f t="shared" si="52"/>
        <v>5405519</v>
      </c>
      <c r="E1709" s="3">
        <f t="shared" si="53"/>
        <v>0.11146716452513079</v>
      </c>
    </row>
    <row r="1710" spans="1:5" x14ac:dyDescent="0.3">
      <c r="A1710" t="s">
        <v>13280</v>
      </c>
      <c r="B1710">
        <v>17378977</v>
      </c>
      <c r="C1710">
        <v>12000000</v>
      </c>
      <c r="D1710">
        <f t="shared" si="52"/>
        <v>5378977</v>
      </c>
      <c r="E1710" s="3">
        <f t="shared" si="53"/>
        <v>0.11146716452513079</v>
      </c>
    </row>
    <row r="1711" spans="1:5" x14ac:dyDescent="0.3">
      <c r="A1711" t="s">
        <v>13286</v>
      </c>
      <c r="B1711">
        <v>16153600</v>
      </c>
      <c r="C1711">
        <v>10818775</v>
      </c>
      <c r="D1711">
        <f t="shared" si="52"/>
        <v>5334825</v>
      </c>
      <c r="E1711" s="3">
        <f t="shared" si="53"/>
        <v>0.11146716452513079</v>
      </c>
    </row>
    <row r="1712" spans="1:5" x14ac:dyDescent="0.3">
      <c r="A1712" t="s">
        <v>12743</v>
      </c>
      <c r="B1712">
        <v>16311763</v>
      </c>
      <c r="C1712">
        <v>11000000</v>
      </c>
      <c r="D1712">
        <f t="shared" si="52"/>
        <v>5311763</v>
      </c>
      <c r="E1712" s="3">
        <f t="shared" si="53"/>
        <v>0.11146716452513079</v>
      </c>
    </row>
    <row r="1713" spans="1:5" x14ac:dyDescent="0.3">
      <c r="A1713" t="s">
        <v>13911</v>
      </c>
      <c r="B1713">
        <v>10305534</v>
      </c>
      <c r="C1713">
        <v>5000000</v>
      </c>
      <c r="D1713">
        <f t="shared" si="52"/>
        <v>5305534</v>
      </c>
      <c r="E1713" s="3">
        <f t="shared" si="53"/>
        <v>0.11146716452513079</v>
      </c>
    </row>
    <row r="1714" spans="1:5" x14ac:dyDescent="0.3">
      <c r="A1714" t="s">
        <v>10996</v>
      </c>
      <c r="B1714">
        <v>80281096</v>
      </c>
      <c r="C1714">
        <v>75000000</v>
      </c>
      <c r="D1714">
        <f t="shared" si="52"/>
        <v>5281096</v>
      </c>
      <c r="E1714" s="3">
        <f t="shared" si="53"/>
        <v>0.11146716452513079</v>
      </c>
    </row>
    <row r="1715" spans="1:5" x14ac:dyDescent="0.3">
      <c r="A1715" t="s">
        <v>11999</v>
      </c>
      <c r="B1715">
        <v>35266619</v>
      </c>
      <c r="C1715">
        <v>30000000</v>
      </c>
      <c r="D1715">
        <f t="shared" si="52"/>
        <v>5266619</v>
      </c>
      <c r="E1715" s="3">
        <f t="shared" si="53"/>
        <v>0.11146716452513079</v>
      </c>
    </row>
    <row r="1716" spans="1:5" x14ac:dyDescent="0.3">
      <c r="A1716" t="s">
        <v>13285</v>
      </c>
      <c r="B1716">
        <v>16247775</v>
      </c>
      <c r="C1716">
        <v>11000000</v>
      </c>
      <c r="D1716">
        <f t="shared" si="52"/>
        <v>5247775</v>
      </c>
      <c r="E1716" s="3">
        <f t="shared" si="53"/>
        <v>0.11146716452513079</v>
      </c>
    </row>
    <row r="1717" spans="1:5" x14ac:dyDescent="0.3">
      <c r="A1717" t="s">
        <v>12984</v>
      </c>
      <c r="B1717">
        <v>20246959</v>
      </c>
      <c r="C1717">
        <v>15000000</v>
      </c>
      <c r="D1717">
        <f t="shared" si="52"/>
        <v>5246959</v>
      </c>
      <c r="E1717" s="3">
        <f t="shared" si="53"/>
        <v>0.11146716452513079</v>
      </c>
    </row>
    <row r="1718" spans="1:5" x14ac:dyDescent="0.3">
      <c r="A1718" t="s">
        <v>11066</v>
      </c>
      <c r="B1718">
        <v>70236496</v>
      </c>
      <c r="C1718">
        <v>65000000</v>
      </c>
      <c r="D1718">
        <f t="shared" si="52"/>
        <v>5236496</v>
      </c>
      <c r="E1718" s="3">
        <f t="shared" si="53"/>
        <v>0.11146716452513079</v>
      </c>
    </row>
    <row r="1719" spans="1:5" x14ac:dyDescent="0.3">
      <c r="A1719" t="s">
        <v>12794</v>
      </c>
      <c r="B1719">
        <v>16204793</v>
      </c>
      <c r="C1719">
        <v>11000000</v>
      </c>
      <c r="D1719">
        <f t="shared" si="52"/>
        <v>5204793</v>
      </c>
      <c r="E1719" s="3">
        <f t="shared" si="53"/>
        <v>0.11146716452513079</v>
      </c>
    </row>
    <row r="1720" spans="1:5" x14ac:dyDescent="0.3">
      <c r="A1720" t="s">
        <v>13290</v>
      </c>
      <c r="B1720">
        <v>15156200</v>
      </c>
      <c r="C1720">
        <v>10000000</v>
      </c>
      <c r="D1720">
        <f t="shared" si="52"/>
        <v>5156200</v>
      </c>
      <c r="E1720" s="3">
        <f t="shared" si="53"/>
        <v>0.11146716452513079</v>
      </c>
    </row>
    <row r="1721" spans="1:5" x14ac:dyDescent="0.3">
      <c r="A1721" t="s">
        <v>13130</v>
      </c>
      <c r="B1721">
        <v>21133087</v>
      </c>
      <c r="C1721">
        <v>16000000</v>
      </c>
      <c r="D1721">
        <f t="shared" si="52"/>
        <v>5133087</v>
      </c>
      <c r="E1721" s="3">
        <f t="shared" si="53"/>
        <v>0.11146716452513079</v>
      </c>
    </row>
    <row r="1722" spans="1:5" x14ac:dyDescent="0.3">
      <c r="A1722" t="s">
        <v>10447</v>
      </c>
      <c r="B1722">
        <v>255108370</v>
      </c>
      <c r="C1722">
        <v>250000000</v>
      </c>
      <c r="D1722">
        <f t="shared" si="52"/>
        <v>5108370</v>
      </c>
      <c r="E1722" s="3">
        <f t="shared" si="53"/>
        <v>0.11146716452513079</v>
      </c>
    </row>
    <row r="1723" spans="1:5" x14ac:dyDescent="0.3">
      <c r="A1723" t="s">
        <v>13294</v>
      </c>
      <c r="B1723">
        <v>15102127</v>
      </c>
      <c r="C1723">
        <v>10000000</v>
      </c>
      <c r="D1723">
        <f t="shared" si="52"/>
        <v>5102127</v>
      </c>
      <c r="E1723" s="3">
        <f t="shared" si="53"/>
        <v>0.11146716452513079</v>
      </c>
    </row>
    <row r="1724" spans="1:5" x14ac:dyDescent="0.3">
      <c r="A1724" t="s">
        <v>14295</v>
      </c>
      <c r="B1724">
        <v>7098492</v>
      </c>
      <c r="C1724">
        <v>2000000</v>
      </c>
      <c r="D1724">
        <f t="shared" si="52"/>
        <v>5098492</v>
      </c>
      <c r="E1724" s="3">
        <f t="shared" si="53"/>
        <v>0.11146716452513079</v>
      </c>
    </row>
    <row r="1725" spans="1:5" x14ac:dyDescent="0.3">
      <c r="A1725" t="s">
        <v>13856</v>
      </c>
      <c r="B1725">
        <v>10097096</v>
      </c>
      <c r="C1725">
        <v>5000000</v>
      </c>
      <c r="D1725">
        <f t="shared" si="52"/>
        <v>5097096</v>
      </c>
      <c r="E1725" s="3">
        <f t="shared" si="53"/>
        <v>0.11146716452513079</v>
      </c>
    </row>
    <row r="1726" spans="1:5" x14ac:dyDescent="0.3">
      <c r="A1726" t="s">
        <v>11351</v>
      </c>
      <c r="B1726">
        <v>55092830</v>
      </c>
      <c r="C1726">
        <v>50000000</v>
      </c>
      <c r="D1726">
        <f t="shared" si="52"/>
        <v>5092830</v>
      </c>
      <c r="E1726" s="3">
        <f t="shared" si="53"/>
        <v>0.11146716452513079</v>
      </c>
    </row>
    <row r="1727" spans="1:5" x14ac:dyDescent="0.3">
      <c r="A1727" t="s">
        <v>12509</v>
      </c>
      <c r="B1727">
        <v>25077977</v>
      </c>
      <c r="C1727">
        <v>20000000</v>
      </c>
      <c r="D1727">
        <f t="shared" si="52"/>
        <v>5077977</v>
      </c>
      <c r="E1727" s="3">
        <f t="shared" si="53"/>
        <v>0.11146716452513079</v>
      </c>
    </row>
    <row r="1728" spans="1:5" x14ac:dyDescent="0.3">
      <c r="A1728" t="s">
        <v>14008</v>
      </c>
      <c r="B1728">
        <v>9054736</v>
      </c>
      <c r="C1728">
        <v>4000000</v>
      </c>
      <c r="D1728">
        <f t="shared" si="52"/>
        <v>5054736</v>
      </c>
      <c r="E1728" s="3">
        <f t="shared" si="53"/>
        <v>0.11146716452513079</v>
      </c>
    </row>
    <row r="1729" spans="1:5" x14ac:dyDescent="0.3">
      <c r="A1729" t="s">
        <v>13287</v>
      </c>
      <c r="B1729">
        <v>16033556</v>
      </c>
      <c r="C1729">
        <v>11000000</v>
      </c>
      <c r="D1729">
        <f t="shared" si="52"/>
        <v>5033556</v>
      </c>
      <c r="E1729" s="3">
        <f t="shared" si="53"/>
        <v>0.11146716452513079</v>
      </c>
    </row>
    <row r="1730" spans="1:5" x14ac:dyDescent="0.3">
      <c r="A1730" t="s">
        <v>13959</v>
      </c>
      <c r="B1730">
        <v>9016377</v>
      </c>
      <c r="C1730">
        <v>4000000</v>
      </c>
      <c r="D1730">
        <f t="shared" ref="D1730:D1793" si="54">B1730-C1730</f>
        <v>5016377</v>
      </c>
      <c r="E1730" s="3">
        <f t="shared" si="53"/>
        <v>0.11146716452513079</v>
      </c>
    </row>
    <row r="1731" spans="1:5" x14ac:dyDescent="0.3">
      <c r="A1731" t="s">
        <v>13471</v>
      </c>
      <c r="B1731">
        <v>14015786</v>
      </c>
      <c r="C1731">
        <v>9000000</v>
      </c>
      <c r="D1731">
        <f t="shared" si="54"/>
        <v>5015786</v>
      </c>
      <c r="E1731" s="3">
        <f t="shared" ref="E1731:E1794" si="55">CORREL($B:$B,$C:$C)</f>
        <v>0.11146716452513079</v>
      </c>
    </row>
    <row r="1732" spans="1:5" x14ac:dyDescent="0.3">
      <c r="A1732" t="s">
        <v>12238</v>
      </c>
      <c r="B1732">
        <v>30012990</v>
      </c>
      <c r="C1732">
        <v>25000000</v>
      </c>
      <c r="D1732">
        <f t="shared" si="54"/>
        <v>5012990</v>
      </c>
      <c r="E1732" s="3">
        <f t="shared" si="55"/>
        <v>0.11146716452513079</v>
      </c>
    </row>
    <row r="1733" spans="1:5" x14ac:dyDescent="0.3">
      <c r="A1733" t="s">
        <v>12095</v>
      </c>
      <c r="B1733">
        <v>33000377</v>
      </c>
      <c r="C1733">
        <v>28000000</v>
      </c>
      <c r="D1733">
        <f t="shared" si="54"/>
        <v>5000377</v>
      </c>
      <c r="E1733" s="3">
        <f t="shared" si="55"/>
        <v>0.11146716452513079</v>
      </c>
    </row>
    <row r="1734" spans="1:5" x14ac:dyDescent="0.3">
      <c r="A1734" t="s">
        <v>11348</v>
      </c>
      <c r="B1734">
        <v>54997476</v>
      </c>
      <c r="C1734">
        <v>50000000</v>
      </c>
      <c r="D1734">
        <f t="shared" si="54"/>
        <v>4997476</v>
      </c>
      <c r="E1734" s="3">
        <f t="shared" si="55"/>
        <v>0.11146716452513079</v>
      </c>
    </row>
    <row r="1735" spans="1:5" x14ac:dyDescent="0.3">
      <c r="A1735" t="s">
        <v>10640</v>
      </c>
      <c r="B1735">
        <v>124976634</v>
      </c>
      <c r="C1735">
        <v>120000000</v>
      </c>
      <c r="D1735">
        <f t="shared" si="54"/>
        <v>4976634</v>
      </c>
      <c r="E1735" s="3">
        <f t="shared" si="55"/>
        <v>0.11146716452513079</v>
      </c>
    </row>
    <row r="1736" spans="1:5" x14ac:dyDescent="0.3">
      <c r="A1736" t="s">
        <v>12673</v>
      </c>
      <c r="B1736">
        <v>22927390</v>
      </c>
      <c r="C1736">
        <v>18000000</v>
      </c>
      <c r="D1736">
        <f t="shared" si="54"/>
        <v>4927390</v>
      </c>
      <c r="E1736" s="3">
        <f t="shared" si="55"/>
        <v>0.11146716452513079</v>
      </c>
    </row>
    <row r="1737" spans="1:5" x14ac:dyDescent="0.3">
      <c r="A1737" t="s">
        <v>14233</v>
      </c>
      <c r="B1737">
        <v>7186670</v>
      </c>
      <c r="C1737">
        <v>2280000</v>
      </c>
      <c r="D1737">
        <f t="shared" si="54"/>
        <v>4906670</v>
      </c>
      <c r="E1737" s="3">
        <f t="shared" si="55"/>
        <v>0.11146716452513079</v>
      </c>
    </row>
    <row r="1738" spans="1:5" x14ac:dyDescent="0.3">
      <c r="A1738" t="s">
        <v>12980</v>
      </c>
      <c r="B1738">
        <v>19900000</v>
      </c>
      <c r="C1738">
        <v>15000000</v>
      </c>
      <c r="D1738">
        <f t="shared" si="54"/>
        <v>4900000</v>
      </c>
      <c r="E1738" s="3">
        <f t="shared" si="55"/>
        <v>0.11146716452513079</v>
      </c>
    </row>
    <row r="1739" spans="1:5" x14ac:dyDescent="0.3">
      <c r="A1739" t="s">
        <v>13648</v>
      </c>
      <c r="B1739">
        <v>11883495</v>
      </c>
      <c r="C1739">
        <v>7000000</v>
      </c>
      <c r="D1739">
        <f t="shared" si="54"/>
        <v>4883495</v>
      </c>
      <c r="E1739" s="3">
        <f t="shared" si="55"/>
        <v>0.11146716452513079</v>
      </c>
    </row>
    <row r="1740" spans="1:5" x14ac:dyDescent="0.3">
      <c r="A1740" t="s">
        <v>13434</v>
      </c>
      <c r="B1740">
        <v>14879556</v>
      </c>
      <c r="C1740">
        <v>10000000</v>
      </c>
      <c r="D1740">
        <f t="shared" si="54"/>
        <v>4879556</v>
      </c>
      <c r="E1740" s="3">
        <f t="shared" si="55"/>
        <v>0.11146716452513079</v>
      </c>
    </row>
    <row r="1741" spans="1:5" x14ac:dyDescent="0.3">
      <c r="A1741" t="s">
        <v>13912</v>
      </c>
      <c r="B1741">
        <v>9449219</v>
      </c>
      <c r="C1741">
        <v>4600000</v>
      </c>
      <c r="D1741">
        <f t="shared" si="54"/>
        <v>4849219</v>
      </c>
      <c r="E1741" s="3">
        <f t="shared" si="55"/>
        <v>0.11146716452513079</v>
      </c>
    </row>
    <row r="1742" spans="1:5" x14ac:dyDescent="0.3">
      <c r="A1742" t="s">
        <v>13135</v>
      </c>
      <c r="B1742">
        <v>17321573</v>
      </c>
      <c r="C1742">
        <v>12500000</v>
      </c>
      <c r="D1742">
        <f t="shared" si="54"/>
        <v>4821573</v>
      </c>
      <c r="E1742" s="3">
        <f t="shared" si="55"/>
        <v>0.11146716452513079</v>
      </c>
    </row>
    <row r="1743" spans="1:5" x14ac:dyDescent="0.3">
      <c r="A1743" t="s">
        <v>13857</v>
      </c>
      <c r="B1743">
        <v>9821335</v>
      </c>
      <c r="C1743">
        <v>5000000</v>
      </c>
      <c r="D1743">
        <f t="shared" si="54"/>
        <v>4821335</v>
      </c>
      <c r="E1743" s="3">
        <f t="shared" si="55"/>
        <v>0.11146716452513079</v>
      </c>
    </row>
    <row r="1744" spans="1:5" x14ac:dyDescent="0.3">
      <c r="A1744" t="s">
        <v>13136</v>
      </c>
      <c r="B1744">
        <v>17613460</v>
      </c>
      <c r="C1744">
        <v>12800000</v>
      </c>
      <c r="D1744">
        <f t="shared" si="54"/>
        <v>4813460</v>
      </c>
      <c r="E1744" s="3">
        <f t="shared" si="55"/>
        <v>0.11146716452513079</v>
      </c>
    </row>
    <row r="1745" spans="1:5" x14ac:dyDescent="0.3">
      <c r="A1745" t="s">
        <v>13649</v>
      </c>
      <c r="B1745">
        <v>11797927</v>
      </c>
      <c r="C1745">
        <v>7000000</v>
      </c>
      <c r="D1745">
        <f t="shared" si="54"/>
        <v>4797927</v>
      </c>
      <c r="E1745" s="3">
        <f t="shared" si="55"/>
        <v>0.11146716452513079</v>
      </c>
    </row>
    <row r="1746" spans="1:5" x14ac:dyDescent="0.3">
      <c r="A1746" t="s">
        <v>11609</v>
      </c>
      <c r="B1746">
        <v>47781388</v>
      </c>
      <c r="C1746">
        <v>43000000</v>
      </c>
      <c r="D1746">
        <f t="shared" si="54"/>
        <v>4781388</v>
      </c>
      <c r="E1746" s="3">
        <f t="shared" si="55"/>
        <v>0.11146716452513079</v>
      </c>
    </row>
    <row r="1747" spans="1:5" x14ac:dyDescent="0.3">
      <c r="A1747" t="s">
        <v>11273</v>
      </c>
      <c r="B1747">
        <v>6768055</v>
      </c>
      <c r="C1747">
        <v>2000000</v>
      </c>
      <c r="D1747">
        <f t="shared" si="54"/>
        <v>4768055</v>
      </c>
      <c r="E1747" s="3">
        <f t="shared" si="55"/>
        <v>0.11146716452513079</v>
      </c>
    </row>
    <row r="1748" spans="1:5" x14ac:dyDescent="0.3">
      <c r="A1748" t="s">
        <v>12737</v>
      </c>
      <c r="B1748">
        <v>22734486</v>
      </c>
      <c r="C1748">
        <v>18000000</v>
      </c>
      <c r="D1748">
        <f t="shared" si="54"/>
        <v>4734486</v>
      </c>
      <c r="E1748" s="3">
        <f t="shared" si="55"/>
        <v>0.11146716452513079</v>
      </c>
    </row>
    <row r="1749" spans="1:5" x14ac:dyDescent="0.3">
      <c r="A1749" t="s">
        <v>12000</v>
      </c>
      <c r="B1749">
        <v>34703228</v>
      </c>
      <c r="C1749">
        <v>30000000</v>
      </c>
      <c r="D1749">
        <f t="shared" si="54"/>
        <v>4703228</v>
      </c>
      <c r="E1749" s="3">
        <f t="shared" si="55"/>
        <v>0.11146716452513079</v>
      </c>
    </row>
    <row r="1750" spans="1:5" x14ac:dyDescent="0.3">
      <c r="A1750" t="s">
        <v>12696</v>
      </c>
      <c r="B1750">
        <v>5701643</v>
      </c>
      <c r="C1750">
        <v>1000000</v>
      </c>
      <c r="D1750">
        <f t="shared" si="54"/>
        <v>4701643</v>
      </c>
      <c r="E1750" s="3">
        <f t="shared" si="55"/>
        <v>0.11146716452513079</v>
      </c>
    </row>
    <row r="1751" spans="1:5" x14ac:dyDescent="0.3">
      <c r="A1751" t="s">
        <v>11065</v>
      </c>
      <c r="B1751">
        <v>69688384</v>
      </c>
      <c r="C1751">
        <v>65000000</v>
      </c>
      <c r="D1751">
        <f t="shared" si="54"/>
        <v>4688384</v>
      </c>
      <c r="E1751" s="3">
        <f t="shared" si="55"/>
        <v>0.11146716452513079</v>
      </c>
    </row>
    <row r="1752" spans="1:5" x14ac:dyDescent="0.3">
      <c r="A1752" t="s">
        <v>13530</v>
      </c>
      <c r="B1752">
        <v>12610552</v>
      </c>
      <c r="C1752">
        <v>8000000</v>
      </c>
      <c r="D1752">
        <f t="shared" si="54"/>
        <v>4610552</v>
      </c>
      <c r="E1752" s="3">
        <f t="shared" si="55"/>
        <v>0.11146716452513079</v>
      </c>
    </row>
    <row r="1753" spans="1:5" x14ac:dyDescent="0.3">
      <c r="A1753" t="s">
        <v>13296</v>
      </c>
      <c r="B1753">
        <v>14597405</v>
      </c>
      <c r="C1753">
        <v>10000000</v>
      </c>
      <c r="D1753">
        <f t="shared" si="54"/>
        <v>4597405</v>
      </c>
      <c r="E1753" s="3">
        <f t="shared" si="55"/>
        <v>0.11146716452513079</v>
      </c>
    </row>
    <row r="1754" spans="1:5" x14ac:dyDescent="0.3">
      <c r="A1754" t="s">
        <v>13558</v>
      </c>
      <c r="B1754">
        <v>12583510</v>
      </c>
      <c r="C1754">
        <v>8000000</v>
      </c>
      <c r="D1754">
        <f t="shared" si="54"/>
        <v>4583510</v>
      </c>
      <c r="E1754" s="3">
        <f t="shared" si="55"/>
        <v>0.11146716452513079</v>
      </c>
    </row>
    <row r="1755" spans="1:5" x14ac:dyDescent="0.3">
      <c r="A1755" t="s">
        <v>13512</v>
      </c>
      <c r="B1755">
        <v>12574715</v>
      </c>
      <c r="C1755">
        <v>8000000</v>
      </c>
      <c r="D1755">
        <f t="shared" si="54"/>
        <v>4574715</v>
      </c>
      <c r="E1755" s="3">
        <f t="shared" si="55"/>
        <v>0.11146716452513079</v>
      </c>
    </row>
    <row r="1756" spans="1:5" x14ac:dyDescent="0.3">
      <c r="A1756" t="s">
        <v>14426</v>
      </c>
      <c r="B1756">
        <v>5000000</v>
      </c>
      <c r="C1756">
        <v>427000</v>
      </c>
      <c r="D1756">
        <f t="shared" si="54"/>
        <v>4573000</v>
      </c>
      <c r="E1756" s="3">
        <f t="shared" si="55"/>
        <v>0.11146716452513079</v>
      </c>
    </row>
    <row r="1757" spans="1:5" x14ac:dyDescent="0.3">
      <c r="A1757" t="s">
        <v>13321</v>
      </c>
      <c r="B1757">
        <v>21569041</v>
      </c>
      <c r="C1757">
        <v>17000000</v>
      </c>
      <c r="D1757">
        <f t="shared" si="54"/>
        <v>4569041</v>
      </c>
      <c r="E1757" s="3">
        <f t="shared" si="55"/>
        <v>0.11146716452513079</v>
      </c>
    </row>
    <row r="1758" spans="1:5" x14ac:dyDescent="0.3">
      <c r="A1758" t="s">
        <v>11795</v>
      </c>
      <c r="B1758">
        <v>39532308</v>
      </c>
      <c r="C1758">
        <v>35000000</v>
      </c>
      <c r="D1758">
        <f t="shared" si="54"/>
        <v>4532308</v>
      </c>
      <c r="E1758" s="3">
        <f t="shared" si="55"/>
        <v>0.11146716452513079</v>
      </c>
    </row>
    <row r="1759" spans="1:5" x14ac:dyDescent="0.3">
      <c r="A1759" t="s">
        <v>11139</v>
      </c>
      <c r="B1759">
        <v>64505912</v>
      </c>
      <c r="C1759">
        <v>60000000</v>
      </c>
      <c r="D1759">
        <f t="shared" si="54"/>
        <v>4505912</v>
      </c>
      <c r="E1759" s="3">
        <f t="shared" si="55"/>
        <v>0.11146716452513079</v>
      </c>
    </row>
    <row r="1760" spans="1:5" x14ac:dyDescent="0.3">
      <c r="A1760" t="s">
        <v>13304</v>
      </c>
      <c r="B1760">
        <v>14479776</v>
      </c>
      <c r="C1760">
        <v>10000000</v>
      </c>
      <c r="D1760">
        <f t="shared" si="54"/>
        <v>4479776</v>
      </c>
      <c r="E1760" s="3">
        <f t="shared" si="55"/>
        <v>0.11146716452513079</v>
      </c>
    </row>
    <row r="1761" spans="1:5" x14ac:dyDescent="0.3">
      <c r="A1761" t="s">
        <v>13289</v>
      </c>
      <c r="B1761">
        <v>15417771</v>
      </c>
      <c r="C1761">
        <v>11000000</v>
      </c>
      <c r="D1761">
        <f t="shared" si="54"/>
        <v>4417771</v>
      </c>
      <c r="E1761" s="3">
        <f t="shared" si="55"/>
        <v>0.11146716452513079</v>
      </c>
    </row>
    <row r="1762" spans="1:5" x14ac:dyDescent="0.3">
      <c r="A1762" t="s">
        <v>14152</v>
      </c>
      <c r="B1762">
        <v>7417210</v>
      </c>
      <c r="C1762">
        <v>3000000</v>
      </c>
      <c r="D1762">
        <f t="shared" si="54"/>
        <v>4417210</v>
      </c>
      <c r="E1762" s="3">
        <f t="shared" si="55"/>
        <v>0.11146716452513079</v>
      </c>
    </row>
    <row r="1763" spans="1:5" x14ac:dyDescent="0.3">
      <c r="A1763" t="s">
        <v>11287</v>
      </c>
      <c r="B1763">
        <v>57386369</v>
      </c>
      <c r="C1763">
        <v>53000000</v>
      </c>
      <c r="D1763">
        <f t="shared" si="54"/>
        <v>4386369</v>
      </c>
      <c r="E1763" s="3">
        <f t="shared" si="55"/>
        <v>0.11146716452513079</v>
      </c>
    </row>
    <row r="1764" spans="1:5" x14ac:dyDescent="0.3">
      <c r="A1764" t="s">
        <v>13428</v>
      </c>
      <c r="B1764">
        <v>14373825</v>
      </c>
      <c r="C1764">
        <v>10000000</v>
      </c>
      <c r="D1764">
        <f t="shared" si="54"/>
        <v>4373825</v>
      </c>
      <c r="E1764" s="3">
        <f t="shared" si="55"/>
        <v>0.11146716452513079</v>
      </c>
    </row>
    <row r="1765" spans="1:5" x14ac:dyDescent="0.3">
      <c r="A1765" t="s">
        <v>14153</v>
      </c>
      <c r="B1765">
        <v>7362100</v>
      </c>
      <c r="C1765">
        <v>3000000</v>
      </c>
      <c r="D1765">
        <f t="shared" si="54"/>
        <v>4362100</v>
      </c>
      <c r="E1765" s="3">
        <f t="shared" si="55"/>
        <v>0.11146716452513079</v>
      </c>
    </row>
    <row r="1766" spans="1:5" x14ac:dyDescent="0.3">
      <c r="A1766" t="s">
        <v>13141</v>
      </c>
      <c r="B1766">
        <v>13960203</v>
      </c>
      <c r="C1766">
        <v>9600000</v>
      </c>
      <c r="D1766">
        <f t="shared" si="54"/>
        <v>4360203</v>
      </c>
      <c r="E1766" s="3">
        <f t="shared" si="55"/>
        <v>0.11146716452513079</v>
      </c>
    </row>
    <row r="1767" spans="1:5" x14ac:dyDescent="0.3">
      <c r="A1767" t="s">
        <v>12431</v>
      </c>
      <c r="B1767">
        <v>16284360</v>
      </c>
      <c r="C1767">
        <v>12000000</v>
      </c>
      <c r="D1767">
        <f t="shared" si="54"/>
        <v>4284360</v>
      </c>
      <c r="E1767" s="3">
        <f t="shared" si="55"/>
        <v>0.11146716452513079</v>
      </c>
    </row>
    <row r="1768" spans="1:5" x14ac:dyDescent="0.3">
      <c r="A1768" t="s">
        <v>14132</v>
      </c>
      <c r="B1768">
        <v>7267324</v>
      </c>
      <c r="C1768">
        <v>3000000</v>
      </c>
      <c r="D1768">
        <f t="shared" si="54"/>
        <v>4267324</v>
      </c>
      <c r="E1768" s="3">
        <f t="shared" si="55"/>
        <v>0.11146716452513079</v>
      </c>
    </row>
    <row r="1769" spans="1:5" x14ac:dyDescent="0.3">
      <c r="A1769" t="s">
        <v>12241</v>
      </c>
      <c r="B1769">
        <v>29247405</v>
      </c>
      <c r="C1769">
        <v>25000000</v>
      </c>
      <c r="D1769">
        <f t="shared" si="54"/>
        <v>4247405</v>
      </c>
      <c r="E1769" s="3">
        <f t="shared" si="55"/>
        <v>0.11146716452513079</v>
      </c>
    </row>
    <row r="1770" spans="1:5" x14ac:dyDescent="0.3">
      <c r="A1770" t="s">
        <v>12891</v>
      </c>
      <c r="B1770">
        <v>20218921</v>
      </c>
      <c r="C1770">
        <v>16000000</v>
      </c>
      <c r="D1770">
        <f t="shared" si="54"/>
        <v>4218921</v>
      </c>
      <c r="E1770" s="3">
        <f t="shared" si="55"/>
        <v>0.11146716452513079</v>
      </c>
    </row>
    <row r="1771" spans="1:5" x14ac:dyDescent="0.3">
      <c r="A1771" t="s">
        <v>14234</v>
      </c>
      <c r="B1771">
        <v>5997134</v>
      </c>
      <c r="C1771">
        <v>1800000</v>
      </c>
      <c r="D1771">
        <f t="shared" si="54"/>
        <v>4197134</v>
      </c>
      <c r="E1771" s="3">
        <f t="shared" si="55"/>
        <v>0.11146716452513079</v>
      </c>
    </row>
    <row r="1772" spans="1:5" x14ac:dyDescent="0.3">
      <c r="A1772" t="s">
        <v>11882</v>
      </c>
      <c r="B1772">
        <v>34180954</v>
      </c>
      <c r="C1772">
        <v>30000000</v>
      </c>
      <c r="D1772">
        <f t="shared" si="54"/>
        <v>4180954</v>
      </c>
      <c r="E1772" s="3">
        <f t="shared" si="55"/>
        <v>0.11146716452513079</v>
      </c>
    </row>
    <row r="1773" spans="1:5" x14ac:dyDescent="0.3">
      <c r="A1773" t="s">
        <v>11272</v>
      </c>
      <c r="B1773">
        <v>51178893</v>
      </c>
      <c r="C1773">
        <v>47000000</v>
      </c>
      <c r="D1773">
        <f t="shared" si="54"/>
        <v>4178893</v>
      </c>
      <c r="E1773" s="3">
        <f t="shared" si="55"/>
        <v>0.11146716452513079</v>
      </c>
    </row>
    <row r="1774" spans="1:5" x14ac:dyDescent="0.3">
      <c r="A1774" t="s">
        <v>11617</v>
      </c>
      <c r="B1774">
        <v>44175394</v>
      </c>
      <c r="C1774">
        <v>40000000</v>
      </c>
      <c r="D1774">
        <f t="shared" si="54"/>
        <v>4175394</v>
      </c>
      <c r="E1774" s="3">
        <f t="shared" si="55"/>
        <v>0.11146716452513079</v>
      </c>
    </row>
    <row r="1775" spans="1:5" x14ac:dyDescent="0.3">
      <c r="A1775" t="s">
        <v>14081</v>
      </c>
      <c r="B1775">
        <v>7369373</v>
      </c>
      <c r="C1775">
        <v>3200000</v>
      </c>
      <c r="D1775">
        <f t="shared" si="54"/>
        <v>4169373</v>
      </c>
      <c r="E1775" s="3">
        <f t="shared" si="55"/>
        <v>0.11146716452513079</v>
      </c>
    </row>
    <row r="1776" spans="1:5" x14ac:dyDescent="0.3">
      <c r="A1776" t="s">
        <v>12888</v>
      </c>
      <c r="B1776">
        <v>19158074</v>
      </c>
      <c r="C1776">
        <v>15000000</v>
      </c>
      <c r="D1776">
        <f t="shared" si="54"/>
        <v>4158074</v>
      </c>
      <c r="E1776" s="3">
        <f t="shared" si="55"/>
        <v>0.11146716452513079</v>
      </c>
    </row>
    <row r="1777" spans="1:5" x14ac:dyDescent="0.3">
      <c r="A1777" t="s">
        <v>13961</v>
      </c>
      <c r="B1777">
        <v>8114507</v>
      </c>
      <c r="C1777">
        <v>4000000</v>
      </c>
      <c r="D1777">
        <f t="shared" si="54"/>
        <v>4114507</v>
      </c>
      <c r="E1777" s="3">
        <f t="shared" si="55"/>
        <v>0.11146716452513079</v>
      </c>
    </row>
    <row r="1778" spans="1:5" x14ac:dyDescent="0.3">
      <c r="A1778" t="s">
        <v>11991</v>
      </c>
      <c r="B1778">
        <v>42043633</v>
      </c>
      <c r="C1778">
        <v>38000000</v>
      </c>
      <c r="D1778">
        <f t="shared" si="54"/>
        <v>4043633</v>
      </c>
      <c r="E1778" s="3">
        <f t="shared" si="55"/>
        <v>0.11146716452513079</v>
      </c>
    </row>
    <row r="1779" spans="1:5" x14ac:dyDescent="0.3">
      <c r="A1779" t="s">
        <v>14456</v>
      </c>
      <c r="B1779">
        <v>5228617</v>
      </c>
      <c r="C1779">
        <v>1200000</v>
      </c>
      <c r="D1779">
        <f t="shared" si="54"/>
        <v>4028617</v>
      </c>
      <c r="E1779" s="3">
        <f t="shared" si="55"/>
        <v>0.11146716452513079</v>
      </c>
    </row>
    <row r="1780" spans="1:5" x14ac:dyDescent="0.3">
      <c r="A1780" t="s">
        <v>11801</v>
      </c>
      <c r="B1780">
        <v>39026186</v>
      </c>
      <c r="C1780">
        <v>35000000</v>
      </c>
      <c r="D1780">
        <f t="shared" si="54"/>
        <v>4026186</v>
      </c>
      <c r="E1780" s="3">
        <f t="shared" si="55"/>
        <v>0.11146716452513079</v>
      </c>
    </row>
    <row r="1781" spans="1:5" x14ac:dyDescent="0.3">
      <c r="A1781" t="s">
        <v>14154</v>
      </c>
      <c r="B1781">
        <v>7022940</v>
      </c>
      <c r="C1781">
        <v>3000000</v>
      </c>
      <c r="D1781">
        <f t="shared" si="54"/>
        <v>4022940</v>
      </c>
      <c r="E1781" s="3">
        <f t="shared" si="55"/>
        <v>0.11146716452513079</v>
      </c>
    </row>
    <row r="1782" spans="1:5" x14ac:dyDescent="0.3">
      <c r="A1782" t="s">
        <v>13221</v>
      </c>
      <c r="B1782">
        <v>16017403</v>
      </c>
      <c r="C1782">
        <v>12000000</v>
      </c>
      <c r="D1782">
        <f t="shared" si="54"/>
        <v>4017403</v>
      </c>
      <c r="E1782" s="3">
        <f t="shared" si="55"/>
        <v>0.11146716452513079</v>
      </c>
    </row>
    <row r="1783" spans="1:5" x14ac:dyDescent="0.3">
      <c r="A1783" t="s">
        <v>11874</v>
      </c>
      <c r="B1783">
        <v>34014398</v>
      </c>
      <c r="C1783">
        <v>30000000</v>
      </c>
      <c r="D1783">
        <f t="shared" si="54"/>
        <v>4014398</v>
      </c>
      <c r="E1783" s="3">
        <f t="shared" si="55"/>
        <v>0.11146716452513079</v>
      </c>
    </row>
    <row r="1784" spans="1:5" x14ac:dyDescent="0.3">
      <c r="A1784" t="s">
        <v>11215</v>
      </c>
      <c r="B1784">
        <v>60984028</v>
      </c>
      <c r="C1784">
        <v>57000000</v>
      </c>
      <c r="D1784">
        <f t="shared" si="54"/>
        <v>3984028</v>
      </c>
      <c r="E1784" s="3">
        <f t="shared" si="55"/>
        <v>0.11146716452513079</v>
      </c>
    </row>
    <row r="1785" spans="1:5" x14ac:dyDescent="0.3">
      <c r="A1785" t="s">
        <v>14334</v>
      </c>
      <c r="B1785">
        <v>5739376</v>
      </c>
      <c r="C1785">
        <v>1800000</v>
      </c>
      <c r="D1785">
        <f t="shared" si="54"/>
        <v>3939376</v>
      </c>
      <c r="E1785" s="3">
        <f t="shared" si="55"/>
        <v>0.11146716452513079</v>
      </c>
    </row>
    <row r="1786" spans="1:5" x14ac:dyDescent="0.3">
      <c r="A1786" t="s">
        <v>13962</v>
      </c>
      <c r="B1786">
        <v>7888703</v>
      </c>
      <c r="C1786">
        <v>4000000</v>
      </c>
      <c r="D1786">
        <f t="shared" si="54"/>
        <v>3888703</v>
      </c>
      <c r="E1786" s="3">
        <f t="shared" si="55"/>
        <v>0.11146716452513079</v>
      </c>
    </row>
    <row r="1787" spans="1:5" x14ac:dyDescent="0.3">
      <c r="A1787" t="s">
        <v>12329</v>
      </c>
      <c r="B1787">
        <v>28871190</v>
      </c>
      <c r="C1787">
        <v>25000000</v>
      </c>
      <c r="D1787">
        <f t="shared" si="54"/>
        <v>3871190</v>
      </c>
      <c r="E1787" s="3">
        <f t="shared" si="55"/>
        <v>0.11146716452513079</v>
      </c>
    </row>
    <row r="1788" spans="1:5" x14ac:dyDescent="0.3">
      <c r="A1788" t="s">
        <v>11473</v>
      </c>
      <c r="B1788">
        <v>53854588</v>
      </c>
      <c r="C1788">
        <v>50000000</v>
      </c>
      <c r="D1788">
        <f t="shared" si="54"/>
        <v>3854588</v>
      </c>
      <c r="E1788" s="3">
        <f t="shared" si="55"/>
        <v>0.11146716452513079</v>
      </c>
    </row>
    <row r="1789" spans="1:5" x14ac:dyDescent="0.3">
      <c r="A1789" t="s">
        <v>12889</v>
      </c>
      <c r="B1789">
        <v>18843314</v>
      </c>
      <c r="C1789">
        <v>15000000</v>
      </c>
      <c r="D1789">
        <f t="shared" si="54"/>
        <v>3843314</v>
      </c>
      <c r="E1789" s="3">
        <f t="shared" si="55"/>
        <v>0.11146716452513079</v>
      </c>
    </row>
    <row r="1790" spans="1:5" x14ac:dyDescent="0.3">
      <c r="A1790" t="s">
        <v>12276</v>
      </c>
      <c r="B1790">
        <v>28831145</v>
      </c>
      <c r="C1790">
        <v>25000000</v>
      </c>
      <c r="D1790">
        <f t="shared" si="54"/>
        <v>3831145</v>
      </c>
      <c r="E1790" s="3">
        <f t="shared" si="55"/>
        <v>0.11146716452513079</v>
      </c>
    </row>
    <row r="1791" spans="1:5" x14ac:dyDescent="0.3">
      <c r="A1791" t="s">
        <v>10468</v>
      </c>
      <c r="B1791">
        <v>20801344</v>
      </c>
      <c r="C1791">
        <v>17000000</v>
      </c>
      <c r="D1791">
        <f t="shared" si="54"/>
        <v>3801344</v>
      </c>
      <c r="E1791" s="3">
        <f t="shared" si="55"/>
        <v>0.11146716452513079</v>
      </c>
    </row>
    <row r="1792" spans="1:5" x14ac:dyDescent="0.3">
      <c r="A1792" t="s">
        <v>12315</v>
      </c>
      <c r="B1792">
        <v>28772222</v>
      </c>
      <c r="C1792">
        <v>25000000</v>
      </c>
      <c r="D1792">
        <f t="shared" si="54"/>
        <v>3772222</v>
      </c>
      <c r="E1792" s="3">
        <f t="shared" si="55"/>
        <v>0.11146716452513079</v>
      </c>
    </row>
    <row r="1793" spans="1:5" x14ac:dyDescent="0.3">
      <c r="A1793" t="s">
        <v>13132</v>
      </c>
      <c r="B1793">
        <v>18761993</v>
      </c>
      <c r="C1793">
        <v>15000000</v>
      </c>
      <c r="D1793">
        <f t="shared" si="54"/>
        <v>3761993</v>
      </c>
      <c r="E1793" s="3">
        <f t="shared" si="55"/>
        <v>0.11146716452513079</v>
      </c>
    </row>
    <row r="1794" spans="1:5" x14ac:dyDescent="0.3">
      <c r="A1794" t="s">
        <v>14068</v>
      </c>
      <c r="B1794">
        <v>6719300</v>
      </c>
      <c r="C1794">
        <v>3000000</v>
      </c>
      <c r="D1794">
        <f t="shared" ref="D1794:D1857" si="56">B1794-C1794</f>
        <v>3719300</v>
      </c>
      <c r="E1794" s="3">
        <f t="shared" si="55"/>
        <v>0.11146716452513079</v>
      </c>
    </row>
    <row r="1795" spans="1:5" x14ac:dyDescent="0.3">
      <c r="A1795" t="s">
        <v>13933</v>
      </c>
      <c r="B1795">
        <v>8108247</v>
      </c>
      <c r="C1795">
        <v>4400000</v>
      </c>
      <c r="D1795">
        <f t="shared" si="56"/>
        <v>3708247</v>
      </c>
      <c r="E1795" s="3">
        <f t="shared" ref="E1795:E1858" si="57">CORREL($B:$B,$C:$C)</f>
        <v>0.11146716452513079</v>
      </c>
    </row>
    <row r="1796" spans="1:5" x14ac:dyDescent="0.3">
      <c r="A1796" t="s">
        <v>13295</v>
      </c>
      <c r="B1796">
        <v>13684949</v>
      </c>
      <c r="C1796">
        <v>10000000</v>
      </c>
      <c r="D1796">
        <f t="shared" si="56"/>
        <v>3684949</v>
      </c>
      <c r="E1796" s="3">
        <f t="shared" si="57"/>
        <v>0.11146716452513079</v>
      </c>
    </row>
    <row r="1797" spans="1:5" x14ac:dyDescent="0.3">
      <c r="A1797" t="s">
        <v>11876</v>
      </c>
      <c r="B1797">
        <v>33682273</v>
      </c>
      <c r="C1797">
        <v>30000000</v>
      </c>
      <c r="D1797">
        <f t="shared" si="56"/>
        <v>3682273</v>
      </c>
      <c r="E1797" s="3">
        <f t="shared" si="57"/>
        <v>0.11146716452513079</v>
      </c>
    </row>
    <row r="1798" spans="1:5" x14ac:dyDescent="0.3">
      <c r="A1798" t="s">
        <v>13763</v>
      </c>
      <c r="B1798">
        <v>9658370</v>
      </c>
      <c r="C1798">
        <v>6000000</v>
      </c>
      <c r="D1798">
        <f t="shared" si="56"/>
        <v>3658370</v>
      </c>
      <c r="E1798" s="3">
        <f t="shared" si="57"/>
        <v>0.11146716452513079</v>
      </c>
    </row>
    <row r="1799" spans="1:5" x14ac:dyDescent="0.3">
      <c r="A1799" t="s">
        <v>11696</v>
      </c>
      <c r="B1799">
        <v>42640890</v>
      </c>
      <c r="C1799">
        <v>39000000</v>
      </c>
      <c r="D1799">
        <f t="shared" si="56"/>
        <v>3640890</v>
      </c>
      <c r="E1799" s="3">
        <f t="shared" si="57"/>
        <v>0.11146716452513079</v>
      </c>
    </row>
    <row r="1800" spans="1:5" x14ac:dyDescent="0.3">
      <c r="A1800" t="s">
        <v>10552</v>
      </c>
      <c r="B1800">
        <v>153629485</v>
      </c>
      <c r="C1800">
        <v>150000000</v>
      </c>
      <c r="D1800">
        <f t="shared" si="56"/>
        <v>3629485</v>
      </c>
      <c r="E1800" s="3">
        <f t="shared" si="57"/>
        <v>0.11146716452513079</v>
      </c>
    </row>
    <row r="1801" spans="1:5" x14ac:dyDescent="0.3">
      <c r="A1801" t="s">
        <v>12792</v>
      </c>
      <c r="B1801">
        <v>20627372</v>
      </c>
      <c r="C1801">
        <v>17000000</v>
      </c>
      <c r="D1801">
        <f t="shared" si="56"/>
        <v>3627372</v>
      </c>
      <c r="E1801" s="3">
        <f t="shared" si="57"/>
        <v>0.11146716452513079</v>
      </c>
    </row>
    <row r="1802" spans="1:5" x14ac:dyDescent="0.3">
      <c r="A1802" t="s">
        <v>12369</v>
      </c>
      <c r="B1802">
        <v>16123851</v>
      </c>
      <c r="C1802">
        <v>12500000</v>
      </c>
      <c r="D1802">
        <f t="shared" si="56"/>
        <v>3623851</v>
      </c>
      <c r="E1802" s="3">
        <f t="shared" si="57"/>
        <v>0.11146716452513079</v>
      </c>
    </row>
    <row r="1803" spans="1:5" x14ac:dyDescent="0.3">
      <c r="A1803" t="s">
        <v>12099</v>
      </c>
      <c r="B1803">
        <v>31600000</v>
      </c>
      <c r="C1803">
        <v>28000000</v>
      </c>
      <c r="D1803">
        <f t="shared" si="56"/>
        <v>3600000</v>
      </c>
      <c r="E1803" s="3">
        <f t="shared" si="57"/>
        <v>0.11146716452513079</v>
      </c>
    </row>
    <row r="1804" spans="1:5" x14ac:dyDescent="0.3">
      <c r="A1804" t="s">
        <v>14203</v>
      </c>
      <c r="B1804">
        <v>6100000</v>
      </c>
      <c r="C1804">
        <v>2500000</v>
      </c>
      <c r="D1804">
        <f t="shared" si="56"/>
        <v>3600000</v>
      </c>
      <c r="E1804" s="3">
        <f t="shared" si="57"/>
        <v>0.11146716452513079</v>
      </c>
    </row>
    <row r="1805" spans="1:5" x14ac:dyDescent="0.3">
      <c r="A1805" t="s">
        <v>13435</v>
      </c>
      <c r="B1805">
        <v>13569248</v>
      </c>
      <c r="C1805">
        <v>10000000</v>
      </c>
      <c r="D1805">
        <f t="shared" si="56"/>
        <v>3569248</v>
      </c>
      <c r="E1805" s="3">
        <f t="shared" si="57"/>
        <v>0.11146716452513079</v>
      </c>
    </row>
    <row r="1806" spans="1:5" x14ac:dyDescent="0.3">
      <c r="A1806" t="s">
        <v>13960</v>
      </c>
      <c r="B1806">
        <v>7059537</v>
      </c>
      <c r="C1806">
        <v>3500000</v>
      </c>
      <c r="D1806">
        <f t="shared" si="56"/>
        <v>3559537</v>
      </c>
      <c r="E1806" s="3">
        <f t="shared" si="57"/>
        <v>0.11146716452513079</v>
      </c>
    </row>
    <row r="1807" spans="1:5" x14ac:dyDescent="0.3">
      <c r="A1807" t="s">
        <v>13210</v>
      </c>
      <c r="B1807">
        <v>13558739</v>
      </c>
      <c r="C1807">
        <v>10000000</v>
      </c>
      <c r="D1807">
        <f t="shared" si="56"/>
        <v>3558739</v>
      </c>
      <c r="E1807" s="3">
        <f t="shared" si="57"/>
        <v>0.11146716452513079</v>
      </c>
    </row>
    <row r="1808" spans="1:5" x14ac:dyDescent="0.3">
      <c r="A1808" t="s">
        <v>13860</v>
      </c>
      <c r="B1808">
        <v>7557877</v>
      </c>
      <c r="C1808">
        <v>4000000</v>
      </c>
      <c r="D1808">
        <f t="shared" si="56"/>
        <v>3557877</v>
      </c>
      <c r="E1808" s="3">
        <f t="shared" si="57"/>
        <v>0.11146716452513079</v>
      </c>
    </row>
    <row r="1809" spans="1:5" x14ac:dyDescent="0.3">
      <c r="A1809" t="s">
        <v>14305</v>
      </c>
      <c r="B1809">
        <v>5518918</v>
      </c>
      <c r="C1809">
        <v>2000000</v>
      </c>
      <c r="D1809">
        <f t="shared" si="56"/>
        <v>3518918</v>
      </c>
      <c r="E1809" s="3">
        <f t="shared" si="57"/>
        <v>0.11146716452513079</v>
      </c>
    </row>
    <row r="1810" spans="1:5" x14ac:dyDescent="0.3">
      <c r="A1810" t="s">
        <v>14067</v>
      </c>
      <c r="B1810">
        <v>7002255</v>
      </c>
      <c r="C1810">
        <v>3500000</v>
      </c>
      <c r="D1810">
        <f t="shared" si="56"/>
        <v>3502255</v>
      </c>
      <c r="E1810" s="3">
        <f t="shared" si="57"/>
        <v>0.11146716452513079</v>
      </c>
    </row>
    <row r="1811" spans="1:5" x14ac:dyDescent="0.3">
      <c r="A1811" t="s">
        <v>11863</v>
      </c>
      <c r="B1811">
        <v>37432299</v>
      </c>
      <c r="C1811">
        <v>34000000</v>
      </c>
      <c r="D1811">
        <f t="shared" si="56"/>
        <v>3432299</v>
      </c>
      <c r="E1811" s="3">
        <f t="shared" si="57"/>
        <v>0.11146716452513079</v>
      </c>
    </row>
    <row r="1812" spans="1:5" x14ac:dyDescent="0.3">
      <c r="A1812" t="s">
        <v>11246</v>
      </c>
      <c r="B1812">
        <v>58422650</v>
      </c>
      <c r="C1812">
        <v>55000000</v>
      </c>
      <c r="D1812">
        <f t="shared" si="56"/>
        <v>3422650</v>
      </c>
      <c r="E1812" s="3">
        <f t="shared" si="57"/>
        <v>0.11146716452513079</v>
      </c>
    </row>
    <row r="1813" spans="1:5" x14ac:dyDescent="0.3">
      <c r="A1813" t="s">
        <v>10579</v>
      </c>
      <c r="B1813">
        <v>103400692</v>
      </c>
      <c r="C1813">
        <v>100000000</v>
      </c>
      <c r="D1813">
        <f t="shared" si="56"/>
        <v>3400692</v>
      </c>
      <c r="E1813" s="3">
        <f t="shared" si="57"/>
        <v>0.11146716452513079</v>
      </c>
    </row>
    <row r="1814" spans="1:5" x14ac:dyDescent="0.3">
      <c r="A1814" t="s">
        <v>12519</v>
      </c>
      <c r="B1814">
        <v>23393765</v>
      </c>
      <c r="C1814">
        <v>20000000</v>
      </c>
      <c r="D1814">
        <f t="shared" si="56"/>
        <v>3393765</v>
      </c>
      <c r="E1814" s="3">
        <f t="shared" si="57"/>
        <v>0.11146716452513079</v>
      </c>
    </row>
    <row r="1815" spans="1:5" x14ac:dyDescent="0.3">
      <c r="A1815" t="s">
        <v>14031</v>
      </c>
      <c r="B1815">
        <v>6851969</v>
      </c>
      <c r="C1815">
        <v>3500000</v>
      </c>
      <c r="D1815">
        <f t="shared" si="56"/>
        <v>3351969</v>
      </c>
      <c r="E1815" s="3">
        <f t="shared" si="57"/>
        <v>0.11146716452513079</v>
      </c>
    </row>
    <row r="1816" spans="1:5" x14ac:dyDescent="0.3">
      <c r="A1816" t="s">
        <v>12352</v>
      </c>
      <c r="B1816">
        <v>27338033</v>
      </c>
      <c r="C1816">
        <v>24000000</v>
      </c>
      <c r="D1816">
        <f t="shared" si="56"/>
        <v>3338033</v>
      </c>
      <c r="E1816" s="3">
        <f t="shared" si="57"/>
        <v>0.11146716452513079</v>
      </c>
    </row>
    <row r="1817" spans="1:5" x14ac:dyDescent="0.3">
      <c r="A1817" t="s">
        <v>10669</v>
      </c>
      <c r="B1817">
        <v>113330342</v>
      </c>
      <c r="C1817">
        <v>110000000</v>
      </c>
      <c r="D1817">
        <f t="shared" si="56"/>
        <v>3330342</v>
      </c>
      <c r="E1817" s="3">
        <f t="shared" si="57"/>
        <v>0.11146716452513079</v>
      </c>
    </row>
    <row r="1818" spans="1:5" x14ac:dyDescent="0.3">
      <c r="A1818" t="s">
        <v>12427</v>
      </c>
      <c r="B1818">
        <v>25296447</v>
      </c>
      <c r="C1818">
        <v>22000000</v>
      </c>
      <c r="D1818">
        <f t="shared" si="56"/>
        <v>3296447</v>
      </c>
      <c r="E1818" s="3">
        <f t="shared" si="57"/>
        <v>0.11146716452513079</v>
      </c>
    </row>
    <row r="1819" spans="1:5" x14ac:dyDescent="0.3">
      <c r="A1819" t="s">
        <v>13149</v>
      </c>
      <c r="B1819">
        <v>15294553</v>
      </c>
      <c r="C1819">
        <v>12000000</v>
      </c>
      <c r="D1819">
        <f t="shared" si="56"/>
        <v>3294553</v>
      </c>
      <c r="E1819" s="3">
        <f t="shared" si="57"/>
        <v>0.11146716452513079</v>
      </c>
    </row>
    <row r="1820" spans="1:5" x14ac:dyDescent="0.3">
      <c r="A1820" t="s">
        <v>12510</v>
      </c>
      <c r="B1820">
        <v>23292105</v>
      </c>
      <c r="C1820">
        <v>20000000</v>
      </c>
      <c r="D1820">
        <f t="shared" si="56"/>
        <v>3292105</v>
      </c>
      <c r="E1820" s="3">
        <f t="shared" si="57"/>
        <v>0.11146716452513079</v>
      </c>
    </row>
    <row r="1821" spans="1:5" x14ac:dyDescent="0.3">
      <c r="A1821" t="s">
        <v>11533</v>
      </c>
      <c r="B1821">
        <v>45290318</v>
      </c>
      <c r="C1821">
        <v>42000000</v>
      </c>
      <c r="D1821">
        <f t="shared" si="56"/>
        <v>3290318</v>
      </c>
      <c r="E1821" s="3">
        <f t="shared" si="57"/>
        <v>0.11146716452513079</v>
      </c>
    </row>
    <row r="1822" spans="1:5" x14ac:dyDescent="0.3">
      <c r="A1822" t="s">
        <v>13858</v>
      </c>
      <c r="B1822">
        <v>8243880</v>
      </c>
      <c r="C1822">
        <v>5000000</v>
      </c>
      <c r="D1822">
        <f t="shared" si="56"/>
        <v>3243880</v>
      </c>
      <c r="E1822" s="3">
        <f t="shared" si="57"/>
        <v>0.11146716452513079</v>
      </c>
    </row>
    <row r="1823" spans="1:5" x14ac:dyDescent="0.3">
      <c r="A1823" t="s">
        <v>14071</v>
      </c>
      <c r="B1823">
        <v>5383834</v>
      </c>
      <c r="C1823">
        <v>2200000</v>
      </c>
      <c r="D1823">
        <f t="shared" si="56"/>
        <v>3183834</v>
      </c>
      <c r="E1823" s="3">
        <f t="shared" si="57"/>
        <v>0.11146716452513079</v>
      </c>
    </row>
    <row r="1824" spans="1:5" x14ac:dyDescent="0.3">
      <c r="A1824" t="s">
        <v>13057</v>
      </c>
      <c r="B1824">
        <v>16574731</v>
      </c>
      <c r="C1824">
        <v>13400000</v>
      </c>
      <c r="D1824">
        <f t="shared" si="56"/>
        <v>3174731</v>
      </c>
      <c r="E1824" s="3">
        <f t="shared" si="57"/>
        <v>0.11146716452513079</v>
      </c>
    </row>
    <row r="1825" spans="1:5" x14ac:dyDescent="0.3">
      <c r="A1825" t="s">
        <v>11213</v>
      </c>
      <c r="B1825">
        <v>60128566</v>
      </c>
      <c r="C1825">
        <v>57000000</v>
      </c>
      <c r="D1825">
        <f t="shared" si="56"/>
        <v>3128566</v>
      </c>
      <c r="E1825" s="3">
        <f t="shared" si="57"/>
        <v>0.11146716452513079</v>
      </c>
    </row>
    <row r="1826" spans="1:5" x14ac:dyDescent="0.3">
      <c r="A1826" t="s">
        <v>11731</v>
      </c>
      <c r="B1826">
        <v>41102171</v>
      </c>
      <c r="C1826">
        <v>38000000</v>
      </c>
      <c r="D1826">
        <f t="shared" si="56"/>
        <v>3102171</v>
      </c>
      <c r="E1826" s="3">
        <f t="shared" si="57"/>
        <v>0.11146716452513079</v>
      </c>
    </row>
    <row r="1827" spans="1:5" x14ac:dyDescent="0.3">
      <c r="A1827" t="s">
        <v>13999</v>
      </c>
      <c r="B1827">
        <v>5595428</v>
      </c>
      <c r="C1827">
        <v>2500000</v>
      </c>
      <c r="D1827">
        <f t="shared" si="56"/>
        <v>3095428</v>
      </c>
      <c r="E1827" s="3">
        <f t="shared" si="57"/>
        <v>0.11146716452513079</v>
      </c>
    </row>
    <row r="1828" spans="1:5" x14ac:dyDescent="0.3">
      <c r="A1828" t="s">
        <v>11898</v>
      </c>
      <c r="B1828">
        <v>35063732</v>
      </c>
      <c r="C1828">
        <v>32000000</v>
      </c>
      <c r="D1828">
        <f t="shared" si="56"/>
        <v>3063732</v>
      </c>
      <c r="E1828" s="3">
        <f t="shared" si="57"/>
        <v>0.11146716452513079</v>
      </c>
    </row>
    <row r="1829" spans="1:5" x14ac:dyDescent="0.3">
      <c r="A1829" t="s">
        <v>14232</v>
      </c>
      <c r="B1829">
        <v>5355376</v>
      </c>
      <c r="C1829">
        <v>2300000</v>
      </c>
      <c r="D1829">
        <f t="shared" si="56"/>
        <v>3055376</v>
      </c>
      <c r="E1829" s="3">
        <f t="shared" si="57"/>
        <v>0.11146716452513079</v>
      </c>
    </row>
    <row r="1830" spans="1:5" x14ac:dyDescent="0.3">
      <c r="A1830" t="s">
        <v>13808</v>
      </c>
      <c r="B1830">
        <v>8025872</v>
      </c>
      <c r="C1830">
        <v>5000000</v>
      </c>
      <c r="D1830">
        <f t="shared" si="56"/>
        <v>3025872</v>
      </c>
      <c r="E1830" s="3">
        <f t="shared" si="57"/>
        <v>0.11146716452513079</v>
      </c>
    </row>
    <row r="1831" spans="1:5" x14ac:dyDescent="0.3">
      <c r="A1831" t="s">
        <v>13691</v>
      </c>
      <c r="B1831">
        <v>7009668</v>
      </c>
      <c r="C1831">
        <v>4000000</v>
      </c>
      <c r="D1831">
        <f t="shared" si="56"/>
        <v>3009668</v>
      </c>
      <c r="E1831" s="3">
        <f t="shared" si="57"/>
        <v>0.11146716452513079</v>
      </c>
    </row>
    <row r="1832" spans="1:5" x14ac:dyDescent="0.3">
      <c r="A1832" t="s">
        <v>12278</v>
      </c>
      <c r="B1832">
        <v>11008432</v>
      </c>
      <c r="C1832">
        <v>8000000</v>
      </c>
      <c r="D1832">
        <f t="shared" si="56"/>
        <v>3008432</v>
      </c>
      <c r="E1832" s="3">
        <f t="shared" si="57"/>
        <v>0.11146716452513079</v>
      </c>
    </row>
    <row r="1833" spans="1:5" x14ac:dyDescent="0.3">
      <c r="A1833" t="s">
        <v>13594</v>
      </c>
      <c r="B1833">
        <v>7993039</v>
      </c>
      <c r="C1833">
        <v>5000000</v>
      </c>
      <c r="D1833">
        <f t="shared" si="56"/>
        <v>2993039</v>
      </c>
      <c r="E1833" s="3">
        <f t="shared" si="57"/>
        <v>0.11146716452513079</v>
      </c>
    </row>
    <row r="1834" spans="1:5" x14ac:dyDescent="0.3">
      <c r="A1834" t="s">
        <v>14238</v>
      </c>
      <c r="B1834">
        <v>5283379</v>
      </c>
      <c r="C1834">
        <v>2300000</v>
      </c>
      <c r="D1834">
        <f t="shared" si="56"/>
        <v>2983379</v>
      </c>
      <c r="E1834" s="3">
        <f t="shared" si="57"/>
        <v>0.11146716452513079</v>
      </c>
    </row>
    <row r="1835" spans="1:5" x14ac:dyDescent="0.3">
      <c r="A1835" t="s">
        <v>12330</v>
      </c>
      <c r="B1835">
        <v>16964743</v>
      </c>
      <c r="C1835">
        <v>14000000</v>
      </c>
      <c r="D1835">
        <f t="shared" si="56"/>
        <v>2964743</v>
      </c>
      <c r="E1835" s="3">
        <f t="shared" si="57"/>
        <v>0.11146716452513079</v>
      </c>
    </row>
    <row r="1836" spans="1:5" x14ac:dyDescent="0.3">
      <c r="A1836" t="s">
        <v>13833</v>
      </c>
      <c r="B1836">
        <v>6940281</v>
      </c>
      <c r="C1836">
        <v>4000000</v>
      </c>
      <c r="D1836">
        <f t="shared" si="56"/>
        <v>2940281</v>
      </c>
      <c r="E1836" s="3">
        <f t="shared" si="57"/>
        <v>0.11146716452513079</v>
      </c>
    </row>
    <row r="1837" spans="1:5" x14ac:dyDescent="0.3">
      <c r="A1837" t="s">
        <v>14408</v>
      </c>
      <c r="B1837">
        <v>4186931</v>
      </c>
      <c r="C1837">
        <v>1250000</v>
      </c>
      <c r="D1837">
        <f t="shared" si="56"/>
        <v>2936931</v>
      </c>
      <c r="E1837" s="3">
        <f t="shared" si="57"/>
        <v>0.11146716452513079</v>
      </c>
    </row>
    <row r="1838" spans="1:5" x14ac:dyDescent="0.3">
      <c r="A1838" t="s">
        <v>13764</v>
      </c>
      <c r="B1838">
        <v>9628751</v>
      </c>
      <c r="C1838">
        <v>6700000</v>
      </c>
      <c r="D1838">
        <f t="shared" si="56"/>
        <v>2928751</v>
      </c>
      <c r="E1838" s="3">
        <f t="shared" si="57"/>
        <v>0.11146716452513079</v>
      </c>
    </row>
    <row r="1839" spans="1:5" x14ac:dyDescent="0.3">
      <c r="A1839" t="s">
        <v>13964</v>
      </c>
      <c r="B1839">
        <v>6879730</v>
      </c>
      <c r="C1839">
        <v>4000000</v>
      </c>
      <c r="D1839">
        <f t="shared" si="56"/>
        <v>2879730</v>
      </c>
      <c r="E1839" s="3">
        <f t="shared" si="57"/>
        <v>0.11146716452513079</v>
      </c>
    </row>
    <row r="1840" spans="1:5" x14ac:dyDescent="0.3">
      <c r="A1840" t="s">
        <v>12668</v>
      </c>
      <c r="B1840">
        <v>21378000</v>
      </c>
      <c r="C1840">
        <v>18500000</v>
      </c>
      <c r="D1840">
        <f t="shared" si="56"/>
        <v>2878000</v>
      </c>
      <c r="E1840" s="3">
        <f t="shared" si="57"/>
        <v>0.11146716452513079</v>
      </c>
    </row>
    <row r="1841" spans="1:5" x14ac:dyDescent="0.3">
      <c r="A1841" t="s">
        <v>10466</v>
      </c>
      <c r="B1841">
        <v>202853933</v>
      </c>
      <c r="C1841">
        <v>200000000</v>
      </c>
      <c r="D1841">
        <f t="shared" si="56"/>
        <v>2853933</v>
      </c>
      <c r="E1841" s="3">
        <f t="shared" si="57"/>
        <v>0.11146716452513079</v>
      </c>
    </row>
    <row r="1842" spans="1:5" x14ac:dyDescent="0.3">
      <c r="A1842" t="s">
        <v>12387</v>
      </c>
      <c r="B1842">
        <v>25842000</v>
      </c>
      <c r="C1842">
        <v>23000000</v>
      </c>
      <c r="D1842">
        <f t="shared" si="56"/>
        <v>2842000</v>
      </c>
      <c r="E1842" s="3">
        <f t="shared" si="57"/>
        <v>0.11146716452513079</v>
      </c>
    </row>
    <row r="1843" spans="1:5" x14ac:dyDescent="0.3">
      <c r="A1843" t="s">
        <v>13859</v>
      </c>
      <c r="B1843">
        <v>7825820</v>
      </c>
      <c r="C1843">
        <v>5000000</v>
      </c>
      <c r="D1843">
        <f t="shared" si="56"/>
        <v>2825820</v>
      </c>
      <c r="E1843" s="3">
        <f t="shared" si="57"/>
        <v>0.11146716452513079</v>
      </c>
    </row>
    <row r="1844" spans="1:5" x14ac:dyDescent="0.3">
      <c r="A1844" t="s">
        <v>11353</v>
      </c>
      <c r="B1844">
        <v>52822418</v>
      </c>
      <c r="C1844">
        <v>50000000</v>
      </c>
      <c r="D1844">
        <f t="shared" si="56"/>
        <v>2822418</v>
      </c>
      <c r="E1844" s="3">
        <f t="shared" si="57"/>
        <v>0.11146716452513079</v>
      </c>
    </row>
    <row r="1845" spans="1:5" x14ac:dyDescent="0.3">
      <c r="A1845" t="s">
        <v>13519</v>
      </c>
      <c r="B1845">
        <v>10814185</v>
      </c>
      <c r="C1845">
        <v>8000000</v>
      </c>
      <c r="D1845">
        <f t="shared" si="56"/>
        <v>2814185</v>
      </c>
      <c r="E1845" s="3">
        <f t="shared" si="57"/>
        <v>0.11146716452513079</v>
      </c>
    </row>
    <row r="1846" spans="1:5" x14ac:dyDescent="0.3">
      <c r="A1846" t="s">
        <v>10945</v>
      </c>
      <c r="B1846">
        <v>55808744</v>
      </c>
      <c r="C1846">
        <v>53000000</v>
      </c>
      <c r="D1846">
        <f t="shared" si="56"/>
        <v>2808744</v>
      </c>
      <c r="E1846" s="3">
        <f t="shared" si="57"/>
        <v>0.11146716452513079</v>
      </c>
    </row>
    <row r="1847" spans="1:5" x14ac:dyDescent="0.3">
      <c r="A1847" t="s">
        <v>13938</v>
      </c>
      <c r="B1847">
        <v>5776314</v>
      </c>
      <c r="C1847">
        <v>3000000</v>
      </c>
      <c r="D1847">
        <f t="shared" si="56"/>
        <v>2776314</v>
      </c>
      <c r="E1847" s="3">
        <f t="shared" si="57"/>
        <v>0.11146716452513079</v>
      </c>
    </row>
    <row r="1848" spans="1:5" x14ac:dyDescent="0.3">
      <c r="A1848" t="s">
        <v>14296</v>
      </c>
      <c r="B1848">
        <v>4771000</v>
      </c>
      <c r="C1848">
        <v>2000000</v>
      </c>
      <c r="D1848">
        <f t="shared" si="56"/>
        <v>2771000</v>
      </c>
      <c r="E1848" s="3">
        <f t="shared" si="57"/>
        <v>0.11146716452513079</v>
      </c>
    </row>
    <row r="1849" spans="1:5" x14ac:dyDescent="0.3">
      <c r="A1849" t="s">
        <v>11350</v>
      </c>
      <c r="B1849">
        <v>52752475</v>
      </c>
      <c r="C1849">
        <v>50000000</v>
      </c>
      <c r="D1849">
        <f t="shared" si="56"/>
        <v>2752475</v>
      </c>
      <c r="E1849" s="3">
        <f t="shared" si="57"/>
        <v>0.11146716452513079</v>
      </c>
    </row>
    <row r="1850" spans="1:5" x14ac:dyDescent="0.3">
      <c r="A1850" t="s">
        <v>14073</v>
      </c>
      <c r="B1850">
        <v>6531491</v>
      </c>
      <c r="C1850">
        <v>3800000</v>
      </c>
      <c r="D1850">
        <f t="shared" si="56"/>
        <v>2731491</v>
      </c>
      <c r="E1850" s="3">
        <f t="shared" si="57"/>
        <v>0.11146716452513079</v>
      </c>
    </row>
    <row r="1851" spans="1:5" x14ac:dyDescent="0.3">
      <c r="A1851" t="s">
        <v>14126</v>
      </c>
      <c r="B1851">
        <v>5709616</v>
      </c>
      <c r="C1851">
        <v>3000000</v>
      </c>
      <c r="D1851">
        <f t="shared" si="56"/>
        <v>2709616</v>
      </c>
      <c r="E1851" s="3">
        <f t="shared" si="57"/>
        <v>0.11146716452513079</v>
      </c>
    </row>
    <row r="1852" spans="1:5" x14ac:dyDescent="0.3">
      <c r="A1852" t="s">
        <v>14069</v>
      </c>
      <c r="B1852">
        <v>6003587</v>
      </c>
      <c r="C1852">
        <v>3300000</v>
      </c>
      <c r="D1852">
        <f t="shared" si="56"/>
        <v>2703587</v>
      </c>
      <c r="E1852" s="3">
        <f t="shared" si="57"/>
        <v>0.11146716452513079</v>
      </c>
    </row>
    <row r="1853" spans="1:5" x14ac:dyDescent="0.3">
      <c r="A1853" t="s">
        <v>12100</v>
      </c>
      <c r="B1853">
        <v>30688364</v>
      </c>
      <c r="C1853">
        <v>28000000</v>
      </c>
      <c r="D1853">
        <f t="shared" si="56"/>
        <v>2688364</v>
      </c>
      <c r="E1853" s="3">
        <f t="shared" si="57"/>
        <v>0.11146716452513079</v>
      </c>
    </row>
    <row r="1854" spans="1:5" x14ac:dyDescent="0.3">
      <c r="A1854" t="s">
        <v>10991</v>
      </c>
      <c r="B1854">
        <v>72660029</v>
      </c>
      <c r="C1854">
        <v>70000000</v>
      </c>
      <c r="D1854">
        <f t="shared" si="56"/>
        <v>2660029</v>
      </c>
      <c r="E1854" s="3">
        <f t="shared" si="57"/>
        <v>0.11146716452513079</v>
      </c>
    </row>
    <row r="1855" spans="1:5" x14ac:dyDescent="0.3">
      <c r="A1855" t="s">
        <v>13651</v>
      </c>
      <c r="B1855">
        <v>11642254</v>
      </c>
      <c r="C1855">
        <v>9000000</v>
      </c>
      <c r="D1855">
        <f t="shared" si="56"/>
        <v>2642254</v>
      </c>
      <c r="E1855" s="3">
        <f t="shared" si="57"/>
        <v>0.11146716452513079</v>
      </c>
    </row>
    <row r="1856" spans="1:5" x14ac:dyDescent="0.3">
      <c r="A1856" t="s">
        <v>11634</v>
      </c>
      <c r="B1856">
        <v>42615685</v>
      </c>
      <c r="C1856">
        <v>40000000</v>
      </c>
      <c r="D1856">
        <f t="shared" si="56"/>
        <v>2615685</v>
      </c>
      <c r="E1856" s="3">
        <f t="shared" si="57"/>
        <v>0.11146716452513079</v>
      </c>
    </row>
    <row r="1857" spans="1:5" x14ac:dyDescent="0.3">
      <c r="A1857" t="s">
        <v>13380</v>
      </c>
      <c r="B1857">
        <v>14114488</v>
      </c>
      <c r="C1857">
        <v>11500000</v>
      </c>
      <c r="D1857">
        <f t="shared" si="56"/>
        <v>2614488</v>
      </c>
      <c r="E1857" s="3">
        <f t="shared" si="57"/>
        <v>0.11146716452513079</v>
      </c>
    </row>
    <row r="1858" spans="1:5" x14ac:dyDescent="0.3">
      <c r="A1858" t="s">
        <v>13297</v>
      </c>
      <c r="B1858">
        <v>12570442</v>
      </c>
      <c r="C1858">
        <v>10000000</v>
      </c>
      <c r="D1858">
        <f t="shared" ref="D1858:D1921" si="58">B1858-C1858</f>
        <v>2570442</v>
      </c>
      <c r="E1858" s="3">
        <f t="shared" si="57"/>
        <v>0.11146716452513079</v>
      </c>
    </row>
    <row r="1859" spans="1:5" x14ac:dyDescent="0.3">
      <c r="A1859" t="s">
        <v>11799</v>
      </c>
      <c r="B1859">
        <v>37553932</v>
      </c>
      <c r="C1859">
        <v>35000000</v>
      </c>
      <c r="D1859">
        <f t="shared" si="58"/>
        <v>2553932</v>
      </c>
      <c r="E1859" s="3">
        <f t="shared" ref="E1859:E1922" si="59">CORREL($B:$B,$C:$C)</f>
        <v>0.11146716452513079</v>
      </c>
    </row>
    <row r="1860" spans="1:5" x14ac:dyDescent="0.3">
      <c r="A1860" t="s">
        <v>14241</v>
      </c>
      <c r="B1860">
        <v>4946250</v>
      </c>
      <c r="C1860">
        <v>2400000</v>
      </c>
      <c r="D1860">
        <f t="shared" si="58"/>
        <v>2546250</v>
      </c>
      <c r="E1860" s="3">
        <f t="shared" si="59"/>
        <v>0.11146716452513079</v>
      </c>
    </row>
    <row r="1861" spans="1:5" x14ac:dyDescent="0.3">
      <c r="A1861" t="s">
        <v>11804</v>
      </c>
      <c r="B1861">
        <v>32519322</v>
      </c>
      <c r="C1861">
        <v>30000000</v>
      </c>
      <c r="D1861">
        <f t="shared" si="58"/>
        <v>2519322</v>
      </c>
      <c r="E1861" s="3">
        <f t="shared" si="59"/>
        <v>0.11146716452513079</v>
      </c>
    </row>
    <row r="1862" spans="1:5" x14ac:dyDescent="0.3">
      <c r="A1862" t="s">
        <v>11042</v>
      </c>
      <c r="B1862">
        <v>37516013</v>
      </c>
      <c r="C1862">
        <v>35000000</v>
      </c>
      <c r="D1862">
        <f t="shared" si="58"/>
        <v>2516013</v>
      </c>
      <c r="E1862" s="3">
        <f t="shared" si="59"/>
        <v>0.11146716452513079</v>
      </c>
    </row>
    <row r="1863" spans="1:5" x14ac:dyDescent="0.3">
      <c r="A1863" t="s">
        <v>10851</v>
      </c>
      <c r="B1863">
        <v>82506325</v>
      </c>
      <c r="C1863">
        <v>80000000</v>
      </c>
      <c r="D1863">
        <f t="shared" si="58"/>
        <v>2506325</v>
      </c>
      <c r="E1863" s="3">
        <f t="shared" si="59"/>
        <v>0.11146716452513079</v>
      </c>
    </row>
    <row r="1864" spans="1:5" x14ac:dyDescent="0.3">
      <c r="A1864" t="s">
        <v>12165</v>
      </c>
      <c r="B1864">
        <v>28501651</v>
      </c>
      <c r="C1864">
        <v>26000000</v>
      </c>
      <c r="D1864">
        <f t="shared" si="58"/>
        <v>2501651</v>
      </c>
      <c r="E1864" s="3">
        <f t="shared" si="59"/>
        <v>0.11146716452513079</v>
      </c>
    </row>
    <row r="1865" spans="1:5" x14ac:dyDescent="0.3">
      <c r="A1865" t="s">
        <v>14386</v>
      </c>
      <c r="B1865">
        <v>4000000</v>
      </c>
      <c r="C1865">
        <v>1500000</v>
      </c>
      <c r="D1865">
        <f t="shared" si="58"/>
        <v>2500000</v>
      </c>
      <c r="E1865" s="3">
        <f t="shared" si="59"/>
        <v>0.11146716452513079</v>
      </c>
    </row>
    <row r="1866" spans="1:5" x14ac:dyDescent="0.3">
      <c r="A1866" t="s">
        <v>14409</v>
      </c>
      <c r="B1866">
        <v>3799339</v>
      </c>
      <c r="C1866">
        <v>1300000</v>
      </c>
      <c r="D1866">
        <f t="shared" si="58"/>
        <v>2499339</v>
      </c>
      <c r="E1866" s="3">
        <f t="shared" si="59"/>
        <v>0.11146716452513079</v>
      </c>
    </row>
    <row r="1867" spans="1:5" x14ac:dyDescent="0.3">
      <c r="A1867" t="s">
        <v>14070</v>
      </c>
      <c r="B1867">
        <v>5792822</v>
      </c>
      <c r="C1867">
        <v>3300000</v>
      </c>
      <c r="D1867">
        <f t="shared" si="58"/>
        <v>2492822</v>
      </c>
      <c r="E1867" s="3">
        <f t="shared" si="59"/>
        <v>0.11146716452513079</v>
      </c>
    </row>
    <row r="1868" spans="1:5" x14ac:dyDescent="0.3">
      <c r="A1868" t="s">
        <v>13505</v>
      </c>
      <c r="B1868">
        <v>10105505</v>
      </c>
      <c r="C1868">
        <v>7623000</v>
      </c>
      <c r="D1868">
        <f t="shared" si="58"/>
        <v>2482505</v>
      </c>
      <c r="E1868" s="3">
        <f t="shared" si="59"/>
        <v>0.11146716452513079</v>
      </c>
    </row>
    <row r="1869" spans="1:5" x14ac:dyDescent="0.3">
      <c r="A1869" t="s">
        <v>13515</v>
      </c>
      <c r="B1869">
        <v>10460089</v>
      </c>
      <c r="C1869">
        <v>8000000</v>
      </c>
      <c r="D1869">
        <f t="shared" si="58"/>
        <v>2460089</v>
      </c>
      <c r="E1869" s="3">
        <f t="shared" si="59"/>
        <v>0.11146716452513079</v>
      </c>
    </row>
    <row r="1870" spans="1:5" x14ac:dyDescent="0.3">
      <c r="A1870" t="s">
        <v>12675</v>
      </c>
      <c r="B1870">
        <v>22452209</v>
      </c>
      <c r="C1870">
        <v>20000000</v>
      </c>
      <c r="D1870">
        <f t="shared" si="58"/>
        <v>2452209</v>
      </c>
      <c r="E1870" s="3">
        <f t="shared" si="59"/>
        <v>0.11146716452513079</v>
      </c>
    </row>
    <row r="1871" spans="1:5" x14ac:dyDescent="0.3">
      <c r="A1871" t="s">
        <v>12918</v>
      </c>
      <c r="B1871">
        <v>17439163</v>
      </c>
      <c r="C1871">
        <v>15000000</v>
      </c>
      <c r="D1871">
        <f t="shared" si="58"/>
        <v>2439163</v>
      </c>
      <c r="E1871" s="3">
        <f t="shared" si="59"/>
        <v>0.11146716452513079</v>
      </c>
    </row>
    <row r="1872" spans="1:5" x14ac:dyDescent="0.3">
      <c r="A1872" t="s">
        <v>11155</v>
      </c>
      <c r="B1872">
        <v>62401264</v>
      </c>
      <c r="C1872">
        <v>60000000</v>
      </c>
      <c r="D1872">
        <f t="shared" si="58"/>
        <v>2401264</v>
      </c>
      <c r="E1872" s="3">
        <f t="shared" si="59"/>
        <v>0.11146716452513079</v>
      </c>
    </row>
    <row r="1873" spans="1:5" x14ac:dyDescent="0.3">
      <c r="A1873" t="s">
        <v>12418</v>
      </c>
      <c r="B1873">
        <v>24362501</v>
      </c>
      <c r="C1873">
        <v>22000000</v>
      </c>
      <c r="D1873">
        <f t="shared" si="58"/>
        <v>2362501</v>
      </c>
      <c r="E1873" s="3">
        <f t="shared" si="59"/>
        <v>0.11146716452513079</v>
      </c>
    </row>
    <row r="1874" spans="1:5" x14ac:dyDescent="0.3">
      <c r="A1874" t="s">
        <v>12024</v>
      </c>
      <c r="B1874">
        <v>32357532</v>
      </c>
      <c r="C1874">
        <v>30000000</v>
      </c>
      <c r="D1874">
        <f t="shared" si="58"/>
        <v>2357532</v>
      </c>
      <c r="E1874" s="3">
        <f t="shared" si="59"/>
        <v>0.11146716452513079</v>
      </c>
    </row>
    <row r="1875" spans="1:5" x14ac:dyDescent="0.3">
      <c r="A1875" t="s">
        <v>11713</v>
      </c>
      <c r="B1875">
        <v>40334024</v>
      </c>
      <c r="C1875">
        <v>38000000</v>
      </c>
      <c r="D1875">
        <f t="shared" si="58"/>
        <v>2334024</v>
      </c>
      <c r="E1875" s="3">
        <f t="shared" si="59"/>
        <v>0.11146716452513079</v>
      </c>
    </row>
    <row r="1876" spans="1:5" x14ac:dyDescent="0.3">
      <c r="A1876" t="s">
        <v>10746</v>
      </c>
      <c r="B1876">
        <v>95328937</v>
      </c>
      <c r="C1876">
        <v>93000000</v>
      </c>
      <c r="D1876">
        <f t="shared" si="58"/>
        <v>2328937</v>
      </c>
      <c r="E1876" s="3">
        <f t="shared" si="59"/>
        <v>0.11146716452513079</v>
      </c>
    </row>
    <row r="1877" spans="1:5" x14ac:dyDescent="0.3">
      <c r="A1877" t="s">
        <v>11718</v>
      </c>
      <c r="B1877">
        <v>17305211</v>
      </c>
      <c r="C1877">
        <v>15000000</v>
      </c>
      <c r="D1877">
        <f t="shared" si="58"/>
        <v>2305211</v>
      </c>
      <c r="E1877" s="3">
        <f t="shared" si="59"/>
        <v>0.11146716452513079</v>
      </c>
    </row>
    <row r="1878" spans="1:5" x14ac:dyDescent="0.3">
      <c r="A1878" t="s">
        <v>11809</v>
      </c>
      <c r="B1878">
        <v>37304950</v>
      </c>
      <c r="C1878">
        <v>35000000</v>
      </c>
      <c r="D1878">
        <f t="shared" si="58"/>
        <v>2304950</v>
      </c>
      <c r="E1878" s="3">
        <f t="shared" si="59"/>
        <v>0.11146716452513079</v>
      </c>
    </row>
    <row r="1879" spans="1:5" x14ac:dyDescent="0.3">
      <c r="A1879" t="s">
        <v>13963</v>
      </c>
      <c r="B1879">
        <v>7282851</v>
      </c>
      <c r="C1879">
        <v>5000000</v>
      </c>
      <c r="D1879">
        <f t="shared" si="58"/>
        <v>2282851</v>
      </c>
      <c r="E1879" s="3">
        <f t="shared" si="59"/>
        <v>0.11146716452513079</v>
      </c>
    </row>
    <row r="1880" spans="1:5" x14ac:dyDescent="0.3">
      <c r="A1880" t="s">
        <v>13513</v>
      </c>
      <c r="B1880">
        <v>10281585</v>
      </c>
      <c r="C1880">
        <v>8000000</v>
      </c>
      <c r="D1880">
        <f t="shared" si="58"/>
        <v>2281585</v>
      </c>
      <c r="E1880" s="3">
        <f t="shared" si="59"/>
        <v>0.11146716452513079</v>
      </c>
    </row>
    <row r="1881" spans="1:5" x14ac:dyDescent="0.3">
      <c r="A1881" t="s">
        <v>12798</v>
      </c>
      <c r="B1881">
        <v>19057024</v>
      </c>
      <c r="C1881">
        <v>16800000</v>
      </c>
      <c r="D1881">
        <f t="shared" si="58"/>
        <v>2257024</v>
      </c>
      <c r="E1881" s="3">
        <f t="shared" si="59"/>
        <v>0.11146716452513079</v>
      </c>
    </row>
    <row r="1882" spans="1:5" x14ac:dyDescent="0.3">
      <c r="A1882" t="s">
        <v>14428</v>
      </c>
      <c r="B1882">
        <v>3500000</v>
      </c>
      <c r="C1882">
        <v>1250000</v>
      </c>
      <c r="D1882">
        <f t="shared" si="58"/>
        <v>2250000</v>
      </c>
      <c r="E1882" s="3">
        <f t="shared" si="59"/>
        <v>0.11146716452513079</v>
      </c>
    </row>
    <row r="1883" spans="1:5" x14ac:dyDescent="0.3">
      <c r="A1883" t="s">
        <v>12899</v>
      </c>
      <c r="B1883">
        <v>17237244</v>
      </c>
      <c r="C1883">
        <v>15000000</v>
      </c>
      <c r="D1883">
        <f t="shared" si="58"/>
        <v>2237244</v>
      </c>
      <c r="E1883" s="3">
        <f t="shared" si="59"/>
        <v>0.11146716452513079</v>
      </c>
    </row>
    <row r="1884" spans="1:5" x14ac:dyDescent="0.3">
      <c r="A1884" t="s">
        <v>14043</v>
      </c>
      <c r="B1884">
        <v>5731103</v>
      </c>
      <c r="C1884">
        <v>3500000</v>
      </c>
      <c r="D1884">
        <f t="shared" si="58"/>
        <v>2231103</v>
      </c>
      <c r="E1884" s="3">
        <f t="shared" si="59"/>
        <v>0.11146716452513079</v>
      </c>
    </row>
    <row r="1885" spans="1:5" x14ac:dyDescent="0.3">
      <c r="A1885" t="s">
        <v>10873</v>
      </c>
      <c r="B1885">
        <v>82226474</v>
      </c>
      <c r="C1885">
        <v>80000000</v>
      </c>
      <c r="D1885">
        <f t="shared" si="58"/>
        <v>2226474</v>
      </c>
      <c r="E1885" s="3">
        <f t="shared" si="59"/>
        <v>0.11146716452513079</v>
      </c>
    </row>
    <row r="1886" spans="1:5" x14ac:dyDescent="0.3">
      <c r="A1886" t="s">
        <v>13212</v>
      </c>
      <c r="B1886">
        <v>10214647</v>
      </c>
      <c r="C1886">
        <v>8000000</v>
      </c>
      <c r="D1886">
        <f t="shared" si="58"/>
        <v>2214647</v>
      </c>
      <c r="E1886" s="3">
        <f t="shared" si="59"/>
        <v>0.11146716452513079</v>
      </c>
    </row>
    <row r="1887" spans="1:5" x14ac:dyDescent="0.3">
      <c r="A1887" t="s">
        <v>11170</v>
      </c>
      <c r="B1887">
        <v>42194060</v>
      </c>
      <c r="C1887">
        <v>40000000</v>
      </c>
      <c r="D1887">
        <f t="shared" si="58"/>
        <v>2194060</v>
      </c>
      <c r="E1887" s="3">
        <f t="shared" si="59"/>
        <v>0.11146716452513079</v>
      </c>
    </row>
    <row r="1888" spans="1:5" x14ac:dyDescent="0.3">
      <c r="A1888" t="s">
        <v>11426</v>
      </c>
      <c r="B1888">
        <v>50173190</v>
      </c>
      <c r="C1888">
        <v>48000000</v>
      </c>
      <c r="D1888">
        <f t="shared" si="58"/>
        <v>2173190</v>
      </c>
      <c r="E1888" s="3">
        <f t="shared" si="59"/>
        <v>0.11146716452513079</v>
      </c>
    </row>
    <row r="1889" spans="1:5" x14ac:dyDescent="0.3">
      <c r="A1889" t="s">
        <v>13862</v>
      </c>
      <c r="B1889">
        <v>7159147</v>
      </c>
      <c r="C1889">
        <v>5000000</v>
      </c>
      <c r="D1889">
        <f t="shared" si="58"/>
        <v>2159147</v>
      </c>
      <c r="E1889" s="3">
        <f t="shared" si="59"/>
        <v>0.11146716452513079</v>
      </c>
    </row>
    <row r="1890" spans="1:5" x14ac:dyDescent="0.3">
      <c r="A1890" t="s">
        <v>14156</v>
      </c>
      <c r="B1890">
        <v>5132222</v>
      </c>
      <c r="C1890">
        <v>3000000</v>
      </c>
      <c r="D1890">
        <f t="shared" si="58"/>
        <v>2132222</v>
      </c>
      <c r="E1890" s="3">
        <f t="shared" si="59"/>
        <v>0.11146716452513079</v>
      </c>
    </row>
    <row r="1891" spans="1:5" x14ac:dyDescent="0.3">
      <c r="A1891" t="s">
        <v>12212</v>
      </c>
      <c r="B1891">
        <v>47124400</v>
      </c>
      <c r="C1891">
        <v>45000000</v>
      </c>
      <c r="D1891">
        <f t="shared" si="58"/>
        <v>2124400</v>
      </c>
      <c r="E1891" s="3">
        <f t="shared" si="59"/>
        <v>0.11146716452513079</v>
      </c>
    </row>
    <row r="1892" spans="1:5" x14ac:dyDescent="0.3">
      <c r="A1892" t="s">
        <v>10590</v>
      </c>
      <c r="B1892">
        <v>132122995</v>
      </c>
      <c r="C1892">
        <v>130000000</v>
      </c>
      <c r="D1892">
        <f t="shared" si="58"/>
        <v>2122995</v>
      </c>
      <c r="E1892" s="3">
        <f t="shared" si="59"/>
        <v>0.11146716452513079</v>
      </c>
    </row>
    <row r="1893" spans="1:5" x14ac:dyDescent="0.3">
      <c r="A1893" t="s">
        <v>12002</v>
      </c>
      <c r="B1893">
        <v>32095318</v>
      </c>
      <c r="C1893">
        <v>30000000</v>
      </c>
      <c r="D1893">
        <f t="shared" si="58"/>
        <v>2095318</v>
      </c>
      <c r="E1893" s="3">
        <f t="shared" si="59"/>
        <v>0.11146716452513079</v>
      </c>
    </row>
    <row r="1894" spans="1:5" x14ac:dyDescent="0.3">
      <c r="A1894" t="s">
        <v>11031</v>
      </c>
      <c r="B1894">
        <v>71069884</v>
      </c>
      <c r="C1894">
        <v>69000000</v>
      </c>
      <c r="D1894">
        <f t="shared" si="58"/>
        <v>2069884</v>
      </c>
      <c r="E1894" s="3">
        <f t="shared" si="59"/>
        <v>0.11146716452513079</v>
      </c>
    </row>
    <row r="1895" spans="1:5" x14ac:dyDescent="0.3">
      <c r="A1895" t="s">
        <v>11873</v>
      </c>
      <c r="B1895">
        <v>35057332</v>
      </c>
      <c r="C1895">
        <v>33000000</v>
      </c>
      <c r="D1895">
        <f t="shared" si="58"/>
        <v>2057332</v>
      </c>
      <c r="E1895" s="3">
        <f t="shared" si="59"/>
        <v>0.11146716452513079</v>
      </c>
    </row>
    <row r="1896" spans="1:5" x14ac:dyDescent="0.3">
      <c r="A1896" t="s">
        <v>10467</v>
      </c>
      <c r="B1896">
        <v>172051787</v>
      </c>
      <c r="C1896">
        <v>170000000</v>
      </c>
      <c r="D1896">
        <f t="shared" si="58"/>
        <v>2051787</v>
      </c>
      <c r="E1896" s="3">
        <f t="shared" si="59"/>
        <v>0.11146716452513079</v>
      </c>
    </row>
    <row r="1897" spans="1:5" x14ac:dyDescent="0.3">
      <c r="A1897" t="s">
        <v>13937</v>
      </c>
      <c r="B1897">
        <v>6517198</v>
      </c>
      <c r="C1897">
        <v>4500000</v>
      </c>
      <c r="D1897">
        <f t="shared" si="58"/>
        <v>2017198</v>
      </c>
      <c r="E1897" s="3">
        <f t="shared" si="59"/>
        <v>0.11146716452513079</v>
      </c>
    </row>
    <row r="1898" spans="1:5" x14ac:dyDescent="0.3">
      <c r="A1898" t="s">
        <v>10790</v>
      </c>
      <c r="B1898">
        <v>4007792</v>
      </c>
      <c r="C1898">
        <v>2000000</v>
      </c>
      <c r="D1898">
        <f t="shared" si="58"/>
        <v>2007792</v>
      </c>
      <c r="E1898" s="3">
        <f t="shared" si="59"/>
        <v>0.11146716452513079</v>
      </c>
    </row>
    <row r="1899" spans="1:5" x14ac:dyDescent="0.3">
      <c r="A1899" t="s">
        <v>14320</v>
      </c>
      <c r="B1899">
        <v>3000000</v>
      </c>
      <c r="C1899">
        <v>1000000</v>
      </c>
      <c r="D1899">
        <f t="shared" si="58"/>
        <v>2000000</v>
      </c>
      <c r="E1899" s="3">
        <f t="shared" si="59"/>
        <v>0.11146716452513079</v>
      </c>
    </row>
    <row r="1900" spans="1:5" x14ac:dyDescent="0.3">
      <c r="A1900" t="s">
        <v>14335</v>
      </c>
      <c r="B1900">
        <v>3773863</v>
      </c>
      <c r="C1900">
        <v>1800000</v>
      </c>
      <c r="D1900">
        <f t="shared" si="58"/>
        <v>1973863</v>
      </c>
      <c r="E1900" s="3">
        <f t="shared" si="59"/>
        <v>0.11146716452513079</v>
      </c>
    </row>
    <row r="1901" spans="1:5" x14ac:dyDescent="0.3">
      <c r="A1901" t="s">
        <v>11247</v>
      </c>
      <c r="B1901">
        <v>56932305</v>
      </c>
      <c r="C1901">
        <v>55000000</v>
      </c>
      <c r="D1901">
        <f t="shared" si="58"/>
        <v>1932305</v>
      </c>
      <c r="E1901" s="3">
        <f t="shared" si="59"/>
        <v>0.11146716452513079</v>
      </c>
    </row>
    <row r="1902" spans="1:5" x14ac:dyDescent="0.3">
      <c r="A1902" t="s">
        <v>10639</v>
      </c>
      <c r="B1902">
        <v>131920333</v>
      </c>
      <c r="C1902">
        <v>130000000</v>
      </c>
      <c r="D1902">
        <f t="shared" si="58"/>
        <v>1920333</v>
      </c>
      <c r="E1902" s="3">
        <f t="shared" si="59"/>
        <v>0.11146716452513079</v>
      </c>
    </row>
    <row r="1903" spans="1:5" x14ac:dyDescent="0.3">
      <c r="A1903" t="s">
        <v>14235</v>
      </c>
      <c r="B1903">
        <v>4417124</v>
      </c>
      <c r="C1903">
        <v>2500000</v>
      </c>
      <c r="D1903">
        <f t="shared" si="58"/>
        <v>1917124</v>
      </c>
      <c r="E1903" s="3">
        <f t="shared" si="59"/>
        <v>0.11146716452513079</v>
      </c>
    </row>
    <row r="1904" spans="1:5" x14ac:dyDescent="0.3">
      <c r="A1904" t="s">
        <v>13207</v>
      </c>
      <c r="B1904">
        <v>13903262</v>
      </c>
      <c r="C1904">
        <v>12000000</v>
      </c>
      <c r="D1904">
        <f t="shared" si="58"/>
        <v>1903262</v>
      </c>
      <c r="E1904" s="3">
        <f t="shared" si="59"/>
        <v>0.11146716452513079</v>
      </c>
    </row>
    <row r="1905" spans="1:5" x14ac:dyDescent="0.3">
      <c r="A1905" t="s">
        <v>13417</v>
      </c>
      <c r="B1905">
        <v>11860839</v>
      </c>
      <c r="C1905">
        <v>10000000</v>
      </c>
      <c r="D1905">
        <f t="shared" si="58"/>
        <v>1860839</v>
      </c>
      <c r="E1905" s="3">
        <f t="shared" si="59"/>
        <v>0.11146716452513079</v>
      </c>
    </row>
    <row r="1906" spans="1:5" x14ac:dyDescent="0.3">
      <c r="A1906" t="s">
        <v>13011</v>
      </c>
      <c r="B1906">
        <v>15854988</v>
      </c>
      <c r="C1906">
        <v>14000000</v>
      </c>
      <c r="D1906">
        <f t="shared" si="58"/>
        <v>1854988</v>
      </c>
      <c r="E1906" s="3">
        <f t="shared" si="59"/>
        <v>0.11146716452513079</v>
      </c>
    </row>
    <row r="1907" spans="1:5" x14ac:dyDescent="0.3">
      <c r="A1907" t="s">
        <v>14473</v>
      </c>
      <c r="B1907">
        <v>3151130</v>
      </c>
      <c r="C1907">
        <v>1300000</v>
      </c>
      <c r="D1907">
        <f t="shared" si="58"/>
        <v>1851130</v>
      </c>
      <c r="E1907" s="3">
        <f t="shared" si="59"/>
        <v>0.11146716452513079</v>
      </c>
    </row>
    <row r="1908" spans="1:5" x14ac:dyDescent="0.3">
      <c r="A1908" t="s">
        <v>13965</v>
      </c>
      <c r="B1908">
        <v>5844929</v>
      </c>
      <c r="C1908">
        <v>4000000</v>
      </c>
      <c r="D1908">
        <f t="shared" si="58"/>
        <v>1844929</v>
      </c>
      <c r="E1908" s="3">
        <f t="shared" si="59"/>
        <v>0.11146716452513079</v>
      </c>
    </row>
    <row r="1909" spans="1:5" x14ac:dyDescent="0.3">
      <c r="A1909" t="s">
        <v>13404</v>
      </c>
      <c r="B1909">
        <v>11827301</v>
      </c>
      <c r="C1909">
        <v>10000000</v>
      </c>
      <c r="D1909">
        <f t="shared" si="58"/>
        <v>1827301</v>
      </c>
      <c r="E1909" s="3">
        <f t="shared" si="59"/>
        <v>0.11146716452513079</v>
      </c>
    </row>
    <row r="1910" spans="1:5" x14ac:dyDescent="0.3">
      <c r="A1910" t="s">
        <v>11480</v>
      </c>
      <c r="B1910">
        <v>46815748</v>
      </c>
      <c r="C1910">
        <v>45000000</v>
      </c>
      <c r="D1910">
        <f t="shared" si="58"/>
        <v>1815748</v>
      </c>
      <c r="E1910" s="3">
        <f t="shared" si="59"/>
        <v>0.11146716452513079</v>
      </c>
    </row>
    <row r="1911" spans="1:5" x14ac:dyDescent="0.3">
      <c r="A1911" t="s">
        <v>11588</v>
      </c>
      <c r="B1911">
        <v>66808615</v>
      </c>
      <c r="C1911">
        <v>65000000</v>
      </c>
      <c r="D1911">
        <f t="shared" si="58"/>
        <v>1808615</v>
      </c>
      <c r="E1911" s="3">
        <f t="shared" si="59"/>
        <v>0.11146716452513079</v>
      </c>
    </row>
    <row r="1912" spans="1:5" x14ac:dyDescent="0.3">
      <c r="A1912" t="s">
        <v>14455</v>
      </c>
      <c r="B1912">
        <v>3000000</v>
      </c>
      <c r="C1912">
        <v>1200000</v>
      </c>
      <c r="D1912">
        <f t="shared" si="58"/>
        <v>1800000</v>
      </c>
      <c r="E1912" s="3">
        <f t="shared" si="59"/>
        <v>0.11146716452513079</v>
      </c>
    </row>
    <row r="1913" spans="1:5" x14ac:dyDescent="0.3">
      <c r="A1913" t="s">
        <v>11619</v>
      </c>
      <c r="B1913">
        <v>41797066</v>
      </c>
      <c r="C1913">
        <v>40000000</v>
      </c>
      <c r="D1913">
        <f t="shared" si="58"/>
        <v>1797066</v>
      </c>
      <c r="E1913" s="3">
        <f t="shared" si="59"/>
        <v>0.11146716452513079</v>
      </c>
    </row>
    <row r="1914" spans="1:5" x14ac:dyDescent="0.3">
      <c r="A1914" t="s">
        <v>11755</v>
      </c>
      <c r="B1914">
        <v>37788228</v>
      </c>
      <c r="C1914">
        <v>36000000</v>
      </c>
      <c r="D1914">
        <f t="shared" si="58"/>
        <v>1788228</v>
      </c>
      <c r="E1914" s="3">
        <f t="shared" si="59"/>
        <v>0.11146716452513079</v>
      </c>
    </row>
    <row r="1915" spans="1:5" x14ac:dyDescent="0.3">
      <c r="A1915" t="s">
        <v>14475</v>
      </c>
      <c r="B1915">
        <v>2856622</v>
      </c>
      <c r="C1915">
        <v>1100000</v>
      </c>
      <c r="D1915">
        <f t="shared" si="58"/>
        <v>1756622</v>
      </c>
      <c r="E1915" s="3">
        <f t="shared" si="59"/>
        <v>0.11146716452513079</v>
      </c>
    </row>
    <row r="1916" spans="1:5" x14ac:dyDescent="0.3">
      <c r="A1916" t="s">
        <v>13049</v>
      </c>
      <c r="B1916">
        <v>13753931</v>
      </c>
      <c r="C1916">
        <v>12000000</v>
      </c>
      <c r="D1916">
        <f t="shared" si="58"/>
        <v>1753931</v>
      </c>
      <c r="E1916" s="3">
        <f t="shared" si="59"/>
        <v>0.11146716452513079</v>
      </c>
    </row>
    <row r="1917" spans="1:5" x14ac:dyDescent="0.3">
      <c r="A1917" t="s">
        <v>12003</v>
      </c>
      <c r="B1917">
        <v>31743332</v>
      </c>
      <c r="C1917">
        <v>30000000</v>
      </c>
      <c r="D1917">
        <f t="shared" si="58"/>
        <v>1743332</v>
      </c>
      <c r="E1917" s="3">
        <f t="shared" si="59"/>
        <v>0.11146716452513079</v>
      </c>
    </row>
    <row r="1918" spans="1:5" x14ac:dyDescent="0.3">
      <c r="A1918" t="s">
        <v>13069</v>
      </c>
      <c r="B1918">
        <v>17738570</v>
      </c>
      <c r="C1918">
        <v>16000000</v>
      </c>
      <c r="D1918">
        <f t="shared" si="58"/>
        <v>1738570</v>
      </c>
      <c r="E1918" s="3">
        <f t="shared" si="59"/>
        <v>0.11146716452513079</v>
      </c>
    </row>
    <row r="1919" spans="1:5" x14ac:dyDescent="0.3">
      <c r="A1919" t="s">
        <v>11897</v>
      </c>
      <c r="B1919">
        <v>36733909</v>
      </c>
      <c r="C1919">
        <v>35000000</v>
      </c>
      <c r="D1919">
        <f t="shared" si="58"/>
        <v>1733909</v>
      </c>
      <c r="E1919" s="3">
        <f t="shared" si="59"/>
        <v>0.11146716452513079</v>
      </c>
    </row>
    <row r="1920" spans="1:5" x14ac:dyDescent="0.3">
      <c r="A1920" t="s">
        <v>13300</v>
      </c>
      <c r="B1920">
        <v>11703287</v>
      </c>
      <c r="C1920">
        <v>10000000</v>
      </c>
      <c r="D1920">
        <f t="shared" si="58"/>
        <v>1703287</v>
      </c>
      <c r="E1920" s="3">
        <f t="shared" si="59"/>
        <v>0.11146716452513079</v>
      </c>
    </row>
    <row r="1921" spans="1:5" x14ac:dyDescent="0.3">
      <c r="A1921" t="s">
        <v>14025</v>
      </c>
      <c r="B1921">
        <v>5400000</v>
      </c>
      <c r="C1921">
        <v>3700000</v>
      </c>
      <c r="D1921">
        <f t="shared" si="58"/>
        <v>1700000</v>
      </c>
      <c r="E1921" s="3">
        <f t="shared" si="59"/>
        <v>0.11146716452513079</v>
      </c>
    </row>
    <row r="1922" spans="1:5" x14ac:dyDescent="0.3">
      <c r="A1922" t="s">
        <v>13913</v>
      </c>
      <c r="B1922">
        <v>6390032</v>
      </c>
      <c r="C1922">
        <v>4700000</v>
      </c>
      <c r="D1922">
        <f t="shared" ref="D1922:D1985" si="60">B1922-C1922</f>
        <v>1690032</v>
      </c>
      <c r="E1922" s="3">
        <f t="shared" si="59"/>
        <v>0.11146716452513079</v>
      </c>
    </row>
    <row r="1923" spans="1:5" x14ac:dyDescent="0.3">
      <c r="A1923" t="s">
        <v>14444</v>
      </c>
      <c r="B1923">
        <v>2882062</v>
      </c>
      <c r="C1923">
        <v>1200000</v>
      </c>
      <c r="D1923">
        <f t="shared" si="60"/>
        <v>1682062</v>
      </c>
      <c r="E1923" s="3">
        <f t="shared" ref="E1923:E1986" si="61">CORREL($B:$B,$C:$C)</f>
        <v>0.11146716452513079</v>
      </c>
    </row>
    <row r="1924" spans="1:5" x14ac:dyDescent="0.3">
      <c r="A1924" t="s">
        <v>12745</v>
      </c>
      <c r="B1924">
        <v>15655665</v>
      </c>
      <c r="C1924">
        <v>14000000</v>
      </c>
      <c r="D1924">
        <f t="shared" si="60"/>
        <v>1655665</v>
      </c>
      <c r="E1924" s="3">
        <f t="shared" si="61"/>
        <v>0.11146716452513079</v>
      </c>
    </row>
    <row r="1925" spans="1:5" x14ac:dyDescent="0.3">
      <c r="A1925" t="s">
        <v>14417</v>
      </c>
      <c r="B1925">
        <v>3388210</v>
      </c>
      <c r="C1925">
        <v>1750000</v>
      </c>
      <c r="D1925">
        <f t="shared" si="60"/>
        <v>1638210</v>
      </c>
      <c r="E1925" s="3">
        <f t="shared" si="61"/>
        <v>0.11146716452513079</v>
      </c>
    </row>
    <row r="1926" spans="1:5" x14ac:dyDescent="0.3">
      <c r="A1926" t="s">
        <v>10461</v>
      </c>
      <c r="B1926">
        <v>3216970</v>
      </c>
      <c r="C1926">
        <v>1600000</v>
      </c>
      <c r="D1926">
        <f t="shared" si="60"/>
        <v>1616970</v>
      </c>
      <c r="E1926" s="3">
        <f t="shared" si="61"/>
        <v>0.11146716452513079</v>
      </c>
    </row>
    <row r="1927" spans="1:5" x14ac:dyDescent="0.3">
      <c r="A1927" t="s">
        <v>11425</v>
      </c>
      <c r="B1927">
        <v>56607223</v>
      </c>
      <c r="C1927">
        <v>55000000</v>
      </c>
      <c r="D1927">
        <f t="shared" si="60"/>
        <v>1607223</v>
      </c>
      <c r="E1927" s="3">
        <f t="shared" si="61"/>
        <v>0.11146716452513079</v>
      </c>
    </row>
    <row r="1928" spans="1:5" x14ac:dyDescent="0.3">
      <c r="A1928" t="s">
        <v>14217</v>
      </c>
      <c r="B1928">
        <v>4105123</v>
      </c>
      <c r="C1928">
        <v>2500000</v>
      </c>
      <c r="D1928">
        <f t="shared" si="60"/>
        <v>1605123</v>
      </c>
      <c r="E1928" s="3">
        <f t="shared" si="61"/>
        <v>0.11146716452513079</v>
      </c>
    </row>
    <row r="1929" spans="1:5" x14ac:dyDescent="0.3">
      <c r="A1929" t="s">
        <v>14114</v>
      </c>
      <c r="B1929">
        <v>4600000</v>
      </c>
      <c r="C1929">
        <v>3000000</v>
      </c>
      <c r="D1929">
        <f t="shared" si="60"/>
        <v>1600000</v>
      </c>
      <c r="E1929" s="3">
        <f t="shared" si="61"/>
        <v>0.11146716452513079</v>
      </c>
    </row>
    <row r="1930" spans="1:5" x14ac:dyDescent="0.3">
      <c r="A1930" t="s">
        <v>11805</v>
      </c>
      <c r="B1930">
        <v>31598308</v>
      </c>
      <c r="C1930">
        <v>30000000</v>
      </c>
      <c r="D1930">
        <f t="shared" si="60"/>
        <v>1598308</v>
      </c>
      <c r="E1930" s="3">
        <f t="shared" si="61"/>
        <v>0.11146716452513079</v>
      </c>
    </row>
    <row r="1931" spans="1:5" x14ac:dyDescent="0.3">
      <c r="A1931" t="s">
        <v>13208</v>
      </c>
      <c r="B1931">
        <v>13592872</v>
      </c>
      <c r="C1931">
        <v>12000000</v>
      </c>
      <c r="D1931">
        <f t="shared" si="60"/>
        <v>1592872</v>
      </c>
      <c r="E1931" s="3">
        <f t="shared" si="61"/>
        <v>0.11146716452513079</v>
      </c>
    </row>
    <row r="1932" spans="1:5" x14ac:dyDescent="0.3">
      <c r="A1932" t="s">
        <v>13301</v>
      </c>
      <c r="B1932">
        <v>11560259</v>
      </c>
      <c r="C1932">
        <v>10000000</v>
      </c>
      <c r="D1932">
        <f t="shared" si="60"/>
        <v>1560259</v>
      </c>
      <c r="E1932" s="3">
        <f t="shared" si="61"/>
        <v>0.11146716452513079</v>
      </c>
    </row>
    <row r="1933" spans="1:5" x14ac:dyDescent="0.3">
      <c r="A1933" t="s">
        <v>12353</v>
      </c>
      <c r="B1933">
        <v>25556065</v>
      </c>
      <c r="C1933">
        <v>24000000</v>
      </c>
      <c r="D1933">
        <f t="shared" si="60"/>
        <v>1556065</v>
      </c>
      <c r="E1933" s="3">
        <f t="shared" si="61"/>
        <v>0.11146716452513079</v>
      </c>
    </row>
    <row r="1934" spans="1:5" x14ac:dyDescent="0.3">
      <c r="A1934" t="s">
        <v>13864</v>
      </c>
      <c r="B1934">
        <v>6525762</v>
      </c>
      <c r="C1934">
        <v>5000000</v>
      </c>
      <c r="D1934">
        <f t="shared" si="60"/>
        <v>1525762</v>
      </c>
      <c r="E1934" s="3">
        <f t="shared" si="61"/>
        <v>0.11146716452513079</v>
      </c>
    </row>
    <row r="1935" spans="1:5" x14ac:dyDescent="0.3">
      <c r="A1935" t="s">
        <v>11365</v>
      </c>
      <c r="B1935">
        <v>41482207</v>
      </c>
      <c r="C1935">
        <v>40000000</v>
      </c>
      <c r="D1935">
        <f t="shared" si="60"/>
        <v>1482207</v>
      </c>
      <c r="E1935" s="3">
        <f t="shared" si="61"/>
        <v>0.11146716452513079</v>
      </c>
    </row>
    <row r="1936" spans="1:5" x14ac:dyDescent="0.3">
      <c r="A1936" t="s">
        <v>12895</v>
      </c>
      <c r="B1936">
        <v>16459004</v>
      </c>
      <c r="C1936">
        <v>15000000</v>
      </c>
      <c r="D1936">
        <f t="shared" si="60"/>
        <v>1459004</v>
      </c>
      <c r="E1936" s="3">
        <f t="shared" si="61"/>
        <v>0.11146716452513079</v>
      </c>
    </row>
    <row r="1937" spans="1:5" x14ac:dyDescent="0.3">
      <c r="A1937" t="s">
        <v>14457</v>
      </c>
      <c r="B1937">
        <v>2643689</v>
      </c>
      <c r="C1937">
        <v>1200000</v>
      </c>
      <c r="D1937">
        <f t="shared" si="60"/>
        <v>1443689</v>
      </c>
      <c r="E1937" s="3">
        <f t="shared" si="61"/>
        <v>0.11146716452513079</v>
      </c>
    </row>
    <row r="1938" spans="1:5" x14ac:dyDescent="0.3">
      <c r="A1938" t="s">
        <v>14367</v>
      </c>
      <c r="B1938">
        <v>2938208</v>
      </c>
      <c r="C1938">
        <v>1500000</v>
      </c>
      <c r="D1938">
        <f t="shared" si="60"/>
        <v>1438208</v>
      </c>
      <c r="E1938" s="3">
        <f t="shared" si="61"/>
        <v>0.11146716452513079</v>
      </c>
    </row>
    <row r="1939" spans="1:5" x14ac:dyDescent="0.3">
      <c r="A1939" t="s">
        <v>13915</v>
      </c>
      <c r="B1939">
        <v>5923044</v>
      </c>
      <c r="C1939">
        <v>4500000</v>
      </c>
      <c r="D1939">
        <f t="shared" si="60"/>
        <v>1423044</v>
      </c>
      <c r="E1939" s="3">
        <f t="shared" si="61"/>
        <v>0.11146716452513079</v>
      </c>
    </row>
    <row r="1940" spans="1:5" x14ac:dyDescent="0.3">
      <c r="A1940" t="s">
        <v>12508</v>
      </c>
      <c r="B1940">
        <v>21413105</v>
      </c>
      <c r="C1940">
        <v>20000000</v>
      </c>
      <c r="D1940">
        <f t="shared" si="60"/>
        <v>1413105</v>
      </c>
      <c r="E1940" s="3">
        <f t="shared" si="61"/>
        <v>0.11146716452513079</v>
      </c>
    </row>
    <row r="1941" spans="1:5" x14ac:dyDescent="0.3">
      <c r="A1941" t="s">
        <v>13700</v>
      </c>
      <c r="B1941">
        <v>6200756</v>
      </c>
      <c r="C1941">
        <v>4800000</v>
      </c>
      <c r="D1941">
        <f t="shared" si="60"/>
        <v>1400756</v>
      </c>
      <c r="E1941" s="3">
        <f t="shared" si="61"/>
        <v>0.11146716452513079</v>
      </c>
    </row>
    <row r="1942" spans="1:5" x14ac:dyDescent="0.3">
      <c r="A1942" t="s">
        <v>14313</v>
      </c>
      <c r="B1942">
        <v>3278611</v>
      </c>
      <c r="C1942">
        <v>1900000</v>
      </c>
      <c r="D1942">
        <f t="shared" si="60"/>
        <v>1378611</v>
      </c>
      <c r="E1942" s="3">
        <f t="shared" si="61"/>
        <v>0.11146716452513079</v>
      </c>
    </row>
    <row r="1943" spans="1:5" x14ac:dyDescent="0.3">
      <c r="A1943" t="s">
        <v>10585</v>
      </c>
      <c r="B1943">
        <v>5355847</v>
      </c>
      <c r="C1943">
        <v>4000000</v>
      </c>
      <c r="D1943">
        <f t="shared" si="60"/>
        <v>1355847</v>
      </c>
      <c r="E1943" s="3">
        <f t="shared" si="61"/>
        <v>0.11146716452513079</v>
      </c>
    </row>
    <row r="1944" spans="1:5" x14ac:dyDescent="0.3">
      <c r="A1944" t="s">
        <v>12676</v>
      </c>
      <c r="B1944">
        <v>18329466</v>
      </c>
      <c r="C1944">
        <v>17000000</v>
      </c>
      <c r="D1944">
        <f t="shared" si="60"/>
        <v>1329466</v>
      </c>
      <c r="E1944" s="3">
        <f t="shared" si="61"/>
        <v>0.11146716452513079</v>
      </c>
    </row>
    <row r="1945" spans="1:5" x14ac:dyDescent="0.3">
      <c r="A1945" t="s">
        <v>14336</v>
      </c>
      <c r="B1945">
        <v>3117666</v>
      </c>
      <c r="C1945">
        <v>1800000</v>
      </c>
      <c r="D1945">
        <f t="shared" si="60"/>
        <v>1317666</v>
      </c>
      <c r="E1945" s="3">
        <f t="shared" si="61"/>
        <v>0.11146716452513079</v>
      </c>
    </row>
    <row r="1946" spans="1:5" x14ac:dyDescent="0.3">
      <c r="A1946" t="s">
        <v>14240</v>
      </c>
      <c r="B1946">
        <v>2508841</v>
      </c>
      <c r="C1946">
        <v>1200000</v>
      </c>
      <c r="D1946">
        <f t="shared" si="60"/>
        <v>1308841</v>
      </c>
      <c r="E1946" s="3">
        <f t="shared" si="61"/>
        <v>0.11146716452513079</v>
      </c>
    </row>
    <row r="1947" spans="1:5" x14ac:dyDescent="0.3">
      <c r="A1947" t="s">
        <v>14382</v>
      </c>
      <c r="B1947">
        <v>2808000</v>
      </c>
      <c r="C1947">
        <v>1500000</v>
      </c>
      <c r="D1947">
        <f t="shared" si="60"/>
        <v>1308000</v>
      </c>
      <c r="E1947" s="3">
        <f t="shared" si="61"/>
        <v>0.11146716452513079</v>
      </c>
    </row>
    <row r="1948" spans="1:5" x14ac:dyDescent="0.3">
      <c r="A1948" t="s">
        <v>14077</v>
      </c>
      <c r="B1948">
        <v>3300230</v>
      </c>
      <c r="C1948">
        <v>2000000</v>
      </c>
      <c r="D1948">
        <f t="shared" si="60"/>
        <v>1300230</v>
      </c>
      <c r="E1948" s="3">
        <f t="shared" si="61"/>
        <v>0.11146716452513079</v>
      </c>
    </row>
    <row r="1949" spans="1:5" x14ac:dyDescent="0.3">
      <c r="A1949" t="s">
        <v>12981</v>
      </c>
      <c r="B1949">
        <v>16298046</v>
      </c>
      <c r="C1949">
        <v>15000000</v>
      </c>
      <c r="D1949">
        <f t="shared" si="60"/>
        <v>1298046</v>
      </c>
      <c r="E1949" s="3">
        <f t="shared" si="61"/>
        <v>0.11146716452513079</v>
      </c>
    </row>
    <row r="1950" spans="1:5" x14ac:dyDescent="0.3">
      <c r="A1950" t="s">
        <v>11478</v>
      </c>
      <c r="B1950">
        <v>46280507</v>
      </c>
      <c r="C1950">
        <v>45000000</v>
      </c>
      <c r="D1950">
        <f t="shared" si="60"/>
        <v>1280507</v>
      </c>
      <c r="E1950" s="3">
        <f t="shared" si="61"/>
        <v>0.11146716452513079</v>
      </c>
    </row>
    <row r="1951" spans="1:5" x14ac:dyDescent="0.3">
      <c r="A1951" t="s">
        <v>13472</v>
      </c>
      <c r="B1951">
        <v>10269307</v>
      </c>
      <c r="C1951">
        <v>9000000</v>
      </c>
      <c r="D1951">
        <f t="shared" si="60"/>
        <v>1269307</v>
      </c>
      <c r="E1951" s="3">
        <f t="shared" si="61"/>
        <v>0.11146716452513079</v>
      </c>
    </row>
    <row r="1952" spans="1:5" x14ac:dyDescent="0.3">
      <c r="A1952" t="s">
        <v>14139</v>
      </c>
      <c r="B1952">
        <v>4231500</v>
      </c>
      <c r="C1952">
        <v>3000000</v>
      </c>
      <c r="D1952">
        <f t="shared" si="60"/>
        <v>1231500</v>
      </c>
      <c r="E1952" s="3">
        <f t="shared" si="61"/>
        <v>0.11146716452513079</v>
      </c>
    </row>
    <row r="1953" spans="1:5" x14ac:dyDescent="0.3">
      <c r="A1953" t="s">
        <v>14292</v>
      </c>
      <c r="B1953">
        <v>1243961</v>
      </c>
      <c r="C1953">
        <v>14000</v>
      </c>
      <c r="D1953">
        <f t="shared" si="60"/>
        <v>1229961</v>
      </c>
      <c r="E1953" s="3">
        <f t="shared" si="61"/>
        <v>0.11146716452513079</v>
      </c>
    </row>
    <row r="1954" spans="1:5" x14ac:dyDescent="0.3">
      <c r="A1954" t="s">
        <v>10709</v>
      </c>
      <c r="B1954">
        <v>101228120</v>
      </c>
      <c r="C1954">
        <v>100000000</v>
      </c>
      <c r="D1954">
        <f t="shared" si="60"/>
        <v>1228120</v>
      </c>
      <c r="E1954" s="3">
        <f t="shared" si="61"/>
        <v>0.11146716452513079</v>
      </c>
    </row>
    <row r="1955" spans="1:5" x14ac:dyDescent="0.3">
      <c r="A1955" t="s">
        <v>12166</v>
      </c>
      <c r="B1955">
        <v>23222861</v>
      </c>
      <c r="C1955">
        <v>22000000</v>
      </c>
      <c r="D1955">
        <f t="shared" si="60"/>
        <v>1222861</v>
      </c>
      <c r="E1955" s="3">
        <f t="shared" si="61"/>
        <v>0.11146716452513079</v>
      </c>
    </row>
    <row r="1956" spans="1:5" x14ac:dyDescent="0.3">
      <c r="A1956" t="s">
        <v>14082</v>
      </c>
      <c r="B1956">
        <v>4414535</v>
      </c>
      <c r="C1956">
        <v>3200000</v>
      </c>
      <c r="D1956">
        <f t="shared" si="60"/>
        <v>1214535</v>
      </c>
      <c r="E1956" s="3">
        <f t="shared" si="61"/>
        <v>0.11146716452513079</v>
      </c>
    </row>
    <row r="1957" spans="1:5" x14ac:dyDescent="0.3">
      <c r="A1957" t="s">
        <v>14072</v>
      </c>
      <c r="B1957">
        <v>4599680</v>
      </c>
      <c r="C1957">
        <v>3400000</v>
      </c>
      <c r="D1957">
        <f t="shared" si="60"/>
        <v>1199680</v>
      </c>
      <c r="E1957" s="3">
        <f t="shared" si="61"/>
        <v>0.11146716452513079</v>
      </c>
    </row>
    <row r="1958" spans="1:5" x14ac:dyDescent="0.3">
      <c r="A1958" t="s">
        <v>14317</v>
      </c>
      <c r="B1958">
        <v>2694973</v>
      </c>
      <c r="C1958">
        <v>1500000</v>
      </c>
      <c r="D1958">
        <f t="shared" si="60"/>
        <v>1194973</v>
      </c>
      <c r="E1958" s="3">
        <f t="shared" si="61"/>
        <v>0.11146716452513079</v>
      </c>
    </row>
    <row r="1959" spans="1:5" x14ac:dyDescent="0.3">
      <c r="A1959" t="s">
        <v>13559</v>
      </c>
      <c r="B1959">
        <v>9190525</v>
      </c>
      <c r="C1959">
        <v>8000000</v>
      </c>
      <c r="D1959">
        <f t="shared" si="60"/>
        <v>1190525</v>
      </c>
      <c r="E1959" s="3">
        <f t="shared" si="61"/>
        <v>0.11146716452513079</v>
      </c>
    </row>
    <row r="1960" spans="1:5" x14ac:dyDescent="0.3">
      <c r="A1960" t="s">
        <v>14236</v>
      </c>
      <c r="B1960">
        <v>3386698</v>
      </c>
      <c r="C1960">
        <v>2200000</v>
      </c>
      <c r="D1960">
        <f t="shared" si="60"/>
        <v>1186698</v>
      </c>
      <c r="E1960" s="3">
        <f t="shared" si="61"/>
        <v>0.11146716452513079</v>
      </c>
    </row>
    <row r="1961" spans="1:5" x14ac:dyDescent="0.3">
      <c r="A1961" t="s">
        <v>12725</v>
      </c>
      <c r="B1961">
        <v>19179969</v>
      </c>
      <c r="C1961">
        <v>18000000</v>
      </c>
      <c r="D1961">
        <f t="shared" si="60"/>
        <v>1179969</v>
      </c>
      <c r="E1961" s="3">
        <f t="shared" si="61"/>
        <v>0.11146716452513079</v>
      </c>
    </row>
    <row r="1962" spans="1:5" x14ac:dyDescent="0.3">
      <c r="A1962" t="s">
        <v>13052</v>
      </c>
      <c r="B1962">
        <v>14677654</v>
      </c>
      <c r="C1962">
        <v>13500000</v>
      </c>
      <c r="D1962">
        <f t="shared" si="60"/>
        <v>1177654</v>
      </c>
      <c r="E1962" s="3">
        <f t="shared" si="61"/>
        <v>0.11146716452513079</v>
      </c>
    </row>
    <row r="1963" spans="1:5" x14ac:dyDescent="0.3">
      <c r="A1963" t="s">
        <v>11712</v>
      </c>
      <c r="B1963">
        <v>39177215</v>
      </c>
      <c r="C1963">
        <v>38000000</v>
      </c>
      <c r="D1963">
        <f t="shared" si="60"/>
        <v>1177215</v>
      </c>
      <c r="E1963" s="3">
        <f t="shared" si="61"/>
        <v>0.11146716452513079</v>
      </c>
    </row>
    <row r="1964" spans="1:5" x14ac:dyDescent="0.3">
      <c r="A1964" t="s">
        <v>13560</v>
      </c>
      <c r="B1964">
        <v>9176553</v>
      </c>
      <c r="C1964">
        <v>8000000</v>
      </c>
      <c r="D1964">
        <f t="shared" si="60"/>
        <v>1176553</v>
      </c>
      <c r="E1964" s="3">
        <f t="shared" si="61"/>
        <v>0.11146716452513079</v>
      </c>
    </row>
    <row r="1965" spans="1:5" x14ac:dyDescent="0.3">
      <c r="A1965" t="s">
        <v>13767</v>
      </c>
      <c r="B1965">
        <v>6755271</v>
      </c>
      <c r="C1965">
        <v>5600000</v>
      </c>
      <c r="D1965">
        <f t="shared" si="60"/>
        <v>1155271</v>
      </c>
      <c r="E1965" s="3">
        <f t="shared" si="61"/>
        <v>0.11146716452513079</v>
      </c>
    </row>
    <row r="1966" spans="1:5" x14ac:dyDescent="0.3">
      <c r="A1966" t="s">
        <v>13477</v>
      </c>
      <c r="B1966">
        <v>10106233</v>
      </c>
      <c r="C1966">
        <v>9000000</v>
      </c>
      <c r="D1966">
        <f t="shared" si="60"/>
        <v>1106233</v>
      </c>
      <c r="E1966" s="3">
        <f t="shared" si="61"/>
        <v>0.11146716452513079</v>
      </c>
    </row>
    <row r="1967" spans="1:5" x14ac:dyDescent="0.3">
      <c r="A1967" t="s">
        <v>10655</v>
      </c>
      <c r="B1967">
        <v>13103828</v>
      </c>
      <c r="C1967">
        <v>12000000</v>
      </c>
      <c r="D1967">
        <f t="shared" si="60"/>
        <v>1103828</v>
      </c>
      <c r="E1967" s="3">
        <f t="shared" si="61"/>
        <v>0.11146716452513079</v>
      </c>
    </row>
    <row r="1968" spans="1:5" x14ac:dyDescent="0.3">
      <c r="A1968" t="s">
        <v>11928</v>
      </c>
      <c r="B1968">
        <v>145096820</v>
      </c>
      <c r="C1968">
        <v>144000000</v>
      </c>
      <c r="D1968">
        <f t="shared" si="60"/>
        <v>1096820</v>
      </c>
      <c r="E1968" s="3">
        <f t="shared" si="61"/>
        <v>0.11146716452513079</v>
      </c>
    </row>
    <row r="1969" spans="1:5" x14ac:dyDescent="0.3">
      <c r="A1969" t="s">
        <v>14293</v>
      </c>
      <c r="B1969">
        <v>3094687</v>
      </c>
      <c r="C1969">
        <v>2000000</v>
      </c>
      <c r="D1969">
        <f t="shared" si="60"/>
        <v>1094687</v>
      </c>
      <c r="E1969" s="3">
        <f t="shared" si="61"/>
        <v>0.11146716452513079</v>
      </c>
    </row>
    <row r="1970" spans="1:5" x14ac:dyDescent="0.3">
      <c r="A1970" t="s">
        <v>13561</v>
      </c>
      <c r="B1970">
        <v>9094451</v>
      </c>
      <c r="C1970">
        <v>8000000</v>
      </c>
      <c r="D1970">
        <f t="shared" si="60"/>
        <v>1094451</v>
      </c>
      <c r="E1970" s="3">
        <f t="shared" si="61"/>
        <v>0.11146716452513079</v>
      </c>
    </row>
    <row r="1971" spans="1:5" x14ac:dyDescent="0.3">
      <c r="A1971" t="s">
        <v>13774</v>
      </c>
      <c r="B1971">
        <v>4074023</v>
      </c>
      <c r="C1971">
        <v>3000000</v>
      </c>
      <c r="D1971">
        <f t="shared" si="60"/>
        <v>1074023</v>
      </c>
      <c r="E1971" s="3">
        <f t="shared" si="61"/>
        <v>0.11146716452513079</v>
      </c>
    </row>
    <row r="1972" spans="1:5" x14ac:dyDescent="0.3">
      <c r="A1972" t="s">
        <v>12677</v>
      </c>
      <c r="B1972">
        <v>17071230</v>
      </c>
      <c r="C1972">
        <v>16000000</v>
      </c>
      <c r="D1972">
        <f t="shared" si="60"/>
        <v>1071230</v>
      </c>
      <c r="E1972" s="3">
        <f t="shared" si="61"/>
        <v>0.11146716452513079</v>
      </c>
    </row>
    <row r="1973" spans="1:5" x14ac:dyDescent="0.3">
      <c r="A1973" t="s">
        <v>11974</v>
      </c>
      <c r="B1973">
        <v>56068547</v>
      </c>
      <c r="C1973">
        <v>55000000</v>
      </c>
      <c r="D1973">
        <f t="shared" si="60"/>
        <v>1068547</v>
      </c>
      <c r="E1973" s="3">
        <f t="shared" si="61"/>
        <v>0.11146716452513079</v>
      </c>
    </row>
    <row r="1974" spans="1:5" x14ac:dyDescent="0.3">
      <c r="A1974" t="s">
        <v>13408</v>
      </c>
      <c r="B1974">
        <v>6047856</v>
      </c>
      <c r="C1974">
        <v>5000000</v>
      </c>
      <c r="D1974">
        <f t="shared" si="60"/>
        <v>1047856</v>
      </c>
      <c r="E1974" s="3">
        <f t="shared" si="61"/>
        <v>0.11146716452513079</v>
      </c>
    </row>
    <row r="1975" spans="1:5" x14ac:dyDescent="0.3">
      <c r="A1975" t="s">
        <v>14485</v>
      </c>
      <c r="B1975">
        <v>2040920</v>
      </c>
      <c r="C1975">
        <v>1000000</v>
      </c>
      <c r="D1975">
        <f t="shared" si="60"/>
        <v>1040920</v>
      </c>
      <c r="E1975" s="3">
        <f t="shared" si="61"/>
        <v>0.11146716452513079</v>
      </c>
    </row>
    <row r="1976" spans="1:5" x14ac:dyDescent="0.3">
      <c r="A1976" t="s">
        <v>14078</v>
      </c>
      <c r="B1976">
        <v>3335839</v>
      </c>
      <c r="C1976">
        <v>2300000</v>
      </c>
      <c r="D1976">
        <f t="shared" si="60"/>
        <v>1035839</v>
      </c>
      <c r="E1976" s="3">
        <f t="shared" si="61"/>
        <v>0.11146716452513079</v>
      </c>
    </row>
    <row r="1977" spans="1:5" x14ac:dyDescent="0.3">
      <c r="A1977" t="s">
        <v>12638</v>
      </c>
      <c r="B1977">
        <v>20433940</v>
      </c>
      <c r="C1977">
        <v>19400000</v>
      </c>
      <c r="D1977">
        <f t="shared" si="60"/>
        <v>1033940</v>
      </c>
      <c r="E1977" s="3">
        <f t="shared" si="61"/>
        <v>0.11146716452513079</v>
      </c>
    </row>
    <row r="1978" spans="1:5" x14ac:dyDescent="0.3">
      <c r="A1978" t="s">
        <v>14430</v>
      </c>
      <c r="B1978">
        <v>2428241</v>
      </c>
      <c r="C1978">
        <v>1420000</v>
      </c>
      <c r="D1978">
        <f t="shared" si="60"/>
        <v>1008241</v>
      </c>
      <c r="E1978" s="3">
        <f t="shared" si="61"/>
        <v>0.11146716452513079</v>
      </c>
    </row>
    <row r="1979" spans="1:5" x14ac:dyDescent="0.3">
      <c r="A1979" t="s">
        <v>12649</v>
      </c>
      <c r="B1979">
        <v>13998282</v>
      </c>
      <c r="C1979">
        <v>13000000</v>
      </c>
      <c r="D1979">
        <f t="shared" si="60"/>
        <v>998282</v>
      </c>
      <c r="E1979" s="3">
        <f t="shared" si="61"/>
        <v>0.11146716452513079</v>
      </c>
    </row>
    <row r="1980" spans="1:5" x14ac:dyDescent="0.3">
      <c r="A1980" t="s">
        <v>13015</v>
      </c>
      <c r="B1980">
        <v>14989761</v>
      </c>
      <c r="C1980">
        <v>14000000</v>
      </c>
      <c r="D1980">
        <f t="shared" si="60"/>
        <v>989761</v>
      </c>
      <c r="E1980" s="3">
        <f t="shared" si="61"/>
        <v>0.11146716452513079</v>
      </c>
    </row>
    <row r="1981" spans="1:5" x14ac:dyDescent="0.3">
      <c r="A1981" t="s">
        <v>13930</v>
      </c>
      <c r="B1981">
        <v>3122616</v>
      </c>
      <c r="C1981">
        <v>2160000</v>
      </c>
      <c r="D1981">
        <f t="shared" si="60"/>
        <v>962616</v>
      </c>
      <c r="E1981" s="3">
        <f t="shared" si="61"/>
        <v>0.11146716452513079</v>
      </c>
    </row>
    <row r="1982" spans="1:5" x14ac:dyDescent="0.3">
      <c r="A1982" t="s">
        <v>11881</v>
      </c>
      <c r="B1982">
        <v>10955425</v>
      </c>
      <c r="C1982">
        <v>10000000</v>
      </c>
      <c r="D1982">
        <f t="shared" si="60"/>
        <v>955425</v>
      </c>
      <c r="E1982" s="3">
        <f t="shared" si="61"/>
        <v>0.11146716452513079</v>
      </c>
    </row>
    <row r="1983" spans="1:5" x14ac:dyDescent="0.3">
      <c r="A1983" t="s">
        <v>13755</v>
      </c>
      <c r="B1983">
        <v>12947763</v>
      </c>
      <c r="C1983">
        <v>12000000</v>
      </c>
      <c r="D1983">
        <f t="shared" si="60"/>
        <v>947763</v>
      </c>
      <c r="E1983" s="3">
        <f t="shared" si="61"/>
        <v>0.11146716452513079</v>
      </c>
    </row>
    <row r="1984" spans="1:5" x14ac:dyDescent="0.3">
      <c r="A1984" t="s">
        <v>12273</v>
      </c>
      <c r="B1984">
        <v>13920741</v>
      </c>
      <c r="C1984">
        <v>13000000</v>
      </c>
      <c r="D1984">
        <f t="shared" si="60"/>
        <v>920741</v>
      </c>
      <c r="E1984" s="3">
        <f t="shared" si="61"/>
        <v>0.11146716452513079</v>
      </c>
    </row>
    <row r="1985" spans="1:5" x14ac:dyDescent="0.3">
      <c r="A1985" t="s">
        <v>12512</v>
      </c>
      <c r="B1985">
        <v>20916309</v>
      </c>
      <c r="C1985">
        <v>20000000</v>
      </c>
      <c r="D1985">
        <f t="shared" si="60"/>
        <v>916309</v>
      </c>
      <c r="E1985" s="3">
        <f t="shared" si="61"/>
        <v>0.11146716452513079</v>
      </c>
    </row>
    <row r="1986" spans="1:5" x14ac:dyDescent="0.3">
      <c r="A1986" t="s">
        <v>13969</v>
      </c>
      <c r="B1986">
        <v>4109095</v>
      </c>
      <c r="C1986">
        <v>3200000</v>
      </c>
      <c r="D1986">
        <f t="shared" ref="D1986:D2049" si="62">B1986-C1986</f>
        <v>909095</v>
      </c>
      <c r="E1986" s="3">
        <f t="shared" si="61"/>
        <v>0.11146716452513079</v>
      </c>
    </row>
    <row r="1987" spans="1:5" x14ac:dyDescent="0.3">
      <c r="A1987" t="s">
        <v>14297</v>
      </c>
      <c r="B1987">
        <v>1001437</v>
      </c>
      <c r="C1987">
        <v>100000</v>
      </c>
      <c r="D1987">
        <f t="shared" si="62"/>
        <v>901437</v>
      </c>
      <c r="E1987" s="3">
        <f t="shared" ref="E1987:E2050" si="63">CORREL($B:$B,$C:$C)</f>
        <v>0.11146716452513079</v>
      </c>
    </row>
    <row r="1988" spans="1:5" x14ac:dyDescent="0.3">
      <c r="A1988" t="s">
        <v>14395</v>
      </c>
      <c r="B1988">
        <v>2360184</v>
      </c>
      <c r="C1988">
        <v>1500000</v>
      </c>
      <c r="D1988">
        <f t="shared" si="62"/>
        <v>860184</v>
      </c>
      <c r="E1988" s="3">
        <f t="shared" si="63"/>
        <v>0.11146716452513079</v>
      </c>
    </row>
    <row r="1989" spans="1:5" x14ac:dyDescent="0.3">
      <c r="A1989" t="s">
        <v>13926</v>
      </c>
      <c r="B1989">
        <v>5354039</v>
      </c>
      <c r="C1989">
        <v>4500000</v>
      </c>
      <c r="D1989">
        <f t="shared" si="62"/>
        <v>854039</v>
      </c>
      <c r="E1989" s="3">
        <f t="shared" si="63"/>
        <v>0.11146716452513079</v>
      </c>
    </row>
    <row r="1990" spans="1:5" x14ac:dyDescent="0.3">
      <c r="A1990" t="s">
        <v>12619</v>
      </c>
      <c r="B1990">
        <v>40846082</v>
      </c>
      <c r="C1990">
        <v>40000000</v>
      </c>
      <c r="D1990">
        <f t="shared" si="62"/>
        <v>846082</v>
      </c>
      <c r="E1990" s="3">
        <f t="shared" si="63"/>
        <v>0.11146716452513079</v>
      </c>
    </row>
    <row r="1991" spans="1:5" x14ac:dyDescent="0.3">
      <c r="A1991" t="s">
        <v>13302</v>
      </c>
      <c r="B1991">
        <v>10824921</v>
      </c>
      <c r="C1991">
        <v>10000000</v>
      </c>
      <c r="D1991">
        <f t="shared" si="62"/>
        <v>824921</v>
      </c>
      <c r="E1991" s="3">
        <f t="shared" si="63"/>
        <v>0.11146716452513079</v>
      </c>
    </row>
    <row r="1992" spans="1:5" x14ac:dyDescent="0.3">
      <c r="A1992" t="s">
        <v>11352</v>
      </c>
      <c r="B1992">
        <v>50815288</v>
      </c>
      <c r="C1992">
        <v>50000000</v>
      </c>
      <c r="D1992">
        <f t="shared" si="62"/>
        <v>815288</v>
      </c>
      <c r="E1992" s="3">
        <f t="shared" si="63"/>
        <v>0.11146716452513079</v>
      </c>
    </row>
    <row r="1993" spans="1:5" x14ac:dyDescent="0.3">
      <c r="A1993" t="s">
        <v>14366</v>
      </c>
      <c r="B1993">
        <v>2300000</v>
      </c>
      <c r="C1993">
        <v>1500000</v>
      </c>
      <c r="D1993">
        <f t="shared" si="62"/>
        <v>800000</v>
      </c>
      <c r="E1993" s="3">
        <f t="shared" si="63"/>
        <v>0.11146716452513079</v>
      </c>
    </row>
    <row r="1994" spans="1:5" x14ac:dyDescent="0.3">
      <c r="A1994" t="s">
        <v>13144</v>
      </c>
      <c r="B1994">
        <v>12796277</v>
      </c>
      <c r="C1994">
        <v>12000000</v>
      </c>
      <c r="D1994">
        <f t="shared" si="62"/>
        <v>796277</v>
      </c>
      <c r="E1994" s="3">
        <f t="shared" si="63"/>
        <v>0.11146716452513079</v>
      </c>
    </row>
    <row r="1995" spans="1:5" x14ac:dyDescent="0.3">
      <c r="A1995" t="s">
        <v>14239</v>
      </c>
      <c r="B1995">
        <v>2981638</v>
      </c>
      <c r="C1995">
        <v>2200000</v>
      </c>
      <c r="D1995">
        <f t="shared" si="62"/>
        <v>781638</v>
      </c>
      <c r="E1995" s="3">
        <f t="shared" si="63"/>
        <v>0.11146716452513079</v>
      </c>
    </row>
    <row r="1996" spans="1:5" x14ac:dyDescent="0.3">
      <c r="A1996" t="s">
        <v>12183</v>
      </c>
      <c r="B1996">
        <v>26761283</v>
      </c>
      <c r="C1996">
        <v>26000000</v>
      </c>
      <c r="D1996">
        <f t="shared" si="62"/>
        <v>761283</v>
      </c>
      <c r="E1996" s="3">
        <f t="shared" si="63"/>
        <v>0.11146716452513079</v>
      </c>
    </row>
    <row r="1997" spans="1:5" x14ac:dyDescent="0.3">
      <c r="A1997" t="s">
        <v>12113</v>
      </c>
      <c r="B1997">
        <v>28751715</v>
      </c>
      <c r="C1997">
        <v>28000000</v>
      </c>
      <c r="D1997">
        <f t="shared" si="62"/>
        <v>751715</v>
      </c>
      <c r="E1997" s="3">
        <f t="shared" si="63"/>
        <v>0.11146716452513079</v>
      </c>
    </row>
    <row r="1998" spans="1:5" x14ac:dyDescent="0.3">
      <c r="A1998" t="s">
        <v>12859</v>
      </c>
      <c r="B1998">
        <v>1250798</v>
      </c>
      <c r="C1998">
        <v>500000</v>
      </c>
      <c r="D1998">
        <f t="shared" si="62"/>
        <v>750798</v>
      </c>
      <c r="E1998" s="3">
        <f t="shared" si="63"/>
        <v>0.11146716452513079</v>
      </c>
    </row>
    <row r="1999" spans="1:5" x14ac:dyDescent="0.3">
      <c r="A1999" t="s">
        <v>11251</v>
      </c>
      <c r="B1999">
        <v>55747724</v>
      </c>
      <c r="C1999">
        <v>55000000</v>
      </c>
      <c r="D1999">
        <f t="shared" si="62"/>
        <v>747724</v>
      </c>
      <c r="E1999" s="3">
        <f t="shared" si="63"/>
        <v>0.11146716452513079</v>
      </c>
    </row>
    <row r="2000" spans="1:5" x14ac:dyDescent="0.3">
      <c r="A2000" t="s">
        <v>11368</v>
      </c>
      <c r="B2000">
        <v>50740078</v>
      </c>
      <c r="C2000">
        <v>50000000</v>
      </c>
      <c r="D2000">
        <f t="shared" si="62"/>
        <v>740078</v>
      </c>
      <c r="E2000" s="3">
        <f t="shared" si="63"/>
        <v>0.11146716452513079</v>
      </c>
    </row>
    <row r="2001" spans="1:5" x14ac:dyDescent="0.3">
      <c r="A2001" t="s">
        <v>11900</v>
      </c>
      <c r="B2001">
        <v>32701088</v>
      </c>
      <c r="C2001">
        <v>32000000</v>
      </c>
      <c r="D2001">
        <f t="shared" si="62"/>
        <v>701088</v>
      </c>
      <c r="E2001" s="3">
        <f t="shared" si="63"/>
        <v>0.11146716452513079</v>
      </c>
    </row>
    <row r="2002" spans="1:5" x14ac:dyDescent="0.3">
      <c r="A2002" t="s">
        <v>13409</v>
      </c>
      <c r="B2002">
        <v>4681503</v>
      </c>
      <c r="C2002">
        <v>4000000</v>
      </c>
      <c r="D2002">
        <f t="shared" si="62"/>
        <v>681503</v>
      </c>
      <c r="E2002" s="3">
        <f t="shared" si="63"/>
        <v>0.11146716452513079</v>
      </c>
    </row>
    <row r="2003" spans="1:5" x14ac:dyDescent="0.3">
      <c r="A2003" t="s">
        <v>14410</v>
      </c>
      <c r="B2003">
        <v>1977544</v>
      </c>
      <c r="C2003">
        <v>1300000</v>
      </c>
      <c r="D2003">
        <f t="shared" si="62"/>
        <v>677544</v>
      </c>
      <c r="E2003" s="3">
        <f t="shared" si="63"/>
        <v>0.11146716452513079</v>
      </c>
    </row>
    <row r="2004" spans="1:5" x14ac:dyDescent="0.3">
      <c r="A2004" t="s">
        <v>14182</v>
      </c>
      <c r="B2004">
        <v>3650677</v>
      </c>
      <c r="C2004">
        <v>3000000</v>
      </c>
      <c r="D2004">
        <f t="shared" si="62"/>
        <v>650677</v>
      </c>
      <c r="E2004" s="3">
        <f t="shared" si="63"/>
        <v>0.11146716452513079</v>
      </c>
    </row>
    <row r="2005" spans="1:5" x14ac:dyDescent="0.3">
      <c r="A2005" t="s">
        <v>13145</v>
      </c>
      <c r="B2005">
        <v>11634362</v>
      </c>
      <c r="C2005">
        <v>11000000</v>
      </c>
      <c r="D2005">
        <f t="shared" si="62"/>
        <v>634362</v>
      </c>
      <c r="E2005" s="3">
        <f t="shared" si="63"/>
        <v>0.11146716452513079</v>
      </c>
    </row>
    <row r="2006" spans="1:5" x14ac:dyDescent="0.3">
      <c r="A2006" t="s">
        <v>12913</v>
      </c>
      <c r="B2006">
        <v>15608545</v>
      </c>
      <c r="C2006">
        <v>15000000</v>
      </c>
      <c r="D2006">
        <f t="shared" si="62"/>
        <v>608545</v>
      </c>
      <c r="E2006" s="3">
        <f t="shared" si="63"/>
        <v>0.11146716452513079</v>
      </c>
    </row>
    <row r="2007" spans="1:5" x14ac:dyDescent="0.3">
      <c r="A2007" t="s">
        <v>12245</v>
      </c>
      <c r="B2007">
        <v>25590119</v>
      </c>
      <c r="C2007">
        <v>25000000</v>
      </c>
      <c r="D2007">
        <f t="shared" si="62"/>
        <v>590119</v>
      </c>
      <c r="E2007" s="3">
        <f t="shared" si="63"/>
        <v>0.11146716452513079</v>
      </c>
    </row>
    <row r="2008" spans="1:5" x14ac:dyDescent="0.3">
      <c r="A2008" t="s">
        <v>14075</v>
      </c>
      <c r="B2008">
        <v>3885134</v>
      </c>
      <c r="C2008">
        <v>3300000</v>
      </c>
      <c r="D2008">
        <f t="shared" si="62"/>
        <v>585134</v>
      </c>
      <c r="E2008" s="3">
        <f t="shared" si="63"/>
        <v>0.11146716452513079</v>
      </c>
    </row>
    <row r="2009" spans="1:5" x14ac:dyDescent="0.3">
      <c r="A2009" t="s">
        <v>12503</v>
      </c>
      <c r="B2009">
        <v>25584685</v>
      </c>
      <c r="C2009">
        <v>25000000</v>
      </c>
      <c r="D2009">
        <f t="shared" si="62"/>
        <v>584685</v>
      </c>
      <c r="E2009" s="3">
        <f t="shared" si="63"/>
        <v>0.11146716452513079</v>
      </c>
    </row>
    <row r="2010" spans="1:5" x14ac:dyDescent="0.3">
      <c r="A2010" t="s">
        <v>14074</v>
      </c>
      <c r="B2010">
        <v>4581222</v>
      </c>
      <c r="C2010">
        <v>4000000</v>
      </c>
      <c r="D2010">
        <f t="shared" si="62"/>
        <v>581222</v>
      </c>
      <c r="E2010" s="3">
        <f t="shared" si="63"/>
        <v>0.11146716452513079</v>
      </c>
    </row>
    <row r="2011" spans="1:5" x14ac:dyDescent="0.3">
      <c r="A2011" t="s">
        <v>11143</v>
      </c>
      <c r="B2011">
        <v>60573641</v>
      </c>
      <c r="C2011">
        <v>60000000</v>
      </c>
      <c r="D2011">
        <f t="shared" si="62"/>
        <v>573641</v>
      </c>
      <c r="E2011" s="3">
        <f t="shared" si="63"/>
        <v>0.11146716452513079</v>
      </c>
    </row>
    <row r="2012" spans="1:5" x14ac:dyDescent="0.3">
      <c r="A2012" t="s">
        <v>12474</v>
      </c>
      <c r="B2012">
        <v>37567440</v>
      </c>
      <c r="C2012">
        <v>37000000</v>
      </c>
      <c r="D2012">
        <f t="shared" si="62"/>
        <v>567440</v>
      </c>
      <c r="E2012" s="3">
        <f t="shared" si="63"/>
        <v>0.11146716452513079</v>
      </c>
    </row>
    <row r="2013" spans="1:5" x14ac:dyDescent="0.3">
      <c r="A2013" t="s">
        <v>12101</v>
      </c>
      <c r="B2013">
        <v>28563179</v>
      </c>
      <c r="C2013">
        <v>28000000</v>
      </c>
      <c r="D2013">
        <f t="shared" si="62"/>
        <v>563179</v>
      </c>
      <c r="E2013" s="3">
        <f t="shared" si="63"/>
        <v>0.11146716452513079</v>
      </c>
    </row>
    <row r="2014" spans="1:5" x14ac:dyDescent="0.3">
      <c r="A2014" t="s">
        <v>13768</v>
      </c>
      <c r="B2014">
        <v>6157157</v>
      </c>
      <c r="C2014">
        <v>5600000</v>
      </c>
      <c r="D2014">
        <f t="shared" si="62"/>
        <v>557157</v>
      </c>
      <c r="E2014" s="3">
        <f t="shared" si="63"/>
        <v>0.11146716452513079</v>
      </c>
    </row>
    <row r="2015" spans="1:5" x14ac:dyDescent="0.3">
      <c r="A2015" t="s">
        <v>13154</v>
      </c>
      <c r="B2015">
        <v>5542025</v>
      </c>
      <c r="C2015">
        <v>5000000</v>
      </c>
      <c r="D2015">
        <f t="shared" si="62"/>
        <v>542025</v>
      </c>
      <c r="E2015" s="3">
        <f t="shared" si="63"/>
        <v>0.11146716452513079</v>
      </c>
    </row>
    <row r="2016" spans="1:5" x14ac:dyDescent="0.3">
      <c r="A2016" t="s">
        <v>12013</v>
      </c>
      <c r="B2016">
        <v>30523568</v>
      </c>
      <c r="C2016">
        <v>30000000</v>
      </c>
      <c r="D2016">
        <f t="shared" si="62"/>
        <v>523568</v>
      </c>
      <c r="E2016" s="3">
        <f t="shared" si="63"/>
        <v>0.11146716452513079</v>
      </c>
    </row>
    <row r="2017" spans="1:5" x14ac:dyDescent="0.3">
      <c r="A2017" t="s">
        <v>13653</v>
      </c>
      <c r="B2017">
        <v>7518876</v>
      </c>
      <c r="C2017">
        <v>7000000</v>
      </c>
      <c r="D2017">
        <f t="shared" si="62"/>
        <v>518876</v>
      </c>
      <c r="E2017" s="3">
        <f t="shared" si="63"/>
        <v>0.11146716452513079</v>
      </c>
    </row>
    <row r="2018" spans="1:5" x14ac:dyDescent="0.3">
      <c r="A2018" t="s">
        <v>12009</v>
      </c>
      <c r="B2018">
        <v>30513940</v>
      </c>
      <c r="C2018">
        <v>30000000</v>
      </c>
      <c r="D2018">
        <f t="shared" si="62"/>
        <v>513940</v>
      </c>
      <c r="E2018" s="3">
        <f t="shared" si="63"/>
        <v>0.11146716452513079</v>
      </c>
    </row>
    <row r="2019" spans="1:5" x14ac:dyDescent="0.3">
      <c r="A2019" t="s">
        <v>10710</v>
      </c>
      <c r="B2019">
        <v>6491350</v>
      </c>
      <c r="C2019">
        <v>6000000</v>
      </c>
      <c r="D2019">
        <f t="shared" si="62"/>
        <v>491350</v>
      </c>
      <c r="E2019" s="3">
        <f t="shared" si="63"/>
        <v>0.11146716452513079</v>
      </c>
    </row>
    <row r="2020" spans="1:5" x14ac:dyDescent="0.3">
      <c r="A2020" t="s">
        <v>13769</v>
      </c>
      <c r="B2020">
        <v>6088249</v>
      </c>
      <c r="C2020">
        <v>5600000</v>
      </c>
      <c r="D2020">
        <f t="shared" si="62"/>
        <v>488249</v>
      </c>
      <c r="E2020" s="3">
        <f t="shared" si="63"/>
        <v>0.11146716452513079</v>
      </c>
    </row>
    <row r="2021" spans="1:5" x14ac:dyDescent="0.3">
      <c r="A2021" t="s">
        <v>11252</v>
      </c>
      <c r="B2021">
        <v>55473600</v>
      </c>
      <c r="C2021">
        <v>55000000</v>
      </c>
      <c r="D2021">
        <f t="shared" si="62"/>
        <v>473600</v>
      </c>
      <c r="E2021" s="3">
        <f t="shared" si="63"/>
        <v>0.11146716452513079</v>
      </c>
    </row>
    <row r="2022" spans="1:5" x14ac:dyDescent="0.3">
      <c r="A2022" t="s">
        <v>14452</v>
      </c>
      <c r="B2022">
        <v>1573712</v>
      </c>
      <c r="C2022">
        <v>1200000</v>
      </c>
      <c r="D2022">
        <f t="shared" si="62"/>
        <v>373712</v>
      </c>
      <c r="E2022" s="3">
        <f t="shared" si="63"/>
        <v>0.11146716452513079</v>
      </c>
    </row>
    <row r="2023" spans="1:5" x14ac:dyDescent="0.3">
      <c r="A2023" t="s">
        <v>13564</v>
      </c>
      <c r="B2023">
        <v>8373585</v>
      </c>
      <c r="C2023">
        <v>8000000</v>
      </c>
      <c r="D2023">
        <f t="shared" si="62"/>
        <v>373585</v>
      </c>
      <c r="E2023" s="3">
        <f t="shared" si="63"/>
        <v>0.11146716452513079</v>
      </c>
    </row>
    <row r="2024" spans="1:5" x14ac:dyDescent="0.3">
      <c r="A2024" t="s">
        <v>10880</v>
      </c>
      <c r="B2024">
        <v>80360866</v>
      </c>
      <c r="C2024">
        <v>80000000</v>
      </c>
      <c r="D2024">
        <f t="shared" si="62"/>
        <v>360866</v>
      </c>
      <c r="E2024" s="3">
        <f t="shared" si="63"/>
        <v>0.11146716452513079</v>
      </c>
    </row>
    <row r="2025" spans="1:5" x14ac:dyDescent="0.3">
      <c r="A2025" t="s">
        <v>14201</v>
      </c>
      <c r="B2025">
        <v>2859955</v>
      </c>
      <c r="C2025">
        <v>2500000</v>
      </c>
      <c r="D2025">
        <f t="shared" si="62"/>
        <v>359955</v>
      </c>
      <c r="E2025" s="3">
        <f t="shared" si="63"/>
        <v>0.11146716452513079</v>
      </c>
    </row>
    <row r="2026" spans="1:5" x14ac:dyDescent="0.3">
      <c r="A2026" t="s">
        <v>14210</v>
      </c>
      <c r="B2026">
        <v>2850263</v>
      </c>
      <c r="C2026">
        <v>2500000</v>
      </c>
      <c r="D2026">
        <f t="shared" si="62"/>
        <v>350263</v>
      </c>
      <c r="E2026" s="3">
        <f t="shared" si="63"/>
        <v>0.11146716452513079</v>
      </c>
    </row>
    <row r="2027" spans="1:5" x14ac:dyDescent="0.3">
      <c r="A2027" t="s">
        <v>14279</v>
      </c>
      <c r="B2027">
        <v>2319187</v>
      </c>
      <c r="C2027">
        <v>2000000</v>
      </c>
      <c r="D2027">
        <f t="shared" si="62"/>
        <v>319187</v>
      </c>
      <c r="E2027" s="3">
        <f t="shared" si="63"/>
        <v>0.11146716452513079</v>
      </c>
    </row>
    <row r="2028" spans="1:5" x14ac:dyDescent="0.3">
      <c r="A2028" t="s">
        <v>14202</v>
      </c>
      <c r="B2028">
        <v>2812029</v>
      </c>
      <c r="C2028">
        <v>2500000</v>
      </c>
      <c r="D2028">
        <f t="shared" si="62"/>
        <v>312029</v>
      </c>
      <c r="E2028" s="3">
        <f t="shared" si="63"/>
        <v>0.11146716452513079</v>
      </c>
    </row>
    <row r="2029" spans="1:5" x14ac:dyDescent="0.3">
      <c r="A2029" t="s">
        <v>12417</v>
      </c>
      <c r="B2029">
        <v>22294341</v>
      </c>
      <c r="C2029">
        <v>22000000</v>
      </c>
      <c r="D2029">
        <f t="shared" si="62"/>
        <v>294341</v>
      </c>
      <c r="E2029" s="3">
        <f t="shared" si="63"/>
        <v>0.11146716452513079</v>
      </c>
    </row>
    <row r="2030" spans="1:5" x14ac:dyDescent="0.3">
      <c r="A2030" t="s">
        <v>13431</v>
      </c>
      <c r="B2030">
        <v>3590010</v>
      </c>
      <c r="C2030">
        <v>3300000</v>
      </c>
      <c r="D2030">
        <f t="shared" si="62"/>
        <v>290010</v>
      </c>
      <c r="E2030" s="3">
        <f t="shared" si="63"/>
        <v>0.11146716452513079</v>
      </c>
    </row>
    <row r="2031" spans="1:5" x14ac:dyDescent="0.3">
      <c r="A2031" t="s">
        <v>12530</v>
      </c>
      <c r="B2031">
        <v>15281286</v>
      </c>
      <c r="C2031">
        <v>15000000</v>
      </c>
      <c r="D2031">
        <f t="shared" si="62"/>
        <v>281286</v>
      </c>
      <c r="E2031" s="3">
        <f t="shared" si="63"/>
        <v>0.11146716452513079</v>
      </c>
    </row>
    <row r="2032" spans="1:5" x14ac:dyDescent="0.3">
      <c r="A2032" t="s">
        <v>14245</v>
      </c>
      <c r="B2032">
        <v>1744858</v>
      </c>
      <c r="C2032">
        <v>1500000</v>
      </c>
      <c r="D2032">
        <f t="shared" si="62"/>
        <v>244858</v>
      </c>
      <c r="E2032" s="3">
        <f t="shared" si="63"/>
        <v>0.11146716452513079</v>
      </c>
    </row>
    <row r="2033" spans="1:5" x14ac:dyDescent="0.3">
      <c r="A2033" t="s">
        <v>12516</v>
      </c>
      <c r="B2033">
        <v>20241395</v>
      </c>
      <c r="C2033">
        <v>20000000</v>
      </c>
      <c r="D2033">
        <f t="shared" si="62"/>
        <v>241395</v>
      </c>
      <c r="E2033" s="3">
        <f t="shared" si="63"/>
        <v>0.11146716452513079</v>
      </c>
    </row>
    <row r="2034" spans="1:5" x14ac:dyDescent="0.3">
      <c r="A2034" t="s">
        <v>13703</v>
      </c>
      <c r="B2034">
        <v>6239558</v>
      </c>
      <c r="C2034">
        <v>6000000</v>
      </c>
      <c r="D2034">
        <f t="shared" si="62"/>
        <v>239558</v>
      </c>
      <c r="E2034" s="3">
        <f t="shared" si="63"/>
        <v>0.11146716452513079</v>
      </c>
    </row>
    <row r="2035" spans="1:5" x14ac:dyDescent="0.3">
      <c r="A2035" t="s">
        <v>14477</v>
      </c>
      <c r="B2035">
        <v>1227508</v>
      </c>
      <c r="C2035">
        <v>1000000</v>
      </c>
      <c r="D2035">
        <f t="shared" si="62"/>
        <v>227508</v>
      </c>
      <c r="E2035" s="3">
        <f t="shared" si="63"/>
        <v>0.11146716452513079</v>
      </c>
    </row>
    <row r="2036" spans="1:5" x14ac:dyDescent="0.3">
      <c r="A2036" t="s">
        <v>12515</v>
      </c>
      <c r="B2036">
        <v>20207003</v>
      </c>
      <c r="C2036">
        <v>20000000</v>
      </c>
      <c r="D2036">
        <f t="shared" si="62"/>
        <v>207003</v>
      </c>
      <c r="E2036" s="3">
        <f t="shared" si="63"/>
        <v>0.11146716452513079</v>
      </c>
    </row>
    <row r="2037" spans="1:5" x14ac:dyDescent="0.3">
      <c r="A2037" t="s">
        <v>14374</v>
      </c>
      <c r="B2037">
        <v>1689999</v>
      </c>
      <c r="C2037">
        <v>1500000</v>
      </c>
      <c r="D2037">
        <f t="shared" si="62"/>
        <v>189999</v>
      </c>
      <c r="E2037" s="3">
        <f t="shared" si="63"/>
        <v>0.11146716452513079</v>
      </c>
    </row>
    <row r="2038" spans="1:5" x14ac:dyDescent="0.3">
      <c r="A2038" t="s">
        <v>12678</v>
      </c>
      <c r="B2038">
        <v>17174870</v>
      </c>
      <c r="C2038">
        <v>17000000</v>
      </c>
      <c r="D2038">
        <f t="shared" si="62"/>
        <v>174870</v>
      </c>
      <c r="E2038" s="3">
        <f t="shared" si="63"/>
        <v>0.11146716452513079</v>
      </c>
    </row>
    <row r="2039" spans="1:5" x14ac:dyDescent="0.3">
      <c r="A2039" t="s">
        <v>13967</v>
      </c>
      <c r="B2039">
        <v>4170647</v>
      </c>
      <c r="C2039">
        <v>4000000</v>
      </c>
      <c r="D2039">
        <f t="shared" si="62"/>
        <v>170647</v>
      </c>
      <c r="E2039" s="3">
        <f t="shared" si="63"/>
        <v>0.11146716452513079</v>
      </c>
    </row>
    <row r="2040" spans="1:5" x14ac:dyDescent="0.3">
      <c r="A2040" t="s">
        <v>12326</v>
      </c>
      <c r="B2040">
        <v>25167270</v>
      </c>
      <c r="C2040">
        <v>25000000</v>
      </c>
      <c r="D2040">
        <f t="shared" si="62"/>
        <v>167270</v>
      </c>
      <c r="E2040" s="3">
        <f t="shared" si="63"/>
        <v>0.11146716452513079</v>
      </c>
    </row>
    <row r="2041" spans="1:5" x14ac:dyDescent="0.3">
      <c r="A2041" t="s">
        <v>13405</v>
      </c>
      <c r="B2041">
        <v>10161099</v>
      </c>
      <c r="C2041">
        <v>10000000</v>
      </c>
      <c r="D2041">
        <f t="shared" si="62"/>
        <v>161099</v>
      </c>
      <c r="E2041" s="3">
        <f t="shared" si="63"/>
        <v>0.11146716452513079</v>
      </c>
    </row>
    <row r="2042" spans="1:5" x14ac:dyDescent="0.3">
      <c r="A2042" t="s">
        <v>11354</v>
      </c>
      <c r="B2042">
        <v>50150619</v>
      </c>
      <c r="C2042">
        <v>50000000</v>
      </c>
      <c r="D2042">
        <f t="shared" si="62"/>
        <v>150619</v>
      </c>
      <c r="E2042" s="3">
        <f t="shared" si="63"/>
        <v>0.11146716452513079</v>
      </c>
    </row>
    <row r="2043" spans="1:5" x14ac:dyDescent="0.3">
      <c r="A2043" t="s">
        <v>10711</v>
      </c>
      <c r="B2043">
        <v>100117603</v>
      </c>
      <c r="C2043">
        <v>100000000</v>
      </c>
      <c r="D2043">
        <f t="shared" si="62"/>
        <v>117603</v>
      </c>
      <c r="E2043" s="3">
        <f t="shared" si="63"/>
        <v>0.11146716452513079</v>
      </c>
    </row>
    <row r="2044" spans="1:5" x14ac:dyDescent="0.3">
      <c r="A2044" t="s">
        <v>11000</v>
      </c>
      <c r="B2044">
        <v>70117571</v>
      </c>
      <c r="C2044">
        <v>70000000</v>
      </c>
      <c r="D2044">
        <f t="shared" si="62"/>
        <v>117571</v>
      </c>
      <c r="E2044" s="3">
        <f t="shared" si="63"/>
        <v>0.11146716452513079</v>
      </c>
    </row>
    <row r="2045" spans="1:5" x14ac:dyDescent="0.3">
      <c r="A2045" t="s">
        <v>14442</v>
      </c>
      <c r="B2045">
        <v>1316074</v>
      </c>
      <c r="C2045">
        <v>1200000</v>
      </c>
      <c r="D2045">
        <f t="shared" si="62"/>
        <v>116074</v>
      </c>
      <c r="E2045" s="3">
        <f t="shared" si="63"/>
        <v>0.11146716452513079</v>
      </c>
    </row>
    <row r="2046" spans="1:5" x14ac:dyDescent="0.3">
      <c r="A2046" t="s">
        <v>10434</v>
      </c>
      <c r="B2046">
        <v>3609278</v>
      </c>
      <c r="C2046">
        <v>3500000</v>
      </c>
      <c r="D2046">
        <f t="shared" si="62"/>
        <v>109278</v>
      </c>
      <c r="E2046" s="3">
        <f t="shared" si="63"/>
        <v>0.11146716452513079</v>
      </c>
    </row>
    <row r="2047" spans="1:5" x14ac:dyDescent="0.3">
      <c r="A2047" t="s">
        <v>12897</v>
      </c>
      <c r="B2047">
        <v>15100000</v>
      </c>
      <c r="C2047">
        <v>15000000</v>
      </c>
      <c r="D2047">
        <f t="shared" si="62"/>
        <v>100000</v>
      </c>
      <c r="E2047" s="3">
        <f t="shared" si="63"/>
        <v>0.11146716452513079</v>
      </c>
    </row>
    <row r="2048" spans="1:5" x14ac:dyDescent="0.3">
      <c r="A2048">
        <v>1776</v>
      </c>
      <c r="B2048">
        <v>2073984</v>
      </c>
      <c r="C2048">
        <v>2000000</v>
      </c>
      <c r="D2048">
        <f t="shared" si="62"/>
        <v>73984</v>
      </c>
      <c r="E2048" s="3">
        <f t="shared" si="63"/>
        <v>0.11146716452513079</v>
      </c>
    </row>
    <row r="2049" spans="1:5" x14ac:dyDescent="0.3">
      <c r="A2049" t="s">
        <v>13976</v>
      </c>
      <c r="B2049">
        <v>4063238</v>
      </c>
      <c r="C2049">
        <v>4000000</v>
      </c>
      <c r="D2049">
        <f t="shared" si="62"/>
        <v>63238</v>
      </c>
      <c r="E2049" s="3">
        <f t="shared" si="63"/>
        <v>0.11146716452513079</v>
      </c>
    </row>
    <row r="2050" spans="1:5" x14ac:dyDescent="0.3">
      <c r="A2050" t="s">
        <v>12985</v>
      </c>
      <c r="B2050">
        <v>15062898</v>
      </c>
      <c r="C2050">
        <v>15000000</v>
      </c>
      <c r="D2050">
        <f t="shared" ref="D2050:D2113" si="64">B2050-C2050</f>
        <v>62898</v>
      </c>
      <c r="E2050" s="3">
        <f t="shared" si="63"/>
        <v>0.11146716452513079</v>
      </c>
    </row>
    <row r="2051" spans="1:5" x14ac:dyDescent="0.3">
      <c r="A2051" t="s">
        <v>13234</v>
      </c>
      <c r="B2051">
        <v>11043445</v>
      </c>
      <c r="C2051">
        <v>11000000</v>
      </c>
      <c r="D2051">
        <f t="shared" si="64"/>
        <v>43445</v>
      </c>
      <c r="E2051" s="3">
        <f t="shared" ref="E2051:E2114" si="65">CORREL($B:$B,$C:$C)</f>
        <v>0.11146716452513079</v>
      </c>
    </row>
    <row r="2052" spans="1:5" x14ac:dyDescent="0.3">
      <c r="A2052" t="s">
        <v>13970</v>
      </c>
      <c r="B2052">
        <v>4033268</v>
      </c>
      <c r="C2052">
        <v>4000000</v>
      </c>
      <c r="D2052">
        <f t="shared" si="64"/>
        <v>33268</v>
      </c>
      <c r="E2052" s="3">
        <f t="shared" si="65"/>
        <v>0.11146716452513079</v>
      </c>
    </row>
    <row r="2053" spans="1:5" x14ac:dyDescent="0.3">
      <c r="A2053" t="s">
        <v>14076</v>
      </c>
      <c r="B2053">
        <v>4311834</v>
      </c>
      <c r="C2053">
        <v>4300000</v>
      </c>
      <c r="D2053">
        <f t="shared" si="64"/>
        <v>11834</v>
      </c>
      <c r="E2053" s="3">
        <f t="shared" si="65"/>
        <v>0.11146716452513079</v>
      </c>
    </row>
    <row r="2054" spans="1:5" x14ac:dyDescent="0.3">
      <c r="A2054" t="s">
        <v>11356</v>
      </c>
      <c r="B2054">
        <v>50007168</v>
      </c>
      <c r="C2054">
        <v>50000000</v>
      </c>
      <c r="D2054">
        <f t="shared" si="64"/>
        <v>7168</v>
      </c>
      <c r="E2054" s="3">
        <f t="shared" si="65"/>
        <v>0.11146716452513079</v>
      </c>
    </row>
    <row r="2055" spans="1:5" x14ac:dyDescent="0.3">
      <c r="A2055" t="s">
        <v>12336</v>
      </c>
      <c r="B2055">
        <v>25003072</v>
      </c>
      <c r="C2055">
        <v>25000000</v>
      </c>
      <c r="D2055">
        <f t="shared" si="64"/>
        <v>3072</v>
      </c>
      <c r="E2055" s="3">
        <f t="shared" si="65"/>
        <v>0.11146716452513079</v>
      </c>
    </row>
    <row r="2056" spans="1:5" x14ac:dyDescent="0.3">
      <c r="A2056" t="s">
        <v>14865</v>
      </c>
      <c r="D2056">
        <f t="shared" si="64"/>
        <v>0</v>
      </c>
      <c r="E2056" s="3">
        <f t="shared" si="65"/>
        <v>0.11146716452513079</v>
      </c>
    </row>
    <row r="2057" spans="1:5" x14ac:dyDescent="0.3">
      <c r="A2057" t="s">
        <v>14866</v>
      </c>
      <c r="D2057">
        <f t="shared" si="64"/>
        <v>0</v>
      </c>
      <c r="E2057" s="3">
        <f t="shared" si="65"/>
        <v>0.11146716452513079</v>
      </c>
    </row>
    <row r="2058" spans="1:5" x14ac:dyDescent="0.3">
      <c r="A2058" t="s">
        <v>14867</v>
      </c>
      <c r="D2058">
        <f t="shared" si="64"/>
        <v>0</v>
      </c>
      <c r="E2058" s="3">
        <f t="shared" si="65"/>
        <v>0.11146716452513079</v>
      </c>
    </row>
    <row r="2059" spans="1:5" x14ac:dyDescent="0.3">
      <c r="A2059" t="s">
        <v>14868</v>
      </c>
      <c r="D2059">
        <f t="shared" si="64"/>
        <v>0</v>
      </c>
      <c r="E2059" s="3">
        <f t="shared" si="65"/>
        <v>0.11146716452513079</v>
      </c>
    </row>
    <row r="2060" spans="1:5" x14ac:dyDescent="0.3">
      <c r="A2060" t="s">
        <v>14869</v>
      </c>
      <c r="D2060">
        <f t="shared" si="64"/>
        <v>0</v>
      </c>
      <c r="E2060" s="3">
        <f t="shared" si="65"/>
        <v>0.11146716452513079</v>
      </c>
    </row>
    <row r="2061" spans="1:5" x14ac:dyDescent="0.3">
      <c r="A2061" t="s">
        <v>14870</v>
      </c>
      <c r="D2061">
        <f t="shared" si="64"/>
        <v>0</v>
      </c>
      <c r="E2061" s="3">
        <f t="shared" si="65"/>
        <v>0.11146716452513079</v>
      </c>
    </row>
    <row r="2062" spans="1:5" x14ac:dyDescent="0.3">
      <c r="A2062" t="s">
        <v>13818</v>
      </c>
      <c r="D2062">
        <f t="shared" si="64"/>
        <v>0</v>
      </c>
      <c r="E2062" s="3">
        <f t="shared" si="65"/>
        <v>0.11146716452513079</v>
      </c>
    </row>
    <row r="2063" spans="1:5" x14ac:dyDescent="0.3">
      <c r="A2063" t="s">
        <v>14871</v>
      </c>
      <c r="D2063">
        <f t="shared" si="64"/>
        <v>0</v>
      </c>
      <c r="E2063" s="3">
        <f t="shared" si="65"/>
        <v>0.11146716452513079</v>
      </c>
    </row>
    <row r="2064" spans="1:5" x14ac:dyDescent="0.3">
      <c r="A2064" t="s">
        <v>14872</v>
      </c>
      <c r="D2064">
        <f t="shared" si="64"/>
        <v>0</v>
      </c>
      <c r="E2064" s="3">
        <f t="shared" si="65"/>
        <v>0.11146716452513079</v>
      </c>
    </row>
    <row r="2065" spans="1:5" x14ac:dyDescent="0.3">
      <c r="A2065" t="s">
        <v>14873</v>
      </c>
      <c r="D2065">
        <f t="shared" si="64"/>
        <v>0</v>
      </c>
      <c r="E2065" s="3">
        <f t="shared" si="65"/>
        <v>0.11146716452513079</v>
      </c>
    </row>
    <row r="2066" spans="1:5" x14ac:dyDescent="0.3">
      <c r="A2066" t="s">
        <v>14874</v>
      </c>
      <c r="D2066">
        <f t="shared" si="64"/>
        <v>0</v>
      </c>
      <c r="E2066" s="3">
        <f t="shared" si="65"/>
        <v>0.11146716452513079</v>
      </c>
    </row>
    <row r="2067" spans="1:5" x14ac:dyDescent="0.3">
      <c r="A2067" t="s">
        <v>14875</v>
      </c>
      <c r="D2067">
        <f t="shared" si="64"/>
        <v>0</v>
      </c>
      <c r="E2067" s="3">
        <f t="shared" si="65"/>
        <v>0.11146716452513079</v>
      </c>
    </row>
    <row r="2068" spans="1:5" x14ac:dyDescent="0.3">
      <c r="A2068" t="s">
        <v>14876</v>
      </c>
      <c r="D2068">
        <f t="shared" si="64"/>
        <v>0</v>
      </c>
      <c r="E2068" s="3">
        <f t="shared" si="65"/>
        <v>0.11146716452513079</v>
      </c>
    </row>
    <row r="2069" spans="1:5" x14ac:dyDescent="0.3">
      <c r="A2069" t="s">
        <v>14877</v>
      </c>
      <c r="D2069">
        <f t="shared" si="64"/>
        <v>0</v>
      </c>
      <c r="E2069" s="3">
        <f t="shared" si="65"/>
        <v>0.11146716452513079</v>
      </c>
    </row>
    <row r="2070" spans="1:5" x14ac:dyDescent="0.3">
      <c r="A2070" t="s">
        <v>14321</v>
      </c>
      <c r="D2070">
        <f t="shared" si="64"/>
        <v>0</v>
      </c>
      <c r="E2070" s="3">
        <f t="shared" si="65"/>
        <v>0.11146716452513079</v>
      </c>
    </row>
    <row r="2071" spans="1:5" x14ac:dyDescent="0.3">
      <c r="A2071" t="s">
        <v>14878</v>
      </c>
      <c r="D2071">
        <f t="shared" si="64"/>
        <v>0</v>
      </c>
      <c r="E2071" s="3">
        <f t="shared" si="65"/>
        <v>0.11146716452513079</v>
      </c>
    </row>
    <row r="2072" spans="1:5" x14ac:dyDescent="0.3">
      <c r="A2072" t="s">
        <v>14879</v>
      </c>
      <c r="D2072">
        <f t="shared" si="64"/>
        <v>0</v>
      </c>
      <c r="E2072" s="3">
        <f t="shared" si="65"/>
        <v>0.11146716452513079</v>
      </c>
    </row>
    <row r="2073" spans="1:5" x14ac:dyDescent="0.3">
      <c r="A2073" t="s">
        <v>14880</v>
      </c>
      <c r="D2073">
        <f t="shared" si="64"/>
        <v>0</v>
      </c>
      <c r="E2073" s="3">
        <f t="shared" si="65"/>
        <v>0.11146716452513079</v>
      </c>
    </row>
    <row r="2074" spans="1:5" x14ac:dyDescent="0.3">
      <c r="A2074" t="s">
        <v>11232</v>
      </c>
      <c r="D2074">
        <f t="shared" si="64"/>
        <v>0</v>
      </c>
      <c r="E2074" s="3">
        <f t="shared" si="65"/>
        <v>0.11146716452513079</v>
      </c>
    </row>
    <row r="2075" spans="1:5" x14ac:dyDescent="0.3">
      <c r="A2075" t="s">
        <v>14881</v>
      </c>
      <c r="D2075">
        <f t="shared" si="64"/>
        <v>0</v>
      </c>
      <c r="E2075" s="3">
        <f t="shared" si="65"/>
        <v>0.11146716452513079</v>
      </c>
    </row>
    <row r="2076" spans="1:5" x14ac:dyDescent="0.3">
      <c r="A2076" t="s">
        <v>14882</v>
      </c>
      <c r="D2076">
        <f t="shared" si="64"/>
        <v>0</v>
      </c>
      <c r="E2076" s="3">
        <f t="shared" si="65"/>
        <v>0.11146716452513079</v>
      </c>
    </row>
    <row r="2077" spans="1:5" x14ac:dyDescent="0.3">
      <c r="A2077" t="s">
        <v>14883</v>
      </c>
      <c r="D2077">
        <f t="shared" si="64"/>
        <v>0</v>
      </c>
      <c r="E2077" s="3">
        <f t="shared" si="65"/>
        <v>0.11146716452513079</v>
      </c>
    </row>
    <row r="2078" spans="1:5" x14ac:dyDescent="0.3">
      <c r="A2078" t="s">
        <v>13408</v>
      </c>
      <c r="D2078">
        <f t="shared" si="64"/>
        <v>0</v>
      </c>
      <c r="E2078" s="3">
        <f t="shared" si="65"/>
        <v>0.11146716452513079</v>
      </c>
    </row>
    <row r="2079" spans="1:5" x14ac:dyDescent="0.3">
      <c r="A2079" t="s">
        <v>14884</v>
      </c>
      <c r="D2079">
        <f t="shared" si="64"/>
        <v>0</v>
      </c>
      <c r="E2079" s="3">
        <f t="shared" si="65"/>
        <v>0.11146716452513079</v>
      </c>
    </row>
    <row r="2080" spans="1:5" x14ac:dyDescent="0.3">
      <c r="A2080" t="s">
        <v>14885</v>
      </c>
      <c r="D2080">
        <f t="shared" si="64"/>
        <v>0</v>
      </c>
      <c r="E2080" s="3">
        <f t="shared" si="65"/>
        <v>0.11146716452513079</v>
      </c>
    </row>
    <row r="2081" spans="1:5" x14ac:dyDescent="0.3">
      <c r="A2081" t="s">
        <v>14886</v>
      </c>
      <c r="D2081">
        <f t="shared" si="64"/>
        <v>0</v>
      </c>
      <c r="E2081" s="3">
        <f t="shared" si="65"/>
        <v>0.11146716452513079</v>
      </c>
    </row>
    <row r="2082" spans="1:5" x14ac:dyDescent="0.3">
      <c r="A2082" t="s">
        <v>14887</v>
      </c>
      <c r="D2082">
        <f t="shared" si="64"/>
        <v>0</v>
      </c>
      <c r="E2082" s="3">
        <f t="shared" si="65"/>
        <v>0.11146716452513079</v>
      </c>
    </row>
    <row r="2083" spans="1:5" x14ac:dyDescent="0.3">
      <c r="A2083" t="s">
        <v>14888</v>
      </c>
      <c r="D2083">
        <f t="shared" si="64"/>
        <v>0</v>
      </c>
      <c r="E2083" s="3">
        <f t="shared" si="65"/>
        <v>0.11146716452513079</v>
      </c>
    </row>
    <row r="2084" spans="1:5" x14ac:dyDescent="0.3">
      <c r="A2084" t="s">
        <v>14889</v>
      </c>
      <c r="D2084">
        <f t="shared" si="64"/>
        <v>0</v>
      </c>
      <c r="E2084" s="3">
        <f t="shared" si="65"/>
        <v>0.11146716452513079</v>
      </c>
    </row>
    <row r="2085" spans="1:5" x14ac:dyDescent="0.3">
      <c r="A2085" t="s">
        <v>14890</v>
      </c>
      <c r="D2085">
        <f t="shared" si="64"/>
        <v>0</v>
      </c>
      <c r="E2085" s="3">
        <f t="shared" si="65"/>
        <v>0.11146716452513079</v>
      </c>
    </row>
    <row r="2086" spans="1:5" x14ac:dyDescent="0.3">
      <c r="A2086" t="s">
        <v>14891</v>
      </c>
      <c r="D2086">
        <f t="shared" si="64"/>
        <v>0</v>
      </c>
      <c r="E2086" s="3">
        <f t="shared" si="65"/>
        <v>0.11146716452513079</v>
      </c>
    </row>
    <row r="2087" spans="1:5" x14ac:dyDescent="0.3">
      <c r="A2087" t="s">
        <v>14892</v>
      </c>
      <c r="D2087">
        <f t="shared" si="64"/>
        <v>0</v>
      </c>
      <c r="E2087" s="3">
        <f t="shared" si="65"/>
        <v>0.11146716452513079</v>
      </c>
    </row>
    <row r="2088" spans="1:5" x14ac:dyDescent="0.3">
      <c r="A2088" t="s">
        <v>14893</v>
      </c>
      <c r="D2088">
        <f t="shared" si="64"/>
        <v>0</v>
      </c>
      <c r="E2088" s="3">
        <f t="shared" si="65"/>
        <v>0.11146716452513079</v>
      </c>
    </row>
    <row r="2089" spans="1:5" x14ac:dyDescent="0.3">
      <c r="A2089" t="s">
        <v>10760</v>
      </c>
      <c r="D2089">
        <f t="shared" si="64"/>
        <v>0</v>
      </c>
      <c r="E2089" s="3">
        <f t="shared" si="65"/>
        <v>0.11146716452513079</v>
      </c>
    </row>
    <row r="2090" spans="1:5" x14ac:dyDescent="0.3">
      <c r="A2090" t="s">
        <v>14894</v>
      </c>
      <c r="D2090">
        <f t="shared" si="64"/>
        <v>0</v>
      </c>
      <c r="E2090" s="3">
        <f t="shared" si="65"/>
        <v>0.11146716452513079</v>
      </c>
    </row>
    <row r="2091" spans="1:5" x14ac:dyDescent="0.3">
      <c r="A2091" t="s">
        <v>14895</v>
      </c>
      <c r="D2091">
        <f t="shared" si="64"/>
        <v>0</v>
      </c>
      <c r="E2091" s="3">
        <f t="shared" si="65"/>
        <v>0.11146716452513079</v>
      </c>
    </row>
    <row r="2092" spans="1:5" x14ac:dyDescent="0.3">
      <c r="A2092" t="s">
        <v>14896</v>
      </c>
      <c r="D2092">
        <f t="shared" si="64"/>
        <v>0</v>
      </c>
      <c r="E2092" s="3">
        <f t="shared" si="65"/>
        <v>0.11146716452513079</v>
      </c>
    </row>
    <row r="2093" spans="1:5" x14ac:dyDescent="0.3">
      <c r="A2093" t="s">
        <v>14897</v>
      </c>
      <c r="D2093">
        <f t="shared" si="64"/>
        <v>0</v>
      </c>
      <c r="E2093" s="3">
        <f t="shared" si="65"/>
        <v>0.11146716452513079</v>
      </c>
    </row>
    <row r="2094" spans="1:5" x14ac:dyDescent="0.3">
      <c r="A2094" t="s">
        <v>14898</v>
      </c>
      <c r="D2094">
        <f t="shared" si="64"/>
        <v>0</v>
      </c>
      <c r="E2094" s="3">
        <f t="shared" si="65"/>
        <v>0.11146716452513079</v>
      </c>
    </row>
    <row r="2095" spans="1:5" x14ac:dyDescent="0.3">
      <c r="A2095" t="s">
        <v>14899</v>
      </c>
      <c r="D2095">
        <f t="shared" si="64"/>
        <v>0</v>
      </c>
      <c r="E2095" s="3">
        <f t="shared" si="65"/>
        <v>0.11146716452513079</v>
      </c>
    </row>
    <row r="2096" spans="1:5" x14ac:dyDescent="0.3">
      <c r="A2096" t="s">
        <v>14900</v>
      </c>
      <c r="D2096">
        <f t="shared" si="64"/>
        <v>0</v>
      </c>
      <c r="E2096" s="3">
        <f t="shared" si="65"/>
        <v>0.11146716452513079</v>
      </c>
    </row>
    <row r="2097" spans="1:5" x14ac:dyDescent="0.3">
      <c r="A2097" t="s">
        <v>14901</v>
      </c>
      <c r="D2097">
        <f t="shared" si="64"/>
        <v>0</v>
      </c>
      <c r="E2097" s="3">
        <f t="shared" si="65"/>
        <v>0.11146716452513079</v>
      </c>
    </row>
    <row r="2098" spans="1:5" x14ac:dyDescent="0.3">
      <c r="A2098" t="s">
        <v>14902</v>
      </c>
      <c r="D2098">
        <f t="shared" si="64"/>
        <v>0</v>
      </c>
      <c r="E2098" s="3">
        <f t="shared" si="65"/>
        <v>0.11146716452513079</v>
      </c>
    </row>
    <row r="2099" spans="1:5" x14ac:dyDescent="0.3">
      <c r="A2099" t="s">
        <v>14903</v>
      </c>
      <c r="D2099">
        <f t="shared" si="64"/>
        <v>0</v>
      </c>
      <c r="E2099" s="3">
        <f t="shared" si="65"/>
        <v>0.11146716452513079</v>
      </c>
    </row>
    <row r="2100" spans="1:5" x14ac:dyDescent="0.3">
      <c r="A2100" t="s">
        <v>14904</v>
      </c>
      <c r="D2100">
        <f t="shared" si="64"/>
        <v>0</v>
      </c>
      <c r="E2100" s="3">
        <f t="shared" si="65"/>
        <v>0.11146716452513079</v>
      </c>
    </row>
    <row r="2101" spans="1:5" x14ac:dyDescent="0.3">
      <c r="A2101" t="s">
        <v>14905</v>
      </c>
      <c r="D2101">
        <f t="shared" si="64"/>
        <v>0</v>
      </c>
      <c r="E2101" s="3">
        <f t="shared" si="65"/>
        <v>0.11146716452513079</v>
      </c>
    </row>
    <row r="2102" spans="1:5" x14ac:dyDescent="0.3">
      <c r="A2102" t="s">
        <v>14906</v>
      </c>
      <c r="D2102">
        <f t="shared" si="64"/>
        <v>0</v>
      </c>
      <c r="E2102" s="3">
        <f t="shared" si="65"/>
        <v>0.11146716452513079</v>
      </c>
    </row>
    <row r="2103" spans="1:5" x14ac:dyDescent="0.3">
      <c r="A2103" t="s">
        <v>14907</v>
      </c>
      <c r="D2103">
        <f t="shared" si="64"/>
        <v>0</v>
      </c>
      <c r="E2103" s="3">
        <f t="shared" si="65"/>
        <v>0.11146716452513079</v>
      </c>
    </row>
    <row r="2104" spans="1:5" x14ac:dyDescent="0.3">
      <c r="A2104" t="s">
        <v>14908</v>
      </c>
      <c r="D2104">
        <f t="shared" si="64"/>
        <v>0</v>
      </c>
      <c r="E2104" s="3">
        <f t="shared" si="65"/>
        <v>0.11146716452513079</v>
      </c>
    </row>
    <row r="2105" spans="1:5" x14ac:dyDescent="0.3">
      <c r="A2105" t="s">
        <v>14909</v>
      </c>
      <c r="D2105">
        <f t="shared" si="64"/>
        <v>0</v>
      </c>
      <c r="E2105" s="3">
        <f t="shared" si="65"/>
        <v>0.11146716452513079</v>
      </c>
    </row>
    <row r="2106" spans="1:5" x14ac:dyDescent="0.3">
      <c r="A2106" t="s">
        <v>14910</v>
      </c>
      <c r="D2106">
        <f t="shared" si="64"/>
        <v>0</v>
      </c>
      <c r="E2106" s="3">
        <f t="shared" si="65"/>
        <v>0.11146716452513079</v>
      </c>
    </row>
    <row r="2107" spans="1:5" x14ac:dyDescent="0.3">
      <c r="A2107" t="s">
        <v>14911</v>
      </c>
      <c r="D2107">
        <f t="shared" si="64"/>
        <v>0</v>
      </c>
      <c r="E2107" s="3">
        <f t="shared" si="65"/>
        <v>0.11146716452513079</v>
      </c>
    </row>
    <row r="2108" spans="1:5" x14ac:dyDescent="0.3">
      <c r="A2108" t="s">
        <v>14912</v>
      </c>
      <c r="D2108">
        <f t="shared" si="64"/>
        <v>0</v>
      </c>
      <c r="E2108" s="3">
        <f t="shared" si="65"/>
        <v>0.11146716452513079</v>
      </c>
    </row>
    <row r="2109" spans="1:5" x14ac:dyDescent="0.3">
      <c r="A2109" t="s">
        <v>14913</v>
      </c>
      <c r="D2109">
        <f t="shared" si="64"/>
        <v>0</v>
      </c>
      <c r="E2109" s="3">
        <f t="shared" si="65"/>
        <v>0.11146716452513079</v>
      </c>
    </row>
    <row r="2110" spans="1:5" x14ac:dyDescent="0.3">
      <c r="A2110" t="s">
        <v>14914</v>
      </c>
      <c r="D2110">
        <f t="shared" si="64"/>
        <v>0</v>
      </c>
      <c r="E2110" s="3">
        <f t="shared" si="65"/>
        <v>0.11146716452513079</v>
      </c>
    </row>
    <row r="2111" spans="1:5" x14ac:dyDescent="0.3">
      <c r="A2111" t="s">
        <v>14915</v>
      </c>
      <c r="D2111">
        <f t="shared" si="64"/>
        <v>0</v>
      </c>
      <c r="E2111" s="3">
        <f t="shared" si="65"/>
        <v>0.11146716452513079</v>
      </c>
    </row>
    <row r="2112" spans="1:5" x14ac:dyDescent="0.3">
      <c r="A2112" t="s">
        <v>14916</v>
      </c>
      <c r="D2112">
        <f t="shared" si="64"/>
        <v>0</v>
      </c>
      <c r="E2112" s="3">
        <f t="shared" si="65"/>
        <v>0.11146716452513079</v>
      </c>
    </row>
    <row r="2113" spans="1:5" x14ac:dyDescent="0.3">
      <c r="A2113" t="s">
        <v>14917</v>
      </c>
      <c r="D2113">
        <f t="shared" si="64"/>
        <v>0</v>
      </c>
      <c r="E2113" s="3">
        <f t="shared" si="65"/>
        <v>0.11146716452513079</v>
      </c>
    </row>
    <row r="2114" spans="1:5" x14ac:dyDescent="0.3">
      <c r="A2114" t="s">
        <v>14918</v>
      </c>
      <c r="D2114">
        <f t="shared" ref="D2114:D2177" si="66">B2114-C2114</f>
        <v>0</v>
      </c>
      <c r="E2114" s="3">
        <f t="shared" si="65"/>
        <v>0.11146716452513079</v>
      </c>
    </row>
    <row r="2115" spans="1:5" x14ac:dyDescent="0.3">
      <c r="A2115" t="s">
        <v>14919</v>
      </c>
      <c r="D2115">
        <f t="shared" si="66"/>
        <v>0</v>
      </c>
      <c r="E2115" s="3">
        <f t="shared" ref="E2115:E2178" si="67">CORREL($B:$B,$C:$C)</f>
        <v>0.11146716452513079</v>
      </c>
    </row>
    <row r="2116" spans="1:5" x14ac:dyDescent="0.3">
      <c r="A2116" t="s">
        <v>14920</v>
      </c>
      <c r="D2116">
        <f t="shared" si="66"/>
        <v>0</v>
      </c>
      <c r="E2116" s="3">
        <f t="shared" si="67"/>
        <v>0.11146716452513079</v>
      </c>
    </row>
    <row r="2117" spans="1:5" x14ac:dyDescent="0.3">
      <c r="A2117" t="s">
        <v>14921</v>
      </c>
      <c r="D2117">
        <f t="shared" si="66"/>
        <v>0</v>
      </c>
      <c r="E2117" s="3">
        <f t="shared" si="67"/>
        <v>0.11146716452513079</v>
      </c>
    </row>
    <row r="2118" spans="1:5" x14ac:dyDescent="0.3">
      <c r="A2118" t="s">
        <v>14922</v>
      </c>
      <c r="D2118">
        <f t="shared" si="66"/>
        <v>0</v>
      </c>
      <c r="E2118" s="3">
        <f t="shared" si="67"/>
        <v>0.11146716452513079</v>
      </c>
    </row>
    <row r="2119" spans="1:5" x14ac:dyDescent="0.3">
      <c r="A2119" t="s">
        <v>14923</v>
      </c>
      <c r="D2119">
        <f t="shared" si="66"/>
        <v>0</v>
      </c>
      <c r="E2119" s="3">
        <f t="shared" si="67"/>
        <v>0.11146716452513079</v>
      </c>
    </row>
    <row r="2120" spans="1:5" x14ac:dyDescent="0.3">
      <c r="A2120" t="s">
        <v>14924</v>
      </c>
      <c r="D2120">
        <f t="shared" si="66"/>
        <v>0</v>
      </c>
      <c r="E2120" s="3">
        <f t="shared" si="67"/>
        <v>0.11146716452513079</v>
      </c>
    </row>
    <row r="2121" spans="1:5" x14ac:dyDescent="0.3">
      <c r="A2121" t="s">
        <v>14925</v>
      </c>
      <c r="D2121">
        <f t="shared" si="66"/>
        <v>0</v>
      </c>
      <c r="E2121" s="3">
        <f t="shared" si="67"/>
        <v>0.11146716452513079</v>
      </c>
    </row>
    <row r="2122" spans="1:5" x14ac:dyDescent="0.3">
      <c r="A2122" t="s">
        <v>14926</v>
      </c>
      <c r="D2122">
        <f t="shared" si="66"/>
        <v>0</v>
      </c>
      <c r="E2122" s="3">
        <f t="shared" si="67"/>
        <v>0.11146716452513079</v>
      </c>
    </row>
    <row r="2123" spans="1:5" x14ac:dyDescent="0.3">
      <c r="A2123" t="s">
        <v>14927</v>
      </c>
      <c r="D2123">
        <f t="shared" si="66"/>
        <v>0</v>
      </c>
      <c r="E2123" s="3">
        <f t="shared" si="67"/>
        <v>0.11146716452513079</v>
      </c>
    </row>
    <row r="2124" spans="1:5" x14ac:dyDescent="0.3">
      <c r="A2124" t="s">
        <v>14928</v>
      </c>
      <c r="D2124">
        <f t="shared" si="66"/>
        <v>0</v>
      </c>
      <c r="E2124" s="3">
        <f t="shared" si="67"/>
        <v>0.11146716452513079</v>
      </c>
    </row>
    <row r="2125" spans="1:5" x14ac:dyDescent="0.3">
      <c r="A2125" t="s">
        <v>14929</v>
      </c>
      <c r="D2125">
        <f t="shared" si="66"/>
        <v>0</v>
      </c>
      <c r="E2125" s="3">
        <f t="shared" si="67"/>
        <v>0.11146716452513079</v>
      </c>
    </row>
    <row r="2126" spans="1:5" x14ac:dyDescent="0.3">
      <c r="A2126" t="s">
        <v>14930</v>
      </c>
      <c r="D2126">
        <f t="shared" si="66"/>
        <v>0</v>
      </c>
      <c r="E2126" s="3">
        <f t="shared" si="67"/>
        <v>0.11146716452513079</v>
      </c>
    </row>
    <row r="2127" spans="1:5" x14ac:dyDescent="0.3">
      <c r="A2127" t="s">
        <v>14931</v>
      </c>
      <c r="D2127">
        <f t="shared" si="66"/>
        <v>0</v>
      </c>
      <c r="E2127" s="3">
        <f t="shared" si="67"/>
        <v>0.11146716452513079</v>
      </c>
    </row>
    <row r="2128" spans="1:5" x14ac:dyDescent="0.3">
      <c r="A2128" t="s">
        <v>14932</v>
      </c>
      <c r="D2128">
        <f t="shared" si="66"/>
        <v>0</v>
      </c>
      <c r="E2128" s="3">
        <f t="shared" si="67"/>
        <v>0.11146716452513079</v>
      </c>
    </row>
    <row r="2129" spans="1:5" x14ac:dyDescent="0.3">
      <c r="A2129" t="s">
        <v>14933</v>
      </c>
      <c r="D2129">
        <f t="shared" si="66"/>
        <v>0</v>
      </c>
      <c r="E2129" s="3">
        <f t="shared" si="67"/>
        <v>0.11146716452513079</v>
      </c>
    </row>
    <row r="2130" spans="1:5" x14ac:dyDescent="0.3">
      <c r="A2130" t="s">
        <v>14934</v>
      </c>
      <c r="D2130">
        <f t="shared" si="66"/>
        <v>0</v>
      </c>
      <c r="E2130" s="3">
        <f t="shared" si="67"/>
        <v>0.11146716452513079</v>
      </c>
    </row>
    <row r="2131" spans="1:5" x14ac:dyDescent="0.3">
      <c r="A2131" t="s">
        <v>14935</v>
      </c>
      <c r="D2131">
        <f t="shared" si="66"/>
        <v>0</v>
      </c>
      <c r="E2131" s="3">
        <f t="shared" si="67"/>
        <v>0.11146716452513079</v>
      </c>
    </row>
    <row r="2132" spans="1:5" x14ac:dyDescent="0.3">
      <c r="A2132" t="s">
        <v>14936</v>
      </c>
      <c r="D2132">
        <f t="shared" si="66"/>
        <v>0</v>
      </c>
      <c r="E2132" s="3">
        <f t="shared" si="67"/>
        <v>0.11146716452513079</v>
      </c>
    </row>
    <row r="2133" spans="1:5" x14ac:dyDescent="0.3">
      <c r="A2133" t="s">
        <v>14937</v>
      </c>
      <c r="D2133">
        <f t="shared" si="66"/>
        <v>0</v>
      </c>
      <c r="E2133" s="3">
        <f t="shared" si="67"/>
        <v>0.11146716452513079</v>
      </c>
    </row>
    <row r="2134" spans="1:5" x14ac:dyDescent="0.3">
      <c r="A2134" t="s">
        <v>14938</v>
      </c>
      <c r="D2134">
        <f t="shared" si="66"/>
        <v>0</v>
      </c>
      <c r="E2134" s="3">
        <f t="shared" si="67"/>
        <v>0.11146716452513079</v>
      </c>
    </row>
    <row r="2135" spans="1:5" x14ac:dyDescent="0.3">
      <c r="A2135" t="s">
        <v>14939</v>
      </c>
      <c r="D2135">
        <f t="shared" si="66"/>
        <v>0</v>
      </c>
      <c r="E2135" s="3">
        <f t="shared" si="67"/>
        <v>0.11146716452513079</v>
      </c>
    </row>
    <row r="2136" spans="1:5" x14ac:dyDescent="0.3">
      <c r="A2136" t="s">
        <v>12968</v>
      </c>
      <c r="D2136">
        <f t="shared" si="66"/>
        <v>0</v>
      </c>
      <c r="E2136" s="3">
        <f t="shared" si="67"/>
        <v>0.11146716452513079</v>
      </c>
    </row>
    <row r="2137" spans="1:5" x14ac:dyDescent="0.3">
      <c r="A2137" t="s">
        <v>14940</v>
      </c>
      <c r="D2137">
        <f t="shared" si="66"/>
        <v>0</v>
      </c>
      <c r="E2137" s="3">
        <f t="shared" si="67"/>
        <v>0.11146716452513079</v>
      </c>
    </row>
    <row r="2138" spans="1:5" x14ac:dyDescent="0.3">
      <c r="A2138" t="s">
        <v>14941</v>
      </c>
      <c r="D2138">
        <f t="shared" si="66"/>
        <v>0</v>
      </c>
      <c r="E2138" s="3">
        <f t="shared" si="67"/>
        <v>0.11146716452513079</v>
      </c>
    </row>
    <row r="2139" spans="1:5" x14ac:dyDescent="0.3">
      <c r="A2139" t="s">
        <v>14942</v>
      </c>
      <c r="D2139">
        <f t="shared" si="66"/>
        <v>0</v>
      </c>
      <c r="E2139" s="3">
        <f t="shared" si="67"/>
        <v>0.11146716452513079</v>
      </c>
    </row>
    <row r="2140" spans="1:5" x14ac:dyDescent="0.3">
      <c r="A2140" t="s">
        <v>14943</v>
      </c>
      <c r="D2140">
        <f t="shared" si="66"/>
        <v>0</v>
      </c>
      <c r="E2140" s="3">
        <f t="shared" si="67"/>
        <v>0.11146716452513079</v>
      </c>
    </row>
    <row r="2141" spans="1:5" x14ac:dyDescent="0.3">
      <c r="A2141" t="s">
        <v>14944</v>
      </c>
      <c r="D2141">
        <f t="shared" si="66"/>
        <v>0</v>
      </c>
      <c r="E2141" s="3">
        <f t="shared" si="67"/>
        <v>0.11146716452513079</v>
      </c>
    </row>
    <row r="2142" spans="1:5" x14ac:dyDescent="0.3">
      <c r="A2142" t="s">
        <v>14945</v>
      </c>
      <c r="D2142">
        <f t="shared" si="66"/>
        <v>0</v>
      </c>
      <c r="E2142" s="3">
        <f t="shared" si="67"/>
        <v>0.11146716452513079</v>
      </c>
    </row>
    <row r="2143" spans="1:5" x14ac:dyDescent="0.3">
      <c r="A2143" t="s">
        <v>14946</v>
      </c>
      <c r="D2143">
        <f t="shared" si="66"/>
        <v>0</v>
      </c>
      <c r="E2143" s="3">
        <f t="shared" si="67"/>
        <v>0.11146716452513079</v>
      </c>
    </row>
    <row r="2144" spans="1:5" x14ac:dyDescent="0.3">
      <c r="A2144" t="s">
        <v>14947</v>
      </c>
      <c r="D2144">
        <f t="shared" si="66"/>
        <v>0</v>
      </c>
      <c r="E2144" s="3">
        <f t="shared" si="67"/>
        <v>0.11146716452513079</v>
      </c>
    </row>
    <row r="2145" spans="1:5" x14ac:dyDescent="0.3">
      <c r="A2145" t="s">
        <v>14948</v>
      </c>
      <c r="D2145">
        <f t="shared" si="66"/>
        <v>0</v>
      </c>
      <c r="E2145" s="3">
        <f t="shared" si="67"/>
        <v>0.11146716452513079</v>
      </c>
    </row>
    <row r="2146" spans="1:5" x14ac:dyDescent="0.3">
      <c r="A2146" t="s">
        <v>14949</v>
      </c>
      <c r="D2146">
        <f t="shared" si="66"/>
        <v>0</v>
      </c>
      <c r="E2146" s="3">
        <f t="shared" si="67"/>
        <v>0.11146716452513079</v>
      </c>
    </row>
    <row r="2147" spans="1:5" x14ac:dyDescent="0.3">
      <c r="A2147" t="s">
        <v>14950</v>
      </c>
      <c r="D2147">
        <f t="shared" si="66"/>
        <v>0</v>
      </c>
      <c r="E2147" s="3">
        <f t="shared" si="67"/>
        <v>0.11146716452513079</v>
      </c>
    </row>
    <row r="2148" spans="1:5" x14ac:dyDescent="0.3">
      <c r="A2148" t="s">
        <v>14951</v>
      </c>
      <c r="D2148">
        <f t="shared" si="66"/>
        <v>0</v>
      </c>
      <c r="E2148" s="3">
        <f t="shared" si="67"/>
        <v>0.11146716452513079</v>
      </c>
    </row>
    <row r="2149" spans="1:5" x14ac:dyDescent="0.3">
      <c r="A2149" t="s">
        <v>14952</v>
      </c>
      <c r="D2149">
        <f t="shared" si="66"/>
        <v>0</v>
      </c>
      <c r="E2149" s="3">
        <f t="shared" si="67"/>
        <v>0.11146716452513079</v>
      </c>
    </row>
    <row r="2150" spans="1:5" x14ac:dyDescent="0.3">
      <c r="A2150" t="s">
        <v>14953</v>
      </c>
      <c r="D2150">
        <f t="shared" si="66"/>
        <v>0</v>
      </c>
      <c r="E2150" s="3">
        <f t="shared" si="67"/>
        <v>0.11146716452513079</v>
      </c>
    </row>
    <row r="2151" spans="1:5" x14ac:dyDescent="0.3">
      <c r="A2151" t="s">
        <v>14954</v>
      </c>
      <c r="D2151">
        <f t="shared" si="66"/>
        <v>0</v>
      </c>
      <c r="E2151" s="3">
        <f t="shared" si="67"/>
        <v>0.11146716452513079</v>
      </c>
    </row>
    <row r="2152" spans="1:5" x14ac:dyDescent="0.3">
      <c r="A2152" t="s">
        <v>14955</v>
      </c>
      <c r="D2152">
        <f t="shared" si="66"/>
        <v>0</v>
      </c>
      <c r="E2152" s="3">
        <f t="shared" si="67"/>
        <v>0.11146716452513079</v>
      </c>
    </row>
    <row r="2153" spans="1:5" x14ac:dyDescent="0.3">
      <c r="A2153" t="s">
        <v>14956</v>
      </c>
      <c r="D2153">
        <f t="shared" si="66"/>
        <v>0</v>
      </c>
      <c r="E2153" s="3">
        <f t="shared" si="67"/>
        <v>0.11146716452513079</v>
      </c>
    </row>
    <row r="2154" spans="1:5" x14ac:dyDescent="0.3">
      <c r="A2154" t="s">
        <v>13014</v>
      </c>
      <c r="D2154">
        <f t="shared" si="66"/>
        <v>0</v>
      </c>
      <c r="E2154" s="3">
        <f t="shared" si="67"/>
        <v>0.11146716452513079</v>
      </c>
    </row>
    <row r="2155" spans="1:5" x14ac:dyDescent="0.3">
      <c r="A2155" t="s">
        <v>14957</v>
      </c>
      <c r="D2155">
        <f t="shared" si="66"/>
        <v>0</v>
      </c>
      <c r="E2155" s="3">
        <f t="shared" si="67"/>
        <v>0.11146716452513079</v>
      </c>
    </row>
    <row r="2156" spans="1:5" x14ac:dyDescent="0.3">
      <c r="A2156" t="s">
        <v>14958</v>
      </c>
      <c r="D2156">
        <f t="shared" si="66"/>
        <v>0</v>
      </c>
      <c r="E2156" s="3">
        <f t="shared" si="67"/>
        <v>0.11146716452513079</v>
      </c>
    </row>
    <row r="2157" spans="1:5" x14ac:dyDescent="0.3">
      <c r="A2157">
        <v>1982</v>
      </c>
      <c r="D2157">
        <f t="shared" si="66"/>
        <v>0</v>
      </c>
      <c r="E2157" s="3">
        <f t="shared" si="67"/>
        <v>0.11146716452513079</v>
      </c>
    </row>
    <row r="2158" spans="1:5" x14ac:dyDescent="0.3">
      <c r="A2158" t="s">
        <v>14959</v>
      </c>
      <c r="D2158">
        <f t="shared" si="66"/>
        <v>0</v>
      </c>
      <c r="E2158" s="3">
        <f t="shared" si="67"/>
        <v>0.11146716452513079</v>
      </c>
    </row>
    <row r="2159" spans="1:5" x14ac:dyDescent="0.3">
      <c r="A2159" t="s">
        <v>14960</v>
      </c>
      <c r="D2159">
        <f t="shared" si="66"/>
        <v>0</v>
      </c>
      <c r="E2159" s="3">
        <f t="shared" si="67"/>
        <v>0.11146716452513079</v>
      </c>
    </row>
    <row r="2160" spans="1:5" x14ac:dyDescent="0.3">
      <c r="A2160" t="s">
        <v>14961</v>
      </c>
      <c r="D2160">
        <f t="shared" si="66"/>
        <v>0</v>
      </c>
      <c r="E2160" s="3">
        <f t="shared" si="67"/>
        <v>0.11146716452513079</v>
      </c>
    </row>
    <row r="2161" spans="1:5" x14ac:dyDescent="0.3">
      <c r="A2161" t="s">
        <v>14962</v>
      </c>
      <c r="D2161">
        <f t="shared" si="66"/>
        <v>0</v>
      </c>
      <c r="E2161" s="3">
        <f t="shared" si="67"/>
        <v>0.11146716452513079</v>
      </c>
    </row>
    <row r="2162" spans="1:5" x14ac:dyDescent="0.3">
      <c r="A2162" t="s">
        <v>14963</v>
      </c>
      <c r="D2162">
        <f t="shared" si="66"/>
        <v>0</v>
      </c>
      <c r="E2162" s="3">
        <f t="shared" si="67"/>
        <v>0.11146716452513079</v>
      </c>
    </row>
    <row r="2163" spans="1:5" x14ac:dyDescent="0.3">
      <c r="A2163" t="s">
        <v>14964</v>
      </c>
      <c r="D2163">
        <f t="shared" si="66"/>
        <v>0</v>
      </c>
      <c r="E2163" s="3">
        <f t="shared" si="67"/>
        <v>0.11146716452513079</v>
      </c>
    </row>
    <row r="2164" spans="1:5" x14ac:dyDescent="0.3">
      <c r="A2164" t="s">
        <v>14965</v>
      </c>
      <c r="D2164">
        <f t="shared" si="66"/>
        <v>0</v>
      </c>
      <c r="E2164" s="3">
        <f t="shared" si="67"/>
        <v>0.11146716452513079</v>
      </c>
    </row>
    <row r="2165" spans="1:5" x14ac:dyDescent="0.3">
      <c r="A2165" t="s">
        <v>14966</v>
      </c>
      <c r="D2165">
        <f t="shared" si="66"/>
        <v>0</v>
      </c>
      <c r="E2165" s="3">
        <f t="shared" si="67"/>
        <v>0.11146716452513079</v>
      </c>
    </row>
    <row r="2166" spans="1:5" x14ac:dyDescent="0.3">
      <c r="A2166" t="s">
        <v>14967</v>
      </c>
      <c r="D2166">
        <f t="shared" si="66"/>
        <v>0</v>
      </c>
      <c r="E2166" s="3">
        <f t="shared" si="67"/>
        <v>0.11146716452513079</v>
      </c>
    </row>
    <row r="2167" spans="1:5" x14ac:dyDescent="0.3">
      <c r="A2167" t="s">
        <v>14968</v>
      </c>
      <c r="D2167">
        <f t="shared" si="66"/>
        <v>0</v>
      </c>
      <c r="E2167" s="3">
        <f t="shared" si="67"/>
        <v>0.11146716452513079</v>
      </c>
    </row>
    <row r="2168" spans="1:5" x14ac:dyDescent="0.3">
      <c r="A2168" t="s">
        <v>14969</v>
      </c>
      <c r="D2168">
        <f t="shared" si="66"/>
        <v>0</v>
      </c>
      <c r="E2168" s="3">
        <f t="shared" si="67"/>
        <v>0.11146716452513079</v>
      </c>
    </row>
    <row r="2169" spans="1:5" x14ac:dyDescent="0.3">
      <c r="A2169" t="s">
        <v>14970</v>
      </c>
      <c r="D2169">
        <f t="shared" si="66"/>
        <v>0</v>
      </c>
      <c r="E2169" s="3">
        <f t="shared" si="67"/>
        <v>0.11146716452513079</v>
      </c>
    </row>
    <row r="2170" spans="1:5" x14ac:dyDescent="0.3">
      <c r="A2170" t="s">
        <v>14971</v>
      </c>
      <c r="D2170">
        <f t="shared" si="66"/>
        <v>0</v>
      </c>
      <c r="E2170" s="3">
        <f t="shared" si="67"/>
        <v>0.11146716452513079</v>
      </c>
    </row>
    <row r="2171" spans="1:5" x14ac:dyDescent="0.3">
      <c r="A2171" t="s">
        <v>14972</v>
      </c>
      <c r="D2171">
        <f t="shared" si="66"/>
        <v>0</v>
      </c>
      <c r="E2171" s="3">
        <f t="shared" si="67"/>
        <v>0.11146716452513079</v>
      </c>
    </row>
    <row r="2172" spans="1:5" x14ac:dyDescent="0.3">
      <c r="A2172" t="s">
        <v>14973</v>
      </c>
      <c r="D2172">
        <f t="shared" si="66"/>
        <v>0</v>
      </c>
      <c r="E2172" s="3">
        <f t="shared" si="67"/>
        <v>0.11146716452513079</v>
      </c>
    </row>
    <row r="2173" spans="1:5" x14ac:dyDescent="0.3">
      <c r="A2173" t="s">
        <v>14974</v>
      </c>
      <c r="D2173">
        <f t="shared" si="66"/>
        <v>0</v>
      </c>
      <c r="E2173" s="3">
        <f t="shared" si="67"/>
        <v>0.11146716452513079</v>
      </c>
    </row>
    <row r="2174" spans="1:5" x14ac:dyDescent="0.3">
      <c r="A2174" t="s">
        <v>14975</v>
      </c>
      <c r="D2174">
        <f t="shared" si="66"/>
        <v>0</v>
      </c>
      <c r="E2174" s="3">
        <f t="shared" si="67"/>
        <v>0.11146716452513079</v>
      </c>
    </row>
    <row r="2175" spans="1:5" x14ac:dyDescent="0.3">
      <c r="A2175" t="s">
        <v>14976</v>
      </c>
      <c r="D2175">
        <f t="shared" si="66"/>
        <v>0</v>
      </c>
      <c r="E2175" s="3">
        <f t="shared" si="67"/>
        <v>0.11146716452513079</v>
      </c>
    </row>
    <row r="2176" spans="1:5" x14ac:dyDescent="0.3">
      <c r="A2176" t="s">
        <v>14977</v>
      </c>
      <c r="D2176">
        <f t="shared" si="66"/>
        <v>0</v>
      </c>
      <c r="E2176" s="3">
        <f t="shared" si="67"/>
        <v>0.11146716452513079</v>
      </c>
    </row>
    <row r="2177" spans="1:5" x14ac:dyDescent="0.3">
      <c r="A2177" t="s">
        <v>14978</v>
      </c>
      <c r="D2177">
        <f t="shared" si="66"/>
        <v>0</v>
      </c>
      <c r="E2177" s="3">
        <f t="shared" si="67"/>
        <v>0.11146716452513079</v>
      </c>
    </row>
    <row r="2178" spans="1:5" x14ac:dyDescent="0.3">
      <c r="A2178" t="s">
        <v>14979</v>
      </c>
      <c r="D2178">
        <f t="shared" ref="D2178:D2241" si="68">B2178-C2178</f>
        <v>0</v>
      </c>
      <c r="E2178" s="3">
        <f t="shared" si="67"/>
        <v>0.11146716452513079</v>
      </c>
    </row>
    <row r="2179" spans="1:5" x14ac:dyDescent="0.3">
      <c r="A2179" t="s">
        <v>14980</v>
      </c>
      <c r="D2179">
        <f t="shared" si="68"/>
        <v>0</v>
      </c>
      <c r="E2179" s="3">
        <f t="shared" ref="E2179:E2242" si="69">CORREL($B:$B,$C:$C)</f>
        <v>0.11146716452513079</v>
      </c>
    </row>
    <row r="2180" spans="1:5" x14ac:dyDescent="0.3">
      <c r="A2180" t="s">
        <v>14981</v>
      </c>
      <c r="D2180">
        <f t="shared" si="68"/>
        <v>0</v>
      </c>
      <c r="E2180" s="3">
        <f t="shared" si="69"/>
        <v>0.11146716452513079</v>
      </c>
    </row>
    <row r="2181" spans="1:5" x14ac:dyDescent="0.3">
      <c r="A2181" t="s">
        <v>14982</v>
      </c>
      <c r="D2181">
        <f t="shared" si="68"/>
        <v>0</v>
      </c>
      <c r="E2181" s="3">
        <f t="shared" si="69"/>
        <v>0.11146716452513079</v>
      </c>
    </row>
    <row r="2182" spans="1:5" x14ac:dyDescent="0.3">
      <c r="A2182" t="s">
        <v>14983</v>
      </c>
      <c r="D2182">
        <f t="shared" si="68"/>
        <v>0</v>
      </c>
      <c r="E2182" s="3">
        <f t="shared" si="69"/>
        <v>0.11146716452513079</v>
      </c>
    </row>
    <row r="2183" spans="1:5" x14ac:dyDescent="0.3">
      <c r="A2183" t="s">
        <v>14984</v>
      </c>
      <c r="D2183">
        <f t="shared" si="68"/>
        <v>0</v>
      </c>
      <c r="E2183" s="3">
        <f t="shared" si="69"/>
        <v>0.11146716452513079</v>
      </c>
    </row>
    <row r="2184" spans="1:5" x14ac:dyDescent="0.3">
      <c r="A2184" t="s">
        <v>14985</v>
      </c>
      <c r="D2184">
        <f t="shared" si="68"/>
        <v>0</v>
      </c>
      <c r="E2184" s="3">
        <f t="shared" si="69"/>
        <v>0.11146716452513079</v>
      </c>
    </row>
    <row r="2185" spans="1:5" x14ac:dyDescent="0.3">
      <c r="A2185" t="s">
        <v>14986</v>
      </c>
      <c r="D2185">
        <f t="shared" si="68"/>
        <v>0</v>
      </c>
      <c r="E2185" s="3">
        <f t="shared" si="69"/>
        <v>0.11146716452513079</v>
      </c>
    </row>
    <row r="2186" spans="1:5" x14ac:dyDescent="0.3">
      <c r="A2186" t="s">
        <v>12932</v>
      </c>
      <c r="D2186">
        <f t="shared" si="68"/>
        <v>0</v>
      </c>
      <c r="E2186" s="3">
        <f t="shared" si="69"/>
        <v>0.11146716452513079</v>
      </c>
    </row>
    <row r="2187" spans="1:5" x14ac:dyDescent="0.3">
      <c r="A2187" t="s">
        <v>14987</v>
      </c>
      <c r="D2187">
        <f t="shared" si="68"/>
        <v>0</v>
      </c>
      <c r="E2187" s="3">
        <f t="shared" si="69"/>
        <v>0.11146716452513079</v>
      </c>
    </row>
    <row r="2188" spans="1:5" x14ac:dyDescent="0.3">
      <c r="A2188" t="s">
        <v>14988</v>
      </c>
      <c r="D2188">
        <f t="shared" si="68"/>
        <v>0</v>
      </c>
      <c r="E2188" s="3">
        <f t="shared" si="69"/>
        <v>0.11146716452513079</v>
      </c>
    </row>
    <row r="2189" spans="1:5" x14ac:dyDescent="0.3">
      <c r="A2189" t="s">
        <v>14989</v>
      </c>
      <c r="D2189">
        <f t="shared" si="68"/>
        <v>0</v>
      </c>
      <c r="E2189" s="3">
        <f t="shared" si="69"/>
        <v>0.11146716452513079</v>
      </c>
    </row>
    <row r="2190" spans="1:5" x14ac:dyDescent="0.3">
      <c r="A2190" t="s">
        <v>14990</v>
      </c>
      <c r="D2190">
        <f t="shared" si="68"/>
        <v>0</v>
      </c>
      <c r="E2190" s="3">
        <f t="shared" si="69"/>
        <v>0.11146716452513079</v>
      </c>
    </row>
    <row r="2191" spans="1:5" x14ac:dyDescent="0.3">
      <c r="A2191" t="s">
        <v>14991</v>
      </c>
      <c r="D2191">
        <f t="shared" si="68"/>
        <v>0</v>
      </c>
      <c r="E2191" s="3">
        <f t="shared" si="69"/>
        <v>0.11146716452513079</v>
      </c>
    </row>
    <row r="2192" spans="1:5" x14ac:dyDescent="0.3">
      <c r="A2192" t="s">
        <v>14992</v>
      </c>
      <c r="D2192">
        <f t="shared" si="68"/>
        <v>0</v>
      </c>
      <c r="E2192" s="3">
        <f t="shared" si="69"/>
        <v>0.11146716452513079</v>
      </c>
    </row>
    <row r="2193" spans="1:5" x14ac:dyDescent="0.3">
      <c r="A2193" t="s">
        <v>14993</v>
      </c>
      <c r="D2193">
        <f t="shared" si="68"/>
        <v>0</v>
      </c>
      <c r="E2193" s="3">
        <f t="shared" si="69"/>
        <v>0.11146716452513079</v>
      </c>
    </row>
    <row r="2194" spans="1:5" x14ac:dyDescent="0.3">
      <c r="A2194" t="s">
        <v>14994</v>
      </c>
      <c r="D2194">
        <f t="shared" si="68"/>
        <v>0</v>
      </c>
      <c r="E2194" s="3">
        <f t="shared" si="69"/>
        <v>0.11146716452513079</v>
      </c>
    </row>
    <row r="2195" spans="1:5" x14ac:dyDescent="0.3">
      <c r="A2195" t="s">
        <v>14995</v>
      </c>
      <c r="D2195">
        <f t="shared" si="68"/>
        <v>0</v>
      </c>
      <c r="E2195" s="3">
        <f t="shared" si="69"/>
        <v>0.11146716452513079</v>
      </c>
    </row>
    <row r="2196" spans="1:5" x14ac:dyDescent="0.3">
      <c r="A2196" t="s">
        <v>14996</v>
      </c>
      <c r="D2196">
        <f t="shared" si="68"/>
        <v>0</v>
      </c>
      <c r="E2196" s="3">
        <f t="shared" si="69"/>
        <v>0.11146716452513079</v>
      </c>
    </row>
    <row r="2197" spans="1:5" x14ac:dyDescent="0.3">
      <c r="A2197" t="s">
        <v>14997</v>
      </c>
      <c r="D2197">
        <f t="shared" si="68"/>
        <v>0</v>
      </c>
      <c r="E2197" s="3">
        <f t="shared" si="69"/>
        <v>0.11146716452513079</v>
      </c>
    </row>
    <row r="2198" spans="1:5" x14ac:dyDescent="0.3">
      <c r="A2198" t="s">
        <v>14998</v>
      </c>
      <c r="D2198">
        <f t="shared" si="68"/>
        <v>0</v>
      </c>
      <c r="E2198" s="3">
        <f t="shared" si="69"/>
        <v>0.11146716452513079</v>
      </c>
    </row>
    <row r="2199" spans="1:5" x14ac:dyDescent="0.3">
      <c r="A2199" t="s">
        <v>10453</v>
      </c>
      <c r="D2199">
        <f t="shared" si="68"/>
        <v>0</v>
      </c>
      <c r="E2199" s="3">
        <f t="shared" si="69"/>
        <v>0.11146716452513079</v>
      </c>
    </row>
    <row r="2200" spans="1:5" x14ac:dyDescent="0.3">
      <c r="A2200" t="s">
        <v>11861</v>
      </c>
      <c r="D2200">
        <f t="shared" si="68"/>
        <v>0</v>
      </c>
      <c r="E2200" s="3">
        <f t="shared" si="69"/>
        <v>0.11146716452513079</v>
      </c>
    </row>
    <row r="2201" spans="1:5" x14ac:dyDescent="0.3">
      <c r="A2201" t="s">
        <v>14999</v>
      </c>
      <c r="D2201">
        <f t="shared" si="68"/>
        <v>0</v>
      </c>
      <c r="E2201" s="3">
        <f t="shared" si="69"/>
        <v>0.11146716452513079</v>
      </c>
    </row>
    <row r="2202" spans="1:5" x14ac:dyDescent="0.3">
      <c r="A2202" t="s">
        <v>15000</v>
      </c>
      <c r="D2202">
        <f t="shared" si="68"/>
        <v>0</v>
      </c>
      <c r="E2202" s="3">
        <f t="shared" si="69"/>
        <v>0.11146716452513079</v>
      </c>
    </row>
    <row r="2203" spans="1:5" x14ac:dyDescent="0.3">
      <c r="A2203" t="s">
        <v>15001</v>
      </c>
      <c r="D2203">
        <f t="shared" si="68"/>
        <v>0</v>
      </c>
      <c r="E2203" s="3">
        <f t="shared" si="69"/>
        <v>0.11146716452513079</v>
      </c>
    </row>
    <row r="2204" spans="1:5" x14ac:dyDescent="0.3">
      <c r="A2204" t="s">
        <v>15002</v>
      </c>
      <c r="D2204">
        <f t="shared" si="68"/>
        <v>0</v>
      </c>
      <c r="E2204" s="3">
        <f t="shared" si="69"/>
        <v>0.11146716452513079</v>
      </c>
    </row>
    <row r="2205" spans="1:5" x14ac:dyDescent="0.3">
      <c r="A2205" t="s">
        <v>15003</v>
      </c>
      <c r="D2205">
        <f t="shared" si="68"/>
        <v>0</v>
      </c>
      <c r="E2205" s="3">
        <f t="shared" si="69"/>
        <v>0.11146716452513079</v>
      </c>
    </row>
    <row r="2206" spans="1:5" x14ac:dyDescent="0.3">
      <c r="A2206" t="s">
        <v>15004</v>
      </c>
      <c r="D2206">
        <f t="shared" si="68"/>
        <v>0</v>
      </c>
      <c r="E2206" s="3">
        <f t="shared" si="69"/>
        <v>0.11146716452513079</v>
      </c>
    </row>
    <row r="2207" spans="1:5" x14ac:dyDescent="0.3">
      <c r="A2207" t="s">
        <v>15005</v>
      </c>
      <c r="D2207">
        <f t="shared" si="68"/>
        <v>0</v>
      </c>
      <c r="E2207" s="3">
        <f t="shared" si="69"/>
        <v>0.11146716452513079</v>
      </c>
    </row>
    <row r="2208" spans="1:5" x14ac:dyDescent="0.3">
      <c r="A2208" t="s">
        <v>15006</v>
      </c>
      <c r="D2208">
        <f t="shared" si="68"/>
        <v>0</v>
      </c>
      <c r="E2208" s="3">
        <f t="shared" si="69"/>
        <v>0.11146716452513079</v>
      </c>
    </row>
    <row r="2209" spans="1:5" x14ac:dyDescent="0.3">
      <c r="A2209" t="s">
        <v>15007</v>
      </c>
      <c r="D2209">
        <f t="shared" si="68"/>
        <v>0</v>
      </c>
      <c r="E2209" s="3">
        <f t="shared" si="69"/>
        <v>0.11146716452513079</v>
      </c>
    </row>
    <row r="2210" spans="1:5" x14ac:dyDescent="0.3">
      <c r="A2210" t="s">
        <v>15008</v>
      </c>
      <c r="D2210">
        <f t="shared" si="68"/>
        <v>0</v>
      </c>
      <c r="E2210" s="3">
        <f t="shared" si="69"/>
        <v>0.11146716452513079</v>
      </c>
    </row>
    <row r="2211" spans="1:5" x14ac:dyDescent="0.3">
      <c r="A2211" t="s">
        <v>15009</v>
      </c>
      <c r="D2211">
        <f t="shared" si="68"/>
        <v>0</v>
      </c>
      <c r="E2211" s="3">
        <f t="shared" si="69"/>
        <v>0.11146716452513079</v>
      </c>
    </row>
    <row r="2212" spans="1:5" x14ac:dyDescent="0.3">
      <c r="A2212" t="s">
        <v>15010</v>
      </c>
      <c r="D2212">
        <f t="shared" si="68"/>
        <v>0</v>
      </c>
      <c r="E2212" s="3">
        <f t="shared" si="69"/>
        <v>0.11146716452513079</v>
      </c>
    </row>
    <row r="2213" spans="1:5" x14ac:dyDescent="0.3">
      <c r="A2213" t="s">
        <v>15011</v>
      </c>
      <c r="D2213">
        <f t="shared" si="68"/>
        <v>0</v>
      </c>
      <c r="E2213" s="3">
        <f t="shared" si="69"/>
        <v>0.11146716452513079</v>
      </c>
    </row>
    <row r="2214" spans="1:5" x14ac:dyDescent="0.3">
      <c r="A2214" t="s">
        <v>15012</v>
      </c>
      <c r="D2214">
        <f t="shared" si="68"/>
        <v>0</v>
      </c>
      <c r="E2214" s="3">
        <f t="shared" si="69"/>
        <v>0.11146716452513079</v>
      </c>
    </row>
    <row r="2215" spans="1:5" x14ac:dyDescent="0.3">
      <c r="A2215" t="s">
        <v>15013</v>
      </c>
      <c r="D2215">
        <f t="shared" si="68"/>
        <v>0</v>
      </c>
      <c r="E2215" s="3">
        <f t="shared" si="69"/>
        <v>0.11146716452513079</v>
      </c>
    </row>
    <row r="2216" spans="1:5" x14ac:dyDescent="0.3">
      <c r="A2216" t="s">
        <v>15014</v>
      </c>
      <c r="D2216">
        <f t="shared" si="68"/>
        <v>0</v>
      </c>
      <c r="E2216" s="3">
        <f t="shared" si="69"/>
        <v>0.11146716452513079</v>
      </c>
    </row>
    <row r="2217" spans="1:5" x14ac:dyDescent="0.3">
      <c r="A2217" t="s">
        <v>15015</v>
      </c>
      <c r="D2217">
        <f t="shared" si="68"/>
        <v>0</v>
      </c>
      <c r="E2217" s="3">
        <f t="shared" si="69"/>
        <v>0.11146716452513079</v>
      </c>
    </row>
    <row r="2218" spans="1:5" x14ac:dyDescent="0.3">
      <c r="A2218" t="s">
        <v>15016</v>
      </c>
      <c r="D2218">
        <f t="shared" si="68"/>
        <v>0</v>
      </c>
      <c r="E2218" s="3">
        <f t="shared" si="69"/>
        <v>0.11146716452513079</v>
      </c>
    </row>
    <row r="2219" spans="1:5" x14ac:dyDescent="0.3">
      <c r="A2219" t="s">
        <v>15017</v>
      </c>
      <c r="D2219">
        <f t="shared" si="68"/>
        <v>0</v>
      </c>
      <c r="E2219" s="3">
        <f t="shared" si="69"/>
        <v>0.11146716452513079</v>
      </c>
    </row>
    <row r="2220" spans="1:5" x14ac:dyDescent="0.3">
      <c r="A2220" t="s">
        <v>15018</v>
      </c>
      <c r="D2220">
        <f t="shared" si="68"/>
        <v>0</v>
      </c>
      <c r="E2220" s="3">
        <f t="shared" si="69"/>
        <v>0.11146716452513079</v>
      </c>
    </row>
    <row r="2221" spans="1:5" x14ac:dyDescent="0.3">
      <c r="A2221" t="s">
        <v>15019</v>
      </c>
      <c r="D2221">
        <f t="shared" si="68"/>
        <v>0</v>
      </c>
      <c r="E2221" s="3">
        <f t="shared" si="69"/>
        <v>0.11146716452513079</v>
      </c>
    </row>
    <row r="2222" spans="1:5" x14ac:dyDescent="0.3">
      <c r="A2222" t="s">
        <v>15020</v>
      </c>
      <c r="D2222">
        <f t="shared" si="68"/>
        <v>0</v>
      </c>
      <c r="E2222" s="3">
        <f t="shared" si="69"/>
        <v>0.11146716452513079</v>
      </c>
    </row>
    <row r="2223" spans="1:5" x14ac:dyDescent="0.3">
      <c r="A2223" t="s">
        <v>15021</v>
      </c>
      <c r="D2223">
        <f t="shared" si="68"/>
        <v>0</v>
      </c>
      <c r="E2223" s="3">
        <f t="shared" si="69"/>
        <v>0.11146716452513079</v>
      </c>
    </row>
    <row r="2224" spans="1:5" x14ac:dyDescent="0.3">
      <c r="A2224" t="s">
        <v>15022</v>
      </c>
      <c r="D2224">
        <f t="shared" si="68"/>
        <v>0</v>
      </c>
      <c r="E2224" s="3">
        <f t="shared" si="69"/>
        <v>0.11146716452513079</v>
      </c>
    </row>
    <row r="2225" spans="1:5" x14ac:dyDescent="0.3">
      <c r="A2225" t="s">
        <v>15023</v>
      </c>
      <c r="D2225">
        <f t="shared" si="68"/>
        <v>0</v>
      </c>
      <c r="E2225" s="3">
        <f t="shared" si="69"/>
        <v>0.11146716452513079</v>
      </c>
    </row>
    <row r="2226" spans="1:5" x14ac:dyDescent="0.3">
      <c r="A2226" t="s">
        <v>15024</v>
      </c>
      <c r="D2226">
        <f t="shared" si="68"/>
        <v>0</v>
      </c>
      <c r="E2226" s="3">
        <f t="shared" si="69"/>
        <v>0.11146716452513079</v>
      </c>
    </row>
    <row r="2227" spans="1:5" x14ac:dyDescent="0.3">
      <c r="A2227" t="s">
        <v>15025</v>
      </c>
      <c r="D2227">
        <f t="shared" si="68"/>
        <v>0</v>
      </c>
      <c r="E2227" s="3">
        <f t="shared" si="69"/>
        <v>0.11146716452513079</v>
      </c>
    </row>
    <row r="2228" spans="1:5" x14ac:dyDescent="0.3">
      <c r="A2228" t="s">
        <v>15026</v>
      </c>
      <c r="D2228">
        <f t="shared" si="68"/>
        <v>0</v>
      </c>
      <c r="E2228" s="3">
        <f t="shared" si="69"/>
        <v>0.11146716452513079</v>
      </c>
    </row>
    <row r="2229" spans="1:5" x14ac:dyDescent="0.3">
      <c r="A2229" t="s">
        <v>15027</v>
      </c>
      <c r="D2229">
        <f t="shared" si="68"/>
        <v>0</v>
      </c>
      <c r="E2229" s="3">
        <f t="shared" si="69"/>
        <v>0.11146716452513079</v>
      </c>
    </row>
    <row r="2230" spans="1:5" x14ac:dyDescent="0.3">
      <c r="A2230" t="s">
        <v>15028</v>
      </c>
      <c r="D2230">
        <f t="shared" si="68"/>
        <v>0</v>
      </c>
      <c r="E2230" s="3">
        <f t="shared" si="69"/>
        <v>0.11146716452513079</v>
      </c>
    </row>
    <row r="2231" spans="1:5" x14ac:dyDescent="0.3">
      <c r="A2231" t="s">
        <v>15029</v>
      </c>
      <c r="D2231">
        <f t="shared" si="68"/>
        <v>0</v>
      </c>
      <c r="E2231" s="3">
        <f t="shared" si="69"/>
        <v>0.11146716452513079</v>
      </c>
    </row>
    <row r="2232" spans="1:5" x14ac:dyDescent="0.3">
      <c r="A2232" t="s">
        <v>15030</v>
      </c>
      <c r="D2232">
        <f t="shared" si="68"/>
        <v>0</v>
      </c>
      <c r="E2232" s="3">
        <f t="shared" si="69"/>
        <v>0.11146716452513079</v>
      </c>
    </row>
    <row r="2233" spans="1:5" x14ac:dyDescent="0.3">
      <c r="A2233" t="s">
        <v>15031</v>
      </c>
      <c r="D2233">
        <f t="shared" si="68"/>
        <v>0</v>
      </c>
      <c r="E2233" s="3">
        <f t="shared" si="69"/>
        <v>0.11146716452513079</v>
      </c>
    </row>
    <row r="2234" spans="1:5" x14ac:dyDescent="0.3">
      <c r="A2234" t="s">
        <v>15032</v>
      </c>
      <c r="D2234">
        <f t="shared" si="68"/>
        <v>0</v>
      </c>
      <c r="E2234" s="3">
        <f t="shared" si="69"/>
        <v>0.11146716452513079</v>
      </c>
    </row>
    <row r="2235" spans="1:5" x14ac:dyDescent="0.3">
      <c r="A2235" t="s">
        <v>15033</v>
      </c>
      <c r="D2235">
        <f t="shared" si="68"/>
        <v>0</v>
      </c>
      <c r="E2235" s="3">
        <f t="shared" si="69"/>
        <v>0.11146716452513079</v>
      </c>
    </row>
    <row r="2236" spans="1:5" x14ac:dyDescent="0.3">
      <c r="A2236" t="s">
        <v>15034</v>
      </c>
      <c r="D2236">
        <f t="shared" si="68"/>
        <v>0</v>
      </c>
      <c r="E2236" s="3">
        <f t="shared" si="69"/>
        <v>0.11146716452513079</v>
      </c>
    </row>
    <row r="2237" spans="1:5" x14ac:dyDescent="0.3">
      <c r="A2237" t="s">
        <v>15035</v>
      </c>
      <c r="D2237">
        <f t="shared" si="68"/>
        <v>0</v>
      </c>
      <c r="E2237" s="3">
        <f t="shared" si="69"/>
        <v>0.11146716452513079</v>
      </c>
    </row>
    <row r="2238" spans="1:5" x14ac:dyDescent="0.3">
      <c r="A2238" t="s">
        <v>15036</v>
      </c>
      <c r="D2238">
        <f t="shared" si="68"/>
        <v>0</v>
      </c>
      <c r="E2238" s="3">
        <f t="shared" si="69"/>
        <v>0.11146716452513079</v>
      </c>
    </row>
    <row r="2239" spans="1:5" x14ac:dyDescent="0.3">
      <c r="A2239" t="s">
        <v>15037</v>
      </c>
      <c r="D2239">
        <f t="shared" si="68"/>
        <v>0</v>
      </c>
      <c r="E2239" s="3">
        <f t="shared" si="69"/>
        <v>0.11146716452513079</v>
      </c>
    </row>
    <row r="2240" spans="1:5" x14ac:dyDescent="0.3">
      <c r="A2240" t="s">
        <v>15038</v>
      </c>
      <c r="D2240">
        <f t="shared" si="68"/>
        <v>0</v>
      </c>
      <c r="E2240" s="3">
        <f t="shared" si="69"/>
        <v>0.11146716452513079</v>
      </c>
    </row>
    <row r="2241" spans="1:5" x14ac:dyDescent="0.3">
      <c r="A2241" t="s">
        <v>15039</v>
      </c>
      <c r="D2241">
        <f t="shared" si="68"/>
        <v>0</v>
      </c>
      <c r="E2241" s="3">
        <f t="shared" si="69"/>
        <v>0.11146716452513079</v>
      </c>
    </row>
    <row r="2242" spans="1:5" x14ac:dyDescent="0.3">
      <c r="A2242" t="s">
        <v>15040</v>
      </c>
      <c r="D2242">
        <f t="shared" ref="D2242:D2305" si="70">B2242-C2242</f>
        <v>0</v>
      </c>
      <c r="E2242" s="3">
        <f t="shared" si="69"/>
        <v>0.11146716452513079</v>
      </c>
    </row>
    <row r="2243" spans="1:5" x14ac:dyDescent="0.3">
      <c r="A2243" t="s">
        <v>15041</v>
      </c>
      <c r="D2243">
        <f t="shared" si="70"/>
        <v>0</v>
      </c>
      <c r="E2243" s="3">
        <f t="shared" ref="E2243:E2306" si="71">CORREL($B:$B,$C:$C)</f>
        <v>0.11146716452513079</v>
      </c>
    </row>
    <row r="2244" spans="1:5" x14ac:dyDescent="0.3">
      <c r="A2244" t="s">
        <v>15042</v>
      </c>
      <c r="D2244">
        <f t="shared" si="70"/>
        <v>0</v>
      </c>
      <c r="E2244" s="3">
        <f t="shared" si="71"/>
        <v>0.11146716452513079</v>
      </c>
    </row>
    <row r="2245" spans="1:5" x14ac:dyDescent="0.3">
      <c r="A2245" t="s">
        <v>15043</v>
      </c>
      <c r="D2245">
        <f t="shared" si="70"/>
        <v>0</v>
      </c>
      <c r="E2245" s="3">
        <f t="shared" si="71"/>
        <v>0.11146716452513079</v>
      </c>
    </row>
    <row r="2246" spans="1:5" x14ac:dyDescent="0.3">
      <c r="A2246" t="s">
        <v>15044</v>
      </c>
      <c r="D2246">
        <f t="shared" si="70"/>
        <v>0</v>
      </c>
      <c r="E2246" s="3">
        <f t="shared" si="71"/>
        <v>0.11146716452513079</v>
      </c>
    </row>
    <row r="2247" spans="1:5" x14ac:dyDescent="0.3">
      <c r="A2247" t="s">
        <v>15045</v>
      </c>
      <c r="D2247">
        <f t="shared" si="70"/>
        <v>0</v>
      </c>
      <c r="E2247" s="3">
        <f t="shared" si="71"/>
        <v>0.11146716452513079</v>
      </c>
    </row>
    <row r="2248" spans="1:5" x14ac:dyDescent="0.3">
      <c r="A2248" t="s">
        <v>15046</v>
      </c>
      <c r="D2248">
        <f t="shared" si="70"/>
        <v>0</v>
      </c>
      <c r="E2248" s="3">
        <f t="shared" si="71"/>
        <v>0.11146716452513079</v>
      </c>
    </row>
    <row r="2249" spans="1:5" x14ac:dyDescent="0.3">
      <c r="A2249" t="s">
        <v>15047</v>
      </c>
      <c r="D2249">
        <f t="shared" si="70"/>
        <v>0</v>
      </c>
      <c r="E2249" s="3">
        <f t="shared" si="71"/>
        <v>0.11146716452513079</v>
      </c>
    </row>
    <row r="2250" spans="1:5" x14ac:dyDescent="0.3">
      <c r="A2250" t="s">
        <v>15048</v>
      </c>
      <c r="D2250">
        <f t="shared" si="70"/>
        <v>0</v>
      </c>
      <c r="E2250" s="3">
        <f t="shared" si="71"/>
        <v>0.11146716452513079</v>
      </c>
    </row>
    <row r="2251" spans="1:5" x14ac:dyDescent="0.3">
      <c r="A2251" t="s">
        <v>15049</v>
      </c>
      <c r="D2251">
        <f t="shared" si="70"/>
        <v>0</v>
      </c>
      <c r="E2251" s="3">
        <f t="shared" si="71"/>
        <v>0.11146716452513079</v>
      </c>
    </row>
    <row r="2252" spans="1:5" x14ac:dyDescent="0.3">
      <c r="A2252" t="s">
        <v>15050</v>
      </c>
      <c r="D2252">
        <f t="shared" si="70"/>
        <v>0</v>
      </c>
      <c r="E2252" s="3">
        <f t="shared" si="71"/>
        <v>0.11146716452513079</v>
      </c>
    </row>
    <row r="2253" spans="1:5" x14ac:dyDescent="0.3">
      <c r="A2253" t="s">
        <v>15051</v>
      </c>
      <c r="D2253">
        <f t="shared" si="70"/>
        <v>0</v>
      </c>
      <c r="E2253" s="3">
        <f t="shared" si="71"/>
        <v>0.11146716452513079</v>
      </c>
    </row>
    <row r="2254" spans="1:5" x14ac:dyDescent="0.3">
      <c r="A2254" t="s">
        <v>15052</v>
      </c>
      <c r="D2254">
        <f t="shared" si="70"/>
        <v>0</v>
      </c>
      <c r="E2254" s="3">
        <f t="shared" si="71"/>
        <v>0.11146716452513079</v>
      </c>
    </row>
    <row r="2255" spans="1:5" x14ac:dyDescent="0.3">
      <c r="A2255" t="s">
        <v>15053</v>
      </c>
      <c r="D2255">
        <f t="shared" si="70"/>
        <v>0</v>
      </c>
      <c r="E2255" s="3">
        <f t="shared" si="71"/>
        <v>0.11146716452513079</v>
      </c>
    </row>
    <row r="2256" spans="1:5" x14ac:dyDescent="0.3">
      <c r="A2256" t="s">
        <v>15054</v>
      </c>
      <c r="D2256">
        <f t="shared" si="70"/>
        <v>0</v>
      </c>
      <c r="E2256" s="3">
        <f t="shared" si="71"/>
        <v>0.11146716452513079</v>
      </c>
    </row>
    <row r="2257" spans="1:5" x14ac:dyDescent="0.3">
      <c r="A2257" t="s">
        <v>10613</v>
      </c>
      <c r="D2257">
        <f t="shared" si="70"/>
        <v>0</v>
      </c>
      <c r="E2257" s="3">
        <f t="shared" si="71"/>
        <v>0.11146716452513079</v>
      </c>
    </row>
    <row r="2258" spans="1:5" x14ac:dyDescent="0.3">
      <c r="A2258" t="s">
        <v>15055</v>
      </c>
      <c r="D2258">
        <f t="shared" si="70"/>
        <v>0</v>
      </c>
      <c r="E2258" s="3">
        <f t="shared" si="71"/>
        <v>0.11146716452513079</v>
      </c>
    </row>
    <row r="2259" spans="1:5" x14ac:dyDescent="0.3">
      <c r="A2259" t="s">
        <v>15056</v>
      </c>
      <c r="D2259">
        <f t="shared" si="70"/>
        <v>0</v>
      </c>
      <c r="E2259" s="3">
        <f t="shared" si="71"/>
        <v>0.11146716452513079</v>
      </c>
    </row>
    <row r="2260" spans="1:5" x14ac:dyDescent="0.3">
      <c r="A2260" t="s">
        <v>15057</v>
      </c>
      <c r="D2260">
        <f t="shared" si="70"/>
        <v>0</v>
      </c>
      <c r="E2260" s="3">
        <f t="shared" si="71"/>
        <v>0.11146716452513079</v>
      </c>
    </row>
    <row r="2261" spans="1:5" x14ac:dyDescent="0.3">
      <c r="A2261" t="s">
        <v>15058</v>
      </c>
      <c r="D2261">
        <f t="shared" si="70"/>
        <v>0</v>
      </c>
      <c r="E2261" s="3">
        <f t="shared" si="71"/>
        <v>0.11146716452513079</v>
      </c>
    </row>
    <row r="2262" spans="1:5" x14ac:dyDescent="0.3">
      <c r="A2262" t="s">
        <v>15059</v>
      </c>
      <c r="D2262">
        <f t="shared" si="70"/>
        <v>0</v>
      </c>
      <c r="E2262" s="3">
        <f t="shared" si="71"/>
        <v>0.11146716452513079</v>
      </c>
    </row>
    <row r="2263" spans="1:5" x14ac:dyDescent="0.3">
      <c r="A2263" t="s">
        <v>15060</v>
      </c>
      <c r="D2263">
        <f t="shared" si="70"/>
        <v>0</v>
      </c>
      <c r="E2263" s="3">
        <f t="shared" si="71"/>
        <v>0.11146716452513079</v>
      </c>
    </row>
    <row r="2264" spans="1:5" x14ac:dyDescent="0.3">
      <c r="A2264" t="s">
        <v>15061</v>
      </c>
      <c r="D2264">
        <f t="shared" si="70"/>
        <v>0</v>
      </c>
      <c r="E2264" s="3">
        <f t="shared" si="71"/>
        <v>0.11146716452513079</v>
      </c>
    </row>
    <row r="2265" spans="1:5" x14ac:dyDescent="0.3">
      <c r="A2265" t="s">
        <v>15062</v>
      </c>
      <c r="D2265">
        <f t="shared" si="70"/>
        <v>0</v>
      </c>
      <c r="E2265" s="3">
        <f t="shared" si="71"/>
        <v>0.11146716452513079</v>
      </c>
    </row>
    <row r="2266" spans="1:5" x14ac:dyDescent="0.3">
      <c r="A2266" t="s">
        <v>15063</v>
      </c>
      <c r="D2266">
        <f t="shared" si="70"/>
        <v>0</v>
      </c>
      <c r="E2266" s="3">
        <f t="shared" si="71"/>
        <v>0.11146716452513079</v>
      </c>
    </row>
    <row r="2267" spans="1:5" x14ac:dyDescent="0.3">
      <c r="A2267" t="s">
        <v>15064</v>
      </c>
      <c r="D2267">
        <f t="shared" si="70"/>
        <v>0</v>
      </c>
      <c r="E2267" s="3">
        <f t="shared" si="71"/>
        <v>0.11146716452513079</v>
      </c>
    </row>
    <row r="2268" spans="1:5" x14ac:dyDescent="0.3">
      <c r="A2268" t="s">
        <v>15065</v>
      </c>
      <c r="D2268">
        <f t="shared" si="70"/>
        <v>0</v>
      </c>
      <c r="E2268" s="3">
        <f t="shared" si="71"/>
        <v>0.11146716452513079</v>
      </c>
    </row>
    <row r="2269" spans="1:5" x14ac:dyDescent="0.3">
      <c r="A2269" t="s">
        <v>15066</v>
      </c>
      <c r="D2269">
        <f t="shared" si="70"/>
        <v>0</v>
      </c>
      <c r="E2269" s="3">
        <f t="shared" si="71"/>
        <v>0.11146716452513079</v>
      </c>
    </row>
    <row r="2270" spans="1:5" x14ac:dyDescent="0.3">
      <c r="A2270" t="s">
        <v>15067</v>
      </c>
      <c r="D2270">
        <f t="shared" si="70"/>
        <v>0</v>
      </c>
      <c r="E2270" s="3">
        <f t="shared" si="71"/>
        <v>0.11146716452513079</v>
      </c>
    </row>
    <row r="2271" spans="1:5" x14ac:dyDescent="0.3">
      <c r="A2271" t="s">
        <v>15068</v>
      </c>
      <c r="D2271">
        <f t="shared" si="70"/>
        <v>0</v>
      </c>
      <c r="E2271" s="3">
        <f t="shared" si="71"/>
        <v>0.11146716452513079</v>
      </c>
    </row>
    <row r="2272" spans="1:5" x14ac:dyDescent="0.3">
      <c r="A2272" t="s">
        <v>15069</v>
      </c>
      <c r="D2272">
        <f t="shared" si="70"/>
        <v>0</v>
      </c>
      <c r="E2272" s="3">
        <f t="shared" si="71"/>
        <v>0.11146716452513079</v>
      </c>
    </row>
    <row r="2273" spans="1:5" x14ac:dyDescent="0.3">
      <c r="A2273" t="s">
        <v>15070</v>
      </c>
      <c r="D2273">
        <f t="shared" si="70"/>
        <v>0</v>
      </c>
      <c r="E2273" s="3">
        <f t="shared" si="71"/>
        <v>0.11146716452513079</v>
      </c>
    </row>
    <row r="2274" spans="1:5" x14ac:dyDescent="0.3">
      <c r="A2274" t="s">
        <v>13307</v>
      </c>
      <c r="D2274">
        <f t="shared" si="70"/>
        <v>0</v>
      </c>
      <c r="E2274" s="3">
        <f t="shared" si="71"/>
        <v>0.11146716452513079</v>
      </c>
    </row>
    <row r="2275" spans="1:5" x14ac:dyDescent="0.3">
      <c r="A2275" t="s">
        <v>15071</v>
      </c>
      <c r="D2275">
        <f t="shared" si="70"/>
        <v>0</v>
      </c>
      <c r="E2275" s="3">
        <f t="shared" si="71"/>
        <v>0.11146716452513079</v>
      </c>
    </row>
    <row r="2276" spans="1:5" x14ac:dyDescent="0.3">
      <c r="A2276" t="s">
        <v>15072</v>
      </c>
      <c r="D2276">
        <f t="shared" si="70"/>
        <v>0</v>
      </c>
      <c r="E2276" s="3">
        <f t="shared" si="71"/>
        <v>0.11146716452513079</v>
      </c>
    </row>
    <row r="2277" spans="1:5" x14ac:dyDescent="0.3">
      <c r="A2277" t="s">
        <v>15073</v>
      </c>
      <c r="D2277">
        <f t="shared" si="70"/>
        <v>0</v>
      </c>
      <c r="E2277" s="3">
        <f t="shared" si="71"/>
        <v>0.11146716452513079</v>
      </c>
    </row>
    <row r="2278" spans="1:5" x14ac:dyDescent="0.3">
      <c r="A2278" t="s">
        <v>15074</v>
      </c>
      <c r="D2278">
        <f t="shared" si="70"/>
        <v>0</v>
      </c>
      <c r="E2278" s="3">
        <f t="shared" si="71"/>
        <v>0.11146716452513079</v>
      </c>
    </row>
    <row r="2279" spans="1:5" x14ac:dyDescent="0.3">
      <c r="A2279" t="s">
        <v>15075</v>
      </c>
      <c r="D2279">
        <f t="shared" si="70"/>
        <v>0</v>
      </c>
      <c r="E2279" s="3">
        <f t="shared" si="71"/>
        <v>0.11146716452513079</v>
      </c>
    </row>
    <row r="2280" spans="1:5" x14ac:dyDescent="0.3">
      <c r="A2280" t="s">
        <v>15076</v>
      </c>
      <c r="D2280">
        <f t="shared" si="70"/>
        <v>0</v>
      </c>
      <c r="E2280" s="3">
        <f t="shared" si="71"/>
        <v>0.11146716452513079</v>
      </c>
    </row>
    <row r="2281" spans="1:5" x14ac:dyDescent="0.3">
      <c r="A2281" t="s">
        <v>15077</v>
      </c>
      <c r="D2281">
        <f t="shared" si="70"/>
        <v>0</v>
      </c>
      <c r="E2281" s="3">
        <f t="shared" si="71"/>
        <v>0.11146716452513079</v>
      </c>
    </row>
    <row r="2282" spans="1:5" x14ac:dyDescent="0.3">
      <c r="A2282" t="s">
        <v>15078</v>
      </c>
      <c r="D2282">
        <f t="shared" si="70"/>
        <v>0</v>
      </c>
      <c r="E2282" s="3">
        <f t="shared" si="71"/>
        <v>0.11146716452513079</v>
      </c>
    </row>
    <row r="2283" spans="1:5" x14ac:dyDescent="0.3">
      <c r="A2283" t="s">
        <v>10466</v>
      </c>
      <c r="D2283">
        <f t="shared" si="70"/>
        <v>0</v>
      </c>
      <c r="E2283" s="3">
        <f t="shared" si="71"/>
        <v>0.11146716452513079</v>
      </c>
    </row>
    <row r="2284" spans="1:5" x14ac:dyDescent="0.3">
      <c r="A2284" t="s">
        <v>15079</v>
      </c>
      <c r="D2284">
        <f t="shared" si="70"/>
        <v>0</v>
      </c>
      <c r="E2284" s="3">
        <f t="shared" si="71"/>
        <v>0.11146716452513079</v>
      </c>
    </row>
    <row r="2285" spans="1:5" x14ac:dyDescent="0.3">
      <c r="A2285" t="s">
        <v>15080</v>
      </c>
      <c r="D2285">
        <f t="shared" si="70"/>
        <v>0</v>
      </c>
      <c r="E2285" s="3">
        <f t="shared" si="71"/>
        <v>0.11146716452513079</v>
      </c>
    </row>
    <row r="2286" spans="1:5" x14ac:dyDescent="0.3">
      <c r="A2286" t="s">
        <v>15081</v>
      </c>
      <c r="D2286">
        <f t="shared" si="70"/>
        <v>0</v>
      </c>
      <c r="E2286" s="3">
        <f t="shared" si="71"/>
        <v>0.11146716452513079</v>
      </c>
    </row>
    <row r="2287" spans="1:5" x14ac:dyDescent="0.3">
      <c r="A2287" t="s">
        <v>15082</v>
      </c>
      <c r="D2287">
        <f t="shared" si="70"/>
        <v>0</v>
      </c>
      <c r="E2287" s="3">
        <f t="shared" si="71"/>
        <v>0.11146716452513079</v>
      </c>
    </row>
    <row r="2288" spans="1:5" x14ac:dyDescent="0.3">
      <c r="A2288" t="s">
        <v>15083</v>
      </c>
      <c r="D2288">
        <f t="shared" si="70"/>
        <v>0</v>
      </c>
      <c r="E2288" s="3">
        <f t="shared" si="71"/>
        <v>0.11146716452513079</v>
      </c>
    </row>
    <row r="2289" spans="1:5" x14ac:dyDescent="0.3">
      <c r="A2289" t="s">
        <v>15084</v>
      </c>
      <c r="D2289">
        <f t="shared" si="70"/>
        <v>0</v>
      </c>
      <c r="E2289" s="3">
        <f t="shared" si="71"/>
        <v>0.11146716452513079</v>
      </c>
    </row>
    <row r="2290" spans="1:5" x14ac:dyDescent="0.3">
      <c r="A2290" t="s">
        <v>15085</v>
      </c>
      <c r="D2290">
        <f t="shared" si="70"/>
        <v>0</v>
      </c>
      <c r="E2290" s="3">
        <f t="shared" si="71"/>
        <v>0.11146716452513079</v>
      </c>
    </row>
    <row r="2291" spans="1:5" x14ac:dyDescent="0.3">
      <c r="A2291" t="s">
        <v>15086</v>
      </c>
      <c r="D2291">
        <f t="shared" si="70"/>
        <v>0</v>
      </c>
      <c r="E2291" s="3">
        <f t="shared" si="71"/>
        <v>0.11146716452513079</v>
      </c>
    </row>
    <row r="2292" spans="1:5" x14ac:dyDescent="0.3">
      <c r="A2292" t="s">
        <v>15087</v>
      </c>
      <c r="D2292">
        <f t="shared" si="70"/>
        <v>0</v>
      </c>
      <c r="E2292" s="3">
        <f t="shared" si="71"/>
        <v>0.11146716452513079</v>
      </c>
    </row>
    <row r="2293" spans="1:5" x14ac:dyDescent="0.3">
      <c r="A2293" t="s">
        <v>15088</v>
      </c>
      <c r="D2293">
        <f t="shared" si="70"/>
        <v>0</v>
      </c>
      <c r="E2293" s="3">
        <f t="shared" si="71"/>
        <v>0.11146716452513079</v>
      </c>
    </row>
    <row r="2294" spans="1:5" x14ac:dyDescent="0.3">
      <c r="A2294" t="s">
        <v>15089</v>
      </c>
      <c r="D2294">
        <f t="shared" si="70"/>
        <v>0</v>
      </c>
      <c r="E2294" s="3">
        <f t="shared" si="71"/>
        <v>0.11146716452513079</v>
      </c>
    </row>
    <row r="2295" spans="1:5" x14ac:dyDescent="0.3">
      <c r="A2295" t="s">
        <v>15090</v>
      </c>
      <c r="D2295">
        <f t="shared" si="70"/>
        <v>0</v>
      </c>
      <c r="E2295" s="3">
        <f t="shared" si="71"/>
        <v>0.11146716452513079</v>
      </c>
    </row>
    <row r="2296" spans="1:5" x14ac:dyDescent="0.3">
      <c r="A2296" t="s">
        <v>15091</v>
      </c>
      <c r="D2296">
        <f t="shared" si="70"/>
        <v>0</v>
      </c>
      <c r="E2296" s="3">
        <f t="shared" si="71"/>
        <v>0.11146716452513079</v>
      </c>
    </row>
    <row r="2297" spans="1:5" x14ac:dyDescent="0.3">
      <c r="A2297" t="s">
        <v>15092</v>
      </c>
      <c r="D2297">
        <f t="shared" si="70"/>
        <v>0</v>
      </c>
      <c r="E2297" s="3">
        <f t="shared" si="71"/>
        <v>0.11146716452513079</v>
      </c>
    </row>
    <row r="2298" spans="1:5" x14ac:dyDescent="0.3">
      <c r="A2298" t="s">
        <v>15093</v>
      </c>
      <c r="D2298">
        <f t="shared" si="70"/>
        <v>0</v>
      </c>
      <c r="E2298" s="3">
        <f t="shared" si="71"/>
        <v>0.11146716452513079</v>
      </c>
    </row>
    <row r="2299" spans="1:5" x14ac:dyDescent="0.3">
      <c r="A2299" t="s">
        <v>15094</v>
      </c>
      <c r="D2299">
        <f t="shared" si="70"/>
        <v>0</v>
      </c>
      <c r="E2299" s="3">
        <f t="shared" si="71"/>
        <v>0.11146716452513079</v>
      </c>
    </row>
    <row r="2300" spans="1:5" x14ac:dyDescent="0.3">
      <c r="A2300" t="s">
        <v>15095</v>
      </c>
      <c r="D2300">
        <f t="shared" si="70"/>
        <v>0</v>
      </c>
      <c r="E2300" s="3">
        <f t="shared" si="71"/>
        <v>0.11146716452513079</v>
      </c>
    </row>
    <row r="2301" spans="1:5" x14ac:dyDescent="0.3">
      <c r="A2301" t="s">
        <v>15096</v>
      </c>
      <c r="D2301">
        <f t="shared" si="70"/>
        <v>0</v>
      </c>
      <c r="E2301" s="3">
        <f t="shared" si="71"/>
        <v>0.11146716452513079</v>
      </c>
    </row>
    <row r="2302" spans="1:5" x14ac:dyDescent="0.3">
      <c r="A2302" t="s">
        <v>15097</v>
      </c>
      <c r="D2302">
        <f t="shared" si="70"/>
        <v>0</v>
      </c>
      <c r="E2302" s="3">
        <f t="shared" si="71"/>
        <v>0.11146716452513079</v>
      </c>
    </row>
    <row r="2303" spans="1:5" x14ac:dyDescent="0.3">
      <c r="A2303" t="s">
        <v>15098</v>
      </c>
      <c r="D2303">
        <f t="shared" si="70"/>
        <v>0</v>
      </c>
      <c r="E2303" s="3">
        <f t="shared" si="71"/>
        <v>0.11146716452513079</v>
      </c>
    </row>
    <row r="2304" spans="1:5" x14ac:dyDescent="0.3">
      <c r="A2304" t="s">
        <v>15099</v>
      </c>
      <c r="D2304">
        <f t="shared" si="70"/>
        <v>0</v>
      </c>
      <c r="E2304" s="3">
        <f t="shared" si="71"/>
        <v>0.11146716452513079</v>
      </c>
    </row>
    <row r="2305" spans="1:5" x14ac:dyDescent="0.3">
      <c r="A2305" t="s">
        <v>15100</v>
      </c>
      <c r="D2305">
        <f t="shared" si="70"/>
        <v>0</v>
      </c>
      <c r="E2305" s="3">
        <f t="shared" si="71"/>
        <v>0.11146716452513079</v>
      </c>
    </row>
    <row r="2306" spans="1:5" x14ac:dyDescent="0.3">
      <c r="A2306" t="s">
        <v>15101</v>
      </c>
      <c r="D2306">
        <f t="shared" ref="D2306:D2369" si="72">B2306-C2306</f>
        <v>0</v>
      </c>
      <c r="E2306" s="3">
        <f t="shared" si="71"/>
        <v>0.11146716452513079</v>
      </c>
    </row>
    <row r="2307" spans="1:5" x14ac:dyDescent="0.3">
      <c r="A2307" t="s">
        <v>15102</v>
      </c>
      <c r="D2307">
        <f t="shared" si="72"/>
        <v>0</v>
      </c>
      <c r="E2307" s="3">
        <f t="shared" ref="E2307:E2370" si="73">CORREL($B:$B,$C:$C)</f>
        <v>0.11146716452513079</v>
      </c>
    </row>
    <row r="2308" spans="1:5" x14ac:dyDescent="0.3">
      <c r="A2308" t="s">
        <v>15103</v>
      </c>
      <c r="D2308">
        <f t="shared" si="72"/>
        <v>0</v>
      </c>
      <c r="E2308" s="3">
        <f t="shared" si="73"/>
        <v>0.11146716452513079</v>
      </c>
    </row>
    <row r="2309" spans="1:5" x14ac:dyDescent="0.3">
      <c r="A2309" t="s">
        <v>15104</v>
      </c>
      <c r="D2309">
        <f t="shared" si="72"/>
        <v>0</v>
      </c>
      <c r="E2309" s="3">
        <f t="shared" si="73"/>
        <v>0.11146716452513079</v>
      </c>
    </row>
    <row r="2310" spans="1:5" x14ac:dyDescent="0.3">
      <c r="A2310" t="s">
        <v>15105</v>
      </c>
      <c r="D2310">
        <f t="shared" si="72"/>
        <v>0</v>
      </c>
      <c r="E2310" s="3">
        <f t="shared" si="73"/>
        <v>0.11146716452513079</v>
      </c>
    </row>
    <row r="2311" spans="1:5" x14ac:dyDescent="0.3">
      <c r="A2311" t="s">
        <v>15106</v>
      </c>
      <c r="D2311">
        <f t="shared" si="72"/>
        <v>0</v>
      </c>
      <c r="E2311" s="3">
        <f t="shared" si="73"/>
        <v>0.11146716452513079</v>
      </c>
    </row>
    <row r="2312" spans="1:5" x14ac:dyDescent="0.3">
      <c r="A2312" t="s">
        <v>15107</v>
      </c>
      <c r="D2312">
        <f t="shared" si="72"/>
        <v>0</v>
      </c>
      <c r="E2312" s="3">
        <f t="shared" si="73"/>
        <v>0.11146716452513079</v>
      </c>
    </row>
    <row r="2313" spans="1:5" x14ac:dyDescent="0.3">
      <c r="A2313" t="s">
        <v>15108</v>
      </c>
      <c r="D2313">
        <f t="shared" si="72"/>
        <v>0</v>
      </c>
      <c r="E2313" s="3">
        <f t="shared" si="73"/>
        <v>0.11146716452513079</v>
      </c>
    </row>
    <row r="2314" spans="1:5" x14ac:dyDescent="0.3">
      <c r="A2314" t="s">
        <v>15109</v>
      </c>
      <c r="D2314">
        <f t="shared" si="72"/>
        <v>0</v>
      </c>
      <c r="E2314" s="3">
        <f t="shared" si="73"/>
        <v>0.11146716452513079</v>
      </c>
    </row>
    <row r="2315" spans="1:5" x14ac:dyDescent="0.3">
      <c r="A2315" t="s">
        <v>15110</v>
      </c>
      <c r="D2315">
        <f t="shared" si="72"/>
        <v>0</v>
      </c>
      <c r="E2315" s="3">
        <f t="shared" si="73"/>
        <v>0.11146716452513079</v>
      </c>
    </row>
    <row r="2316" spans="1:5" x14ac:dyDescent="0.3">
      <c r="A2316" t="s">
        <v>15111</v>
      </c>
      <c r="D2316">
        <f t="shared" si="72"/>
        <v>0</v>
      </c>
      <c r="E2316" s="3">
        <f t="shared" si="73"/>
        <v>0.11146716452513079</v>
      </c>
    </row>
    <row r="2317" spans="1:5" x14ac:dyDescent="0.3">
      <c r="A2317" t="s">
        <v>15112</v>
      </c>
      <c r="D2317">
        <f t="shared" si="72"/>
        <v>0</v>
      </c>
      <c r="E2317" s="3">
        <f t="shared" si="73"/>
        <v>0.11146716452513079</v>
      </c>
    </row>
    <row r="2318" spans="1:5" x14ac:dyDescent="0.3">
      <c r="A2318" t="s">
        <v>15113</v>
      </c>
      <c r="D2318">
        <f t="shared" si="72"/>
        <v>0</v>
      </c>
      <c r="E2318" s="3">
        <f t="shared" si="73"/>
        <v>0.11146716452513079</v>
      </c>
    </row>
    <row r="2319" spans="1:5" x14ac:dyDescent="0.3">
      <c r="A2319" t="s">
        <v>15114</v>
      </c>
      <c r="D2319">
        <f t="shared" si="72"/>
        <v>0</v>
      </c>
      <c r="E2319" s="3">
        <f t="shared" si="73"/>
        <v>0.11146716452513079</v>
      </c>
    </row>
    <row r="2320" spans="1:5" x14ac:dyDescent="0.3">
      <c r="A2320" t="s">
        <v>15115</v>
      </c>
      <c r="D2320">
        <f t="shared" si="72"/>
        <v>0</v>
      </c>
      <c r="E2320" s="3">
        <f t="shared" si="73"/>
        <v>0.11146716452513079</v>
      </c>
    </row>
    <row r="2321" spans="1:5" x14ac:dyDescent="0.3">
      <c r="A2321" t="s">
        <v>15116</v>
      </c>
      <c r="D2321">
        <f t="shared" si="72"/>
        <v>0</v>
      </c>
      <c r="E2321" s="3">
        <f t="shared" si="73"/>
        <v>0.11146716452513079</v>
      </c>
    </row>
    <row r="2322" spans="1:5" x14ac:dyDescent="0.3">
      <c r="A2322" t="s">
        <v>15117</v>
      </c>
      <c r="D2322">
        <f t="shared" si="72"/>
        <v>0</v>
      </c>
      <c r="E2322" s="3">
        <f t="shared" si="73"/>
        <v>0.11146716452513079</v>
      </c>
    </row>
    <row r="2323" spans="1:5" x14ac:dyDescent="0.3">
      <c r="A2323" t="s">
        <v>15118</v>
      </c>
      <c r="D2323">
        <f t="shared" si="72"/>
        <v>0</v>
      </c>
      <c r="E2323" s="3">
        <f t="shared" si="73"/>
        <v>0.11146716452513079</v>
      </c>
    </row>
    <row r="2324" spans="1:5" x14ac:dyDescent="0.3">
      <c r="A2324" t="s">
        <v>15119</v>
      </c>
      <c r="D2324">
        <f t="shared" si="72"/>
        <v>0</v>
      </c>
      <c r="E2324" s="3">
        <f t="shared" si="73"/>
        <v>0.11146716452513079</v>
      </c>
    </row>
    <row r="2325" spans="1:5" x14ac:dyDescent="0.3">
      <c r="A2325" t="s">
        <v>15120</v>
      </c>
      <c r="D2325">
        <f t="shared" si="72"/>
        <v>0</v>
      </c>
      <c r="E2325" s="3">
        <f t="shared" si="73"/>
        <v>0.11146716452513079</v>
      </c>
    </row>
    <row r="2326" spans="1:5" x14ac:dyDescent="0.3">
      <c r="A2326" t="s">
        <v>12881</v>
      </c>
      <c r="D2326">
        <f t="shared" si="72"/>
        <v>0</v>
      </c>
      <c r="E2326" s="3">
        <f t="shared" si="73"/>
        <v>0.11146716452513079</v>
      </c>
    </row>
    <row r="2327" spans="1:5" x14ac:dyDescent="0.3">
      <c r="A2327" t="s">
        <v>15121</v>
      </c>
      <c r="D2327">
        <f t="shared" si="72"/>
        <v>0</v>
      </c>
      <c r="E2327" s="3">
        <f t="shared" si="73"/>
        <v>0.11146716452513079</v>
      </c>
    </row>
    <row r="2328" spans="1:5" x14ac:dyDescent="0.3">
      <c r="A2328" t="s">
        <v>15122</v>
      </c>
      <c r="D2328">
        <f t="shared" si="72"/>
        <v>0</v>
      </c>
      <c r="E2328" s="3">
        <f t="shared" si="73"/>
        <v>0.11146716452513079</v>
      </c>
    </row>
    <row r="2329" spans="1:5" x14ac:dyDescent="0.3">
      <c r="A2329" t="s">
        <v>15123</v>
      </c>
      <c r="D2329">
        <f t="shared" si="72"/>
        <v>0</v>
      </c>
      <c r="E2329" s="3">
        <f t="shared" si="73"/>
        <v>0.11146716452513079</v>
      </c>
    </row>
    <row r="2330" spans="1:5" x14ac:dyDescent="0.3">
      <c r="A2330" t="s">
        <v>15124</v>
      </c>
      <c r="D2330">
        <f t="shared" si="72"/>
        <v>0</v>
      </c>
      <c r="E2330" s="3">
        <f t="shared" si="73"/>
        <v>0.11146716452513079</v>
      </c>
    </row>
    <row r="2331" spans="1:5" x14ac:dyDescent="0.3">
      <c r="A2331" t="s">
        <v>15125</v>
      </c>
      <c r="D2331">
        <f t="shared" si="72"/>
        <v>0</v>
      </c>
      <c r="E2331" s="3">
        <f t="shared" si="73"/>
        <v>0.11146716452513079</v>
      </c>
    </row>
    <row r="2332" spans="1:5" x14ac:dyDescent="0.3">
      <c r="A2332" t="s">
        <v>15126</v>
      </c>
      <c r="D2332">
        <f t="shared" si="72"/>
        <v>0</v>
      </c>
      <c r="E2332" s="3">
        <f t="shared" si="73"/>
        <v>0.11146716452513079</v>
      </c>
    </row>
    <row r="2333" spans="1:5" x14ac:dyDescent="0.3">
      <c r="A2333" t="s">
        <v>15127</v>
      </c>
      <c r="D2333">
        <f t="shared" si="72"/>
        <v>0</v>
      </c>
      <c r="E2333" s="3">
        <f t="shared" si="73"/>
        <v>0.11146716452513079</v>
      </c>
    </row>
    <row r="2334" spans="1:5" x14ac:dyDescent="0.3">
      <c r="A2334" t="s">
        <v>15128</v>
      </c>
      <c r="D2334">
        <f t="shared" si="72"/>
        <v>0</v>
      </c>
      <c r="E2334" s="3">
        <f t="shared" si="73"/>
        <v>0.11146716452513079</v>
      </c>
    </row>
    <row r="2335" spans="1:5" x14ac:dyDescent="0.3">
      <c r="A2335" t="s">
        <v>15129</v>
      </c>
      <c r="D2335">
        <f t="shared" si="72"/>
        <v>0</v>
      </c>
      <c r="E2335" s="3">
        <f t="shared" si="73"/>
        <v>0.11146716452513079</v>
      </c>
    </row>
    <row r="2336" spans="1:5" x14ac:dyDescent="0.3">
      <c r="A2336" t="s">
        <v>15130</v>
      </c>
      <c r="D2336">
        <f t="shared" si="72"/>
        <v>0</v>
      </c>
      <c r="E2336" s="3">
        <f t="shared" si="73"/>
        <v>0.11146716452513079</v>
      </c>
    </row>
    <row r="2337" spans="1:5" x14ac:dyDescent="0.3">
      <c r="A2337" t="s">
        <v>15131</v>
      </c>
      <c r="D2337">
        <f t="shared" si="72"/>
        <v>0</v>
      </c>
      <c r="E2337" s="3">
        <f t="shared" si="73"/>
        <v>0.11146716452513079</v>
      </c>
    </row>
    <row r="2338" spans="1:5" x14ac:dyDescent="0.3">
      <c r="A2338" t="s">
        <v>15132</v>
      </c>
      <c r="D2338">
        <f t="shared" si="72"/>
        <v>0</v>
      </c>
      <c r="E2338" s="3">
        <f t="shared" si="73"/>
        <v>0.11146716452513079</v>
      </c>
    </row>
    <row r="2339" spans="1:5" x14ac:dyDescent="0.3">
      <c r="A2339" t="s">
        <v>15133</v>
      </c>
      <c r="D2339">
        <f t="shared" si="72"/>
        <v>0</v>
      </c>
      <c r="E2339" s="3">
        <f t="shared" si="73"/>
        <v>0.11146716452513079</v>
      </c>
    </row>
    <row r="2340" spans="1:5" x14ac:dyDescent="0.3">
      <c r="A2340" t="s">
        <v>15134</v>
      </c>
      <c r="D2340">
        <f t="shared" si="72"/>
        <v>0</v>
      </c>
      <c r="E2340" s="3">
        <f t="shared" si="73"/>
        <v>0.11146716452513079</v>
      </c>
    </row>
    <row r="2341" spans="1:5" x14ac:dyDescent="0.3">
      <c r="A2341" t="s">
        <v>15135</v>
      </c>
      <c r="D2341">
        <f t="shared" si="72"/>
        <v>0</v>
      </c>
      <c r="E2341" s="3">
        <f t="shared" si="73"/>
        <v>0.11146716452513079</v>
      </c>
    </row>
    <row r="2342" spans="1:5" x14ac:dyDescent="0.3">
      <c r="A2342" t="s">
        <v>15136</v>
      </c>
      <c r="D2342">
        <f t="shared" si="72"/>
        <v>0</v>
      </c>
      <c r="E2342" s="3">
        <f t="shared" si="73"/>
        <v>0.11146716452513079</v>
      </c>
    </row>
    <row r="2343" spans="1:5" x14ac:dyDescent="0.3">
      <c r="A2343" t="s">
        <v>15137</v>
      </c>
      <c r="D2343">
        <f t="shared" si="72"/>
        <v>0</v>
      </c>
      <c r="E2343" s="3">
        <f t="shared" si="73"/>
        <v>0.11146716452513079</v>
      </c>
    </row>
    <row r="2344" spans="1:5" x14ac:dyDescent="0.3">
      <c r="A2344" t="s">
        <v>15138</v>
      </c>
      <c r="D2344">
        <f t="shared" si="72"/>
        <v>0</v>
      </c>
      <c r="E2344" s="3">
        <f t="shared" si="73"/>
        <v>0.11146716452513079</v>
      </c>
    </row>
    <row r="2345" spans="1:5" x14ac:dyDescent="0.3">
      <c r="A2345" t="s">
        <v>15139</v>
      </c>
      <c r="D2345">
        <f t="shared" si="72"/>
        <v>0</v>
      </c>
      <c r="E2345" s="3">
        <f t="shared" si="73"/>
        <v>0.11146716452513079</v>
      </c>
    </row>
    <row r="2346" spans="1:5" x14ac:dyDescent="0.3">
      <c r="A2346" t="s">
        <v>15140</v>
      </c>
      <c r="D2346">
        <f t="shared" si="72"/>
        <v>0</v>
      </c>
      <c r="E2346" s="3">
        <f t="shared" si="73"/>
        <v>0.11146716452513079</v>
      </c>
    </row>
    <row r="2347" spans="1:5" x14ac:dyDescent="0.3">
      <c r="A2347" t="s">
        <v>11530</v>
      </c>
      <c r="D2347">
        <f t="shared" si="72"/>
        <v>0</v>
      </c>
      <c r="E2347" s="3">
        <f t="shared" si="73"/>
        <v>0.11146716452513079</v>
      </c>
    </row>
    <row r="2348" spans="1:5" x14ac:dyDescent="0.3">
      <c r="A2348" t="s">
        <v>15141</v>
      </c>
      <c r="D2348">
        <f t="shared" si="72"/>
        <v>0</v>
      </c>
      <c r="E2348" s="3">
        <f t="shared" si="73"/>
        <v>0.11146716452513079</v>
      </c>
    </row>
    <row r="2349" spans="1:5" x14ac:dyDescent="0.3">
      <c r="A2349" t="s">
        <v>15142</v>
      </c>
      <c r="D2349">
        <f t="shared" si="72"/>
        <v>0</v>
      </c>
      <c r="E2349" s="3">
        <f t="shared" si="73"/>
        <v>0.11146716452513079</v>
      </c>
    </row>
    <row r="2350" spans="1:5" x14ac:dyDescent="0.3">
      <c r="A2350" t="s">
        <v>15143</v>
      </c>
      <c r="D2350">
        <f t="shared" si="72"/>
        <v>0</v>
      </c>
      <c r="E2350" s="3">
        <f t="shared" si="73"/>
        <v>0.11146716452513079</v>
      </c>
    </row>
    <row r="2351" spans="1:5" x14ac:dyDescent="0.3">
      <c r="A2351" t="s">
        <v>15144</v>
      </c>
      <c r="D2351">
        <f t="shared" si="72"/>
        <v>0</v>
      </c>
      <c r="E2351" s="3">
        <f t="shared" si="73"/>
        <v>0.11146716452513079</v>
      </c>
    </row>
    <row r="2352" spans="1:5" x14ac:dyDescent="0.3">
      <c r="A2352" t="s">
        <v>15145</v>
      </c>
      <c r="D2352">
        <f t="shared" si="72"/>
        <v>0</v>
      </c>
      <c r="E2352" s="3">
        <f t="shared" si="73"/>
        <v>0.11146716452513079</v>
      </c>
    </row>
    <row r="2353" spans="1:5" x14ac:dyDescent="0.3">
      <c r="A2353" t="s">
        <v>15146</v>
      </c>
      <c r="D2353">
        <f t="shared" si="72"/>
        <v>0</v>
      </c>
      <c r="E2353" s="3">
        <f t="shared" si="73"/>
        <v>0.11146716452513079</v>
      </c>
    </row>
    <row r="2354" spans="1:5" x14ac:dyDescent="0.3">
      <c r="A2354" t="s">
        <v>15147</v>
      </c>
      <c r="D2354">
        <f t="shared" si="72"/>
        <v>0</v>
      </c>
      <c r="E2354" s="3">
        <f t="shared" si="73"/>
        <v>0.11146716452513079</v>
      </c>
    </row>
    <row r="2355" spans="1:5" x14ac:dyDescent="0.3">
      <c r="A2355" t="s">
        <v>15148</v>
      </c>
      <c r="D2355">
        <f t="shared" si="72"/>
        <v>0</v>
      </c>
      <c r="E2355" s="3">
        <f t="shared" si="73"/>
        <v>0.11146716452513079</v>
      </c>
    </row>
    <row r="2356" spans="1:5" x14ac:dyDescent="0.3">
      <c r="A2356" t="s">
        <v>15149</v>
      </c>
      <c r="D2356">
        <f t="shared" si="72"/>
        <v>0</v>
      </c>
      <c r="E2356" s="3">
        <f t="shared" si="73"/>
        <v>0.11146716452513079</v>
      </c>
    </row>
    <row r="2357" spans="1:5" x14ac:dyDescent="0.3">
      <c r="A2357" t="s">
        <v>15150</v>
      </c>
      <c r="D2357">
        <f t="shared" si="72"/>
        <v>0</v>
      </c>
      <c r="E2357" s="3">
        <f t="shared" si="73"/>
        <v>0.11146716452513079</v>
      </c>
    </row>
    <row r="2358" spans="1:5" x14ac:dyDescent="0.3">
      <c r="A2358" t="s">
        <v>15151</v>
      </c>
      <c r="D2358">
        <f t="shared" si="72"/>
        <v>0</v>
      </c>
      <c r="E2358" s="3">
        <f t="shared" si="73"/>
        <v>0.11146716452513079</v>
      </c>
    </row>
    <row r="2359" spans="1:5" x14ac:dyDescent="0.3">
      <c r="A2359" t="s">
        <v>15152</v>
      </c>
      <c r="D2359">
        <f t="shared" si="72"/>
        <v>0</v>
      </c>
      <c r="E2359" s="3">
        <f t="shared" si="73"/>
        <v>0.11146716452513079</v>
      </c>
    </row>
    <row r="2360" spans="1:5" x14ac:dyDescent="0.3">
      <c r="A2360" t="s">
        <v>15153</v>
      </c>
      <c r="D2360">
        <f t="shared" si="72"/>
        <v>0</v>
      </c>
      <c r="E2360" s="3">
        <f t="shared" si="73"/>
        <v>0.11146716452513079</v>
      </c>
    </row>
    <row r="2361" spans="1:5" x14ac:dyDescent="0.3">
      <c r="A2361" t="s">
        <v>15154</v>
      </c>
      <c r="D2361">
        <f t="shared" si="72"/>
        <v>0</v>
      </c>
      <c r="E2361" s="3">
        <f t="shared" si="73"/>
        <v>0.11146716452513079</v>
      </c>
    </row>
    <row r="2362" spans="1:5" x14ac:dyDescent="0.3">
      <c r="A2362" t="s">
        <v>15155</v>
      </c>
      <c r="D2362">
        <f t="shared" si="72"/>
        <v>0</v>
      </c>
      <c r="E2362" s="3">
        <f t="shared" si="73"/>
        <v>0.11146716452513079</v>
      </c>
    </row>
    <row r="2363" spans="1:5" x14ac:dyDescent="0.3">
      <c r="A2363" t="s">
        <v>15156</v>
      </c>
      <c r="D2363">
        <f t="shared" si="72"/>
        <v>0</v>
      </c>
      <c r="E2363" s="3">
        <f t="shared" si="73"/>
        <v>0.11146716452513079</v>
      </c>
    </row>
    <row r="2364" spans="1:5" x14ac:dyDescent="0.3">
      <c r="A2364" t="s">
        <v>15157</v>
      </c>
      <c r="D2364">
        <f t="shared" si="72"/>
        <v>0</v>
      </c>
      <c r="E2364" s="3">
        <f t="shared" si="73"/>
        <v>0.11146716452513079</v>
      </c>
    </row>
    <row r="2365" spans="1:5" x14ac:dyDescent="0.3">
      <c r="A2365" t="s">
        <v>15158</v>
      </c>
      <c r="D2365">
        <f t="shared" si="72"/>
        <v>0</v>
      </c>
      <c r="E2365" s="3">
        <f t="shared" si="73"/>
        <v>0.11146716452513079</v>
      </c>
    </row>
    <row r="2366" spans="1:5" x14ac:dyDescent="0.3">
      <c r="A2366" t="s">
        <v>15159</v>
      </c>
      <c r="D2366">
        <f t="shared" si="72"/>
        <v>0</v>
      </c>
      <c r="E2366" s="3">
        <f t="shared" si="73"/>
        <v>0.11146716452513079</v>
      </c>
    </row>
    <row r="2367" spans="1:5" x14ac:dyDescent="0.3">
      <c r="A2367" t="s">
        <v>15160</v>
      </c>
      <c r="D2367">
        <f t="shared" si="72"/>
        <v>0</v>
      </c>
      <c r="E2367" s="3">
        <f t="shared" si="73"/>
        <v>0.11146716452513079</v>
      </c>
    </row>
    <row r="2368" spans="1:5" x14ac:dyDescent="0.3">
      <c r="A2368" t="s">
        <v>15161</v>
      </c>
      <c r="D2368">
        <f t="shared" si="72"/>
        <v>0</v>
      </c>
      <c r="E2368" s="3">
        <f t="shared" si="73"/>
        <v>0.11146716452513079</v>
      </c>
    </row>
    <row r="2369" spans="1:5" x14ac:dyDescent="0.3">
      <c r="A2369" t="s">
        <v>15162</v>
      </c>
      <c r="D2369">
        <f t="shared" si="72"/>
        <v>0</v>
      </c>
      <c r="E2369" s="3">
        <f t="shared" si="73"/>
        <v>0.11146716452513079</v>
      </c>
    </row>
    <row r="2370" spans="1:5" x14ac:dyDescent="0.3">
      <c r="A2370" t="s">
        <v>15163</v>
      </c>
      <c r="D2370">
        <f t="shared" ref="D2370:D2433" si="74">B2370-C2370</f>
        <v>0</v>
      </c>
      <c r="E2370" s="3">
        <f t="shared" si="73"/>
        <v>0.11146716452513079</v>
      </c>
    </row>
    <row r="2371" spans="1:5" x14ac:dyDescent="0.3">
      <c r="A2371" t="s">
        <v>15164</v>
      </c>
      <c r="D2371">
        <f t="shared" si="74"/>
        <v>0</v>
      </c>
      <c r="E2371" s="3">
        <f t="shared" ref="E2371:E2434" si="75">CORREL($B:$B,$C:$C)</f>
        <v>0.11146716452513079</v>
      </c>
    </row>
    <row r="2372" spans="1:5" x14ac:dyDescent="0.3">
      <c r="A2372" t="s">
        <v>15165</v>
      </c>
      <c r="D2372">
        <f t="shared" si="74"/>
        <v>0</v>
      </c>
      <c r="E2372" s="3">
        <f t="shared" si="75"/>
        <v>0.11146716452513079</v>
      </c>
    </row>
    <row r="2373" spans="1:5" x14ac:dyDescent="0.3">
      <c r="A2373" t="s">
        <v>15166</v>
      </c>
      <c r="D2373">
        <f t="shared" si="74"/>
        <v>0</v>
      </c>
      <c r="E2373" s="3">
        <f t="shared" si="75"/>
        <v>0.11146716452513079</v>
      </c>
    </row>
    <row r="2374" spans="1:5" x14ac:dyDescent="0.3">
      <c r="A2374" t="s">
        <v>15167</v>
      </c>
      <c r="D2374">
        <f t="shared" si="74"/>
        <v>0</v>
      </c>
      <c r="E2374" s="3">
        <f t="shared" si="75"/>
        <v>0.11146716452513079</v>
      </c>
    </row>
    <row r="2375" spans="1:5" x14ac:dyDescent="0.3">
      <c r="A2375" t="s">
        <v>15168</v>
      </c>
      <c r="D2375">
        <f t="shared" si="74"/>
        <v>0</v>
      </c>
      <c r="E2375" s="3">
        <f t="shared" si="75"/>
        <v>0.11146716452513079</v>
      </c>
    </row>
    <row r="2376" spans="1:5" x14ac:dyDescent="0.3">
      <c r="A2376" t="s">
        <v>15169</v>
      </c>
      <c r="D2376">
        <f t="shared" si="74"/>
        <v>0</v>
      </c>
      <c r="E2376" s="3">
        <f t="shared" si="75"/>
        <v>0.11146716452513079</v>
      </c>
    </row>
    <row r="2377" spans="1:5" x14ac:dyDescent="0.3">
      <c r="A2377" t="s">
        <v>15170</v>
      </c>
      <c r="D2377">
        <f t="shared" si="74"/>
        <v>0</v>
      </c>
      <c r="E2377" s="3">
        <f t="shared" si="75"/>
        <v>0.11146716452513079</v>
      </c>
    </row>
    <row r="2378" spans="1:5" x14ac:dyDescent="0.3">
      <c r="A2378" t="s">
        <v>15171</v>
      </c>
      <c r="D2378">
        <f t="shared" si="74"/>
        <v>0</v>
      </c>
      <c r="E2378" s="3">
        <f t="shared" si="75"/>
        <v>0.11146716452513079</v>
      </c>
    </row>
    <row r="2379" spans="1:5" x14ac:dyDescent="0.3">
      <c r="A2379" t="s">
        <v>15172</v>
      </c>
      <c r="D2379">
        <f t="shared" si="74"/>
        <v>0</v>
      </c>
      <c r="E2379" s="3">
        <f t="shared" si="75"/>
        <v>0.11146716452513079</v>
      </c>
    </row>
    <row r="2380" spans="1:5" x14ac:dyDescent="0.3">
      <c r="A2380" t="s">
        <v>15173</v>
      </c>
      <c r="D2380">
        <f t="shared" si="74"/>
        <v>0</v>
      </c>
      <c r="E2380" s="3">
        <f t="shared" si="75"/>
        <v>0.11146716452513079</v>
      </c>
    </row>
    <row r="2381" spans="1:5" x14ac:dyDescent="0.3">
      <c r="A2381" t="s">
        <v>15174</v>
      </c>
      <c r="D2381">
        <f t="shared" si="74"/>
        <v>0</v>
      </c>
      <c r="E2381" s="3">
        <f t="shared" si="75"/>
        <v>0.11146716452513079</v>
      </c>
    </row>
    <row r="2382" spans="1:5" x14ac:dyDescent="0.3">
      <c r="A2382" t="s">
        <v>15175</v>
      </c>
      <c r="D2382">
        <f t="shared" si="74"/>
        <v>0</v>
      </c>
      <c r="E2382" s="3">
        <f t="shared" si="75"/>
        <v>0.11146716452513079</v>
      </c>
    </row>
    <row r="2383" spans="1:5" x14ac:dyDescent="0.3">
      <c r="A2383" t="s">
        <v>15176</v>
      </c>
      <c r="D2383">
        <f t="shared" si="74"/>
        <v>0</v>
      </c>
      <c r="E2383" s="3">
        <f t="shared" si="75"/>
        <v>0.11146716452513079</v>
      </c>
    </row>
    <row r="2384" spans="1:5" x14ac:dyDescent="0.3">
      <c r="A2384" t="s">
        <v>15177</v>
      </c>
      <c r="D2384">
        <f t="shared" si="74"/>
        <v>0</v>
      </c>
      <c r="E2384" s="3">
        <f t="shared" si="75"/>
        <v>0.11146716452513079</v>
      </c>
    </row>
    <row r="2385" spans="1:5" x14ac:dyDescent="0.3">
      <c r="A2385" t="s">
        <v>15178</v>
      </c>
      <c r="D2385">
        <f t="shared" si="74"/>
        <v>0</v>
      </c>
      <c r="E2385" s="3">
        <f t="shared" si="75"/>
        <v>0.11146716452513079</v>
      </c>
    </row>
    <row r="2386" spans="1:5" x14ac:dyDescent="0.3">
      <c r="A2386" t="s">
        <v>15179</v>
      </c>
      <c r="D2386">
        <f t="shared" si="74"/>
        <v>0</v>
      </c>
      <c r="E2386" s="3">
        <f t="shared" si="75"/>
        <v>0.11146716452513079</v>
      </c>
    </row>
    <row r="2387" spans="1:5" x14ac:dyDescent="0.3">
      <c r="A2387" t="s">
        <v>13090</v>
      </c>
      <c r="D2387">
        <f t="shared" si="74"/>
        <v>0</v>
      </c>
      <c r="E2387" s="3">
        <f t="shared" si="75"/>
        <v>0.11146716452513079</v>
      </c>
    </row>
    <row r="2388" spans="1:5" x14ac:dyDescent="0.3">
      <c r="A2388" t="s">
        <v>15180</v>
      </c>
      <c r="D2388">
        <f t="shared" si="74"/>
        <v>0</v>
      </c>
      <c r="E2388" s="3">
        <f t="shared" si="75"/>
        <v>0.11146716452513079</v>
      </c>
    </row>
    <row r="2389" spans="1:5" x14ac:dyDescent="0.3">
      <c r="A2389" t="s">
        <v>15181</v>
      </c>
      <c r="D2389">
        <f t="shared" si="74"/>
        <v>0</v>
      </c>
      <c r="E2389" s="3">
        <f t="shared" si="75"/>
        <v>0.11146716452513079</v>
      </c>
    </row>
    <row r="2390" spans="1:5" x14ac:dyDescent="0.3">
      <c r="A2390" t="s">
        <v>15182</v>
      </c>
      <c r="D2390">
        <f t="shared" si="74"/>
        <v>0</v>
      </c>
      <c r="E2390" s="3">
        <f t="shared" si="75"/>
        <v>0.11146716452513079</v>
      </c>
    </row>
    <row r="2391" spans="1:5" x14ac:dyDescent="0.3">
      <c r="A2391" t="s">
        <v>15183</v>
      </c>
      <c r="D2391">
        <f t="shared" si="74"/>
        <v>0</v>
      </c>
      <c r="E2391" s="3">
        <f t="shared" si="75"/>
        <v>0.11146716452513079</v>
      </c>
    </row>
    <row r="2392" spans="1:5" x14ac:dyDescent="0.3">
      <c r="A2392" t="s">
        <v>15184</v>
      </c>
      <c r="D2392">
        <f t="shared" si="74"/>
        <v>0</v>
      </c>
      <c r="E2392" s="3">
        <f t="shared" si="75"/>
        <v>0.11146716452513079</v>
      </c>
    </row>
    <row r="2393" spans="1:5" x14ac:dyDescent="0.3">
      <c r="A2393" t="s">
        <v>15185</v>
      </c>
      <c r="D2393">
        <f t="shared" si="74"/>
        <v>0</v>
      </c>
      <c r="E2393" s="3">
        <f t="shared" si="75"/>
        <v>0.11146716452513079</v>
      </c>
    </row>
    <row r="2394" spans="1:5" x14ac:dyDescent="0.3">
      <c r="A2394" t="s">
        <v>15186</v>
      </c>
      <c r="D2394">
        <f t="shared" si="74"/>
        <v>0</v>
      </c>
      <c r="E2394" s="3">
        <f t="shared" si="75"/>
        <v>0.11146716452513079</v>
      </c>
    </row>
    <row r="2395" spans="1:5" x14ac:dyDescent="0.3">
      <c r="A2395" t="s">
        <v>15187</v>
      </c>
      <c r="D2395">
        <f t="shared" si="74"/>
        <v>0</v>
      </c>
      <c r="E2395" s="3">
        <f t="shared" si="75"/>
        <v>0.11146716452513079</v>
      </c>
    </row>
    <row r="2396" spans="1:5" x14ac:dyDescent="0.3">
      <c r="A2396" t="s">
        <v>15188</v>
      </c>
      <c r="D2396">
        <f t="shared" si="74"/>
        <v>0</v>
      </c>
      <c r="E2396" s="3">
        <f t="shared" si="75"/>
        <v>0.11146716452513079</v>
      </c>
    </row>
    <row r="2397" spans="1:5" x14ac:dyDescent="0.3">
      <c r="A2397" t="s">
        <v>15189</v>
      </c>
      <c r="D2397">
        <f t="shared" si="74"/>
        <v>0</v>
      </c>
      <c r="E2397" s="3">
        <f t="shared" si="75"/>
        <v>0.11146716452513079</v>
      </c>
    </row>
    <row r="2398" spans="1:5" x14ac:dyDescent="0.3">
      <c r="A2398" t="s">
        <v>15190</v>
      </c>
      <c r="D2398">
        <f t="shared" si="74"/>
        <v>0</v>
      </c>
      <c r="E2398" s="3">
        <f t="shared" si="75"/>
        <v>0.11146716452513079</v>
      </c>
    </row>
    <row r="2399" spans="1:5" x14ac:dyDescent="0.3">
      <c r="A2399" t="s">
        <v>14059</v>
      </c>
      <c r="D2399">
        <f t="shared" si="74"/>
        <v>0</v>
      </c>
      <c r="E2399" s="3">
        <f t="shared" si="75"/>
        <v>0.11146716452513079</v>
      </c>
    </row>
    <row r="2400" spans="1:5" x14ac:dyDescent="0.3">
      <c r="A2400" t="s">
        <v>15191</v>
      </c>
      <c r="D2400">
        <f t="shared" si="74"/>
        <v>0</v>
      </c>
      <c r="E2400" s="3">
        <f t="shared" si="75"/>
        <v>0.11146716452513079</v>
      </c>
    </row>
    <row r="2401" spans="1:5" x14ac:dyDescent="0.3">
      <c r="A2401" t="s">
        <v>15192</v>
      </c>
      <c r="D2401">
        <f t="shared" si="74"/>
        <v>0</v>
      </c>
      <c r="E2401" s="3">
        <f t="shared" si="75"/>
        <v>0.11146716452513079</v>
      </c>
    </row>
    <row r="2402" spans="1:5" x14ac:dyDescent="0.3">
      <c r="A2402" t="s">
        <v>15193</v>
      </c>
      <c r="D2402">
        <f t="shared" si="74"/>
        <v>0</v>
      </c>
      <c r="E2402" s="3">
        <f t="shared" si="75"/>
        <v>0.11146716452513079</v>
      </c>
    </row>
    <row r="2403" spans="1:5" x14ac:dyDescent="0.3">
      <c r="A2403" t="s">
        <v>15194</v>
      </c>
      <c r="D2403">
        <f t="shared" si="74"/>
        <v>0</v>
      </c>
      <c r="E2403" s="3">
        <f t="shared" si="75"/>
        <v>0.11146716452513079</v>
      </c>
    </row>
    <row r="2404" spans="1:5" x14ac:dyDescent="0.3">
      <c r="A2404" t="s">
        <v>15195</v>
      </c>
      <c r="D2404">
        <f t="shared" si="74"/>
        <v>0</v>
      </c>
      <c r="E2404" s="3">
        <f t="shared" si="75"/>
        <v>0.11146716452513079</v>
      </c>
    </row>
    <row r="2405" spans="1:5" x14ac:dyDescent="0.3">
      <c r="A2405" t="s">
        <v>15196</v>
      </c>
      <c r="D2405">
        <f t="shared" si="74"/>
        <v>0</v>
      </c>
      <c r="E2405" s="3">
        <f t="shared" si="75"/>
        <v>0.11146716452513079</v>
      </c>
    </row>
    <row r="2406" spans="1:5" x14ac:dyDescent="0.3">
      <c r="A2406" t="s">
        <v>15197</v>
      </c>
      <c r="D2406">
        <f t="shared" si="74"/>
        <v>0</v>
      </c>
      <c r="E2406" s="3">
        <f t="shared" si="75"/>
        <v>0.11146716452513079</v>
      </c>
    </row>
    <row r="2407" spans="1:5" x14ac:dyDescent="0.3">
      <c r="A2407">
        <v>3</v>
      </c>
      <c r="D2407">
        <f t="shared" si="74"/>
        <v>0</v>
      </c>
      <c r="E2407" s="3">
        <f t="shared" si="75"/>
        <v>0.11146716452513079</v>
      </c>
    </row>
    <row r="2408" spans="1:5" x14ac:dyDescent="0.3">
      <c r="A2408" t="s">
        <v>15198</v>
      </c>
      <c r="D2408">
        <f t="shared" si="74"/>
        <v>0</v>
      </c>
      <c r="E2408" s="3">
        <f t="shared" si="75"/>
        <v>0.11146716452513079</v>
      </c>
    </row>
    <row r="2409" spans="1:5" x14ac:dyDescent="0.3">
      <c r="A2409" t="s">
        <v>15199</v>
      </c>
      <c r="D2409">
        <f t="shared" si="74"/>
        <v>0</v>
      </c>
      <c r="E2409" s="3">
        <f t="shared" si="75"/>
        <v>0.11146716452513079</v>
      </c>
    </row>
    <row r="2410" spans="1:5" x14ac:dyDescent="0.3">
      <c r="A2410" t="s">
        <v>12074</v>
      </c>
      <c r="D2410">
        <f t="shared" si="74"/>
        <v>0</v>
      </c>
      <c r="E2410" s="3">
        <f t="shared" si="75"/>
        <v>0.11146716452513079</v>
      </c>
    </row>
    <row r="2411" spans="1:5" x14ac:dyDescent="0.3">
      <c r="A2411" t="s">
        <v>15200</v>
      </c>
      <c r="D2411">
        <f t="shared" si="74"/>
        <v>0</v>
      </c>
      <c r="E2411" s="3">
        <f t="shared" si="75"/>
        <v>0.11146716452513079</v>
      </c>
    </row>
    <row r="2412" spans="1:5" x14ac:dyDescent="0.3">
      <c r="A2412" t="s">
        <v>15201</v>
      </c>
      <c r="D2412">
        <f t="shared" si="74"/>
        <v>0</v>
      </c>
      <c r="E2412" s="3">
        <f t="shared" si="75"/>
        <v>0.11146716452513079</v>
      </c>
    </row>
    <row r="2413" spans="1:5" x14ac:dyDescent="0.3">
      <c r="A2413" t="s">
        <v>15202</v>
      </c>
      <c r="D2413">
        <f t="shared" si="74"/>
        <v>0</v>
      </c>
      <c r="E2413" s="3">
        <f t="shared" si="75"/>
        <v>0.11146716452513079</v>
      </c>
    </row>
    <row r="2414" spans="1:5" x14ac:dyDescent="0.3">
      <c r="A2414" t="s">
        <v>15203</v>
      </c>
      <c r="D2414">
        <f t="shared" si="74"/>
        <v>0</v>
      </c>
      <c r="E2414" s="3">
        <f t="shared" si="75"/>
        <v>0.11146716452513079</v>
      </c>
    </row>
    <row r="2415" spans="1:5" x14ac:dyDescent="0.3">
      <c r="A2415" t="s">
        <v>15204</v>
      </c>
      <c r="D2415">
        <f t="shared" si="74"/>
        <v>0</v>
      </c>
      <c r="E2415" s="3">
        <f t="shared" si="75"/>
        <v>0.11146716452513079</v>
      </c>
    </row>
    <row r="2416" spans="1:5" x14ac:dyDescent="0.3">
      <c r="A2416" t="s">
        <v>15205</v>
      </c>
      <c r="D2416">
        <f t="shared" si="74"/>
        <v>0</v>
      </c>
      <c r="E2416" s="3">
        <f t="shared" si="75"/>
        <v>0.11146716452513079</v>
      </c>
    </row>
    <row r="2417" spans="1:5" x14ac:dyDescent="0.3">
      <c r="A2417" t="s">
        <v>15206</v>
      </c>
      <c r="D2417">
        <f t="shared" si="74"/>
        <v>0</v>
      </c>
      <c r="E2417" s="3">
        <f t="shared" si="75"/>
        <v>0.11146716452513079</v>
      </c>
    </row>
    <row r="2418" spans="1:5" x14ac:dyDescent="0.3">
      <c r="A2418" t="s">
        <v>15207</v>
      </c>
      <c r="D2418">
        <f t="shared" si="74"/>
        <v>0</v>
      </c>
      <c r="E2418" s="3">
        <f t="shared" si="75"/>
        <v>0.11146716452513079</v>
      </c>
    </row>
    <row r="2419" spans="1:5" x14ac:dyDescent="0.3">
      <c r="A2419" t="s">
        <v>15208</v>
      </c>
      <c r="D2419">
        <f t="shared" si="74"/>
        <v>0</v>
      </c>
      <c r="E2419" s="3">
        <f t="shared" si="75"/>
        <v>0.11146716452513079</v>
      </c>
    </row>
    <row r="2420" spans="1:5" x14ac:dyDescent="0.3">
      <c r="A2420" t="s">
        <v>15209</v>
      </c>
      <c r="D2420">
        <f t="shared" si="74"/>
        <v>0</v>
      </c>
      <c r="E2420" s="3">
        <f t="shared" si="75"/>
        <v>0.11146716452513079</v>
      </c>
    </row>
    <row r="2421" spans="1:5" x14ac:dyDescent="0.3">
      <c r="A2421" t="s">
        <v>15210</v>
      </c>
      <c r="D2421">
        <f t="shared" si="74"/>
        <v>0</v>
      </c>
      <c r="E2421" s="3">
        <f t="shared" si="75"/>
        <v>0.11146716452513079</v>
      </c>
    </row>
    <row r="2422" spans="1:5" x14ac:dyDescent="0.3">
      <c r="A2422" t="s">
        <v>15211</v>
      </c>
      <c r="D2422">
        <f t="shared" si="74"/>
        <v>0</v>
      </c>
      <c r="E2422" s="3">
        <f t="shared" si="75"/>
        <v>0.11146716452513079</v>
      </c>
    </row>
    <row r="2423" spans="1:5" x14ac:dyDescent="0.3">
      <c r="A2423" t="s">
        <v>15212</v>
      </c>
      <c r="D2423">
        <f t="shared" si="74"/>
        <v>0</v>
      </c>
      <c r="E2423" s="3">
        <f t="shared" si="75"/>
        <v>0.11146716452513079</v>
      </c>
    </row>
    <row r="2424" spans="1:5" x14ac:dyDescent="0.3">
      <c r="A2424" t="s">
        <v>15213</v>
      </c>
      <c r="D2424">
        <f t="shared" si="74"/>
        <v>0</v>
      </c>
      <c r="E2424" s="3">
        <f t="shared" si="75"/>
        <v>0.11146716452513079</v>
      </c>
    </row>
    <row r="2425" spans="1:5" x14ac:dyDescent="0.3">
      <c r="A2425" t="s">
        <v>15214</v>
      </c>
      <c r="D2425">
        <f t="shared" si="74"/>
        <v>0</v>
      </c>
      <c r="E2425" s="3">
        <f t="shared" si="75"/>
        <v>0.11146716452513079</v>
      </c>
    </row>
    <row r="2426" spans="1:5" x14ac:dyDescent="0.3">
      <c r="A2426" t="s">
        <v>15215</v>
      </c>
      <c r="D2426">
        <f t="shared" si="74"/>
        <v>0</v>
      </c>
      <c r="E2426" s="3">
        <f t="shared" si="75"/>
        <v>0.11146716452513079</v>
      </c>
    </row>
    <row r="2427" spans="1:5" x14ac:dyDescent="0.3">
      <c r="A2427" t="s">
        <v>15216</v>
      </c>
      <c r="D2427">
        <f t="shared" si="74"/>
        <v>0</v>
      </c>
      <c r="E2427" s="3">
        <f t="shared" si="75"/>
        <v>0.11146716452513079</v>
      </c>
    </row>
    <row r="2428" spans="1:5" x14ac:dyDescent="0.3">
      <c r="A2428" t="s">
        <v>15217</v>
      </c>
      <c r="D2428">
        <f t="shared" si="74"/>
        <v>0</v>
      </c>
      <c r="E2428" s="3">
        <f t="shared" si="75"/>
        <v>0.11146716452513079</v>
      </c>
    </row>
    <row r="2429" spans="1:5" x14ac:dyDescent="0.3">
      <c r="A2429" t="s">
        <v>15218</v>
      </c>
      <c r="D2429">
        <f t="shared" si="74"/>
        <v>0</v>
      </c>
      <c r="E2429" s="3">
        <f t="shared" si="75"/>
        <v>0.11146716452513079</v>
      </c>
    </row>
    <row r="2430" spans="1:5" x14ac:dyDescent="0.3">
      <c r="A2430" t="s">
        <v>15219</v>
      </c>
      <c r="D2430">
        <f t="shared" si="74"/>
        <v>0</v>
      </c>
      <c r="E2430" s="3">
        <f t="shared" si="75"/>
        <v>0.11146716452513079</v>
      </c>
    </row>
    <row r="2431" spans="1:5" x14ac:dyDescent="0.3">
      <c r="A2431" t="s">
        <v>15220</v>
      </c>
      <c r="D2431">
        <f t="shared" si="74"/>
        <v>0</v>
      </c>
      <c r="E2431" s="3">
        <f t="shared" si="75"/>
        <v>0.11146716452513079</v>
      </c>
    </row>
    <row r="2432" spans="1:5" x14ac:dyDescent="0.3">
      <c r="A2432" t="s">
        <v>14550</v>
      </c>
      <c r="D2432">
        <f t="shared" si="74"/>
        <v>0</v>
      </c>
      <c r="E2432" s="3">
        <f t="shared" si="75"/>
        <v>0.11146716452513079</v>
      </c>
    </row>
    <row r="2433" spans="1:5" x14ac:dyDescent="0.3">
      <c r="A2433" t="s">
        <v>15221</v>
      </c>
      <c r="D2433">
        <f t="shared" si="74"/>
        <v>0</v>
      </c>
      <c r="E2433" s="3">
        <f t="shared" si="75"/>
        <v>0.11146716452513079</v>
      </c>
    </row>
    <row r="2434" spans="1:5" x14ac:dyDescent="0.3">
      <c r="A2434" t="s">
        <v>15222</v>
      </c>
      <c r="D2434">
        <f t="shared" ref="D2434:D2497" si="76">B2434-C2434</f>
        <v>0</v>
      </c>
      <c r="E2434" s="3">
        <f t="shared" si="75"/>
        <v>0.11146716452513079</v>
      </c>
    </row>
    <row r="2435" spans="1:5" x14ac:dyDescent="0.3">
      <c r="A2435" t="s">
        <v>15223</v>
      </c>
      <c r="D2435">
        <f t="shared" si="76"/>
        <v>0</v>
      </c>
      <c r="E2435" s="3">
        <f t="shared" ref="E2435:E2498" si="77">CORREL($B:$B,$C:$C)</f>
        <v>0.11146716452513079</v>
      </c>
    </row>
    <row r="2436" spans="1:5" x14ac:dyDescent="0.3">
      <c r="A2436" t="s">
        <v>15224</v>
      </c>
      <c r="D2436">
        <f t="shared" si="76"/>
        <v>0</v>
      </c>
      <c r="E2436" s="3">
        <f t="shared" si="77"/>
        <v>0.11146716452513079</v>
      </c>
    </row>
    <row r="2437" spans="1:5" x14ac:dyDescent="0.3">
      <c r="A2437" t="s">
        <v>15225</v>
      </c>
      <c r="D2437">
        <f t="shared" si="76"/>
        <v>0</v>
      </c>
      <c r="E2437" s="3">
        <f t="shared" si="77"/>
        <v>0.11146716452513079</v>
      </c>
    </row>
    <row r="2438" spans="1:5" x14ac:dyDescent="0.3">
      <c r="A2438" t="s">
        <v>15226</v>
      </c>
      <c r="D2438">
        <f t="shared" si="76"/>
        <v>0</v>
      </c>
      <c r="E2438" s="3">
        <f t="shared" si="77"/>
        <v>0.11146716452513079</v>
      </c>
    </row>
    <row r="2439" spans="1:5" x14ac:dyDescent="0.3">
      <c r="A2439" t="s">
        <v>15227</v>
      </c>
      <c r="D2439">
        <f t="shared" si="76"/>
        <v>0</v>
      </c>
      <c r="E2439" s="3">
        <f t="shared" si="77"/>
        <v>0.11146716452513079</v>
      </c>
    </row>
    <row r="2440" spans="1:5" x14ac:dyDescent="0.3">
      <c r="A2440" t="s">
        <v>15228</v>
      </c>
      <c r="D2440">
        <f t="shared" si="76"/>
        <v>0</v>
      </c>
      <c r="E2440" s="3">
        <f t="shared" si="77"/>
        <v>0.11146716452513079</v>
      </c>
    </row>
    <row r="2441" spans="1:5" x14ac:dyDescent="0.3">
      <c r="A2441" t="s">
        <v>13640</v>
      </c>
      <c r="D2441">
        <f t="shared" si="76"/>
        <v>0</v>
      </c>
      <c r="E2441" s="3">
        <f t="shared" si="77"/>
        <v>0.11146716452513079</v>
      </c>
    </row>
    <row r="2442" spans="1:5" x14ac:dyDescent="0.3">
      <c r="A2442" t="s">
        <v>15229</v>
      </c>
      <c r="D2442">
        <f t="shared" si="76"/>
        <v>0</v>
      </c>
      <c r="E2442" s="3">
        <f t="shared" si="77"/>
        <v>0.11146716452513079</v>
      </c>
    </row>
    <row r="2443" spans="1:5" x14ac:dyDescent="0.3">
      <c r="A2443" t="s">
        <v>15230</v>
      </c>
      <c r="D2443">
        <f t="shared" si="76"/>
        <v>0</v>
      </c>
      <c r="E2443" s="3">
        <f t="shared" si="77"/>
        <v>0.11146716452513079</v>
      </c>
    </row>
    <row r="2444" spans="1:5" x14ac:dyDescent="0.3">
      <c r="A2444" t="s">
        <v>15231</v>
      </c>
      <c r="D2444">
        <f t="shared" si="76"/>
        <v>0</v>
      </c>
      <c r="E2444" s="3">
        <f t="shared" si="77"/>
        <v>0.11146716452513079</v>
      </c>
    </row>
    <row r="2445" spans="1:5" x14ac:dyDescent="0.3">
      <c r="A2445" t="s">
        <v>15232</v>
      </c>
      <c r="D2445">
        <f t="shared" si="76"/>
        <v>0</v>
      </c>
      <c r="E2445" s="3">
        <f t="shared" si="77"/>
        <v>0.11146716452513079</v>
      </c>
    </row>
    <row r="2446" spans="1:5" x14ac:dyDescent="0.3">
      <c r="A2446" t="s">
        <v>15233</v>
      </c>
      <c r="D2446">
        <f t="shared" si="76"/>
        <v>0</v>
      </c>
      <c r="E2446" s="3">
        <f t="shared" si="77"/>
        <v>0.11146716452513079</v>
      </c>
    </row>
    <row r="2447" spans="1:5" x14ac:dyDescent="0.3">
      <c r="A2447" t="s">
        <v>13274</v>
      </c>
      <c r="D2447">
        <f t="shared" si="76"/>
        <v>0</v>
      </c>
      <c r="E2447" s="3">
        <f t="shared" si="77"/>
        <v>0.11146716452513079</v>
      </c>
    </row>
    <row r="2448" spans="1:5" x14ac:dyDescent="0.3">
      <c r="A2448" t="s">
        <v>15234</v>
      </c>
      <c r="D2448">
        <f t="shared" si="76"/>
        <v>0</v>
      </c>
      <c r="E2448" s="3">
        <f t="shared" si="77"/>
        <v>0.11146716452513079</v>
      </c>
    </row>
    <row r="2449" spans="1:5" x14ac:dyDescent="0.3">
      <c r="A2449" t="s">
        <v>15235</v>
      </c>
      <c r="D2449">
        <f t="shared" si="76"/>
        <v>0</v>
      </c>
      <c r="E2449" s="3">
        <f t="shared" si="77"/>
        <v>0.11146716452513079</v>
      </c>
    </row>
    <row r="2450" spans="1:5" x14ac:dyDescent="0.3">
      <c r="A2450" t="s">
        <v>15236</v>
      </c>
      <c r="D2450">
        <f t="shared" si="76"/>
        <v>0</v>
      </c>
      <c r="E2450" s="3">
        <f t="shared" si="77"/>
        <v>0.11146716452513079</v>
      </c>
    </row>
    <row r="2451" spans="1:5" x14ac:dyDescent="0.3">
      <c r="A2451" t="s">
        <v>15237</v>
      </c>
      <c r="D2451">
        <f t="shared" si="76"/>
        <v>0</v>
      </c>
      <c r="E2451" s="3">
        <f t="shared" si="77"/>
        <v>0.11146716452513079</v>
      </c>
    </row>
    <row r="2452" spans="1:5" x14ac:dyDescent="0.3">
      <c r="A2452" t="s">
        <v>15238</v>
      </c>
      <c r="D2452">
        <f t="shared" si="76"/>
        <v>0</v>
      </c>
      <c r="E2452" s="3">
        <f t="shared" si="77"/>
        <v>0.11146716452513079</v>
      </c>
    </row>
    <row r="2453" spans="1:5" x14ac:dyDescent="0.3">
      <c r="A2453" t="s">
        <v>15239</v>
      </c>
      <c r="D2453">
        <f t="shared" si="76"/>
        <v>0</v>
      </c>
      <c r="E2453" s="3">
        <f t="shared" si="77"/>
        <v>0.11146716452513079</v>
      </c>
    </row>
    <row r="2454" spans="1:5" x14ac:dyDescent="0.3">
      <c r="A2454" t="s">
        <v>15240</v>
      </c>
      <c r="D2454">
        <f t="shared" si="76"/>
        <v>0</v>
      </c>
      <c r="E2454" s="3">
        <f t="shared" si="77"/>
        <v>0.11146716452513079</v>
      </c>
    </row>
    <row r="2455" spans="1:5" x14ac:dyDescent="0.3">
      <c r="A2455" t="s">
        <v>15240</v>
      </c>
      <c r="D2455">
        <f t="shared" si="76"/>
        <v>0</v>
      </c>
      <c r="E2455" s="3">
        <f t="shared" si="77"/>
        <v>0.11146716452513079</v>
      </c>
    </row>
    <row r="2456" spans="1:5" x14ac:dyDescent="0.3">
      <c r="A2456" t="s">
        <v>14232</v>
      </c>
      <c r="D2456">
        <f t="shared" si="76"/>
        <v>0</v>
      </c>
      <c r="E2456" s="3">
        <f t="shared" si="77"/>
        <v>0.11146716452513079</v>
      </c>
    </row>
    <row r="2457" spans="1:5" x14ac:dyDescent="0.3">
      <c r="A2457" t="s">
        <v>15241</v>
      </c>
      <c r="D2457">
        <f t="shared" si="76"/>
        <v>0</v>
      </c>
      <c r="E2457" s="3">
        <f t="shared" si="77"/>
        <v>0.11146716452513079</v>
      </c>
    </row>
    <row r="2458" spans="1:5" x14ac:dyDescent="0.3">
      <c r="A2458" t="s">
        <v>15242</v>
      </c>
      <c r="D2458">
        <f t="shared" si="76"/>
        <v>0</v>
      </c>
      <c r="E2458" s="3">
        <f t="shared" si="77"/>
        <v>0.11146716452513079</v>
      </c>
    </row>
    <row r="2459" spans="1:5" x14ac:dyDescent="0.3">
      <c r="A2459" t="s">
        <v>15243</v>
      </c>
      <c r="D2459">
        <f t="shared" si="76"/>
        <v>0</v>
      </c>
      <c r="E2459" s="3">
        <f t="shared" si="77"/>
        <v>0.11146716452513079</v>
      </c>
    </row>
    <row r="2460" spans="1:5" x14ac:dyDescent="0.3">
      <c r="A2460" t="s">
        <v>15244</v>
      </c>
      <c r="D2460">
        <f t="shared" si="76"/>
        <v>0</v>
      </c>
      <c r="E2460" s="3">
        <f t="shared" si="77"/>
        <v>0.11146716452513079</v>
      </c>
    </row>
    <row r="2461" spans="1:5" x14ac:dyDescent="0.3">
      <c r="A2461" t="s">
        <v>15245</v>
      </c>
      <c r="D2461">
        <f t="shared" si="76"/>
        <v>0</v>
      </c>
      <c r="E2461" s="3">
        <f t="shared" si="77"/>
        <v>0.11146716452513079</v>
      </c>
    </row>
    <row r="2462" spans="1:5" x14ac:dyDescent="0.3">
      <c r="A2462" t="s">
        <v>15246</v>
      </c>
      <c r="D2462">
        <f t="shared" si="76"/>
        <v>0</v>
      </c>
      <c r="E2462" s="3">
        <f t="shared" si="77"/>
        <v>0.11146716452513079</v>
      </c>
    </row>
    <row r="2463" spans="1:5" x14ac:dyDescent="0.3">
      <c r="A2463" t="s">
        <v>15247</v>
      </c>
      <c r="D2463">
        <f t="shared" si="76"/>
        <v>0</v>
      </c>
      <c r="E2463" s="3">
        <f t="shared" si="77"/>
        <v>0.11146716452513079</v>
      </c>
    </row>
    <row r="2464" spans="1:5" x14ac:dyDescent="0.3">
      <c r="A2464" t="s">
        <v>15248</v>
      </c>
      <c r="D2464">
        <f t="shared" si="76"/>
        <v>0</v>
      </c>
      <c r="E2464" s="3">
        <f t="shared" si="77"/>
        <v>0.11146716452513079</v>
      </c>
    </row>
    <row r="2465" spans="1:5" x14ac:dyDescent="0.3">
      <c r="A2465" t="s">
        <v>15249</v>
      </c>
      <c r="D2465">
        <f t="shared" si="76"/>
        <v>0</v>
      </c>
      <c r="E2465" s="3">
        <f t="shared" si="77"/>
        <v>0.11146716452513079</v>
      </c>
    </row>
    <row r="2466" spans="1:5" x14ac:dyDescent="0.3">
      <c r="A2466" t="s">
        <v>15250</v>
      </c>
      <c r="D2466">
        <f t="shared" si="76"/>
        <v>0</v>
      </c>
      <c r="E2466" s="3">
        <f t="shared" si="77"/>
        <v>0.11146716452513079</v>
      </c>
    </row>
    <row r="2467" spans="1:5" x14ac:dyDescent="0.3">
      <c r="A2467" t="s">
        <v>15251</v>
      </c>
      <c r="D2467">
        <f t="shared" si="76"/>
        <v>0</v>
      </c>
      <c r="E2467" s="3">
        <f t="shared" si="77"/>
        <v>0.11146716452513079</v>
      </c>
    </row>
    <row r="2468" spans="1:5" x14ac:dyDescent="0.3">
      <c r="A2468" t="s">
        <v>15252</v>
      </c>
      <c r="D2468">
        <f t="shared" si="76"/>
        <v>0</v>
      </c>
      <c r="E2468" s="3">
        <f t="shared" si="77"/>
        <v>0.11146716452513079</v>
      </c>
    </row>
    <row r="2469" spans="1:5" x14ac:dyDescent="0.3">
      <c r="A2469" t="s">
        <v>15253</v>
      </c>
      <c r="D2469">
        <f t="shared" si="76"/>
        <v>0</v>
      </c>
      <c r="E2469" s="3">
        <f t="shared" si="77"/>
        <v>0.11146716452513079</v>
      </c>
    </row>
    <row r="2470" spans="1:5" x14ac:dyDescent="0.3">
      <c r="A2470" t="s">
        <v>15254</v>
      </c>
      <c r="D2470">
        <f t="shared" si="76"/>
        <v>0</v>
      </c>
      <c r="E2470" s="3">
        <f t="shared" si="77"/>
        <v>0.11146716452513079</v>
      </c>
    </row>
    <row r="2471" spans="1:5" x14ac:dyDescent="0.3">
      <c r="A2471" t="s">
        <v>15255</v>
      </c>
      <c r="D2471">
        <f t="shared" si="76"/>
        <v>0</v>
      </c>
      <c r="E2471" s="3">
        <f t="shared" si="77"/>
        <v>0.11146716452513079</v>
      </c>
    </row>
    <row r="2472" spans="1:5" x14ac:dyDescent="0.3">
      <c r="A2472" t="s">
        <v>15256</v>
      </c>
      <c r="D2472">
        <f t="shared" si="76"/>
        <v>0</v>
      </c>
      <c r="E2472" s="3">
        <f t="shared" si="77"/>
        <v>0.11146716452513079</v>
      </c>
    </row>
    <row r="2473" spans="1:5" x14ac:dyDescent="0.3">
      <c r="A2473" t="s">
        <v>15257</v>
      </c>
      <c r="D2473">
        <f t="shared" si="76"/>
        <v>0</v>
      </c>
      <c r="E2473" s="3">
        <f t="shared" si="77"/>
        <v>0.11146716452513079</v>
      </c>
    </row>
    <row r="2474" spans="1:5" x14ac:dyDescent="0.3">
      <c r="A2474" t="s">
        <v>15258</v>
      </c>
      <c r="D2474">
        <f t="shared" si="76"/>
        <v>0</v>
      </c>
      <c r="E2474" s="3">
        <f t="shared" si="77"/>
        <v>0.11146716452513079</v>
      </c>
    </row>
    <row r="2475" spans="1:5" x14ac:dyDescent="0.3">
      <c r="A2475" t="s">
        <v>15259</v>
      </c>
      <c r="D2475">
        <f t="shared" si="76"/>
        <v>0</v>
      </c>
      <c r="E2475" s="3">
        <f t="shared" si="77"/>
        <v>0.11146716452513079</v>
      </c>
    </row>
    <row r="2476" spans="1:5" x14ac:dyDescent="0.3">
      <c r="A2476" t="s">
        <v>13028</v>
      </c>
      <c r="D2476">
        <f t="shared" si="76"/>
        <v>0</v>
      </c>
      <c r="E2476" s="3">
        <f t="shared" si="77"/>
        <v>0.11146716452513079</v>
      </c>
    </row>
    <row r="2477" spans="1:5" x14ac:dyDescent="0.3">
      <c r="A2477" t="s">
        <v>15260</v>
      </c>
      <c r="D2477">
        <f t="shared" si="76"/>
        <v>0</v>
      </c>
      <c r="E2477" s="3">
        <f t="shared" si="77"/>
        <v>0.11146716452513079</v>
      </c>
    </row>
    <row r="2478" spans="1:5" x14ac:dyDescent="0.3">
      <c r="A2478" t="s">
        <v>15261</v>
      </c>
      <c r="D2478">
        <f t="shared" si="76"/>
        <v>0</v>
      </c>
      <c r="E2478" s="3">
        <f t="shared" si="77"/>
        <v>0.11146716452513079</v>
      </c>
    </row>
    <row r="2479" spans="1:5" x14ac:dyDescent="0.3">
      <c r="A2479" t="s">
        <v>15262</v>
      </c>
      <c r="D2479">
        <f t="shared" si="76"/>
        <v>0</v>
      </c>
      <c r="E2479" s="3">
        <f t="shared" si="77"/>
        <v>0.11146716452513079</v>
      </c>
    </row>
    <row r="2480" spans="1:5" x14ac:dyDescent="0.3">
      <c r="A2480" t="s">
        <v>15263</v>
      </c>
      <c r="D2480">
        <f t="shared" si="76"/>
        <v>0</v>
      </c>
      <c r="E2480" s="3">
        <f t="shared" si="77"/>
        <v>0.11146716452513079</v>
      </c>
    </row>
    <row r="2481" spans="1:5" x14ac:dyDescent="0.3">
      <c r="A2481" t="s">
        <v>15264</v>
      </c>
      <c r="D2481">
        <f t="shared" si="76"/>
        <v>0</v>
      </c>
      <c r="E2481" s="3">
        <f t="shared" si="77"/>
        <v>0.11146716452513079</v>
      </c>
    </row>
    <row r="2482" spans="1:5" x14ac:dyDescent="0.3">
      <c r="A2482" t="s">
        <v>15265</v>
      </c>
      <c r="D2482">
        <f t="shared" si="76"/>
        <v>0</v>
      </c>
      <c r="E2482" s="3">
        <f t="shared" si="77"/>
        <v>0.11146716452513079</v>
      </c>
    </row>
    <row r="2483" spans="1:5" x14ac:dyDescent="0.3">
      <c r="A2483" t="s">
        <v>15266</v>
      </c>
      <c r="D2483">
        <f t="shared" si="76"/>
        <v>0</v>
      </c>
      <c r="E2483" s="3">
        <f t="shared" si="77"/>
        <v>0.11146716452513079</v>
      </c>
    </row>
    <row r="2484" spans="1:5" x14ac:dyDescent="0.3">
      <c r="A2484" t="s">
        <v>15267</v>
      </c>
      <c r="D2484">
        <f t="shared" si="76"/>
        <v>0</v>
      </c>
      <c r="E2484" s="3">
        <f t="shared" si="77"/>
        <v>0.11146716452513079</v>
      </c>
    </row>
    <row r="2485" spans="1:5" x14ac:dyDescent="0.3">
      <c r="A2485" t="s">
        <v>15268</v>
      </c>
      <c r="D2485">
        <f t="shared" si="76"/>
        <v>0</v>
      </c>
      <c r="E2485" s="3">
        <f t="shared" si="77"/>
        <v>0.11146716452513079</v>
      </c>
    </row>
    <row r="2486" spans="1:5" x14ac:dyDescent="0.3">
      <c r="A2486" t="s">
        <v>15269</v>
      </c>
      <c r="D2486">
        <f t="shared" si="76"/>
        <v>0</v>
      </c>
      <c r="E2486" s="3">
        <f t="shared" si="77"/>
        <v>0.11146716452513079</v>
      </c>
    </row>
    <row r="2487" spans="1:5" x14ac:dyDescent="0.3">
      <c r="A2487" t="s">
        <v>15270</v>
      </c>
      <c r="D2487">
        <f t="shared" si="76"/>
        <v>0</v>
      </c>
      <c r="E2487" s="3">
        <f t="shared" si="77"/>
        <v>0.11146716452513079</v>
      </c>
    </row>
    <row r="2488" spans="1:5" x14ac:dyDescent="0.3">
      <c r="A2488" t="s">
        <v>15271</v>
      </c>
      <c r="D2488">
        <f t="shared" si="76"/>
        <v>0</v>
      </c>
      <c r="E2488" s="3">
        <f t="shared" si="77"/>
        <v>0.11146716452513079</v>
      </c>
    </row>
    <row r="2489" spans="1:5" x14ac:dyDescent="0.3">
      <c r="A2489" t="s">
        <v>15272</v>
      </c>
      <c r="D2489">
        <f t="shared" si="76"/>
        <v>0</v>
      </c>
      <c r="E2489" s="3">
        <f t="shared" si="77"/>
        <v>0.11146716452513079</v>
      </c>
    </row>
    <row r="2490" spans="1:5" x14ac:dyDescent="0.3">
      <c r="A2490" t="s">
        <v>15273</v>
      </c>
      <c r="D2490">
        <f t="shared" si="76"/>
        <v>0</v>
      </c>
      <c r="E2490" s="3">
        <f t="shared" si="77"/>
        <v>0.11146716452513079</v>
      </c>
    </row>
    <row r="2491" spans="1:5" x14ac:dyDescent="0.3">
      <c r="A2491" t="s">
        <v>15274</v>
      </c>
      <c r="D2491">
        <f t="shared" si="76"/>
        <v>0</v>
      </c>
      <c r="E2491" s="3">
        <f t="shared" si="77"/>
        <v>0.11146716452513079</v>
      </c>
    </row>
    <row r="2492" spans="1:5" x14ac:dyDescent="0.3">
      <c r="A2492" t="s">
        <v>15275</v>
      </c>
      <c r="D2492">
        <f t="shared" si="76"/>
        <v>0</v>
      </c>
      <c r="E2492" s="3">
        <f t="shared" si="77"/>
        <v>0.11146716452513079</v>
      </c>
    </row>
    <row r="2493" spans="1:5" x14ac:dyDescent="0.3">
      <c r="A2493" t="s">
        <v>15276</v>
      </c>
      <c r="D2493">
        <f t="shared" si="76"/>
        <v>0</v>
      </c>
      <c r="E2493" s="3">
        <f t="shared" si="77"/>
        <v>0.11146716452513079</v>
      </c>
    </row>
    <row r="2494" spans="1:5" x14ac:dyDescent="0.3">
      <c r="A2494" t="s">
        <v>15277</v>
      </c>
      <c r="D2494">
        <f t="shared" si="76"/>
        <v>0</v>
      </c>
      <c r="E2494" s="3">
        <f t="shared" si="77"/>
        <v>0.11146716452513079</v>
      </c>
    </row>
    <row r="2495" spans="1:5" x14ac:dyDescent="0.3">
      <c r="A2495" t="s">
        <v>15278</v>
      </c>
      <c r="D2495">
        <f t="shared" si="76"/>
        <v>0</v>
      </c>
      <c r="E2495" s="3">
        <f t="shared" si="77"/>
        <v>0.11146716452513079</v>
      </c>
    </row>
    <row r="2496" spans="1:5" x14ac:dyDescent="0.3">
      <c r="A2496" t="s">
        <v>15279</v>
      </c>
      <c r="D2496">
        <f t="shared" si="76"/>
        <v>0</v>
      </c>
      <c r="E2496" s="3">
        <f t="shared" si="77"/>
        <v>0.11146716452513079</v>
      </c>
    </row>
    <row r="2497" spans="1:5" x14ac:dyDescent="0.3">
      <c r="A2497" t="s">
        <v>15280</v>
      </c>
      <c r="D2497">
        <f t="shared" si="76"/>
        <v>0</v>
      </c>
      <c r="E2497" s="3">
        <f t="shared" si="77"/>
        <v>0.11146716452513079</v>
      </c>
    </row>
    <row r="2498" spans="1:5" x14ac:dyDescent="0.3">
      <c r="A2498" t="s">
        <v>15281</v>
      </c>
      <c r="D2498">
        <f t="shared" ref="D2498:D2561" si="78">B2498-C2498</f>
        <v>0</v>
      </c>
      <c r="E2498" s="3">
        <f t="shared" si="77"/>
        <v>0.11146716452513079</v>
      </c>
    </row>
    <row r="2499" spans="1:5" x14ac:dyDescent="0.3">
      <c r="A2499" t="s">
        <v>15282</v>
      </c>
      <c r="D2499">
        <f t="shared" si="78"/>
        <v>0</v>
      </c>
      <c r="E2499" s="3">
        <f t="shared" ref="E2499:E2562" si="79">CORREL($B:$B,$C:$C)</f>
        <v>0.11146716452513079</v>
      </c>
    </row>
    <row r="2500" spans="1:5" x14ac:dyDescent="0.3">
      <c r="A2500" t="s">
        <v>15283</v>
      </c>
      <c r="D2500">
        <f t="shared" si="78"/>
        <v>0</v>
      </c>
      <c r="E2500" s="3">
        <f t="shared" si="79"/>
        <v>0.11146716452513079</v>
      </c>
    </row>
    <row r="2501" spans="1:5" x14ac:dyDescent="0.3">
      <c r="A2501" t="s">
        <v>15284</v>
      </c>
      <c r="D2501">
        <f t="shared" si="78"/>
        <v>0</v>
      </c>
      <c r="E2501" s="3">
        <f t="shared" si="79"/>
        <v>0.11146716452513079</v>
      </c>
    </row>
    <row r="2502" spans="1:5" x14ac:dyDescent="0.3">
      <c r="A2502" t="s">
        <v>15285</v>
      </c>
      <c r="D2502">
        <f t="shared" si="78"/>
        <v>0</v>
      </c>
      <c r="E2502" s="3">
        <f t="shared" si="79"/>
        <v>0.11146716452513079</v>
      </c>
    </row>
    <row r="2503" spans="1:5" x14ac:dyDescent="0.3">
      <c r="A2503" t="s">
        <v>15286</v>
      </c>
      <c r="D2503">
        <f t="shared" si="78"/>
        <v>0</v>
      </c>
      <c r="E2503" s="3">
        <f t="shared" si="79"/>
        <v>0.11146716452513079</v>
      </c>
    </row>
    <row r="2504" spans="1:5" x14ac:dyDescent="0.3">
      <c r="A2504" t="s">
        <v>15287</v>
      </c>
      <c r="D2504">
        <f t="shared" si="78"/>
        <v>0</v>
      </c>
      <c r="E2504" s="3">
        <f t="shared" si="79"/>
        <v>0.11146716452513079</v>
      </c>
    </row>
    <row r="2505" spans="1:5" x14ac:dyDescent="0.3">
      <c r="A2505" t="s">
        <v>15288</v>
      </c>
      <c r="D2505">
        <f t="shared" si="78"/>
        <v>0</v>
      </c>
      <c r="E2505" s="3">
        <f t="shared" si="79"/>
        <v>0.11146716452513079</v>
      </c>
    </row>
    <row r="2506" spans="1:5" x14ac:dyDescent="0.3">
      <c r="A2506" t="s">
        <v>15289</v>
      </c>
      <c r="D2506">
        <f t="shared" si="78"/>
        <v>0</v>
      </c>
      <c r="E2506" s="3">
        <f t="shared" si="79"/>
        <v>0.11146716452513079</v>
      </c>
    </row>
    <row r="2507" spans="1:5" x14ac:dyDescent="0.3">
      <c r="A2507" t="s">
        <v>15290</v>
      </c>
      <c r="D2507">
        <f t="shared" si="78"/>
        <v>0</v>
      </c>
      <c r="E2507" s="3">
        <f t="shared" si="79"/>
        <v>0.11146716452513079</v>
      </c>
    </row>
    <row r="2508" spans="1:5" x14ac:dyDescent="0.3">
      <c r="A2508" t="s">
        <v>15291</v>
      </c>
      <c r="D2508">
        <f t="shared" si="78"/>
        <v>0</v>
      </c>
      <c r="E2508" s="3">
        <f t="shared" si="79"/>
        <v>0.11146716452513079</v>
      </c>
    </row>
    <row r="2509" spans="1:5" x14ac:dyDescent="0.3">
      <c r="A2509" t="s">
        <v>15292</v>
      </c>
      <c r="D2509">
        <f t="shared" si="78"/>
        <v>0</v>
      </c>
      <c r="E2509" s="3">
        <f t="shared" si="79"/>
        <v>0.11146716452513079</v>
      </c>
    </row>
    <row r="2510" spans="1:5" x14ac:dyDescent="0.3">
      <c r="A2510" t="s">
        <v>15293</v>
      </c>
      <c r="D2510">
        <f t="shared" si="78"/>
        <v>0</v>
      </c>
      <c r="E2510" s="3">
        <f t="shared" si="79"/>
        <v>0.11146716452513079</v>
      </c>
    </row>
    <row r="2511" spans="1:5" x14ac:dyDescent="0.3">
      <c r="A2511" t="s">
        <v>15294</v>
      </c>
      <c r="D2511">
        <f t="shared" si="78"/>
        <v>0</v>
      </c>
      <c r="E2511" s="3">
        <f t="shared" si="79"/>
        <v>0.11146716452513079</v>
      </c>
    </row>
    <row r="2512" spans="1:5" x14ac:dyDescent="0.3">
      <c r="A2512" t="s">
        <v>15295</v>
      </c>
      <c r="D2512">
        <f t="shared" si="78"/>
        <v>0</v>
      </c>
      <c r="E2512" s="3">
        <f t="shared" si="79"/>
        <v>0.11146716452513079</v>
      </c>
    </row>
    <row r="2513" spans="1:5" x14ac:dyDescent="0.3">
      <c r="A2513" t="s">
        <v>15296</v>
      </c>
      <c r="D2513">
        <f t="shared" si="78"/>
        <v>0</v>
      </c>
      <c r="E2513" s="3">
        <f t="shared" si="79"/>
        <v>0.11146716452513079</v>
      </c>
    </row>
    <row r="2514" spans="1:5" x14ac:dyDescent="0.3">
      <c r="A2514" t="s">
        <v>15297</v>
      </c>
      <c r="D2514">
        <f t="shared" si="78"/>
        <v>0</v>
      </c>
      <c r="E2514" s="3">
        <f t="shared" si="79"/>
        <v>0.11146716452513079</v>
      </c>
    </row>
    <row r="2515" spans="1:5" x14ac:dyDescent="0.3">
      <c r="A2515" t="s">
        <v>15298</v>
      </c>
      <c r="D2515">
        <f t="shared" si="78"/>
        <v>0</v>
      </c>
      <c r="E2515" s="3">
        <f t="shared" si="79"/>
        <v>0.11146716452513079</v>
      </c>
    </row>
    <row r="2516" spans="1:5" x14ac:dyDescent="0.3">
      <c r="A2516" t="s">
        <v>15299</v>
      </c>
      <c r="D2516">
        <f t="shared" si="78"/>
        <v>0</v>
      </c>
      <c r="E2516" s="3">
        <f t="shared" si="79"/>
        <v>0.11146716452513079</v>
      </c>
    </row>
    <row r="2517" spans="1:5" x14ac:dyDescent="0.3">
      <c r="A2517" t="s">
        <v>11902</v>
      </c>
      <c r="D2517">
        <f t="shared" si="78"/>
        <v>0</v>
      </c>
      <c r="E2517" s="3">
        <f t="shared" si="79"/>
        <v>0.11146716452513079</v>
      </c>
    </row>
    <row r="2518" spans="1:5" x14ac:dyDescent="0.3">
      <c r="A2518" t="s">
        <v>15300</v>
      </c>
      <c r="D2518">
        <f t="shared" si="78"/>
        <v>0</v>
      </c>
      <c r="E2518" s="3">
        <f t="shared" si="79"/>
        <v>0.11146716452513079</v>
      </c>
    </row>
    <row r="2519" spans="1:5" x14ac:dyDescent="0.3">
      <c r="A2519" t="s">
        <v>15301</v>
      </c>
      <c r="D2519">
        <f t="shared" si="78"/>
        <v>0</v>
      </c>
      <c r="E2519" s="3">
        <f t="shared" si="79"/>
        <v>0.11146716452513079</v>
      </c>
    </row>
    <row r="2520" spans="1:5" x14ac:dyDescent="0.3">
      <c r="A2520" t="s">
        <v>15302</v>
      </c>
      <c r="D2520">
        <f t="shared" si="78"/>
        <v>0</v>
      </c>
      <c r="E2520" s="3">
        <f t="shared" si="79"/>
        <v>0.11146716452513079</v>
      </c>
    </row>
    <row r="2521" spans="1:5" x14ac:dyDescent="0.3">
      <c r="A2521" t="s">
        <v>15303</v>
      </c>
      <c r="D2521">
        <f t="shared" si="78"/>
        <v>0</v>
      </c>
      <c r="E2521" s="3">
        <f t="shared" si="79"/>
        <v>0.11146716452513079</v>
      </c>
    </row>
    <row r="2522" spans="1:5" x14ac:dyDescent="0.3">
      <c r="A2522" t="s">
        <v>15304</v>
      </c>
      <c r="D2522">
        <f t="shared" si="78"/>
        <v>0</v>
      </c>
      <c r="E2522" s="3">
        <f t="shared" si="79"/>
        <v>0.11146716452513079</v>
      </c>
    </row>
    <row r="2523" spans="1:5" x14ac:dyDescent="0.3">
      <c r="A2523" t="s">
        <v>15305</v>
      </c>
      <c r="D2523">
        <f t="shared" si="78"/>
        <v>0</v>
      </c>
      <c r="E2523" s="3">
        <f t="shared" si="79"/>
        <v>0.11146716452513079</v>
      </c>
    </row>
    <row r="2524" spans="1:5" x14ac:dyDescent="0.3">
      <c r="A2524" t="s">
        <v>15306</v>
      </c>
      <c r="D2524">
        <f t="shared" si="78"/>
        <v>0</v>
      </c>
      <c r="E2524" s="3">
        <f t="shared" si="79"/>
        <v>0.11146716452513079</v>
      </c>
    </row>
    <row r="2525" spans="1:5" x14ac:dyDescent="0.3">
      <c r="A2525" t="s">
        <v>15307</v>
      </c>
      <c r="D2525">
        <f t="shared" si="78"/>
        <v>0</v>
      </c>
      <c r="E2525" s="3">
        <f t="shared" si="79"/>
        <v>0.11146716452513079</v>
      </c>
    </row>
    <row r="2526" spans="1:5" x14ac:dyDescent="0.3">
      <c r="A2526" t="s">
        <v>15308</v>
      </c>
      <c r="D2526">
        <f t="shared" si="78"/>
        <v>0</v>
      </c>
      <c r="E2526" s="3">
        <f t="shared" si="79"/>
        <v>0.11146716452513079</v>
      </c>
    </row>
    <row r="2527" spans="1:5" x14ac:dyDescent="0.3">
      <c r="A2527" t="s">
        <v>15309</v>
      </c>
      <c r="D2527">
        <f t="shared" si="78"/>
        <v>0</v>
      </c>
      <c r="E2527" s="3">
        <f t="shared" si="79"/>
        <v>0.11146716452513079</v>
      </c>
    </row>
    <row r="2528" spans="1:5" x14ac:dyDescent="0.3">
      <c r="A2528" t="s">
        <v>15310</v>
      </c>
      <c r="D2528">
        <f t="shared" si="78"/>
        <v>0</v>
      </c>
      <c r="E2528" s="3">
        <f t="shared" si="79"/>
        <v>0.11146716452513079</v>
      </c>
    </row>
    <row r="2529" spans="1:5" x14ac:dyDescent="0.3">
      <c r="A2529" t="s">
        <v>15311</v>
      </c>
      <c r="D2529">
        <f t="shared" si="78"/>
        <v>0</v>
      </c>
      <c r="E2529" s="3">
        <f t="shared" si="79"/>
        <v>0.11146716452513079</v>
      </c>
    </row>
    <row r="2530" spans="1:5" x14ac:dyDescent="0.3">
      <c r="A2530" t="s">
        <v>15312</v>
      </c>
      <c r="D2530">
        <f t="shared" si="78"/>
        <v>0</v>
      </c>
      <c r="E2530" s="3">
        <f t="shared" si="79"/>
        <v>0.11146716452513079</v>
      </c>
    </row>
    <row r="2531" spans="1:5" x14ac:dyDescent="0.3">
      <c r="A2531" t="s">
        <v>15313</v>
      </c>
      <c r="D2531">
        <f t="shared" si="78"/>
        <v>0</v>
      </c>
      <c r="E2531" s="3">
        <f t="shared" si="79"/>
        <v>0.11146716452513079</v>
      </c>
    </row>
    <row r="2532" spans="1:5" x14ac:dyDescent="0.3">
      <c r="A2532" t="s">
        <v>15314</v>
      </c>
      <c r="D2532">
        <f t="shared" si="78"/>
        <v>0</v>
      </c>
      <c r="E2532" s="3">
        <f t="shared" si="79"/>
        <v>0.11146716452513079</v>
      </c>
    </row>
    <row r="2533" spans="1:5" x14ac:dyDescent="0.3">
      <c r="A2533" t="s">
        <v>15315</v>
      </c>
      <c r="D2533">
        <f t="shared" si="78"/>
        <v>0</v>
      </c>
      <c r="E2533" s="3">
        <f t="shared" si="79"/>
        <v>0.11146716452513079</v>
      </c>
    </row>
    <row r="2534" spans="1:5" x14ac:dyDescent="0.3">
      <c r="A2534" t="s">
        <v>15316</v>
      </c>
      <c r="D2534">
        <f t="shared" si="78"/>
        <v>0</v>
      </c>
      <c r="E2534" s="3">
        <f t="shared" si="79"/>
        <v>0.11146716452513079</v>
      </c>
    </row>
    <row r="2535" spans="1:5" x14ac:dyDescent="0.3">
      <c r="A2535" t="s">
        <v>15317</v>
      </c>
      <c r="D2535">
        <f t="shared" si="78"/>
        <v>0</v>
      </c>
      <c r="E2535" s="3">
        <f t="shared" si="79"/>
        <v>0.11146716452513079</v>
      </c>
    </row>
    <row r="2536" spans="1:5" x14ac:dyDescent="0.3">
      <c r="A2536" t="s">
        <v>15318</v>
      </c>
      <c r="D2536">
        <f t="shared" si="78"/>
        <v>0</v>
      </c>
      <c r="E2536" s="3">
        <f t="shared" si="79"/>
        <v>0.11146716452513079</v>
      </c>
    </row>
    <row r="2537" spans="1:5" x14ac:dyDescent="0.3">
      <c r="A2537" t="s">
        <v>15319</v>
      </c>
      <c r="D2537">
        <f t="shared" si="78"/>
        <v>0</v>
      </c>
      <c r="E2537" s="3">
        <f t="shared" si="79"/>
        <v>0.11146716452513079</v>
      </c>
    </row>
    <row r="2538" spans="1:5" x14ac:dyDescent="0.3">
      <c r="A2538" t="s">
        <v>15320</v>
      </c>
      <c r="D2538">
        <f t="shared" si="78"/>
        <v>0</v>
      </c>
      <c r="E2538" s="3">
        <f t="shared" si="79"/>
        <v>0.11146716452513079</v>
      </c>
    </row>
    <row r="2539" spans="1:5" x14ac:dyDescent="0.3">
      <c r="A2539" t="s">
        <v>15321</v>
      </c>
      <c r="D2539">
        <f t="shared" si="78"/>
        <v>0</v>
      </c>
      <c r="E2539" s="3">
        <f t="shared" si="79"/>
        <v>0.11146716452513079</v>
      </c>
    </row>
    <row r="2540" spans="1:5" x14ac:dyDescent="0.3">
      <c r="A2540" t="s">
        <v>15322</v>
      </c>
      <c r="D2540">
        <f t="shared" si="78"/>
        <v>0</v>
      </c>
      <c r="E2540" s="3">
        <f t="shared" si="79"/>
        <v>0.11146716452513079</v>
      </c>
    </row>
    <row r="2541" spans="1:5" x14ac:dyDescent="0.3">
      <c r="A2541" t="s">
        <v>15323</v>
      </c>
      <c r="D2541">
        <f t="shared" si="78"/>
        <v>0</v>
      </c>
      <c r="E2541" s="3">
        <f t="shared" si="79"/>
        <v>0.11146716452513079</v>
      </c>
    </row>
    <row r="2542" spans="1:5" x14ac:dyDescent="0.3">
      <c r="A2542" t="s">
        <v>15324</v>
      </c>
      <c r="D2542">
        <f t="shared" si="78"/>
        <v>0</v>
      </c>
      <c r="E2542" s="3">
        <f t="shared" si="79"/>
        <v>0.11146716452513079</v>
      </c>
    </row>
    <row r="2543" spans="1:5" x14ac:dyDescent="0.3">
      <c r="A2543" t="s">
        <v>15325</v>
      </c>
      <c r="D2543">
        <f t="shared" si="78"/>
        <v>0</v>
      </c>
      <c r="E2543" s="3">
        <f t="shared" si="79"/>
        <v>0.11146716452513079</v>
      </c>
    </row>
    <row r="2544" spans="1:5" x14ac:dyDescent="0.3">
      <c r="A2544" t="s">
        <v>15326</v>
      </c>
      <c r="D2544">
        <f t="shared" si="78"/>
        <v>0</v>
      </c>
      <c r="E2544" s="3">
        <f t="shared" si="79"/>
        <v>0.11146716452513079</v>
      </c>
    </row>
    <row r="2545" spans="1:5" x14ac:dyDescent="0.3">
      <c r="A2545" t="s">
        <v>15327</v>
      </c>
      <c r="D2545">
        <f t="shared" si="78"/>
        <v>0</v>
      </c>
      <c r="E2545" s="3">
        <f t="shared" si="79"/>
        <v>0.11146716452513079</v>
      </c>
    </row>
    <row r="2546" spans="1:5" x14ac:dyDescent="0.3">
      <c r="A2546" t="s">
        <v>15328</v>
      </c>
      <c r="D2546">
        <f t="shared" si="78"/>
        <v>0</v>
      </c>
      <c r="E2546" s="3">
        <f t="shared" si="79"/>
        <v>0.11146716452513079</v>
      </c>
    </row>
    <row r="2547" spans="1:5" x14ac:dyDescent="0.3">
      <c r="A2547" t="s">
        <v>15329</v>
      </c>
      <c r="D2547">
        <f t="shared" si="78"/>
        <v>0</v>
      </c>
      <c r="E2547" s="3">
        <f t="shared" si="79"/>
        <v>0.11146716452513079</v>
      </c>
    </row>
    <row r="2548" spans="1:5" x14ac:dyDescent="0.3">
      <c r="A2548" t="s">
        <v>14680</v>
      </c>
      <c r="C2548">
        <v>218</v>
      </c>
      <c r="D2548">
        <f t="shared" si="78"/>
        <v>-218</v>
      </c>
      <c r="E2548" s="3">
        <f t="shared" si="79"/>
        <v>0.11146716452513079</v>
      </c>
    </row>
    <row r="2549" spans="1:5" x14ac:dyDescent="0.3">
      <c r="A2549" t="s">
        <v>12630</v>
      </c>
      <c r="B2549">
        <v>12561</v>
      </c>
      <c r="C2549">
        <v>13000</v>
      </c>
      <c r="D2549">
        <f t="shared" si="78"/>
        <v>-439</v>
      </c>
      <c r="E2549" s="3">
        <f t="shared" si="79"/>
        <v>0.11146716452513079</v>
      </c>
    </row>
    <row r="2550" spans="1:5" x14ac:dyDescent="0.3">
      <c r="A2550" t="s">
        <v>14864</v>
      </c>
      <c r="C2550">
        <v>1100</v>
      </c>
      <c r="D2550">
        <f t="shared" si="78"/>
        <v>-1100</v>
      </c>
      <c r="E2550" s="3">
        <f t="shared" si="79"/>
        <v>0.11146716452513079</v>
      </c>
    </row>
    <row r="2551" spans="1:5" x14ac:dyDescent="0.3">
      <c r="A2551" t="s">
        <v>14863</v>
      </c>
      <c r="C2551">
        <v>1400</v>
      </c>
      <c r="D2551">
        <f t="shared" si="78"/>
        <v>-1400</v>
      </c>
      <c r="E2551" s="3">
        <f t="shared" si="79"/>
        <v>0.11146716452513079</v>
      </c>
    </row>
    <row r="2552" spans="1:5" x14ac:dyDescent="0.3">
      <c r="A2552" t="s">
        <v>14861</v>
      </c>
      <c r="C2552">
        <v>3250</v>
      </c>
      <c r="D2552">
        <f t="shared" si="78"/>
        <v>-3250</v>
      </c>
      <c r="E2552" s="3">
        <f t="shared" si="79"/>
        <v>0.11146716452513079</v>
      </c>
    </row>
    <row r="2553" spans="1:5" x14ac:dyDescent="0.3">
      <c r="A2553" t="s">
        <v>14853</v>
      </c>
      <c r="C2553">
        <v>4500</v>
      </c>
      <c r="D2553">
        <f t="shared" si="78"/>
        <v>-4500</v>
      </c>
      <c r="E2553" s="3">
        <f t="shared" si="79"/>
        <v>0.11146716452513079</v>
      </c>
    </row>
    <row r="2554" spans="1:5" x14ac:dyDescent="0.3">
      <c r="A2554" t="s">
        <v>14858</v>
      </c>
      <c r="C2554">
        <v>7000</v>
      </c>
      <c r="D2554">
        <f t="shared" si="78"/>
        <v>-7000</v>
      </c>
      <c r="E2554" s="3">
        <f t="shared" si="79"/>
        <v>0.11146716452513079</v>
      </c>
    </row>
    <row r="2555" spans="1:5" x14ac:dyDescent="0.3">
      <c r="A2555" t="s">
        <v>14859</v>
      </c>
      <c r="C2555">
        <v>7000</v>
      </c>
      <c r="D2555">
        <f t="shared" si="78"/>
        <v>-7000</v>
      </c>
      <c r="E2555" s="3">
        <f t="shared" si="79"/>
        <v>0.11146716452513079</v>
      </c>
    </row>
    <row r="2556" spans="1:5" x14ac:dyDescent="0.3">
      <c r="A2556" t="s">
        <v>14860</v>
      </c>
      <c r="C2556">
        <v>7000</v>
      </c>
      <c r="D2556">
        <f t="shared" si="78"/>
        <v>-7000</v>
      </c>
      <c r="E2556" s="3">
        <f t="shared" si="79"/>
        <v>0.11146716452513079</v>
      </c>
    </row>
    <row r="2557" spans="1:5" x14ac:dyDescent="0.3">
      <c r="A2557" t="s">
        <v>14862</v>
      </c>
      <c r="C2557">
        <v>9000</v>
      </c>
      <c r="D2557">
        <f t="shared" si="78"/>
        <v>-9000</v>
      </c>
      <c r="E2557" s="3">
        <f t="shared" si="79"/>
        <v>0.11146716452513079</v>
      </c>
    </row>
    <row r="2558" spans="1:5" x14ac:dyDescent="0.3">
      <c r="A2558" t="s">
        <v>14852</v>
      </c>
      <c r="C2558">
        <v>10000</v>
      </c>
      <c r="D2558">
        <f t="shared" si="78"/>
        <v>-10000</v>
      </c>
      <c r="E2558" s="3">
        <f t="shared" si="79"/>
        <v>0.11146716452513079</v>
      </c>
    </row>
    <row r="2559" spans="1:5" x14ac:dyDescent="0.3">
      <c r="A2559" t="s">
        <v>14854</v>
      </c>
      <c r="C2559">
        <v>10000</v>
      </c>
      <c r="D2559">
        <f t="shared" si="78"/>
        <v>-10000</v>
      </c>
      <c r="E2559" s="3">
        <f t="shared" si="79"/>
        <v>0.11146716452513079</v>
      </c>
    </row>
    <row r="2560" spans="1:5" x14ac:dyDescent="0.3">
      <c r="A2560" t="s">
        <v>14855</v>
      </c>
      <c r="C2560">
        <v>10000</v>
      </c>
      <c r="D2560">
        <f t="shared" si="78"/>
        <v>-10000</v>
      </c>
      <c r="E2560" s="3">
        <f t="shared" si="79"/>
        <v>0.11146716452513079</v>
      </c>
    </row>
    <row r="2561" spans="1:5" x14ac:dyDescent="0.3">
      <c r="A2561" t="s">
        <v>14676</v>
      </c>
      <c r="C2561">
        <v>15000</v>
      </c>
      <c r="D2561">
        <f t="shared" si="78"/>
        <v>-15000</v>
      </c>
      <c r="E2561" s="3">
        <f t="shared" si="79"/>
        <v>0.11146716452513079</v>
      </c>
    </row>
    <row r="2562" spans="1:5" x14ac:dyDescent="0.3">
      <c r="A2562" t="s">
        <v>14848</v>
      </c>
      <c r="C2562">
        <v>15000</v>
      </c>
      <c r="D2562">
        <f t="shared" ref="D2562:D2625" si="80">B2562-C2562</f>
        <v>-15000</v>
      </c>
      <c r="E2562" s="3">
        <f t="shared" si="79"/>
        <v>0.11146716452513079</v>
      </c>
    </row>
    <row r="2563" spans="1:5" x14ac:dyDescent="0.3">
      <c r="A2563" t="s">
        <v>14849</v>
      </c>
      <c r="C2563">
        <v>15000</v>
      </c>
      <c r="D2563">
        <f t="shared" si="80"/>
        <v>-15000</v>
      </c>
      <c r="E2563" s="3">
        <f t="shared" ref="E2563:E2626" si="81">CORREL($B:$B,$C:$C)</f>
        <v>0.11146716452513079</v>
      </c>
    </row>
    <row r="2564" spans="1:5" x14ac:dyDescent="0.3">
      <c r="A2564" t="s">
        <v>14850</v>
      </c>
      <c r="C2564">
        <v>15000</v>
      </c>
      <c r="D2564">
        <f t="shared" si="80"/>
        <v>-15000</v>
      </c>
      <c r="E2564" s="3">
        <f t="shared" si="81"/>
        <v>0.11146716452513079</v>
      </c>
    </row>
    <row r="2565" spans="1:5" x14ac:dyDescent="0.3">
      <c r="A2565" t="s">
        <v>14847</v>
      </c>
      <c r="C2565">
        <v>17350</v>
      </c>
      <c r="D2565">
        <f t="shared" si="80"/>
        <v>-17350</v>
      </c>
      <c r="E2565" s="3">
        <f t="shared" si="81"/>
        <v>0.11146716452513079</v>
      </c>
    </row>
    <row r="2566" spans="1:5" x14ac:dyDescent="0.3">
      <c r="A2566" t="s">
        <v>13770</v>
      </c>
      <c r="B2566">
        <v>5480318</v>
      </c>
      <c r="C2566">
        <v>5500000</v>
      </c>
      <c r="D2566">
        <f t="shared" si="80"/>
        <v>-19682</v>
      </c>
      <c r="E2566" s="3">
        <f t="shared" si="81"/>
        <v>0.11146716452513079</v>
      </c>
    </row>
    <row r="2567" spans="1:5" x14ac:dyDescent="0.3">
      <c r="A2567" t="s">
        <v>14802</v>
      </c>
      <c r="C2567">
        <v>20000</v>
      </c>
      <c r="D2567">
        <f t="shared" si="80"/>
        <v>-20000</v>
      </c>
      <c r="E2567" s="3">
        <f t="shared" si="81"/>
        <v>0.11146716452513079</v>
      </c>
    </row>
    <row r="2568" spans="1:5" x14ac:dyDescent="0.3">
      <c r="A2568" t="s">
        <v>14806</v>
      </c>
      <c r="C2568">
        <v>20000</v>
      </c>
      <c r="D2568">
        <f t="shared" si="80"/>
        <v>-20000</v>
      </c>
      <c r="E2568" s="3">
        <f t="shared" si="81"/>
        <v>0.11146716452513079</v>
      </c>
    </row>
    <row r="2569" spans="1:5" x14ac:dyDescent="0.3">
      <c r="A2569" t="s">
        <v>12810</v>
      </c>
      <c r="C2569">
        <v>20000</v>
      </c>
      <c r="D2569">
        <f t="shared" si="80"/>
        <v>-20000</v>
      </c>
      <c r="E2569" s="3">
        <f t="shared" si="81"/>
        <v>0.11146716452513079</v>
      </c>
    </row>
    <row r="2570" spans="1:5" x14ac:dyDescent="0.3">
      <c r="A2570" t="s">
        <v>14851</v>
      </c>
      <c r="C2570">
        <v>20000</v>
      </c>
      <c r="D2570">
        <f t="shared" si="80"/>
        <v>-20000</v>
      </c>
      <c r="E2570" s="3">
        <f t="shared" si="81"/>
        <v>0.11146716452513079</v>
      </c>
    </row>
    <row r="2571" spans="1:5" x14ac:dyDescent="0.3">
      <c r="A2571" t="s">
        <v>14846</v>
      </c>
      <c r="C2571">
        <v>22000</v>
      </c>
      <c r="D2571">
        <f t="shared" si="80"/>
        <v>-22000</v>
      </c>
      <c r="E2571" s="3">
        <f t="shared" si="81"/>
        <v>0.11146716452513079</v>
      </c>
    </row>
    <row r="2572" spans="1:5" x14ac:dyDescent="0.3">
      <c r="A2572" t="s">
        <v>14844</v>
      </c>
      <c r="C2572">
        <v>23000</v>
      </c>
      <c r="D2572">
        <f t="shared" si="80"/>
        <v>-23000</v>
      </c>
      <c r="E2572" s="3">
        <f t="shared" si="81"/>
        <v>0.11146716452513079</v>
      </c>
    </row>
    <row r="2573" spans="1:5" x14ac:dyDescent="0.3">
      <c r="A2573" t="s">
        <v>14843</v>
      </c>
      <c r="C2573">
        <v>24000</v>
      </c>
      <c r="D2573">
        <f t="shared" si="80"/>
        <v>-24000</v>
      </c>
      <c r="E2573" s="3">
        <f t="shared" si="81"/>
        <v>0.11146716452513079</v>
      </c>
    </row>
    <row r="2574" spans="1:5" x14ac:dyDescent="0.3">
      <c r="A2574" t="s">
        <v>14822</v>
      </c>
      <c r="C2574">
        <v>25000</v>
      </c>
      <c r="D2574">
        <f t="shared" si="80"/>
        <v>-25000</v>
      </c>
      <c r="E2574" s="3">
        <f t="shared" si="81"/>
        <v>0.11146716452513079</v>
      </c>
    </row>
    <row r="2575" spans="1:5" x14ac:dyDescent="0.3">
      <c r="A2575" t="s">
        <v>14841</v>
      </c>
      <c r="C2575">
        <v>25000</v>
      </c>
      <c r="D2575">
        <f t="shared" si="80"/>
        <v>-25000</v>
      </c>
      <c r="E2575" s="3">
        <f t="shared" si="81"/>
        <v>0.11146716452513079</v>
      </c>
    </row>
    <row r="2576" spans="1:5" x14ac:dyDescent="0.3">
      <c r="A2576" t="s">
        <v>14845</v>
      </c>
      <c r="C2576">
        <v>25000</v>
      </c>
      <c r="D2576">
        <f t="shared" si="80"/>
        <v>-25000</v>
      </c>
      <c r="E2576" s="3">
        <f t="shared" si="81"/>
        <v>0.11146716452513079</v>
      </c>
    </row>
    <row r="2577" spans="1:5" x14ac:dyDescent="0.3">
      <c r="A2577" t="s">
        <v>14840</v>
      </c>
      <c r="C2577">
        <v>27000</v>
      </c>
      <c r="D2577">
        <f t="shared" si="80"/>
        <v>-27000</v>
      </c>
      <c r="E2577" s="3">
        <f t="shared" si="81"/>
        <v>0.11146716452513079</v>
      </c>
    </row>
    <row r="2578" spans="1:5" x14ac:dyDescent="0.3">
      <c r="A2578" t="s">
        <v>14837</v>
      </c>
      <c r="C2578">
        <v>30000</v>
      </c>
      <c r="D2578">
        <f t="shared" si="80"/>
        <v>-30000</v>
      </c>
      <c r="E2578" s="3">
        <f t="shared" si="81"/>
        <v>0.11146716452513079</v>
      </c>
    </row>
    <row r="2579" spans="1:5" x14ac:dyDescent="0.3">
      <c r="A2579" t="s">
        <v>10889</v>
      </c>
      <c r="C2579">
        <v>40000</v>
      </c>
      <c r="D2579">
        <f t="shared" si="80"/>
        <v>-40000</v>
      </c>
      <c r="E2579" s="3">
        <f t="shared" si="81"/>
        <v>0.11146716452513079</v>
      </c>
    </row>
    <row r="2580" spans="1:5" x14ac:dyDescent="0.3">
      <c r="A2580" t="s">
        <v>14833</v>
      </c>
      <c r="C2580">
        <v>40000</v>
      </c>
      <c r="D2580">
        <f t="shared" si="80"/>
        <v>-40000</v>
      </c>
      <c r="E2580" s="3">
        <f t="shared" si="81"/>
        <v>0.11146716452513079</v>
      </c>
    </row>
    <row r="2581" spans="1:5" x14ac:dyDescent="0.3">
      <c r="A2581" t="s">
        <v>14835</v>
      </c>
      <c r="C2581">
        <v>40000</v>
      </c>
      <c r="D2581">
        <f t="shared" si="80"/>
        <v>-40000</v>
      </c>
      <c r="E2581" s="3">
        <f t="shared" si="81"/>
        <v>0.11146716452513079</v>
      </c>
    </row>
    <row r="2582" spans="1:5" x14ac:dyDescent="0.3">
      <c r="A2582" t="s">
        <v>14830</v>
      </c>
      <c r="C2582">
        <v>42000</v>
      </c>
      <c r="D2582">
        <f t="shared" si="80"/>
        <v>-42000</v>
      </c>
      <c r="E2582" s="3">
        <f t="shared" si="81"/>
        <v>0.11146716452513079</v>
      </c>
    </row>
    <row r="2583" spans="1:5" x14ac:dyDescent="0.3">
      <c r="A2583" t="s">
        <v>14832</v>
      </c>
      <c r="C2583">
        <v>42000</v>
      </c>
      <c r="D2583">
        <f t="shared" si="80"/>
        <v>-42000</v>
      </c>
      <c r="E2583" s="3">
        <f t="shared" si="81"/>
        <v>0.11146716452513079</v>
      </c>
    </row>
    <row r="2584" spans="1:5" x14ac:dyDescent="0.3">
      <c r="A2584" t="s">
        <v>14122</v>
      </c>
      <c r="B2584">
        <v>2957978</v>
      </c>
      <c r="C2584">
        <v>3000000</v>
      </c>
      <c r="D2584">
        <f t="shared" si="80"/>
        <v>-42022</v>
      </c>
      <c r="E2584" s="3">
        <f t="shared" si="81"/>
        <v>0.11146716452513079</v>
      </c>
    </row>
    <row r="2585" spans="1:5" x14ac:dyDescent="0.3">
      <c r="A2585" t="s">
        <v>13901</v>
      </c>
      <c r="B2585">
        <v>2956000</v>
      </c>
      <c r="C2585">
        <v>3000000</v>
      </c>
      <c r="D2585">
        <f t="shared" si="80"/>
        <v>-44000</v>
      </c>
      <c r="E2585" s="3">
        <f t="shared" si="81"/>
        <v>0.11146716452513079</v>
      </c>
    </row>
    <row r="2586" spans="1:5" x14ac:dyDescent="0.3">
      <c r="A2586" t="s">
        <v>13572</v>
      </c>
      <c r="B2586">
        <v>7455447</v>
      </c>
      <c r="C2586">
        <v>7500000</v>
      </c>
      <c r="D2586">
        <f t="shared" si="80"/>
        <v>-44553</v>
      </c>
      <c r="E2586" s="3">
        <f t="shared" si="81"/>
        <v>0.11146716452513079</v>
      </c>
    </row>
    <row r="2587" spans="1:5" x14ac:dyDescent="0.3">
      <c r="A2587" t="s">
        <v>14831</v>
      </c>
      <c r="C2587">
        <v>45000</v>
      </c>
      <c r="D2587">
        <f t="shared" si="80"/>
        <v>-45000</v>
      </c>
      <c r="E2587" s="3">
        <f t="shared" si="81"/>
        <v>0.11146716452513079</v>
      </c>
    </row>
    <row r="2588" spans="1:5" x14ac:dyDescent="0.3">
      <c r="A2588" t="s">
        <v>14629</v>
      </c>
      <c r="C2588">
        <v>46000</v>
      </c>
      <c r="D2588">
        <f t="shared" si="80"/>
        <v>-46000</v>
      </c>
      <c r="E2588" s="3">
        <f t="shared" si="81"/>
        <v>0.11146716452513079</v>
      </c>
    </row>
    <row r="2589" spans="1:5" x14ac:dyDescent="0.3">
      <c r="A2589" t="s">
        <v>14825</v>
      </c>
      <c r="C2589">
        <v>50000</v>
      </c>
      <c r="D2589">
        <f t="shared" si="80"/>
        <v>-50000</v>
      </c>
      <c r="E2589" s="3">
        <f t="shared" si="81"/>
        <v>0.11146716452513079</v>
      </c>
    </row>
    <row r="2590" spans="1:5" x14ac:dyDescent="0.3">
      <c r="A2590" t="s">
        <v>14826</v>
      </c>
      <c r="C2590">
        <v>50000</v>
      </c>
      <c r="D2590">
        <f t="shared" si="80"/>
        <v>-50000</v>
      </c>
      <c r="E2590" s="3">
        <f t="shared" si="81"/>
        <v>0.11146716452513079</v>
      </c>
    </row>
    <row r="2591" spans="1:5" x14ac:dyDescent="0.3">
      <c r="A2591" t="s">
        <v>14827</v>
      </c>
      <c r="C2591">
        <v>50000</v>
      </c>
      <c r="D2591">
        <f t="shared" si="80"/>
        <v>-50000</v>
      </c>
      <c r="E2591" s="3">
        <f t="shared" si="81"/>
        <v>0.11146716452513079</v>
      </c>
    </row>
    <row r="2592" spans="1:5" x14ac:dyDescent="0.3">
      <c r="A2592" t="s">
        <v>14829</v>
      </c>
      <c r="C2592">
        <v>50000</v>
      </c>
      <c r="D2592">
        <f t="shared" si="80"/>
        <v>-50000</v>
      </c>
      <c r="E2592" s="3">
        <f t="shared" si="81"/>
        <v>0.11146716452513079</v>
      </c>
    </row>
    <row r="2593" spans="1:5" x14ac:dyDescent="0.3">
      <c r="A2593" t="s">
        <v>14836</v>
      </c>
      <c r="C2593">
        <v>50000</v>
      </c>
      <c r="D2593">
        <f t="shared" si="80"/>
        <v>-50000</v>
      </c>
      <c r="E2593" s="3">
        <f t="shared" si="81"/>
        <v>0.11146716452513079</v>
      </c>
    </row>
    <row r="2594" spans="1:5" x14ac:dyDescent="0.3">
      <c r="A2594" t="s">
        <v>12844</v>
      </c>
      <c r="C2594">
        <v>60000</v>
      </c>
      <c r="D2594">
        <f t="shared" si="80"/>
        <v>-60000</v>
      </c>
      <c r="E2594" s="3">
        <f t="shared" si="81"/>
        <v>0.11146716452513079</v>
      </c>
    </row>
    <row r="2595" spans="1:5" x14ac:dyDescent="0.3">
      <c r="A2595" t="s">
        <v>14813</v>
      </c>
      <c r="C2595">
        <v>60000</v>
      </c>
      <c r="D2595">
        <f t="shared" si="80"/>
        <v>-60000</v>
      </c>
      <c r="E2595" s="3">
        <f t="shared" si="81"/>
        <v>0.11146716452513079</v>
      </c>
    </row>
    <row r="2596" spans="1:5" x14ac:dyDescent="0.3">
      <c r="A2596" t="s">
        <v>14814</v>
      </c>
      <c r="C2596">
        <v>60000</v>
      </c>
      <c r="D2596">
        <f t="shared" si="80"/>
        <v>-60000</v>
      </c>
      <c r="E2596" s="3">
        <f t="shared" si="81"/>
        <v>0.11146716452513079</v>
      </c>
    </row>
    <row r="2597" spans="1:5" x14ac:dyDescent="0.3">
      <c r="A2597" t="s">
        <v>14817</v>
      </c>
      <c r="C2597">
        <v>60000</v>
      </c>
      <c r="D2597">
        <f t="shared" si="80"/>
        <v>-60000</v>
      </c>
      <c r="E2597" s="3">
        <f t="shared" si="81"/>
        <v>0.11146716452513079</v>
      </c>
    </row>
    <row r="2598" spans="1:5" x14ac:dyDescent="0.3">
      <c r="A2598" t="s">
        <v>14824</v>
      </c>
      <c r="C2598">
        <v>60000</v>
      </c>
      <c r="D2598">
        <f t="shared" si="80"/>
        <v>-60000</v>
      </c>
      <c r="E2598" s="3">
        <f t="shared" si="81"/>
        <v>0.11146716452513079</v>
      </c>
    </row>
    <row r="2599" spans="1:5" x14ac:dyDescent="0.3">
      <c r="A2599" t="s">
        <v>14838</v>
      </c>
      <c r="C2599">
        <v>60000</v>
      </c>
      <c r="D2599">
        <f t="shared" si="80"/>
        <v>-60000</v>
      </c>
      <c r="E2599" s="3">
        <f t="shared" si="81"/>
        <v>0.11146716452513079</v>
      </c>
    </row>
    <row r="2600" spans="1:5" x14ac:dyDescent="0.3">
      <c r="A2600" t="s">
        <v>12898</v>
      </c>
      <c r="B2600">
        <v>14938570</v>
      </c>
      <c r="C2600">
        <v>15000000</v>
      </c>
      <c r="D2600">
        <f t="shared" si="80"/>
        <v>-61430</v>
      </c>
      <c r="E2600" s="3">
        <f t="shared" si="81"/>
        <v>0.11146716452513079</v>
      </c>
    </row>
    <row r="2601" spans="1:5" x14ac:dyDescent="0.3">
      <c r="A2601" t="s">
        <v>14819</v>
      </c>
      <c r="C2601">
        <v>62000</v>
      </c>
      <c r="D2601">
        <f t="shared" si="80"/>
        <v>-62000</v>
      </c>
      <c r="E2601" s="3">
        <f t="shared" si="81"/>
        <v>0.11146716452513079</v>
      </c>
    </row>
    <row r="2602" spans="1:5" x14ac:dyDescent="0.3">
      <c r="A2602" t="s">
        <v>14816</v>
      </c>
      <c r="C2602">
        <v>65000</v>
      </c>
      <c r="D2602">
        <f t="shared" si="80"/>
        <v>-65000</v>
      </c>
      <c r="E2602" s="3">
        <f t="shared" si="81"/>
        <v>0.11146716452513079</v>
      </c>
    </row>
    <row r="2603" spans="1:5" x14ac:dyDescent="0.3">
      <c r="A2603" t="s">
        <v>14823</v>
      </c>
      <c r="C2603">
        <v>65000</v>
      </c>
      <c r="D2603">
        <f t="shared" si="80"/>
        <v>-65000</v>
      </c>
      <c r="E2603" s="3">
        <f t="shared" si="81"/>
        <v>0.11146716452513079</v>
      </c>
    </row>
    <row r="2604" spans="1:5" x14ac:dyDescent="0.3">
      <c r="A2604" t="s">
        <v>13766</v>
      </c>
      <c r="B2604">
        <v>3432342</v>
      </c>
      <c r="C2604">
        <v>3500159</v>
      </c>
      <c r="D2604">
        <f t="shared" si="80"/>
        <v>-67817</v>
      </c>
      <c r="E2604" s="3">
        <f t="shared" si="81"/>
        <v>0.11146716452513079</v>
      </c>
    </row>
    <row r="2605" spans="1:5" x14ac:dyDescent="0.3">
      <c r="A2605" t="s">
        <v>14812</v>
      </c>
      <c r="C2605">
        <v>70000</v>
      </c>
      <c r="D2605">
        <f t="shared" si="80"/>
        <v>-70000</v>
      </c>
      <c r="E2605" s="3">
        <f t="shared" si="81"/>
        <v>0.11146716452513079</v>
      </c>
    </row>
    <row r="2606" spans="1:5" x14ac:dyDescent="0.3">
      <c r="A2606" t="s">
        <v>14818</v>
      </c>
      <c r="C2606">
        <v>70000</v>
      </c>
      <c r="D2606">
        <f t="shared" si="80"/>
        <v>-70000</v>
      </c>
      <c r="E2606" s="3">
        <f t="shared" si="81"/>
        <v>0.11146716452513079</v>
      </c>
    </row>
    <row r="2607" spans="1:5" x14ac:dyDescent="0.3">
      <c r="A2607" t="s">
        <v>14821</v>
      </c>
      <c r="C2607">
        <v>70000</v>
      </c>
      <c r="D2607">
        <f t="shared" si="80"/>
        <v>-70000</v>
      </c>
      <c r="E2607" s="3">
        <f t="shared" si="81"/>
        <v>0.11146716452513079</v>
      </c>
    </row>
    <row r="2608" spans="1:5" x14ac:dyDescent="0.3">
      <c r="A2608" t="s">
        <v>14815</v>
      </c>
      <c r="C2608">
        <v>75000</v>
      </c>
      <c r="D2608">
        <f t="shared" si="80"/>
        <v>-75000</v>
      </c>
      <c r="E2608" s="3">
        <f t="shared" si="81"/>
        <v>0.11146716452513079</v>
      </c>
    </row>
    <row r="2609" spans="1:5" x14ac:dyDescent="0.3">
      <c r="A2609" t="s">
        <v>14834</v>
      </c>
      <c r="C2609">
        <v>75000</v>
      </c>
      <c r="D2609">
        <f t="shared" si="80"/>
        <v>-75000</v>
      </c>
      <c r="E2609" s="3">
        <f t="shared" si="81"/>
        <v>0.11146716452513079</v>
      </c>
    </row>
    <row r="2610" spans="1:5" x14ac:dyDescent="0.3">
      <c r="A2610" t="s">
        <v>14783</v>
      </c>
      <c r="C2610">
        <v>83532</v>
      </c>
      <c r="D2610">
        <f t="shared" si="80"/>
        <v>-83532</v>
      </c>
      <c r="E2610" s="3">
        <f t="shared" si="81"/>
        <v>0.11146716452513079</v>
      </c>
    </row>
    <row r="2611" spans="1:5" x14ac:dyDescent="0.3">
      <c r="A2611" t="s">
        <v>13903</v>
      </c>
      <c r="B2611">
        <v>2706659</v>
      </c>
      <c r="C2611">
        <v>2800000</v>
      </c>
      <c r="D2611">
        <f t="shared" si="80"/>
        <v>-93341</v>
      </c>
      <c r="E2611" s="3">
        <f t="shared" si="81"/>
        <v>0.11146716452513079</v>
      </c>
    </row>
    <row r="2612" spans="1:5" x14ac:dyDescent="0.3">
      <c r="A2612" t="s">
        <v>13971</v>
      </c>
      <c r="B2612">
        <v>3902679</v>
      </c>
      <c r="C2612">
        <v>4000000</v>
      </c>
      <c r="D2612">
        <f t="shared" si="80"/>
        <v>-97321</v>
      </c>
      <c r="E2612" s="3">
        <f t="shared" si="81"/>
        <v>0.11146716452513079</v>
      </c>
    </row>
    <row r="2613" spans="1:5" x14ac:dyDescent="0.3">
      <c r="A2613" t="s">
        <v>14568</v>
      </c>
      <c r="C2613">
        <v>100000</v>
      </c>
      <c r="D2613">
        <f t="shared" si="80"/>
        <v>-100000</v>
      </c>
      <c r="E2613" s="3">
        <f t="shared" si="81"/>
        <v>0.11146716452513079</v>
      </c>
    </row>
    <row r="2614" spans="1:5" x14ac:dyDescent="0.3">
      <c r="A2614" t="s">
        <v>14652</v>
      </c>
      <c r="C2614">
        <v>100000</v>
      </c>
      <c r="D2614">
        <f t="shared" si="80"/>
        <v>-100000</v>
      </c>
      <c r="E2614" s="3">
        <f t="shared" si="81"/>
        <v>0.11146716452513079</v>
      </c>
    </row>
    <row r="2615" spans="1:5" x14ac:dyDescent="0.3">
      <c r="A2615" t="s">
        <v>14679</v>
      </c>
      <c r="C2615">
        <v>100000</v>
      </c>
      <c r="D2615">
        <f t="shared" si="80"/>
        <v>-100000</v>
      </c>
      <c r="E2615" s="3">
        <f t="shared" si="81"/>
        <v>0.11146716452513079</v>
      </c>
    </row>
    <row r="2616" spans="1:5" x14ac:dyDescent="0.3">
      <c r="A2616" t="s">
        <v>14749</v>
      </c>
      <c r="C2616">
        <v>100000</v>
      </c>
      <c r="D2616">
        <f t="shared" si="80"/>
        <v>-100000</v>
      </c>
      <c r="E2616" s="3">
        <f t="shared" si="81"/>
        <v>0.11146716452513079</v>
      </c>
    </row>
    <row r="2617" spans="1:5" x14ac:dyDescent="0.3">
      <c r="A2617" t="s">
        <v>14776</v>
      </c>
      <c r="C2617">
        <v>100000</v>
      </c>
      <c r="D2617">
        <f t="shared" si="80"/>
        <v>-100000</v>
      </c>
      <c r="E2617" s="3">
        <f t="shared" si="81"/>
        <v>0.11146716452513079</v>
      </c>
    </row>
    <row r="2618" spans="1:5" x14ac:dyDescent="0.3">
      <c r="A2618" t="s">
        <v>14800</v>
      </c>
      <c r="C2618">
        <v>100000</v>
      </c>
      <c r="D2618">
        <f t="shared" si="80"/>
        <v>-100000</v>
      </c>
      <c r="E2618" s="3">
        <f t="shared" si="81"/>
        <v>0.11146716452513079</v>
      </c>
    </row>
    <row r="2619" spans="1:5" x14ac:dyDescent="0.3">
      <c r="A2619" t="s">
        <v>14801</v>
      </c>
      <c r="C2619">
        <v>100000</v>
      </c>
      <c r="D2619">
        <f t="shared" si="80"/>
        <v>-100000</v>
      </c>
      <c r="E2619" s="3">
        <f t="shared" si="81"/>
        <v>0.11146716452513079</v>
      </c>
    </row>
    <row r="2620" spans="1:5" x14ac:dyDescent="0.3">
      <c r="A2620" t="s">
        <v>14803</v>
      </c>
      <c r="C2620">
        <v>100000</v>
      </c>
      <c r="D2620">
        <f t="shared" si="80"/>
        <v>-100000</v>
      </c>
      <c r="E2620" s="3">
        <f t="shared" si="81"/>
        <v>0.11146716452513079</v>
      </c>
    </row>
    <row r="2621" spans="1:5" x14ac:dyDescent="0.3">
      <c r="A2621" t="s">
        <v>14804</v>
      </c>
      <c r="C2621">
        <v>100000</v>
      </c>
      <c r="D2621">
        <f t="shared" si="80"/>
        <v>-100000</v>
      </c>
      <c r="E2621" s="3">
        <f t="shared" si="81"/>
        <v>0.11146716452513079</v>
      </c>
    </row>
    <row r="2622" spans="1:5" x14ac:dyDescent="0.3">
      <c r="A2622" t="s">
        <v>14805</v>
      </c>
      <c r="C2622">
        <v>100000</v>
      </c>
      <c r="D2622">
        <f t="shared" si="80"/>
        <v>-100000</v>
      </c>
      <c r="E2622" s="3">
        <f t="shared" si="81"/>
        <v>0.11146716452513079</v>
      </c>
    </row>
    <row r="2623" spans="1:5" x14ac:dyDescent="0.3">
      <c r="A2623" t="s">
        <v>14808</v>
      </c>
      <c r="C2623">
        <v>100000</v>
      </c>
      <c r="D2623">
        <f t="shared" si="80"/>
        <v>-100000</v>
      </c>
      <c r="E2623" s="3">
        <f t="shared" si="81"/>
        <v>0.11146716452513079</v>
      </c>
    </row>
    <row r="2624" spans="1:5" x14ac:dyDescent="0.3">
      <c r="A2624" t="s">
        <v>14809</v>
      </c>
      <c r="C2624">
        <v>100000</v>
      </c>
      <c r="D2624">
        <f t="shared" si="80"/>
        <v>-100000</v>
      </c>
      <c r="E2624" s="3">
        <f t="shared" si="81"/>
        <v>0.11146716452513079</v>
      </c>
    </row>
    <row r="2625" spans="1:5" x14ac:dyDescent="0.3">
      <c r="A2625" t="s">
        <v>14810</v>
      </c>
      <c r="C2625">
        <v>100000</v>
      </c>
      <c r="D2625">
        <f t="shared" si="80"/>
        <v>-100000</v>
      </c>
      <c r="E2625" s="3">
        <f t="shared" si="81"/>
        <v>0.11146716452513079</v>
      </c>
    </row>
    <row r="2626" spans="1:5" x14ac:dyDescent="0.3">
      <c r="A2626" t="s">
        <v>14820</v>
      </c>
      <c r="C2626">
        <v>100000</v>
      </c>
      <c r="D2626">
        <f t="shared" ref="D2626:D2689" si="82">B2626-C2626</f>
        <v>-100000</v>
      </c>
      <c r="E2626" s="3">
        <f t="shared" si="81"/>
        <v>0.11146716452513079</v>
      </c>
    </row>
    <row r="2627" spans="1:5" x14ac:dyDescent="0.3">
      <c r="A2627" t="s">
        <v>14799</v>
      </c>
      <c r="C2627">
        <v>103000</v>
      </c>
      <c r="D2627">
        <f t="shared" si="82"/>
        <v>-103000</v>
      </c>
      <c r="E2627" s="3">
        <f t="shared" ref="E2627:E2690" si="83">CORREL($B:$B,$C:$C)</f>
        <v>0.11146716452513079</v>
      </c>
    </row>
    <row r="2628" spans="1:5" x14ac:dyDescent="0.3">
      <c r="A2628" t="s">
        <v>14143</v>
      </c>
      <c r="B2628">
        <v>2592808</v>
      </c>
      <c r="C2628">
        <v>2700000</v>
      </c>
      <c r="D2628">
        <f t="shared" si="82"/>
        <v>-107192</v>
      </c>
      <c r="E2628" s="3">
        <f t="shared" si="83"/>
        <v>0.11146716452513079</v>
      </c>
    </row>
    <row r="2629" spans="1:5" x14ac:dyDescent="0.3">
      <c r="A2629" t="s">
        <v>13973</v>
      </c>
      <c r="B2629">
        <v>3287435</v>
      </c>
      <c r="C2629">
        <v>3400000</v>
      </c>
      <c r="D2629">
        <f t="shared" si="82"/>
        <v>-112565</v>
      </c>
      <c r="E2629" s="3">
        <f t="shared" si="83"/>
        <v>0.11146716452513079</v>
      </c>
    </row>
    <row r="2630" spans="1:5" x14ac:dyDescent="0.3">
      <c r="A2630" t="s">
        <v>14796</v>
      </c>
      <c r="C2630">
        <v>114000</v>
      </c>
      <c r="D2630">
        <f t="shared" si="82"/>
        <v>-114000</v>
      </c>
      <c r="E2630" s="3">
        <f t="shared" si="83"/>
        <v>0.11146716452513079</v>
      </c>
    </row>
    <row r="2631" spans="1:5" x14ac:dyDescent="0.3">
      <c r="A2631" t="s">
        <v>13475</v>
      </c>
      <c r="B2631">
        <v>8880705</v>
      </c>
      <c r="C2631">
        <v>9000000</v>
      </c>
      <c r="D2631">
        <f t="shared" si="82"/>
        <v>-119295</v>
      </c>
      <c r="E2631" s="3">
        <f t="shared" si="83"/>
        <v>0.11146716452513079</v>
      </c>
    </row>
    <row r="2632" spans="1:5" x14ac:dyDescent="0.3">
      <c r="A2632" t="s">
        <v>14772</v>
      </c>
      <c r="C2632">
        <v>120000</v>
      </c>
      <c r="D2632">
        <f t="shared" si="82"/>
        <v>-120000</v>
      </c>
      <c r="E2632" s="3">
        <f t="shared" si="83"/>
        <v>0.11146716452513079</v>
      </c>
    </row>
    <row r="2633" spans="1:5" x14ac:dyDescent="0.3">
      <c r="A2633" t="s">
        <v>14791</v>
      </c>
      <c r="C2633">
        <v>120000</v>
      </c>
      <c r="D2633">
        <f t="shared" si="82"/>
        <v>-120000</v>
      </c>
      <c r="E2633" s="3">
        <f t="shared" si="83"/>
        <v>0.11146716452513079</v>
      </c>
    </row>
    <row r="2634" spans="1:5" x14ac:dyDescent="0.3">
      <c r="A2634" t="s">
        <v>14794</v>
      </c>
      <c r="C2634">
        <v>120000</v>
      </c>
      <c r="D2634">
        <f t="shared" si="82"/>
        <v>-120000</v>
      </c>
      <c r="E2634" s="3">
        <f t="shared" si="83"/>
        <v>0.11146716452513079</v>
      </c>
    </row>
    <row r="2635" spans="1:5" x14ac:dyDescent="0.3">
      <c r="A2635" t="s">
        <v>14795</v>
      </c>
      <c r="C2635">
        <v>120000</v>
      </c>
      <c r="D2635">
        <f t="shared" si="82"/>
        <v>-120000</v>
      </c>
      <c r="E2635" s="3">
        <f t="shared" si="83"/>
        <v>0.11146716452513079</v>
      </c>
    </row>
    <row r="2636" spans="1:5" x14ac:dyDescent="0.3">
      <c r="A2636" t="s">
        <v>14797</v>
      </c>
      <c r="C2636">
        <v>120000</v>
      </c>
      <c r="D2636">
        <f t="shared" si="82"/>
        <v>-120000</v>
      </c>
      <c r="E2636" s="3">
        <f t="shared" si="83"/>
        <v>0.11146716452513079</v>
      </c>
    </row>
    <row r="2637" spans="1:5" x14ac:dyDescent="0.3">
      <c r="A2637" t="s">
        <v>14789</v>
      </c>
      <c r="C2637">
        <v>125000</v>
      </c>
      <c r="D2637">
        <f t="shared" si="82"/>
        <v>-125000</v>
      </c>
      <c r="E2637" s="3">
        <f t="shared" si="83"/>
        <v>0.11146716452513079</v>
      </c>
    </row>
    <row r="2638" spans="1:5" x14ac:dyDescent="0.3">
      <c r="A2638" t="s">
        <v>14790</v>
      </c>
      <c r="C2638">
        <v>125000</v>
      </c>
      <c r="D2638">
        <f t="shared" si="82"/>
        <v>-125000</v>
      </c>
      <c r="E2638" s="3">
        <f t="shared" si="83"/>
        <v>0.11146716452513079</v>
      </c>
    </row>
    <row r="2639" spans="1:5" x14ac:dyDescent="0.3">
      <c r="A2639" t="s">
        <v>14792</v>
      </c>
      <c r="C2639">
        <v>125000</v>
      </c>
      <c r="D2639">
        <f t="shared" si="82"/>
        <v>-125000</v>
      </c>
      <c r="E2639" s="3">
        <f t="shared" si="83"/>
        <v>0.11146716452513079</v>
      </c>
    </row>
    <row r="2640" spans="1:5" x14ac:dyDescent="0.3">
      <c r="A2640" t="s">
        <v>14793</v>
      </c>
      <c r="C2640">
        <v>125000</v>
      </c>
      <c r="D2640">
        <f t="shared" si="82"/>
        <v>-125000</v>
      </c>
      <c r="E2640" s="3">
        <f t="shared" si="83"/>
        <v>0.11146716452513079</v>
      </c>
    </row>
    <row r="2641" spans="1:5" x14ac:dyDescent="0.3">
      <c r="A2641" t="s">
        <v>13655</v>
      </c>
      <c r="B2641">
        <v>6851636</v>
      </c>
      <c r="C2641">
        <v>7000000</v>
      </c>
      <c r="D2641">
        <f t="shared" si="82"/>
        <v>-148364</v>
      </c>
      <c r="E2641" s="3">
        <f t="shared" si="83"/>
        <v>0.11146716452513079</v>
      </c>
    </row>
    <row r="2642" spans="1:5" x14ac:dyDescent="0.3">
      <c r="A2642" t="s">
        <v>14659</v>
      </c>
      <c r="C2642">
        <v>150000</v>
      </c>
      <c r="D2642">
        <f t="shared" si="82"/>
        <v>-150000</v>
      </c>
      <c r="E2642" s="3">
        <f t="shared" si="83"/>
        <v>0.11146716452513079</v>
      </c>
    </row>
    <row r="2643" spans="1:5" x14ac:dyDescent="0.3">
      <c r="A2643" t="s">
        <v>14731</v>
      </c>
      <c r="C2643">
        <v>150000</v>
      </c>
      <c r="D2643">
        <f t="shared" si="82"/>
        <v>-150000</v>
      </c>
      <c r="E2643" s="3">
        <f t="shared" si="83"/>
        <v>0.11146716452513079</v>
      </c>
    </row>
    <row r="2644" spans="1:5" x14ac:dyDescent="0.3">
      <c r="A2644" t="s">
        <v>11157</v>
      </c>
      <c r="C2644">
        <v>150000</v>
      </c>
      <c r="D2644">
        <f t="shared" si="82"/>
        <v>-150000</v>
      </c>
      <c r="E2644" s="3">
        <f t="shared" si="83"/>
        <v>0.11146716452513079</v>
      </c>
    </row>
    <row r="2645" spans="1:5" x14ac:dyDescent="0.3">
      <c r="A2645" t="s">
        <v>14779</v>
      </c>
      <c r="C2645">
        <v>150000</v>
      </c>
      <c r="D2645">
        <f t="shared" si="82"/>
        <v>-150000</v>
      </c>
      <c r="E2645" s="3">
        <f t="shared" si="83"/>
        <v>0.11146716452513079</v>
      </c>
    </row>
    <row r="2646" spans="1:5" x14ac:dyDescent="0.3">
      <c r="A2646" t="s">
        <v>11203</v>
      </c>
      <c r="C2646">
        <v>150000</v>
      </c>
      <c r="D2646">
        <f t="shared" si="82"/>
        <v>-150000</v>
      </c>
      <c r="E2646" s="3">
        <f t="shared" si="83"/>
        <v>0.11146716452513079</v>
      </c>
    </row>
    <row r="2647" spans="1:5" x14ac:dyDescent="0.3">
      <c r="A2647" t="s">
        <v>14784</v>
      </c>
      <c r="C2647">
        <v>150000</v>
      </c>
      <c r="D2647">
        <f t="shared" si="82"/>
        <v>-150000</v>
      </c>
      <c r="E2647" s="3">
        <f t="shared" si="83"/>
        <v>0.11146716452513079</v>
      </c>
    </row>
    <row r="2648" spans="1:5" x14ac:dyDescent="0.3">
      <c r="A2648" t="s">
        <v>14785</v>
      </c>
      <c r="C2648">
        <v>150000</v>
      </c>
      <c r="D2648">
        <f t="shared" si="82"/>
        <v>-150000</v>
      </c>
      <c r="E2648" s="3">
        <f t="shared" si="83"/>
        <v>0.11146716452513079</v>
      </c>
    </row>
    <row r="2649" spans="1:5" x14ac:dyDescent="0.3">
      <c r="A2649" t="s">
        <v>14786</v>
      </c>
      <c r="C2649">
        <v>150000</v>
      </c>
      <c r="D2649">
        <f t="shared" si="82"/>
        <v>-150000</v>
      </c>
      <c r="E2649" s="3">
        <f t="shared" si="83"/>
        <v>0.11146716452513079</v>
      </c>
    </row>
    <row r="2650" spans="1:5" x14ac:dyDescent="0.3">
      <c r="A2650" t="s">
        <v>14710</v>
      </c>
      <c r="C2650">
        <v>160000</v>
      </c>
      <c r="D2650">
        <f t="shared" si="82"/>
        <v>-160000</v>
      </c>
      <c r="E2650" s="3">
        <f t="shared" si="83"/>
        <v>0.11146716452513079</v>
      </c>
    </row>
    <row r="2651" spans="1:5" x14ac:dyDescent="0.3">
      <c r="A2651" t="s">
        <v>14782</v>
      </c>
      <c r="C2651">
        <v>160000</v>
      </c>
      <c r="D2651">
        <f t="shared" si="82"/>
        <v>-160000</v>
      </c>
      <c r="E2651" s="3">
        <f t="shared" si="83"/>
        <v>0.11146716452513079</v>
      </c>
    </row>
    <row r="2652" spans="1:5" x14ac:dyDescent="0.3">
      <c r="A2652" t="s">
        <v>14787</v>
      </c>
      <c r="C2652">
        <v>160000</v>
      </c>
      <c r="D2652">
        <f t="shared" si="82"/>
        <v>-160000</v>
      </c>
      <c r="E2652" s="3">
        <f t="shared" si="83"/>
        <v>0.11146716452513079</v>
      </c>
    </row>
    <row r="2653" spans="1:5" x14ac:dyDescent="0.3">
      <c r="A2653" t="s">
        <v>14775</v>
      </c>
      <c r="C2653">
        <v>168000</v>
      </c>
      <c r="D2653">
        <f t="shared" si="82"/>
        <v>-168000</v>
      </c>
      <c r="E2653" s="3">
        <f t="shared" si="83"/>
        <v>0.11146716452513079</v>
      </c>
    </row>
    <row r="2654" spans="1:5" x14ac:dyDescent="0.3">
      <c r="A2654" t="s">
        <v>14011</v>
      </c>
      <c r="B2654">
        <v>3826455</v>
      </c>
      <c r="C2654">
        <v>4000000</v>
      </c>
      <c r="D2654">
        <f t="shared" si="82"/>
        <v>-173545</v>
      </c>
      <c r="E2654" s="3">
        <f t="shared" si="83"/>
        <v>0.11146716452513079</v>
      </c>
    </row>
    <row r="2655" spans="1:5" x14ac:dyDescent="0.3">
      <c r="A2655" t="s">
        <v>14773</v>
      </c>
      <c r="C2655">
        <v>175000</v>
      </c>
      <c r="D2655">
        <f t="shared" si="82"/>
        <v>-175000</v>
      </c>
      <c r="E2655" s="3">
        <f t="shared" si="83"/>
        <v>0.11146716452513079</v>
      </c>
    </row>
    <row r="2656" spans="1:5" x14ac:dyDescent="0.3">
      <c r="A2656" t="s">
        <v>14771</v>
      </c>
      <c r="C2656">
        <v>180000</v>
      </c>
      <c r="D2656">
        <f t="shared" si="82"/>
        <v>-180000</v>
      </c>
      <c r="E2656" s="3">
        <f t="shared" si="83"/>
        <v>0.11146716452513079</v>
      </c>
    </row>
    <row r="2657" spans="1:5" x14ac:dyDescent="0.3">
      <c r="A2657" t="s">
        <v>14774</v>
      </c>
      <c r="C2657">
        <v>180000</v>
      </c>
      <c r="D2657">
        <f t="shared" si="82"/>
        <v>-180000</v>
      </c>
      <c r="E2657" s="3">
        <f t="shared" si="83"/>
        <v>0.11146716452513079</v>
      </c>
    </row>
    <row r="2658" spans="1:5" x14ac:dyDescent="0.3">
      <c r="A2658" t="s">
        <v>14780</v>
      </c>
      <c r="C2658">
        <v>180000</v>
      </c>
      <c r="D2658">
        <f t="shared" si="82"/>
        <v>-180000</v>
      </c>
      <c r="E2658" s="3">
        <f t="shared" si="83"/>
        <v>0.11146716452513079</v>
      </c>
    </row>
    <row r="2659" spans="1:5" x14ac:dyDescent="0.3">
      <c r="A2659" t="s">
        <v>13771</v>
      </c>
      <c r="B2659">
        <v>5308707</v>
      </c>
      <c r="C2659">
        <v>5500000</v>
      </c>
      <c r="D2659">
        <f t="shared" si="82"/>
        <v>-191293</v>
      </c>
      <c r="E2659" s="3">
        <f t="shared" si="83"/>
        <v>0.11146716452513079</v>
      </c>
    </row>
    <row r="2660" spans="1:5" x14ac:dyDescent="0.3">
      <c r="A2660" t="s">
        <v>13305</v>
      </c>
      <c r="B2660">
        <v>9801782</v>
      </c>
      <c r="C2660">
        <v>10000000</v>
      </c>
      <c r="D2660">
        <f t="shared" si="82"/>
        <v>-198218</v>
      </c>
      <c r="E2660" s="3">
        <f t="shared" si="83"/>
        <v>0.11146716452513079</v>
      </c>
    </row>
    <row r="2661" spans="1:5" x14ac:dyDescent="0.3">
      <c r="A2661" t="s">
        <v>14706</v>
      </c>
      <c r="C2661">
        <v>200000</v>
      </c>
      <c r="D2661">
        <f t="shared" si="82"/>
        <v>-200000</v>
      </c>
      <c r="E2661" s="3">
        <f t="shared" si="83"/>
        <v>0.11146716452513079</v>
      </c>
    </row>
    <row r="2662" spans="1:5" x14ac:dyDescent="0.3">
      <c r="A2662" t="s">
        <v>14712</v>
      </c>
      <c r="C2662">
        <v>200000</v>
      </c>
      <c r="D2662">
        <f t="shared" si="82"/>
        <v>-200000</v>
      </c>
      <c r="E2662" s="3">
        <f t="shared" si="83"/>
        <v>0.11146716452513079</v>
      </c>
    </row>
    <row r="2663" spans="1:5" x14ac:dyDescent="0.3">
      <c r="A2663" t="s">
        <v>14752</v>
      </c>
      <c r="C2663">
        <v>200000</v>
      </c>
      <c r="D2663">
        <f t="shared" si="82"/>
        <v>-200000</v>
      </c>
      <c r="E2663" s="3">
        <f t="shared" si="83"/>
        <v>0.11146716452513079</v>
      </c>
    </row>
    <row r="2664" spans="1:5" x14ac:dyDescent="0.3">
      <c r="A2664" t="s">
        <v>14753</v>
      </c>
      <c r="C2664">
        <v>200000</v>
      </c>
      <c r="D2664">
        <f t="shared" si="82"/>
        <v>-200000</v>
      </c>
      <c r="E2664" s="3">
        <f t="shared" si="83"/>
        <v>0.11146716452513079</v>
      </c>
    </row>
    <row r="2665" spans="1:5" x14ac:dyDescent="0.3">
      <c r="A2665" t="s">
        <v>14754</v>
      </c>
      <c r="C2665">
        <v>200000</v>
      </c>
      <c r="D2665">
        <f t="shared" si="82"/>
        <v>-200000</v>
      </c>
      <c r="E2665" s="3">
        <f t="shared" si="83"/>
        <v>0.11146716452513079</v>
      </c>
    </row>
    <row r="2666" spans="1:5" x14ac:dyDescent="0.3">
      <c r="A2666" t="s">
        <v>14755</v>
      </c>
      <c r="C2666">
        <v>200000</v>
      </c>
      <c r="D2666">
        <f t="shared" si="82"/>
        <v>-200000</v>
      </c>
      <c r="E2666" s="3">
        <f t="shared" si="83"/>
        <v>0.11146716452513079</v>
      </c>
    </row>
    <row r="2667" spans="1:5" x14ac:dyDescent="0.3">
      <c r="A2667" t="s">
        <v>14756</v>
      </c>
      <c r="C2667">
        <v>200000</v>
      </c>
      <c r="D2667">
        <f t="shared" si="82"/>
        <v>-200000</v>
      </c>
      <c r="E2667" s="3">
        <f t="shared" si="83"/>
        <v>0.11146716452513079</v>
      </c>
    </row>
    <row r="2668" spans="1:5" x14ac:dyDescent="0.3">
      <c r="A2668" t="s">
        <v>14757</v>
      </c>
      <c r="C2668">
        <v>200000</v>
      </c>
      <c r="D2668">
        <f t="shared" si="82"/>
        <v>-200000</v>
      </c>
      <c r="E2668" s="3">
        <f t="shared" si="83"/>
        <v>0.11146716452513079</v>
      </c>
    </row>
    <row r="2669" spans="1:5" x14ac:dyDescent="0.3">
      <c r="A2669" t="s">
        <v>14758</v>
      </c>
      <c r="C2669">
        <v>200000</v>
      </c>
      <c r="D2669">
        <f t="shared" si="82"/>
        <v>-200000</v>
      </c>
      <c r="E2669" s="3">
        <f t="shared" si="83"/>
        <v>0.11146716452513079</v>
      </c>
    </row>
    <row r="2670" spans="1:5" x14ac:dyDescent="0.3">
      <c r="A2670" t="s">
        <v>14759</v>
      </c>
      <c r="C2670">
        <v>200000</v>
      </c>
      <c r="D2670">
        <f t="shared" si="82"/>
        <v>-200000</v>
      </c>
      <c r="E2670" s="3">
        <f t="shared" si="83"/>
        <v>0.11146716452513079</v>
      </c>
    </row>
    <row r="2671" spans="1:5" x14ac:dyDescent="0.3">
      <c r="A2671" t="s">
        <v>14760</v>
      </c>
      <c r="C2671">
        <v>200000</v>
      </c>
      <c r="D2671">
        <f t="shared" si="82"/>
        <v>-200000</v>
      </c>
      <c r="E2671" s="3">
        <f t="shared" si="83"/>
        <v>0.11146716452513079</v>
      </c>
    </row>
    <row r="2672" spans="1:5" x14ac:dyDescent="0.3">
      <c r="A2672" t="s">
        <v>14762</v>
      </c>
      <c r="C2672">
        <v>200000</v>
      </c>
      <c r="D2672">
        <f t="shared" si="82"/>
        <v>-200000</v>
      </c>
      <c r="E2672" s="3">
        <f t="shared" si="83"/>
        <v>0.11146716452513079</v>
      </c>
    </row>
    <row r="2673" spans="1:5" x14ac:dyDescent="0.3">
      <c r="A2673" t="s">
        <v>14765</v>
      </c>
      <c r="C2673">
        <v>200000</v>
      </c>
      <c r="D2673">
        <f t="shared" si="82"/>
        <v>-200000</v>
      </c>
      <c r="E2673" s="3">
        <f t="shared" si="83"/>
        <v>0.11146716452513079</v>
      </c>
    </row>
    <row r="2674" spans="1:5" x14ac:dyDescent="0.3">
      <c r="A2674" t="s">
        <v>14766</v>
      </c>
      <c r="C2674">
        <v>200000</v>
      </c>
      <c r="D2674">
        <f t="shared" si="82"/>
        <v>-200000</v>
      </c>
      <c r="E2674" s="3">
        <f t="shared" si="83"/>
        <v>0.11146716452513079</v>
      </c>
    </row>
    <row r="2675" spans="1:5" x14ac:dyDescent="0.3">
      <c r="A2675" t="s">
        <v>14767</v>
      </c>
      <c r="C2675">
        <v>200000</v>
      </c>
      <c r="D2675">
        <f t="shared" si="82"/>
        <v>-200000</v>
      </c>
      <c r="E2675" s="3">
        <f t="shared" si="83"/>
        <v>0.11146716452513079</v>
      </c>
    </row>
    <row r="2676" spans="1:5" x14ac:dyDescent="0.3">
      <c r="A2676" t="s">
        <v>14769</v>
      </c>
      <c r="C2676">
        <v>200000</v>
      </c>
      <c r="D2676">
        <f t="shared" si="82"/>
        <v>-200000</v>
      </c>
      <c r="E2676" s="3">
        <f t="shared" si="83"/>
        <v>0.11146716452513079</v>
      </c>
    </row>
    <row r="2677" spans="1:5" x14ac:dyDescent="0.3">
      <c r="A2677" t="s">
        <v>14770</v>
      </c>
      <c r="C2677">
        <v>200000</v>
      </c>
      <c r="D2677">
        <f t="shared" si="82"/>
        <v>-200000</v>
      </c>
      <c r="E2677" s="3">
        <f t="shared" si="83"/>
        <v>0.11146716452513079</v>
      </c>
    </row>
    <row r="2678" spans="1:5" x14ac:dyDescent="0.3">
      <c r="A2678" t="s">
        <v>14778</v>
      </c>
      <c r="C2678">
        <v>200000</v>
      </c>
      <c r="D2678">
        <f t="shared" si="82"/>
        <v>-200000</v>
      </c>
      <c r="E2678" s="3">
        <f t="shared" si="83"/>
        <v>0.11146716452513079</v>
      </c>
    </row>
    <row r="2679" spans="1:5" x14ac:dyDescent="0.3">
      <c r="A2679" t="s">
        <v>14807</v>
      </c>
      <c r="C2679">
        <v>200000</v>
      </c>
      <c r="D2679">
        <f t="shared" si="82"/>
        <v>-200000</v>
      </c>
      <c r="E2679" s="3">
        <f t="shared" si="83"/>
        <v>0.11146716452513079</v>
      </c>
    </row>
    <row r="2680" spans="1:5" x14ac:dyDescent="0.3">
      <c r="A2680" t="s">
        <v>14857</v>
      </c>
      <c r="C2680">
        <v>200000</v>
      </c>
      <c r="D2680">
        <f t="shared" si="82"/>
        <v>-200000</v>
      </c>
      <c r="E2680" s="3">
        <f t="shared" si="83"/>
        <v>0.11146716452513079</v>
      </c>
    </row>
    <row r="2681" spans="1:5" x14ac:dyDescent="0.3">
      <c r="A2681" t="s">
        <v>14372</v>
      </c>
      <c r="B2681">
        <v>1293295</v>
      </c>
      <c r="C2681">
        <v>1500000</v>
      </c>
      <c r="D2681">
        <f t="shared" si="82"/>
        <v>-206705</v>
      </c>
      <c r="E2681" s="3">
        <f t="shared" si="83"/>
        <v>0.11146716452513079</v>
      </c>
    </row>
    <row r="2682" spans="1:5" x14ac:dyDescent="0.3">
      <c r="A2682" t="s">
        <v>14750</v>
      </c>
      <c r="C2682">
        <v>210000</v>
      </c>
      <c r="D2682">
        <f t="shared" si="82"/>
        <v>-210000</v>
      </c>
      <c r="E2682" s="3">
        <f t="shared" si="83"/>
        <v>0.11146716452513079</v>
      </c>
    </row>
    <row r="2683" spans="1:5" x14ac:dyDescent="0.3">
      <c r="A2683" t="s">
        <v>11373</v>
      </c>
      <c r="B2683">
        <v>39778599</v>
      </c>
      <c r="C2683">
        <v>40000000</v>
      </c>
      <c r="D2683">
        <f t="shared" si="82"/>
        <v>-221401</v>
      </c>
      <c r="E2683" s="3">
        <f t="shared" si="83"/>
        <v>0.11146716452513079</v>
      </c>
    </row>
    <row r="2684" spans="1:5" x14ac:dyDescent="0.3">
      <c r="A2684" t="s">
        <v>14425</v>
      </c>
      <c r="B2684">
        <v>1027119</v>
      </c>
      <c r="C2684">
        <v>1250000</v>
      </c>
      <c r="D2684">
        <f t="shared" si="82"/>
        <v>-222881</v>
      </c>
      <c r="E2684" s="3">
        <f t="shared" si="83"/>
        <v>0.11146716452513079</v>
      </c>
    </row>
    <row r="2685" spans="1:5" x14ac:dyDescent="0.3">
      <c r="A2685" t="s">
        <v>14673</v>
      </c>
      <c r="C2685">
        <v>225000</v>
      </c>
      <c r="D2685">
        <f t="shared" si="82"/>
        <v>-225000</v>
      </c>
      <c r="E2685" s="3">
        <f t="shared" si="83"/>
        <v>0.11146716452513079</v>
      </c>
    </row>
    <row r="2686" spans="1:5" x14ac:dyDescent="0.3">
      <c r="A2686" t="s">
        <v>14747</v>
      </c>
      <c r="C2686">
        <v>225000</v>
      </c>
      <c r="D2686">
        <f t="shared" si="82"/>
        <v>-225000</v>
      </c>
      <c r="E2686" s="3">
        <f t="shared" si="83"/>
        <v>0.11146716452513079</v>
      </c>
    </row>
    <row r="2687" spans="1:5" x14ac:dyDescent="0.3">
      <c r="A2687" t="s">
        <v>14748</v>
      </c>
      <c r="C2687">
        <v>225000</v>
      </c>
      <c r="D2687">
        <f t="shared" si="82"/>
        <v>-225000</v>
      </c>
      <c r="E2687" s="3">
        <f t="shared" si="83"/>
        <v>0.11146716452513079</v>
      </c>
    </row>
    <row r="2688" spans="1:5" x14ac:dyDescent="0.3">
      <c r="A2688" t="s">
        <v>12822</v>
      </c>
      <c r="B2688">
        <v>7774730</v>
      </c>
      <c r="C2688">
        <v>8000000</v>
      </c>
      <c r="D2688">
        <f t="shared" si="82"/>
        <v>-225270</v>
      </c>
      <c r="E2688" s="3">
        <f t="shared" si="83"/>
        <v>0.11146716452513079</v>
      </c>
    </row>
    <row r="2689" spans="1:5" x14ac:dyDescent="0.3">
      <c r="A2689" t="s">
        <v>14677</v>
      </c>
      <c r="C2689">
        <v>229575</v>
      </c>
      <c r="D2689">
        <f t="shared" si="82"/>
        <v>-229575</v>
      </c>
      <c r="E2689" s="3">
        <f t="shared" si="83"/>
        <v>0.11146716452513079</v>
      </c>
    </row>
    <row r="2690" spans="1:5" x14ac:dyDescent="0.3">
      <c r="A2690" t="s">
        <v>14839</v>
      </c>
      <c r="C2690">
        <v>230000</v>
      </c>
      <c r="D2690">
        <f t="shared" ref="D2690:D2753" si="84">B2690-C2690</f>
        <v>-230000</v>
      </c>
      <c r="E2690" s="3">
        <f t="shared" si="83"/>
        <v>0.11146716452513079</v>
      </c>
    </row>
    <row r="2691" spans="1:5" x14ac:dyDescent="0.3">
      <c r="A2691" t="s">
        <v>14744</v>
      </c>
      <c r="C2691">
        <v>240000</v>
      </c>
      <c r="D2691">
        <f t="shared" si="84"/>
        <v>-240000</v>
      </c>
      <c r="E2691" s="3">
        <f t="shared" ref="E2691:E2754" si="85">CORREL($B:$B,$C:$C)</f>
        <v>0.11146716452513079</v>
      </c>
    </row>
    <row r="2692" spans="1:5" x14ac:dyDescent="0.3">
      <c r="A2692" t="s">
        <v>14743</v>
      </c>
      <c r="C2692">
        <v>245000</v>
      </c>
      <c r="D2692">
        <f t="shared" si="84"/>
        <v>-245000</v>
      </c>
      <c r="E2692" s="3">
        <f t="shared" si="85"/>
        <v>0.11146716452513079</v>
      </c>
    </row>
    <row r="2693" spans="1:5" x14ac:dyDescent="0.3">
      <c r="A2693" t="s">
        <v>12682</v>
      </c>
      <c r="B2693">
        <v>17750583</v>
      </c>
      <c r="C2693">
        <v>18000000</v>
      </c>
      <c r="D2693">
        <f t="shared" si="84"/>
        <v>-249417</v>
      </c>
      <c r="E2693" s="3">
        <f t="shared" si="85"/>
        <v>0.11146716452513079</v>
      </c>
    </row>
    <row r="2694" spans="1:5" x14ac:dyDescent="0.3">
      <c r="A2694" t="s">
        <v>14719</v>
      </c>
      <c r="C2694">
        <v>250000</v>
      </c>
      <c r="D2694">
        <f t="shared" si="84"/>
        <v>-250000</v>
      </c>
      <c r="E2694" s="3">
        <f t="shared" si="85"/>
        <v>0.11146716452513079</v>
      </c>
    </row>
    <row r="2695" spans="1:5" x14ac:dyDescent="0.3">
      <c r="A2695" t="s">
        <v>12164</v>
      </c>
      <c r="C2695">
        <v>250000</v>
      </c>
      <c r="D2695">
        <f t="shared" si="84"/>
        <v>-250000</v>
      </c>
      <c r="E2695" s="3">
        <f t="shared" si="85"/>
        <v>0.11146716452513079</v>
      </c>
    </row>
    <row r="2696" spans="1:5" x14ac:dyDescent="0.3">
      <c r="A2696" t="s">
        <v>14722</v>
      </c>
      <c r="C2696">
        <v>250000</v>
      </c>
      <c r="D2696">
        <f t="shared" si="84"/>
        <v>-250000</v>
      </c>
      <c r="E2696" s="3">
        <f t="shared" si="85"/>
        <v>0.11146716452513079</v>
      </c>
    </row>
    <row r="2697" spans="1:5" x14ac:dyDescent="0.3">
      <c r="A2697" t="s">
        <v>14724</v>
      </c>
      <c r="C2697">
        <v>250000</v>
      </c>
      <c r="D2697">
        <f t="shared" si="84"/>
        <v>-250000</v>
      </c>
      <c r="E2697" s="3">
        <f t="shared" si="85"/>
        <v>0.11146716452513079</v>
      </c>
    </row>
    <row r="2698" spans="1:5" x14ac:dyDescent="0.3">
      <c r="A2698" t="s">
        <v>14725</v>
      </c>
      <c r="C2698">
        <v>250000</v>
      </c>
      <c r="D2698">
        <f t="shared" si="84"/>
        <v>-250000</v>
      </c>
      <c r="E2698" s="3">
        <f t="shared" si="85"/>
        <v>0.11146716452513079</v>
      </c>
    </row>
    <row r="2699" spans="1:5" x14ac:dyDescent="0.3">
      <c r="A2699" t="s">
        <v>14726</v>
      </c>
      <c r="C2699">
        <v>250000</v>
      </c>
      <c r="D2699">
        <f t="shared" si="84"/>
        <v>-250000</v>
      </c>
      <c r="E2699" s="3">
        <f t="shared" si="85"/>
        <v>0.11146716452513079</v>
      </c>
    </row>
    <row r="2700" spans="1:5" x14ac:dyDescent="0.3">
      <c r="A2700" t="s">
        <v>14727</v>
      </c>
      <c r="C2700">
        <v>250000</v>
      </c>
      <c r="D2700">
        <f t="shared" si="84"/>
        <v>-250000</v>
      </c>
      <c r="E2700" s="3">
        <f t="shared" si="85"/>
        <v>0.11146716452513079</v>
      </c>
    </row>
    <row r="2701" spans="1:5" x14ac:dyDescent="0.3">
      <c r="A2701" t="s">
        <v>14729</v>
      </c>
      <c r="C2701">
        <v>250000</v>
      </c>
      <c r="D2701">
        <f t="shared" si="84"/>
        <v>-250000</v>
      </c>
      <c r="E2701" s="3">
        <f t="shared" si="85"/>
        <v>0.11146716452513079</v>
      </c>
    </row>
    <row r="2702" spans="1:5" x14ac:dyDescent="0.3">
      <c r="A2702" t="s">
        <v>14730</v>
      </c>
      <c r="C2702">
        <v>250000</v>
      </c>
      <c r="D2702">
        <f t="shared" si="84"/>
        <v>-250000</v>
      </c>
      <c r="E2702" s="3">
        <f t="shared" si="85"/>
        <v>0.11146716452513079</v>
      </c>
    </row>
    <row r="2703" spans="1:5" x14ac:dyDescent="0.3">
      <c r="A2703" t="s">
        <v>14732</v>
      </c>
      <c r="C2703">
        <v>250000</v>
      </c>
      <c r="D2703">
        <f t="shared" si="84"/>
        <v>-250000</v>
      </c>
      <c r="E2703" s="3">
        <f t="shared" si="85"/>
        <v>0.11146716452513079</v>
      </c>
    </row>
    <row r="2704" spans="1:5" x14ac:dyDescent="0.3">
      <c r="A2704" t="s">
        <v>14734</v>
      </c>
      <c r="C2704">
        <v>250000</v>
      </c>
      <c r="D2704">
        <f t="shared" si="84"/>
        <v>-250000</v>
      </c>
      <c r="E2704" s="3">
        <f t="shared" si="85"/>
        <v>0.11146716452513079</v>
      </c>
    </row>
    <row r="2705" spans="1:5" x14ac:dyDescent="0.3">
      <c r="A2705" t="s">
        <v>14735</v>
      </c>
      <c r="C2705">
        <v>250000</v>
      </c>
      <c r="D2705">
        <f t="shared" si="84"/>
        <v>-250000</v>
      </c>
      <c r="E2705" s="3">
        <f t="shared" si="85"/>
        <v>0.11146716452513079</v>
      </c>
    </row>
    <row r="2706" spans="1:5" x14ac:dyDescent="0.3">
      <c r="A2706" t="s">
        <v>14736</v>
      </c>
      <c r="C2706">
        <v>250000</v>
      </c>
      <c r="D2706">
        <f t="shared" si="84"/>
        <v>-250000</v>
      </c>
      <c r="E2706" s="3">
        <f t="shared" si="85"/>
        <v>0.11146716452513079</v>
      </c>
    </row>
    <row r="2707" spans="1:5" x14ac:dyDescent="0.3">
      <c r="A2707" t="s">
        <v>14737</v>
      </c>
      <c r="C2707">
        <v>250000</v>
      </c>
      <c r="D2707">
        <f t="shared" si="84"/>
        <v>-250000</v>
      </c>
      <c r="E2707" s="3">
        <f t="shared" si="85"/>
        <v>0.11146716452513079</v>
      </c>
    </row>
    <row r="2708" spans="1:5" x14ac:dyDescent="0.3">
      <c r="A2708" t="s">
        <v>14738</v>
      </c>
      <c r="C2708">
        <v>250000</v>
      </c>
      <c r="D2708">
        <f t="shared" si="84"/>
        <v>-250000</v>
      </c>
      <c r="E2708" s="3">
        <f t="shared" si="85"/>
        <v>0.11146716452513079</v>
      </c>
    </row>
    <row r="2709" spans="1:5" x14ac:dyDescent="0.3">
      <c r="A2709" t="s">
        <v>14739</v>
      </c>
      <c r="C2709">
        <v>250000</v>
      </c>
      <c r="D2709">
        <f t="shared" si="84"/>
        <v>-250000</v>
      </c>
      <c r="E2709" s="3">
        <f t="shared" si="85"/>
        <v>0.11146716452513079</v>
      </c>
    </row>
    <row r="2710" spans="1:5" x14ac:dyDescent="0.3">
      <c r="A2710" t="s">
        <v>14740</v>
      </c>
      <c r="C2710">
        <v>250000</v>
      </c>
      <c r="D2710">
        <f t="shared" si="84"/>
        <v>-250000</v>
      </c>
      <c r="E2710" s="3">
        <f t="shared" si="85"/>
        <v>0.11146716452513079</v>
      </c>
    </row>
    <row r="2711" spans="1:5" x14ac:dyDescent="0.3">
      <c r="A2711" t="s">
        <v>14741</v>
      </c>
      <c r="C2711">
        <v>250000</v>
      </c>
      <c r="D2711">
        <f t="shared" si="84"/>
        <v>-250000</v>
      </c>
      <c r="E2711" s="3">
        <f t="shared" si="85"/>
        <v>0.11146716452513079</v>
      </c>
    </row>
    <row r="2712" spans="1:5" x14ac:dyDescent="0.3">
      <c r="A2712" t="s">
        <v>14742</v>
      </c>
      <c r="C2712">
        <v>250000</v>
      </c>
      <c r="D2712">
        <f t="shared" si="84"/>
        <v>-250000</v>
      </c>
      <c r="E2712" s="3">
        <f t="shared" si="85"/>
        <v>0.11146716452513079</v>
      </c>
    </row>
    <row r="2713" spans="1:5" x14ac:dyDescent="0.3">
      <c r="A2713" t="s">
        <v>14745</v>
      </c>
      <c r="C2713">
        <v>250000</v>
      </c>
      <c r="D2713">
        <f t="shared" si="84"/>
        <v>-250000</v>
      </c>
      <c r="E2713" s="3">
        <f t="shared" si="85"/>
        <v>0.11146716452513079</v>
      </c>
    </row>
    <row r="2714" spans="1:5" x14ac:dyDescent="0.3">
      <c r="A2714" t="s">
        <v>14746</v>
      </c>
      <c r="C2714">
        <v>250000</v>
      </c>
      <c r="D2714">
        <f t="shared" si="84"/>
        <v>-250000</v>
      </c>
      <c r="E2714" s="3">
        <f t="shared" si="85"/>
        <v>0.11146716452513079</v>
      </c>
    </row>
    <row r="2715" spans="1:5" x14ac:dyDescent="0.3">
      <c r="A2715" t="s">
        <v>14763</v>
      </c>
      <c r="C2715">
        <v>250000</v>
      </c>
      <c r="D2715">
        <f t="shared" si="84"/>
        <v>-250000</v>
      </c>
      <c r="E2715" s="3">
        <f t="shared" si="85"/>
        <v>0.11146716452513079</v>
      </c>
    </row>
    <row r="2716" spans="1:5" x14ac:dyDescent="0.3">
      <c r="A2716" t="s">
        <v>11156</v>
      </c>
      <c r="B2716">
        <v>47748610</v>
      </c>
      <c r="C2716">
        <v>48000000</v>
      </c>
      <c r="D2716">
        <f t="shared" si="84"/>
        <v>-251390</v>
      </c>
      <c r="E2716" s="3">
        <f t="shared" si="85"/>
        <v>0.11146716452513079</v>
      </c>
    </row>
    <row r="2717" spans="1:5" x14ac:dyDescent="0.3">
      <c r="A2717" t="s">
        <v>14721</v>
      </c>
      <c r="C2717">
        <v>270000</v>
      </c>
      <c r="D2717">
        <f t="shared" si="84"/>
        <v>-270000</v>
      </c>
      <c r="E2717" s="3">
        <f t="shared" si="85"/>
        <v>0.11146716452513079</v>
      </c>
    </row>
    <row r="2718" spans="1:5" x14ac:dyDescent="0.3">
      <c r="A2718" t="s">
        <v>14373</v>
      </c>
      <c r="B2718">
        <v>1229197</v>
      </c>
      <c r="C2718">
        <v>1500000</v>
      </c>
      <c r="D2718">
        <f t="shared" si="84"/>
        <v>-270803</v>
      </c>
      <c r="E2718" s="3">
        <f t="shared" si="85"/>
        <v>0.11146716452513079</v>
      </c>
    </row>
    <row r="2719" spans="1:5" x14ac:dyDescent="0.3">
      <c r="A2719" t="s">
        <v>14029</v>
      </c>
      <c r="B2719">
        <v>3325638</v>
      </c>
      <c r="C2719">
        <v>3600000</v>
      </c>
      <c r="D2719">
        <f t="shared" si="84"/>
        <v>-274362</v>
      </c>
      <c r="E2719" s="3">
        <f t="shared" si="85"/>
        <v>0.11146716452513079</v>
      </c>
    </row>
    <row r="2720" spans="1:5" x14ac:dyDescent="0.3">
      <c r="A2720" t="s">
        <v>14439</v>
      </c>
      <c r="B2720">
        <v>925402</v>
      </c>
      <c r="C2720">
        <v>1200000</v>
      </c>
      <c r="D2720">
        <f t="shared" si="84"/>
        <v>-274598</v>
      </c>
      <c r="E2720" s="3">
        <f t="shared" si="85"/>
        <v>0.11146716452513079</v>
      </c>
    </row>
    <row r="2721" spans="1:5" x14ac:dyDescent="0.3">
      <c r="A2721" t="s">
        <v>14723</v>
      </c>
      <c r="C2721">
        <v>290000</v>
      </c>
      <c r="D2721">
        <f t="shared" si="84"/>
        <v>-290000</v>
      </c>
      <c r="E2721" s="3">
        <f t="shared" si="85"/>
        <v>0.11146716452513079</v>
      </c>
    </row>
    <row r="2722" spans="1:5" x14ac:dyDescent="0.3">
      <c r="A2722" t="s">
        <v>13779</v>
      </c>
      <c r="B2722">
        <v>4700361</v>
      </c>
      <c r="C2722">
        <v>5000000</v>
      </c>
      <c r="D2722">
        <f t="shared" si="84"/>
        <v>-299639</v>
      </c>
      <c r="E2722" s="3">
        <f t="shared" si="85"/>
        <v>0.11146716452513079</v>
      </c>
    </row>
    <row r="2723" spans="1:5" x14ac:dyDescent="0.3">
      <c r="A2723" t="s">
        <v>12896</v>
      </c>
      <c r="B2723">
        <v>15700000</v>
      </c>
      <c r="C2723">
        <v>16000000</v>
      </c>
      <c r="D2723">
        <f t="shared" si="84"/>
        <v>-300000</v>
      </c>
      <c r="E2723" s="3">
        <f t="shared" si="85"/>
        <v>0.11146716452513079</v>
      </c>
    </row>
    <row r="2724" spans="1:5" x14ac:dyDescent="0.3">
      <c r="A2724" t="s">
        <v>14698</v>
      </c>
      <c r="C2724">
        <v>300000</v>
      </c>
      <c r="D2724">
        <f t="shared" si="84"/>
        <v>-300000</v>
      </c>
      <c r="E2724" s="3">
        <f t="shared" si="85"/>
        <v>0.11146716452513079</v>
      </c>
    </row>
    <row r="2725" spans="1:5" x14ac:dyDescent="0.3">
      <c r="A2725" t="s">
        <v>14703</v>
      </c>
      <c r="C2725">
        <v>300000</v>
      </c>
      <c r="D2725">
        <f t="shared" si="84"/>
        <v>-300000</v>
      </c>
      <c r="E2725" s="3">
        <f t="shared" si="85"/>
        <v>0.11146716452513079</v>
      </c>
    </row>
    <row r="2726" spans="1:5" x14ac:dyDescent="0.3">
      <c r="A2726" t="s">
        <v>14704</v>
      </c>
      <c r="C2726">
        <v>300000</v>
      </c>
      <c r="D2726">
        <f t="shared" si="84"/>
        <v>-300000</v>
      </c>
      <c r="E2726" s="3">
        <f t="shared" si="85"/>
        <v>0.11146716452513079</v>
      </c>
    </row>
    <row r="2727" spans="1:5" x14ac:dyDescent="0.3">
      <c r="A2727" t="s">
        <v>14705</v>
      </c>
      <c r="C2727">
        <v>300000</v>
      </c>
      <c r="D2727">
        <f t="shared" si="84"/>
        <v>-300000</v>
      </c>
      <c r="E2727" s="3">
        <f t="shared" si="85"/>
        <v>0.11146716452513079</v>
      </c>
    </row>
    <row r="2728" spans="1:5" x14ac:dyDescent="0.3">
      <c r="A2728" t="s">
        <v>14707</v>
      </c>
      <c r="C2728">
        <v>300000</v>
      </c>
      <c r="D2728">
        <f t="shared" si="84"/>
        <v>-300000</v>
      </c>
      <c r="E2728" s="3">
        <f t="shared" si="85"/>
        <v>0.11146716452513079</v>
      </c>
    </row>
    <row r="2729" spans="1:5" x14ac:dyDescent="0.3">
      <c r="A2729" t="s">
        <v>14708</v>
      </c>
      <c r="C2729">
        <v>300000</v>
      </c>
      <c r="D2729">
        <f t="shared" si="84"/>
        <v>-300000</v>
      </c>
      <c r="E2729" s="3">
        <f t="shared" si="85"/>
        <v>0.11146716452513079</v>
      </c>
    </row>
    <row r="2730" spans="1:5" x14ac:dyDescent="0.3">
      <c r="A2730" t="s">
        <v>14709</v>
      </c>
      <c r="C2730">
        <v>300000</v>
      </c>
      <c r="D2730">
        <f t="shared" si="84"/>
        <v>-300000</v>
      </c>
      <c r="E2730" s="3">
        <f t="shared" si="85"/>
        <v>0.11146716452513079</v>
      </c>
    </row>
    <row r="2731" spans="1:5" x14ac:dyDescent="0.3">
      <c r="A2731" t="s">
        <v>14711</v>
      </c>
      <c r="C2731">
        <v>300000</v>
      </c>
      <c r="D2731">
        <f t="shared" si="84"/>
        <v>-300000</v>
      </c>
      <c r="E2731" s="3">
        <f t="shared" si="85"/>
        <v>0.11146716452513079</v>
      </c>
    </row>
    <row r="2732" spans="1:5" x14ac:dyDescent="0.3">
      <c r="A2732" t="s">
        <v>14715</v>
      </c>
      <c r="C2732">
        <v>300000</v>
      </c>
      <c r="D2732">
        <f t="shared" si="84"/>
        <v>-300000</v>
      </c>
      <c r="E2732" s="3">
        <f t="shared" si="85"/>
        <v>0.11146716452513079</v>
      </c>
    </row>
    <row r="2733" spans="1:5" x14ac:dyDescent="0.3">
      <c r="A2733" t="s">
        <v>14716</v>
      </c>
      <c r="C2733">
        <v>300000</v>
      </c>
      <c r="D2733">
        <f t="shared" si="84"/>
        <v>-300000</v>
      </c>
      <c r="E2733" s="3">
        <f t="shared" si="85"/>
        <v>0.11146716452513079</v>
      </c>
    </row>
    <row r="2734" spans="1:5" x14ac:dyDescent="0.3">
      <c r="A2734" t="s">
        <v>14717</v>
      </c>
      <c r="C2734">
        <v>300000</v>
      </c>
      <c r="D2734">
        <f t="shared" si="84"/>
        <v>-300000</v>
      </c>
      <c r="E2734" s="3">
        <f t="shared" si="85"/>
        <v>0.11146716452513079</v>
      </c>
    </row>
    <row r="2735" spans="1:5" x14ac:dyDescent="0.3">
      <c r="A2735" t="s">
        <v>14720</v>
      </c>
      <c r="C2735">
        <v>300000</v>
      </c>
      <c r="D2735">
        <f t="shared" si="84"/>
        <v>-300000</v>
      </c>
      <c r="E2735" s="3">
        <f t="shared" si="85"/>
        <v>0.11146716452513079</v>
      </c>
    </row>
    <row r="2736" spans="1:5" x14ac:dyDescent="0.3">
      <c r="A2736" t="s">
        <v>13375</v>
      </c>
      <c r="C2736">
        <v>300000</v>
      </c>
      <c r="D2736">
        <f t="shared" si="84"/>
        <v>-300000</v>
      </c>
      <c r="E2736" s="3">
        <f t="shared" si="85"/>
        <v>0.11146716452513079</v>
      </c>
    </row>
    <row r="2737" spans="1:5" x14ac:dyDescent="0.3">
      <c r="A2737" t="s">
        <v>14733</v>
      </c>
      <c r="C2737">
        <v>300000</v>
      </c>
      <c r="D2737">
        <f t="shared" si="84"/>
        <v>-300000</v>
      </c>
      <c r="E2737" s="3">
        <f t="shared" si="85"/>
        <v>0.11146716452513079</v>
      </c>
    </row>
    <row r="2738" spans="1:5" x14ac:dyDescent="0.3">
      <c r="A2738" t="s">
        <v>14200</v>
      </c>
      <c r="B2738">
        <v>2199853</v>
      </c>
      <c r="C2738">
        <v>2500000</v>
      </c>
      <c r="D2738">
        <f t="shared" si="84"/>
        <v>-300147</v>
      </c>
      <c r="E2738" s="3">
        <f t="shared" si="85"/>
        <v>0.11146716452513079</v>
      </c>
    </row>
    <row r="2739" spans="1:5" x14ac:dyDescent="0.3">
      <c r="A2739" t="s">
        <v>11797</v>
      </c>
      <c r="B2739">
        <v>39692139</v>
      </c>
      <c r="C2739">
        <v>40000000</v>
      </c>
      <c r="D2739">
        <f t="shared" si="84"/>
        <v>-307861</v>
      </c>
      <c r="E2739" s="3">
        <f t="shared" si="85"/>
        <v>0.11146716452513079</v>
      </c>
    </row>
    <row r="2740" spans="1:5" x14ac:dyDescent="0.3">
      <c r="A2740" t="s">
        <v>14701</v>
      </c>
      <c r="C2740">
        <v>312000</v>
      </c>
      <c r="D2740">
        <f t="shared" si="84"/>
        <v>-312000</v>
      </c>
      <c r="E2740" s="3">
        <f t="shared" si="85"/>
        <v>0.11146716452513079</v>
      </c>
    </row>
    <row r="2741" spans="1:5" x14ac:dyDescent="0.3">
      <c r="A2741" t="s">
        <v>14700</v>
      </c>
      <c r="C2741">
        <v>325000</v>
      </c>
      <c r="D2741">
        <f t="shared" si="84"/>
        <v>-325000</v>
      </c>
      <c r="E2741" s="3">
        <f t="shared" si="85"/>
        <v>0.11146716452513079</v>
      </c>
    </row>
    <row r="2742" spans="1:5" x14ac:dyDescent="0.3">
      <c r="A2742" t="s">
        <v>14481</v>
      </c>
      <c r="B2742">
        <v>673780</v>
      </c>
      <c r="C2742">
        <v>1000000</v>
      </c>
      <c r="D2742">
        <f t="shared" si="84"/>
        <v>-326220</v>
      </c>
      <c r="E2742" s="3">
        <f t="shared" si="85"/>
        <v>0.11146716452513079</v>
      </c>
    </row>
    <row r="2743" spans="1:5" x14ac:dyDescent="0.3">
      <c r="A2743" t="s">
        <v>13658</v>
      </c>
      <c r="B2743">
        <v>6670712</v>
      </c>
      <c r="C2743">
        <v>7000000</v>
      </c>
      <c r="D2743">
        <f t="shared" si="84"/>
        <v>-329288</v>
      </c>
      <c r="E2743" s="3">
        <f t="shared" si="85"/>
        <v>0.11146716452513079</v>
      </c>
    </row>
    <row r="2744" spans="1:5" x14ac:dyDescent="0.3">
      <c r="A2744" t="s">
        <v>12523</v>
      </c>
      <c r="B2744">
        <v>19661987</v>
      </c>
      <c r="C2744">
        <v>20000000</v>
      </c>
      <c r="D2744">
        <f t="shared" si="84"/>
        <v>-338013</v>
      </c>
      <c r="E2744" s="3">
        <f t="shared" si="85"/>
        <v>0.11146716452513079</v>
      </c>
    </row>
    <row r="2745" spans="1:5" x14ac:dyDescent="0.3">
      <c r="A2745" t="s">
        <v>14394</v>
      </c>
      <c r="B2745">
        <v>1652472</v>
      </c>
      <c r="C2745">
        <v>2000000</v>
      </c>
      <c r="D2745">
        <f t="shared" si="84"/>
        <v>-347528</v>
      </c>
      <c r="E2745" s="3">
        <f t="shared" si="85"/>
        <v>0.11146716452513079</v>
      </c>
    </row>
    <row r="2746" spans="1:5" x14ac:dyDescent="0.3">
      <c r="A2746" t="s">
        <v>14696</v>
      </c>
      <c r="C2746">
        <v>350000</v>
      </c>
      <c r="D2746">
        <f t="shared" si="84"/>
        <v>-350000</v>
      </c>
      <c r="E2746" s="3">
        <f t="shared" si="85"/>
        <v>0.11146716452513079</v>
      </c>
    </row>
    <row r="2747" spans="1:5" x14ac:dyDescent="0.3">
      <c r="A2747" t="s">
        <v>14697</v>
      </c>
      <c r="C2747">
        <v>350000</v>
      </c>
      <c r="D2747">
        <f t="shared" si="84"/>
        <v>-350000</v>
      </c>
      <c r="E2747" s="3">
        <f t="shared" si="85"/>
        <v>0.11146716452513079</v>
      </c>
    </row>
    <row r="2748" spans="1:5" x14ac:dyDescent="0.3">
      <c r="A2748" t="s">
        <v>14699</v>
      </c>
      <c r="C2748">
        <v>350000</v>
      </c>
      <c r="D2748">
        <f t="shared" si="84"/>
        <v>-350000</v>
      </c>
      <c r="E2748" s="3">
        <f t="shared" si="85"/>
        <v>0.11146716452513079</v>
      </c>
    </row>
    <row r="2749" spans="1:5" x14ac:dyDescent="0.3">
      <c r="A2749" t="s">
        <v>14713</v>
      </c>
      <c r="C2749">
        <v>350000</v>
      </c>
      <c r="D2749">
        <f t="shared" si="84"/>
        <v>-350000</v>
      </c>
      <c r="E2749" s="3">
        <f t="shared" si="85"/>
        <v>0.11146716452513079</v>
      </c>
    </row>
    <row r="2750" spans="1:5" x14ac:dyDescent="0.3">
      <c r="A2750" t="s">
        <v>14002</v>
      </c>
      <c r="B2750">
        <v>3645438</v>
      </c>
      <c r="C2750">
        <v>4000000</v>
      </c>
      <c r="D2750">
        <f t="shared" si="84"/>
        <v>-354562</v>
      </c>
      <c r="E2750" s="3">
        <f t="shared" si="85"/>
        <v>0.11146716452513079</v>
      </c>
    </row>
    <row r="2751" spans="1:5" x14ac:dyDescent="0.3">
      <c r="A2751" t="s">
        <v>14728</v>
      </c>
      <c r="C2751">
        <v>365000</v>
      </c>
      <c r="D2751">
        <f t="shared" si="84"/>
        <v>-365000</v>
      </c>
      <c r="E2751" s="3">
        <f t="shared" si="85"/>
        <v>0.11146716452513079</v>
      </c>
    </row>
    <row r="2752" spans="1:5" x14ac:dyDescent="0.3">
      <c r="A2752" t="s">
        <v>13702</v>
      </c>
      <c r="B2752">
        <v>3629758</v>
      </c>
      <c r="C2752">
        <v>4000000</v>
      </c>
      <c r="D2752">
        <f t="shared" si="84"/>
        <v>-370242</v>
      </c>
      <c r="E2752" s="3">
        <f t="shared" si="85"/>
        <v>0.11146716452513079</v>
      </c>
    </row>
    <row r="2753" spans="1:5" x14ac:dyDescent="0.3">
      <c r="A2753" t="s">
        <v>14690</v>
      </c>
      <c r="C2753">
        <v>375000</v>
      </c>
      <c r="D2753">
        <f t="shared" si="84"/>
        <v>-375000</v>
      </c>
      <c r="E2753" s="3">
        <f t="shared" si="85"/>
        <v>0.11146716452513079</v>
      </c>
    </row>
    <row r="2754" spans="1:5" x14ac:dyDescent="0.3">
      <c r="A2754" t="s">
        <v>14692</v>
      </c>
      <c r="C2754">
        <v>375000</v>
      </c>
      <c r="D2754">
        <f t="shared" ref="D2754:D2817" si="86">B2754-C2754</f>
        <v>-375000</v>
      </c>
      <c r="E2754" s="3">
        <f t="shared" si="85"/>
        <v>0.11146716452513079</v>
      </c>
    </row>
    <row r="2755" spans="1:5" x14ac:dyDescent="0.3">
      <c r="A2755" t="s">
        <v>14691</v>
      </c>
      <c r="C2755">
        <v>379000</v>
      </c>
      <c r="D2755">
        <f t="shared" si="86"/>
        <v>-379000</v>
      </c>
      <c r="E2755" s="3">
        <f t="shared" ref="E2755:E2818" si="87">CORREL($B:$B,$C:$C)</f>
        <v>0.11146716452513079</v>
      </c>
    </row>
    <row r="2756" spans="1:5" x14ac:dyDescent="0.3">
      <c r="A2756" t="s">
        <v>14689</v>
      </c>
      <c r="C2756">
        <v>385907</v>
      </c>
      <c r="D2756">
        <f t="shared" si="86"/>
        <v>-385907</v>
      </c>
      <c r="E2756" s="3">
        <f t="shared" si="87"/>
        <v>0.11146716452513079</v>
      </c>
    </row>
    <row r="2757" spans="1:5" x14ac:dyDescent="0.3">
      <c r="A2757" t="s">
        <v>13865</v>
      </c>
      <c r="B2757">
        <v>4613815</v>
      </c>
      <c r="C2757">
        <v>5000000</v>
      </c>
      <c r="D2757">
        <f t="shared" si="86"/>
        <v>-386185</v>
      </c>
      <c r="E2757" s="3">
        <f t="shared" si="87"/>
        <v>0.11146716452513079</v>
      </c>
    </row>
    <row r="2758" spans="1:5" x14ac:dyDescent="0.3">
      <c r="A2758" t="s">
        <v>14412</v>
      </c>
      <c r="B2758">
        <v>902835</v>
      </c>
      <c r="C2758">
        <v>1300000</v>
      </c>
      <c r="D2758">
        <f t="shared" si="86"/>
        <v>-397165</v>
      </c>
      <c r="E2758" s="3">
        <f t="shared" si="87"/>
        <v>0.11146716452513079</v>
      </c>
    </row>
    <row r="2759" spans="1:5" x14ac:dyDescent="0.3">
      <c r="A2759" t="s">
        <v>14601</v>
      </c>
      <c r="C2759">
        <v>400000</v>
      </c>
      <c r="D2759">
        <f t="shared" si="86"/>
        <v>-400000</v>
      </c>
      <c r="E2759" s="3">
        <f t="shared" si="87"/>
        <v>0.11146716452513079</v>
      </c>
    </row>
    <row r="2760" spans="1:5" x14ac:dyDescent="0.3">
      <c r="A2760" t="s">
        <v>14612</v>
      </c>
      <c r="C2760">
        <v>400000</v>
      </c>
      <c r="D2760">
        <f t="shared" si="86"/>
        <v>-400000</v>
      </c>
      <c r="E2760" s="3">
        <f t="shared" si="87"/>
        <v>0.11146716452513079</v>
      </c>
    </row>
    <row r="2761" spans="1:5" x14ac:dyDescent="0.3">
      <c r="A2761" t="s">
        <v>14674</v>
      </c>
      <c r="C2761">
        <v>400000</v>
      </c>
      <c r="D2761">
        <f t="shared" si="86"/>
        <v>-400000</v>
      </c>
      <c r="E2761" s="3">
        <f t="shared" si="87"/>
        <v>0.11146716452513079</v>
      </c>
    </row>
    <row r="2762" spans="1:5" x14ac:dyDescent="0.3">
      <c r="A2762" t="s">
        <v>14678</v>
      </c>
      <c r="C2762">
        <v>400000</v>
      </c>
      <c r="D2762">
        <f t="shared" si="86"/>
        <v>-400000</v>
      </c>
      <c r="E2762" s="3">
        <f t="shared" si="87"/>
        <v>0.11146716452513079</v>
      </c>
    </row>
    <row r="2763" spans="1:5" x14ac:dyDescent="0.3">
      <c r="A2763" t="s">
        <v>14681</v>
      </c>
      <c r="C2763">
        <v>400000</v>
      </c>
      <c r="D2763">
        <f t="shared" si="86"/>
        <v>-400000</v>
      </c>
      <c r="E2763" s="3">
        <f t="shared" si="87"/>
        <v>0.11146716452513079</v>
      </c>
    </row>
    <row r="2764" spans="1:5" x14ac:dyDescent="0.3">
      <c r="A2764" t="s">
        <v>14683</v>
      </c>
      <c r="C2764">
        <v>400000</v>
      </c>
      <c r="D2764">
        <f t="shared" si="86"/>
        <v>-400000</v>
      </c>
      <c r="E2764" s="3">
        <f t="shared" si="87"/>
        <v>0.11146716452513079</v>
      </c>
    </row>
    <row r="2765" spans="1:5" x14ac:dyDescent="0.3">
      <c r="A2765" t="s">
        <v>14688</v>
      </c>
      <c r="C2765">
        <v>400000</v>
      </c>
      <c r="D2765">
        <f t="shared" si="86"/>
        <v>-400000</v>
      </c>
      <c r="E2765" s="3">
        <f t="shared" si="87"/>
        <v>0.11146716452513079</v>
      </c>
    </row>
    <row r="2766" spans="1:5" x14ac:dyDescent="0.3">
      <c r="A2766" t="s">
        <v>14244</v>
      </c>
      <c r="B2766">
        <v>1677838</v>
      </c>
      <c r="C2766">
        <v>2100000</v>
      </c>
      <c r="D2766">
        <f t="shared" si="86"/>
        <v>-422162</v>
      </c>
      <c r="E2766" s="3">
        <f t="shared" si="87"/>
        <v>0.11146716452513079</v>
      </c>
    </row>
    <row r="2767" spans="1:5" x14ac:dyDescent="0.3">
      <c r="A2767" t="s">
        <v>14672</v>
      </c>
      <c r="C2767">
        <v>439000</v>
      </c>
      <c r="D2767">
        <f t="shared" si="86"/>
        <v>-439000</v>
      </c>
      <c r="E2767" s="3">
        <f t="shared" si="87"/>
        <v>0.11146716452513079</v>
      </c>
    </row>
    <row r="2768" spans="1:5" x14ac:dyDescent="0.3">
      <c r="A2768" t="s">
        <v>14128</v>
      </c>
      <c r="B2768">
        <v>3050934</v>
      </c>
      <c r="C2768">
        <v>3500000</v>
      </c>
      <c r="D2768">
        <f t="shared" si="86"/>
        <v>-449066</v>
      </c>
      <c r="E2768" s="3">
        <f t="shared" si="87"/>
        <v>0.11146716452513079</v>
      </c>
    </row>
    <row r="2769" spans="1:5" x14ac:dyDescent="0.3">
      <c r="A2769" t="s">
        <v>14666</v>
      </c>
      <c r="C2769">
        <v>450000</v>
      </c>
      <c r="D2769">
        <f t="shared" si="86"/>
        <v>-450000</v>
      </c>
      <c r="E2769" s="3">
        <f t="shared" si="87"/>
        <v>0.11146716452513079</v>
      </c>
    </row>
    <row r="2770" spans="1:5" x14ac:dyDescent="0.3">
      <c r="A2770" t="s">
        <v>14669</v>
      </c>
      <c r="C2770">
        <v>450000</v>
      </c>
      <c r="D2770">
        <f t="shared" si="86"/>
        <v>-450000</v>
      </c>
      <c r="E2770" s="3">
        <f t="shared" si="87"/>
        <v>0.11146716452513079</v>
      </c>
    </row>
    <row r="2771" spans="1:5" x14ac:dyDescent="0.3">
      <c r="A2771" t="s">
        <v>14671</v>
      </c>
      <c r="C2771">
        <v>450000</v>
      </c>
      <c r="D2771">
        <f t="shared" si="86"/>
        <v>-450000</v>
      </c>
      <c r="E2771" s="3">
        <f t="shared" si="87"/>
        <v>0.11146716452513079</v>
      </c>
    </row>
    <row r="2772" spans="1:5" x14ac:dyDescent="0.3">
      <c r="A2772" t="s">
        <v>12069</v>
      </c>
      <c r="C2772">
        <v>450000</v>
      </c>
      <c r="D2772">
        <f t="shared" si="86"/>
        <v>-450000</v>
      </c>
      <c r="E2772" s="3">
        <f t="shared" si="87"/>
        <v>0.11146716452513079</v>
      </c>
    </row>
    <row r="2773" spans="1:5" x14ac:dyDescent="0.3">
      <c r="A2773" t="s">
        <v>14694</v>
      </c>
      <c r="C2773">
        <v>450000</v>
      </c>
      <c r="D2773">
        <f t="shared" si="86"/>
        <v>-450000</v>
      </c>
      <c r="E2773" s="3">
        <f t="shared" si="87"/>
        <v>0.11146716452513079</v>
      </c>
    </row>
    <row r="2774" spans="1:5" x14ac:dyDescent="0.3">
      <c r="A2774" t="s">
        <v>11534</v>
      </c>
      <c r="B2774">
        <v>41543207</v>
      </c>
      <c r="C2774">
        <v>42000000</v>
      </c>
      <c r="D2774">
        <f t="shared" si="86"/>
        <v>-456793</v>
      </c>
      <c r="E2774" s="3">
        <f t="shared" si="87"/>
        <v>0.11146716452513079</v>
      </c>
    </row>
    <row r="2775" spans="1:5" x14ac:dyDescent="0.3">
      <c r="A2775" t="s">
        <v>11822</v>
      </c>
      <c r="B2775">
        <v>34531832</v>
      </c>
      <c r="C2775">
        <v>35000000</v>
      </c>
      <c r="D2775">
        <f t="shared" si="86"/>
        <v>-468168</v>
      </c>
      <c r="E2775" s="3">
        <f t="shared" si="87"/>
        <v>0.11146716452513079</v>
      </c>
    </row>
    <row r="2776" spans="1:5" x14ac:dyDescent="0.3">
      <c r="A2776" t="s">
        <v>14665</v>
      </c>
      <c r="C2776">
        <v>475000</v>
      </c>
      <c r="D2776">
        <f t="shared" si="86"/>
        <v>-475000</v>
      </c>
      <c r="E2776" s="3">
        <f t="shared" si="87"/>
        <v>0.11146716452513079</v>
      </c>
    </row>
    <row r="2777" spans="1:5" x14ac:dyDescent="0.3">
      <c r="A2777" t="s">
        <v>14483</v>
      </c>
      <c r="B2777">
        <v>424760</v>
      </c>
      <c r="C2777">
        <v>900000</v>
      </c>
      <c r="D2777">
        <f t="shared" si="86"/>
        <v>-475240</v>
      </c>
      <c r="E2777" s="3">
        <f t="shared" si="87"/>
        <v>0.11146716452513079</v>
      </c>
    </row>
    <row r="2778" spans="1:5" x14ac:dyDescent="0.3">
      <c r="A2778" t="s">
        <v>14385</v>
      </c>
      <c r="B2778">
        <v>1523883</v>
      </c>
      <c r="C2778">
        <v>2000000</v>
      </c>
      <c r="D2778">
        <f t="shared" si="86"/>
        <v>-476117</v>
      </c>
      <c r="E2778" s="3">
        <f t="shared" si="87"/>
        <v>0.11146716452513079</v>
      </c>
    </row>
    <row r="2779" spans="1:5" x14ac:dyDescent="0.3">
      <c r="A2779" t="s">
        <v>12181</v>
      </c>
      <c r="B2779">
        <v>25517500</v>
      </c>
      <c r="C2779">
        <v>26000000</v>
      </c>
      <c r="D2779">
        <f t="shared" si="86"/>
        <v>-482500</v>
      </c>
      <c r="E2779" s="3">
        <f t="shared" si="87"/>
        <v>0.11146716452513079</v>
      </c>
    </row>
    <row r="2780" spans="1:5" x14ac:dyDescent="0.3">
      <c r="A2780" t="s">
        <v>13772</v>
      </c>
      <c r="B2780">
        <v>5009677</v>
      </c>
      <c r="C2780">
        <v>5500000</v>
      </c>
      <c r="D2780">
        <f t="shared" si="86"/>
        <v>-490323</v>
      </c>
      <c r="E2780" s="3">
        <f t="shared" si="87"/>
        <v>0.11146716452513079</v>
      </c>
    </row>
    <row r="2781" spans="1:5" x14ac:dyDescent="0.3">
      <c r="A2781" t="s">
        <v>14141</v>
      </c>
      <c r="B2781">
        <v>2507106</v>
      </c>
      <c r="C2781">
        <v>3000000</v>
      </c>
      <c r="D2781">
        <f t="shared" si="86"/>
        <v>-492894</v>
      </c>
      <c r="E2781" s="3">
        <f t="shared" si="87"/>
        <v>0.11146716452513079</v>
      </c>
    </row>
    <row r="2782" spans="1:5" x14ac:dyDescent="0.3">
      <c r="A2782" t="s">
        <v>11829</v>
      </c>
      <c r="B2782">
        <v>34507079</v>
      </c>
      <c r="C2782">
        <v>35000000</v>
      </c>
      <c r="D2782">
        <f t="shared" si="86"/>
        <v>-492921</v>
      </c>
      <c r="E2782" s="3">
        <f t="shared" si="87"/>
        <v>0.11146716452513079</v>
      </c>
    </row>
    <row r="2783" spans="1:5" x14ac:dyDescent="0.3">
      <c r="A2783" t="s">
        <v>14080</v>
      </c>
      <c r="B2783">
        <v>2506446</v>
      </c>
      <c r="C2783">
        <v>3000000</v>
      </c>
      <c r="D2783">
        <f t="shared" si="86"/>
        <v>-493554</v>
      </c>
      <c r="E2783" s="3">
        <f t="shared" si="87"/>
        <v>0.11146716452513079</v>
      </c>
    </row>
    <row r="2784" spans="1:5" x14ac:dyDescent="0.3">
      <c r="A2784" t="s">
        <v>13213</v>
      </c>
      <c r="B2784">
        <v>11501093</v>
      </c>
      <c r="C2784">
        <v>12000000</v>
      </c>
      <c r="D2784">
        <f t="shared" si="86"/>
        <v>-498907</v>
      </c>
      <c r="E2784" s="3">
        <f t="shared" si="87"/>
        <v>0.11146716452513079</v>
      </c>
    </row>
    <row r="2785" spans="1:5" x14ac:dyDescent="0.3">
      <c r="A2785" t="s">
        <v>14518</v>
      </c>
      <c r="C2785">
        <v>500000</v>
      </c>
      <c r="D2785">
        <f t="shared" si="86"/>
        <v>-500000</v>
      </c>
      <c r="E2785" s="3">
        <f t="shared" si="87"/>
        <v>0.11146716452513079</v>
      </c>
    </row>
    <row r="2786" spans="1:5" x14ac:dyDescent="0.3">
      <c r="A2786" t="s">
        <v>14536</v>
      </c>
      <c r="C2786">
        <v>500000</v>
      </c>
      <c r="D2786">
        <f t="shared" si="86"/>
        <v>-500000</v>
      </c>
      <c r="E2786" s="3">
        <f t="shared" si="87"/>
        <v>0.11146716452513079</v>
      </c>
    </row>
    <row r="2787" spans="1:5" x14ac:dyDescent="0.3">
      <c r="A2787" t="s">
        <v>14566</v>
      </c>
      <c r="C2787">
        <v>500000</v>
      </c>
      <c r="D2787">
        <f t="shared" si="86"/>
        <v>-500000</v>
      </c>
      <c r="E2787" s="3">
        <f t="shared" si="87"/>
        <v>0.11146716452513079</v>
      </c>
    </row>
    <row r="2788" spans="1:5" x14ac:dyDescent="0.3">
      <c r="A2788" t="s">
        <v>14569</v>
      </c>
      <c r="C2788">
        <v>500000</v>
      </c>
      <c r="D2788">
        <f t="shared" si="86"/>
        <v>-500000</v>
      </c>
      <c r="E2788" s="3">
        <f t="shared" si="87"/>
        <v>0.11146716452513079</v>
      </c>
    </row>
    <row r="2789" spans="1:5" x14ac:dyDescent="0.3">
      <c r="A2789" t="s">
        <v>14583</v>
      </c>
      <c r="C2789">
        <v>500000</v>
      </c>
      <c r="D2789">
        <f t="shared" si="86"/>
        <v>-500000</v>
      </c>
      <c r="E2789" s="3">
        <f t="shared" si="87"/>
        <v>0.11146716452513079</v>
      </c>
    </row>
    <row r="2790" spans="1:5" x14ac:dyDescent="0.3">
      <c r="A2790" t="s">
        <v>14619</v>
      </c>
      <c r="C2790">
        <v>500000</v>
      </c>
      <c r="D2790">
        <f t="shared" si="86"/>
        <v>-500000</v>
      </c>
      <c r="E2790" s="3">
        <f t="shared" si="87"/>
        <v>0.11146716452513079</v>
      </c>
    </row>
    <row r="2791" spans="1:5" x14ac:dyDescent="0.3">
      <c r="A2791" t="s">
        <v>14620</v>
      </c>
      <c r="C2791">
        <v>500000</v>
      </c>
      <c r="D2791">
        <f t="shared" si="86"/>
        <v>-500000</v>
      </c>
      <c r="E2791" s="3">
        <f t="shared" si="87"/>
        <v>0.11146716452513079</v>
      </c>
    </row>
    <row r="2792" spans="1:5" x14ac:dyDescent="0.3">
      <c r="A2792" t="s">
        <v>14622</v>
      </c>
      <c r="C2792">
        <v>500000</v>
      </c>
      <c r="D2792">
        <f t="shared" si="86"/>
        <v>-500000</v>
      </c>
      <c r="E2792" s="3">
        <f t="shared" si="87"/>
        <v>0.11146716452513079</v>
      </c>
    </row>
    <row r="2793" spans="1:5" x14ac:dyDescent="0.3">
      <c r="A2793" t="s">
        <v>14623</v>
      </c>
      <c r="C2793">
        <v>500000</v>
      </c>
      <c r="D2793">
        <f t="shared" si="86"/>
        <v>-500000</v>
      </c>
      <c r="E2793" s="3">
        <f t="shared" si="87"/>
        <v>0.11146716452513079</v>
      </c>
    </row>
    <row r="2794" spans="1:5" x14ac:dyDescent="0.3">
      <c r="A2794" t="s">
        <v>14624</v>
      </c>
      <c r="C2794">
        <v>500000</v>
      </c>
      <c r="D2794">
        <f t="shared" si="86"/>
        <v>-500000</v>
      </c>
      <c r="E2794" s="3">
        <f t="shared" si="87"/>
        <v>0.11146716452513079</v>
      </c>
    </row>
    <row r="2795" spans="1:5" x14ac:dyDescent="0.3">
      <c r="A2795" t="s">
        <v>14625</v>
      </c>
      <c r="C2795">
        <v>500000</v>
      </c>
      <c r="D2795">
        <f t="shared" si="86"/>
        <v>-500000</v>
      </c>
      <c r="E2795" s="3">
        <f t="shared" si="87"/>
        <v>0.11146716452513079</v>
      </c>
    </row>
    <row r="2796" spans="1:5" x14ac:dyDescent="0.3">
      <c r="A2796" t="s">
        <v>14627</v>
      </c>
      <c r="C2796">
        <v>500000</v>
      </c>
      <c r="D2796">
        <f t="shared" si="86"/>
        <v>-500000</v>
      </c>
      <c r="E2796" s="3">
        <f t="shared" si="87"/>
        <v>0.11146716452513079</v>
      </c>
    </row>
    <row r="2797" spans="1:5" x14ac:dyDescent="0.3">
      <c r="A2797" t="s">
        <v>14628</v>
      </c>
      <c r="C2797">
        <v>500000</v>
      </c>
      <c r="D2797">
        <f t="shared" si="86"/>
        <v>-500000</v>
      </c>
      <c r="E2797" s="3">
        <f t="shared" si="87"/>
        <v>0.11146716452513079</v>
      </c>
    </row>
    <row r="2798" spans="1:5" x14ac:dyDescent="0.3">
      <c r="A2798" t="s">
        <v>14630</v>
      </c>
      <c r="C2798">
        <v>500000</v>
      </c>
      <c r="D2798">
        <f t="shared" si="86"/>
        <v>-500000</v>
      </c>
      <c r="E2798" s="3">
        <f t="shared" si="87"/>
        <v>0.11146716452513079</v>
      </c>
    </row>
    <row r="2799" spans="1:5" x14ac:dyDescent="0.3">
      <c r="A2799" t="s">
        <v>14631</v>
      </c>
      <c r="C2799">
        <v>500000</v>
      </c>
      <c r="D2799">
        <f t="shared" si="86"/>
        <v>-500000</v>
      </c>
      <c r="E2799" s="3">
        <f t="shared" si="87"/>
        <v>0.11146716452513079</v>
      </c>
    </row>
    <row r="2800" spans="1:5" x14ac:dyDescent="0.3">
      <c r="A2800" t="s">
        <v>14632</v>
      </c>
      <c r="C2800">
        <v>500000</v>
      </c>
      <c r="D2800">
        <f t="shared" si="86"/>
        <v>-500000</v>
      </c>
      <c r="E2800" s="3">
        <f t="shared" si="87"/>
        <v>0.11146716452513079</v>
      </c>
    </row>
    <row r="2801" spans="1:5" x14ac:dyDescent="0.3">
      <c r="A2801" t="s">
        <v>14633</v>
      </c>
      <c r="C2801">
        <v>500000</v>
      </c>
      <c r="D2801">
        <f t="shared" si="86"/>
        <v>-500000</v>
      </c>
      <c r="E2801" s="3">
        <f t="shared" si="87"/>
        <v>0.11146716452513079</v>
      </c>
    </row>
    <row r="2802" spans="1:5" x14ac:dyDescent="0.3">
      <c r="A2802" t="s">
        <v>14634</v>
      </c>
      <c r="C2802">
        <v>500000</v>
      </c>
      <c r="D2802">
        <f t="shared" si="86"/>
        <v>-500000</v>
      </c>
      <c r="E2802" s="3">
        <f t="shared" si="87"/>
        <v>0.11146716452513079</v>
      </c>
    </row>
    <row r="2803" spans="1:5" x14ac:dyDescent="0.3">
      <c r="A2803" t="s">
        <v>14635</v>
      </c>
      <c r="C2803">
        <v>500000</v>
      </c>
      <c r="D2803">
        <f t="shared" si="86"/>
        <v>-500000</v>
      </c>
      <c r="E2803" s="3">
        <f t="shared" si="87"/>
        <v>0.11146716452513079</v>
      </c>
    </row>
    <row r="2804" spans="1:5" x14ac:dyDescent="0.3">
      <c r="A2804" t="s">
        <v>14636</v>
      </c>
      <c r="C2804">
        <v>500000</v>
      </c>
      <c r="D2804">
        <f t="shared" si="86"/>
        <v>-500000</v>
      </c>
      <c r="E2804" s="3">
        <f t="shared" si="87"/>
        <v>0.11146716452513079</v>
      </c>
    </row>
    <row r="2805" spans="1:5" x14ac:dyDescent="0.3">
      <c r="A2805" t="s">
        <v>12369</v>
      </c>
      <c r="C2805">
        <v>500000</v>
      </c>
      <c r="D2805">
        <f t="shared" si="86"/>
        <v>-500000</v>
      </c>
      <c r="E2805" s="3">
        <f t="shared" si="87"/>
        <v>0.11146716452513079</v>
      </c>
    </row>
    <row r="2806" spans="1:5" x14ac:dyDescent="0.3">
      <c r="A2806" t="s">
        <v>14637</v>
      </c>
      <c r="C2806">
        <v>500000</v>
      </c>
      <c r="D2806">
        <f t="shared" si="86"/>
        <v>-500000</v>
      </c>
      <c r="E2806" s="3">
        <f t="shared" si="87"/>
        <v>0.11146716452513079</v>
      </c>
    </row>
    <row r="2807" spans="1:5" x14ac:dyDescent="0.3">
      <c r="A2807" t="s">
        <v>14638</v>
      </c>
      <c r="C2807">
        <v>500000</v>
      </c>
      <c r="D2807">
        <f t="shared" si="86"/>
        <v>-500000</v>
      </c>
      <c r="E2807" s="3">
        <f t="shared" si="87"/>
        <v>0.11146716452513079</v>
      </c>
    </row>
    <row r="2808" spans="1:5" x14ac:dyDescent="0.3">
      <c r="A2808" t="s">
        <v>14640</v>
      </c>
      <c r="C2808">
        <v>500000</v>
      </c>
      <c r="D2808">
        <f t="shared" si="86"/>
        <v>-500000</v>
      </c>
      <c r="E2808" s="3">
        <f t="shared" si="87"/>
        <v>0.11146716452513079</v>
      </c>
    </row>
    <row r="2809" spans="1:5" x14ac:dyDescent="0.3">
      <c r="A2809" t="s">
        <v>14641</v>
      </c>
      <c r="C2809">
        <v>500000</v>
      </c>
      <c r="D2809">
        <f t="shared" si="86"/>
        <v>-500000</v>
      </c>
      <c r="E2809" s="3">
        <f t="shared" si="87"/>
        <v>0.11146716452513079</v>
      </c>
    </row>
    <row r="2810" spans="1:5" x14ac:dyDescent="0.3">
      <c r="A2810" t="s">
        <v>14642</v>
      </c>
      <c r="C2810">
        <v>500000</v>
      </c>
      <c r="D2810">
        <f t="shared" si="86"/>
        <v>-500000</v>
      </c>
      <c r="E2810" s="3">
        <f t="shared" si="87"/>
        <v>0.11146716452513079</v>
      </c>
    </row>
    <row r="2811" spans="1:5" x14ac:dyDescent="0.3">
      <c r="A2811" t="s">
        <v>14643</v>
      </c>
      <c r="C2811">
        <v>500000</v>
      </c>
      <c r="D2811">
        <f t="shared" si="86"/>
        <v>-500000</v>
      </c>
      <c r="E2811" s="3">
        <f t="shared" si="87"/>
        <v>0.11146716452513079</v>
      </c>
    </row>
    <row r="2812" spans="1:5" x14ac:dyDescent="0.3">
      <c r="A2812" t="s">
        <v>14645</v>
      </c>
      <c r="C2812">
        <v>500000</v>
      </c>
      <c r="D2812">
        <f t="shared" si="86"/>
        <v>-500000</v>
      </c>
      <c r="E2812" s="3">
        <f t="shared" si="87"/>
        <v>0.11146716452513079</v>
      </c>
    </row>
    <row r="2813" spans="1:5" x14ac:dyDescent="0.3">
      <c r="A2813" t="s">
        <v>14646</v>
      </c>
      <c r="C2813">
        <v>500000</v>
      </c>
      <c r="D2813">
        <f t="shared" si="86"/>
        <v>-500000</v>
      </c>
      <c r="E2813" s="3">
        <f t="shared" si="87"/>
        <v>0.11146716452513079</v>
      </c>
    </row>
    <row r="2814" spans="1:5" x14ac:dyDescent="0.3">
      <c r="A2814" t="s">
        <v>14647</v>
      </c>
      <c r="C2814">
        <v>500000</v>
      </c>
      <c r="D2814">
        <f t="shared" si="86"/>
        <v>-500000</v>
      </c>
      <c r="E2814" s="3">
        <f t="shared" si="87"/>
        <v>0.11146716452513079</v>
      </c>
    </row>
    <row r="2815" spans="1:5" x14ac:dyDescent="0.3">
      <c r="A2815" t="s">
        <v>14648</v>
      </c>
      <c r="C2815">
        <v>500000</v>
      </c>
      <c r="D2815">
        <f t="shared" si="86"/>
        <v>-500000</v>
      </c>
      <c r="E2815" s="3">
        <f t="shared" si="87"/>
        <v>0.11146716452513079</v>
      </c>
    </row>
    <row r="2816" spans="1:5" x14ac:dyDescent="0.3">
      <c r="A2816" t="s">
        <v>14649</v>
      </c>
      <c r="C2816">
        <v>500000</v>
      </c>
      <c r="D2816">
        <f t="shared" si="86"/>
        <v>-500000</v>
      </c>
      <c r="E2816" s="3">
        <f t="shared" si="87"/>
        <v>0.11146716452513079</v>
      </c>
    </row>
    <row r="2817" spans="1:5" x14ac:dyDescent="0.3">
      <c r="A2817" t="s">
        <v>14651</v>
      </c>
      <c r="C2817">
        <v>500000</v>
      </c>
      <c r="D2817">
        <f t="shared" si="86"/>
        <v>-500000</v>
      </c>
      <c r="E2817" s="3">
        <f t="shared" si="87"/>
        <v>0.11146716452513079</v>
      </c>
    </row>
    <row r="2818" spans="1:5" x14ac:dyDescent="0.3">
      <c r="A2818" t="s">
        <v>14653</v>
      </c>
      <c r="C2818">
        <v>500000</v>
      </c>
      <c r="D2818">
        <f t="shared" ref="D2818:D2881" si="88">B2818-C2818</f>
        <v>-500000</v>
      </c>
      <c r="E2818" s="3">
        <f t="shared" si="87"/>
        <v>0.11146716452513079</v>
      </c>
    </row>
    <row r="2819" spans="1:5" x14ac:dyDescent="0.3">
      <c r="A2819" t="s">
        <v>14654</v>
      </c>
      <c r="C2819">
        <v>500000</v>
      </c>
      <c r="D2819">
        <f t="shared" si="88"/>
        <v>-500000</v>
      </c>
      <c r="E2819" s="3">
        <f t="shared" ref="E2819:E2882" si="89">CORREL($B:$B,$C:$C)</f>
        <v>0.11146716452513079</v>
      </c>
    </row>
    <row r="2820" spans="1:5" x14ac:dyDescent="0.3">
      <c r="A2820" t="s">
        <v>14655</v>
      </c>
      <c r="C2820">
        <v>500000</v>
      </c>
      <c r="D2820">
        <f t="shared" si="88"/>
        <v>-500000</v>
      </c>
      <c r="E2820" s="3">
        <f t="shared" si="89"/>
        <v>0.11146716452513079</v>
      </c>
    </row>
    <row r="2821" spans="1:5" x14ac:dyDescent="0.3">
      <c r="A2821" t="s">
        <v>14657</v>
      </c>
      <c r="C2821">
        <v>500000</v>
      </c>
      <c r="D2821">
        <f t="shared" si="88"/>
        <v>-500000</v>
      </c>
      <c r="E2821" s="3">
        <f t="shared" si="89"/>
        <v>0.11146716452513079</v>
      </c>
    </row>
    <row r="2822" spans="1:5" x14ac:dyDescent="0.3">
      <c r="A2822" t="s">
        <v>14658</v>
      </c>
      <c r="C2822">
        <v>500000</v>
      </c>
      <c r="D2822">
        <f t="shared" si="88"/>
        <v>-500000</v>
      </c>
      <c r="E2822" s="3">
        <f t="shared" si="89"/>
        <v>0.11146716452513079</v>
      </c>
    </row>
    <row r="2823" spans="1:5" x14ac:dyDescent="0.3">
      <c r="A2823" t="s">
        <v>14660</v>
      </c>
      <c r="C2823">
        <v>500000</v>
      </c>
      <c r="D2823">
        <f t="shared" si="88"/>
        <v>-500000</v>
      </c>
      <c r="E2823" s="3">
        <f t="shared" si="89"/>
        <v>0.11146716452513079</v>
      </c>
    </row>
    <row r="2824" spans="1:5" x14ac:dyDescent="0.3">
      <c r="A2824" t="s">
        <v>14661</v>
      </c>
      <c r="C2824">
        <v>500000</v>
      </c>
      <c r="D2824">
        <f t="shared" si="88"/>
        <v>-500000</v>
      </c>
      <c r="E2824" s="3">
        <f t="shared" si="89"/>
        <v>0.11146716452513079</v>
      </c>
    </row>
    <row r="2825" spans="1:5" x14ac:dyDescent="0.3">
      <c r="A2825" t="s">
        <v>14662</v>
      </c>
      <c r="C2825">
        <v>500000</v>
      </c>
      <c r="D2825">
        <f t="shared" si="88"/>
        <v>-500000</v>
      </c>
      <c r="E2825" s="3">
        <f t="shared" si="89"/>
        <v>0.11146716452513079</v>
      </c>
    </row>
    <row r="2826" spans="1:5" x14ac:dyDescent="0.3">
      <c r="A2826" t="s">
        <v>14663</v>
      </c>
      <c r="C2826">
        <v>500000</v>
      </c>
      <c r="D2826">
        <f t="shared" si="88"/>
        <v>-500000</v>
      </c>
      <c r="E2826" s="3">
        <f t="shared" si="89"/>
        <v>0.11146716452513079</v>
      </c>
    </row>
    <row r="2827" spans="1:5" x14ac:dyDescent="0.3">
      <c r="A2827" t="s">
        <v>14668</v>
      </c>
      <c r="C2827">
        <v>500000</v>
      </c>
      <c r="D2827">
        <f t="shared" si="88"/>
        <v>-500000</v>
      </c>
      <c r="E2827" s="3">
        <f t="shared" si="89"/>
        <v>0.11146716452513079</v>
      </c>
    </row>
    <row r="2828" spans="1:5" x14ac:dyDescent="0.3">
      <c r="A2828" t="s">
        <v>14670</v>
      </c>
      <c r="C2828">
        <v>500000</v>
      </c>
      <c r="D2828">
        <f t="shared" si="88"/>
        <v>-500000</v>
      </c>
      <c r="E2828" s="3">
        <f t="shared" si="89"/>
        <v>0.11146716452513079</v>
      </c>
    </row>
    <row r="2829" spans="1:5" x14ac:dyDescent="0.3">
      <c r="A2829" t="s">
        <v>14682</v>
      </c>
      <c r="C2829">
        <v>500000</v>
      </c>
      <c r="D2829">
        <f t="shared" si="88"/>
        <v>-500000</v>
      </c>
      <c r="E2829" s="3">
        <f t="shared" si="89"/>
        <v>0.11146716452513079</v>
      </c>
    </row>
    <row r="2830" spans="1:5" x14ac:dyDescent="0.3">
      <c r="A2830" t="s">
        <v>14685</v>
      </c>
      <c r="C2830">
        <v>500000</v>
      </c>
      <c r="D2830">
        <f t="shared" si="88"/>
        <v>-500000</v>
      </c>
      <c r="E2830" s="3">
        <f t="shared" si="89"/>
        <v>0.11146716452513079</v>
      </c>
    </row>
    <row r="2831" spans="1:5" x14ac:dyDescent="0.3">
      <c r="A2831" t="s">
        <v>14718</v>
      </c>
      <c r="C2831">
        <v>500000</v>
      </c>
      <c r="D2831">
        <f t="shared" si="88"/>
        <v>-500000</v>
      </c>
      <c r="E2831" s="3">
        <f t="shared" si="89"/>
        <v>0.11146716452513079</v>
      </c>
    </row>
    <row r="2832" spans="1:5" x14ac:dyDescent="0.3">
      <c r="A2832" t="s">
        <v>14777</v>
      </c>
      <c r="C2832">
        <v>500000</v>
      </c>
      <c r="D2832">
        <f t="shared" si="88"/>
        <v>-500000</v>
      </c>
      <c r="E2832" s="3">
        <f t="shared" si="89"/>
        <v>0.11146716452513079</v>
      </c>
    </row>
    <row r="2833" spans="1:5" x14ac:dyDescent="0.3">
      <c r="A2833" t="s">
        <v>11901</v>
      </c>
      <c r="B2833">
        <v>31493782</v>
      </c>
      <c r="C2833">
        <v>32000000</v>
      </c>
      <c r="D2833">
        <f t="shared" si="88"/>
        <v>-506218</v>
      </c>
      <c r="E2833" s="3">
        <f t="shared" si="89"/>
        <v>0.11146716452513079</v>
      </c>
    </row>
    <row r="2834" spans="1:5" x14ac:dyDescent="0.3">
      <c r="A2834" t="s">
        <v>12628</v>
      </c>
      <c r="B2834">
        <v>21483154</v>
      </c>
      <c r="C2834">
        <v>22000000</v>
      </c>
      <c r="D2834">
        <f t="shared" si="88"/>
        <v>-516846</v>
      </c>
      <c r="E2834" s="3">
        <f t="shared" si="89"/>
        <v>0.11146716452513079</v>
      </c>
    </row>
    <row r="2835" spans="1:5" x14ac:dyDescent="0.3">
      <c r="A2835" t="s">
        <v>13316</v>
      </c>
      <c r="B2835">
        <v>9473382</v>
      </c>
      <c r="C2835">
        <v>10000000</v>
      </c>
      <c r="D2835">
        <f t="shared" si="88"/>
        <v>-526618</v>
      </c>
      <c r="E2835" s="3">
        <f t="shared" si="89"/>
        <v>0.11146716452513079</v>
      </c>
    </row>
    <row r="2836" spans="1:5" x14ac:dyDescent="0.3">
      <c r="A2836" t="s">
        <v>14411</v>
      </c>
      <c r="B2836">
        <v>1050600</v>
      </c>
      <c r="C2836">
        <v>1592000</v>
      </c>
      <c r="D2836">
        <f t="shared" si="88"/>
        <v>-541400</v>
      </c>
      <c r="E2836" s="3">
        <f t="shared" si="89"/>
        <v>0.11146716452513079</v>
      </c>
    </row>
    <row r="2837" spans="1:5" x14ac:dyDescent="0.3">
      <c r="A2837" t="s">
        <v>14242</v>
      </c>
      <c r="B2837">
        <v>1950218</v>
      </c>
      <c r="C2837">
        <v>2500000</v>
      </c>
      <c r="D2837">
        <f t="shared" si="88"/>
        <v>-549782</v>
      </c>
      <c r="E2837" s="3">
        <f t="shared" si="89"/>
        <v>0.11146716452513079</v>
      </c>
    </row>
    <row r="2838" spans="1:5" x14ac:dyDescent="0.3">
      <c r="A2838" t="s">
        <v>14618</v>
      </c>
      <c r="C2838">
        <v>550000</v>
      </c>
      <c r="D2838">
        <f t="shared" si="88"/>
        <v>-550000</v>
      </c>
      <c r="E2838" s="3">
        <f t="shared" si="89"/>
        <v>0.11146716452513079</v>
      </c>
    </row>
    <row r="2839" spans="1:5" x14ac:dyDescent="0.3">
      <c r="A2839" t="s">
        <v>14621</v>
      </c>
      <c r="C2839">
        <v>550000</v>
      </c>
      <c r="D2839">
        <f t="shared" si="88"/>
        <v>-550000</v>
      </c>
      <c r="E2839" s="3">
        <f t="shared" si="89"/>
        <v>0.11146716452513079</v>
      </c>
    </row>
    <row r="2840" spans="1:5" x14ac:dyDescent="0.3">
      <c r="A2840" t="s">
        <v>14616</v>
      </c>
      <c r="C2840">
        <v>560000</v>
      </c>
      <c r="D2840">
        <f t="shared" si="88"/>
        <v>-560000</v>
      </c>
      <c r="E2840" s="3">
        <f t="shared" si="89"/>
        <v>0.11146716452513079</v>
      </c>
    </row>
    <row r="2841" spans="1:5" x14ac:dyDescent="0.3">
      <c r="A2841" t="s">
        <v>14617</v>
      </c>
      <c r="C2841">
        <v>560000</v>
      </c>
      <c r="D2841">
        <f t="shared" si="88"/>
        <v>-560000</v>
      </c>
      <c r="E2841" s="3">
        <f t="shared" si="89"/>
        <v>0.11146716452513079</v>
      </c>
    </row>
    <row r="2842" spans="1:5" x14ac:dyDescent="0.3">
      <c r="A2842" t="s">
        <v>14462</v>
      </c>
      <c r="B2842">
        <v>536767</v>
      </c>
      <c r="C2842">
        <v>1100000</v>
      </c>
      <c r="D2842">
        <f t="shared" si="88"/>
        <v>-563233</v>
      </c>
      <c r="E2842" s="3">
        <f t="shared" si="89"/>
        <v>0.11146716452513079</v>
      </c>
    </row>
    <row r="2843" spans="1:5" x14ac:dyDescent="0.3">
      <c r="A2843" t="s">
        <v>13146</v>
      </c>
      <c r="B2843">
        <v>11433134</v>
      </c>
      <c r="C2843">
        <v>12000000</v>
      </c>
      <c r="D2843">
        <f t="shared" si="88"/>
        <v>-566866</v>
      </c>
      <c r="E2843" s="3">
        <f t="shared" si="89"/>
        <v>0.11146716452513079</v>
      </c>
    </row>
    <row r="2844" spans="1:5" x14ac:dyDescent="0.3">
      <c r="A2844" t="s">
        <v>14340</v>
      </c>
      <c r="B2844">
        <v>1114943</v>
      </c>
      <c r="C2844">
        <v>1700000</v>
      </c>
      <c r="D2844">
        <f t="shared" si="88"/>
        <v>-585057</v>
      </c>
      <c r="E2844" s="3">
        <f t="shared" si="89"/>
        <v>0.11146716452513079</v>
      </c>
    </row>
    <row r="2845" spans="1:5" x14ac:dyDescent="0.3">
      <c r="A2845" t="s">
        <v>14341</v>
      </c>
      <c r="B2845">
        <v>1111615</v>
      </c>
      <c r="C2845">
        <v>1700000</v>
      </c>
      <c r="D2845">
        <f t="shared" si="88"/>
        <v>-588385</v>
      </c>
      <c r="E2845" s="3">
        <f t="shared" si="89"/>
        <v>0.11146716452513079</v>
      </c>
    </row>
    <row r="2846" spans="1:5" x14ac:dyDescent="0.3">
      <c r="A2846" t="s">
        <v>14553</v>
      </c>
      <c r="C2846">
        <v>590000</v>
      </c>
      <c r="D2846">
        <f t="shared" si="88"/>
        <v>-590000</v>
      </c>
      <c r="E2846" s="3">
        <f t="shared" si="89"/>
        <v>0.11146716452513079</v>
      </c>
    </row>
    <row r="2847" spans="1:5" x14ac:dyDescent="0.3">
      <c r="A2847" t="s">
        <v>14160</v>
      </c>
      <c r="B2847">
        <v>2408553</v>
      </c>
      <c r="C2847">
        <v>3000000</v>
      </c>
      <c r="D2847">
        <f t="shared" si="88"/>
        <v>-591447</v>
      </c>
      <c r="E2847" s="3">
        <f t="shared" si="89"/>
        <v>0.11146716452513079</v>
      </c>
    </row>
    <row r="2848" spans="1:5" x14ac:dyDescent="0.3">
      <c r="A2848" t="s">
        <v>14577</v>
      </c>
      <c r="C2848">
        <v>600000</v>
      </c>
      <c r="D2848">
        <f t="shared" si="88"/>
        <v>-600000</v>
      </c>
      <c r="E2848" s="3">
        <f t="shared" si="89"/>
        <v>0.11146716452513079</v>
      </c>
    </row>
    <row r="2849" spans="1:5" x14ac:dyDescent="0.3">
      <c r="A2849" t="s">
        <v>14607</v>
      </c>
      <c r="C2849">
        <v>600000</v>
      </c>
      <c r="D2849">
        <f t="shared" si="88"/>
        <v>-600000</v>
      </c>
      <c r="E2849" s="3">
        <f t="shared" si="89"/>
        <v>0.11146716452513079</v>
      </c>
    </row>
    <row r="2850" spans="1:5" x14ac:dyDescent="0.3">
      <c r="A2850" t="s">
        <v>14609</v>
      </c>
      <c r="C2850">
        <v>600000</v>
      </c>
      <c r="D2850">
        <f t="shared" si="88"/>
        <v>-600000</v>
      </c>
      <c r="E2850" s="3">
        <f t="shared" si="89"/>
        <v>0.11146716452513079</v>
      </c>
    </row>
    <row r="2851" spans="1:5" x14ac:dyDescent="0.3">
      <c r="A2851" t="s">
        <v>14610</v>
      </c>
      <c r="C2851">
        <v>600000</v>
      </c>
      <c r="D2851">
        <f t="shared" si="88"/>
        <v>-600000</v>
      </c>
      <c r="E2851" s="3">
        <f t="shared" si="89"/>
        <v>0.11146716452513079</v>
      </c>
    </row>
    <row r="2852" spans="1:5" x14ac:dyDescent="0.3">
      <c r="A2852" t="s">
        <v>14611</v>
      </c>
      <c r="C2852">
        <v>600000</v>
      </c>
      <c r="D2852">
        <f t="shared" si="88"/>
        <v>-600000</v>
      </c>
      <c r="E2852" s="3">
        <f t="shared" si="89"/>
        <v>0.11146716452513079</v>
      </c>
    </row>
    <row r="2853" spans="1:5" x14ac:dyDescent="0.3">
      <c r="A2853" t="s">
        <v>14614</v>
      </c>
      <c r="C2853">
        <v>600000</v>
      </c>
      <c r="D2853">
        <f t="shared" si="88"/>
        <v>-600000</v>
      </c>
      <c r="E2853" s="3">
        <f t="shared" si="89"/>
        <v>0.11146716452513079</v>
      </c>
    </row>
    <row r="2854" spans="1:5" x14ac:dyDescent="0.3">
      <c r="A2854" t="s">
        <v>14615</v>
      </c>
      <c r="C2854">
        <v>600000</v>
      </c>
      <c r="D2854">
        <f t="shared" si="88"/>
        <v>-600000</v>
      </c>
      <c r="E2854" s="3">
        <f t="shared" si="89"/>
        <v>0.11146716452513079</v>
      </c>
    </row>
    <row r="2855" spans="1:5" x14ac:dyDescent="0.3">
      <c r="A2855" t="s">
        <v>14606</v>
      </c>
      <c r="C2855">
        <v>609000</v>
      </c>
      <c r="D2855">
        <f t="shared" si="88"/>
        <v>-609000</v>
      </c>
      <c r="E2855" s="3">
        <f t="shared" si="89"/>
        <v>0.11146716452513079</v>
      </c>
    </row>
    <row r="2856" spans="1:5" x14ac:dyDescent="0.3">
      <c r="A2856" t="s">
        <v>12249</v>
      </c>
      <c r="B2856">
        <v>24381334</v>
      </c>
      <c r="C2856">
        <v>25000000</v>
      </c>
      <c r="D2856">
        <f t="shared" si="88"/>
        <v>-618666</v>
      </c>
      <c r="E2856" s="3">
        <f t="shared" si="89"/>
        <v>0.11146716452513079</v>
      </c>
    </row>
    <row r="2857" spans="1:5" x14ac:dyDescent="0.3">
      <c r="A2857" t="s">
        <v>14604</v>
      </c>
      <c r="C2857">
        <v>625000</v>
      </c>
      <c r="D2857">
        <f t="shared" si="88"/>
        <v>-625000</v>
      </c>
      <c r="E2857" s="3">
        <f t="shared" si="89"/>
        <v>0.11146716452513079</v>
      </c>
    </row>
    <row r="2858" spans="1:5" x14ac:dyDescent="0.3">
      <c r="A2858" t="s">
        <v>13935</v>
      </c>
      <c r="B2858">
        <v>3766595</v>
      </c>
      <c r="C2858">
        <v>4400000</v>
      </c>
      <c r="D2858">
        <f t="shared" si="88"/>
        <v>-633405</v>
      </c>
      <c r="E2858" s="3">
        <f t="shared" si="89"/>
        <v>0.11146716452513079</v>
      </c>
    </row>
    <row r="2859" spans="1:5" x14ac:dyDescent="0.3">
      <c r="A2859" t="s">
        <v>14157</v>
      </c>
      <c r="B2859">
        <v>2365931</v>
      </c>
      <c r="C2859">
        <v>3000000</v>
      </c>
      <c r="D2859">
        <f t="shared" si="88"/>
        <v>-634069</v>
      </c>
      <c r="E2859" s="3">
        <f t="shared" si="89"/>
        <v>0.11146716452513079</v>
      </c>
    </row>
    <row r="2860" spans="1:5" x14ac:dyDescent="0.3">
      <c r="A2860" t="s">
        <v>14459</v>
      </c>
      <c r="B2860">
        <v>59379</v>
      </c>
      <c r="C2860">
        <v>695393</v>
      </c>
      <c r="D2860">
        <f t="shared" si="88"/>
        <v>-636014</v>
      </c>
      <c r="E2860" s="3">
        <f t="shared" si="89"/>
        <v>0.11146716452513079</v>
      </c>
    </row>
    <row r="2861" spans="1:5" x14ac:dyDescent="0.3">
      <c r="A2861" t="s">
        <v>14079</v>
      </c>
      <c r="B2861">
        <v>2557668</v>
      </c>
      <c r="C2861">
        <v>3200000</v>
      </c>
      <c r="D2861">
        <f t="shared" si="88"/>
        <v>-642332</v>
      </c>
      <c r="E2861" s="3">
        <f t="shared" si="89"/>
        <v>0.11146716452513079</v>
      </c>
    </row>
    <row r="2862" spans="1:5" x14ac:dyDescent="0.3">
      <c r="A2862" t="s">
        <v>13599</v>
      </c>
      <c r="B2862">
        <v>6857096</v>
      </c>
      <c r="C2862">
        <v>7500000</v>
      </c>
      <c r="D2862">
        <f t="shared" si="88"/>
        <v>-642904</v>
      </c>
      <c r="E2862" s="3">
        <f t="shared" si="89"/>
        <v>0.11146716452513079</v>
      </c>
    </row>
    <row r="2863" spans="1:5" x14ac:dyDescent="0.3">
      <c r="A2863" t="s">
        <v>14397</v>
      </c>
      <c r="B2863">
        <v>856942</v>
      </c>
      <c r="C2863">
        <v>1500000</v>
      </c>
      <c r="D2863">
        <f t="shared" si="88"/>
        <v>-643058</v>
      </c>
      <c r="E2863" s="3">
        <f t="shared" si="89"/>
        <v>0.11146716452513079</v>
      </c>
    </row>
    <row r="2864" spans="1:5" x14ac:dyDescent="0.3">
      <c r="A2864" t="s">
        <v>14599</v>
      </c>
      <c r="C2864">
        <v>650000</v>
      </c>
      <c r="D2864">
        <f t="shared" si="88"/>
        <v>-650000</v>
      </c>
      <c r="E2864" s="3">
        <f t="shared" si="89"/>
        <v>0.11146716452513079</v>
      </c>
    </row>
    <row r="2865" spans="1:5" x14ac:dyDescent="0.3">
      <c r="A2865" t="s">
        <v>14602</v>
      </c>
      <c r="C2865">
        <v>650000</v>
      </c>
      <c r="D2865">
        <f t="shared" si="88"/>
        <v>-650000</v>
      </c>
      <c r="E2865" s="3">
        <f t="shared" si="89"/>
        <v>0.11146716452513079</v>
      </c>
    </row>
    <row r="2866" spans="1:5" x14ac:dyDescent="0.3">
      <c r="A2866" t="s">
        <v>14603</v>
      </c>
      <c r="C2866">
        <v>650000</v>
      </c>
      <c r="D2866">
        <f t="shared" si="88"/>
        <v>-650000</v>
      </c>
      <c r="E2866" s="3">
        <f t="shared" si="89"/>
        <v>0.11146716452513079</v>
      </c>
    </row>
    <row r="2867" spans="1:5" x14ac:dyDescent="0.3">
      <c r="A2867" t="s">
        <v>14608</v>
      </c>
      <c r="C2867">
        <v>650000</v>
      </c>
      <c r="D2867">
        <f t="shared" si="88"/>
        <v>-650000</v>
      </c>
      <c r="E2867" s="3">
        <f t="shared" si="89"/>
        <v>0.11146716452513079</v>
      </c>
    </row>
    <row r="2868" spans="1:5" x14ac:dyDescent="0.3">
      <c r="A2868" t="s">
        <v>14686</v>
      </c>
      <c r="C2868">
        <v>650000</v>
      </c>
      <c r="D2868">
        <f t="shared" si="88"/>
        <v>-650000</v>
      </c>
      <c r="E2868" s="3">
        <f t="shared" si="89"/>
        <v>0.11146716452513079</v>
      </c>
    </row>
    <row r="2869" spans="1:5" x14ac:dyDescent="0.3">
      <c r="A2869" t="s">
        <v>12986</v>
      </c>
      <c r="B2869">
        <v>14348123</v>
      </c>
      <c r="C2869">
        <v>15000000</v>
      </c>
      <c r="D2869">
        <f t="shared" si="88"/>
        <v>-651877</v>
      </c>
      <c r="E2869" s="3">
        <f t="shared" si="89"/>
        <v>0.11146716452513079</v>
      </c>
    </row>
    <row r="2870" spans="1:5" x14ac:dyDescent="0.3">
      <c r="A2870" t="s">
        <v>12793</v>
      </c>
      <c r="B2870">
        <v>16346122</v>
      </c>
      <c r="C2870">
        <v>17000000</v>
      </c>
      <c r="D2870">
        <f t="shared" si="88"/>
        <v>-653878</v>
      </c>
      <c r="E2870" s="3">
        <f t="shared" si="89"/>
        <v>0.11146716452513079</v>
      </c>
    </row>
    <row r="2871" spans="1:5" x14ac:dyDescent="0.3">
      <c r="A2871" t="s">
        <v>14469</v>
      </c>
      <c r="B2871">
        <v>277233</v>
      </c>
      <c r="C2871">
        <v>960000</v>
      </c>
      <c r="D2871">
        <f t="shared" si="88"/>
        <v>-682767</v>
      </c>
      <c r="E2871" s="3">
        <f t="shared" si="89"/>
        <v>0.11146716452513079</v>
      </c>
    </row>
    <row r="2872" spans="1:5" x14ac:dyDescent="0.3">
      <c r="A2872" t="s">
        <v>10821</v>
      </c>
      <c r="B2872">
        <v>84303558</v>
      </c>
      <c r="C2872">
        <v>85000000</v>
      </c>
      <c r="D2872">
        <f t="shared" si="88"/>
        <v>-696442</v>
      </c>
      <c r="E2872" s="3">
        <f t="shared" si="89"/>
        <v>0.11146716452513079</v>
      </c>
    </row>
    <row r="2873" spans="1:5" x14ac:dyDescent="0.3">
      <c r="A2873" t="s">
        <v>13866</v>
      </c>
      <c r="B2873">
        <v>4301331</v>
      </c>
      <c r="C2873">
        <v>5000000</v>
      </c>
      <c r="D2873">
        <f t="shared" si="88"/>
        <v>-698669</v>
      </c>
      <c r="E2873" s="3">
        <f t="shared" si="89"/>
        <v>0.11146716452513079</v>
      </c>
    </row>
    <row r="2874" spans="1:5" x14ac:dyDescent="0.3">
      <c r="A2874" t="s">
        <v>14592</v>
      </c>
      <c r="C2874">
        <v>700000</v>
      </c>
      <c r="D2874">
        <f t="shared" si="88"/>
        <v>-700000</v>
      </c>
      <c r="E2874" s="3">
        <f t="shared" si="89"/>
        <v>0.11146716452513079</v>
      </c>
    </row>
    <row r="2875" spans="1:5" x14ac:dyDescent="0.3">
      <c r="A2875" t="s">
        <v>14593</v>
      </c>
      <c r="C2875">
        <v>700000</v>
      </c>
      <c r="D2875">
        <f t="shared" si="88"/>
        <v>-700000</v>
      </c>
      <c r="E2875" s="3">
        <f t="shared" si="89"/>
        <v>0.11146716452513079</v>
      </c>
    </row>
    <row r="2876" spans="1:5" x14ac:dyDescent="0.3">
      <c r="A2876" t="s">
        <v>14597</v>
      </c>
      <c r="C2876">
        <v>700000</v>
      </c>
      <c r="D2876">
        <f t="shared" si="88"/>
        <v>-700000</v>
      </c>
      <c r="E2876" s="3">
        <f t="shared" si="89"/>
        <v>0.11146716452513079</v>
      </c>
    </row>
    <row r="2877" spans="1:5" x14ac:dyDescent="0.3">
      <c r="A2877" t="s">
        <v>14598</v>
      </c>
      <c r="C2877">
        <v>700000</v>
      </c>
      <c r="D2877">
        <f t="shared" si="88"/>
        <v>-700000</v>
      </c>
      <c r="E2877" s="3">
        <f t="shared" si="89"/>
        <v>0.11146716452513079</v>
      </c>
    </row>
    <row r="2878" spans="1:5" x14ac:dyDescent="0.3">
      <c r="A2878" t="s">
        <v>14605</v>
      </c>
      <c r="C2878">
        <v>700000</v>
      </c>
      <c r="D2878">
        <f t="shared" si="88"/>
        <v>-700000</v>
      </c>
      <c r="E2878" s="3">
        <f t="shared" si="89"/>
        <v>0.11146716452513079</v>
      </c>
    </row>
    <row r="2879" spans="1:5" x14ac:dyDescent="0.3">
      <c r="A2879" t="s">
        <v>11288</v>
      </c>
      <c r="B2879">
        <v>295468</v>
      </c>
      <c r="C2879">
        <v>1000000</v>
      </c>
      <c r="D2879">
        <f t="shared" si="88"/>
        <v>-704532</v>
      </c>
      <c r="E2879" s="3">
        <f t="shared" si="89"/>
        <v>0.11146716452513079</v>
      </c>
    </row>
    <row r="2880" spans="1:5" x14ac:dyDescent="0.3">
      <c r="A2880" t="s">
        <v>11399</v>
      </c>
      <c r="B2880">
        <v>21283440</v>
      </c>
      <c r="C2880">
        <v>22000000</v>
      </c>
      <c r="D2880">
        <f t="shared" si="88"/>
        <v>-716560</v>
      </c>
      <c r="E2880" s="3">
        <f t="shared" si="89"/>
        <v>0.11146716452513079</v>
      </c>
    </row>
    <row r="2881" spans="1:5" x14ac:dyDescent="0.3">
      <c r="A2881" t="s">
        <v>14084</v>
      </c>
      <c r="B2881">
        <v>2283276</v>
      </c>
      <c r="C2881">
        <v>3000000</v>
      </c>
      <c r="D2881">
        <f t="shared" si="88"/>
        <v>-716724</v>
      </c>
      <c r="E2881" s="3">
        <f t="shared" si="89"/>
        <v>0.11146716452513079</v>
      </c>
    </row>
    <row r="2882" spans="1:5" x14ac:dyDescent="0.3">
      <c r="A2882" t="s">
        <v>12388</v>
      </c>
      <c r="B2882">
        <v>22264487</v>
      </c>
      <c r="C2882">
        <v>23000000</v>
      </c>
      <c r="D2882">
        <f t="shared" ref="D2882:D2945" si="90">B2882-C2882</f>
        <v>-735513</v>
      </c>
      <c r="E2882" s="3">
        <f t="shared" si="89"/>
        <v>0.11146716452513079</v>
      </c>
    </row>
    <row r="2883" spans="1:5" x14ac:dyDescent="0.3">
      <c r="A2883" t="s">
        <v>12441</v>
      </c>
      <c r="B2883">
        <v>20259297</v>
      </c>
      <c r="C2883">
        <v>21000000</v>
      </c>
      <c r="D2883">
        <f t="shared" si="90"/>
        <v>-740703</v>
      </c>
      <c r="E2883" s="3">
        <f t="shared" ref="E2883:E2946" si="91">CORREL($B:$B,$C:$C)</f>
        <v>0.11146716452513079</v>
      </c>
    </row>
    <row r="2884" spans="1:5" x14ac:dyDescent="0.3">
      <c r="A2884" t="s">
        <v>14581</v>
      </c>
      <c r="C2884">
        <v>750000</v>
      </c>
      <c r="D2884">
        <f t="shared" si="90"/>
        <v>-750000</v>
      </c>
      <c r="E2884" s="3">
        <f t="shared" si="91"/>
        <v>0.11146716452513079</v>
      </c>
    </row>
    <row r="2885" spans="1:5" x14ac:dyDescent="0.3">
      <c r="A2885" t="s">
        <v>11307</v>
      </c>
      <c r="C2885">
        <v>750000</v>
      </c>
      <c r="D2885">
        <f t="shared" si="90"/>
        <v>-750000</v>
      </c>
      <c r="E2885" s="3">
        <f t="shared" si="91"/>
        <v>0.11146716452513079</v>
      </c>
    </row>
    <row r="2886" spans="1:5" x14ac:dyDescent="0.3">
      <c r="A2886" t="s">
        <v>14582</v>
      </c>
      <c r="C2886">
        <v>750000</v>
      </c>
      <c r="D2886">
        <f t="shared" si="90"/>
        <v>-750000</v>
      </c>
      <c r="E2886" s="3">
        <f t="shared" si="91"/>
        <v>0.11146716452513079</v>
      </c>
    </row>
    <row r="2887" spans="1:5" x14ac:dyDescent="0.3">
      <c r="A2887" t="s">
        <v>14584</v>
      </c>
      <c r="C2887">
        <v>750000</v>
      </c>
      <c r="D2887">
        <f t="shared" si="90"/>
        <v>-750000</v>
      </c>
      <c r="E2887" s="3">
        <f t="shared" si="91"/>
        <v>0.11146716452513079</v>
      </c>
    </row>
    <row r="2888" spans="1:5" x14ac:dyDescent="0.3">
      <c r="A2888" t="s">
        <v>14586</v>
      </c>
      <c r="C2888">
        <v>750000</v>
      </c>
      <c r="D2888">
        <f t="shared" si="90"/>
        <v>-750000</v>
      </c>
      <c r="E2888" s="3">
        <f t="shared" si="91"/>
        <v>0.11146716452513079</v>
      </c>
    </row>
    <row r="2889" spans="1:5" x14ac:dyDescent="0.3">
      <c r="A2889" t="s">
        <v>14587</v>
      </c>
      <c r="C2889">
        <v>750000</v>
      </c>
      <c r="D2889">
        <f t="shared" si="90"/>
        <v>-750000</v>
      </c>
      <c r="E2889" s="3">
        <f t="shared" si="91"/>
        <v>0.11146716452513079</v>
      </c>
    </row>
    <row r="2890" spans="1:5" x14ac:dyDescent="0.3">
      <c r="A2890" t="s">
        <v>14589</v>
      </c>
      <c r="C2890">
        <v>750000</v>
      </c>
      <c r="D2890">
        <f t="shared" si="90"/>
        <v>-750000</v>
      </c>
      <c r="E2890" s="3">
        <f t="shared" si="91"/>
        <v>0.11146716452513079</v>
      </c>
    </row>
    <row r="2891" spans="1:5" x14ac:dyDescent="0.3">
      <c r="A2891" t="s">
        <v>14590</v>
      </c>
      <c r="C2891">
        <v>750000</v>
      </c>
      <c r="D2891">
        <f t="shared" si="90"/>
        <v>-750000</v>
      </c>
      <c r="E2891" s="3">
        <f t="shared" si="91"/>
        <v>0.11146716452513079</v>
      </c>
    </row>
    <row r="2892" spans="1:5" x14ac:dyDescent="0.3">
      <c r="A2892" t="s">
        <v>14591</v>
      </c>
      <c r="C2892">
        <v>750000</v>
      </c>
      <c r="D2892">
        <f t="shared" si="90"/>
        <v>-750000</v>
      </c>
      <c r="E2892" s="3">
        <f t="shared" si="91"/>
        <v>0.11146716452513079</v>
      </c>
    </row>
    <row r="2893" spans="1:5" x14ac:dyDescent="0.3">
      <c r="A2893" t="s">
        <v>14600</v>
      </c>
      <c r="C2893">
        <v>750000</v>
      </c>
      <c r="D2893">
        <f t="shared" si="90"/>
        <v>-750000</v>
      </c>
      <c r="E2893" s="3">
        <f t="shared" si="91"/>
        <v>0.11146716452513079</v>
      </c>
    </row>
    <row r="2894" spans="1:5" x14ac:dyDescent="0.3">
      <c r="A2894" t="s">
        <v>14613</v>
      </c>
      <c r="C2894">
        <v>750000</v>
      </c>
      <c r="D2894">
        <f t="shared" si="90"/>
        <v>-750000</v>
      </c>
      <c r="E2894" s="3">
        <f t="shared" si="91"/>
        <v>0.11146716452513079</v>
      </c>
    </row>
    <row r="2895" spans="1:5" x14ac:dyDescent="0.3">
      <c r="A2895" t="s">
        <v>12900</v>
      </c>
      <c r="B2895">
        <v>14249005</v>
      </c>
      <c r="C2895">
        <v>15000000</v>
      </c>
      <c r="D2895">
        <f t="shared" si="90"/>
        <v>-750995</v>
      </c>
      <c r="E2895" s="3">
        <f t="shared" si="91"/>
        <v>0.11146716452513079</v>
      </c>
    </row>
    <row r="2896" spans="1:5" x14ac:dyDescent="0.3">
      <c r="A2896" t="s">
        <v>14472</v>
      </c>
      <c r="B2896">
        <v>243768</v>
      </c>
      <c r="C2896">
        <v>1000000</v>
      </c>
      <c r="D2896">
        <f t="shared" si="90"/>
        <v>-756232</v>
      </c>
      <c r="E2896" s="3">
        <f t="shared" si="91"/>
        <v>0.11146716452513079</v>
      </c>
    </row>
    <row r="2897" spans="1:5" x14ac:dyDescent="0.3">
      <c r="A2897" t="s">
        <v>14345</v>
      </c>
      <c r="B2897">
        <v>243347</v>
      </c>
      <c r="C2897">
        <v>1000000</v>
      </c>
      <c r="D2897">
        <f t="shared" si="90"/>
        <v>-756653</v>
      </c>
      <c r="E2897" s="3">
        <f t="shared" si="91"/>
        <v>0.11146716452513079</v>
      </c>
    </row>
    <row r="2898" spans="1:5" x14ac:dyDescent="0.3">
      <c r="A2898" t="s">
        <v>14314</v>
      </c>
      <c r="B2898">
        <v>1141829</v>
      </c>
      <c r="C2898">
        <v>1900000</v>
      </c>
      <c r="D2898">
        <f t="shared" si="90"/>
        <v>-758171</v>
      </c>
      <c r="E2898" s="3">
        <f t="shared" si="91"/>
        <v>0.11146716452513079</v>
      </c>
    </row>
    <row r="2899" spans="1:5" x14ac:dyDescent="0.3">
      <c r="A2899" t="s">
        <v>14468</v>
      </c>
      <c r="B2899">
        <v>241816</v>
      </c>
      <c r="C2899">
        <v>1000000</v>
      </c>
      <c r="D2899">
        <f t="shared" si="90"/>
        <v>-758184</v>
      </c>
      <c r="E2899" s="3">
        <f t="shared" si="91"/>
        <v>0.11146716452513079</v>
      </c>
    </row>
    <row r="2900" spans="1:5" x14ac:dyDescent="0.3">
      <c r="A2900" t="s">
        <v>13877</v>
      </c>
      <c r="B2900">
        <v>1429260</v>
      </c>
      <c r="C2900">
        <v>2200000</v>
      </c>
      <c r="D2900">
        <f t="shared" si="90"/>
        <v>-770740</v>
      </c>
      <c r="E2900" s="3">
        <f t="shared" si="91"/>
        <v>0.11146716452513079</v>
      </c>
    </row>
    <row r="2901" spans="1:5" x14ac:dyDescent="0.3">
      <c r="A2901" t="s">
        <v>12341</v>
      </c>
      <c r="B2901">
        <v>23225911</v>
      </c>
      <c r="C2901">
        <v>24000000</v>
      </c>
      <c r="D2901">
        <f t="shared" si="90"/>
        <v>-774089</v>
      </c>
      <c r="E2901" s="3">
        <f t="shared" si="91"/>
        <v>0.11146716452513079</v>
      </c>
    </row>
    <row r="2902" spans="1:5" x14ac:dyDescent="0.3">
      <c r="A2902" t="s">
        <v>14580</v>
      </c>
      <c r="C2902">
        <v>777000</v>
      </c>
      <c r="D2902">
        <f t="shared" si="90"/>
        <v>-777000</v>
      </c>
      <c r="E2902" s="3">
        <f t="shared" si="91"/>
        <v>0.11146716452513079</v>
      </c>
    </row>
    <row r="2903" spans="1:5" x14ac:dyDescent="0.3">
      <c r="A2903" t="s">
        <v>14470</v>
      </c>
      <c r="B2903">
        <v>321952</v>
      </c>
      <c r="C2903">
        <v>1100000</v>
      </c>
      <c r="D2903">
        <f t="shared" si="90"/>
        <v>-778048</v>
      </c>
      <c r="E2903" s="3">
        <f t="shared" si="91"/>
        <v>0.11146716452513079</v>
      </c>
    </row>
    <row r="2904" spans="1:5" x14ac:dyDescent="0.3">
      <c r="A2904" t="s">
        <v>14579</v>
      </c>
      <c r="C2904">
        <v>780000</v>
      </c>
      <c r="D2904">
        <f t="shared" si="90"/>
        <v>-780000</v>
      </c>
      <c r="E2904" s="3">
        <f t="shared" si="91"/>
        <v>0.11146716452513079</v>
      </c>
    </row>
    <row r="2905" spans="1:5" x14ac:dyDescent="0.3">
      <c r="A2905" t="s">
        <v>12344</v>
      </c>
      <c r="B2905">
        <v>405614</v>
      </c>
      <c r="C2905">
        <v>1200000</v>
      </c>
      <c r="D2905">
        <f t="shared" si="90"/>
        <v>-794386</v>
      </c>
      <c r="E2905" s="3">
        <f t="shared" si="91"/>
        <v>0.11146716452513079</v>
      </c>
    </row>
    <row r="2906" spans="1:5" x14ac:dyDescent="0.3">
      <c r="A2906" t="s">
        <v>11552</v>
      </c>
      <c r="B2906">
        <v>7204138</v>
      </c>
      <c r="C2906">
        <v>8000000</v>
      </c>
      <c r="D2906">
        <f t="shared" si="90"/>
        <v>-795862</v>
      </c>
      <c r="E2906" s="3">
        <f t="shared" si="91"/>
        <v>0.11146716452513079</v>
      </c>
    </row>
    <row r="2907" spans="1:5" x14ac:dyDescent="0.3">
      <c r="A2907" t="s">
        <v>14570</v>
      </c>
      <c r="C2907">
        <v>800000</v>
      </c>
      <c r="D2907">
        <f t="shared" si="90"/>
        <v>-800000</v>
      </c>
      <c r="E2907" s="3">
        <f t="shared" si="91"/>
        <v>0.11146716452513079</v>
      </c>
    </row>
    <row r="2908" spans="1:5" x14ac:dyDescent="0.3">
      <c r="A2908" t="s">
        <v>14571</v>
      </c>
      <c r="C2908">
        <v>800000</v>
      </c>
      <c r="D2908">
        <f t="shared" si="90"/>
        <v>-800000</v>
      </c>
      <c r="E2908" s="3">
        <f t="shared" si="91"/>
        <v>0.11146716452513079</v>
      </c>
    </row>
    <row r="2909" spans="1:5" x14ac:dyDescent="0.3">
      <c r="A2909" t="s">
        <v>14572</v>
      </c>
      <c r="C2909">
        <v>800000</v>
      </c>
      <c r="D2909">
        <f t="shared" si="90"/>
        <v>-800000</v>
      </c>
      <c r="E2909" s="3">
        <f t="shared" si="91"/>
        <v>0.11146716452513079</v>
      </c>
    </row>
    <row r="2910" spans="1:5" x14ac:dyDescent="0.3">
      <c r="A2910" t="s">
        <v>14574</v>
      </c>
      <c r="C2910">
        <v>800000</v>
      </c>
      <c r="D2910">
        <f t="shared" si="90"/>
        <v>-800000</v>
      </c>
      <c r="E2910" s="3">
        <f t="shared" si="91"/>
        <v>0.11146716452513079</v>
      </c>
    </row>
    <row r="2911" spans="1:5" x14ac:dyDescent="0.3">
      <c r="A2911" t="s">
        <v>14575</v>
      </c>
      <c r="C2911">
        <v>800000</v>
      </c>
      <c r="D2911">
        <f t="shared" si="90"/>
        <v>-800000</v>
      </c>
      <c r="E2911" s="3">
        <f t="shared" si="91"/>
        <v>0.11146716452513079</v>
      </c>
    </row>
    <row r="2912" spans="1:5" x14ac:dyDescent="0.3">
      <c r="A2912" t="s">
        <v>14576</v>
      </c>
      <c r="C2912">
        <v>800000</v>
      </c>
      <c r="D2912">
        <f t="shared" si="90"/>
        <v>-800000</v>
      </c>
      <c r="E2912" s="3">
        <f t="shared" si="91"/>
        <v>0.11146716452513079</v>
      </c>
    </row>
    <row r="2913" spans="1:5" x14ac:dyDescent="0.3">
      <c r="A2913" t="s">
        <v>14578</v>
      </c>
      <c r="C2913">
        <v>800000</v>
      </c>
      <c r="D2913">
        <f t="shared" si="90"/>
        <v>-800000</v>
      </c>
      <c r="E2913" s="3">
        <f t="shared" si="91"/>
        <v>0.11146716452513079</v>
      </c>
    </row>
    <row r="2914" spans="1:5" x14ac:dyDescent="0.3">
      <c r="A2914" t="s">
        <v>14027</v>
      </c>
      <c r="B2914">
        <v>1186323</v>
      </c>
      <c r="C2914">
        <v>2000000</v>
      </c>
      <c r="D2914">
        <f t="shared" si="90"/>
        <v>-813677</v>
      </c>
      <c r="E2914" s="3">
        <f t="shared" si="91"/>
        <v>0.11146716452513079</v>
      </c>
    </row>
    <row r="2915" spans="1:5" x14ac:dyDescent="0.3">
      <c r="A2915" t="s">
        <v>14282</v>
      </c>
      <c r="B2915">
        <v>1185783</v>
      </c>
      <c r="C2915">
        <v>2000000</v>
      </c>
      <c r="D2915">
        <f t="shared" si="90"/>
        <v>-814217</v>
      </c>
      <c r="E2915" s="3">
        <f t="shared" si="91"/>
        <v>0.11146716452513079</v>
      </c>
    </row>
    <row r="2916" spans="1:5" x14ac:dyDescent="0.3">
      <c r="A2916" t="s">
        <v>14418</v>
      </c>
      <c r="B2916">
        <v>177840</v>
      </c>
      <c r="C2916">
        <v>1000000</v>
      </c>
      <c r="D2916">
        <f t="shared" si="90"/>
        <v>-822160</v>
      </c>
      <c r="E2916" s="3">
        <f t="shared" si="91"/>
        <v>0.11146716452513079</v>
      </c>
    </row>
    <row r="2917" spans="1:5" x14ac:dyDescent="0.3">
      <c r="A2917" t="s">
        <v>14147</v>
      </c>
      <c r="B2917">
        <v>1277257</v>
      </c>
      <c r="C2917">
        <v>2100000</v>
      </c>
      <c r="D2917">
        <f t="shared" si="90"/>
        <v>-822743</v>
      </c>
      <c r="E2917" s="3">
        <f t="shared" si="91"/>
        <v>0.11146716452513079</v>
      </c>
    </row>
    <row r="2918" spans="1:5" x14ac:dyDescent="0.3">
      <c r="A2918" t="s">
        <v>14565</v>
      </c>
      <c r="C2918">
        <v>825000</v>
      </c>
      <c r="D2918">
        <f t="shared" si="90"/>
        <v>-825000</v>
      </c>
      <c r="E2918" s="3">
        <f t="shared" si="91"/>
        <v>0.11146716452513079</v>
      </c>
    </row>
    <row r="2919" spans="1:5" x14ac:dyDescent="0.3">
      <c r="A2919" t="s">
        <v>14339</v>
      </c>
      <c r="B2919">
        <v>906666</v>
      </c>
      <c r="C2919">
        <v>1750000</v>
      </c>
      <c r="D2919">
        <f t="shared" si="90"/>
        <v>-843334</v>
      </c>
      <c r="E2919" s="3">
        <f t="shared" si="91"/>
        <v>0.11146716452513079</v>
      </c>
    </row>
    <row r="2920" spans="1:5" x14ac:dyDescent="0.3">
      <c r="A2920" t="s">
        <v>14559</v>
      </c>
      <c r="C2920">
        <v>850000</v>
      </c>
      <c r="D2920">
        <f t="shared" si="90"/>
        <v>-850000</v>
      </c>
      <c r="E2920" s="3">
        <f t="shared" si="91"/>
        <v>0.11146716452513079</v>
      </c>
    </row>
    <row r="2921" spans="1:5" x14ac:dyDescent="0.3">
      <c r="A2921" t="s">
        <v>14561</v>
      </c>
      <c r="C2921">
        <v>850000</v>
      </c>
      <c r="D2921">
        <f t="shared" si="90"/>
        <v>-850000</v>
      </c>
      <c r="E2921" s="3">
        <f t="shared" si="91"/>
        <v>0.11146716452513079</v>
      </c>
    </row>
    <row r="2922" spans="1:5" x14ac:dyDescent="0.3">
      <c r="A2922" t="s">
        <v>14564</v>
      </c>
      <c r="C2922">
        <v>850000</v>
      </c>
      <c r="D2922">
        <f t="shared" si="90"/>
        <v>-850000</v>
      </c>
      <c r="E2922" s="3">
        <f t="shared" si="91"/>
        <v>0.11146716452513079</v>
      </c>
    </row>
    <row r="2923" spans="1:5" x14ac:dyDescent="0.3">
      <c r="A2923" t="s">
        <v>14573</v>
      </c>
      <c r="C2923">
        <v>850000</v>
      </c>
      <c r="D2923">
        <f t="shared" si="90"/>
        <v>-850000</v>
      </c>
      <c r="E2923" s="3">
        <f t="shared" si="91"/>
        <v>0.11146716452513079</v>
      </c>
    </row>
    <row r="2924" spans="1:5" x14ac:dyDescent="0.3">
      <c r="A2924" t="s">
        <v>13900</v>
      </c>
      <c r="B2924">
        <v>37606</v>
      </c>
      <c r="C2924">
        <v>890000</v>
      </c>
      <c r="D2924">
        <f t="shared" si="90"/>
        <v>-852394</v>
      </c>
      <c r="E2924" s="3">
        <f t="shared" si="91"/>
        <v>0.11146716452513079</v>
      </c>
    </row>
    <row r="2925" spans="1:5" x14ac:dyDescent="0.3">
      <c r="A2925" t="s">
        <v>14429</v>
      </c>
      <c r="B2925">
        <v>381225</v>
      </c>
      <c r="C2925">
        <v>1250000</v>
      </c>
      <c r="D2925">
        <f t="shared" si="90"/>
        <v>-868775</v>
      </c>
      <c r="E2925" s="3">
        <f t="shared" si="91"/>
        <v>0.11146716452513079</v>
      </c>
    </row>
    <row r="2926" spans="1:5" x14ac:dyDescent="0.3">
      <c r="A2926" t="s">
        <v>14012</v>
      </c>
      <c r="B2926">
        <v>3130592</v>
      </c>
      <c r="C2926">
        <v>4000000</v>
      </c>
      <c r="D2926">
        <f t="shared" si="90"/>
        <v>-869408</v>
      </c>
      <c r="E2926" s="3">
        <f t="shared" si="91"/>
        <v>0.11146716452513079</v>
      </c>
    </row>
    <row r="2927" spans="1:5" x14ac:dyDescent="0.3">
      <c r="A2927" t="s">
        <v>14338</v>
      </c>
      <c r="B2927">
        <v>1127331</v>
      </c>
      <c r="C2927">
        <v>2000000</v>
      </c>
      <c r="D2927">
        <f t="shared" si="90"/>
        <v>-872669</v>
      </c>
      <c r="E2927" s="3">
        <f t="shared" si="91"/>
        <v>0.11146716452513079</v>
      </c>
    </row>
    <row r="2928" spans="1:5" x14ac:dyDescent="0.3">
      <c r="A2928" t="s">
        <v>14381</v>
      </c>
      <c r="B2928">
        <v>617172</v>
      </c>
      <c r="C2928">
        <v>1500000</v>
      </c>
      <c r="D2928">
        <f t="shared" si="90"/>
        <v>-882828</v>
      </c>
      <c r="E2928" s="3">
        <f t="shared" si="91"/>
        <v>0.11146716452513079</v>
      </c>
    </row>
    <row r="2929" spans="1:5" x14ac:dyDescent="0.3">
      <c r="A2929" t="s">
        <v>13984</v>
      </c>
      <c r="B2929">
        <v>3105269</v>
      </c>
      <c r="C2929">
        <v>4000000</v>
      </c>
      <c r="D2929">
        <f t="shared" si="90"/>
        <v>-894731</v>
      </c>
      <c r="E2929" s="3">
        <f t="shared" si="91"/>
        <v>0.11146716452513079</v>
      </c>
    </row>
    <row r="2930" spans="1:5" x14ac:dyDescent="0.3">
      <c r="A2930" t="s">
        <v>11623</v>
      </c>
      <c r="B2930">
        <v>37101011</v>
      </c>
      <c r="C2930">
        <v>38000000</v>
      </c>
      <c r="D2930">
        <f t="shared" si="90"/>
        <v>-898989</v>
      </c>
      <c r="E2930" s="3">
        <f t="shared" si="91"/>
        <v>0.11146716452513079</v>
      </c>
    </row>
    <row r="2931" spans="1:5" x14ac:dyDescent="0.3">
      <c r="A2931" t="s">
        <v>14517</v>
      </c>
      <c r="C2931">
        <v>900000</v>
      </c>
      <c r="D2931">
        <f t="shared" si="90"/>
        <v>-900000</v>
      </c>
      <c r="E2931" s="3">
        <f t="shared" si="91"/>
        <v>0.11146716452513079</v>
      </c>
    </row>
    <row r="2932" spans="1:5" x14ac:dyDescent="0.3">
      <c r="A2932" t="s">
        <v>14556</v>
      </c>
      <c r="C2932">
        <v>900000</v>
      </c>
      <c r="D2932">
        <f t="shared" si="90"/>
        <v>-900000</v>
      </c>
      <c r="E2932" s="3">
        <f t="shared" si="91"/>
        <v>0.11146716452513079</v>
      </c>
    </row>
    <row r="2933" spans="1:5" x14ac:dyDescent="0.3">
      <c r="A2933" t="s">
        <v>14557</v>
      </c>
      <c r="C2933">
        <v>900000</v>
      </c>
      <c r="D2933">
        <f t="shared" si="90"/>
        <v>-900000</v>
      </c>
      <c r="E2933" s="3">
        <f t="shared" si="91"/>
        <v>0.11146716452513079</v>
      </c>
    </row>
    <row r="2934" spans="1:5" x14ac:dyDescent="0.3">
      <c r="A2934" t="s">
        <v>14558</v>
      </c>
      <c r="C2934">
        <v>900000</v>
      </c>
      <c r="D2934">
        <f t="shared" si="90"/>
        <v>-900000</v>
      </c>
      <c r="E2934" s="3">
        <f t="shared" si="91"/>
        <v>0.11146716452513079</v>
      </c>
    </row>
    <row r="2935" spans="1:5" x14ac:dyDescent="0.3">
      <c r="A2935" t="s">
        <v>14562</v>
      </c>
      <c r="C2935">
        <v>900000</v>
      </c>
      <c r="D2935">
        <f t="shared" si="90"/>
        <v>-900000</v>
      </c>
      <c r="E2935" s="3">
        <f t="shared" si="91"/>
        <v>0.11146716452513079</v>
      </c>
    </row>
    <row r="2936" spans="1:5" x14ac:dyDescent="0.3">
      <c r="A2936" t="s">
        <v>14588</v>
      </c>
      <c r="C2936">
        <v>900000</v>
      </c>
      <c r="D2936">
        <f t="shared" si="90"/>
        <v>-900000</v>
      </c>
      <c r="E2936" s="3">
        <f t="shared" si="91"/>
        <v>0.11146716452513079</v>
      </c>
    </row>
    <row r="2937" spans="1:5" x14ac:dyDescent="0.3">
      <c r="A2937" t="s">
        <v>14687</v>
      </c>
      <c r="C2937">
        <v>900000</v>
      </c>
      <c r="D2937">
        <f t="shared" si="90"/>
        <v>-900000</v>
      </c>
      <c r="E2937" s="3">
        <f t="shared" si="91"/>
        <v>0.11146716452513079</v>
      </c>
    </row>
    <row r="2938" spans="1:5" x14ac:dyDescent="0.3">
      <c r="A2938" t="s">
        <v>11427</v>
      </c>
      <c r="B2938">
        <v>47095453</v>
      </c>
      <c r="C2938">
        <v>48000000</v>
      </c>
      <c r="D2938">
        <f t="shared" si="90"/>
        <v>-904547</v>
      </c>
      <c r="E2938" s="3">
        <f t="shared" si="91"/>
        <v>0.11146716452513079</v>
      </c>
    </row>
    <row r="2939" spans="1:5" x14ac:dyDescent="0.3">
      <c r="A2939" t="s">
        <v>14482</v>
      </c>
      <c r="B2939">
        <v>94596</v>
      </c>
      <c r="C2939">
        <v>1000000</v>
      </c>
      <c r="D2939">
        <f t="shared" si="90"/>
        <v>-905404</v>
      </c>
      <c r="E2939" s="3">
        <f t="shared" si="91"/>
        <v>0.11146716452513079</v>
      </c>
    </row>
    <row r="2940" spans="1:5" x14ac:dyDescent="0.3">
      <c r="A2940" t="s">
        <v>14376</v>
      </c>
      <c r="B2940">
        <v>592014</v>
      </c>
      <c r="C2940">
        <v>1500000</v>
      </c>
      <c r="D2940">
        <f t="shared" si="90"/>
        <v>-907986</v>
      </c>
      <c r="E2940" s="3">
        <f t="shared" si="91"/>
        <v>0.11146716452513079</v>
      </c>
    </row>
    <row r="2941" spans="1:5" x14ac:dyDescent="0.3">
      <c r="A2941" t="s">
        <v>14552</v>
      </c>
      <c r="C2941">
        <v>910000</v>
      </c>
      <c r="D2941">
        <f t="shared" si="90"/>
        <v>-910000</v>
      </c>
      <c r="E2941" s="3">
        <f t="shared" si="91"/>
        <v>0.11146716452513079</v>
      </c>
    </row>
    <row r="2942" spans="1:5" x14ac:dyDescent="0.3">
      <c r="A2942" t="s">
        <v>14551</v>
      </c>
      <c r="C2942">
        <v>913000</v>
      </c>
      <c r="D2942">
        <f t="shared" si="90"/>
        <v>-913000</v>
      </c>
      <c r="E2942" s="3">
        <f t="shared" si="91"/>
        <v>0.11146716452513079</v>
      </c>
    </row>
    <row r="2943" spans="1:5" x14ac:dyDescent="0.3">
      <c r="A2943" t="s">
        <v>14488</v>
      </c>
      <c r="B2943">
        <v>85222</v>
      </c>
      <c r="C2943">
        <v>1000000</v>
      </c>
      <c r="D2943">
        <f t="shared" si="90"/>
        <v>-914778</v>
      </c>
      <c r="E2943" s="3">
        <f t="shared" si="91"/>
        <v>0.11146716452513079</v>
      </c>
    </row>
    <row r="2944" spans="1:5" x14ac:dyDescent="0.3">
      <c r="A2944" t="s">
        <v>14479</v>
      </c>
      <c r="B2944">
        <v>76382</v>
      </c>
      <c r="C2944">
        <v>1000000</v>
      </c>
      <c r="D2944">
        <f t="shared" si="90"/>
        <v>-923618</v>
      </c>
      <c r="E2944" s="3">
        <f t="shared" si="91"/>
        <v>0.11146716452513079</v>
      </c>
    </row>
    <row r="2945" spans="1:5" x14ac:dyDescent="0.3">
      <c r="A2945" t="s">
        <v>13974</v>
      </c>
      <c r="B2945">
        <v>3071947</v>
      </c>
      <c r="C2945">
        <v>4000000</v>
      </c>
      <c r="D2945">
        <f t="shared" si="90"/>
        <v>-928053</v>
      </c>
      <c r="E2945" s="3">
        <f t="shared" si="91"/>
        <v>0.11146716452513079</v>
      </c>
    </row>
    <row r="2946" spans="1:5" x14ac:dyDescent="0.3">
      <c r="A2946" t="s">
        <v>14363</v>
      </c>
      <c r="B2946">
        <v>768045</v>
      </c>
      <c r="C2946">
        <v>1696377</v>
      </c>
      <c r="D2946">
        <f t="shared" ref="D2946:D3009" si="92">B2946-C2946</f>
        <v>-928332</v>
      </c>
      <c r="E2946" s="3">
        <f t="shared" si="91"/>
        <v>0.11146716452513079</v>
      </c>
    </row>
    <row r="2947" spans="1:5" x14ac:dyDescent="0.3">
      <c r="A2947" t="s">
        <v>14484</v>
      </c>
      <c r="B2947">
        <v>70071</v>
      </c>
      <c r="C2947">
        <v>1000000</v>
      </c>
      <c r="D2947">
        <f t="shared" si="92"/>
        <v>-929929</v>
      </c>
      <c r="E2947" s="3">
        <f t="shared" ref="E2947:E3010" si="93">CORREL($B:$B,$C:$C)</f>
        <v>0.11146716452513079</v>
      </c>
    </row>
    <row r="2948" spans="1:5" x14ac:dyDescent="0.3">
      <c r="A2948" t="s">
        <v>12574</v>
      </c>
      <c r="C2948">
        <v>930000</v>
      </c>
      <c r="D2948">
        <f t="shared" si="92"/>
        <v>-930000</v>
      </c>
      <c r="E2948" s="3">
        <f t="shared" si="93"/>
        <v>0.11146716452513079</v>
      </c>
    </row>
    <row r="2949" spans="1:5" x14ac:dyDescent="0.3">
      <c r="A2949" t="s">
        <v>14548</v>
      </c>
      <c r="C2949">
        <v>950000</v>
      </c>
      <c r="D2949">
        <f t="shared" si="92"/>
        <v>-950000</v>
      </c>
      <c r="E2949" s="3">
        <f t="shared" si="93"/>
        <v>0.11146716452513079</v>
      </c>
    </row>
    <row r="2950" spans="1:5" x14ac:dyDescent="0.3">
      <c r="A2950" t="s">
        <v>14549</v>
      </c>
      <c r="C2950">
        <v>950000</v>
      </c>
      <c r="D2950">
        <f t="shared" si="92"/>
        <v>-950000</v>
      </c>
      <c r="E2950" s="3">
        <f t="shared" si="93"/>
        <v>0.11146716452513079</v>
      </c>
    </row>
    <row r="2951" spans="1:5" x14ac:dyDescent="0.3">
      <c r="A2951" t="s">
        <v>14555</v>
      </c>
      <c r="C2951">
        <v>950000</v>
      </c>
      <c r="D2951">
        <f t="shared" si="92"/>
        <v>-950000</v>
      </c>
      <c r="E2951" s="3">
        <f t="shared" si="93"/>
        <v>0.11146716452513079</v>
      </c>
    </row>
    <row r="2952" spans="1:5" x14ac:dyDescent="0.3">
      <c r="A2952" t="s">
        <v>13867</v>
      </c>
      <c r="B2952">
        <v>4046737</v>
      </c>
      <c r="C2952">
        <v>5000000</v>
      </c>
      <c r="D2952">
        <f t="shared" si="92"/>
        <v>-953263</v>
      </c>
      <c r="E2952" s="3">
        <f t="shared" si="93"/>
        <v>0.11146716452513079</v>
      </c>
    </row>
    <row r="2953" spans="1:5" x14ac:dyDescent="0.3">
      <c r="A2953" t="s">
        <v>12256</v>
      </c>
      <c r="B2953">
        <v>24042490</v>
      </c>
      <c r="C2953">
        <v>25000000</v>
      </c>
      <c r="D2953">
        <f t="shared" si="92"/>
        <v>-957510</v>
      </c>
      <c r="E2953" s="3">
        <f t="shared" si="93"/>
        <v>0.11146716452513079</v>
      </c>
    </row>
    <row r="2954" spans="1:5" x14ac:dyDescent="0.3">
      <c r="A2954" t="s">
        <v>13150</v>
      </c>
      <c r="B2954">
        <v>11041228</v>
      </c>
      <c r="C2954">
        <v>12000000</v>
      </c>
      <c r="D2954">
        <f t="shared" si="92"/>
        <v>-958772</v>
      </c>
      <c r="E2954" s="3">
        <f t="shared" si="93"/>
        <v>0.11146716452513079</v>
      </c>
    </row>
    <row r="2955" spans="1:5" x14ac:dyDescent="0.3">
      <c r="A2955" t="s">
        <v>11144</v>
      </c>
      <c r="B2955">
        <v>59035104</v>
      </c>
      <c r="C2955">
        <v>60000000</v>
      </c>
      <c r="D2955">
        <f t="shared" si="92"/>
        <v>-964896</v>
      </c>
      <c r="E2955" s="3">
        <f t="shared" si="93"/>
        <v>0.11146716452513079</v>
      </c>
    </row>
    <row r="2956" spans="1:5" x14ac:dyDescent="0.3">
      <c r="A2956" t="s">
        <v>14049</v>
      </c>
      <c r="B2956">
        <v>27012</v>
      </c>
      <c r="C2956">
        <v>1000000</v>
      </c>
      <c r="D2956">
        <f t="shared" si="92"/>
        <v>-972988</v>
      </c>
      <c r="E2956" s="3">
        <f t="shared" si="93"/>
        <v>0.11146716452513079</v>
      </c>
    </row>
    <row r="2957" spans="1:5" x14ac:dyDescent="0.3">
      <c r="A2957" t="s">
        <v>14471</v>
      </c>
      <c r="B2957">
        <v>24705</v>
      </c>
      <c r="C2957">
        <v>1000000</v>
      </c>
      <c r="D2957">
        <f t="shared" si="92"/>
        <v>-975295</v>
      </c>
      <c r="E2957" s="3">
        <f t="shared" si="93"/>
        <v>0.11146716452513079</v>
      </c>
    </row>
    <row r="2958" spans="1:5" x14ac:dyDescent="0.3">
      <c r="A2958" t="s">
        <v>11003</v>
      </c>
      <c r="B2958">
        <v>65012000</v>
      </c>
      <c r="C2958">
        <v>66000000</v>
      </c>
      <c r="D2958">
        <f t="shared" si="92"/>
        <v>-988000</v>
      </c>
      <c r="E2958" s="3">
        <f t="shared" si="93"/>
        <v>0.11146716452513079</v>
      </c>
    </row>
    <row r="2959" spans="1:5" x14ac:dyDescent="0.3">
      <c r="A2959" t="s">
        <v>14550</v>
      </c>
      <c r="C2959">
        <v>989000</v>
      </c>
      <c r="D2959">
        <f t="shared" si="92"/>
        <v>-989000</v>
      </c>
      <c r="E2959" s="3">
        <f t="shared" si="93"/>
        <v>0.11146716452513079</v>
      </c>
    </row>
    <row r="2960" spans="1:5" x14ac:dyDescent="0.3">
      <c r="A2960" t="s">
        <v>14567</v>
      </c>
      <c r="C2960">
        <v>990000</v>
      </c>
      <c r="D2960">
        <f t="shared" si="92"/>
        <v>-990000</v>
      </c>
      <c r="E2960" s="3">
        <f t="shared" si="93"/>
        <v>0.11146716452513079</v>
      </c>
    </row>
    <row r="2961" spans="1:5" x14ac:dyDescent="0.3">
      <c r="A2961" t="s">
        <v>10759</v>
      </c>
      <c r="B2961">
        <v>9609</v>
      </c>
      <c r="C2961">
        <v>1000000</v>
      </c>
      <c r="D2961">
        <f t="shared" si="92"/>
        <v>-990391</v>
      </c>
      <c r="E2961" s="3">
        <f t="shared" si="93"/>
        <v>0.11146716452513079</v>
      </c>
    </row>
    <row r="2962" spans="1:5" x14ac:dyDescent="0.3">
      <c r="A2962" t="s">
        <v>14474</v>
      </c>
      <c r="B2962">
        <v>8231</v>
      </c>
      <c r="C2962">
        <v>1000000</v>
      </c>
      <c r="D2962">
        <f t="shared" si="92"/>
        <v>-991769</v>
      </c>
      <c r="E2962" s="3">
        <f t="shared" si="93"/>
        <v>0.11146716452513079</v>
      </c>
    </row>
    <row r="2963" spans="1:5" x14ac:dyDescent="0.3">
      <c r="A2963" t="s">
        <v>14283</v>
      </c>
      <c r="B2963">
        <v>1007962</v>
      </c>
      <c r="C2963">
        <v>2000000</v>
      </c>
      <c r="D2963">
        <f t="shared" si="92"/>
        <v>-992038</v>
      </c>
      <c r="E2963" s="3">
        <f t="shared" si="93"/>
        <v>0.11146716452513079</v>
      </c>
    </row>
    <row r="2964" spans="1:5" x14ac:dyDescent="0.3">
      <c r="A2964" t="s">
        <v>14057</v>
      </c>
      <c r="B2964">
        <v>3330</v>
      </c>
      <c r="C2964">
        <v>1000000</v>
      </c>
      <c r="D2964">
        <f t="shared" si="92"/>
        <v>-996670</v>
      </c>
      <c r="E2964" s="3">
        <f t="shared" si="93"/>
        <v>0.11146716452513079</v>
      </c>
    </row>
    <row r="2965" spans="1:5" x14ac:dyDescent="0.3">
      <c r="A2965" t="s">
        <v>12098</v>
      </c>
      <c r="B2965">
        <v>27000000</v>
      </c>
      <c r="C2965">
        <v>28000000</v>
      </c>
      <c r="D2965">
        <f t="shared" si="92"/>
        <v>-1000000</v>
      </c>
      <c r="E2965" s="3">
        <f t="shared" si="93"/>
        <v>0.11146716452513079</v>
      </c>
    </row>
    <row r="2966" spans="1:5" x14ac:dyDescent="0.3">
      <c r="A2966" t="s">
        <v>12802</v>
      </c>
      <c r="B2966">
        <v>15500000</v>
      </c>
      <c r="C2966">
        <v>16500000</v>
      </c>
      <c r="D2966">
        <f t="shared" si="92"/>
        <v>-1000000</v>
      </c>
      <c r="E2966" s="3">
        <f t="shared" si="93"/>
        <v>0.11146716452513079</v>
      </c>
    </row>
    <row r="2967" spans="1:5" x14ac:dyDescent="0.3">
      <c r="A2967" t="s">
        <v>13978</v>
      </c>
      <c r="B2967">
        <v>3000000</v>
      </c>
      <c r="C2967">
        <v>4000000</v>
      </c>
      <c r="D2967">
        <f t="shared" si="92"/>
        <v>-1000000</v>
      </c>
      <c r="E2967" s="3">
        <f t="shared" si="93"/>
        <v>0.11146716452513079</v>
      </c>
    </row>
    <row r="2968" spans="1:5" x14ac:dyDescent="0.3">
      <c r="A2968" t="s">
        <v>14489</v>
      </c>
      <c r="C2968">
        <v>1000000</v>
      </c>
      <c r="D2968">
        <f t="shared" si="92"/>
        <v>-1000000</v>
      </c>
      <c r="E2968" s="3">
        <f t="shared" si="93"/>
        <v>0.11146716452513079</v>
      </c>
    </row>
    <row r="2969" spans="1:5" x14ac:dyDescent="0.3">
      <c r="A2969" t="s">
        <v>14491</v>
      </c>
      <c r="C2969">
        <v>1000000</v>
      </c>
      <c r="D2969">
        <f t="shared" si="92"/>
        <v>-1000000</v>
      </c>
      <c r="E2969" s="3">
        <f t="shared" si="93"/>
        <v>0.11146716452513079</v>
      </c>
    </row>
    <row r="2970" spans="1:5" x14ac:dyDescent="0.3">
      <c r="A2970" t="s">
        <v>14492</v>
      </c>
      <c r="C2970">
        <v>1000000</v>
      </c>
      <c r="D2970">
        <f t="shared" si="92"/>
        <v>-1000000</v>
      </c>
      <c r="E2970" s="3">
        <f t="shared" si="93"/>
        <v>0.11146716452513079</v>
      </c>
    </row>
    <row r="2971" spans="1:5" x14ac:dyDescent="0.3">
      <c r="A2971" t="s">
        <v>14493</v>
      </c>
      <c r="C2971">
        <v>1000000</v>
      </c>
      <c r="D2971">
        <f t="shared" si="92"/>
        <v>-1000000</v>
      </c>
      <c r="E2971" s="3">
        <f t="shared" si="93"/>
        <v>0.11146716452513079</v>
      </c>
    </row>
    <row r="2972" spans="1:5" x14ac:dyDescent="0.3">
      <c r="A2972" t="s">
        <v>14494</v>
      </c>
      <c r="C2972">
        <v>1000000</v>
      </c>
      <c r="D2972">
        <f t="shared" si="92"/>
        <v>-1000000</v>
      </c>
      <c r="E2972" s="3">
        <f t="shared" si="93"/>
        <v>0.11146716452513079</v>
      </c>
    </row>
    <row r="2973" spans="1:5" x14ac:dyDescent="0.3">
      <c r="A2973" t="s">
        <v>14496</v>
      </c>
      <c r="C2973">
        <v>1000000</v>
      </c>
      <c r="D2973">
        <f t="shared" si="92"/>
        <v>-1000000</v>
      </c>
      <c r="E2973" s="3">
        <f t="shared" si="93"/>
        <v>0.11146716452513079</v>
      </c>
    </row>
    <row r="2974" spans="1:5" x14ac:dyDescent="0.3">
      <c r="A2974" t="s">
        <v>14497</v>
      </c>
      <c r="C2974">
        <v>1000000</v>
      </c>
      <c r="D2974">
        <f t="shared" si="92"/>
        <v>-1000000</v>
      </c>
      <c r="E2974" s="3">
        <f t="shared" si="93"/>
        <v>0.11146716452513079</v>
      </c>
    </row>
    <row r="2975" spans="1:5" x14ac:dyDescent="0.3">
      <c r="A2975" t="s">
        <v>14498</v>
      </c>
      <c r="C2975">
        <v>1000000</v>
      </c>
      <c r="D2975">
        <f t="shared" si="92"/>
        <v>-1000000</v>
      </c>
      <c r="E2975" s="3">
        <f t="shared" si="93"/>
        <v>0.11146716452513079</v>
      </c>
    </row>
    <row r="2976" spans="1:5" x14ac:dyDescent="0.3">
      <c r="A2976" t="s">
        <v>14500</v>
      </c>
      <c r="C2976">
        <v>1000000</v>
      </c>
      <c r="D2976">
        <f t="shared" si="92"/>
        <v>-1000000</v>
      </c>
      <c r="E2976" s="3">
        <f t="shared" si="93"/>
        <v>0.11146716452513079</v>
      </c>
    </row>
    <row r="2977" spans="1:5" x14ac:dyDescent="0.3">
      <c r="A2977" t="s">
        <v>14501</v>
      </c>
      <c r="C2977">
        <v>1000000</v>
      </c>
      <c r="D2977">
        <f t="shared" si="92"/>
        <v>-1000000</v>
      </c>
      <c r="E2977" s="3">
        <f t="shared" si="93"/>
        <v>0.11146716452513079</v>
      </c>
    </row>
    <row r="2978" spans="1:5" x14ac:dyDescent="0.3">
      <c r="A2978" t="s">
        <v>14502</v>
      </c>
      <c r="C2978">
        <v>1000000</v>
      </c>
      <c r="D2978">
        <f t="shared" si="92"/>
        <v>-1000000</v>
      </c>
      <c r="E2978" s="3">
        <f t="shared" si="93"/>
        <v>0.11146716452513079</v>
      </c>
    </row>
    <row r="2979" spans="1:5" x14ac:dyDescent="0.3">
      <c r="A2979" t="s">
        <v>14503</v>
      </c>
      <c r="C2979">
        <v>1000000</v>
      </c>
      <c r="D2979">
        <f t="shared" si="92"/>
        <v>-1000000</v>
      </c>
      <c r="E2979" s="3">
        <f t="shared" si="93"/>
        <v>0.11146716452513079</v>
      </c>
    </row>
    <row r="2980" spans="1:5" x14ac:dyDescent="0.3">
      <c r="A2980" t="s">
        <v>14505</v>
      </c>
      <c r="C2980">
        <v>1000000</v>
      </c>
      <c r="D2980">
        <f t="shared" si="92"/>
        <v>-1000000</v>
      </c>
      <c r="E2980" s="3">
        <f t="shared" si="93"/>
        <v>0.11146716452513079</v>
      </c>
    </row>
    <row r="2981" spans="1:5" x14ac:dyDescent="0.3">
      <c r="A2981" t="s">
        <v>14506</v>
      </c>
      <c r="C2981">
        <v>1000000</v>
      </c>
      <c r="D2981">
        <f t="shared" si="92"/>
        <v>-1000000</v>
      </c>
      <c r="E2981" s="3">
        <f t="shared" si="93"/>
        <v>0.11146716452513079</v>
      </c>
    </row>
    <row r="2982" spans="1:5" x14ac:dyDescent="0.3">
      <c r="A2982" t="s">
        <v>14507</v>
      </c>
      <c r="C2982">
        <v>1000000</v>
      </c>
      <c r="D2982">
        <f t="shared" si="92"/>
        <v>-1000000</v>
      </c>
      <c r="E2982" s="3">
        <f t="shared" si="93"/>
        <v>0.11146716452513079</v>
      </c>
    </row>
    <row r="2983" spans="1:5" x14ac:dyDescent="0.3">
      <c r="A2983" t="s">
        <v>14508</v>
      </c>
      <c r="C2983">
        <v>1000000</v>
      </c>
      <c r="D2983">
        <f t="shared" si="92"/>
        <v>-1000000</v>
      </c>
      <c r="E2983" s="3">
        <f t="shared" si="93"/>
        <v>0.11146716452513079</v>
      </c>
    </row>
    <row r="2984" spans="1:5" x14ac:dyDescent="0.3">
      <c r="A2984" t="s">
        <v>14509</v>
      </c>
      <c r="C2984">
        <v>1000000</v>
      </c>
      <c r="D2984">
        <f t="shared" si="92"/>
        <v>-1000000</v>
      </c>
      <c r="E2984" s="3">
        <f t="shared" si="93"/>
        <v>0.11146716452513079</v>
      </c>
    </row>
    <row r="2985" spans="1:5" x14ac:dyDescent="0.3">
      <c r="A2985" t="s">
        <v>13026</v>
      </c>
      <c r="C2985">
        <v>1000000</v>
      </c>
      <c r="D2985">
        <f t="shared" si="92"/>
        <v>-1000000</v>
      </c>
      <c r="E2985" s="3">
        <f t="shared" si="93"/>
        <v>0.11146716452513079</v>
      </c>
    </row>
    <row r="2986" spans="1:5" x14ac:dyDescent="0.3">
      <c r="A2986" t="s">
        <v>14511</v>
      </c>
      <c r="C2986">
        <v>1000000</v>
      </c>
      <c r="D2986">
        <f t="shared" si="92"/>
        <v>-1000000</v>
      </c>
      <c r="E2986" s="3">
        <f t="shared" si="93"/>
        <v>0.11146716452513079</v>
      </c>
    </row>
    <row r="2987" spans="1:5" x14ac:dyDescent="0.3">
      <c r="A2987" t="s">
        <v>14512</v>
      </c>
      <c r="C2987">
        <v>1000000</v>
      </c>
      <c r="D2987">
        <f t="shared" si="92"/>
        <v>-1000000</v>
      </c>
      <c r="E2987" s="3">
        <f t="shared" si="93"/>
        <v>0.11146716452513079</v>
      </c>
    </row>
    <row r="2988" spans="1:5" x14ac:dyDescent="0.3">
      <c r="A2988" t="s">
        <v>14513</v>
      </c>
      <c r="C2988">
        <v>1000000</v>
      </c>
      <c r="D2988">
        <f t="shared" si="92"/>
        <v>-1000000</v>
      </c>
      <c r="E2988" s="3">
        <f t="shared" si="93"/>
        <v>0.11146716452513079</v>
      </c>
    </row>
    <row r="2989" spans="1:5" x14ac:dyDescent="0.3">
      <c r="A2989" t="s">
        <v>14514</v>
      </c>
      <c r="C2989">
        <v>1000000</v>
      </c>
      <c r="D2989">
        <f t="shared" si="92"/>
        <v>-1000000</v>
      </c>
      <c r="E2989" s="3">
        <f t="shared" si="93"/>
        <v>0.11146716452513079</v>
      </c>
    </row>
    <row r="2990" spans="1:5" x14ac:dyDescent="0.3">
      <c r="A2990" t="s">
        <v>14515</v>
      </c>
      <c r="C2990">
        <v>1000000</v>
      </c>
      <c r="D2990">
        <f t="shared" si="92"/>
        <v>-1000000</v>
      </c>
      <c r="E2990" s="3">
        <f t="shared" si="93"/>
        <v>0.11146716452513079</v>
      </c>
    </row>
    <row r="2991" spans="1:5" x14ac:dyDescent="0.3">
      <c r="A2991" t="s">
        <v>14519</v>
      </c>
      <c r="C2991">
        <v>1000000</v>
      </c>
      <c r="D2991">
        <f t="shared" si="92"/>
        <v>-1000000</v>
      </c>
      <c r="E2991" s="3">
        <f t="shared" si="93"/>
        <v>0.11146716452513079</v>
      </c>
    </row>
    <row r="2992" spans="1:5" x14ac:dyDescent="0.3">
      <c r="A2992" t="s">
        <v>14520</v>
      </c>
      <c r="C2992">
        <v>1000000</v>
      </c>
      <c r="D2992">
        <f t="shared" si="92"/>
        <v>-1000000</v>
      </c>
      <c r="E2992" s="3">
        <f t="shared" si="93"/>
        <v>0.11146716452513079</v>
      </c>
    </row>
    <row r="2993" spans="1:5" x14ac:dyDescent="0.3">
      <c r="A2993" t="s">
        <v>14521</v>
      </c>
      <c r="C2993">
        <v>1000000</v>
      </c>
      <c r="D2993">
        <f t="shared" si="92"/>
        <v>-1000000</v>
      </c>
      <c r="E2993" s="3">
        <f t="shared" si="93"/>
        <v>0.11146716452513079</v>
      </c>
    </row>
    <row r="2994" spans="1:5" x14ac:dyDescent="0.3">
      <c r="A2994" t="s">
        <v>14522</v>
      </c>
      <c r="C2994">
        <v>1000000</v>
      </c>
      <c r="D2994">
        <f t="shared" si="92"/>
        <v>-1000000</v>
      </c>
      <c r="E2994" s="3">
        <f t="shared" si="93"/>
        <v>0.11146716452513079</v>
      </c>
    </row>
    <row r="2995" spans="1:5" x14ac:dyDescent="0.3">
      <c r="A2995" t="s">
        <v>14523</v>
      </c>
      <c r="C2995">
        <v>1000000</v>
      </c>
      <c r="D2995">
        <f t="shared" si="92"/>
        <v>-1000000</v>
      </c>
      <c r="E2995" s="3">
        <f t="shared" si="93"/>
        <v>0.11146716452513079</v>
      </c>
    </row>
    <row r="2996" spans="1:5" x14ac:dyDescent="0.3">
      <c r="A2996" t="s">
        <v>14524</v>
      </c>
      <c r="C2996">
        <v>1000000</v>
      </c>
      <c r="D2996">
        <f t="shared" si="92"/>
        <v>-1000000</v>
      </c>
      <c r="E2996" s="3">
        <f t="shared" si="93"/>
        <v>0.11146716452513079</v>
      </c>
    </row>
    <row r="2997" spans="1:5" x14ac:dyDescent="0.3">
      <c r="A2997" t="s">
        <v>14525</v>
      </c>
      <c r="C2997">
        <v>1000000</v>
      </c>
      <c r="D2997">
        <f t="shared" si="92"/>
        <v>-1000000</v>
      </c>
      <c r="E2997" s="3">
        <f t="shared" si="93"/>
        <v>0.11146716452513079</v>
      </c>
    </row>
    <row r="2998" spans="1:5" x14ac:dyDescent="0.3">
      <c r="A2998" t="s">
        <v>14526</v>
      </c>
      <c r="C2998">
        <v>1000000</v>
      </c>
      <c r="D2998">
        <f t="shared" si="92"/>
        <v>-1000000</v>
      </c>
      <c r="E2998" s="3">
        <f t="shared" si="93"/>
        <v>0.11146716452513079</v>
      </c>
    </row>
    <row r="2999" spans="1:5" x14ac:dyDescent="0.3">
      <c r="A2999" t="s">
        <v>14527</v>
      </c>
      <c r="C2999">
        <v>1000000</v>
      </c>
      <c r="D2999">
        <f t="shared" si="92"/>
        <v>-1000000</v>
      </c>
      <c r="E2999" s="3">
        <f t="shared" si="93"/>
        <v>0.11146716452513079</v>
      </c>
    </row>
    <row r="3000" spans="1:5" x14ac:dyDescent="0.3">
      <c r="A3000" t="s">
        <v>14529</v>
      </c>
      <c r="C3000">
        <v>1000000</v>
      </c>
      <c r="D3000">
        <f t="shared" si="92"/>
        <v>-1000000</v>
      </c>
      <c r="E3000" s="3">
        <f t="shared" si="93"/>
        <v>0.11146716452513079</v>
      </c>
    </row>
    <row r="3001" spans="1:5" x14ac:dyDescent="0.3">
      <c r="A3001" t="s">
        <v>12002</v>
      </c>
      <c r="C3001">
        <v>1000000</v>
      </c>
      <c r="D3001">
        <f t="shared" si="92"/>
        <v>-1000000</v>
      </c>
      <c r="E3001" s="3">
        <f t="shared" si="93"/>
        <v>0.11146716452513079</v>
      </c>
    </row>
    <row r="3002" spans="1:5" x14ac:dyDescent="0.3">
      <c r="A3002" t="s">
        <v>14530</v>
      </c>
      <c r="C3002">
        <v>1000000</v>
      </c>
      <c r="D3002">
        <f t="shared" si="92"/>
        <v>-1000000</v>
      </c>
      <c r="E3002" s="3">
        <f t="shared" si="93"/>
        <v>0.11146716452513079</v>
      </c>
    </row>
    <row r="3003" spans="1:5" x14ac:dyDescent="0.3">
      <c r="A3003" t="s">
        <v>14531</v>
      </c>
      <c r="C3003">
        <v>1000000</v>
      </c>
      <c r="D3003">
        <f t="shared" si="92"/>
        <v>-1000000</v>
      </c>
      <c r="E3003" s="3">
        <f t="shared" si="93"/>
        <v>0.11146716452513079</v>
      </c>
    </row>
    <row r="3004" spans="1:5" x14ac:dyDescent="0.3">
      <c r="A3004" t="s">
        <v>14532</v>
      </c>
      <c r="C3004">
        <v>1000000</v>
      </c>
      <c r="D3004">
        <f t="shared" si="92"/>
        <v>-1000000</v>
      </c>
      <c r="E3004" s="3">
        <f t="shared" si="93"/>
        <v>0.11146716452513079</v>
      </c>
    </row>
    <row r="3005" spans="1:5" x14ac:dyDescent="0.3">
      <c r="A3005" t="s">
        <v>14533</v>
      </c>
      <c r="C3005">
        <v>1000000</v>
      </c>
      <c r="D3005">
        <f t="shared" si="92"/>
        <v>-1000000</v>
      </c>
      <c r="E3005" s="3">
        <f t="shared" si="93"/>
        <v>0.11146716452513079</v>
      </c>
    </row>
    <row r="3006" spans="1:5" x14ac:dyDescent="0.3">
      <c r="A3006" t="s">
        <v>14534</v>
      </c>
      <c r="C3006">
        <v>1000000</v>
      </c>
      <c r="D3006">
        <f t="shared" si="92"/>
        <v>-1000000</v>
      </c>
      <c r="E3006" s="3">
        <f t="shared" si="93"/>
        <v>0.11146716452513079</v>
      </c>
    </row>
    <row r="3007" spans="1:5" x14ac:dyDescent="0.3">
      <c r="A3007" t="s">
        <v>14535</v>
      </c>
      <c r="C3007">
        <v>1000000</v>
      </c>
      <c r="D3007">
        <f t="shared" si="92"/>
        <v>-1000000</v>
      </c>
      <c r="E3007" s="3">
        <f t="shared" si="93"/>
        <v>0.11146716452513079</v>
      </c>
    </row>
    <row r="3008" spans="1:5" x14ac:dyDescent="0.3">
      <c r="A3008" t="s">
        <v>14537</v>
      </c>
      <c r="C3008">
        <v>1000000</v>
      </c>
      <c r="D3008">
        <f t="shared" si="92"/>
        <v>-1000000</v>
      </c>
      <c r="E3008" s="3">
        <f t="shared" si="93"/>
        <v>0.11146716452513079</v>
      </c>
    </row>
    <row r="3009" spans="1:5" x14ac:dyDescent="0.3">
      <c r="A3009" t="s">
        <v>14538</v>
      </c>
      <c r="C3009">
        <v>1000000</v>
      </c>
      <c r="D3009">
        <f t="shared" si="92"/>
        <v>-1000000</v>
      </c>
      <c r="E3009" s="3">
        <f t="shared" si="93"/>
        <v>0.11146716452513079</v>
      </c>
    </row>
    <row r="3010" spans="1:5" x14ac:dyDescent="0.3">
      <c r="A3010" t="s">
        <v>14539</v>
      </c>
      <c r="C3010">
        <v>1000000</v>
      </c>
      <c r="D3010">
        <f t="shared" ref="D3010:D3073" si="94">B3010-C3010</f>
        <v>-1000000</v>
      </c>
      <c r="E3010" s="3">
        <f t="shared" si="93"/>
        <v>0.11146716452513079</v>
      </c>
    </row>
    <row r="3011" spans="1:5" x14ac:dyDescent="0.3">
      <c r="A3011" t="s">
        <v>14540</v>
      </c>
      <c r="C3011">
        <v>1000000</v>
      </c>
      <c r="D3011">
        <f t="shared" si="94"/>
        <v>-1000000</v>
      </c>
      <c r="E3011" s="3">
        <f t="shared" ref="E3011:E3074" si="95">CORREL($B:$B,$C:$C)</f>
        <v>0.11146716452513079</v>
      </c>
    </row>
    <row r="3012" spans="1:5" x14ac:dyDescent="0.3">
      <c r="A3012" t="s">
        <v>14541</v>
      </c>
      <c r="C3012">
        <v>1000000</v>
      </c>
      <c r="D3012">
        <f t="shared" si="94"/>
        <v>-1000000</v>
      </c>
      <c r="E3012" s="3">
        <f t="shared" si="95"/>
        <v>0.11146716452513079</v>
      </c>
    </row>
    <row r="3013" spans="1:5" x14ac:dyDescent="0.3">
      <c r="A3013" t="s">
        <v>14542</v>
      </c>
      <c r="C3013">
        <v>1000000</v>
      </c>
      <c r="D3013">
        <f t="shared" si="94"/>
        <v>-1000000</v>
      </c>
      <c r="E3013" s="3">
        <f t="shared" si="95"/>
        <v>0.11146716452513079</v>
      </c>
    </row>
    <row r="3014" spans="1:5" x14ac:dyDescent="0.3">
      <c r="A3014" t="s">
        <v>14543</v>
      </c>
      <c r="C3014">
        <v>1000000</v>
      </c>
      <c r="D3014">
        <f t="shared" si="94"/>
        <v>-1000000</v>
      </c>
      <c r="E3014" s="3">
        <f t="shared" si="95"/>
        <v>0.11146716452513079</v>
      </c>
    </row>
    <row r="3015" spans="1:5" x14ac:dyDescent="0.3">
      <c r="A3015" t="s">
        <v>14544</v>
      </c>
      <c r="C3015">
        <v>1000000</v>
      </c>
      <c r="D3015">
        <f t="shared" si="94"/>
        <v>-1000000</v>
      </c>
      <c r="E3015" s="3">
        <f t="shared" si="95"/>
        <v>0.11146716452513079</v>
      </c>
    </row>
    <row r="3016" spans="1:5" x14ac:dyDescent="0.3">
      <c r="A3016" t="s">
        <v>14545</v>
      </c>
      <c r="C3016">
        <v>1000000</v>
      </c>
      <c r="D3016">
        <f t="shared" si="94"/>
        <v>-1000000</v>
      </c>
      <c r="E3016" s="3">
        <f t="shared" si="95"/>
        <v>0.11146716452513079</v>
      </c>
    </row>
    <row r="3017" spans="1:5" x14ac:dyDescent="0.3">
      <c r="A3017" t="s">
        <v>14546</v>
      </c>
      <c r="C3017">
        <v>1000000</v>
      </c>
      <c r="D3017">
        <f t="shared" si="94"/>
        <v>-1000000</v>
      </c>
      <c r="E3017" s="3">
        <f t="shared" si="95"/>
        <v>0.11146716452513079</v>
      </c>
    </row>
    <row r="3018" spans="1:5" x14ac:dyDescent="0.3">
      <c r="A3018" t="s">
        <v>14563</v>
      </c>
      <c r="C3018">
        <v>1000000</v>
      </c>
      <c r="D3018">
        <f t="shared" si="94"/>
        <v>-1000000</v>
      </c>
      <c r="E3018" s="3">
        <f t="shared" si="95"/>
        <v>0.11146716452513079</v>
      </c>
    </row>
    <row r="3019" spans="1:5" x14ac:dyDescent="0.3">
      <c r="A3019" t="s">
        <v>14594</v>
      </c>
      <c r="C3019">
        <v>1000000</v>
      </c>
      <c r="D3019">
        <f t="shared" si="94"/>
        <v>-1000000</v>
      </c>
      <c r="E3019" s="3">
        <f t="shared" si="95"/>
        <v>0.11146716452513079</v>
      </c>
    </row>
    <row r="3020" spans="1:5" x14ac:dyDescent="0.3">
      <c r="A3020" t="s">
        <v>14626</v>
      </c>
      <c r="C3020">
        <v>1000000</v>
      </c>
      <c r="D3020">
        <f t="shared" si="94"/>
        <v>-1000000</v>
      </c>
      <c r="E3020" s="3">
        <f t="shared" si="95"/>
        <v>0.11146716452513079</v>
      </c>
    </row>
    <row r="3021" spans="1:5" x14ac:dyDescent="0.3">
      <c r="A3021" t="s">
        <v>14856</v>
      </c>
      <c r="C3021">
        <v>1000000</v>
      </c>
      <c r="D3021">
        <f t="shared" si="94"/>
        <v>-1000000</v>
      </c>
      <c r="E3021" s="3">
        <f t="shared" si="95"/>
        <v>0.11146716452513079</v>
      </c>
    </row>
    <row r="3022" spans="1:5" x14ac:dyDescent="0.3">
      <c r="A3022" t="s">
        <v>14467</v>
      </c>
      <c r="B3022">
        <v>389804</v>
      </c>
      <c r="C3022">
        <v>1400000</v>
      </c>
      <c r="D3022">
        <f t="shared" si="94"/>
        <v>-1010196</v>
      </c>
      <c r="E3022" s="3">
        <f t="shared" si="95"/>
        <v>0.11146716452513079</v>
      </c>
    </row>
    <row r="3023" spans="1:5" x14ac:dyDescent="0.3">
      <c r="A3023" t="s">
        <v>14413</v>
      </c>
      <c r="B3023">
        <v>489220</v>
      </c>
      <c r="C3023">
        <v>1500000</v>
      </c>
      <c r="D3023">
        <f t="shared" si="94"/>
        <v>-1010780</v>
      </c>
      <c r="E3023" s="3">
        <f t="shared" si="95"/>
        <v>0.11146716452513079</v>
      </c>
    </row>
    <row r="3024" spans="1:5" x14ac:dyDescent="0.3">
      <c r="A3024" t="s">
        <v>11808</v>
      </c>
      <c r="B3024">
        <v>33987757</v>
      </c>
      <c r="C3024">
        <v>35000000</v>
      </c>
      <c r="D3024">
        <f t="shared" si="94"/>
        <v>-1012243</v>
      </c>
      <c r="E3024" s="3">
        <f t="shared" si="95"/>
        <v>0.11146716452513079</v>
      </c>
    </row>
    <row r="3025" spans="1:5" x14ac:dyDescent="0.3">
      <c r="A3025" t="s">
        <v>14342</v>
      </c>
      <c r="B3025">
        <v>985341</v>
      </c>
      <c r="C3025">
        <v>2000000</v>
      </c>
      <c r="D3025">
        <f t="shared" si="94"/>
        <v>-1014659</v>
      </c>
      <c r="E3025" s="3">
        <f t="shared" si="95"/>
        <v>0.11146716452513079</v>
      </c>
    </row>
    <row r="3026" spans="1:5" x14ac:dyDescent="0.3">
      <c r="A3026" t="s">
        <v>14083</v>
      </c>
      <c r="B3026">
        <v>1984378</v>
      </c>
      <c r="C3026">
        <v>3000000</v>
      </c>
      <c r="D3026">
        <f t="shared" si="94"/>
        <v>-1015622</v>
      </c>
      <c r="E3026" s="3">
        <f t="shared" si="95"/>
        <v>0.11146716452513079</v>
      </c>
    </row>
    <row r="3027" spans="1:5" x14ac:dyDescent="0.3">
      <c r="A3027" t="s">
        <v>12150</v>
      </c>
      <c r="B3027">
        <v>25977365</v>
      </c>
      <c r="C3027">
        <v>27000000</v>
      </c>
      <c r="D3027">
        <f t="shared" si="94"/>
        <v>-1022635</v>
      </c>
      <c r="E3027" s="3">
        <f t="shared" si="95"/>
        <v>0.11146716452513079</v>
      </c>
    </row>
    <row r="3028" spans="1:5" x14ac:dyDescent="0.3">
      <c r="A3028" t="s">
        <v>14433</v>
      </c>
      <c r="B3028">
        <v>174682</v>
      </c>
      <c r="C3028">
        <v>1200000</v>
      </c>
      <c r="D3028">
        <f t="shared" si="94"/>
        <v>-1025318</v>
      </c>
      <c r="E3028" s="3">
        <f t="shared" si="95"/>
        <v>0.11146716452513079</v>
      </c>
    </row>
    <row r="3029" spans="1:5" x14ac:dyDescent="0.3">
      <c r="A3029" t="s">
        <v>12021</v>
      </c>
      <c r="B3029">
        <v>18967571</v>
      </c>
      <c r="C3029">
        <v>20000000</v>
      </c>
      <c r="D3029">
        <f t="shared" si="94"/>
        <v>-1032429</v>
      </c>
      <c r="E3029" s="3">
        <f t="shared" si="95"/>
        <v>0.11146716452513079</v>
      </c>
    </row>
    <row r="3030" spans="1:5" x14ac:dyDescent="0.3">
      <c r="A3030" t="s">
        <v>13975</v>
      </c>
      <c r="B3030">
        <v>2961991</v>
      </c>
      <c r="C3030">
        <v>4000000</v>
      </c>
      <c r="D3030">
        <f t="shared" si="94"/>
        <v>-1038009</v>
      </c>
      <c r="E3030" s="3">
        <f t="shared" si="95"/>
        <v>0.11146716452513079</v>
      </c>
    </row>
    <row r="3031" spans="1:5" x14ac:dyDescent="0.3">
      <c r="A3031" t="s">
        <v>14183</v>
      </c>
      <c r="B3031">
        <v>1647780</v>
      </c>
      <c r="C3031">
        <v>2686585</v>
      </c>
      <c r="D3031">
        <f t="shared" si="94"/>
        <v>-1038805</v>
      </c>
      <c r="E3031" s="3">
        <f t="shared" si="95"/>
        <v>0.11146716452513079</v>
      </c>
    </row>
    <row r="3032" spans="1:5" x14ac:dyDescent="0.3">
      <c r="A3032" t="s">
        <v>13085</v>
      </c>
      <c r="B3032">
        <v>11956207</v>
      </c>
      <c r="C3032">
        <v>13000000</v>
      </c>
      <c r="D3032">
        <f t="shared" si="94"/>
        <v>-1043793</v>
      </c>
      <c r="E3032" s="3">
        <f t="shared" si="95"/>
        <v>0.11146716452513079</v>
      </c>
    </row>
    <row r="3033" spans="1:5" x14ac:dyDescent="0.3">
      <c r="A3033" t="s">
        <v>14447</v>
      </c>
      <c r="B3033">
        <v>155984</v>
      </c>
      <c r="C3033">
        <v>1200000</v>
      </c>
      <c r="D3033">
        <f t="shared" si="94"/>
        <v>-1044016</v>
      </c>
      <c r="E3033" s="3">
        <f t="shared" si="95"/>
        <v>0.11146716452513079</v>
      </c>
    </row>
    <row r="3034" spans="1:5" x14ac:dyDescent="0.3">
      <c r="A3034" t="s">
        <v>14137</v>
      </c>
      <c r="B3034">
        <v>1943649</v>
      </c>
      <c r="C3034">
        <v>3000000</v>
      </c>
      <c r="D3034">
        <f t="shared" si="94"/>
        <v>-1056351</v>
      </c>
      <c r="E3034" s="3">
        <f t="shared" si="95"/>
        <v>0.11146716452513079</v>
      </c>
    </row>
    <row r="3035" spans="1:5" x14ac:dyDescent="0.3">
      <c r="A3035" t="s">
        <v>14406</v>
      </c>
      <c r="B3035">
        <v>318622</v>
      </c>
      <c r="C3035">
        <v>1377800</v>
      </c>
      <c r="D3035">
        <f t="shared" si="94"/>
        <v>-1059178</v>
      </c>
      <c r="E3035" s="3">
        <f t="shared" si="95"/>
        <v>0.11146716452513079</v>
      </c>
    </row>
    <row r="3036" spans="1:5" x14ac:dyDescent="0.3">
      <c r="A3036" t="s">
        <v>14464</v>
      </c>
      <c r="B3036">
        <v>40557</v>
      </c>
      <c r="C3036">
        <v>1100000</v>
      </c>
      <c r="D3036">
        <f t="shared" si="94"/>
        <v>-1059443</v>
      </c>
      <c r="E3036" s="3">
        <f t="shared" si="95"/>
        <v>0.11146716452513079</v>
      </c>
    </row>
    <row r="3037" spans="1:5" x14ac:dyDescent="0.3">
      <c r="A3037" t="s">
        <v>14675</v>
      </c>
      <c r="C3037">
        <v>1066167</v>
      </c>
      <c r="D3037">
        <f t="shared" si="94"/>
        <v>-1066167</v>
      </c>
      <c r="E3037" s="3">
        <f t="shared" si="95"/>
        <v>0.11146716452513079</v>
      </c>
    </row>
    <row r="3038" spans="1:5" x14ac:dyDescent="0.3">
      <c r="A3038" t="s">
        <v>14465</v>
      </c>
      <c r="B3038">
        <v>30084</v>
      </c>
      <c r="C3038">
        <v>1100000</v>
      </c>
      <c r="D3038">
        <f t="shared" si="94"/>
        <v>-1069916</v>
      </c>
      <c r="E3038" s="3">
        <f t="shared" si="95"/>
        <v>0.11146716452513079</v>
      </c>
    </row>
    <row r="3039" spans="1:5" x14ac:dyDescent="0.3">
      <c r="A3039" t="s">
        <v>14377</v>
      </c>
      <c r="B3039">
        <v>425899</v>
      </c>
      <c r="C3039">
        <v>1500000</v>
      </c>
      <c r="D3039">
        <f t="shared" si="94"/>
        <v>-1074101</v>
      </c>
      <c r="E3039" s="3">
        <f t="shared" si="95"/>
        <v>0.11146716452513079</v>
      </c>
    </row>
    <row r="3040" spans="1:5" x14ac:dyDescent="0.3">
      <c r="A3040" t="s">
        <v>14434</v>
      </c>
      <c r="B3040">
        <v>215185</v>
      </c>
      <c r="C3040">
        <v>1300000</v>
      </c>
      <c r="D3040">
        <f t="shared" si="94"/>
        <v>-1084815</v>
      </c>
      <c r="E3040" s="3">
        <f t="shared" si="95"/>
        <v>0.11146716452513079</v>
      </c>
    </row>
    <row r="3041" spans="1:5" x14ac:dyDescent="0.3">
      <c r="A3041" t="s">
        <v>13977</v>
      </c>
      <c r="B3041">
        <v>2912363</v>
      </c>
      <c r="C3041">
        <v>4000000</v>
      </c>
      <c r="D3041">
        <f t="shared" si="94"/>
        <v>-1087637</v>
      </c>
      <c r="E3041" s="3">
        <f t="shared" si="95"/>
        <v>0.11146716452513079</v>
      </c>
    </row>
    <row r="3042" spans="1:5" x14ac:dyDescent="0.3">
      <c r="A3042" t="s">
        <v>14446</v>
      </c>
      <c r="B3042">
        <v>110720</v>
      </c>
      <c r="C3042">
        <v>1200000</v>
      </c>
      <c r="D3042">
        <f t="shared" si="94"/>
        <v>-1089280</v>
      </c>
      <c r="E3042" s="3">
        <f t="shared" si="95"/>
        <v>0.11146716452513079</v>
      </c>
    </row>
    <row r="3043" spans="1:5" x14ac:dyDescent="0.3">
      <c r="A3043" t="s">
        <v>14487</v>
      </c>
      <c r="B3043">
        <v>10443</v>
      </c>
      <c r="C3043">
        <v>1100000</v>
      </c>
      <c r="D3043">
        <f t="shared" si="94"/>
        <v>-1089557</v>
      </c>
      <c r="E3043" s="3">
        <f t="shared" si="95"/>
        <v>0.11146716452513079</v>
      </c>
    </row>
    <row r="3044" spans="1:5" x14ac:dyDescent="0.3">
      <c r="A3044" t="s">
        <v>14343</v>
      </c>
      <c r="B3044">
        <v>603943</v>
      </c>
      <c r="C3044">
        <v>1700000</v>
      </c>
      <c r="D3044">
        <f t="shared" si="94"/>
        <v>-1096057</v>
      </c>
      <c r="E3044" s="3">
        <f t="shared" si="95"/>
        <v>0.11146716452513079</v>
      </c>
    </row>
    <row r="3045" spans="1:5" x14ac:dyDescent="0.3">
      <c r="A3045" t="s">
        <v>14357</v>
      </c>
      <c r="B3045">
        <v>1332</v>
      </c>
      <c r="C3045">
        <v>1100000</v>
      </c>
      <c r="D3045">
        <f t="shared" si="94"/>
        <v>-1098668</v>
      </c>
      <c r="E3045" s="3">
        <f t="shared" si="95"/>
        <v>0.11146716452513079</v>
      </c>
    </row>
    <row r="3046" spans="1:5" x14ac:dyDescent="0.3">
      <c r="A3046" t="s">
        <v>14213</v>
      </c>
      <c r="B3046">
        <v>1400000</v>
      </c>
      <c r="C3046">
        <v>2500000</v>
      </c>
      <c r="D3046">
        <f t="shared" si="94"/>
        <v>-1100000</v>
      </c>
      <c r="E3046" s="3">
        <f t="shared" si="95"/>
        <v>0.11146716452513079</v>
      </c>
    </row>
    <row r="3047" spans="1:5" x14ac:dyDescent="0.3">
      <c r="A3047" t="s">
        <v>13657</v>
      </c>
      <c r="B3047">
        <v>5895238</v>
      </c>
      <c r="C3047">
        <v>7000000</v>
      </c>
      <c r="D3047">
        <f t="shared" si="94"/>
        <v>-1104762</v>
      </c>
      <c r="E3047" s="3">
        <f t="shared" si="95"/>
        <v>0.11146716452513079</v>
      </c>
    </row>
    <row r="3048" spans="1:5" x14ac:dyDescent="0.3">
      <c r="A3048" t="s">
        <v>12081</v>
      </c>
      <c r="B3048">
        <v>58885635</v>
      </c>
      <c r="C3048">
        <v>60000000</v>
      </c>
      <c r="D3048">
        <f t="shared" si="94"/>
        <v>-1114365</v>
      </c>
      <c r="E3048" s="3">
        <f t="shared" si="95"/>
        <v>0.11146716452513079</v>
      </c>
    </row>
    <row r="3049" spans="1:5" x14ac:dyDescent="0.3">
      <c r="A3049" t="s">
        <v>12520</v>
      </c>
      <c r="B3049">
        <v>18882880</v>
      </c>
      <c r="C3049">
        <v>20000000</v>
      </c>
      <c r="D3049">
        <f t="shared" si="94"/>
        <v>-1117120</v>
      </c>
      <c r="E3049" s="3">
        <f t="shared" si="95"/>
        <v>0.11146716452513079</v>
      </c>
    </row>
    <row r="3050" spans="1:5" x14ac:dyDescent="0.3">
      <c r="A3050" t="s">
        <v>14247</v>
      </c>
      <c r="B3050">
        <v>982214</v>
      </c>
      <c r="C3050">
        <v>2100000</v>
      </c>
      <c r="D3050">
        <f t="shared" si="94"/>
        <v>-1117786</v>
      </c>
      <c r="E3050" s="3">
        <f t="shared" si="95"/>
        <v>0.11146716452513079</v>
      </c>
    </row>
    <row r="3051" spans="1:5" x14ac:dyDescent="0.3">
      <c r="A3051" t="s">
        <v>14431</v>
      </c>
      <c r="B3051">
        <v>78030</v>
      </c>
      <c r="C3051">
        <v>1200000</v>
      </c>
      <c r="D3051">
        <f t="shared" si="94"/>
        <v>-1121970</v>
      </c>
      <c r="E3051" s="3">
        <f t="shared" si="95"/>
        <v>0.11146716452513079</v>
      </c>
    </row>
    <row r="3052" spans="1:5" x14ac:dyDescent="0.3">
      <c r="A3052" t="s">
        <v>14197</v>
      </c>
      <c r="B3052">
        <v>13876974</v>
      </c>
      <c r="C3052">
        <v>15000000</v>
      </c>
      <c r="D3052">
        <f t="shared" si="94"/>
        <v>-1123026</v>
      </c>
      <c r="E3052" s="3">
        <f t="shared" si="95"/>
        <v>0.11146716452513079</v>
      </c>
    </row>
    <row r="3053" spans="1:5" x14ac:dyDescent="0.3">
      <c r="A3053" t="s">
        <v>14424</v>
      </c>
      <c r="B3053">
        <v>111300</v>
      </c>
      <c r="C3053">
        <v>1250000</v>
      </c>
      <c r="D3053">
        <f t="shared" si="94"/>
        <v>-1138700</v>
      </c>
      <c r="E3053" s="3">
        <f t="shared" si="95"/>
        <v>0.11146716452513079</v>
      </c>
    </row>
    <row r="3054" spans="1:5" x14ac:dyDescent="0.3">
      <c r="A3054" t="s">
        <v>14432</v>
      </c>
      <c r="B3054">
        <v>59774</v>
      </c>
      <c r="C3054">
        <v>1200000</v>
      </c>
      <c r="D3054">
        <f t="shared" si="94"/>
        <v>-1140226</v>
      </c>
      <c r="E3054" s="3">
        <f t="shared" si="95"/>
        <v>0.11146716452513079</v>
      </c>
    </row>
    <row r="3055" spans="1:5" x14ac:dyDescent="0.3">
      <c r="A3055" t="s">
        <v>14423</v>
      </c>
      <c r="B3055">
        <v>104792</v>
      </c>
      <c r="C3055">
        <v>1250000</v>
      </c>
      <c r="D3055">
        <f t="shared" si="94"/>
        <v>-1145208</v>
      </c>
      <c r="E3055" s="3">
        <f t="shared" si="95"/>
        <v>0.11146716452513079</v>
      </c>
    </row>
    <row r="3056" spans="1:5" x14ac:dyDescent="0.3">
      <c r="A3056" t="s">
        <v>12800</v>
      </c>
      <c r="B3056">
        <v>13854000</v>
      </c>
      <c r="C3056">
        <v>15000000</v>
      </c>
      <c r="D3056">
        <f t="shared" si="94"/>
        <v>-1146000</v>
      </c>
      <c r="E3056" s="3">
        <f t="shared" si="95"/>
        <v>0.11146716452513079</v>
      </c>
    </row>
    <row r="3057" spans="1:5" x14ac:dyDescent="0.3">
      <c r="A3057" t="s">
        <v>13982</v>
      </c>
      <c r="B3057">
        <v>2848578</v>
      </c>
      <c r="C3057">
        <v>4000000</v>
      </c>
      <c r="D3057">
        <f t="shared" si="94"/>
        <v>-1151422</v>
      </c>
      <c r="E3057" s="3">
        <f t="shared" si="95"/>
        <v>0.11146716452513079</v>
      </c>
    </row>
    <row r="3058" spans="1:5" x14ac:dyDescent="0.3">
      <c r="A3058" t="s">
        <v>14350</v>
      </c>
      <c r="B3058">
        <v>133778</v>
      </c>
      <c r="C3058">
        <v>1300000</v>
      </c>
      <c r="D3058">
        <f t="shared" si="94"/>
        <v>-1166222</v>
      </c>
      <c r="E3058" s="3">
        <f t="shared" si="95"/>
        <v>0.11146716452513079</v>
      </c>
    </row>
    <row r="3059" spans="1:5" x14ac:dyDescent="0.3">
      <c r="A3059" t="s">
        <v>13773</v>
      </c>
      <c r="B3059">
        <v>4328294</v>
      </c>
      <c r="C3059">
        <v>5500000</v>
      </c>
      <c r="D3059">
        <f t="shared" si="94"/>
        <v>-1171706</v>
      </c>
      <c r="E3059" s="3">
        <f t="shared" si="95"/>
        <v>0.11146716452513079</v>
      </c>
    </row>
    <row r="3060" spans="1:5" x14ac:dyDescent="0.3">
      <c r="A3060" t="s">
        <v>14291</v>
      </c>
      <c r="B3060">
        <v>819939</v>
      </c>
      <c r="C3060">
        <v>2000000</v>
      </c>
      <c r="D3060">
        <f t="shared" si="94"/>
        <v>-1180061</v>
      </c>
      <c r="E3060" s="3">
        <f t="shared" si="95"/>
        <v>0.11146716452513079</v>
      </c>
    </row>
    <row r="3061" spans="1:5" x14ac:dyDescent="0.3">
      <c r="A3061" t="s">
        <v>14358</v>
      </c>
      <c r="B3061">
        <v>316842</v>
      </c>
      <c r="C3061">
        <v>1500000</v>
      </c>
      <c r="D3061">
        <f t="shared" si="94"/>
        <v>-1183158</v>
      </c>
      <c r="E3061" s="3">
        <f t="shared" si="95"/>
        <v>0.11146716452513079</v>
      </c>
    </row>
    <row r="3062" spans="1:5" x14ac:dyDescent="0.3">
      <c r="A3062" t="s">
        <v>13775</v>
      </c>
      <c r="B3062">
        <v>4306697</v>
      </c>
      <c r="C3062">
        <v>5500000</v>
      </c>
      <c r="D3062">
        <f t="shared" si="94"/>
        <v>-1193303</v>
      </c>
      <c r="E3062" s="3">
        <f t="shared" si="95"/>
        <v>0.11146716452513079</v>
      </c>
    </row>
    <row r="3063" spans="1:5" x14ac:dyDescent="0.3">
      <c r="A3063" t="s">
        <v>14449</v>
      </c>
      <c r="B3063">
        <v>4914</v>
      </c>
      <c r="C3063">
        <v>1200000</v>
      </c>
      <c r="D3063">
        <f t="shared" si="94"/>
        <v>-1195086</v>
      </c>
      <c r="E3063" s="3">
        <f t="shared" si="95"/>
        <v>0.11146716452513079</v>
      </c>
    </row>
    <row r="3064" spans="1:5" x14ac:dyDescent="0.3">
      <c r="A3064" t="s">
        <v>14438</v>
      </c>
      <c r="B3064">
        <v>1111</v>
      </c>
      <c r="C3064">
        <v>1200000</v>
      </c>
      <c r="D3064">
        <f t="shared" si="94"/>
        <v>-1198889</v>
      </c>
      <c r="E3064" s="3">
        <f t="shared" si="95"/>
        <v>0.11146716452513079</v>
      </c>
    </row>
    <row r="3065" spans="1:5" x14ac:dyDescent="0.3">
      <c r="A3065" t="s">
        <v>14781</v>
      </c>
      <c r="C3065">
        <v>1200000</v>
      </c>
      <c r="D3065">
        <f t="shared" si="94"/>
        <v>-1200000</v>
      </c>
      <c r="E3065" s="3">
        <f t="shared" si="95"/>
        <v>0.11146716452513079</v>
      </c>
    </row>
    <row r="3066" spans="1:5" x14ac:dyDescent="0.3">
      <c r="A3066" t="s">
        <v>13816</v>
      </c>
      <c r="B3066">
        <v>3798532</v>
      </c>
      <c r="C3066">
        <v>5000000</v>
      </c>
      <c r="D3066">
        <f t="shared" si="94"/>
        <v>-1201468</v>
      </c>
      <c r="E3066" s="3">
        <f t="shared" si="95"/>
        <v>0.11146716452513079</v>
      </c>
    </row>
    <row r="3067" spans="1:5" x14ac:dyDescent="0.3">
      <c r="A3067" t="s">
        <v>14310</v>
      </c>
      <c r="B3067">
        <v>47329</v>
      </c>
      <c r="C3067">
        <v>1250000</v>
      </c>
      <c r="D3067">
        <f t="shared" si="94"/>
        <v>-1202671</v>
      </c>
      <c r="E3067" s="3">
        <f t="shared" si="95"/>
        <v>0.11146716452513079</v>
      </c>
    </row>
    <row r="3068" spans="1:5" x14ac:dyDescent="0.3">
      <c r="A3068" t="s">
        <v>13916</v>
      </c>
      <c r="B3068">
        <v>3293258</v>
      </c>
      <c r="C3068">
        <v>4500000</v>
      </c>
      <c r="D3068">
        <f t="shared" si="94"/>
        <v>-1206742</v>
      </c>
      <c r="E3068" s="3">
        <f t="shared" si="95"/>
        <v>0.11146716452513079</v>
      </c>
    </row>
    <row r="3069" spans="1:5" x14ac:dyDescent="0.3">
      <c r="A3069" t="s">
        <v>14416</v>
      </c>
      <c r="B3069">
        <v>191309</v>
      </c>
      <c r="C3069">
        <v>1400000</v>
      </c>
      <c r="D3069">
        <f t="shared" si="94"/>
        <v>-1208691</v>
      </c>
      <c r="E3069" s="3">
        <f t="shared" si="95"/>
        <v>0.11146716452513079</v>
      </c>
    </row>
    <row r="3070" spans="1:5" x14ac:dyDescent="0.3">
      <c r="A3070" t="s">
        <v>14370</v>
      </c>
      <c r="B3070">
        <v>258113</v>
      </c>
      <c r="C3070">
        <v>1500000</v>
      </c>
      <c r="D3070">
        <f t="shared" si="94"/>
        <v>-1241887</v>
      </c>
      <c r="E3070" s="3">
        <f t="shared" si="95"/>
        <v>0.11146716452513079</v>
      </c>
    </row>
    <row r="3071" spans="1:5" x14ac:dyDescent="0.3">
      <c r="A3071" t="s">
        <v>14254</v>
      </c>
      <c r="B3071">
        <v>750100</v>
      </c>
      <c r="C3071">
        <v>2000000</v>
      </c>
      <c r="D3071">
        <f t="shared" si="94"/>
        <v>-1249900</v>
      </c>
      <c r="E3071" s="3">
        <f t="shared" si="95"/>
        <v>0.11146716452513079</v>
      </c>
    </row>
    <row r="3072" spans="1:5" x14ac:dyDescent="0.3">
      <c r="A3072" t="s">
        <v>14420</v>
      </c>
      <c r="B3072">
        <v>49494</v>
      </c>
      <c r="C3072">
        <v>1300000</v>
      </c>
      <c r="D3072">
        <f t="shared" si="94"/>
        <v>-1250506</v>
      </c>
      <c r="E3072" s="3">
        <f t="shared" si="95"/>
        <v>0.11146716452513079</v>
      </c>
    </row>
    <row r="3073" spans="1:5" x14ac:dyDescent="0.3">
      <c r="A3073" t="s">
        <v>14389</v>
      </c>
      <c r="B3073">
        <v>246574</v>
      </c>
      <c r="C3073">
        <v>1500000</v>
      </c>
      <c r="D3073">
        <f t="shared" si="94"/>
        <v>-1253426</v>
      </c>
      <c r="E3073" s="3">
        <f t="shared" si="95"/>
        <v>0.11146716452513079</v>
      </c>
    </row>
    <row r="3074" spans="1:5" x14ac:dyDescent="0.3">
      <c r="A3074" t="s">
        <v>14421</v>
      </c>
      <c r="B3074">
        <v>45661</v>
      </c>
      <c r="C3074">
        <v>1300000</v>
      </c>
      <c r="D3074">
        <f t="shared" ref="D3074:D3137" si="96">B3074-C3074</f>
        <v>-1254339</v>
      </c>
      <c r="E3074" s="3">
        <f t="shared" si="95"/>
        <v>0.11146716452513079</v>
      </c>
    </row>
    <row r="3075" spans="1:5" x14ac:dyDescent="0.3">
      <c r="A3075" t="s">
        <v>11355</v>
      </c>
      <c r="B3075">
        <v>48745150</v>
      </c>
      <c r="C3075">
        <v>50000000</v>
      </c>
      <c r="D3075">
        <f t="shared" si="96"/>
        <v>-1254850</v>
      </c>
      <c r="E3075" s="3">
        <f t="shared" ref="E3075:E3138" si="97">CORREL($B:$B,$C:$C)</f>
        <v>0.11146716452513079</v>
      </c>
    </row>
    <row r="3076" spans="1:5" x14ac:dyDescent="0.3">
      <c r="A3076" t="s">
        <v>13994</v>
      </c>
      <c r="B3076">
        <v>39852</v>
      </c>
      <c r="C3076">
        <v>1300000</v>
      </c>
      <c r="D3076">
        <f t="shared" si="96"/>
        <v>-1260148</v>
      </c>
      <c r="E3076" s="3">
        <f t="shared" si="97"/>
        <v>0.11146716452513079</v>
      </c>
    </row>
    <row r="3077" spans="1:5" x14ac:dyDescent="0.3">
      <c r="A3077" t="s">
        <v>14422</v>
      </c>
      <c r="B3077">
        <v>18195</v>
      </c>
      <c r="C3077">
        <v>1288000</v>
      </c>
      <c r="D3077">
        <f t="shared" si="96"/>
        <v>-1269805</v>
      </c>
      <c r="E3077" s="3">
        <f t="shared" si="97"/>
        <v>0.11146716452513079</v>
      </c>
    </row>
    <row r="3078" spans="1:5" x14ac:dyDescent="0.3">
      <c r="A3078" t="s">
        <v>14327</v>
      </c>
      <c r="B3078">
        <v>515005</v>
      </c>
      <c r="C3078">
        <v>1800000</v>
      </c>
      <c r="D3078">
        <f t="shared" si="96"/>
        <v>-1284995</v>
      </c>
      <c r="E3078" s="3">
        <f t="shared" si="97"/>
        <v>0.11146716452513079</v>
      </c>
    </row>
    <row r="3079" spans="1:5" x14ac:dyDescent="0.3">
      <c r="A3079" t="s">
        <v>13868</v>
      </c>
      <c r="B3079">
        <v>3713002</v>
      </c>
      <c r="C3079">
        <v>5000000</v>
      </c>
      <c r="D3079">
        <f t="shared" si="96"/>
        <v>-1286998</v>
      </c>
      <c r="E3079" s="3">
        <f t="shared" si="97"/>
        <v>0.11146716452513079</v>
      </c>
    </row>
    <row r="3080" spans="1:5" x14ac:dyDescent="0.3">
      <c r="A3080" t="s">
        <v>12680</v>
      </c>
      <c r="B3080">
        <v>16702864</v>
      </c>
      <c r="C3080">
        <v>18000000</v>
      </c>
      <c r="D3080">
        <f t="shared" si="96"/>
        <v>-1297136</v>
      </c>
      <c r="E3080" s="3">
        <f t="shared" si="97"/>
        <v>0.11146716452513079</v>
      </c>
    </row>
    <row r="3081" spans="1:5" x14ac:dyDescent="0.3">
      <c r="A3081" t="s">
        <v>14248</v>
      </c>
      <c r="B3081">
        <v>798341</v>
      </c>
      <c r="C3081">
        <v>2100000</v>
      </c>
      <c r="D3081">
        <f t="shared" si="96"/>
        <v>-1301659</v>
      </c>
      <c r="E3081" s="3">
        <f t="shared" si="97"/>
        <v>0.11146716452513079</v>
      </c>
    </row>
    <row r="3082" spans="1:5" x14ac:dyDescent="0.3">
      <c r="A3082" t="s">
        <v>11067</v>
      </c>
      <c r="B3082">
        <v>63695760</v>
      </c>
      <c r="C3082">
        <v>65000000</v>
      </c>
      <c r="D3082">
        <f t="shared" si="96"/>
        <v>-1304240</v>
      </c>
      <c r="E3082" s="3">
        <f t="shared" si="97"/>
        <v>0.11146716452513079</v>
      </c>
    </row>
    <row r="3083" spans="1:5" x14ac:dyDescent="0.3">
      <c r="A3083" t="s">
        <v>14167</v>
      </c>
      <c r="B3083">
        <v>194568</v>
      </c>
      <c r="C3083">
        <v>1500000</v>
      </c>
      <c r="D3083">
        <f t="shared" si="96"/>
        <v>-1305432</v>
      </c>
      <c r="E3083" s="3">
        <f t="shared" si="97"/>
        <v>0.11146716452513079</v>
      </c>
    </row>
    <row r="3084" spans="1:5" x14ac:dyDescent="0.3">
      <c r="A3084" t="s">
        <v>14347</v>
      </c>
      <c r="B3084">
        <v>342936</v>
      </c>
      <c r="C3084">
        <v>1650000</v>
      </c>
      <c r="D3084">
        <f t="shared" si="96"/>
        <v>-1307064</v>
      </c>
      <c r="E3084" s="3">
        <f t="shared" si="97"/>
        <v>0.11146716452513079</v>
      </c>
    </row>
    <row r="3085" spans="1:5" x14ac:dyDescent="0.3">
      <c r="A3085" t="s">
        <v>13612</v>
      </c>
      <c r="B3085">
        <v>6173485</v>
      </c>
      <c r="C3085">
        <v>7500000</v>
      </c>
      <c r="D3085">
        <f t="shared" si="96"/>
        <v>-1326515</v>
      </c>
      <c r="E3085" s="3">
        <f t="shared" si="97"/>
        <v>0.11146716452513079</v>
      </c>
    </row>
    <row r="3086" spans="1:5" x14ac:dyDescent="0.3">
      <c r="A3086" t="s">
        <v>12411</v>
      </c>
      <c r="B3086">
        <v>20668843</v>
      </c>
      <c r="C3086">
        <v>22000000</v>
      </c>
      <c r="D3086">
        <f t="shared" si="96"/>
        <v>-1331157</v>
      </c>
      <c r="E3086" s="3">
        <f t="shared" si="97"/>
        <v>0.11146716452513079</v>
      </c>
    </row>
    <row r="3087" spans="1:5" x14ac:dyDescent="0.3">
      <c r="A3087" t="s">
        <v>12767</v>
      </c>
      <c r="B3087">
        <v>18663911</v>
      </c>
      <c r="C3087">
        <v>20000000</v>
      </c>
      <c r="D3087">
        <f t="shared" si="96"/>
        <v>-1336089</v>
      </c>
      <c r="E3087" s="3">
        <f t="shared" si="97"/>
        <v>0.11146716452513079</v>
      </c>
    </row>
    <row r="3088" spans="1:5" x14ac:dyDescent="0.3">
      <c r="A3088" t="s">
        <v>10951</v>
      </c>
      <c r="B3088">
        <v>73661010</v>
      </c>
      <c r="C3088">
        <v>75000000</v>
      </c>
      <c r="D3088">
        <f t="shared" si="96"/>
        <v>-1338990</v>
      </c>
      <c r="E3088" s="3">
        <f t="shared" si="97"/>
        <v>0.11146716452513079</v>
      </c>
    </row>
    <row r="3089" spans="1:5" x14ac:dyDescent="0.3">
      <c r="A3089" t="s">
        <v>12988</v>
      </c>
      <c r="B3089">
        <v>13640000</v>
      </c>
      <c r="C3089">
        <v>15000000</v>
      </c>
      <c r="D3089">
        <f t="shared" si="96"/>
        <v>-1360000</v>
      </c>
      <c r="E3089" s="3">
        <f t="shared" si="97"/>
        <v>0.11146716452513079</v>
      </c>
    </row>
    <row r="3090" spans="1:5" x14ac:dyDescent="0.3">
      <c r="A3090" t="s">
        <v>14344</v>
      </c>
      <c r="B3090">
        <v>334041</v>
      </c>
      <c r="C3090">
        <v>1700000</v>
      </c>
      <c r="D3090">
        <f t="shared" si="96"/>
        <v>-1365959</v>
      </c>
      <c r="E3090" s="3">
        <f t="shared" si="97"/>
        <v>0.11146716452513079</v>
      </c>
    </row>
    <row r="3091" spans="1:5" x14ac:dyDescent="0.3">
      <c r="A3091" t="s">
        <v>14378</v>
      </c>
      <c r="B3091">
        <v>126387</v>
      </c>
      <c r="C3091">
        <v>1500000</v>
      </c>
      <c r="D3091">
        <f t="shared" si="96"/>
        <v>-1373613</v>
      </c>
      <c r="E3091" s="3">
        <f t="shared" si="97"/>
        <v>0.11146716452513079</v>
      </c>
    </row>
    <row r="3092" spans="1:5" x14ac:dyDescent="0.3">
      <c r="A3092" t="s">
        <v>14255</v>
      </c>
      <c r="B3092">
        <v>621240</v>
      </c>
      <c r="C3092">
        <v>2000000</v>
      </c>
      <c r="D3092">
        <f t="shared" si="96"/>
        <v>-1378760</v>
      </c>
      <c r="E3092" s="3">
        <f t="shared" si="97"/>
        <v>0.11146716452513079</v>
      </c>
    </row>
    <row r="3093" spans="1:5" x14ac:dyDescent="0.3">
      <c r="A3093" t="s">
        <v>14400</v>
      </c>
      <c r="B3093">
        <v>12438</v>
      </c>
      <c r="C3093">
        <v>1400000</v>
      </c>
      <c r="D3093">
        <f t="shared" si="96"/>
        <v>-1387562</v>
      </c>
      <c r="E3093" s="3">
        <f t="shared" si="97"/>
        <v>0.11146716452513079</v>
      </c>
    </row>
    <row r="3094" spans="1:5" x14ac:dyDescent="0.3">
      <c r="A3094" t="s">
        <v>14249</v>
      </c>
      <c r="B3094">
        <v>610991</v>
      </c>
      <c r="C3094">
        <v>2000000</v>
      </c>
      <c r="D3094">
        <f t="shared" si="96"/>
        <v>-1389009</v>
      </c>
      <c r="E3094" s="3">
        <f t="shared" si="97"/>
        <v>0.11146716452513079</v>
      </c>
    </row>
    <row r="3095" spans="1:5" x14ac:dyDescent="0.3">
      <c r="A3095" t="s">
        <v>14318</v>
      </c>
      <c r="B3095">
        <v>10508</v>
      </c>
      <c r="C3095">
        <v>1400000</v>
      </c>
      <c r="D3095">
        <f t="shared" si="96"/>
        <v>-1389492</v>
      </c>
      <c r="E3095" s="3">
        <f t="shared" si="97"/>
        <v>0.11146716452513079</v>
      </c>
    </row>
    <row r="3096" spans="1:5" x14ac:dyDescent="0.3">
      <c r="A3096" t="s">
        <v>14390</v>
      </c>
      <c r="B3096">
        <v>110197</v>
      </c>
      <c r="C3096">
        <v>1500000</v>
      </c>
      <c r="D3096">
        <f t="shared" si="96"/>
        <v>-1389803</v>
      </c>
      <c r="E3096" s="3">
        <f t="shared" si="97"/>
        <v>0.11146716452513079</v>
      </c>
    </row>
    <row r="3097" spans="1:5" x14ac:dyDescent="0.3">
      <c r="A3097" t="s">
        <v>14402</v>
      </c>
      <c r="B3097">
        <v>5199</v>
      </c>
      <c r="C3097">
        <v>1400000</v>
      </c>
      <c r="D3097">
        <f t="shared" si="96"/>
        <v>-1394801</v>
      </c>
      <c r="E3097" s="3">
        <f t="shared" si="97"/>
        <v>0.11146716452513079</v>
      </c>
    </row>
    <row r="3098" spans="1:5" x14ac:dyDescent="0.3">
      <c r="A3098" t="s">
        <v>14405</v>
      </c>
      <c r="B3098">
        <v>2468</v>
      </c>
      <c r="C3098">
        <v>1400000</v>
      </c>
      <c r="D3098">
        <f t="shared" si="96"/>
        <v>-1397532</v>
      </c>
      <c r="E3098" s="3">
        <f t="shared" si="97"/>
        <v>0.11146716452513079</v>
      </c>
    </row>
    <row r="3099" spans="1:5" x14ac:dyDescent="0.3">
      <c r="A3099" t="s">
        <v>13654</v>
      </c>
      <c r="B3099">
        <v>8596914</v>
      </c>
      <c r="C3099">
        <v>10000000</v>
      </c>
      <c r="D3099">
        <f t="shared" si="96"/>
        <v>-1403086</v>
      </c>
      <c r="E3099" s="3">
        <f t="shared" si="97"/>
        <v>0.11146716452513079</v>
      </c>
    </row>
    <row r="3100" spans="1:5" x14ac:dyDescent="0.3">
      <c r="A3100" t="s">
        <v>14266</v>
      </c>
      <c r="B3100">
        <v>96734</v>
      </c>
      <c r="C3100">
        <v>1500000</v>
      </c>
      <c r="D3100">
        <f t="shared" si="96"/>
        <v>-1403266</v>
      </c>
      <c r="E3100" s="3">
        <f t="shared" si="97"/>
        <v>0.11146716452513079</v>
      </c>
    </row>
    <row r="3101" spans="1:5" x14ac:dyDescent="0.3">
      <c r="A3101" t="s">
        <v>11371</v>
      </c>
      <c r="B3101">
        <v>38590500</v>
      </c>
      <c r="C3101">
        <v>40000000</v>
      </c>
      <c r="D3101">
        <f t="shared" si="96"/>
        <v>-1409500</v>
      </c>
      <c r="E3101" s="3">
        <f t="shared" si="97"/>
        <v>0.11146716452513079</v>
      </c>
    </row>
    <row r="3102" spans="1:5" x14ac:dyDescent="0.3">
      <c r="A3102" t="s">
        <v>14401</v>
      </c>
      <c r="B3102">
        <v>40542</v>
      </c>
      <c r="C3102">
        <v>1455000</v>
      </c>
      <c r="D3102">
        <f t="shared" si="96"/>
        <v>-1414458</v>
      </c>
      <c r="E3102" s="3">
        <f t="shared" si="97"/>
        <v>0.11146716452513079</v>
      </c>
    </row>
    <row r="3103" spans="1:5" x14ac:dyDescent="0.3">
      <c r="A3103" t="s">
        <v>12681</v>
      </c>
      <c r="B3103">
        <v>15561627</v>
      </c>
      <c r="C3103">
        <v>17000000</v>
      </c>
      <c r="D3103">
        <f t="shared" si="96"/>
        <v>-1438373</v>
      </c>
      <c r="E3103" s="3">
        <f t="shared" si="97"/>
        <v>0.11146716452513079</v>
      </c>
    </row>
    <row r="3104" spans="1:5" x14ac:dyDescent="0.3">
      <c r="A3104" t="s">
        <v>13303</v>
      </c>
      <c r="B3104">
        <v>10561238</v>
      </c>
      <c r="C3104">
        <v>12000000</v>
      </c>
      <c r="D3104">
        <f t="shared" si="96"/>
        <v>-1438762</v>
      </c>
      <c r="E3104" s="3">
        <f t="shared" si="97"/>
        <v>0.11146716452513079</v>
      </c>
    </row>
    <row r="3105" spans="1:5" x14ac:dyDescent="0.3">
      <c r="A3105" s="5">
        <v>9.2361111111111116E-2</v>
      </c>
      <c r="B3105">
        <v>52850</v>
      </c>
      <c r="C3105">
        <v>1500000</v>
      </c>
      <c r="D3105">
        <f t="shared" si="96"/>
        <v>-1447150</v>
      </c>
      <c r="E3105" s="3">
        <f t="shared" si="97"/>
        <v>0.11146716452513079</v>
      </c>
    </row>
    <row r="3106" spans="1:5" x14ac:dyDescent="0.3">
      <c r="A3106" t="s">
        <v>14348</v>
      </c>
      <c r="B3106">
        <v>151389</v>
      </c>
      <c r="C3106">
        <v>1600000</v>
      </c>
      <c r="D3106">
        <f t="shared" si="96"/>
        <v>-1448611</v>
      </c>
      <c r="E3106" s="3">
        <f t="shared" si="97"/>
        <v>0.11146716452513079</v>
      </c>
    </row>
    <row r="3107" spans="1:5" x14ac:dyDescent="0.3">
      <c r="A3107" t="s">
        <v>14250</v>
      </c>
      <c r="B3107">
        <v>548712</v>
      </c>
      <c r="C3107">
        <v>2000000</v>
      </c>
      <c r="D3107">
        <f t="shared" si="96"/>
        <v>-1451288</v>
      </c>
      <c r="E3107" s="3">
        <f t="shared" si="97"/>
        <v>0.11146716452513079</v>
      </c>
    </row>
    <row r="3108" spans="1:5" x14ac:dyDescent="0.3">
      <c r="A3108" t="s">
        <v>14337</v>
      </c>
      <c r="B3108">
        <v>2047570</v>
      </c>
      <c r="C3108">
        <v>3500000</v>
      </c>
      <c r="D3108">
        <f t="shared" si="96"/>
        <v>-1452430</v>
      </c>
      <c r="E3108" s="3">
        <f t="shared" si="97"/>
        <v>0.11146716452513079</v>
      </c>
    </row>
    <row r="3109" spans="1:5" x14ac:dyDescent="0.3">
      <c r="A3109" t="s">
        <v>14419</v>
      </c>
      <c r="B3109">
        <v>47111</v>
      </c>
      <c r="C3109">
        <v>1500000</v>
      </c>
      <c r="D3109">
        <f t="shared" si="96"/>
        <v>-1452889</v>
      </c>
      <c r="E3109" s="3">
        <f t="shared" si="97"/>
        <v>0.11146716452513079</v>
      </c>
    </row>
    <row r="3110" spans="1:5" x14ac:dyDescent="0.3">
      <c r="A3110" t="s">
        <v>11627</v>
      </c>
      <c r="B3110">
        <v>38543473</v>
      </c>
      <c r="C3110">
        <v>40000000</v>
      </c>
      <c r="D3110">
        <f t="shared" si="96"/>
        <v>-1456527</v>
      </c>
      <c r="E3110" s="3">
        <f t="shared" si="97"/>
        <v>0.11146716452513079</v>
      </c>
    </row>
    <row r="3111" spans="1:5" x14ac:dyDescent="0.3">
      <c r="A3111" t="s">
        <v>13777</v>
      </c>
      <c r="B3111">
        <v>4040588</v>
      </c>
      <c r="C3111">
        <v>5500000</v>
      </c>
      <c r="D3111">
        <f t="shared" si="96"/>
        <v>-1459412</v>
      </c>
      <c r="E3111" s="3">
        <f t="shared" si="97"/>
        <v>0.11146716452513079</v>
      </c>
    </row>
    <row r="3112" spans="1:5" x14ac:dyDescent="0.3">
      <c r="A3112" t="s">
        <v>14384</v>
      </c>
      <c r="B3112">
        <v>34151</v>
      </c>
      <c r="C3112">
        <v>1500000</v>
      </c>
      <c r="D3112">
        <f t="shared" si="96"/>
        <v>-1465849</v>
      </c>
      <c r="E3112" s="3">
        <f t="shared" si="97"/>
        <v>0.11146716452513079</v>
      </c>
    </row>
    <row r="3113" spans="1:5" x14ac:dyDescent="0.3">
      <c r="A3113" t="s">
        <v>14261</v>
      </c>
      <c r="B3113">
        <v>144431</v>
      </c>
      <c r="C3113">
        <v>1614000</v>
      </c>
      <c r="D3113">
        <f t="shared" si="96"/>
        <v>-1469569</v>
      </c>
      <c r="E3113" s="3">
        <f t="shared" si="97"/>
        <v>0.11146716452513079</v>
      </c>
    </row>
    <row r="3114" spans="1:5" x14ac:dyDescent="0.3">
      <c r="A3114" t="s">
        <v>12255</v>
      </c>
      <c r="B3114">
        <v>23527955</v>
      </c>
      <c r="C3114">
        <v>25000000</v>
      </c>
      <c r="D3114">
        <f t="shared" si="96"/>
        <v>-1472045</v>
      </c>
      <c r="E3114" s="3">
        <f t="shared" si="97"/>
        <v>0.11146716452513079</v>
      </c>
    </row>
    <row r="3115" spans="1:5" x14ac:dyDescent="0.3">
      <c r="A3115" t="s">
        <v>14380</v>
      </c>
      <c r="B3115">
        <v>25918</v>
      </c>
      <c r="C3115">
        <v>1500000</v>
      </c>
      <c r="D3115">
        <f t="shared" si="96"/>
        <v>-1474082</v>
      </c>
      <c r="E3115" s="3">
        <f t="shared" si="97"/>
        <v>0.11146716452513079</v>
      </c>
    </row>
    <row r="3116" spans="1:5" x14ac:dyDescent="0.3">
      <c r="A3116" t="s">
        <v>10577</v>
      </c>
      <c r="B3116">
        <v>143523463</v>
      </c>
      <c r="C3116">
        <v>145000000</v>
      </c>
      <c r="D3116">
        <f t="shared" si="96"/>
        <v>-1476537</v>
      </c>
      <c r="E3116" s="3">
        <f t="shared" si="97"/>
        <v>0.11146716452513079</v>
      </c>
    </row>
    <row r="3117" spans="1:5" x14ac:dyDescent="0.3">
      <c r="A3117" t="s">
        <v>14365</v>
      </c>
      <c r="B3117">
        <v>23000</v>
      </c>
      <c r="C3117">
        <v>1500000</v>
      </c>
      <c r="D3117">
        <f t="shared" si="96"/>
        <v>-1477000</v>
      </c>
      <c r="E3117" s="3">
        <f t="shared" si="97"/>
        <v>0.11146716452513079</v>
      </c>
    </row>
    <row r="3118" spans="1:5" x14ac:dyDescent="0.3">
      <c r="A3118" s="5">
        <v>0.46805555555555556</v>
      </c>
      <c r="B3118">
        <v>22000</v>
      </c>
      <c r="C3118">
        <v>1500000</v>
      </c>
      <c r="D3118">
        <f t="shared" si="96"/>
        <v>-1478000</v>
      </c>
      <c r="E3118" s="3">
        <f t="shared" si="97"/>
        <v>0.11146716452513079</v>
      </c>
    </row>
    <row r="3119" spans="1:5" x14ac:dyDescent="0.3">
      <c r="A3119" t="s">
        <v>14360</v>
      </c>
      <c r="B3119">
        <v>21199</v>
      </c>
      <c r="C3119">
        <v>1500000</v>
      </c>
      <c r="D3119">
        <f t="shared" si="96"/>
        <v>-1478801</v>
      </c>
      <c r="E3119" s="3">
        <f t="shared" si="97"/>
        <v>0.11146716452513079</v>
      </c>
    </row>
    <row r="3120" spans="1:5" x14ac:dyDescent="0.3">
      <c r="A3120" t="s">
        <v>14375</v>
      </c>
      <c r="B3120">
        <v>11798</v>
      </c>
      <c r="C3120">
        <v>1500000</v>
      </c>
      <c r="D3120">
        <f t="shared" si="96"/>
        <v>-1488202</v>
      </c>
      <c r="E3120" s="3">
        <f t="shared" si="97"/>
        <v>0.11146716452513079</v>
      </c>
    </row>
    <row r="3121" spans="1:5" x14ac:dyDescent="0.3">
      <c r="A3121" t="s">
        <v>14368</v>
      </c>
      <c r="B3121">
        <v>9910</v>
      </c>
      <c r="C3121">
        <v>1500000</v>
      </c>
      <c r="D3121">
        <f t="shared" si="96"/>
        <v>-1490090</v>
      </c>
      <c r="E3121" s="3">
        <f t="shared" si="97"/>
        <v>0.11146716452513079</v>
      </c>
    </row>
    <row r="3122" spans="1:5" x14ac:dyDescent="0.3">
      <c r="A3122" t="s">
        <v>14346</v>
      </c>
      <c r="B3122">
        <v>154077</v>
      </c>
      <c r="C3122">
        <v>1644736</v>
      </c>
      <c r="D3122">
        <f t="shared" si="96"/>
        <v>-1490659</v>
      </c>
      <c r="E3122" s="3">
        <f t="shared" si="97"/>
        <v>0.11146716452513079</v>
      </c>
    </row>
    <row r="3123" spans="1:5" x14ac:dyDescent="0.3">
      <c r="A3123" t="s">
        <v>14450</v>
      </c>
      <c r="B3123">
        <v>5858</v>
      </c>
      <c r="C3123">
        <v>1500000</v>
      </c>
      <c r="D3123">
        <f t="shared" si="96"/>
        <v>-1494142</v>
      </c>
      <c r="E3123" s="3">
        <f t="shared" si="97"/>
        <v>0.11146716452513079</v>
      </c>
    </row>
    <row r="3124" spans="1:5" x14ac:dyDescent="0.3">
      <c r="A3124" t="s">
        <v>14278</v>
      </c>
      <c r="B3124">
        <v>703</v>
      </c>
      <c r="C3124">
        <v>1500000</v>
      </c>
      <c r="D3124">
        <f t="shared" si="96"/>
        <v>-1499297</v>
      </c>
      <c r="E3124" s="3">
        <f t="shared" si="97"/>
        <v>0.11146716452513079</v>
      </c>
    </row>
    <row r="3125" spans="1:5" x14ac:dyDescent="0.3">
      <c r="A3125" t="s">
        <v>14516</v>
      </c>
      <c r="C3125">
        <v>1500000</v>
      </c>
      <c r="D3125">
        <f t="shared" si="96"/>
        <v>-1500000</v>
      </c>
      <c r="E3125" s="3">
        <f t="shared" si="97"/>
        <v>0.11146716452513079</v>
      </c>
    </row>
    <row r="3126" spans="1:5" x14ac:dyDescent="0.3">
      <c r="A3126" t="s">
        <v>14528</v>
      </c>
      <c r="C3126">
        <v>1500000</v>
      </c>
      <c r="D3126">
        <f t="shared" si="96"/>
        <v>-1500000</v>
      </c>
      <c r="E3126" s="3">
        <f t="shared" si="97"/>
        <v>0.11146716452513079</v>
      </c>
    </row>
    <row r="3127" spans="1:5" x14ac:dyDescent="0.3">
      <c r="A3127" t="s">
        <v>14351</v>
      </c>
      <c r="B3127">
        <v>98017</v>
      </c>
      <c r="C3127">
        <v>1600000</v>
      </c>
      <c r="D3127">
        <f t="shared" si="96"/>
        <v>-1501983</v>
      </c>
      <c r="E3127" s="3">
        <f t="shared" si="97"/>
        <v>0.11146716452513079</v>
      </c>
    </row>
    <row r="3128" spans="1:5" x14ac:dyDescent="0.3">
      <c r="A3128" t="s">
        <v>14259</v>
      </c>
      <c r="B3128">
        <v>484221</v>
      </c>
      <c r="C3128">
        <v>2000000</v>
      </c>
      <c r="D3128">
        <f t="shared" si="96"/>
        <v>-1515779</v>
      </c>
      <c r="E3128" s="3">
        <f t="shared" si="97"/>
        <v>0.11146716452513079</v>
      </c>
    </row>
    <row r="3129" spans="1:5" x14ac:dyDescent="0.3">
      <c r="A3129" t="s">
        <v>13869</v>
      </c>
      <c r="B3129">
        <v>3468572</v>
      </c>
      <c r="C3129">
        <v>5000000</v>
      </c>
      <c r="D3129">
        <f t="shared" si="96"/>
        <v>-1531428</v>
      </c>
      <c r="E3129" s="3">
        <f t="shared" si="97"/>
        <v>0.11146716452513079</v>
      </c>
    </row>
    <row r="3130" spans="1:5" x14ac:dyDescent="0.3">
      <c r="A3130" t="s">
        <v>14251</v>
      </c>
      <c r="B3130">
        <v>464655</v>
      </c>
      <c r="C3130">
        <v>2000000</v>
      </c>
      <c r="D3130">
        <f t="shared" si="96"/>
        <v>-1535345</v>
      </c>
      <c r="E3130" s="3">
        <f t="shared" si="97"/>
        <v>0.11146716452513079</v>
      </c>
    </row>
    <row r="3131" spans="1:5" x14ac:dyDescent="0.3">
      <c r="A3131" t="s">
        <v>14252</v>
      </c>
      <c r="B3131">
        <v>464126</v>
      </c>
      <c r="C3131">
        <v>2000000</v>
      </c>
      <c r="D3131">
        <f t="shared" si="96"/>
        <v>-1535874</v>
      </c>
      <c r="E3131" s="3">
        <f t="shared" si="97"/>
        <v>0.11146716452513079</v>
      </c>
    </row>
    <row r="3132" spans="1:5" x14ac:dyDescent="0.3">
      <c r="A3132" t="s">
        <v>13307</v>
      </c>
      <c r="B3132">
        <v>8460995</v>
      </c>
      <c r="C3132">
        <v>10000000</v>
      </c>
      <c r="D3132">
        <f t="shared" si="96"/>
        <v>-1539005</v>
      </c>
      <c r="E3132" s="3">
        <f t="shared" si="97"/>
        <v>0.11146716452513079</v>
      </c>
    </row>
    <row r="3133" spans="1:5" x14ac:dyDescent="0.3">
      <c r="A3133" t="s">
        <v>14125</v>
      </c>
      <c r="B3133">
        <v>1445366</v>
      </c>
      <c r="C3133">
        <v>3000000</v>
      </c>
      <c r="D3133">
        <f t="shared" si="96"/>
        <v>-1554634</v>
      </c>
      <c r="E3133" s="3">
        <f t="shared" si="97"/>
        <v>0.11146716452513079</v>
      </c>
    </row>
    <row r="3134" spans="1:5" x14ac:dyDescent="0.3">
      <c r="A3134" t="s">
        <v>14045</v>
      </c>
      <c r="B3134">
        <v>438653</v>
      </c>
      <c r="C3134">
        <v>2000000</v>
      </c>
      <c r="D3134">
        <f t="shared" si="96"/>
        <v>-1561347</v>
      </c>
      <c r="E3134" s="3">
        <f t="shared" si="97"/>
        <v>0.11146716452513079</v>
      </c>
    </row>
    <row r="3135" spans="1:5" x14ac:dyDescent="0.3">
      <c r="A3135" t="s">
        <v>11681</v>
      </c>
      <c r="B3135">
        <v>18438149</v>
      </c>
      <c r="C3135">
        <v>20000000</v>
      </c>
      <c r="D3135">
        <f t="shared" si="96"/>
        <v>-1561851</v>
      </c>
      <c r="E3135" s="3">
        <f t="shared" si="97"/>
        <v>0.11146716452513079</v>
      </c>
    </row>
    <row r="3136" spans="1:5" x14ac:dyDescent="0.3">
      <c r="A3136" t="s">
        <v>14353</v>
      </c>
      <c r="B3136">
        <v>31937</v>
      </c>
      <c r="C3136">
        <v>1600000</v>
      </c>
      <c r="D3136">
        <f t="shared" si="96"/>
        <v>-1568063</v>
      </c>
      <c r="E3136" s="3">
        <f t="shared" si="97"/>
        <v>0.11146716452513079</v>
      </c>
    </row>
    <row r="3137" spans="1:5" x14ac:dyDescent="0.3">
      <c r="A3137" t="s">
        <v>14253</v>
      </c>
      <c r="B3137">
        <v>428535</v>
      </c>
      <c r="C3137">
        <v>2000000</v>
      </c>
      <c r="D3137">
        <f t="shared" si="96"/>
        <v>-1571465</v>
      </c>
      <c r="E3137" s="3">
        <f t="shared" si="97"/>
        <v>0.11146716452513079</v>
      </c>
    </row>
    <row r="3138" spans="1:5" x14ac:dyDescent="0.3">
      <c r="A3138" t="s">
        <v>12795</v>
      </c>
      <c r="B3138">
        <v>15427192</v>
      </c>
      <c r="C3138">
        <v>17000000</v>
      </c>
      <c r="D3138">
        <f t="shared" ref="D3138:D3201" si="98">B3138-C3138</f>
        <v>-1572808</v>
      </c>
      <c r="E3138" s="3">
        <f t="shared" si="97"/>
        <v>0.11146716452513079</v>
      </c>
    </row>
    <row r="3139" spans="1:5" x14ac:dyDescent="0.3">
      <c r="A3139" t="s">
        <v>13927</v>
      </c>
      <c r="B3139">
        <v>2926565</v>
      </c>
      <c r="C3139">
        <v>4500000</v>
      </c>
      <c r="D3139">
        <f t="shared" si="98"/>
        <v>-1573435</v>
      </c>
      <c r="E3139" s="3">
        <f t="shared" ref="E3139:E3202" si="99">CORREL($B:$B,$C:$C)</f>
        <v>0.11146716452513079</v>
      </c>
    </row>
    <row r="3140" spans="1:5" x14ac:dyDescent="0.3">
      <c r="A3140" t="s">
        <v>11803</v>
      </c>
      <c r="B3140">
        <v>33423521</v>
      </c>
      <c r="C3140">
        <v>35000000</v>
      </c>
      <c r="D3140">
        <f t="shared" si="98"/>
        <v>-1576479</v>
      </c>
      <c r="E3140" s="3">
        <f t="shared" si="99"/>
        <v>0.11146716452513079</v>
      </c>
    </row>
    <row r="3141" spans="1:5" x14ac:dyDescent="0.3">
      <c r="A3141" t="s">
        <v>11802</v>
      </c>
      <c r="B3141">
        <v>33422806</v>
      </c>
      <c r="C3141">
        <v>35000000</v>
      </c>
      <c r="D3141">
        <f t="shared" si="98"/>
        <v>-1577194</v>
      </c>
      <c r="E3141" s="3">
        <f t="shared" si="99"/>
        <v>0.11146716452513079</v>
      </c>
    </row>
    <row r="3142" spans="1:5" x14ac:dyDescent="0.3">
      <c r="A3142" t="s">
        <v>13411</v>
      </c>
      <c r="B3142">
        <v>3420871</v>
      </c>
      <c r="C3142">
        <v>5000000</v>
      </c>
      <c r="D3142">
        <f t="shared" si="98"/>
        <v>-1579129</v>
      </c>
      <c r="E3142" s="3">
        <f t="shared" si="99"/>
        <v>0.11146716452513079</v>
      </c>
    </row>
    <row r="3143" spans="1:5" x14ac:dyDescent="0.3">
      <c r="A3143" t="s">
        <v>14115</v>
      </c>
      <c r="B3143">
        <v>1420578</v>
      </c>
      <c r="C3143">
        <v>3000000</v>
      </c>
      <c r="D3143">
        <f t="shared" si="98"/>
        <v>-1579422</v>
      </c>
      <c r="E3143" s="3">
        <f t="shared" si="99"/>
        <v>0.11146716452513079</v>
      </c>
    </row>
    <row r="3144" spans="1:5" x14ac:dyDescent="0.3">
      <c r="A3144" t="s">
        <v>14023</v>
      </c>
      <c r="B3144">
        <v>6401336</v>
      </c>
      <c r="C3144">
        <v>8000000</v>
      </c>
      <c r="D3144">
        <f t="shared" si="98"/>
        <v>-1598664</v>
      </c>
      <c r="E3144" s="3">
        <f t="shared" si="99"/>
        <v>0.11146716452513079</v>
      </c>
    </row>
    <row r="3145" spans="1:5" x14ac:dyDescent="0.3">
      <c r="A3145" t="s">
        <v>12119</v>
      </c>
      <c r="B3145">
        <v>26400000</v>
      </c>
      <c r="C3145">
        <v>28000000</v>
      </c>
      <c r="D3145">
        <f t="shared" si="98"/>
        <v>-1600000</v>
      </c>
      <c r="E3145" s="3">
        <f t="shared" si="99"/>
        <v>0.11146716452513079</v>
      </c>
    </row>
    <row r="3146" spans="1:5" x14ac:dyDescent="0.3">
      <c r="A3146" t="s">
        <v>14364</v>
      </c>
      <c r="B3146">
        <v>379122</v>
      </c>
      <c r="C3146">
        <v>2000000</v>
      </c>
      <c r="D3146">
        <f t="shared" si="98"/>
        <v>-1620878</v>
      </c>
      <c r="E3146" s="3">
        <f t="shared" si="99"/>
        <v>0.11146716452513079</v>
      </c>
    </row>
    <row r="3147" spans="1:5" x14ac:dyDescent="0.3">
      <c r="A3147" t="s">
        <v>14323</v>
      </c>
      <c r="B3147">
        <v>171988</v>
      </c>
      <c r="C3147">
        <v>1800000</v>
      </c>
      <c r="D3147">
        <f t="shared" si="98"/>
        <v>-1628012</v>
      </c>
      <c r="E3147" s="3">
        <f t="shared" si="99"/>
        <v>0.11146716452513079</v>
      </c>
    </row>
    <row r="3148" spans="1:5" x14ac:dyDescent="0.3">
      <c r="A3148" t="s">
        <v>13880</v>
      </c>
      <c r="B3148">
        <v>371897</v>
      </c>
      <c r="C3148">
        <v>2000000</v>
      </c>
      <c r="D3148">
        <f t="shared" si="98"/>
        <v>-1628103</v>
      </c>
      <c r="E3148" s="3">
        <f t="shared" si="99"/>
        <v>0.11146716452513079</v>
      </c>
    </row>
    <row r="3149" spans="1:5" x14ac:dyDescent="0.3">
      <c r="A3149" t="s">
        <v>14319</v>
      </c>
      <c r="B3149">
        <v>169719</v>
      </c>
      <c r="C3149">
        <v>1800000</v>
      </c>
      <c r="D3149">
        <f t="shared" si="98"/>
        <v>-1630281</v>
      </c>
      <c r="E3149" s="3">
        <f t="shared" si="99"/>
        <v>0.11146716452513079</v>
      </c>
    </row>
    <row r="3150" spans="1:5" x14ac:dyDescent="0.3">
      <c r="A3150" t="s">
        <v>14176</v>
      </c>
      <c r="B3150">
        <v>1163508</v>
      </c>
      <c r="C3150">
        <v>2800000</v>
      </c>
      <c r="D3150">
        <f t="shared" si="98"/>
        <v>-1636492</v>
      </c>
      <c r="E3150" s="3">
        <f t="shared" si="99"/>
        <v>0.11146716452513079</v>
      </c>
    </row>
    <row r="3151" spans="1:5" x14ac:dyDescent="0.3">
      <c r="A3151" t="s">
        <v>14354</v>
      </c>
      <c r="B3151">
        <v>13134</v>
      </c>
      <c r="C3151">
        <v>1650000</v>
      </c>
      <c r="D3151">
        <f t="shared" si="98"/>
        <v>-1636866</v>
      </c>
      <c r="E3151" s="3">
        <f t="shared" si="99"/>
        <v>0.11146716452513079</v>
      </c>
    </row>
    <row r="3152" spans="1:5" x14ac:dyDescent="0.3">
      <c r="A3152" t="s">
        <v>13659</v>
      </c>
      <c r="B3152">
        <v>5359774</v>
      </c>
      <c r="C3152">
        <v>7000000</v>
      </c>
      <c r="D3152">
        <f t="shared" si="98"/>
        <v>-1640226</v>
      </c>
      <c r="E3152" s="3">
        <f t="shared" si="99"/>
        <v>0.11146716452513079</v>
      </c>
    </row>
    <row r="3153" spans="1:5" x14ac:dyDescent="0.3">
      <c r="A3153" t="s">
        <v>12524</v>
      </c>
      <c r="B3153">
        <v>18352454</v>
      </c>
      <c r="C3153">
        <v>20000000</v>
      </c>
      <c r="D3153">
        <f t="shared" si="98"/>
        <v>-1647546</v>
      </c>
      <c r="E3153" s="3">
        <f t="shared" si="99"/>
        <v>0.11146716452513079</v>
      </c>
    </row>
    <row r="3154" spans="1:5" x14ac:dyDescent="0.3">
      <c r="A3154" t="s">
        <v>12910</v>
      </c>
      <c r="B3154">
        <v>13337299</v>
      </c>
      <c r="C3154">
        <v>15000000</v>
      </c>
      <c r="D3154">
        <f t="shared" si="98"/>
        <v>-1662701</v>
      </c>
      <c r="E3154" s="3">
        <f t="shared" si="99"/>
        <v>0.11146716452513079</v>
      </c>
    </row>
    <row r="3155" spans="1:5" x14ac:dyDescent="0.3">
      <c r="A3155" t="s">
        <v>14256</v>
      </c>
      <c r="B3155">
        <v>334658</v>
      </c>
      <c r="C3155">
        <v>2000000</v>
      </c>
      <c r="D3155">
        <f t="shared" si="98"/>
        <v>-1665342</v>
      </c>
      <c r="E3155" s="3">
        <f t="shared" si="99"/>
        <v>0.11146716452513079</v>
      </c>
    </row>
    <row r="3156" spans="1:5" x14ac:dyDescent="0.3">
      <c r="A3156" t="s">
        <v>14383</v>
      </c>
      <c r="B3156">
        <v>12843</v>
      </c>
      <c r="C3156">
        <v>1700000</v>
      </c>
      <c r="D3156">
        <f t="shared" si="98"/>
        <v>-1687157</v>
      </c>
      <c r="E3156" s="3">
        <f t="shared" si="99"/>
        <v>0.11146716452513079</v>
      </c>
    </row>
    <row r="3157" spans="1:5" x14ac:dyDescent="0.3">
      <c r="A3157" t="s">
        <v>13012</v>
      </c>
      <c r="B3157">
        <v>12282677</v>
      </c>
      <c r="C3157">
        <v>14000000</v>
      </c>
      <c r="D3157">
        <f t="shared" si="98"/>
        <v>-1717323</v>
      </c>
      <c r="E3157" s="3">
        <f t="shared" si="99"/>
        <v>0.11146716452513079</v>
      </c>
    </row>
    <row r="3158" spans="1:5" x14ac:dyDescent="0.3">
      <c r="A3158" t="s">
        <v>10711</v>
      </c>
      <c r="B3158">
        <v>582024</v>
      </c>
      <c r="C3158">
        <v>2300000</v>
      </c>
      <c r="D3158">
        <f t="shared" si="98"/>
        <v>-1717976</v>
      </c>
      <c r="E3158" s="3">
        <f t="shared" si="99"/>
        <v>0.11146716452513079</v>
      </c>
    </row>
    <row r="3159" spans="1:5" x14ac:dyDescent="0.3">
      <c r="A3159" t="s">
        <v>14257</v>
      </c>
      <c r="B3159">
        <v>279282</v>
      </c>
      <c r="C3159">
        <v>2000000</v>
      </c>
      <c r="D3159">
        <f t="shared" si="98"/>
        <v>-1720718</v>
      </c>
      <c r="E3159" s="3">
        <f t="shared" si="99"/>
        <v>0.11146716452513079</v>
      </c>
    </row>
    <row r="3160" spans="1:5" x14ac:dyDescent="0.3">
      <c r="A3160" t="s">
        <v>14326</v>
      </c>
      <c r="B3160">
        <v>79043</v>
      </c>
      <c r="C3160">
        <v>1800000</v>
      </c>
      <c r="D3160">
        <f t="shared" si="98"/>
        <v>-1720957</v>
      </c>
      <c r="E3160" s="3">
        <f t="shared" si="99"/>
        <v>0.11146716452513079</v>
      </c>
    </row>
    <row r="3161" spans="1:5" x14ac:dyDescent="0.3">
      <c r="A3161" t="s">
        <v>14015</v>
      </c>
      <c r="B3161">
        <v>2276368</v>
      </c>
      <c r="C3161">
        <v>4000000</v>
      </c>
      <c r="D3161">
        <f t="shared" si="98"/>
        <v>-1723632</v>
      </c>
      <c r="E3161" s="3">
        <f t="shared" si="99"/>
        <v>0.11146716452513079</v>
      </c>
    </row>
    <row r="3162" spans="1:5" x14ac:dyDescent="0.3">
      <c r="A3162" t="s">
        <v>14260</v>
      </c>
      <c r="B3162">
        <v>274661</v>
      </c>
      <c r="C3162">
        <v>2000000</v>
      </c>
      <c r="D3162">
        <f t="shared" si="98"/>
        <v>-1725339</v>
      </c>
      <c r="E3162" s="3">
        <f t="shared" si="99"/>
        <v>0.11146716452513079</v>
      </c>
    </row>
    <row r="3163" spans="1:5" x14ac:dyDescent="0.3">
      <c r="A3163" t="s">
        <v>14349</v>
      </c>
      <c r="B3163">
        <v>269061</v>
      </c>
      <c r="C3163">
        <v>2000000</v>
      </c>
      <c r="D3163">
        <f t="shared" si="98"/>
        <v>-1730939</v>
      </c>
      <c r="E3163" s="3">
        <f t="shared" si="99"/>
        <v>0.11146716452513079</v>
      </c>
    </row>
    <row r="3164" spans="1:5" x14ac:dyDescent="0.3">
      <c r="A3164" t="s">
        <v>11358</v>
      </c>
      <c r="B3164">
        <v>48265581</v>
      </c>
      <c r="C3164">
        <v>50000000</v>
      </c>
      <c r="D3164">
        <f t="shared" si="98"/>
        <v>-1734419</v>
      </c>
      <c r="E3164" s="3">
        <f t="shared" si="99"/>
        <v>0.11146716452513079</v>
      </c>
    </row>
    <row r="3165" spans="1:5" x14ac:dyDescent="0.3">
      <c r="A3165" t="s">
        <v>12522</v>
      </c>
      <c r="B3165">
        <v>18252684</v>
      </c>
      <c r="C3165">
        <v>20000000</v>
      </c>
      <c r="D3165">
        <f t="shared" si="98"/>
        <v>-1747316</v>
      </c>
      <c r="E3165" s="3">
        <f t="shared" si="99"/>
        <v>0.11146716452513079</v>
      </c>
    </row>
    <row r="3166" spans="1:5" x14ac:dyDescent="0.3">
      <c r="A3166" t="s">
        <v>14086</v>
      </c>
      <c r="B3166">
        <v>1430185</v>
      </c>
      <c r="C3166">
        <v>3180000</v>
      </c>
      <c r="D3166">
        <f t="shared" si="98"/>
        <v>-1749815</v>
      </c>
      <c r="E3166" s="3">
        <f t="shared" si="99"/>
        <v>0.11146716452513079</v>
      </c>
    </row>
    <row r="3167" spans="1:5" x14ac:dyDescent="0.3">
      <c r="A3167" t="s">
        <v>14695</v>
      </c>
      <c r="C3167">
        <v>1750211</v>
      </c>
      <c r="D3167">
        <f t="shared" si="98"/>
        <v>-1750211</v>
      </c>
      <c r="E3167" s="3">
        <f t="shared" si="99"/>
        <v>0.11146716452513079</v>
      </c>
    </row>
    <row r="3168" spans="1:5" x14ac:dyDescent="0.3">
      <c r="A3168" t="s">
        <v>14092</v>
      </c>
      <c r="B3168">
        <v>444354</v>
      </c>
      <c r="C3168">
        <v>2200000</v>
      </c>
      <c r="D3168">
        <f t="shared" si="98"/>
        <v>-1755646</v>
      </c>
      <c r="E3168" s="3">
        <f t="shared" si="99"/>
        <v>0.11146716452513079</v>
      </c>
    </row>
    <row r="3169" spans="1:5" x14ac:dyDescent="0.3">
      <c r="A3169" t="s">
        <v>14324</v>
      </c>
      <c r="B3169">
        <v>23616</v>
      </c>
      <c r="C3169">
        <v>1800000</v>
      </c>
      <c r="D3169">
        <f t="shared" si="98"/>
        <v>-1776384</v>
      </c>
      <c r="E3169" s="3">
        <f t="shared" si="99"/>
        <v>0.11146716452513079</v>
      </c>
    </row>
    <row r="3170" spans="1:5" x14ac:dyDescent="0.3">
      <c r="A3170" t="s">
        <v>14159</v>
      </c>
      <c r="B3170">
        <v>1221261</v>
      </c>
      <c r="C3170">
        <v>3000000</v>
      </c>
      <c r="D3170">
        <f t="shared" si="98"/>
        <v>-1778739</v>
      </c>
      <c r="E3170" s="3">
        <f t="shared" si="99"/>
        <v>0.11146716452513079</v>
      </c>
    </row>
    <row r="3171" spans="1:5" x14ac:dyDescent="0.3">
      <c r="A3171" t="s">
        <v>14325</v>
      </c>
      <c r="B3171">
        <v>13493</v>
      </c>
      <c r="C3171">
        <v>1800000</v>
      </c>
      <c r="D3171">
        <f t="shared" si="98"/>
        <v>-1786507</v>
      </c>
      <c r="E3171" s="3">
        <f t="shared" si="99"/>
        <v>0.11146716452513079</v>
      </c>
    </row>
    <row r="3172" spans="1:5" x14ac:dyDescent="0.3">
      <c r="A3172" t="s">
        <v>14328</v>
      </c>
      <c r="B3172">
        <v>2245</v>
      </c>
      <c r="C3172">
        <v>1800000</v>
      </c>
      <c r="D3172">
        <f t="shared" si="98"/>
        <v>-1797755</v>
      </c>
      <c r="E3172" s="3">
        <f t="shared" si="99"/>
        <v>0.11146716452513079</v>
      </c>
    </row>
    <row r="3173" spans="1:5" x14ac:dyDescent="0.3">
      <c r="A3173" t="s">
        <v>14138</v>
      </c>
      <c r="B3173">
        <v>1521</v>
      </c>
      <c r="C3173">
        <v>1800000</v>
      </c>
      <c r="D3173">
        <f t="shared" si="98"/>
        <v>-1798479</v>
      </c>
      <c r="E3173" s="3">
        <f t="shared" si="99"/>
        <v>0.11146716452513079</v>
      </c>
    </row>
    <row r="3174" spans="1:5" x14ac:dyDescent="0.3">
      <c r="A3174" t="s">
        <v>12216</v>
      </c>
      <c r="C3174">
        <v>1800000</v>
      </c>
      <c r="D3174">
        <f t="shared" si="98"/>
        <v>-1800000</v>
      </c>
      <c r="E3174" s="3">
        <f t="shared" si="99"/>
        <v>0.11146716452513079</v>
      </c>
    </row>
    <row r="3175" spans="1:5" x14ac:dyDescent="0.3">
      <c r="A3175" t="s">
        <v>13148</v>
      </c>
      <c r="B3175">
        <v>10198766</v>
      </c>
      <c r="C3175">
        <v>12000000</v>
      </c>
      <c r="D3175">
        <f t="shared" si="98"/>
        <v>-1801234</v>
      </c>
      <c r="E3175" s="3">
        <f t="shared" si="99"/>
        <v>0.11146716452513079</v>
      </c>
    </row>
    <row r="3176" spans="1:5" x14ac:dyDescent="0.3">
      <c r="A3176" t="s">
        <v>14120</v>
      </c>
      <c r="B3176">
        <v>95236</v>
      </c>
      <c r="C3176">
        <v>1900000</v>
      </c>
      <c r="D3176">
        <f t="shared" si="98"/>
        <v>-1804764</v>
      </c>
      <c r="E3176" s="3">
        <f t="shared" si="99"/>
        <v>0.11146716452513079</v>
      </c>
    </row>
    <row r="3177" spans="1:5" x14ac:dyDescent="0.3">
      <c r="A3177" t="s">
        <v>13981</v>
      </c>
      <c r="B3177">
        <v>2181290</v>
      </c>
      <c r="C3177">
        <v>4000000</v>
      </c>
      <c r="D3177">
        <f t="shared" si="98"/>
        <v>-1818710</v>
      </c>
      <c r="E3177" s="3">
        <f t="shared" si="99"/>
        <v>0.11146716452513079</v>
      </c>
    </row>
    <row r="3178" spans="1:5" x14ac:dyDescent="0.3">
      <c r="A3178" t="s">
        <v>11624</v>
      </c>
      <c r="B3178">
        <v>38176892</v>
      </c>
      <c r="C3178">
        <v>40000000</v>
      </c>
      <c r="D3178">
        <f t="shared" si="98"/>
        <v>-1823108</v>
      </c>
      <c r="E3178" s="3">
        <f t="shared" si="99"/>
        <v>0.11146716452513079</v>
      </c>
    </row>
    <row r="3179" spans="1:5" x14ac:dyDescent="0.3">
      <c r="A3179" t="s">
        <v>12005</v>
      </c>
      <c r="B3179">
        <v>28165882</v>
      </c>
      <c r="C3179">
        <v>30000000</v>
      </c>
      <c r="D3179">
        <f t="shared" si="98"/>
        <v>-1834118</v>
      </c>
      <c r="E3179" s="3">
        <f t="shared" si="99"/>
        <v>0.11146716452513079</v>
      </c>
    </row>
    <row r="3180" spans="1:5" x14ac:dyDescent="0.3">
      <c r="A3180" t="s">
        <v>13567</v>
      </c>
      <c r="B3180">
        <v>6165429</v>
      </c>
      <c r="C3180">
        <v>8000000</v>
      </c>
      <c r="D3180">
        <f t="shared" si="98"/>
        <v>-1834571</v>
      </c>
      <c r="E3180" s="3">
        <f t="shared" si="99"/>
        <v>0.11146716452513079</v>
      </c>
    </row>
    <row r="3181" spans="1:5" x14ac:dyDescent="0.3">
      <c r="A3181" t="s">
        <v>11357</v>
      </c>
      <c r="B3181">
        <v>48154732</v>
      </c>
      <c r="C3181">
        <v>50000000</v>
      </c>
      <c r="D3181">
        <f t="shared" si="98"/>
        <v>-1845268</v>
      </c>
      <c r="E3181" s="3">
        <f t="shared" si="99"/>
        <v>0.11146716452513079</v>
      </c>
    </row>
    <row r="3182" spans="1:5" x14ac:dyDescent="0.3">
      <c r="A3182" t="s">
        <v>13623</v>
      </c>
      <c r="B3182">
        <v>449558</v>
      </c>
      <c r="C3182">
        <v>2300000</v>
      </c>
      <c r="D3182">
        <f t="shared" si="98"/>
        <v>-1850442</v>
      </c>
      <c r="E3182" s="3">
        <f t="shared" si="99"/>
        <v>0.11146716452513079</v>
      </c>
    </row>
    <row r="3183" spans="1:5" x14ac:dyDescent="0.3">
      <c r="A3183" t="s">
        <v>14299</v>
      </c>
      <c r="B3183">
        <v>144583</v>
      </c>
      <c r="C3183">
        <v>2000000</v>
      </c>
      <c r="D3183">
        <f t="shared" si="98"/>
        <v>-1855417</v>
      </c>
      <c r="E3183" s="3">
        <f t="shared" si="99"/>
        <v>0.11146716452513079</v>
      </c>
    </row>
    <row r="3184" spans="1:5" x14ac:dyDescent="0.3">
      <c r="A3184" t="s">
        <v>13968</v>
      </c>
      <c r="B3184">
        <v>4142507</v>
      </c>
      <c r="C3184">
        <v>6000000</v>
      </c>
      <c r="D3184">
        <f t="shared" si="98"/>
        <v>-1857493</v>
      </c>
      <c r="E3184" s="3">
        <f t="shared" si="99"/>
        <v>0.11146716452513079</v>
      </c>
    </row>
    <row r="3185" spans="1:5" x14ac:dyDescent="0.3">
      <c r="A3185" t="s">
        <v>14088</v>
      </c>
      <c r="B3185">
        <v>1134049</v>
      </c>
      <c r="C3185">
        <v>3000000</v>
      </c>
      <c r="D3185">
        <f t="shared" si="98"/>
        <v>-1865951</v>
      </c>
      <c r="E3185" s="3">
        <f t="shared" si="99"/>
        <v>0.11146716452513079</v>
      </c>
    </row>
    <row r="3186" spans="1:5" x14ac:dyDescent="0.3">
      <c r="A3186" t="s">
        <v>14263</v>
      </c>
      <c r="B3186">
        <v>112521</v>
      </c>
      <c r="C3186">
        <v>2000000</v>
      </c>
      <c r="D3186">
        <f t="shared" si="98"/>
        <v>-1887479</v>
      </c>
      <c r="E3186" s="3">
        <f t="shared" si="99"/>
        <v>0.11146716452513079</v>
      </c>
    </row>
    <row r="3187" spans="1:5" x14ac:dyDescent="0.3">
      <c r="A3187" t="s">
        <v>12799</v>
      </c>
      <c r="B3187">
        <v>14108518</v>
      </c>
      <c r="C3187">
        <v>16000000</v>
      </c>
      <c r="D3187">
        <f t="shared" si="98"/>
        <v>-1891482</v>
      </c>
      <c r="E3187" s="3">
        <f t="shared" si="99"/>
        <v>0.11146716452513079</v>
      </c>
    </row>
    <row r="3188" spans="1:5" x14ac:dyDescent="0.3">
      <c r="A3188" t="s">
        <v>12366</v>
      </c>
      <c r="B3188">
        <v>104077</v>
      </c>
      <c r="C3188">
        <v>2000000</v>
      </c>
      <c r="D3188">
        <f t="shared" si="98"/>
        <v>-1895923</v>
      </c>
      <c r="E3188" s="3">
        <f t="shared" si="99"/>
        <v>0.11146716452513079</v>
      </c>
    </row>
    <row r="3189" spans="1:5" x14ac:dyDescent="0.3">
      <c r="A3189" t="s">
        <v>14268</v>
      </c>
      <c r="B3189">
        <v>100659</v>
      </c>
      <c r="C3189">
        <v>2000000</v>
      </c>
      <c r="D3189">
        <f t="shared" si="98"/>
        <v>-1899341</v>
      </c>
      <c r="E3189" s="3">
        <f t="shared" si="99"/>
        <v>0.11146716452513079</v>
      </c>
    </row>
    <row r="3190" spans="1:5" x14ac:dyDescent="0.3">
      <c r="A3190" t="s">
        <v>14265</v>
      </c>
      <c r="B3190">
        <v>100240</v>
      </c>
      <c r="C3190">
        <v>2000000</v>
      </c>
      <c r="D3190">
        <f t="shared" si="98"/>
        <v>-1899760</v>
      </c>
      <c r="E3190" s="3">
        <f t="shared" si="99"/>
        <v>0.11146716452513079</v>
      </c>
    </row>
    <row r="3191" spans="1:5" x14ac:dyDescent="0.3">
      <c r="A3191" t="s">
        <v>14205</v>
      </c>
      <c r="B3191">
        <v>594904</v>
      </c>
      <c r="C3191">
        <v>2500000</v>
      </c>
      <c r="D3191">
        <f t="shared" si="98"/>
        <v>-1905096</v>
      </c>
      <c r="E3191" s="3">
        <f t="shared" si="99"/>
        <v>0.11146716452513079</v>
      </c>
    </row>
    <row r="3192" spans="1:5" x14ac:dyDescent="0.3">
      <c r="A3192" t="s">
        <v>13464</v>
      </c>
      <c r="B3192">
        <v>18090181</v>
      </c>
      <c r="C3192">
        <v>20000000</v>
      </c>
      <c r="D3192">
        <f t="shared" si="98"/>
        <v>-1909819</v>
      </c>
      <c r="E3192" s="3">
        <f t="shared" si="99"/>
        <v>0.11146716452513079</v>
      </c>
    </row>
    <row r="3193" spans="1:5" x14ac:dyDescent="0.3">
      <c r="A3193" t="s">
        <v>11620</v>
      </c>
      <c r="B3193">
        <v>38087756</v>
      </c>
      <c r="C3193">
        <v>40000000</v>
      </c>
      <c r="D3193">
        <f t="shared" si="98"/>
        <v>-1912244</v>
      </c>
      <c r="E3193" s="3">
        <f t="shared" si="99"/>
        <v>0.11146716452513079</v>
      </c>
    </row>
    <row r="3194" spans="1:5" x14ac:dyDescent="0.3">
      <c r="A3194" t="s">
        <v>12528</v>
      </c>
      <c r="B3194">
        <v>18081626</v>
      </c>
      <c r="C3194">
        <v>20000000</v>
      </c>
      <c r="D3194">
        <f t="shared" si="98"/>
        <v>-1918374</v>
      </c>
      <c r="E3194" s="3">
        <f t="shared" si="99"/>
        <v>0.11146716452513079</v>
      </c>
    </row>
    <row r="3195" spans="1:5" x14ac:dyDescent="0.3">
      <c r="A3195" t="s">
        <v>14308</v>
      </c>
      <c r="B3195">
        <v>77501</v>
      </c>
      <c r="C3195">
        <v>2000000</v>
      </c>
      <c r="D3195">
        <f t="shared" si="98"/>
        <v>-1922499</v>
      </c>
      <c r="E3195" s="3">
        <f t="shared" si="99"/>
        <v>0.11146716452513079</v>
      </c>
    </row>
    <row r="3196" spans="1:5" x14ac:dyDescent="0.3">
      <c r="A3196" t="s">
        <v>13306</v>
      </c>
      <c r="B3196">
        <v>8070311</v>
      </c>
      <c r="C3196">
        <v>10000000</v>
      </c>
      <c r="D3196">
        <f t="shared" si="98"/>
        <v>-1929689</v>
      </c>
      <c r="E3196" s="3">
        <f t="shared" si="99"/>
        <v>0.11146716452513079</v>
      </c>
    </row>
    <row r="3197" spans="1:5" x14ac:dyDescent="0.3">
      <c r="A3197" t="s">
        <v>14274</v>
      </c>
      <c r="B3197">
        <v>62480</v>
      </c>
      <c r="C3197">
        <v>2000000</v>
      </c>
      <c r="D3197">
        <f t="shared" si="98"/>
        <v>-1937520</v>
      </c>
      <c r="E3197" s="3">
        <f t="shared" si="99"/>
        <v>0.11146716452513079</v>
      </c>
    </row>
    <row r="3198" spans="1:5" x14ac:dyDescent="0.3">
      <c r="A3198" t="s">
        <v>14144</v>
      </c>
      <c r="B3198">
        <v>1060591</v>
      </c>
      <c r="C3198">
        <v>3000000</v>
      </c>
      <c r="D3198">
        <f t="shared" si="98"/>
        <v>-1939409</v>
      </c>
      <c r="E3198" s="3">
        <f t="shared" si="99"/>
        <v>0.11146716452513079</v>
      </c>
    </row>
    <row r="3199" spans="1:5" x14ac:dyDescent="0.3">
      <c r="A3199" t="s">
        <v>14300</v>
      </c>
      <c r="B3199">
        <v>58163</v>
      </c>
      <c r="C3199">
        <v>2000000</v>
      </c>
      <c r="D3199">
        <f t="shared" si="98"/>
        <v>-1941837</v>
      </c>
      <c r="E3199" s="3">
        <f t="shared" si="99"/>
        <v>0.11146716452513079</v>
      </c>
    </row>
    <row r="3200" spans="1:5" x14ac:dyDescent="0.3">
      <c r="A3200" t="s">
        <v>14267</v>
      </c>
      <c r="B3200">
        <v>49000</v>
      </c>
      <c r="C3200">
        <v>2000000</v>
      </c>
      <c r="D3200">
        <f t="shared" si="98"/>
        <v>-1951000</v>
      </c>
      <c r="E3200" s="3">
        <f t="shared" si="99"/>
        <v>0.11146716452513079</v>
      </c>
    </row>
    <row r="3201" spans="1:5" x14ac:dyDescent="0.3">
      <c r="A3201" t="s">
        <v>14269</v>
      </c>
      <c r="B3201">
        <v>48430</v>
      </c>
      <c r="C3201">
        <v>2000000</v>
      </c>
      <c r="D3201">
        <f t="shared" si="98"/>
        <v>-1951570</v>
      </c>
      <c r="E3201" s="3">
        <f t="shared" si="99"/>
        <v>0.11146716452513079</v>
      </c>
    </row>
    <row r="3202" spans="1:5" x14ac:dyDescent="0.3">
      <c r="A3202" t="s">
        <v>14184</v>
      </c>
      <c r="B3202">
        <v>695229</v>
      </c>
      <c r="C3202">
        <v>2650000</v>
      </c>
      <c r="D3202">
        <f t="shared" ref="D3202:D3265" si="100">B3202-C3202</f>
        <v>-1954771</v>
      </c>
      <c r="E3202" s="3">
        <f t="shared" si="99"/>
        <v>0.11146716452513079</v>
      </c>
    </row>
    <row r="3203" spans="1:5" x14ac:dyDescent="0.3">
      <c r="A3203" t="s">
        <v>14302</v>
      </c>
      <c r="B3203">
        <v>41709</v>
      </c>
      <c r="C3203">
        <v>2000000</v>
      </c>
      <c r="D3203">
        <f t="shared" si="100"/>
        <v>-1958291</v>
      </c>
      <c r="E3203" s="3">
        <f t="shared" ref="E3203:E3266" si="101">CORREL($B:$B,$C:$C)</f>
        <v>0.11146716452513079</v>
      </c>
    </row>
    <row r="3204" spans="1:5" x14ac:dyDescent="0.3">
      <c r="A3204" t="s">
        <v>12906</v>
      </c>
      <c r="B3204">
        <v>13034417</v>
      </c>
      <c r="C3204">
        <v>15000000</v>
      </c>
      <c r="D3204">
        <f t="shared" si="100"/>
        <v>-1965583</v>
      </c>
      <c r="E3204" s="3">
        <f t="shared" si="101"/>
        <v>0.11146716452513079</v>
      </c>
    </row>
    <row r="3205" spans="1:5" x14ac:dyDescent="0.3">
      <c r="A3205" t="s">
        <v>14398</v>
      </c>
      <c r="B3205">
        <v>32631</v>
      </c>
      <c r="C3205">
        <v>2000000</v>
      </c>
      <c r="D3205">
        <f t="shared" si="100"/>
        <v>-1967369</v>
      </c>
      <c r="E3205" s="3">
        <f t="shared" si="101"/>
        <v>0.11146716452513079</v>
      </c>
    </row>
    <row r="3206" spans="1:5" x14ac:dyDescent="0.3">
      <c r="A3206" t="s">
        <v>14116</v>
      </c>
      <c r="B3206">
        <v>1028658</v>
      </c>
      <c r="C3206">
        <v>3000000</v>
      </c>
      <c r="D3206">
        <f t="shared" si="100"/>
        <v>-1971342</v>
      </c>
      <c r="E3206" s="3">
        <f t="shared" si="101"/>
        <v>0.11146716452513079</v>
      </c>
    </row>
    <row r="3207" spans="1:5" x14ac:dyDescent="0.3">
      <c r="A3207" t="s">
        <v>13832</v>
      </c>
      <c r="B3207">
        <v>26345</v>
      </c>
      <c r="C3207">
        <v>2000000</v>
      </c>
      <c r="D3207">
        <f t="shared" si="100"/>
        <v>-1973655</v>
      </c>
      <c r="E3207" s="3">
        <f t="shared" si="101"/>
        <v>0.11146716452513079</v>
      </c>
    </row>
    <row r="3208" spans="1:5" x14ac:dyDescent="0.3">
      <c r="A3208" t="s">
        <v>14307</v>
      </c>
      <c r="B3208">
        <v>26297</v>
      </c>
      <c r="C3208">
        <v>2000000</v>
      </c>
      <c r="D3208">
        <f t="shared" si="100"/>
        <v>-1973703</v>
      </c>
      <c r="E3208" s="3">
        <f t="shared" si="101"/>
        <v>0.11146716452513079</v>
      </c>
    </row>
    <row r="3209" spans="1:5" x14ac:dyDescent="0.3">
      <c r="A3209" t="s">
        <v>14271</v>
      </c>
      <c r="B3209">
        <v>22434</v>
      </c>
      <c r="C3209">
        <v>2000000</v>
      </c>
      <c r="D3209">
        <f t="shared" si="100"/>
        <v>-1977566</v>
      </c>
      <c r="E3209" s="3">
        <f t="shared" si="101"/>
        <v>0.11146716452513079</v>
      </c>
    </row>
    <row r="3210" spans="1:5" x14ac:dyDescent="0.3">
      <c r="A3210" t="s">
        <v>14270</v>
      </c>
      <c r="B3210">
        <v>21210</v>
      </c>
      <c r="C3210">
        <v>2000000</v>
      </c>
      <c r="D3210">
        <f t="shared" si="100"/>
        <v>-1978790</v>
      </c>
      <c r="E3210" s="3">
        <f t="shared" si="101"/>
        <v>0.11146716452513079</v>
      </c>
    </row>
    <row r="3211" spans="1:5" x14ac:dyDescent="0.3">
      <c r="A3211" t="s">
        <v>14281</v>
      </c>
      <c r="B3211">
        <v>20186</v>
      </c>
      <c r="C3211">
        <v>2000000</v>
      </c>
      <c r="D3211">
        <f t="shared" si="100"/>
        <v>-1979814</v>
      </c>
      <c r="E3211" s="3">
        <f t="shared" si="101"/>
        <v>0.11146716452513079</v>
      </c>
    </row>
    <row r="3212" spans="1:5" x14ac:dyDescent="0.3">
      <c r="A3212" t="s">
        <v>14311</v>
      </c>
      <c r="B3212">
        <v>18378</v>
      </c>
      <c r="C3212">
        <v>2000000</v>
      </c>
      <c r="D3212">
        <f t="shared" si="100"/>
        <v>-1981622</v>
      </c>
      <c r="E3212" s="3">
        <f t="shared" si="101"/>
        <v>0.11146716452513079</v>
      </c>
    </row>
    <row r="3213" spans="1:5" x14ac:dyDescent="0.3">
      <c r="A3213" t="s">
        <v>14399</v>
      </c>
      <c r="B3213">
        <v>16892</v>
      </c>
      <c r="C3213">
        <v>2000000</v>
      </c>
      <c r="D3213">
        <f t="shared" si="100"/>
        <v>-1983108</v>
      </c>
      <c r="E3213" s="3">
        <f t="shared" si="101"/>
        <v>0.11146716452513079</v>
      </c>
    </row>
    <row r="3214" spans="1:5" x14ac:dyDescent="0.3">
      <c r="A3214" t="s">
        <v>14272</v>
      </c>
      <c r="B3214">
        <v>12996</v>
      </c>
      <c r="C3214">
        <v>2000000</v>
      </c>
      <c r="D3214">
        <f t="shared" si="100"/>
        <v>-1987004</v>
      </c>
      <c r="E3214" s="3">
        <f t="shared" si="101"/>
        <v>0.11146716452513079</v>
      </c>
    </row>
    <row r="3215" spans="1:5" x14ac:dyDescent="0.3">
      <c r="A3215" t="s">
        <v>14356</v>
      </c>
      <c r="B3215">
        <v>12055</v>
      </c>
      <c r="C3215">
        <v>2000000</v>
      </c>
      <c r="D3215">
        <f t="shared" si="100"/>
        <v>-1987945</v>
      </c>
      <c r="E3215" s="3">
        <f t="shared" si="101"/>
        <v>0.11146716452513079</v>
      </c>
    </row>
    <row r="3216" spans="1:5" x14ac:dyDescent="0.3">
      <c r="A3216" t="s">
        <v>14185</v>
      </c>
      <c r="B3216">
        <v>638951</v>
      </c>
      <c r="C3216">
        <v>2627000</v>
      </c>
      <c r="D3216">
        <f t="shared" si="100"/>
        <v>-1988049</v>
      </c>
      <c r="E3216" s="3">
        <f t="shared" si="101"/>
        <v>0.11146716452513079</v>
      </c>
    </row>
    <row r="3217" spans="1:5" x14ac:dyDescent="0.3">
      <c r="A3217" t="s">
        <v>14273</v>
      </c>
      <c r="B3217">
        <v>10018</v>
      </c>
      <c r="C3217">
        <v>2000000</v>
      </c>
      <c r="D3217">
        <f t="shared" si="100"/>
        <v>-1989982</v>
      </c>
      <c r="E3217" s="3">
        <f t="shared" si="101"/>
        <v>0.11146716452513079</v>
      </c>
    </row>
    <row r="3218" spans="1:5" x14ac:dyDescent="0.3">
      <c r="A3218" t="s">
        <v>14298</v>
      </c>
      <c r="B3218">
        <v>9950</v>
      </c>
      <c r="C3218">
        <v>2000000</v>
      </c>
      <c r="D3218">
        <f t="shared" si="100"/>
        <v>-1990050</v>
      </c>
      <c r="E3218" s="3">
        <f t="shared" si="101"/>
        <v>0.11146716452513079</v>
      </c>
    </row>
    <row r="3219" spans="1:5" x14ac:dyDescent="0.3">
      <c r="A3219" t="s">
        <v>14186</v>
      </c>
      <c r="B3219">
        <v>609042</v>
      </c>
      <c r="C3219">
        <v>2600000</v>
      </c>
      <c r="D3219">
        <f t="shared" si="100"/>
        <v>-1990958</v>
      </c>
      <c r="E3219" s="3">
        <f t="shared" si="101"/>
        <v>0.11146716452513079</v>
      </c>
    </row>
    <row r="3220" spans="1:5" x14ac:dyDescent="0.3">
      <c r="A3220" t="s">
        <v>14287</v>
      </c>
      <c r="B3220">
        <v>6643</v>
      </c>
      <c r="C3220">
        <v>2000000</v>
      </c>
      <c r="D3220">
        <f t="shared" si="100"/>
        <v>-1993357</v>
      </c>
      <c r="E3220" s="3">
        <f t="shared" si="101"/>
        <v>0.11146716452513079</v>
      </c>
    </row>
    <row r="3221" spans="1:5" x14ac:dyDescent="0.3">
      <c r="A3221" t="s">
        <v>14275</v>
      </c>
      <c r="B3221">
        <v>6387</v>
      </c>
      <c r="C3221">
        <v>2000000</v>
      </c>
      <c r="D3221">
        <f t="shared" si="100"/>
        <v>-1993613</v>
      </c>
      <c r="E3221" s="3">
        <f t="shared" si="101"/>
        <v>0.11146716452513079</v>
      </c>
    </row>
    <row r="3222" spans="1:5" x14ac:dyDescent="0.3">
      <c r="A3222" t="s">
        <v>14040</v>
      </c>
      <c r="B3222">
        <v>5725</v>
      </c>
      <c r="C3222">
        <v>2000000</v>
      </c>
      <c r="D3222">
        <f t="shared" si="100"/>
        <v>-1994275</v>
      </c>
      <c r="E3222" s="3">
        <f t="shared" si="101"/>
        <v>0.11146716452513079</v>
      </c>
    </row>
    <row r="3223" spans="1:5" x14ac:dyDescent="0.3">
      <c r="A3223" t="s">
        <v>14209</v>
      </c>
      <c r="B3223">
        <v>3830</v>
      </c>
      <c r="C3223">
        <v>2000000</v>
      </c>
      <c r="D3223">
        <f t="shared" si="100"/>
        <v>-1996170</v>
      </c>
      <c r="E3223" s="3">
        <f t="shared" si="101"/>
        <v>0.11146716452513079</v>
      </c>
    </row>
    <row r="3224" spans="1:5" x14ac:dyDescent="0.3">
      <c r="A3224" t="s">
        <v>14277</v>
      </c>
      <c r="B3224">
        <v>721</v>
      </c>
      <c r="C3224">
        <v>2000000</v>
      </c>
      <c r="D3224">
        <f t="shared" si="100"/>
        <v>-1999279</v>
      </c>
      <c r="E3224" s="3">
        <f t="shared" si="101"/>
        <v>0.11146716452513079</v>
      </c>
    </row>
    <row r="3225" spans="1:5" x14ac:dyDescent="0.3">
      <c r="A3225" t="s">
        <v>14639</v>
      </c>
      <c r="C3225">
        <v>2000000</v>
      </c>
      <c r="D3225">
        <f t="shared" si="100"/>
        <v>-2000000</v>
      </c>
      <c r="E3225" s="3">
        <f t="shared" si="101"/>
        <v>0.11146716452513079</v>
      </c>
    </row>
    <row r="3226" spans="1:5" x14ac:dyDescent="0.3">
      <c r="A3226" t="s">
        <v>14667</v>
      </c>
      <c r="C3226">
        <v>2000000</v>
      </c>
      <c r="D3226">
        <f t="shared" si="100"/>
        <v>-2000000</v>
      </c>
      <c r="E3226" s="3">
        <f t="shared" si="101"/>
        <v>0.11146716452513079</v>
      </c>
    </row>
    <row r="3227" spans="1:5" x14ac:dyDescent="0.3">
      <c r="A3227" t="s">
        <v>14138</v>
      </c>
      <c r="B3227">
        <v>992238</v>
      </c>
      <c r="C3227">
        <v>3000000</v>
      </c>
      <c r="D3227">
        <f t="shared" si="100"/>
        <v>-2007762</v>
      </c>
      <c r="E3227" s="3">
        <f t="shared" si="101"/>
        <v>0.11146716452513079</v>
      </c>
    </row>
    <row r="3228" spans="1:5" x14ac:dyDescent="0.3">
      <c r="A3228" t="s">
        <v>14089</v>
      </c>
      <c r="B3228">
        <v>977600</v>
      </c>
      <c r="C3228">
        <v>3000000</v>
      </c>
      <c r="D3228">
        <f t="shared" si="100"/>
        <v>-2022400</v>
      </c>
      <c r="E3228" s="3">
        <f t="shared" si="101"/>
        <v>0.11146716452513079</v>
      </c>
    </row>
    <row r="3229" spans="1:5" x14ac:dyDescent="0.3">
      <c r="A3229" t="s">
        <v>14087</v>
      </c>
      <c r="B3229">
        <v>1477002</v>
      </c>
      <c r="C3229">
        <v>3500000</v>
      </c>
      <c r="D3229">
        <f t="shared" si="100"/>
        <v>-2022998</v>
      </c>
      <c r="E3229" s="3">
        <f t="shared" si="101"/>
        <v>0.11146716452513079</v>
      </c>
    </row>
    <row r="3230" spans="1:5" x14ac:dyDescent="0.3">
      <c r="A3230" t="s">
        <v>12355</v>
      </c>
      <c r="B3230">
        <v>21973182</v>
      </c>
      <c r="C3230">
        <v>24000000</v>
      </c>
      <c r="D3230">
        <f t="shared" si="100"/>
        <v>-2026818</v>
      </c>
      <c r="E3230" s="3">
        <f t="shared" si="101"/>
        <v>0.11146716452513079</v>
      </c>
    </row>
    <row r="3231" spans="1:5" x14ac:dyDescent="0.3">
      <c r="A3231" t="s">
        <v>12065</v>
      </c>
      <c r="B3231">
        <v>16930185</v>
      </c>
      <c r="C3231">
        <v>19000000</v>
      </c>
      <c r="D3231">
        <f t="shared" si="100"/>
        <v>-2069815</v>
      </c>
      <c r="E3231" s="3">
        <f t="shared" si="101"/>
        <v>0.11146716452513079</v>
      </c>
    </row>
    <row r="3232" spans="1:5" x14ac:dyDescent="0.3">
      <c r="A3232" t="s">
        <v>12812</v>
      </c>
      <c r="B3232">
        <v>13922211</v>
      </c>
      <c r="C3232">
        <v>16000000</v>
      </c>
      <c r="D3232">
        <f t="shared" si="100"/>
        <v>-2077789</v>
      </c>
      <c r="E3232" s="3">
        <f t="shared" si="101"/>
        <v>0.11146716452513079</v>
      </c>
    </row>
    <row r="3233" spans="1:5" x14ac:dyDescent="0.3">
      <c r="A3233" t="s">
        <v>14085</v>
      </c>
      <c r="B3233">
        <v>1098224</v>
      </c>
      <c r="C3233">
        <v>3200000</v>
      </c>
      <c r="D3233">
        <f t="shared" si="100"/>
        <v>-2101776</v>
      </c>
      <c r="E3233" s="3">
        <f t="shared" si="101"/>
        <v>0.11146716452513079</v>
      </c>
    </row>
    <row r="3234" spans="1:5" x14ac:dyDescent="0.3">
      <c r="A3234" t="s">
        <v>13870</v>
      </c>
      <c r="B3234">
        <v>2892582</v>
      </c>
      <c r="C3234">
        <v>5000000</v>
      </c>
      <c r="D3234">
        <f t="shared" si="100"/>
        <v>-2107418</v>
      </c>
      <c r="E3234" s="3">
        <f t="shared" si="101"/>
        <v>0.11146716452513079</v>
      </c>
    </row>
    <row r="3235" spans="1:5" x14ac:dyDescent="0.3">
      <c r="A3235" t="s">
        <v>14171</v>
      </c>
      <c r="B3235">
        <v>92362</v>
      </c>
      <c r="C3235">
        <v>2200000</v>
      </c>
      <c r="D3235">
        <f t="shared" si="100"/>
        <v>-2107638</v>
      </c>
      <c r="E3235" s="3">
        <f t="shared" si="101"/>
        <v>0.11146716452513079</v>
      </c>
    </row>
    <row r="3236" spans="1:5" x14ac:dyDescent="0.3">
      <c r="A3236" t="s">
        <v>13936</v>
      </c>
      <c r="B3236">
        <v>2277396</v>
      </c>
      <c r="C3236">
        <v>4400000</v>
      </c>
      <c r="D3236">
        <f t="shared" si="100"/>
        <v>-2122604</v>
      </c>
      <c r="E3236" s="3">
        <f t="shared" si="101"/>
        <v>0.11146716452513079</v>
      </c>
    </row>
    <row r="3237" spans="1:5" x14ac:dyDescent="0.3">
      <c r="A3237" t="s">
        <v>14204</v>
      </c>
      <c r="B3237">
        <v>375723</v>
      </c>
      <c r="C3237">
        <v>2500000</v>
      </c>
      <c r="D3237">
        <f t="shared" si="100"/>
        <v>-2124277</v>
      </c>
      <c r="E3237" s="3">
        <f t="shared" si="101"/>
        <v>0.11146716452513079</v>
      </c>
    </row>
    <row r="3238" spans="1:5" x14ac:dyDescent="0.3">
      <c r="A3238" t="s">
        <v>13349</v>
      </c>
      <c r="B3238">
        <v>866778</v>
      </c>
      <c r="C3238">
        <v>3000000</v>
      </c>
      <c r="D3238">
        <f t="shared" si="100"/>
        <v>-2133222</v>
      </c>
      <c r="E3238" s="3">
        <f t="shared" si="101"/>
        <v>0.11146716452513079</v>
      </c>
    </row>
    <row r="3239" spans="1:5" x14ac:dyDescent="0.3">
      <c r="A3239" t="s">
        <v>13661</v>
      </c>
      <c r="B3239">
        <v>4859475</v>
      </c>
      <c r="C3239">
        <v>7000000</v>
      </c>
      <c r="D3239">
        <f t="shared" si="100"/>
        <v>-2140525</v>
      </c>
      <c r="E3239" s="3">
        <f t="shared" si="101"/>
        <v>0.11146716452513079</v>
      </c>
    </row>
    <row r="3240" spans="1:5" x14ac:dyDescent="0.3">
      <c r="A3240" t="s">
        <v>13980</v>
      </c>
      <c r="B3240">
        <v>1821983</v>
      </c>
      <c r="C3240">
        <v>4000000</v>
      </c>
      <c r="D3240">
        <f t="shared" si="100"/>
        <v>-2178017</v>
      </c>
      <c r="E3240" s="3">
        <f t="shared" si="101"/>
        <v>0.11146716452513079</v>
      </c>
    </row>
    <row r="3241" spans="1:5" x14ac:dyDescent="0.3">
      <c r="A3241" t="s">
        <v>12525</v>
      </c>
      <c r="B3241">
        <v>17803796</v>
      </c>
      <c r="C3241">
        <v>20000000</v>
      </c>
      <c r="D3241">
        <f t="shared" si="100"/>
        <v>-2196204</v>
      </c>
      <c r="E3241" s="3">
        <f t="shared" si="101"/>
        <v>0.11146716452513079</v>
      </c>
    </row>
    <row r="3242" spans="1:5" x14ac:dyDescent="0.3">
      <c r="A3242" t="s">
        <v>12903</v>
      </c>
      <c r="B3242">
        <v>12801190</v>
      </c>
      <c r="C3242">
        <v>15000000</v>
      </c>
      <c r="D3242">
        <f t="shared" si="100"/>
        <v>-2198810</v>
      </c>
      <c r="E3242" s="3">
        <f t="shared" si="101"/>
        <v>0.11146716452513079</v>
      </c>
    </row>
    <row r="3243" spans="1:5" x14ac:dyDescent="0.3">
      <c r="A3243" t="s">
        <v>13871</v>
      </c>
      <c r="B3243">
        <v>2800000</v>
      </c>
      <c r="C3243">
        <v>5000000</v>
      </c>
      <c r="D3243">
        <f t="shared" si="100"/>
        <v>-2200000</v>
      </c>
      <c r="E3243" s="3">
        <f t="shared" si="101"/>
        <v>0.11146716452513079</v>
      </c>
    </row>
    <row r="3244" spans="1:5" x14ac:dyDescent="0.3">
      <c r="A3244" t="s">
        <v>12796</v>
      </c>
      <c r="B3244">
        <v>14792779</v>
      </c>
      <c r="C3244">
        <v>17000000</v>
      </c>
      <c r="D3244">
        <f t="shared" si="100"/>
        <v>-2207221</v>
      </c>
      <c r="E3244" s="3">
        <f t="shared" si="101"/>
        <v>0.11146716452513079</v>
      </c>
    </row>
    <row r="3245" spans="1:5" x14ac:dyDescent="0.3">
      <c r="A3245" t="s">
        <v>12399</v>
      </c>
      <c r="B3245">
        <v>19783777</v>
      </c>
      <c r="C3245">
        <v>22000000</v>
      </c>
      <c r="D3245">
        <f t="shared" si="100"/>
        <v>-2216223</v>
      </c>
      <c r="E3245" s="3">
        <f t="shared" si="101"/>
        <v>0.11146716452513079</v>
      </c>
    </row>
    <row r="3246" spans="1:5" x14ac:dyDescent="0.3">
      <c r="A3246" t="s">
        <v>12905</v>
      </c>
      <c r="B3246">
        <v>13766014</v>
      </c>
      <c r="C3246">
        <v>16000000</v>
      </c>
      <c r="D3246">
        <f t="shared" si="100"/>
        <v>-2233986</v>
      </c>
      <c r="E3246" s="3">
        <f t="shared" si="101"/>
        <v>0.11146716452513079</v>
      </c>
    </row>
    <row r="3247" spans="1:5" x14ac:dyDescent="0.3">
      <c r="A3247" t="s">
        <v>13319</v>
      </c>
      <c r="B3247">
        <v>7764027</v>
      </c>
      <c r="C3247">
        <v>10000000</v>
      </c>
      <c r="D3247">
        <f t="shared" si="100"/>
        <v>-2235973</v>
      </c>
      <c r="E3247" s="3">
        <f t="shared" si="101"/>
        <v>0.11146716452513079</v>
      </c>
    </row>
    <row r="3248" spans="1:5" x14ac:dyDescent="0.3">
      <c r="A3248">
        <v>42</v>
      </c>
      <c r="B3248">
        <v>37752931</v>
      </c>
      <c r="C3248">
        <v>40000000</v>
      </c>
      <c r="D3248">
        <f t="shared" si="100"/>
        <v>-2247069</v>
      </c>
      <c r="E3248" s="3">
        <f t="shared" si="101"/>
        <v>0.11146716452513079</v>
      </c>
    </row>
    <row r="3249" spans="1:5" x14ac:dyDescent="0.3">
      <c r="A3249" t="s">
        <v>14214</v>
      </c>
      <c r="B3249">
        <v>247740</v>
      </c>
      <c r="C3249">
        <v>2500000</v>
      </c>
      <c r="D3249">
        <f t="shared" si="100"/>
        <v>-2252260</v>
      </c>
      <c r="E3249" s="3">
        <f t="shared" si="101"/>
        <v>0.11146716452513079</v>
      </c>
    </row>
    <row r="3250" spans="1:5" x14ac:dyDescent="0.3">
      <c r="A3250" t="s">
        <v>14301</v>
      </c>
      <c r="B3250">
        <v>35688</v>
      </c>
      <c r="C3250">
        <v>2300000</v>
      </c>
      <c r="D3250">
        <f t="shared" si="100"/>
        <v>-2264312</v>
      </c>
      <c r="E3250" s="3">
        <f t="shared" si="101"/>
        <v>0.11146716452513079</v>
      </c>
    </row>
    <row r="3251" spans="1:5" x14ac:dyDescent="0.3">
      <c r="A3251" t="s">
        <v>13083</v>
      </c>
      <c r="B3251">
        <v>10725228</v>
      </c>
      <c r="C3251">
        <v>13000000</v>
      </c>
      <c r="D3251">
        <f t="shared" si="100"/>
        <v>-2274772</v>
      </c>
      <c r="E3251" s="3">
        <f t="shared" si="101"/>
        <v>0.11146716452513079</v>
      </c>
    </row>
    <row r="3252" spans="1:5" x14ac:dyDescent="0.3">
      <c r="A3252" t="s">
        <v>14161</v>
      </c>
      <c r="B3252">
        <v>712294</v>
      </c>
      <c r="C3252">
        <v>3000000</v>
      </c>
      <c r="D3252">
        <f t="shared" si="100"/>
        <v>-2287706</v>
      </c>
      <c r="E3252" s="3">
        <f t="shared" si="101"/>
        <v>0.11146716452513079</v>
      </c>
    </row>
    <row r="3253" spans="1:5" x14ac:dyDescent="0.3">
      <c r="A3253" t="s">
        <v>13780</v>
      </c>
      <c r="B3253">
        <v>2711210</v>
      </c>
      <c r="C3253">
        <v>5000000</v>
      </c>
      <c r="D3253">
        <f t="shared" si="100"/>
        <v>-2288790</v>
      </c>
      <c r="E3253" s="3">
        <f t="shared" si="101"/>
        <v>0.11146716452513079</v>
      </c>
    </row>
    <row r="3254" spans="1:5" x14ac:dyDescent="0.3">
      <c r="A3254" t="s">
        <v>12901</v>
      </c>
      <c r="B3254">
        <v>12701880</v>
      </c>
      <c r="C3254">
        <v>15000000</v>
      </c>
      <c r="D3254">
        <f t="shared" si="100"/>
        <v>-2298120</v>
      </c>
      <c r="E3254" s="3">
        <f t="shared" si="101"/>
        <v>0.11146716452513079</v>
      </c>
    </row>
    <row r="3255" spans="1:5" x14ac:dyDescent="0.3">
      <c r="A3255" t="s">
        <v>13568</v>
      </c>
      <c r="B3255">
        <v>5694308</v>
      </c>
      <c r="C3255">
        <v>8000000</v>
      </c>
      <c r="D3255">
        <f t="shared" si="100"/>
        <v>-2305692</v>
      </c>
      <c r="E3255" s="3">
        <f t="shared" si="101"/>
        <v>0.11146716452513079</v>
      </c>
    </row>
    <row r="3256" spans="1:5" x14ac:dyDescent="0.3">
      <c r="A3256" t="s">
        <v>13660</v>
      </c>
      <c r="B3256">
        <v>4693919</v>
      </c>
      <c r="C3256">
        <v>7000000</v>
      </c>
      <c r="D3256">
        <f t="shared" si="100"/>
        <v>-2306081</v>
      </c>
      <c r="E3256" s="3">
        <f t="shared" si="101"/>
        <v>0.11146716452513079</v>
      </c>
    </row>
    <row r="3257" spans="1:5" x14ac:dyDescent="0.3">
      <c r="A3257" t="s">
        <v>14090</v>
      </c>
      <c r="B3257">
        <v>653621</v>
      </c>
      <c r="C3257">
        <v>3000000</v>
      </c>
      <c r="D3257">
        <f t="shared" si="100"/>
        <v>-2346379</v>
      </c>
      <c r="E3257" s="3">
        <f t="shared" si="101"/>
        <v>0.11146716452513079</v>
      </c>
    </row>
    <row r="3258" spans="1:5" x14ac:dyDescent="0.3">
      <c r="A3258" t="s">
        <v>14130</v>
      </c>
      <c r="B3258">
        <v>638476</v>
      </c>
      <c r="C3258">
        <v>3000000</v>
      </c>
      <c r="D3258">
        <f t="shared" si="100"/>
        <v>-2361524</v>
      </c>
      <c r="E3258" s="3">
        <f t="shared" si="101"/>
        <v>0.11146716452513079</v>
      </c>
    </row>
    <row r="3259" spans="1:5" x14ac:dyDescent="0.3">
      <c r="A3259" t="s">
        <v>11364</v>
      </c>
      <c r="B3259">
        <v>42610000</v>
      </c>
      <c r="C3259">
        <v>45000000</v>
      </c>
      <c r="D3259">
        <f t="shared" si="100"/>
        <v>-2390000</v>
      </c>
      <c r="E3259" s="3">
        <f t="shared" si="101"/>
        <v>0.11146716452513079</v>
      </c>
    </row>
    <row r="3260" spans="1:5" x14ac:dyDescent="0.3">
      <c r="A3260" t="s">
        <v>13930</v>
      </c>
      <c r="B3260">
        <v>104257</v>
      </c>
      <c r="C3260">
        <v>2500000</v>
      </c>
      <c r="D3260">
        <f t="shared" si="100"/>
        <v>-2395743</v>
      </c>
      <c r="E3260" s="3">
        <f t="shared" si="101"/>
        <v>0.11146716452513079</v>
      </c>
    </row>
    <row r="3261" spans="1:5" x14ac:dyDescent="0.3">
      <c r="A3261" t="s">
        <v>13662</v>
      </c>
      <c r="B3261">
        <v>4595000</v>
      </c>
      <c r="C3261">
        <v>7000000</v>
      </c>
      <c r="D3261">
        <f t="shared" si="100"/>
        <v>-2405000</v>
      </c>
      <c r="E3261" s="3">
        <f t="shared" si="101"/>
        <v>0.11146716452513079</v>
      </c>
    </row>
    <row r="3262" spans="1:5" x14ac:dyDescent="0.3">
      <c r="A3262" t="s">
        <v>14264</v>
      </c>
      <c r="B3262">
        <v>287761</v>
      </c>
      <c r="C3262">
        <v>2700000</v>
      </c>
      <c r="D3262">
        <f t="shared" si="100"/>
        <v>-2412239</v>
      </c>
      <c r="E3262" s="3">
        <f t="shared" si="101"/>
        <v>0.11146716452513079</v>
      </c>
    </row>
    <row r="3263" spans="1:5" x14ac:dyDescent="0.3">
      <c r="A3263" t="s">
        <v>14387</v>
      </c>
      <c r="B3263">
        <v>84689</v>
      </c>
      <c r="C3263">
        <v>2500000</v>
      </c>
      <c r="D3263">
        <f t="shared" si="100"/>
        <v>-2415311</v>
      </c>
      <c r="E3263" s="3">
        <f t="shared" si="101"/>
        <v>0.11146716452513079</v>
      </c>
    </row>
    <row r="3264" spans="1:5" x14ac:dyDescent="0.3">
      <c r="A3264" t="s">
        <v>13887</v>
      </c>
      <c r="B3264">
        <v>75078</v>
      </c>
      <c r="C3264">
        <v>2500000</v>
      </c>
      <c r="D3264">
        <f t="shared" si="100"/>
        <v>-2424922</v>
      </c>
      <c r="E3264" s="3">
        <f t="shared" si="101"/>
        <v>0.11146716452513079</v>
      </c>
    </row>
    <row r="3265" spans="1:5" x14ac:dyDescent="0.3">
      <c r="A3265" t="s">
        <v>13338</v>
      </c>
      <c r="B3265">
        <v>7574066</v>
      </c>
      <c r="C3265">
        <v>10000000</v>
      </c>
      <c r="D3265">
        <f t="shared" si="100"/>
        <v>-2425934</v>
      </c>
      <c r="E3265" s="3">
        <f t="shared" si="101"/>
        <v>0.11146716452513079</v>
      </c>
    </row>
    <row r="3266" spans="1:5" x14ac:dyDescent="0.3">
      <c r="A3266" t="s">
        <v>14048</v>
      </c>
      <c r="B3266">
        <v>565592</v>
      </c>
      <c r="C3266">
        <v>3000000</v>
      </c>
      <c r="D3266">
        <f t="shared" ref="D3266:D3329" si="102">B3266-C3266</f>
        <v>-2434408</v>
      </c>
      <c r="E3266" s="3">
        <f t="shared" si="101"/>
        <v>0.11146716452513079</v>
      </c>
    </row>
    <row r="3267" spans="1:5" x14ac:dyDescent="0.3">
      <c r="A3267" t="s">
        <v>13311</v>
      </c>
      <c r="B3267">
        <v>7563670</v>
      </c>
      <c r="C3267">
        <v>10000000</v>
      </c>
      <c r="D3267">
        <f t="shared" si="102"/>
        <v>-2436330</v>
      </c>
      <c r="E3267" s="3">
        <f t="shared" ref="E3267:E3330" si="103">CORREL($B:$B,$C:$C)</f>
        <v>0.11146716452513079</v>
      </c>
    </row>
    <row r="3268" spans="1:5" x14ac:dyDescent="0.3">
      <c r="A3268" t="s">
        <v>12910</v>
      </c>
      <c r="B3268">
        <v>9059588</v>
      </c>
      <c r="C3268">
        <v>11500000</v>
      </c>
      <c r="D3268">
        <f t="shared" si="102"/>
        <v>-2440412</v>
      </c>
      <c r="E3268" s="3">
        <f t="shared" si="103"/>
        <v>0.11146716452513079</v>
      </c>
    </row>
    <row r="3269" spans="1:5" x14ac:dyDescent="0.3">
      <c r="A3269" t="s">
        <v>14216</v>
      </c>
      <c r="B3269">
        <v>56129</v>
      </c>
      <c r="C3269">
        <v>2500000</v>
      </c>
      <c r="D3269">
        <f t="shared" si="102"/>
        <v>-2443871</v>
      </c>
      <c r="E3269" s="3">
        <f t="shared" si="103"/>
        <v>0.11146716452513079</v>
      </c>
    </row>
    <row r="3270" spans="1:5" x14ac:dyDescent="0.3">
      <c r="A3270" t="s">
        <v>11363</v>
      </c>
      <c r="B3270">
        <v>47553512</v>
      </c>
      <c r="C3270">
        <v>50000000</v>
      </c>
      <c r="D3270">
        <f t="shared" si="102"/>
        <v>-2446488</v>
      </c>
      <c r="E3270" s="3">
        <f t="shared" si="103"/>
        <v>0.11146716452513079</v>
      </c>
    </row>
    <row r="3271" spans="1:5" x14ac:dyDescent="0.3">
      <c r="A3271" t="s">
        <v>13485</v>
      </c>
      <c r="B3271">
        <v>6350058</v>
      </c>
      <c r="C3271">
        <v>8800000</v>
      </c>
      <c r="D3271">
        <f t="shared" si="102"/>
        <v>-2449942</v>
      </c>
      <c r="E3271" s="3">
        <f t="shared" si="103"/>
        <v>0.11146716452513079</v>
      </c>
    </row>
    <row r="3272" spans="1:5" x14ac:dyDescent="0.3">
      <c r="A3272" t="s">
        <v>14101</v>
      </c>
      <c r="B3272">
        <v>549632</v>
      </c>
      <c r="C3272">
        <v>3000000</v>
      </c>
      <c r="D3272">
        <f t="shared" si="102"/>
        <v>-2450368</v>
      </c>
      <c r="E3272" s="3">
        <f t="shared" si="103"/>
        <v>0.11146716452513079</v>
      </c>
    </row>
    <row r="3273" spans="1:5" x14ac:dyDescent="0.3">
      <c r="A3273" t="s">
        <v>13778</v>
      </c>
      <c r="B3273">
        <v>3049135</v>
      </c>
      <c r="C3273">
        <v>5500000</v>
      </c>
      <c r="D3273">
        <f t="shared" si="102"/>
        <v>-2450865</v>
      </c>
      <c r="E3273" s="3">
        <f t="shared" si="103"/>
        <v>0.11146716452513079</v>
      </c>
    </row>
    <row r="3274" spans="1:5" x14ac:dyDescent="0.3">
      <c r="A3274" t="s">
        <v>13663</v>
      </c>
      <c r="B3274">
        <v>4542775</v>
      </c>
      <c r="C3274">
        <v>7000000</v>
      </c>
      <c r="D3274">
        <f t="shared" si="102"/>
        <v>-2457225</v>
      </c>
      <c r="E3274" s="3">
        <f t="shared" si="103"/>
        <v>0.11146716452513079</v>
      </c>
    </row>
    <row r="3275" spans="1:5" x14ac:dyDescent="0.3">
      <c r="A3275" t="s">
        <v>13837</v>
      </c>
      <c r="B3275">
        <v>2542264</v>
      </c>
      <c r="C3275">
        <v>5000000</v>
      </c>
      <c r="D3275">
        <f t="shared" si="102"/>
        <v>-2457736</v>
      </c>
      <c r="E3275" s="3">
        <f t="shared" si="103"/>
        <v>0.11146716452513079</v>
      </c>
    </row>
    <row r="3276" spans="1:5" x14ac:dyDescent="0.3">
      <c r="A3276" t="s">
        <v>14129</v>
      </c>
      <c r="B3276">
        <v>841206</v>
      </c>
      <c r="C3276">
        <v>3300000</v>
      </c>
      <c r="D3276">
        <f t="shared" si="102"/>
        <v>-2458794</v>
      </c>
      <c r="E3276" s="3">
        <f t="shared" si="103"/>
        <v>0.11146716452513079</v>
      </c>
    </row>
    <row r="3277" spans="1:5" x14ac:dyDescent="0.3">
      <c r="A3277" t="s">
        <v>14093</v>
      </c>
      <c r="B3277">
        <v>535249</v>
      </c>
      <c r="C3277">
        <v>3000000</v>
      </c>
      <c r="D3277">
        <f t="shared" si="102"/>
        <v>-2464751</v>
      </c>
      <c r="E3277" s="3">
        <f t="shared" si="103"/>
        <v>0.11146716452513079</v>
      </c>
    </row>
    <row r="3278" spans="1:5" x14ac:dyDescent="0.3">
      <c r="A3278" t="s">
        <v>14181</v>
      </c>
      <c r="B3278">
        <v>231186</v>
      </c>
      <c r="C3278">
        <v>2700000</v>
      </c>
      <c r="D3278">
        <f t="shared" si="102"/>
        <v>-2468814</v>
      </c>
      <c r="E3278" s="3">
        <f t="shared" si="103"/>
        <v>0.11146716452513079</v>
      </c>
    </row>
    <row r="3279" spans="1:5" x14ac:dyDescent="0.3">
      <c r="A3279" t="s">
        <v>13569</v>
      </c>
      <c r="B3279">
        <v>5430822</v>
      </c>
      <c r="C3279">
        <v>7900000</v>
      </c>
      <c r="D3279">
        <f t="shared" si="102"/>
        <v>-2469178</v>
      </c>
      <c r="E3279" s="3">
        <f t="shared" si="103"/>
        <v>0.11146716452513079</v>
      </c>
    </row>
    <row r="3280" spans="1:5" x14ac:dyDescent="0.3">
      <c r="A3280" t="s">
        <v>12526</v>
      </c>
      <c r="B3280">
        <v>17529157</v>
      </c>
      <c r="C3280">
        <v>20000000</v>
      </c>
      <c r="D3280">
        <f t="shared" si="102"/>
        <v>-2470843</v>
      </c>
      <c r="E3280" s="3">
        <f t="shared" si="103"/>
        <v>0.11146716452513079</v>
      </c>
    </row>
    <row r="3281" spans="1:5" x14ac:dyDescent="0.3">
      <c r="A3281" t="s">
        <v>14207</v>
      </c>
      <c r="B3281">
        <v>24784</v>
      </c>
      <c r="C3281">
        <v>2500000</v>
      </c>
      <c r="D3281">
        <f t="shared" si="102"/>
        <v>-2475216</v>
      </c>
      <c r="E3281" s="3">
        <f t="shared" si="103"/>
        <v>0.11146716452513079</v>
      </c>
    </row>
    <row r="3282" spans="1:5" x14ac:dyDescent="0.3">
      <c r="A3282" t="s">
        <v>14195</v>
      </c>
      <c r="B3282">
        <v>11278</v>
      </c>
      <c r="C3282">
        <v>2500000</v>
      </c>
      <c r="D3282">
        <f t="shared" si="102"/>
        <v>-2488722</v>
      </c>
      <c r="E3282" s="3">
        <f t="shared" si="103"/>
        <v>0.11146716452513079</v>
      </c>
    </row>
    <row r="3283" spans="1:5" x14ac:dyDescent="0.3">
      <c r="A3283" t="s">
        <v>14208</v>
      </c>
      <c r="B3283">
        <v>7826</v>
      </c>
      <c r="C3283">
        <v>2500000</v>
      </c>
      <c r="D3283">
        <f t="shared" si="102"/>
        <v>-2492174</v>
      </c>
      <c r="E3283" s="3">
        <f t="shared" si="103"/>
        <v>0.11146716452513079</v>
      </c>
    </row>
    <row r="3284" spans="1:5" x14ac:dyDescent="0.3">
      <c r="A3284" t="s">
        <v>14164</v>
      </c>
      <c r="B3284">
        <v>406035</v>
      </c>
      <c r="C3284">
        <v>2900000</v>
      </c>
      <c r="D3284">
        <f t="shared" si="102"/>
        <v>-2493965</v>
      </c>
      <c r="E3284" s="3">
        <f t="shared" si="103"/>
        <v>0.11146716452513079</v>
      </c>
    </row>
    <row r="3285" spans="1:5" x14ac:dyDescent="0.3">
      <c r="A3285" t="s">
        <v>14212</v>
      </c>
      <c r="B3285">
        <v>6013</v>
      </c>
      <c r="C3285">
        <v>2500000</v>
      </c>
      <c r="D3285">
        <f t="shared" si="102"/>
        <v>-2493987</v>
      </c>
      <c r="E3285" s="3">
        <f t="shared" si="103"/>
        <v>0.11146716452513079</v>
      </c>
    </row>
    <row r="3286" spans="1:5" x14ac:dyDescent="0.3">
      <c r="A3286" t="s">
        <v>14131</v>
      </c>
      <c r="B3286">
        <v>505295</v>
      </c>
      <c r="C3286">
        <v>3000000</v>
      </c>
      <c r="D3286">
        <f t="shared" si="102"/>
        <v>-2494705</v>
      </c>
      <c r="E3286" s="3">
        <f t="shared" si="103"/>
        <v>0.11146716452513079</v>
      </c>
    </row>
    <row r="3287" spans="1:5" x14ac:dyDescent="0.3">
      <c r="A3287" t="s">
        <v>14165</v>
      </c>
      <c r="B3287">
        <v>402820</v>
      </c>
      <c r="C3287">
        <v>2900000</v>
      </c>
      <c r="D3287">
        <f t="shared" si="102"/>
        <v>-2497180</v>
      </c>
      <c r="E3287" s="3">
        <f t="shared" si="103"/>
        <v>0.11146716452513079</v>
      </c>
    </row>
    <row r="3288" spans="1:5" x14ac:dyDescent="0.3">
      <c r="A3288" t="s">
        <v>14504</v>
      </c>
      <c r="C3288">
        <v>2500000</v>
      </c>
      <c r="D3288">
        <f t="shared" si="102"/>
        <v>-2500000</v>
      </c>
      <c r="E3288" s="3">
        <f t="shared" si="103"/>
        <v>0.11146716452513079</v>
      </c>
    </row>
    <row r="3289" spans="1:5" x14ac:dyDescent="0.3">
      <c r="A3289" t="s">
        <v>14768</v>
      </c>
      <c r="C3289">
        <v>2500000</v>
      </c>
      <c r="D3289">
        <f t="shared" si="102"/>
        <v>-2500000</v>
      </c>
      <c r="E3289" s="3">
        <f t="shared" si="103"/>
        <v>0.11146716452513079</v>
      </c>
    </row>
    <row r="3290" spans="1:5" x14ac:dyDescent="0.3">
      <c r="A3290" t="s">
        <v>12797</v>
      </c>
      <c r="B3290">
        <v>13998282</v>
      </c>
      <c r="C3290">
        <v>16500000</v>
      </c>
      <c r="D3290">
        <f t="shared" si="102"/>
        <v>-2501718</v>
      </c>
      <c r="E3290" s="3">
        <f t="shared" si="103"/>
        <v>0.11146716452513079</v>
      </c>
    </row>
    <row r="3291" spans="1:5" x14ac:dyDescent="0.3">
      <c r="A3291" t="s">
        <v>13050</v>
      </c>
      <c r="B3291">
        <v>10996440</v>
      </c>
      <c r="C3291">
        <v>13500000</v>
      </c>
      <c r="D3291">
        <f t="shared" si="102"/>
        <v>-2503560</v>
      </c>
      <c r="E3291" s="3">
        <f t="shared" si="103"/>
        <v>0.11146716452513079</v>
      </c>
    </row>
    <row r="3292" spans="1:5" x14ac:dyDescent="0.3">
      <c r="A3292" t="s">
        <v>14026</v>
      </c>
      <c r="B3292">
        <v>1282084</v>
      </c>
      <c r="C3292">
        <v>3800000</v>
      </c>
      <c r="D3292">
        <f t="shared" si="102"/>
        <v>-2517916</v>
      </c>
      <c r="E3292" s="3">
        <f t="shared" si="103"/>
        <v>0.11146716452513079</v>
      </c>
    </row>
    <row r="3293" spans="1:5" x14ac:dyDescent="0.3">
      <c r="A3293" t="s">
        <v>14044</v>
      </c>
      <c r="B3293">
        <v>978908</v>
      </c>
      <c r="C3293">
        <v>3500000</v>
      </c>
      <c r="D3293">
        <f t="shared" si="102"/>
        <v>-2521092</v>
      </c>
      <c r="E3293" s="3">
        <f t="shared" si="103"/>
        <v>0.11146716452513079</v>
      </c>
    </row>
    <row r="3294" spans="1:5" x14ac:dyDescent="0.3">
      <c r="A3294" t="s">
        <v>12257</v>
      </c>
      <c r="B3294">
        <v>22466994</v>
      </c>
      <c r="C3294">
        <v>25000000</v>
      </c>
      <c r="D3294">
        <f t="shared" si="102"/>
        <v>-2533006</v>
      </c>
      <c r="E3294" s="3">
        <f t="shared" si="103"/>
        <v>0.11146716452513079</v>
      </c>
    </row>
    <row r="3295" spans="1:5" x14ac:dyDescent="0.3">
      <c r="A3295" t="s">
        <v>14117</v>
      </c>
      <c r="B3295">
        <v>466702</v>
      </c>
      <c r="C3295">
        <v>3000000</v>
      </c>
      <c r="D3295">
        <f t="shared" si="102"/>
        <v>-2533298</v>
      </c>
      <c r="E3295" s="3">
        <f t="shared" si="103"/>
        <v>0.11146716452513079</v>
      </c>
    </row>
    <row r="3296" spans="1:5" x14ac:dyDescent="0.3">
      <c r="A3296" t="s">
        <v>14123</v>
      </c>
      <c r="B3296">
        <v>444044</v>
      </c>
      <c r="C3296">
        <v>3000000</v>
      </c>
      <c r="D3296">
        <f t="shared" si="102"/>
        <v>-2555956</v>
      </c>
      <c r="E3296" s="3">
        <f t="shared" si="103"/>
        <v>0.11146716452513079</v>
      </c>
    </row>
    <row r="3297" spans="1:5" x14ac:dyDescent="0.3">
      <c r="A3297" t="s">
        <v>13526</v>
      </c>
      <c r="B3297">
        <v>4443403</v>
      </c>
      <c r="C3297">
        <v>7000000</v>
      </c>
      <c r="D3297">
        <f t="shared" si="102"/>
        <v>-2556597</v>
      </c>
      <c r="E3297" s="3">
        <f t="shared" si="103"/>
        <v>0.11146716452513079</v>
      </c>
    </row>
    <row r="3298" spans="1:5" x14ac:dyDescent="0.3">
      <c r="A3298" t="s">
        <v>13872</v>
      </c>
      <c r="B3298">
        <v>2426851</v>
      </c>
      <c r="C3298">
        <v>5000000</v>
      </c>
      <c r="D3298">
        <f t="shared" si="102"/>
        <v>-2573149</v>
      </c>
      <c r="E3298" s="3">
        <f t="shared" si="103"/>
        <v>0.11146716452513079</v>
      </c>
    </row>
    <row r="3299" spans="1:5" x14ac:dyDescent="0.3">
      <c r="A3299" t="s">
        <v>14163</v>
      </c>
      <c r="B3299">
        <v>418953</v>
      </c>
      <c r="C3299">
        <v>3000000</v>
      </c>
      <c r="D3299">
        <f t="shared" si="102"/>
        <v>-2581047</v>
      </c>
      <c r="E3299" s="3">
        <f t="shared" si="103"/>
        <v>0.11146716452513079</v>
      </c>
    </row>
    <row r="3300" spans="1:5" x14ac:dyDescent="0.3">
      <c r="A3300" t="s">
        <v>14140</v>
      </c>
      <c r="B3300">
        <v>396035</v>
      </c>
      <c r="C3300">
        <v>3000000</v>
      </c>
      <c r="D3300">
        <f t="shared" si="102"/>
        <v>-2603965</v>
      </c>
      <c r="E3300" s="3">
        <f t="shared" si="103"/>
        <v>0.11146716452513079</v>
      </c>
    </row>
    <row r="3301" spans="1:5" x14ac:dyDescent="0.3">
      <c r="A3301" t="s">
        <v>13682</v>
      </c>
      <c r="B3301">
        <v>3895664</v>
      </c>
      <c r="C3301">
        <v>6500000</v>
      </c>
      <c r="D3301">
        <f t="shared" si="102"/>
        <v>-2604336</v>
      </c>
      <c r="E3301" s="3">
        <f t="shared" si="103"/>
        <v>0.11146716452513079</v>
      </c>
    </row>
    <row r="3302" spans="1:5" x14ac:dyDescent="0.3">
      <c r="A3302" t="s">
        <v>13665</v>
      </c>
      <c r="B3302">
        <v>4394936</v>
      </c>
      <c r="C3302">
        <v>7000000</v>
      </c>
      <c r="D3302">
        <f t="shared" si="102"/>
        <v>-2605064</v>
      </c>
      <c r="E3302" s="3">
        <f t="shared" si="103"/>
        <v>0.11146716452513079</v>
      </c>
    </row>
    <row r="3303" spans="1:5" x14ac:dyDescent="0.3">
      <c r="A3303" t="s">
        <v>13578</v>
      </c>
      <c r="B3303">
        <v>1889522</v>
      </c>
      <c r="C3303">
        <v>4500000</v>
      </c>
      <c r="D3303">
        <f t="shared" si="102"/>
        <v>-2610478</v>
      </c>
      <c r="E3303" s="3">
        <f t="shared" si="103"/>
        <v>0.11146716452513079</v>
      </c>
    </row>
    <row r="3304" spans="1:5" x14ac:dyDescent="0.3">
      <c r="A3304" t="s">
        <v>14166</v>
      </c>
      <c r="B3304">
        <v>373967</v>
      </c>
      <c r="C3304">
        <v>3000000</v>
      </c>
      <c r="D3304">
        <f t="shared" si="102"/>
        <v>-2626033</v>
      </c>
      <c r="E3304" s="3">
        <f t="shared" si="103"/>
        <v>0.11146716452513079</v>
      </c>
    </row>
    <row r="3305" spans="1:5" x14ac:dyDescent="0.3">
      <c r="A3305" t="s">
        <v>14170</v>
      </c>
      <c r="B3305">
        <v>173066</v>
      </c>
      <c r="C3305">
        <v>2800000</v>
      </c>
      <c r="D3305">
        <f t="shared" si="102"/>
        <v>-2626934</v>
      </c>
      <c r="E3305" s="3">
        <f t="shared" si="103"/>
        <v>0.11146716452513079</v>
      </c>
    </row>
    <row r="3306" spans="1:5" x14ac:dyDescent="0.3">
      <c r="A3306" t="s">
        <v>11622</v>
      </c>
      <c r="B3306">
        <v>37371385</v>
      </c>
      <c r="C3306">
        <v>40000000</v>
      </c>
      <c r="D3306">
        <f t="shared" si="102"/>
        <v>-2628615</v>
      </c>
      <c r="E3306" s="3">
        <f t="shared" si="103"/>
        <v>0.11146716452513079</v>
      </c>
    </row>
    <row r="3307" spans="1:5" x14ac:dyDescent="0.3">
      <c r="A3307" t="s">
        <v>14094</v>
      </c>
      <c r="B3307">
        <v>371081</v>
      </c>
      <c r="C3307">
        <v>3000000</v>
      </c>
      <c r="D3307">
        <f t="shared" si="102"/>
        <v>-2628919</v>
      </c>
      <c r="E3307" s="3">
        <f t="shared" si="103"/>
        <v>0.11146716452513079</v>
      </c>
    </row>
    <row r="3308" spans="1:5" x14ac:dyDescent="0.3">
      <c r="A3308" t="s">
        <v>14095</v>
      </c>
      <c r="B3308">
        <v>347578</v>
      </c>
      <c r="C3308">
        <v>3000000</v>
      </c>
      <c r="D3308">
        <f t="shared" si="102"/>
        <v>-2652422</v>
      </c>
      <c r="E3308" s="3">
        <f t="shared" si="103"/>
        <v>0.11146716452513079</v>
      </c>
    </row>
    <row r="3309" spans="1:5" x14ac:dyDescent="0.3">
      <c r="A3309" t="s">
        <v>14180</v>
      </c>
      <c r="B3309">
        <v>36830</v>
      </c>
      <c r="C3309">
        <v>2700000</v>
      </c>
      <c r="D3309">
        <f t="shared" si="102"/>
        <v>-2663170</v>
      </c>
      <c r="E3309" s="3">
        <f t="shared" si="103"/>
        <v>0.11146716452513079</v>
      </c>
    </row>
    <row r="3310" spans="1:5" x14ac:dyDescent="0.3">
      <c r="A3310" t="s">
        <v>14059</v>
      </c>
      <c r="B3310">
        <v>792966</v>
      </c>
      <c r="C3310">
        <v>3500000</v>
      </c>
      <c r="D3310">
        <f t="shared" si="102"/>
        <v>-2707034</v>
      </c>
      <c r="E3310" s="3">
        <f t="shared" si="103"/>
        <v>0.11146716452513079</v>
      </c>
    </row>
    <row r="3311" spans="1:5" x14ac:dyDescent="0.3">
      <c r="A3311" t="s">
        <v>13082</v>
      </c>
      <c r="B3311">
        <v>12281500</v>
      </c>
      <c r="C3311">
        <v>15000000</v>
      </c>
      <c r="D3311">
        <f t="shared" si="102"/>
        <v>-2718500</v>
      </c>
      <c r="E3311" s="3">
        <f t="shared" si="103"/>
        <v>0.11146716452513079</v>
      </c>
    </row>
    <row r="3312" spans="1:5" x14ac:dyDescent="0.3">
      <c r="A3312" t="s">
        <v>14175</v>
      </c>
      <c r="B3312">
        <v>52166</v>
      </c>
      <c r="C3312">
        <v>2800000</v>
      </c>
      <c r="D3312">
        <f t="shared" si="102"/>
        <v>-2747834</v>
      </c>
      <c r="E3312" s="3">
        <f t="shared" si="103"/>
        <v>0.11146716452513079</v>
      </c>
    </row>
    <row r="3313" spans="1:5" x14ac:dyDescent="0.3">
      <c r="A3313" t="s">
        <v>13783</v>
      </c>
      <c r="B3313">
        <v>1100000</v>
      </c>
      <c r="C3313">
        <v>3850000</v>
      </c>
      <c r="D3313">
        <f t="shared" si="102"/>
        <v>-2750000</v>
      </c>
      <c r="E3313" s="3">
        <f t="shared" si="103"/>
        <v>0.11146716452513079</v>
      </c>
    </row>
    <row r="3314" spans="1:5" x14ac:dyDescent="0.3">
      <c r="A3314" t="s">
        <v>14188</v>
      </c>
      <c r="B3314">
        <v>19539</v>
      </c>
      <c r="C3314">
        <v>2800000</v>
      </c>
      <c r="D3314">
        <f t="shared" si="102"/>
        <v>-2780461</v>
      </c>
      <c r="E3314" s="3">
        <f t="shared" si="103"/>
        <v>0.11146716452513079</v>
      </c>
    </row>
    <row r="3315" spans="1:5" x14ac:dyDescent="0.3">
      <c r="A3315" t="s">
        <v>13810</v>
      </c>
      <c r="B3315">
        <v>513836</v>
      </c>
      <c r="C3315">
        <v>3300000</v>
      </c>
      <c r="D3315">
        <f t="shared" si="102"/>
        <v>-2786164</v>
      </c>
      <c r="E3315" s="3">
        <f t="shared" si="103"/>
        <v>0.11146716452513079</v>
      </c>
    </row>
    <row r="3316" spans="1:5" x14ac:dyDescent="0.3">
      <c r="A3316" t="s">
        <v>12908</v>
      </c>
      <c r="B3316">
        <v>12212417</v>
      </c>
      <c r="C3316">
        <v>15000000</v>
      </c>
      <c r="D3316">
        <f t="shared" si="102"/>
        <v>-2787583</v>
      </c>
      <c r="E3316" s="3">
        <f t="shared" si="103"/>
        <v>0.11146716452513079</v>
      </c>
    </row>
    <row r="3317" spans="1:5" x14ac:dyDescent="0.3">
      <c r="A3317" t="s">
        <v>13806</v>
      </c>
      <c r="B3317">
        <v>1705139</v>
      </c>
      <c r="C3317">
        <v>4500000</v>
      </c>
      <c r="D3317">
        <f t="shared" si="102"/>
        <v>-2794861</v>
      </c>
      <c r="E3317" s="3">
        <f t="shared" si="103"/>
        <v>0.11146716452513079</v>
      </c>
    </row>
    <row r="3318" spans="1:5" x14ac:dyDescent="0.3">
      <c r="A3318" t="s">
        <v>12253</v>
      </c>
      <c r="B3318">
        <v>22200000</v>
      </c>
      <c r="C3318">
        <v>25000000</v>
      </c>
      <c r="D3318">
        <f t="shared" si="102"/>
        <v>-2800000</v>
      </c>
      <c r="E3318" s="3">
        <f t="shared" si="103"/>
        <v>0.11146716452513079</v>
      </c>
    </row>
    <row r="3319" spans="1:5" x14ac:dyDescent="0.3">
      <c r="A3319" t="s">
        <v>14105</v>
      </c>
      <c r="B3319">
        <v>198407</v>
      </c>
      <c r="C3319">
        <v>3000000</v>
      </c>
      <c r="D3319">
        <f t="shared" si="102"/>
        <v>-2801593</v>
      </c>
      <c r="E3319" s="3">
        <f t="shared" si="103"/>
        <v>0.11146716452513079</v>
      </c>
    </row>
    <row r="3320" spans="1:5" x14ac:dyDescent="0.3">
      <c r="A3320" t="s">
        <v>13317</v>
      </c>
      <c r="B3320">
        <v>6197866</v>
      </c>
      <c r="C3320">
        <v>9000000</v>
      </c>
      <c r="D3320">
        <f t="shared" si="102"/>
        <v>-2802134</v>
      </c>
      <c r="E3320" s="3">
        <f t="shared" si="103"/>
        <v>0.11146716452513079</v>
      </c>
    </row>
    <row r="3321" spans="1:5" x14ac:dyDescent="0.3">
      <c r="A3321" t="s">
        <v>13879</v>
      </c>
      <c r="B3321">
        <v>399793</v>
      </c>
      <c r="C3321">
        <v>3209000</v>
      </c>
      <c r="D3321">
        <f t="shared" si="102"/>
        <v>-2809207</v>
      </c>
      <c r="E3321" s="3">
        <f t="shared" si="103"/>
        <v>0.11146716452513079</v>
      </c>
    </row>
    <row r="3322" spans="1:5" x14ac:dyDescent="0.3">
      <c r="A3322" t="s">
        <v>14155</v>
      </c>
      <c r="B3322">
        <v>190666</v>
      </c>
      <c r="C3322">
        <v>3000000</v>
      </c>
      <c r="D3322">
        <f t="shared" si="102"/>
        <v>-2809334</v>
      </c>
      <c r="E3322" s="3">
        <f t="shared" si="103"/>
        <v>0.11146716452513079</v>
      </c>
    </row>
    <row r="3323" spans="1:5" x14ac:dyDescent="0.3">
      <c r="A3323" t="s">
        <v>14099</v>
      </c>
      <c r="B3323">
        <v>186354</v>
      </c>
      <c r="C3323">
        <v>3000000</v>
      </c>
      <c r="D3323">
        <f t="shared" si="102"/>
        <v>-2813646</v>
      </c>
      <c r="E3323" s="3">
        <f t="shared" si="103"/>
        <v>0.11146716452513079</v>
      </c>
    </row>
    <row r="3324" spans="1:5" x14ac:dyDescent="0.3">
      <c r="A3324" t="s">
        <v>12545</v>
      </c>
      <c r="B3324">
        <v>12181484</v>
      </c>
      <c r="C3324">
        <v>15000000</v>
      </c>
      <c r="D3324">
        <f t="shared" si="102"/>
        <v>-2818516</v>
      </c>
      <c r="E3324" s="3">
        <f t="shared" si="103"/>
        <v>0.11146716452513079</v>
      </c>
    </row>
    <row r="3325" spans="1:5" x14ac:dyDescent="0.3">
      <c r="A3325" t="s">
        <v>13215</v>
      </c>
      <c r="B3325">
        <v>9170214</v>
      </c>
      <c r="C3325">
        <v>12000000</v>
      </c>
      <c r="D3325">
        <f t="shared" si="102"/>
        <v>-2829786</v>
      </c>
      <c r="E3325" s="3">
        <f t="shared" si="103"/>
        <v>0.11146716452513079</v>
      </c>
    </row>
    <row r="3326" spans="1:5" x14ac:dyDescent="0.3">
      <c r="A3326" t="s">
        <v>14168</v>
      </c>
      <c r="B3326">
        <v>163245</v>
      </c>
      <c r="C3326">
        <v>3000000</v>
      </c>
      <c r="D3326">
        <f t="shared" si="102"/>
        <v>-2836755</v>
      </c>
      <c r="E3326" s="3">
        <f t="shared" si="103"/>
        <v>0.11146716452513079</v>
      </c>
    </row>
    <row r="3327" spans="1:5" x14ac:dyDescent="0.3">
      <c r="A3327" t="s">
        <v>14133</v>
      </c>
      <c r="B3327">
        <v>145540</v>
      </c>
      <c r="C3327">
        <v>3000000</v>
      </c>
      <c r="D3327">
        <f t="shared" si="102"/>
        <v>-2854460</v>
      </c>
      <c r="E3327" s="3">
        <f t="shared" si="103"/>
        <v>0.11146716452513079</v>
      </c>
    </row>
    <row r="3328" spans="1:5" x14ac:dyDescent="0.3">
      <c r="A3328" t="s">
        <v>12912</v>
      </c>
      <c r="B3328">
        <v>11144518</v>
      </c>
      <c r="C3328">
        <v>14000000</v>
      </c>
      <c r="D3328">
        <f t="shared" si="102"/>
        <v>-2855482</v>
      </c>
      <c r="E3328" s="3">
        <f t="shared" si="103"/>
        <v>0.11146716452513079</v>
      </c>
    </row>
    <row r="3329" spans="1:5" x14ac:dyDescent="0.3">
      <c r="A3329" t="s">
        <v>13993</v>
      </c>
      <c r="B3329">
        <v>143000</v>
      </c>
      <c r="C3329">
        <v>3000000</v>
      </c>
      <c r="D3329">
        <f t="shared" si="102"/>
        <v>-2857000</v>
      </c>
      <c r="E3329" s="3">
        <f t="shared" si="103"/>
        <v>0.11146716452513079</v>
      </c>
    </row>
    <row r="3330" spans="1:5" x14ac:dyDescent="0.3">
      <c r="A3330" t="s">
        <v>14102</v>
      </c>
      <c r="B3330">
        <v>137945</v>
      </c>
      <c r="C3330">
        <v>3000000</v>
      </c>
      <c r="D3330">
        <f t="shared" ref="D3330:D3393" si="104">B3330-C3330</f>
        <v>-2862055</v>
      </c>
      <c r="E3330" s="3">
        <f t="shared" si="103"/>
        <v>0.11146716452513079</v>
      </c>
    </row>
    <row r="3331" spans="1:5" x14ac:dyDescent="0.3">
      <c r="A3331" t="s">
        <v>14146</v>
      </c>
      <c r="B3331">
        <v>129319</v>
      </c>
      <c r="C3331">
        <v>3000000</v>
      </c>
      <c r="D3331">
        <f t="shared" si="104"/>
        <v>-2870681</v>
      </c>
      <c r="E3331" s="3">
        <f t="shared" ref="E3331:E3394" si="105">CORREL($B:$B,$C:$C)</f>
        <v>0.11146716452513079</v>
      </c>
    </row>
    <row r="3332" spans="1:5" x14ac:dyDescent="0.3">
      <c r="A3332" t="s">
        <v>14096</v>
      </c>
      <c r="B3332">
        <v>124494</v>
      </c>
      <c r="C3332">
        <v>3000000</v>
      </c>
      <c r="D3332">
        <f t="shared" si="104"/>
        <v>-2875506</v>
      </c>
      <c r="E3332" s="3">
        <f t="shared" si="105"/>
        <v>0.11146716452513079</v>
      </c>
    </row>
    <row r="3333" spans="1:5" x14ac:dyDescent="0.3">
      <c r="A3333" t="s">
        <v>14097</v>
      </c>
      <c r="B3333">
        <v>120620</v>
      </c>
      <c r="C3333">
        <v>3000000</v>
      </c>
      <c r="D3333">
        <f t="shared" si="104"/>
        <v>-2879380</v>
      </c>
      <c r="E3333" s="3">
        <f t="shared" si="105"/>
        <v>0.11146716452513079</v>
      </c>
    </row>
    <row r="3334" spans="1:5" x14ac:dyDescent="0.3">
      <c r="A3334" t="s">
        <v>14169</v>
      </c>
      <c r="B3334">
        <v>119841</v>
      </c>
      <c r="C3334">
        <v>3000000</v>
      </c>
      <c r="D3334">
        <f t="shared" si="104"/>
        <v>-2880159</v>
      </c>
      <c r="E3334" s="3">
        <f t="shared" si="105"/>
        <v>0.11146716452513079</v>
      </c>
    </row>
    <row r="3335" spans="1:5" x14ac:dyDescent="0.3">
      <c r="A3335" t="s">
        <v>14174</v>
      </c>
      <c r="B3335">
        <v>3478</v>
      </c>
      <c r="C3335">
        <v>2883848</v>
      </c>
      <c r="D3335">
        <f t="shared" si="104"/>
        <v>-2880370</v>
      </c>
      <c r="E3335" s="3">
        <f t="shared" si="105"/>
        <v>0.11146716452513079</v>
      </c>
    </row>
    <row r="3336" spans="1:5" x14ac:dyDescent="0.3">
      <c r="A3336" t="s">
        <v>14458</v>
      </c>
      <c r="B3336">
        <v>110536</v>
      </c>
      <c r="C3336">
        <v>3000000</v>
      </c>
      <c r="D3336">
        <f t="shared" si="104"/>
        <v>-2889464</v>
      </c>
      <c r="E3336" s="3">
        <f t="shared" si="105"/>
        <v>0.11146716452513079</v>
      </c>
    </row>
    <row r="3337" spans="1:5" x14ac:dyDescent="0.3">
      <c r="A3337" t="s">
        <v>14172</v>
      </c>
      <c r="B3337">
        <v>105943</v>
      </c>
      <c r="C3337">
        <v>3000000</v>
      </c>
      <c r="D3337">
        <f t="shared" si="104"/>
        <v>-2894057</v>
      </c>
      <c r="E3337" s="3">
        <f t="shared" si="105"/>
        <v>0.11146716452513079</v>
      </c>
    </row>
    <row r="3338" spans="1:5" x14ac:dyDescent="0.3">
      <c r="A3338" t="s">
        <v>11366</v>
      </c>
      <c r="B3338">
        <v>47105085</v>
      </c>
      <c r="C3338">
        <v>50000000</v>
      </c>
      <c r="D3338">
        <f t="shared" si="104"/>
        <v>-2894915</v>
      </c>
      <c r="E3338" s="3">
        <f t="shared" si="105"/>
        <v>0.11146716452513079</v>
      </c>
    </row>
    <row r="3339" spans="1:5" x14ac:dyDescent="0.3">
      <c r="A3339" t="s">
        <v>12530</v>
      </c>
      <c r="B3339">
        <v>17104669</v>
      </c>
      <c r="C3339">
        <v>20000000</v>
      </c>
      <c r="D3339">
        <f t="shared" si="104"/>
        <v>-2895331</v>
      </c>
      <c r="E3339" s="3">
        <f t="shared" si="105"/>
        <v>0.11146716452513079</v>
      </c>
    </row>
    <row r="3340" spans="1:5" x14ac:dyDescent="0.3">
      <c r="A3340" t="s">
        <v>14098</v>
      </c>
      <c r="B3340">
        <v>100669</v>
      </c>
      <c r="C3340">
        <v>3000000</v>
      </c>
      <c r="D3340">
        <f t="shared" si="104"/>
        <v>-2899331</v>
      </c>
      <c r="E3340" s="3">
        <f t="shared" si="105"/>
        <v>0.11146716452513079</v>
      </c>
    </row>
    <row r="3341" spans="1:5" x14ac:dyDescent="0.3">
      <c r="A3341" t="s">
        <v>13514</v>
      </c>
      <c r="B3341">
        <v>5100000</v>
      </c>
      <c r="C3341">
        <v>8000000</v>
      </c>
      <c r="D3341">
        <f t="shared" si="104"/>
        <v>-2900000</v>
      </c>
      <c r="E3341" s="3">
        <f t="shared" si="105"/>
        <v>0.11146716452513079</v>
      </c>
    </row>
    <row r="3342" spans="1:5" x14ac:dyDescent="0.3">
      <c r="A3342" t="s">
        <v>14136</v>
      </c>
      <c r="B3342">
        <v>92401</v>
      </c>
      <c r="C3342">
        <v>3000000</v>
      </c>
      <c r="D3342">
        <f t="shared" si="104"/>
        <v>-2907599</v>
      </c>
      <c r="E3342" s="3">
        <f t="shared" si="105"/>
        <v>0.11146716452513079</v>
      </c>
    </row>
    <row r="3343" spans="1:5" x14ac:dyDescent="0.3">
      <c r="A3343" t="s">
        <v>13622</v>
      </c>
      <c r="B3343">
        <v>4063859</v>
      </c>
      <c r="C3343">
        <v>7000000</v>
      </c>
      <c r="D3343">
        <f t="shared" si="104"/>
        <v>-2936141</v>
      </c>
      <c r="E3343" s="3">
        <f t="shared" si="105"/>
        <v>0.11146716452513079</v>
      </c>
    </row>
    <row r="3344" spans="1:5" x14ac:dyDescent="0.3">
      <c r="A3344" t="s">
        <v>11807</v>
      </c>
      <c r="B3344">
        <v>32048809</v>
      </c>
      <c r="C3344">
        <v>35000000</v>
      </c>
      <c r="D3344">
        <f t="shared" si="104"/>
        <v>-2951191</v>
      </c>
      <c r="E3344" s="3">
        <f t="shared" si="105"/>
        <v>0.11146716452513079</v>
      </c>
    </row>
    <row r="3345" spans="1:5" x14ac:dyDescent="0.3">
      <c r="A3345" t="s">
        <v>11751</v>
      </c>
      <c r="B3345">
        <v>33037754</v>
      </c>
      <c r="C3345">
        <v>36000000</v>
      </c>
      <c r="D3345">
        <f t="shared" si="104"/>
        <v>-2962246</v>
      </c>
      <c r="E3345" s="3">
        <f t="shared" si="105"/>
        <v>0.11146716452513079</v>
      </c>
    </row>
    <row r="3346" spans="1:5" x14ac:dyDescent="0.3">
      <c r="A3346" t="s">
        <v>14147</v>
      </c>
      <c r="B3346">
        <v>26893</v>
      </c>
      <c r="C3346">
        <v>3000000</v>
      </c>
      <c r="D3346">
        <f t="shared" si="104"/>
        <v>-2973107</v>
      </c>
      <c r="E3346" s="3">
        <f t="shared" si="105"/>
        <v>0.11146716452513079</v>
      </c>
    </row>
    <row r="3347" spans="1:5" x14ac:dyDescent="0.3">
      <c r="A3347" t="s">
        <v>14118</v>
      </c>
      <c r="B3347">
        <v>18435</v>
      </c>
      <c r="C3347">
        <v>3000000</v>
      </c>
      <c r="D3347">
        <f t="shared" si="104"/>
        <v>-2981565</v>
      </c>
      <c r="E3347" s="3">
        <f t="shared" si="105"/>
        <v>0.11146716452513079</v>
      </c>
    </row>
    <row r="3348" spans="1:5" x14ac:dyDescent="0.3">
      <c r="A3348" t="s">
        <v>14103</v>
      </c>
      <c r="B3348">
        <v>17580</v>
      </c>
      <c r="C3348">
        <v>3000000</v>
      </c>
      <c r="D3348">
        <f t="shared" si="104"/>
        <v>-2982420</v>
      </c>
      <c r="E3348" s="3">
        <f t="shared" si="105"/>
        <v>0.11146716452513079</v>
      </c>
    </row>
    <row r="3349" spans="1:5" x14ac:dyDescent="0.3">
      <c r="A3349" t="s">
        <v>14110</v>
      </c>
      <c r="B3349">
        <v>13220</v>
      </c>
      <c r="C3349">
        <v>3000000</v>
      </c>
      <c r="D3349">
        <f t="shared" si="104"/>
        <v>-2986780</v>
      </c>
      <c r="E3349" s="3">
        <f t="shared" si="105"/>
        <v>0.11146716452513079</v>
      </c>
    </row>
    <row r="3350" spans="1:5" x14ac:dyDescent="0.3">
      <c r="A3350" t="s">
        <v>14055</v>
      </c>
      <c r="B3350">
        <v>510092</v>
      </c>
      <c r="C3350">
        <v>3500000</v>
      </c>
      <c r="D3350">
        <f t="shared" si="104"/>
        <v>-2989908</v>
      </c>
      <c r="E3350" s="3">
        <f t="shared" si="105"/>
        <v>0.11146716452513079</v>
      </c>
    </row>
    <row r="3351" spans="1:5" x14ac:dyDescent="0.3">
      <c r="A3351" t="s">
        <v>14111</v>
      </c>
      <c r="B3351">
        <v>7927</v>
      </c>
      <c r="C3351">
        <v>3000000</v>
      </c>
      <c r="D3351">
        <f t="shared" si="104"/>
        <v>-2992073</v>
      </c>
      <c r="E3351" s="3">
        <f t="shared" si="105"/>
        <v>0.11146716452513079</v>
      </c>
    </row>
    <row r="3352" spans="1:5" x14ac:dyDescent="0.3">
      <c r="A3352" t="s">
        <v>13987</v>
      </c>
      <c r="B3352">
        <v>1007535</v>
      </c>
      <c r="C3352">
        <v>4000000</v>
      </c>
      <c r="D3352">
        <f t="shared" si="104"/>
        <v>-2992465</v>
      </c>
      <c r="E3352" s="3">
        <f t="shared" si="105"/>
        <v>0.11146716452513079</v>
      </c>
    </row>
    <row r="3353" spans="1:5" x14ac:dyDescent="0.3">
      <c r="A3353" t="s">
        <v>14109</v>
      </c>
      <c r="B3353">
        <v>4958</v>
      </c>
      <c r="C3353">
        <v>3000000</v>
      </c>
      <c r="D3353">
        <f t="shared" si="104"/>
        <v>-2995042</v>
      </c>
      <c r="E3353" s="3">
        <f t="shared" si="105"/>
        <v>0.11146716452513079</v>
      </c>
    </row>
    <row r="3354" spans="1:5" x14ac:dyDescent="0.3">
      <c r="A3354" t="s">
        <v>14113</v>
      </c>
      <c r="B3354">
        <v>4556</v>
      </c>
      <c r="C3354">
        <v>3000000</v>
      </c>
      <c r="D3354">
        <f t="shared" si="104"/>
        <v>-2995444</v>
      </c>
      <c r="E3354" s="3">
        <f t="shared" si="105"/>
        <v>0.11146716452513079</v>
      </c>
    </row>
    <row r="3355" spans="1:5" x14ac:dyDescent="0.3">
      <c r="A3355" t="s">
        <v>14108</v>
      </c>
      <c r="B3355">
        <v>2843</v>
      </c>
      <c r="C3355">
        <v>3000000</v>
      </c>
      <c r="D3355">
        <f t="shared" si="104"/>
        <v>-2997157</v>
      </c>
      <c r="E3355" s="3">
        <f t="shared" si="105"/>
        <v>0.11146716452513079</v>
      </c>
    </row>
    <row r="3356" spans="1:5" x14ac:dyDescent="0.3">
      <c r="A3356" t="s">
        <v>14148</v>
      </c>
      <c r="B3356">
        <v>2580</v>
      </c>
      <c r="C3356">
        <v>3000000</v>
      </c>
      <c r="D3356">
        <f t="shared" si="104"/>
        <v>-2997420</v>
      </c>
      <c r="E3356" s="3">
        <f t="shared" si="105"/>
        <v>0.11146716452513079</v>
      </c>
    </row>
    <row r="3357" spans="1:5" x14ac:dyDescent="0.3">
      <c r="A3357" t="s">
        <v>14112</v>
      </c>
      <c r="B3357">
        <v>2436</v>
      </c>
      <c r="C3357">
        <v>3000000</v>
      </c>
      <c r="D3357">
        <f t="shared" si="104"/>
        <v>-2997564</v>
      </c>
      <c r="E3357" s="3">
        <f t="shared" si="105"/>
        <v>0.11146716452513079</v>
      </c>
    </row>
    <row r="3358" spans="1:5" x14ac:dyDescent="0.3">
      <c r="A3358" t="s">
        <v>13613</v>
      </c>
      <c r="B3358">
        <v>4000304</v>
      </c>
      <c r="C3358">
        <v>7000000</v>
      </c>
      <c r="D3358">
        <f t="shared" si="104"/>
        <v>-2999696</v>
      </c>
      <c r="E3358" s="3">
        <f t="shared" si="105"/>
        <v>0.11146716452513079</v>
      </c>
    </row>
    <row r="3359" spans="1:5" x14ac:dyDescent="0.3">
      <c r="A3359" t="s">
        <v>14554</v>
      </c>
      <c r="C3359">
        <v>3000000</v>
      </c>
      <c r="D3359">
        <f t="shared" si="104"/>
        <v>-3000000</v>
      </c>
      <c r="E3359" s="3">
        <f t="shared" si="105"/>
        <v>0.11146716452513079</v>
      </c>
    </row>
    <row r="3360" spans="1:5" x14ac:dyDescent="0.3">
      <c r="A3360" t="s">
        <v>14650</v>
      </c>
      <c r="C3360">
        <v>3000000</v>
      </c>
      <c r="D3360">
        <f t="shared" si="104"/>
        <v>-3000000</v>
      </c>
      <c r="E3360" s="3">
        <f t="shared" si="105"/>
        <v>0.11146716452513079</v>
      </c>
    </row>
    <row r="3361" spans="1:5" x14ac:dyDescent="0.3">
      <c r="A3361" t="s">
        <v>12531</v>
      </c>
      <c r="B3361">
        <v>16988996</v>
      </c>
      <c r="C3361">
        <v>20000000</v>
      </c>
      <c r="D3361">
        <f t="shared" si="104"/>
        <v>-3011004</v>
      </c>
      <c r="E3361" s="3">
        <f t="shared" si="105"/>
        <v>0.11146716452513079</v>
      </c>
    </row>
    <row r="3362" spans="1:5" x14ac:dyDescent="0.3">
      <c r="A3362" t="s">
        <v>13323</v>
      </c>
      <c r="B3362">
        <v>5484375</v>
      </c>
      <c r="C3362">
        <v>8500000</v>
      </c>
      <c r="D3362">
        <f t="shared" si="104"/>
        <v>-3015625</v>
      </c>
      <c r="E3362" s="3">
        <f t="shared" si="105"/>
        <v>0.11146716452513079</v>
      </c>
    </row>
    <row r="3363" spans="1:5" x14ac:dyDescent="0.3">
      <c r="A3363" t="s">
        <v>11359</v>
      </c>
      <c r="B3363">
        <v>46982632</v>
      </c>
      <c r="C3363">
        <v>50000000</v>
      </c>
      <c r="D3363">
        <f t="shared" si="104"/>
        <v>-3017368</v>
      </c>
      <c r="E3363" s="3">
        <f t="shared" si="105"/>
        <v>0.11146716452513079</v>
      </c>
    </row>
    <row r="3364" spans="1:5" x14ac:dyDescent="0.3">
      <c r="A3364" t="s">
        <v>14284</v>
      </c>
      <c r="B3364">
        <v>381186</v>
      </c>
      <c r="C3364">
        <v>3400000</v>
      </c>
      <c r="D3364">
        <f t="shared" si="104"/>
        <v>-3018814</v>
      </c>
      <c r="E3364" s="3">
        <f t="shared" si="105"/>
        <v>0.11146716452513079</v>
      </c>
    </row>
    <row r="3365" spans="1:5" x14ac:dyDescent="0.3">
      <c r="A3365" t="s">
        <v>14007</v>
      </c>
      <c r="B3365">
        <v>952620</v>
      </c>
      <c r="C3365">
        <v>4000000</v>
      </c>
      <c r="D3365">
        <f t="shared" si="104"/>
        <v>-3047380</v>
      </c>
      <c r="E3365" s="3">
        <f t="shared" si="105"/>
        <v>0.11146716452513079</v>
      </c>
    </row>
    <row r="3366" spans="1:5" x14ac:dyDescent="0.3">
      <c r="A3366" t="s">
        <v>13776</v>
      </c>
      <c r="B3366">
        <v>3950029</v>
      </c>
      <c r="C3366">
        <v>7000000</v>
      </c>
      <c r="D3366">
        <f t="shared" si="104"/>
        <v>-3049971</v>
      </c>
      <c r="E3366" s="3">
        <f t="shared" si="105"/>
        <v>0.11146716452513079</v>
      </c>
    </row>
    <row r="3367" spans="1:5" x14ac:dyDescent="0.3">
      <c r="A3367" t="s">
        <v>13784</v>
      </c>
      <c r="B3367">
        <v>2445646</v>
      </c>
      <c r="C3367">
        <v>5500000</v>
      </c>
      <c r="D3367">
        <f t="shared" si="104"/>
        <v>-3054354</v>
      </c>
      <c r="E3367" s="3">
        <f t="shared" si="105"/>
        <v>0.11146716452513079</v>
      </c>
    </row>
    <row r="3368" spans="1:5" x14ac:dyDescent="0.3">
      <c r="A3368" t="s">
        <v>14030</v>
      </c>
      <c r="B3368">
        <v>395592</v>
      </c>
      <c r="C3368">
        <v>3500000</v>
      </c>
      <c r="D3368">
        <f t="shared" si="104"/>
        <v>-3104408</v>
      </c>
      <c r="E3368" s="3">
        <f t="shared" si="105"/>
        <v>0.11146716452513079</v>
      </c>
    </row>
    <row r="3369" spans="1:5" x14ac:dyDescent="0.3">
      <c r="A3369" t="s">
        <v>14206</v>
      </c>
      <c r="B3369">
        <v>58936</v>
      </c>
      <c r="C3369">
        <v>3200000</v>
      </c>
      <c r="D3369">
        <f t="shared" si="104"/>
        <v>-3141064</v>
      </c>
      <c r="E3369" s="3">
        <f t="shared" si="105"/>
        <v>0.11146716452513079</v>
      </c>
    </row>
    <row r="3370" spans="1:5" x14ac:dyDescent="0.3">
      <c r="A3370" t="s">
        <v>14404</v>
      </c>
      <c r="B3370">
        <v>1711</v>
      </c>
      <c r="C3370">
        <v>3150000</v>
      </c>
      <c r="D3370">
        <f t="shared" si="104"/>
        <v>-3148289</v>
      </c>
      <c r="E3370" s="3">
        <f t="shared" si="105"/>
        <v>0.11146716452513079</v>
      </c>
    </row>
    <row r="3371" spans="1:5" x14ac:dyDescent="0.3">
      <c r="A3371" t="s">
        <v>12392</v>
      </c>
      <c r="B3371">
        <v>19351569</v>
      </c>
      <c r="C3371">
        <v>22500000</v>
      </c>
      <c r="D3371">
        <f t="shared" si="104"/>
        <v>-3148431</v>
      </c>
      <c r="E3371" s="3">
        <f t="shared" si="105"/>
        <v>0.11146716452513079</v>
      </c>
    </row>
    <row r="3372" spans="1:5" x14ac:dyDescent="0.3">
      <c r="A3372" t="s">
        <v>13315</v>
      </c>
      <c r="B3372">
        <v>6842058</v>
      </c>
      <c r="C3372">
        <v>10000000</v>
      </c>
      <c r="D3372">
        <f t="shared" si="104"/>
        <v>-3157942</v>
      </c>
      <c r="E3372" s="3">
        <f t="shared" si="105"/>
        <v>0.11146716452513079</v>
      </c>
    </row>
    <row r="3373" spans="1:5" x14ac:dyDescent="0.3">
      <c r="A3373" t="s">
        <v>12250</v>
      </c>
      <c r="B3373">
        <v>21835784</v>
      </c>
      <c r="C3373">
        <v>25000000</v>
      </c>
      <c r="D3373">
        <f t="shared" si="104"/>
        <v>-3164216</v>
      </c>
      <c r="E3373" s="3">
        <f t="shared" si="105"/>
        <v>0.11146716452513079</v>
      </c>
    </row>
    <row r="3374" spans="1:5" x14ac:dyDescent="0.3">
      <c r="A3374" t="s">
        <v>13788</v>
      </c>
      <c r="B3374">
        <v>830210</v>
      </c>
      <c r="C3374">
        <v>4000000</v>
      </c>
      <c r="D3374">
        <f t="shared" si="104"/>
        <v>-3169790</v>
      </c>
      <c r="E3374" s="3">
        <f t="shared" si="105"/>
        <v>0.11146716452513079</v>
      </c>
    </row>
    <row r="3375" spans="1:5" x14ac:dyDescent="0.3">
      <c r="A3375" t="s">
        <v>14046</v>
      </c>
      <c r="B3375">
        <v>327919</v>
      </c>
      <c r="C3375">
        <v>3500000</v>
      </c>
      <c r="D3375">
        <f t="shared" si="104"/>
        <v>-3172081</v>
      </c>
      <c r="E3375" s="3">
        <f t="shared" si="105"/>
        <v>0.11146716452513079</v>
      </c>
    </row>
    <row r="3376" spans="1:5" x14ac:dyDescent="0.3">
      <c r="A3376" t="s">
        <v>14042</v>
      </c>
      <c r="B3376">
        <v>322157</v>
      </c>
      <c r="C3376">
        <v>3500000</v>
      </c>
      <c r="D3376">
        <f t="shared" si="104"/>
        <v>-3177843</v>
      </c>
      <c r="E3376" s="3">
        <f t="shared" si="105"/>
        <v>0.11146716452513079</v>
      </c>
    </row>
    <row r="3377" spans="1:5" x14ac:dyDescent="0.3">
      <c r="A3377" t="s">
        <v>14056</v>
      </c>
      <c r="B3377">
        <v>313436</v>
      </c>
      <c r="C3377">
        <v>3500000</v>
      </c>
      <c r="D3377">
        <f t="shared" si="104"/>
        <v>-3186564</v>
      </c>
      <c r="E3377" s="3">
        <f t="shared" si="105"/>
        <v>0.11146716452513079</v>
      </c>
    </row>
    <row r="3378" spans="1:5" x14ac:dyDescent="0.3">
      <c r="A3378" t="s">
        <v>11219</v>
      </c>
      <c r="B3378">
        <v>51774002</v>
      </c>
      <c r="C3378">
        <v>55000000</v>
      </c>
      <c r="D3378">
        <f t="shared" si="104"/>
        <v>-3225998</v>
      </c>
      <c r="E3378" s="3">
        <f t="shared" si="105"/>
        <v>0.11146716452513079</v>
      </c>
    </row>
    <row r="3379" spans="1:5" x14ac:dyDescent="0.3">
      <c r="A3379" t="s">
        <v>12361</v>
      </c>
      <c r="B3379">
        <v>20763013</v>
      </c>
      <c r="C3379">
        <v>24000000</v>
      </c>
      <c r="D3379">
        <f t="shared" si="104"/>
        <v>-3236987</v>
      </c>
      <c r="E3379" s="3">
        <f t="shared" si="105"/>
        <v>0.11146716452513079</v>
      </c>
    </row>
    <row r="3380" spans="1:5" x14ac:dyDescent="0.3">
      <c r="A3380" t="s">
        <v>11137</v>
      </c>
      <c r="B3380">
        <v>66734992</v>
      </c>
      <c r="C3380">
        <v>70000000</v>
      </c>
      <c r="D3380">
        <f t="shared" si="104"/>
        <v>-3265008</v>
      </c>
      <c r="E3380" s="3">
        <f t="shared" si="105"/>
        <v>0.11146716452513079</v>
      </c>
    </row>
    <row r="3381" spans="1:5" x14ac:dyDescent="0.3">
      <c r="A3381" t="s">
        <v>13199</v>
      </c>
      <c r="B3381">
        <v>4720371</v>
      </c>
      <c r="C3381">
        <v>8000000</v>
      </c>
      <c r="D3381">
        <f t="shared" si="104"/>
        <v>-3279629</v>
      </c>
      <c r="E3381" s="3">
        <f t="shared" si="105"/>
        <v>0.11146716452513079</v>
      </c>
    </row>
    <row r="3382" spans="1:5" x14ac:dyDescent="0.3">
      <c r="A3382" t="s">
        <v>13314</v>
      </c>
      <c r="B3382">
        <v>6712241</v>
      </c>
      <c r="C3382">
        <v>10000000</v>
      </c>
      <c r="D3382">
        <f t="shared" si="104"/>
        <v>-3287759</v>
      </c>
      <c r="E3382" s="3">
        <f t="shared" si="105"/>
        <v>0.11146716452513079</v>
      </c>
    </row>
    <row r="3383" spans="1:5" x14ac:dyDescent="0.3">
      <c r="A3383" t="s">
        <v>13983</v>
      </c>
      <c r="B3383">
        <v>703002</v>
      </c>
      <c r="C3383">
        <v>4000000</v>
      </c>
      <c r="D3383">
        <f t="shared" si="104"/>
        <v>-3296998</v>
      </c>
      <c r="E3383" s="3">
        <f t="shared" si="105"/>
        <v>0.11146716452513079</v>
      </c>
    </row>
    <row r="3384" spans="1:5" x14ac:dyDescent="0.3">
      <c r="A3384" t="s">
        <v>11145</v>
      </c>
      <c r="B3384">
        <v>56702901</v>
      </c>
      <c r="C3384">
        <v>60000000</v>
      </c>
      <c r="D3384">
        <f t="shared" si="104"/>
        <v>-3297099</v>
      </c>
      <c r="E3384" s="3">
        <f t="shared" si="105"/>
        <v>0.11146716452513079</v>
      </c>
    </row>
    <row r="3385" spans="1:5" x14ac:dyDescent="0.3">
      <c r="A3385" t="s">
        <v>13817</v>
      </c>
      <c r="B3385">
        <v>1687311</v>
      </c>
      <c r="C3385">
        <v>5000000</v>
      </c>
      <c r="D3385">
        <f t="shared" si="104"/>
        <v>-3312689</v>
      </c>
      <c r="E3385" s="3">
        <f t="shared" si="105"/>
        <v>0.11146716452513079</v>
      </c>
    </row>
    <row r="3386" spans="1:5" x14ac:dyDescent="0.3">
      <c r="A3386" t="s">
        <v>12006</v>
      </c>
      <c r="B3386">
        <v>26687172</v>
      </c>
      <c r="C3386">
        <v>30000000</v>
      </c>
      <c r="D3386">
        <f t="shared" si="104"/>
        <v>-3312828</v>
      </c>
      <c r="E3386" s="3">
        <f t="shared" si="105"/>
        <v>0.11146716452513079</v>
      </c>
    </row>
    <row r="3387" spans="1:5" x14ac:dyDescent="0.3">
      <c r="A3387" t="s">
        <v>14034</v>
      </c>
      <c r="B3387">
        <v>173783</v>
      </c>
      <c r="C3387">
        <v>3500000</v>
      </c>
      <c r="D3387">
        <f t="shared" si="104"/>
        <v>-3326217</v>
      </c>
      <c r="E3387" s="3">
        <f t="shared" si="105"/>
        <v>0.11146716452513079</v>
      </c>
    </row>
    <row r="3388" spans="1:5" x14ac:dyDescent="0.3">
      <c r="A3388" t="s">
        <v>12298</v>
      </c>
      <c r="B3388">
        <v>136007</v>
      </c>
      <c r="C3388">
        <v>3500000</v>
      </c>
      <c r="D3388">
        <f t="shared" si="104"/>
        <v>-3363993</v>
      </c>
      <c r="E3388" s="3">
        <f t="shared" si="105"/>
        <v>0.11146716452513079</v>
      </c>
    </row>
    <row r="3389" spans="1:5" x14ac:dyDescent="0.3">
      <c r="A3389" t="s">
        <v>12907</v>
      </c>
      <c r="B3389">
        <v>11632420</v>
      </c>
      <c r="C3389">
        <v>15000000</v>
      </c>
      <c r="D3389">
        <f t="shared" si="104"/>
        <v>-3367580</v>
      </c>
      <c r="E3389" s="3">
        <f t="shared" si="105"/>
        <v>0.11146716452513079</v>
      </c>
    </row>
    <row r="3390" spans="1:5" x14ac:dyDescent="0.3">
      <c r="A3390" t="s">
        <v>13312</v>
      </c>
      <c r="B3390">
        <v>6619173</v>
      </c>
      <c r="C3390">
        <v>10000000</v>
      </c>
      <c r="D3390">
        <f t="shared" si="104"/>
        <v>-3380827</v>
      </c>
      <c r="E3390" s="3">
        <f t="shared" si="105"/>
        <v>0.11146716452513079</v>
      </c>
    </row>
    <row r="3391" spans="1:5" x14ac:dyDescent="0.3">
      <c r="A3391" t="s">
        <v>14035</v>
      </c>
      <c r="B3391">
        <v>118666</v>
      </c>
      <c r="C3391">
        <v>3500000</v>
      </c>
      <c r="D3391">
        <f t="shared" si="104"/>
        <v>-3381334</v>
      </c>
      <c r="E3391" s="3">
        <f t="shared" si="105"/>
        <v>0.11146716452513079</v>
      </c>
    </row>
    <row r="3392" spans="1:5" x14ac:dyDescent="0.3">
      <c r="A3392" t="s">
        <v>14039</v>
      </c>
      <c r="B3392">
        <v>115504</v>
      </c>
      <c r="C3392">
        <v>3500000</v>
      </c>
      <c r="D3392">
        <f t="shared" si="104"/>
        <v>-3384496</v>
      </c>
      <c r="E3392" s="3">
        <f t="shared" si="105"/>
        <v>0.11146716452513079</v>
      </c>
    </row>
    <row r="3393" spans="1:5" x14ac:dyDescent="0.3">
      <c r="A3393" t="s">
        <v>12909</v>
      </c>
      <c r="B3393">
        <v>11614236</v>
      </c>
      <c r="C3393">
        <v>15000000</v>
      </c>
      <c r="D3393">
        <f t="shared" si="104"/>
        <v>-3385764</v>
      </c>
      <c r="E3393" s="3">
        <f t="shared" si="105"/>
        <v>0.11146716452513079</v>
      </c>
    </row>
    <row r="3394" spans="1:5" x14ac:dyDescent="0.3">
      <c r="A3394" t="s">
        <v>13406</v>
      </c>
      <c r="B3394">
        <v>6610326</v>
      </c>
      <c r="C3394">
        <v>10000000</v>
      </c>
      <c r="D3394">
        <f t="shared" ref="D3394:D3457" si="106">B3394-C3394</f>
        <v>-3389674</v>
      </c>
      <c r="E3394" s="3">
        <f t="shared" si="105"/>
        <v>0.11146716452513079</v>
      </c>
    </row>
    <row r="3395" spans="1:5" x14ac:dyDescent="0.3">
      <c r="A3395" t="s">
        <v>14038</v>
      </c>
      <c r="B3395">
        <v>99851</v>
      </c>
      <c r="C3395">
        <v>3500000</v>
      </c>
      <c r="D3395">
        <f t="shared" si="106"/>
        <v>-3400149</v>
      </c>
      <c r="E3395" s="3">
        <f t="shared" ref="E3395:E3458" si="107">CORREL($B:$B,$C:$C)</f>
        <v>0.11146716452513079</v>
      </c>
    </row>
    <row r="3396" spans="1:5" x14ac:dyDescent="0.3">
      <c r="A3396" t="s">
        <v>13664</v>
      </c>
      <c r="B3396">
        <v>3588432</v>
      </c>
      <c r="C3396">
        <v>7000000</v>
      </c>
      <c r="D3396">
        <f t="shared" si="106"/>
        <v>-3411568</v>
      </c>
      <c r="E3396" s="3">
        <f t="shared" si="107"/>
        <v>0.11146716452513079</v>
      </c>
    </row>
    <row r="3397" spans="1:5" x14ac:dyDescent="0.3">
      <c r="A3397" t="s">
        <v>14047</v>
      </c>
      <c r="B3397">
        <v>178739</v>
      </c>
      <c r="C3397">
        <v>3600000</v>
      </c>
      <c r="D3397">
        <f t="shared" si="106"/>
        <v>-3421261</v>
      </c>
      <c r="E3397" s="3">
        <f t="shared" si="107"/>
        <v>0.11146716452513079</v>
      </c>
    </row>
    <row r="3398" spans="1:5" x14ac:dyDescent="0.3">
      <c r="A3398" t="s">
        <v>14041</v>
      </c>
      <c r="B3398">
        <v>75727</v>
      </c>
      <c r="C3398">
        <v>3500000</v>
      </c>
      <c r="D3398">
        <f t="shared" si="106"/>
        <v>-3424273</v>
      </c>
      <c r="E3398" s="3">
        <f t="shared" si="107"/>
        <v>0.11146716452513079</v>
      </c>
    </row>
    <row r="3399" spans="1:5" x14ac:dyDescent="0.3">
      <c r="A3399" t="s">
        <v>14037</v>
      </c>
      <c r="B3399">
        <v>71904</v>
      </c>
      <c r="C3399">
        <v>3500000</v>
      </c>
      <c r="D3399">
        <f t="shared" si="106"/>
        <v>-3428096</v>
      </c>
      <c r="E3399" s="3">
        <f t="shared" si="107"/>
        <v>0.11146716452513079</v>
      </c>
    </row>
    <row r="3400" spans="1:5" x14ac:dyDescent="0.3">
      <c r="A3400" t="s">
        <v>12259</v>
      </c>
      <c r="B3400">
        <v>17718223</v>
      </c>
      <c r="C3400">
        <v>21150000</v>
      </c>
      <c r="D3400">
        <f t="shared" si="106"/>
        <v>-3431777</v>
      </c>
      <c r="E3400" s="3">
        <f t="shared" si="107"/>
        <v>0.11146716452513079</v>
      </c>
    </row>
    <row r="3401" spans="1:5" x14ac:dyDescent="0.3">
      <c r="A3401" t="s">
        <v>13216</v>
      </c>
      <c r="B3401">
        <v>4068087</v>
      </c>
      <c r="C3401">
        <v>7500000</v>
      </c>
      <c r="D3401">
        <f t="shared" si="106"/>
        <v>-3431913</v>
      </c>
      <c r="E3401" s="3">
        <f t="shared" si="107"/>
        <v>0.11146716452513079</v>
      </c>
    </row>
    <row r="3402" spans="1:5" x14ac:dyDescent="0.3">
      <c r="A3402" t="s">
        <v>13619</v>
      </c>
      <c r="B3402">
        <v>66637</v>
      </c>
      <c r="C3402">
        <v>3500000</v>
      </c>
      <c r="D3402">
        <f t="shared" si="106"/>
        <v>-3433363</v>
      </c>
      <c r="E3402" s="3">
        <f t="shared" si="107"/>
        <v>0.11146716452513079</v>
      </c>
    </row>
    <row r="3403" spans="1:5" x14ac:dyDescent="0.3">
      <c r="A3403" t="s">
        <v>13690</v>
      </c>
      <c r="B3403">
        <v>3064356</v>
      </c>
      <c r="C3403">
        <v>6500000</v>
      </c>
      <c r="D3403">
        <f t="shared" si="106"/>
        <v>-3435644</v>
      </c>
      <c r="E3403" s="3">
        <f t="shared" si="107"/>
        <v>0.11146716452513079</v>
      </c>
    </row>
    <row r="3404" spans="1:5" x14ac:dyDescent="0.3">
      <c r="A3404" t="s">
        <v>13309</v>
      </c>
      <c r="B3404">
        <v>8828771</v>
      </c>
      <c r="C3404">
        <v>12305523</v>
      </c>
      <c r="D3404">
        <f t="shared" si="106"/>
        <v>-3476752</v>
      </c>
      <c r="E3404" s="3">
        <f t="shared" si="107"/>
        <v>0.11146716452513079</v>
      </c>
    </row>
    <row r="3405" spans="1:5" x14ac:dyDescent="0.3">
      <c r="A3405" t="s">
        <v>14495</v>
      </c>
      <c r="C3405">
        <v>3500000</v>
      </c>
      <c r="D3405">
        <f t="shared" si="106"/>
        <v>-3500000</v>
      </c>
      <c r="E3405" s="3">
        <f t="shared" si="107"/>
        <v>0.11146716452513079</v>
      </c>
    </row>
    <row r="3406" spans="1:5" x14ac:dyDescent="0.3">
      <c r="A3406" t="s">
        <v>13450</v>
      </c>
      <c r="B3406">
        <v>4992159</v>
      </c>
      <c r="C3406">
        <v>8500000</v>
      </c>
      <c r="D3406">
        <f t="shared" si="106"/>
        <v>-3507841</v>
      </c>
      <c r="E3406" s="3">
        <f t="shared" si="107"/>
        <v>0.11146716452513079</v>
      </c>
    </row>
    <row r="3407" spans="1:5" x14ac:dyDescent="0.3">
      <c r="A3407" t="s">
        <v>13838</v>
      </c>
      <c r="B3407">
        <v>1487477</v>
      </c>
      <c r="C3407">
        <v>5000000</v>
      </c>
      <c r="D3407">
        <f t="shared" si="106"/>
        <v>-3512523</v>
      </c>
      <c r="E3407" s="3">
        <f t="shared" si="107"/>
        <v>0.11146716452513079</v>
      </c>
    </row>
    <row r="3408" spans="1:5" x14ac:dyDescent="0.3">
      <c r="A3408" t="s">
        <v>14013</v>
      </c>
      <c r="B3408">
        <v>475000</v>
      </c>
      <c r="C3408">
        <v>4000000</v>
      </c>
      <c r="D3408">
        <f t="shared" si="106"/>
        <v>-3525000</v>
      </c>
      <c r="E3408" s="3">
        <f t="shared" si="107"/>
        <v>0.11146716452513079</v>
      </c>
    </row>
    <row r="3409" spans="1:5" x14ac:dyDescent="0.3">
      <c r="A3409" t="s">
        <v>10644</v>
      </c>
      <c r="B3409">
        <v>126464904</v>
      </c>
      <c r="C3409">
        <v>130000000</v>
      </c>
      <c r="D3409">
        <f t="shared" si="106"/>
        <v>-3535096</v>
      </c>
      <c r="E3409" s="3">
        <f t="shared" si="107"/>
        <v>0.11146716452513079</v>
      </c>
    </row>
    <row r="3410" spans="1:5" x14ac:dyDescent="0.3">
      <c r="A3410" t="s">
        <v>12640</v>
      </c>
      <c r="B3410">
        <v>18439082</v>
      </c>
      <c r="C3410">
        <v>22000000</v>
      </c>
      <c r="D3410">
        <f t="shared" si="106"/>
        <v>-3560918</v>
      </c>
      <c r="E3410" s="3">
        <f t="shared" si="107"/>
        <v>0.11146716452513079</v>
      </c>
    </row>
    <row r="3411" spans="1:5" x14ac:dyDescent="0.3">
      <c r="A3411" t="s">
        <v>13988</v>
      </c>
      <c r="B3411">
        <v>418268</v>
      </c>
      <c r="C3411">
        <v>4000000</v>
      </c>
      <c r="D3411">
        <f t="shared" si="106"/>
        <v>-3581732</v>
      </c>
      <c r="E3411" s="3">
        <f t="shared" si="107"/>
        <v>0.11146716452513079</v>
      </c>
    </row>
    <row r="3412" spans="1:5" x14ac:dyDescent="0.3">
      <c r="A3412" t="s">
        <v>13820</v>
      </c>
      <c r="B3412">
        <v>1391770</v>
      </c>
      <c r="C3412">
        <v>5000000</v>
      </c>
      <c r="D3412">
        <f t="shared" si="106"/>
        <v>-3608230</v>
      </c>
      <c r="E3412" s="3">
        <f t="shared" si="107"/>
        <v>0.11146716452513079</v>
      </c>
    </row>
    <row r="3413" spans="1:5" x14ac:dyDescent="0.3">
      <c r="A3413" t="s">
        <v>13917</v>
      </c>
      <c r="B3413">
        <v>886410</v>
      </c>
      <c r="C3413">
        <v>4500000</v>
      </c>
      <c r="D3413">
        <f t="shared" si="106"/>
        <v>-3613590</v>
      </c>
      <c r="E3413" s="3">
        <f t="shared" si="107"/>
        <v>0.11146716452513079</v>
      </c>
    </row>
    <row r="3414" spans="1:5" x14ac:dyDescent="0.3">
      <c r="A3414" t="s">
        <v>13945</v>
      </c>
      <c r="B3414">
        <v>377420</v>
      </c>
      <c r="C3414">
        <v>4000000</v>
      </c>
      <c r="D3414">
        <f t="shared" si="106"/>
        <v>-3622580</v>
      </c>
      <c r="E3414" s="3">
        <f t="shared" si="107"/>
        <v>0.11146716452513079</v>
      </c>
    </row>
    <row r="3415" spans="1:5" x14ac:dyDescent="0.3">
      <c r="A3415" t="s">
        <v>13986</v>
      </c>
      <c r="B3415">
        <v>373060</v>
      </c>
      <c r="C3415">
        <v>4000000</v>
      </c>
      <c r="D3415">
        <f t="shared" si="106"/>
        <v>-3626940</v>
      </c>
      <c r="E3415" s="3">
        <f t="shared" si="107"/>
        <v>0.11146716452513079</v>
      </c>
    </row>
    <row r="3416" spans="1:5" x14ac:dyDescent="0.3">
      <c r="A3416" t="s">
        <v>13809</v>
      </c>
      <c r="B3416">
        <v>1340891</v>
      </c>
      <c r="C3416">
        <v>5000000</v>
      </c>
      <c r="D3416">
        <f t="shared" si="106"/>
        <v>-3659109</v>
      </c>
      <c r="E3416" s="3">
        <f t="shared" si="107"/>
        <v>0.11146716452513079</v>
      </c>
    </row>
    <row r="3417" spans="1:5" x14ac:dyDescent="0.3">
      <c r="A3417" t="s">
        <v>13873</v>
      </c>
      <c r="B3417">
        <v>1325073</v>
      </c>
      <c r="C3417">
        <v>5000000</v>
      </c>
      <c r="D3417">
        <f t="shared" si="106"/>
        <v>-3674927</v>
      </c>
      <c r="E3417" s="3">
        <f t="shared" si="107"/>
        <v>0.11146716452513079</v>
      </c>
    </row>
    <row r="3418" spans="1:5" x14ac:dyDescent="0.3">
      <c r="A3418" t="s">
        <v>13899</v>
      </c>
      <c r="B3418">
        <v>304137</v>
      </c>
      <c r="C3418">
        <v>4000000</v>
      </c>
      <c r="D3418">
        <f t="shared" si="106"/>
        <v>-3695863</v>
      </c>
      <c r="E3418" s="3">
        <f t="shared" si="107"/>
        <v>0.11146716452513079</v>
      </c>
    </row>
    <row r="3419" spans="1:5" x14ac:dyDescent="0.3">
      <c r="A3419" t="s">
        <v>12394</v>
      </c>
      <c r="B3419">
        <v>19283782</v>
      </c>
      <c r="C3419">
        <v>23000000</v>
      </c>
      <c r="D3419">
        <f t="shared" si="106"/>
        <v>-3716218</v>
      </c>
      <c r="E3419" s="3">
        <f t="shared" si="107"/>
        <v>0.11146716452513079</v>
      </c>
    </row>
    <row r="3420" spans="1:5" x14ac:dyDescent="0.3">
      <c r="A3420" t="s">
        <v>14392</v>
      </c>
      <c r="B3420">
        <v>1281176</v>
      </c>
      <c r="C3420">
        <v>5000000</v>
      </c>
      <c r="D3420">
        <f t="shared" si="106"/>
        <v>-3718824</v>
      </c>
      <c r="E3420" s="3">
        <f t="shared" si="107"/>
        <v>0.11146716452513079</v>
      </c>
    </row>
    <row r="3421" spans="1:5" x14ac:dyDescent="0.3">
      <c r="A3421" t="s">
        <v>13667</v>
      </c>
      <c r="B3421">
        <v>3273588</v>
      </c>
      <c r="C3421">
        <v>7000000</v>
      </c>
      <c r="D3421">
        <f t="shared" si="106"/>
        <v>-3726412</v>
      </c>
      <c r="E3421" s="3">
        <f t="shared" si="107"/>
        <v>0.11146716452513079</v>
      </c>
    </row>
    <row r="3422" spans="1:5" x14ac:dyDescent="0.3">
      <c r="A3422" t="s">
        <v>12106</v>
      </c>
      <c r="B3422">
        <v>24268828</v>
      </c>
      <c r="C3422">
        <v>28000000</v>
      </c>
      <c r="D3422">
        <f t="shared" si="106"/>
        <v>-3731172</v>
      </c>
      <c r="E3422" s="3">
        <f t="shared" si="107"/>
        <v>0.11146716452513079</v>
      </c>
    </row>
    <row r="3423" spans="1:5" x14ac:dyDescent="0.3">
      <c r="A3423" t="s">
        <v>13440</v>
      </c>
      <c r="B3423">
        <v>6262942</v>
      </c>
      <c r="C3423">
        <v>10000000</v>
      </c>
      <c r="D3423">
        <f t="shared" si="106"/>
        <v>-3737058</v>
      </c>
      <c r="E3423" s="3">
        <f t="shared" si="107"/>
        <v>0.11146716452513079</v>
      </c>
    </row>
    <row r="3424" spans="1:5" x14ac:dyDescent="0.3">
      <c r="A3424" t="s">
        <v>11002</v>
      </c>
      <c r="B3424">
        <v>66257002</v>
      </c>
      <c r="C3424">
        <v>70000000</v>
      </c>
      <c r="D3424">
        <f t="shared" si="106"/>
        <v>-3742998</v>
      </c>
      <c r="E3424" s="3">
        <f t="shared" si="107"/>
        <v>0.11146716452513079</v>
      </c>
    </row>
    <row r="3425" spans="1:5" x14ac:dyDescent="0.3">
      <c r="A3425" t="s">
        <v>11096</v>
      </c>
      <c r="B3425">
        <v>58255287</v>
      </c>
      <c r="C3425">
        <v>62000000</v>
      </c>
      <c r="D3425">
        <f t="shared" si="106"/>
        <v>-3744713</v>
      </c>
      <c r="E3425" s="3">
        <f t="shared" si="107"/>
        <v>0.11146716452513079</v>
      </c>
    </row>
    <row r="3426" spans="1:5" x14ac:dyDescent="0.3">
      <c r="A3426" t="s">
        <v>13985</v>
      </c>
      <c r="B3426">
        <v>252726</v>
      </c>
      <c r="C3426">
        <v>4000000</v>
      </c>
      <c r="D3426">
        <f t="shared" si="106"/>
        <v>-3747274</v>
      </c>
      <c r="E3426" s="3">
        <f t="shared" si="107"/>
        <v>0.11146716452513079</v>
      </c>
    </row>
    <row r="3427" spans="1:5" x14ac:dyDescent="0.3">
      <c r="A3427" t="s">
        <v>13804</v>
      </c>
      <c r="B3427">
        <v>1247453</v>
      </c>
      <c r="C3427">
        <v>5000000</v>
      </c>
      <c r="D3427">
        <f t="shared" si="106"/>
        <v>-3752547</v>
      </c>
      <c r="E3427" s="3">
        <f t="shared" si="107"/>
        <v>0.11146716452513079</v>
      </c>
    </row>
    <row r="3428" spans="1:5" x14ac:dyDescent="0.3">
      <c r="A3428" t="s">
        <v>13055</v>
      </c>
      <c r="B3428">
        <v>6241697</v>
      </c>
      <c r="C3428">
        <v>10000000</v>
      </c>
      <c r="D3428">
        <f t="shared" si="106"/>
        <v>-3758303</v>
      </c>
      <c r="E3428" s="3">
        <f t="shared" si="107"/>
        <v>0.11146716452513079</v>
      </c>
    </row>
    <row r="3429" spans="1:5" x14ac:dyDescent="0.3">
      <c r="A3429" t="s">
        <v>13516</v>
      </c>
      <c r="B3429">
        <v>4239767</v>
      </c>
      <c r="C3429">
        <v>8000000</v>
      </c>
      <c r="D3429">
        <f t="shared" si="106"/>
        <v>-3760233</v>
      </c>
      <c r="E3429" s="3">
        <f t="shared" si="107"/>
        <v>0.11146716452513079</v>
      </c>
    </row>
    <row r="3430" spans="1:5" x14ac:dyDescent="0.3">
      <c r="A3430" t="s">
        <v>13957</v>
      </c>
      <c r="B3430">
        <v>229094</v>
      </c>
      <c r="C3430">
        <v>4000000</v>
      </c>
      <c r="D3430">
        <f t="shared" si="106"/>
        <v>-3770906</v>
      </c>
      <c r="E3430" s="3">
        <f t="shared" si="107"/>
        <v>0.11146716452513079</v>
      </c>
    </row>
    <row r="3431" spans="1:5" x14ac:dyDescent="0.3">
      <c r="A3431" t="s">
        <v>13793</v>
      </c>
      <c r="B3431">
        <v>223615</v>
      </c>
      <c r="C3431">
        <v>4000000</v>
      </c>
      <c r="D3431">
        <f t="shared" si="106"/>
        <v>-3776385</v>
      </c>
      <c r="E3431" s="3">
        <f t="shared" si="107"/>
        <v>0.11146716452513079</v>
      </c>
    </row>
    <row r="3432" spans="1:5" x14ac:dyDescent="0.3">
      <c r="A3432" t="s">
        <v>13821</v>
      </c>
      <c r="B3432">
        <v>713413</v>
      </c>
      <c r="C3432">
        <v>4500000</v>
      </c>
      <c r="D3432">
        <f t="shared" si="106"/>
        <v>-3786587</v>
      </c>
      <c r="E3432" s="3">
        <f t="shared" si="107"/>
        <v>0.11146716452513079</v>
      </c>
    </row>
    <row r="3433" spans="1:5" x14ac:dyDescent="0.3">
      <c r="A3433" t="s">
        <v>12992</v>
      </c>
      <c r="B3433">
        <v>11204499</v>
      </c>
      <c r="C3433">
        <v>15000000</v>
      </c>
      <c r="D3433">
        <f t="shared" si="106"/>
        <v>-3795501</v>
      </c>
      <c r="E3433" s="3">
        <f t="shared" si="107"/>
        <v>0.11146716452513079</v>
      </c>
    </row>
    <row r="3434" spans="1:5" x14ac:dyDescent="0.3">
      <c r="A3434" t="s">
        <v>13151</v>
      </c>
      <c r="B3434">
        <v>8134217</v>
      </c>
      <c r="C3434">
        <v>12000000</v>
      </c>
      <c r="D3434">
        <f t="shared" si="106"/>
        <v>-3865783</v>
      </c>
      <c r="E3434" s="3">
        <f t="shared" si="107"/>
        <v>0.11146716452513079</v>
      </c>
    </row>
    <row r="3435" spans="1:5" x14ac:dyDescent="0.3">
      <c r="A3435" t="s">
        <v>13517</v>
      </c>
      <c r="B3435">
        <v>4131640</v>
      </c>
      <c r="C3435">
        <v>8000000</v>
      </c>
      <c r="D3435">
        <f t="shared" si="106"/>
        <v>-3868360</v>
      </c>
      <c r="E3435" s="3">
        <f t="shared" si="107"/>
        <v>0.11146716452513079</v>
      </c>
    </row>
    <row r="3436" spans="1:5" x14ac:dyDescent="0.3">
      <c r="A3436" t="s">
        <v>13995</v>
      </c>
      <c r="B3436">
        <v>128937</v>
      </c>
      <c r="C3436">
        <v>4000000</v>
      </c>
      <c r="D3436">
        <f t="shared" si="106"/>
        <v>-3871063</v>
      </c>
      <c r="E3436" s="3">
        <f t="shared" si="107"/>
        <v>0.11146716452513079</v>
      </c>
    </row>
    <row r="3437" spans="1:5" x14ac:dyDescent="0.3">
      <c r="A3437" t="s">
        <v>13932</v>
      </c>
      <c r="B3437">
        <v>610968</v>
      </c>
      <c r="C3437">
        <v>4500000</v>
      </c>
      <c r="D3437">
        <f t="shared" si="106"/>
        <v>-3889032</v>
      </c>
      <c r="E3437" s="3">
        <f t="shared" si="107"/>
        <v>0.11146716452513079</v>
      </c>
    </row>
    <row r="3438" spans="1:5" x14ac:dyDescent="0.3">
      <c r="A3438" t="s">
        <v>14091</v>
      </c>
      <c r="B3438">
        <v>110000</v>
      </c>
      <c r="C3438">
        <v>4000000</v>
      </c>
      <c r="D3438">
        <f t="shared" si="106"/>
        <v>-3890000</v>
      </c>
      <c r="E3438" s="3">
        <f t="shared" si="107"/>
        <v>0.11146716452513079</v>
      </c>
    </row>
    <row r="3439" spans="1:5" x14ac:dyDescent="0.3">
      <c r="A3439" t="s">
        <v>14001</v>
      </c>
      <c r="B3439">
        <v>100675</v>
      </c>
      <c r="C3439">
        <v>4000000</v>
      </c>
      <c r="D3439">
        <f t="shared" si="106"/>
        <v>-3899325</v>
      </c>
      <c r="E3439" s="3">
        <f t="shared" si="107"/>
        <v>0.11146716452513079</v>
      </c>
    </row>
    <row r="3440" spans="1:5" x14ac:dyDescent="0.3">
      <c r="A3440" t="s">
        <v>12007</v>
      </c>
      <c r="B3440">
        <v>26096584</v>
      </c>
      <c r="C3440">
        <v>30000000</v>
      </c>
      <c r="D3440">
        <f t="shared" si="106"/>
        <v>-3903416</v>
      </c>
      <c r="E3440" s="3">
        <f t="shared" si="107"/>
        <v>0.11146716452513079</v>
      </c>
    </row>
    <row r="3441" spans="1:5" x14ac:dyDescent="0.3">
      <c r="A3441" t="s">
        <v>13991</v>
      </c>
      <c r="B3441">
        <v>95016</v>
      </c>
      <c r="C3441">
        <v>4000000</v>
      </c>
      <c r="D3441">
        <f t="shared" si="106"/>
        <v>-3904984</v>
      </c>
      <c r="E3441" s="3">
        <f t="shared" si="107"/>
        <v>0.11146716452513079</v>
      </c>
    </row>
    <row r="3442" spans="1:5" x14ac:dyDescent="0.3">
      <c r="A3442" t="s">
        <v>10875</v>
      </c>
      <c r="B3442">
        <v>76081498</v>
      </c>
      <c r="C3442">
        <v>80000000</v>
      </c>
      <c r="D3442">
        <f t="shared" si="106"/>
        <v>-3918502</v>
      </c>
      <c r="E3442" s="3">
        <f t="shared" si="107"/>
        <v>0.11146716452513079</v>
      </c>
    </row>
    <row r="3443" spans="1:5" x14ac:dyDescent="0.3">
      <c r="A3443" t="s">
        <v>13992</v>
      </c>
      <c r="B3443">
        <v>73678</v>
      </c>
      <c r="C3443">
        <v>4000000</v>
      </c>
      <c r="D3443">
        <f t="shared" si="106"/>
        <v>-3926322</v>
      </c>
      <c r="E3443" s="3">
        <f t="shared" si="107"/>
        <v>0.11146716452513079</v>
      </c>
    </row>
    <row r="3444" spans="1:5" x14ac:dyDescent="0.3">
      <c r="A3444" t="s">
        <v>13081</v>
      </c>
      <c r="B3444">
        <v>14060950</v>
      </c>
      <c r="C3444">
        <v>18000000</v>
      </c>
      <c r="D3444">
        <f t="shared" si="106"/>
        <v>-3939050</v>
      </c>
      <c r="E3444" s="3">
        <f t="shared" si="107"/>
        <v>0.11146716452513079</v>
      </c>
    </row>
    <row r="3445" spans="1:5" x14ac:dyDescent="0.3">
      <c r="A3445" t="s">
        <v>11873</v>
      </c>
      <c r="B3445">
        <v>54606</v>
      </c>
      <c r="C3445">
        <v>4000000</v>
      </c>
      <c r="D3445">
        <f t="shared" si="106"/>
        <v>-3945394</v>
      </c>
      <c r="E3445" s="3">
        <f t="shared" si="107"/>
        <v>0.11146716452513079</v>
      </c>
    </row>
    <row r="3446" spans="1:5" x14ac:dyDescent="0.3">
      <c r="A3446" t="s">
        <v>13318</v>
      </c>
      <c r="B3446">
        <v>6044618</v>
      </c>
      <c r="C3446">
        <v>10000000</v>
      </c>
      <c r="D3446">
        <f t="shared" si="106"/>
        <v>-3955382</v>
      </c>
      <c r="E3446" s="3">
        <f t="shared" si="107"/>
        <v>0.11146716452513079</v>
      </c>
    </row>
    <row r="3447" spans="1:5" x14ac:dyDescent="0.3">
      <c r="A3447" t="s">
        <v>11628</v>
      </c>
      <c r="B3447">
        <v>36037909</v>
      </c>
      <c r="C3447">
        <v>40000000</v>
      </c>
      <c r="D3447">
        <f t="shared" si="106"/>
        <v>-3962091</v>
      </c>
      <c r="E3447" s="3">
        <f t="shared" si="107"/>
        <v>0.11146716452513079</v>
      </c>
    </row>
    <row r="3448" spans="1:5" x14ac:dyDescent="0.3">
      <c r="A3448" t="s">
        <v>13666</v>
      </c>
      <c r="B3448">
        <v>3029081</v>
      </c>
      <c r="C3448">
        <v>7000000</v>
      </c>
      <c r="D3448">
        <f t="shared" si="106"/>
        <v>-3970919</v>
      </c>
      <c r="E3448" s="3">
        <f t="shared" si="107"/>
        <v>0.11146716452513079</v>
      </c>
    </row>
    <row r="3449" spans="1:5" x14ac:dyDescent="0.3">
      <c r="A3449" t="s">
        <v>13479</v>
      </c>
      <c r="B3449">
        <v>5018450</v>
      </c>
      <c r="C3449">
        <v>9000000</v>
      </c>
      <c r="D3449">
        <f t="shared" si="106"/>
        <v>-3981550</v>
      </c>
      <c r="E3449" s="3">
        <f t="shared" si="107"/>
        <v>0.11146716452513079</v>
      </c>
    </row>
    <row r="3450" spans="1:5" x14ac:dyDescent="0.3">
      <c r="A3450" t="s">
        <v>12583</v>
      </c>
      <c r="B3450">
        <v>5005883</v>
      </c>
      <c r="C3450">
        <v>9000000</v>
      </c>
      <c r="D3450">
        <f t="shared" si="106"/>
        <v>-3994117</v>
      </c>
      <c r="E3450" s="3">
        <f t="shared" si="107"/>
        <v>0.11146716452513079</v>
      </c>
    </row>
    <row r="3451" spans="1:5" x14ac:dyDescent="0.3">
      <c r="A3451" t="s">
        <v>14828</v>
      </c>
      <c r="C3451">
        <v>4000000</v>
      </c>
      <c r="D3451">
        <f t="shared" si="106"/>
        <v>-4000000</v>
      </c>
      <c r="E3451" s="3">
        <f t="shared" si="107"/>
        <v>0.11146716452513079</v>
      </c>
    </row>
    <row r="3452" spans="1:5" x14ac:dyDescent="0.3">
      <c r="A3452" t="s">
        <v>13320</v>
      </c>
      <c r="B3452">
        <v>5998971</v>
      </c>
      <c r="C3452">
        <v>10000000</v>
      </c>
      <c r="D3452">
        <f t="shared" si="106"/>
        <v>-4001029</v>
      </c>
      <c r="E3452" s="3">
        <f t="shared" si="107"/>
        <v>0.11146716452513079</v>
      </c>
    </row>
    <row r="3453" spans="1:5" x14ac:dyDescent="0.3">
      <c r="A3453" t="s">
        <v>11146</v>
      </c>
      <c r="B3453">
        <v>55994557</v>
      </c>
      <c r="C3453">
        <v>60000000</v>
      </c>
      <c r="D3453">
        <f t="shared" si="106"/>
        <v>-4005443</v>
      </c>
      <c r="E3453" s="3">
        <f t="shared" si="107"/>
        <v>0.11146716452513079</v>
      </c>
    </row>
    <row r="3454" spans="1:5" x14ac:dyDescent="0.3">
      <c r="A3454" t="s">
        <v>12541</v>
      </c>
      <c r="B3454">
        <v>15988876</v>
      </c>
      <c r="C3454">
        <v>20000000</v>
      </c>
      <c r="D3454">
        <f t="shared" si="106"/>
        <v>-4011124</v>
      </c>
      <c r="E3454" s="3">
        <f t="shared" si="107"/>
        <v>0.11146716452513079</v>
      </c>
    </row>
    <row r="3455" spans="1:5" x14ac:dyDescent="0.3">
      <c r="A3455" t="s">
        <v>12397</v>
      </c>
      <c r="B3455">
        <v>17951431</v>
      </c>
      <c r="C3455">
        <v>22000000</v>
      </c>
      <c r="D3455">
        <f t="shared" si="106"/>
        <v>-4048569</v>
      </c>
      <c r="E3455" s="3">
        <f t="shared" si="107"/>
        <v>0.11146716452513079</v>
      </c>
    </row>
    <row r="3456" spans="1:5" x14ac:dyDescent="0.3">
      <c r="A3456" t="s">
        <v>12128</v>
      </c>
      <c r="B3456">
        <v>30920167</v>
      </c>
      <c r="C3456">
        <v>35000000</v>
      </c>
      <c r="D3456">
        <f t="shared" si="106"/>
        <v>-4079833</v>
      </c>
      <c r="E3456" s="3">
        <f t="shared" si="107"/>
        <v>0.11146716452513079</v>
      </c>
    </row>
    <row r="3457" spans="1:5" x14ac:dyDescent="0.3">
      <c r="A3457" t="s">
        <v>12388</v>
      </c>
      <c r="B3457">
        <v>7918283</v>
      </c>
      <c r="C3457">
        <v>12000000</v>
      </c>
      <c r="D3457">
        <f t="shared" si="106"/>
        <v>-4081717</v>
      </c>
      <c r="E3457" s="3">
        <f t="shared" si="107"/>
        <v>0.11146716452513079</v>
      </c>
    </row>
    <row r="3458" spans="1:5" x14ac:dyDescent="0.3">
      <c r="A3458" t="s">
        <v>12624</v>
      </c>
      <c r="B3458">
        <v>15911333</v>
      </c>
      <c r="C3458">
        <v>20000000</v>
      </c>
      <c r="D3458">
        <f t="shared" ref="D3458:D3521" si="108">B3458-C3458</f>
        <v>-4088667</v>
      </c>
      <c r="E3458" s="3">
        <f t="shared" si="107"/>
        <v>0.11146716452513079</v>
      </c>
    </row>
    <row r="3459" spans="1:5" x14ac:dyDescent="0.3">
      <c r="A3459" t="s">
        <v>13874</v>
      </c>
      <c r="B3459">
        <v>864959</v>
      </c>
      <c r="C3459">
        <v>5000000</v>
      </c>
      <c r="D3459">
        <f t="shared" si="108"/>
        <v>-4135041</v>
      </c>
      <c r="E3459" s="3">
        <f t="shared" ref="E3459:E3522" si="109">CORREL($B:$B,$C:$C)</f>
        <v>0.11146716452513079</v>
      </c>
    </row>
    <row r="3460" spans="1:5" x14ac:dyDescent="0.3">
      <c r="A3460" t="s">
        <v>11816</v>
      </c>
      <c r="B3460">
        <v>25863915</v>
      </c>
      <c r="C3460">
        <v>30000000</v>
      </c>
      <c r="D3460">
        <f t="shared" si="108"/>
        <v>-4136085</v>
      </c>
      <c r="E3460" s="3">
        <f t="shared" si="109"/>
        <v>0.11146716452513079</v>
      </c>
    </row>
    <row r="3461" spans="1:5" x14ac:dyDescent="0.3">
      <c r="A3461" t="s">
        <v>13876</v>
      </c>
      <c r="B3461">
        <v>800000</v>
      </c>
      <c r="C3461">
        <v>5000000</v>
      </c>
      <c r="D3461">
        <f t="shared" si="108"/>
        <v>-4200000</v>
      </c>
      <c r="E3461" s="3">
        <f t="shared" si="109"/>
        <v>0.11146716452513079</v>
      </c>
    </row>
    <row r="3462" spans="1:5" x14ac:dyDescent="0.3">
      <c r="A3462" t="s">
        <v>12532</v>
      </c>
      <c r="B3462">
        <v>15797907</v>
      </c>
      <c r="C3462">
        <v>20000000</v>
      </c>
      <c r="D3462">
        <f t="shared" si="108"/>
        <v>-4202093</v>
      </c>
      <c r="E3462" s="3">
        <f t="shared" si="109"/>
        <v>0.11146716452513079</v>
      </c>
    </row>
    <row r="3463" spans="1:5" x14ac:dyDescent="0.3">
      <c r="A3463" t="s">
        <v>13556</v>
      </c>
      <c r="B3463">
        <v>778565</v>
      </c>
      <c r="C3463">
        <v>5000000</v>
      </c>
      <c r="D3463">
        <f t="shared" si="108"/>
        <v>-4221435</v>
      </c>
      <c r="E3463" s="3">
        <f t="shared" si="109"/>
        <v>0.11146716452513079</v>
      </c>
    </row>
    <row r="3464" spans="1:5" x14ac:dyDescent="0.3">
      <c r="A3464" t="s">
        <v>12911</v>
      </c>
      <c r="B3464">
        <v>10763469</v>
      </c>
      <c r="C3464">
        <v>15000000</v>
      </c>
      <c r="D3464">
        <f t="shared" si="108"/>
        <v>-4236531</v>
      </c>
      <c r="E3464" s="3">
        <f t="shared" si="109"/>
        <v>0.11146716452513079</v>
      </c>
    </row>
    <row r="3465" spans="1:5" x14ac:dyDescent="0.3">
      <c r="A3465" t="s">
        <v>12429</v>
      </c>
      <c r="B3465">
        <v>17757087</v>
      </c>
      <c r="C3465">
        <v>22000000</v>
      </c>
      <c r="D3465">
        <f t="shared" si="108"/>
        <v>-4242913</v>
      </c>
      <c r="E3465" s="3">
        <f t="shared" si="109"/>
        <v>0.11146716452513079</v>
      </c>
    </row>
    <row r="3466" spans="1:5" x14ac:dyDescent="0.3">
      <c r="A3466" t="s">
        <v>13918</v>
      </c>
      <c r="B3466">
        <v>252652</v>
      </c>
      <c r="C3466">
        <v>4500000</v>
      </c>
      <c r="D3466">
        <f t="shared" si="108"/>
        <v>-4247348</v>
      </c>
      <c r="E3466" s="3">
        <f t="shared" si="109"/>
        <v>0.11146716452513079</v>
      </c>
    </row>
    <row r="3467" spans="1:5" x14ac:dyDescent="0.3">
      <c r="A3467" t="s">
        <v>13819</v>
      </c>
      <c r="B3467">
        <v>727883</v>
      </c>
      <c r="C3467">
        <v>5000000</v>
      </c>
      <c r="D3467">
        <f t="shared" si="108"/>
        <v>-4272117</v>
      </c>
      <c r="E3467" s="3">
        <f t="shared" si="109"/>
        <v>0.11146716452513079</v>
      </c>
    </row>
    <row r="3468" spans="1:5" x14ac:dyDescent="0.3">
      <c r="A3468" t="s">
        <v>13919</v>
      </c>
      <c r="B3468">
        <v>220234</v>
      </c>
      <c r="C3468">
        <v>4500000</v>
      </c>
      <c r="D3468">
        <f t="shared" si="108"/>
        <v>-4279766</v>
      </c>
      <c r="E3468" s="3">
        <f t="shared" si="109"/>
        <v>0.11146716452513079</v>
      </c>
    </row>
    <row r="3469" spans="1:5" x14ac:dyDescent="0.3">
      <c r="A3469" t="s">
        <v>12534</v>
      </c>
      <c r="B3469">
        <v>15712072</v>
      </c>
      <c r="C3469">
        <v>20000000</v>
      </c>
      <c r="D3469">
        <f t="shared" si="108"/>
        <v>-4287928</v>
      </c>
      <c r="E3469" s="3">
        <f t="shared" si="109"/>
        <v>0.11146716452513079</v>
      </c>
    </row>
    <row r="3470" spans="1:5" x14ac:dyDescent="0.3">
      <c r="A3470" t="s">
        <v>13989</v>
      </c>
      <c r="B3470">
        <v>200803</v>
      </c>
      <c r="C3470">
        <v>4500000</v>
      </c>
      <c r="D3470">
        <f t="shared" si="108"/>
        <v>-4299197</v>
      </c>
      <c r="E3470" s="3">
        <f t="shared" si="109"/>
        <v>0.11146716452513079</v>
      </c>
    </row>
    <row r="3471" spans="1:5" x14ac:dyDescent="0.3">
      <c r="A3471" t="s">
        <v>13478</v>
      </c>
      <c r="B3471">
        <v>4692814</v>
      </c>
      <c r="C3471">
        <v>9000000</v>
      </c>
      <c r="D3471">
        <f t="shared" si="108"/>
        <v>-4307186</v>
      </c>
      <c r="E3471" s="3">
        <f t="shared" si="109"/>
        <v>0.11146716452513079</v>
      </c>
    </row>
    <row r="3472" spans="1:5" x14ac:dyDescent="0.3">
      <c r="A3472" t="s">
        <v>11810</v>
      </c>
      <c r="B3472">
        <v>30691439</v>
      </c>
      <c r="C3472">
        <v>35000000</v>
      </c>
      <c r="D3472">
        <f t="shared" si="108"/>
        <v>-4308561</v>
      </c>
      <c r="E3472" s="3">
        <f t="shared" si="109"/>
        <v>0.11146716452513079</v>
      </c>
    </row>
    <row r="3473" spans="1:5" x14ac:dyDescent="0.3">
      <c r="A3473" t="s">
        <v>11812</v>
      </c>
      <c r="B3473">
        <v>30669413</v>
      </c>
      <c r="C3473">
        <v>35000000</v>
      </c>
      <c r="D3473">
        <f t="shared" si="108"/>
        <v>-4330587</v>
      </c>
      <c r="E3473" s="3">
        <f t="shared" si="109"/>
        <v>0.11146716452513079</v>
      </c>
    </row>
    <row r="3474" spans="1:5" x14ac:dyDescent="0.3">
      <c r="A3474" t="s">
        <v>10849</v>
      </c>
      <c r="B3474">
        <v>37652565</v>
      </c>
      <c r="C3474">
        <v>42000000</v>
      </c>
      <c r="D3474">
        <f t="shared" si="108"/>
        <v>-4347435</v>
      </c>
      <c r="E3474" s="3">
        <f t="shared" si="109"/>
        <v>0.11146716452513079</v>
      </c>
    </row>
    <row r="3475" spans="1:5" x14ac:dyDescent="0.3">
      <c r="A3475" t="s">
        <v>13800</v>
      </c>
      <c r="B3475">
        <v>617228</v>
      </c>
      <c r="C3475">
        <v>5000000</v>
      </c>
      <c r="D3475">
        <f t="shared" si="108"/>
        <v>-4382772</v>
      </c>
      <c r="E3475" s="3">
        <f t="shared" si="109"/>
        <v>0.11146716452513079</v>
      </c>
    </row>
    <row r="3476" spans="1:5" x14ac:dyDescent="0.3">
      <c r="A3476" t="s">
        <v>13934</v>
      </c>
      <c r="B3476">
        <v>7680</v>
      </c>
      <c r="C3476">
        <v>4400000</v>
      </c>
      <c r="D3476">
        <f t="shared" si="108"/>
        <v>-4392320</v>
      </c>
      <c r="E3476" s="3">
        <f t="shared" si="109"/>
        <v>0.11146716452513079</v>
      </c>
    </row>
    <row r="3477" spans="1:5" x14ac:dyDescent="0.3">
      <c r="A3477" t="s">
        <v>13875</v>
      </c>
      <c r="B3477">
        <v>2601847</v>
      </c>
      <c r="C3477">
        <v>7000000</v>
      </c>
      <c r="D3477">
        <f t="shared" si="108"/>
        <v>-4398153</v>
      </c>
      <c r="E3477" s="3">
        <f t="shared" si="109"/>
        <v>0.11146716452513079</v>
      </c>
    </row>
    <row r="3478" spans="1:5" x14ac:dyDescent="0.3">
      <c r="A3478" t="s">
        <v>13921</v>
      </c>
      <c r="B3478">
        <v>101228</v>
      </c>
      <c r="C3478">
        <v>4500000</v>
      </c>
      <c r="D3478">
        <f t="shared" si="108"/>
        <v>-4398772</v>
      </c>
      <c r="E3478" s="3">
        <f t="shared" si="109"/>
        <v>0.11146716452513079</v>
      </c>
    </row>
    <row r="3479" spans="1:5" x14ac:dyDescent="0.3">
      <c r="A3479" t="s">
        <v>13922</v>
      </c>
      <c r="B3479">
        <v>96793</v>
      </c>
      <c r="C3479">
        <v>4500000</v>
      </c>
      <c r="D3479">
        <f t="shared" si="108"/>
        <v>-4403207</v>
      </c>
      <c r="E3479" s="3">
        <f t="shared" si="109"/>
        <v>0.11146716452513079</v>
      </c>
    </row>
    <row r="3480" spans="1:5" x14ac:dyDescent="0.3">
      <c r="A3480" t="s">
        <v>13782</v>
      </c>
      <c r="B3480">
        <v>1082044</v>
      </c>
      <c r="C3480">
        <v>5500000</v>
      </c>
      <c r="D3480">
        <f t="shared" si="108"/>
        <v>-4417956</v>
      </c>
      <c r="E3480" s="3">
        <f t="shared" si="109"/>
        <v>0.11146716452513079</v>
      </c>
    </row>
    <row r="3481" spans="1:5" x14ac:dyDescent="0.3">
      <c r="A3481" t="s">
        <v>13878</v>
      </c>
      <c r="B3481">
        <v>562059</v>
      </c>
      <c r="C3481">
        <v>5000000</v>
      </c>
      <c r="D3481">
        <f t="shared" si="108"/>
        <v>-4437941</v>
      </c>
      <c r="E3481" s="3">
        <f t="shared" si="109"/>
        <v>0.11146716452513079</v>
      </c>
    </row>
    <row r="3482" spans="1:5" x14ac:dyDescent="0.3">
      <c r="A3482" t="s">
        <v>12277</v>
      </c>
      <c r="B3482">
        <v>11538204</v>
      </c>
      <c r="C3482">
        <v>16000000</v>
      </c>
      <c r="D3482">
        <f t="shared" si="108"/>
        <v>-4461796</v>
      </c>
      <c r="E3482" s="3">
        <f t="shared" si="109"/>
        <v>0.11146716452513079</v>
      </c>
    </row>
    <row r="3483" spans="1:5" x14ac:dyDescent="0.3">
      <c r="A3483" t="s">
        <v>13799</v>
      </c>
      <c r="B3483">
        <v>37440</v>
      </c>
      <c r="C3483">
        <v>4500000</v>
      </c>
      <c r="D3483">
        <f t="shared" si="108"/>
        <v>-4462560</v>
      </c>
      <c r="E3483" s="3">
        <f t="shared" si="109"/>
        <v>0.11146716452513079</v>
      </c>
    </row>
    <row r="3484" spans="1:5" x14ac:dyDescent="0.3">
      <c r="A3484" t="s">
        <v>13924</v>
      </c>
      <c r="B3484">
        <v>29233</v>
      </c>
      <c r="C3484">
        <v>4500000</v>
      </c>
      <c r="D3484">
        <f t="shared" si="108"/>
        <v>-4470767</v>
      </c>
      <c r="E3484" s="3">
        <f t="shared" si="109"/>
        <v>0.11146716452513079</v>
      </c>
    </row>
    <row r="3485" spans="1:5" x14ac:dyDescent="0.3">
      <c r="A3485" t="s">
        <v>14104</v>
      </c>
      <c r="B3485">
        <v>12667</v>
      </c>
      <c r="C3485">
        <v>4490375</v>
      </c>
      <c r="D3485">
        <f t="shared" si="108"/>
        <v>-4477708</v>
      </c>
      <c r="E3485" s="3">
        <f t="shared" si="109"/>
        <v>0.11146716452513079</v>
      </c>
    </row>
    <row r="3486" spans="1:5" x14ac:dyDescent="0.3">
      <c r="A3486" t="s">
        <v>12915</v>
      </c>
      <c r="B3486">
        <v>10494147</v>
      </c>
      <c r="C3486">
        <v>15000000</v>
      </c>
      <c r="D3486">
        <f t="shared" si="108"/>
        <v>-4505853</v>
      </c>
      <c r="E3486" s="3">
        <f t="shared" si="109"/>
        <v>0.11146716452513079</v>
      </c>
    </row>
    <row r="3487" spans="1:5" x14ac:dyDescent="0.3">
      <c r="A3487" t="s">
        <v>13353</v>
      </c>
      <c r="B3487">
        <v>488872</v>
      </c>
      <c r="C3487">
        <v>5000000</v>
      </c>
      <c r="D3487">
        <f t="shared" si="108"/>
        <v>-4511128</v>
      </c>
      <c r="E3487" s="3">
        <f t="shared" si="109"/>
        <v>0.11146716452513079</v>
      </c>
    </row>
    <row r="3488" spans="1:5" x14ac:dyDescent="0.3">
      <c r="A3488" t="s">
        <v>13781</v>
      </c>
      <c r="B3488">
        <v>1980338</v>
      </c>
      <c r="C3488">
        <v>6500000</v>
      </c>
      <c r="D3488">
        <f t="shared" si="108"/>
        <v>-4519662</v>
      </c>
      <c r="E3488" s="3">
        <f t="shared" si="109"/>
        <v>0.11146716452513079</v>
      </c>
    </row>
    <row r="3489" spans="1:5" x14ac:dyDescent="0.3">
      <c r="A3489" t="s">
        <v>11154</v>
      </c>
      <c r="B3489">
        <v>56443482</v>
      </c>
      <c r="C3489">
        <v>61000000</v>
      </c>
      <c r="D3489">
        <f t="shared" si="108"/>
        <v>-4556518</v>
      </c>
      <c r="E3489" s="3">
        <f t="shared" si="109"/>
        <v>0.11146716452513079</v>
      </c>
    </row>
    <row r="3490" spans="1:5" x14ac:dyDescent="0.3">
      <c r="A3490" t="s">
        <v>12914</v>
      </c>
      <c r="B3490">
        <v>10443316</v>
      </c>
      <c r="C3490">
        <v>15000000</v>
      </c>
      <c r="D3490">
        <f t="shared" si="108"/>
        <v>-4556684</v>
      </c>
      <c r="E3490" s="3">
        <f t="shared" si="109"/>
        <v>0.11146716452513079</v>
      </c>
    </row>
    <row r="3491" spans="1:5" x14ac:dyDescent="0.3">
      <c r="A3491" t="s">
        <v>12917</v>
      </c>
      <c r="B3491">
        <v>10411980</v>
      </c>
      <c r="C3491">
        <v>15000000</v>
      </c>
      <c r="D3491">
        <f t="shared" si="108"/>
        <v>-4588020</v>
      </c>
      <c r="E3491" s="3">
        <f t="shared" si="109"/>
        <v>0.11146716452513079</v>
      </c>
    </row>
    <row r="3492" spans="1:5" x14ac:dyDescent="0.3">
      <c r="A3492" t="s">
        <v>13822</v>
      </c>
      <c r="B3492">
        <v>410241</v>
      </c>
      <c r="C3492">
        <v>5000000</v>
      </c>
      <c r="D3492">
        <f t="shared" si="108"/>
        <v>-4589759</v>
      </c>
      <c r="E3492" s="3">
        <f t="shared" si="109"/>
        <v>0.11146716452513079</v>
      </c>
    </row>
    <row r="3493" spans="1:5" x14ac:dyDescent="0.3">
      <c r="A3493" t="s">
        <v>12536</v>
      </c>
      <c r="B3493">
        <v>15408822</v>
      </c>
      <c r="C3493">
        <v>20000000</v>
      </c>
      <c r="D3493">
        <f t="shared" si="108"/>
        <v>-4591178</v>
      </c>
      <c r="E3493" s="3">
        <f t="shared" si="109"/>
        <v>0.11146716452513079</v>
      </c>
    </row>
    <row r="3494" spans="1:5" x14ac:dyDescent="0.3">
      <c r="A3494" t="s">
        <v>12993</v>
      </c>
      <c r="B3494">
        <v>10397365</v>
      </c>
      <c r="C3494">
        <v>15000000</v>
      </c>
      <c r="D3494">
        <f t="shared" si="108"/>
        <v>-4602635</v>
      </c>
      <c r="E3494" s="3">
        <f t="shared" si="109"/>
        <v>0.11146716452513079</v>
      </c>
    </row>
    <row r="3495" spans="1:5" x14ac:dyDescent="0.3">
      <c r="A3495" t="s">
        <v>11391</v>
      </c>
      <c r="B3495">
        <v>20389967</v>
      </c>
      <c r="C3495">
        <v>25000000</v>
      </c>
      <c r="D3495">
        <f t="shared" si="108"/>
        <v>-4610033</v>
      </c>
      <c r="E3495" s="3">
        <f t="shared" si="109"/>
        <v>0.11146716452513079</v>
      </c>
    </row>
    <row r="3496" spans="1:5" x14ac:dyDescent="0.3">
      <c r="A3496" t="s">
        <v>12695</v>
      </c>
      <c r="B3496">
        <v>13362308</v>
      </c>
      <c r="C3496">
        <v>18000000</v>
      </c>
      <c r="D3496">
        <f t="shared" si="108"/>
        <v>-4637692</v>
      </c>
      <c r="E3496" s="3">
        <f t="shared" si="109"/>
        <v>0.11146716452513079</v>
      </c>
    </row>
    <row r="3497" spans="1:5" x14ac:dyDescent="0.3">
      <c r="A3497" t="s">
        <v>12688</v>
      </c>
      <c r="B3497">
        <v>15155772</v>
      </c>
      <c r="C3497">
        <v>19800000</v>
      </c>
      <c r="D3497">
        <f t="shared" si="108"/>
        <v>-4644228</v>
      </c>
      <c r="E3497" s="3">
        <f t="shared" si="109"/>
        <v>0.11146716452513079</v>
      </c>
    </row>
    <row r="3498" spans="1:5" x14ac:dyDescent="0.3">
      <c r="A3498" t="s">
        <v>13882</v>
      </c>
      <c r="B3498">
        <v>354704</v>
      </c>
      <c r="C3498">
        <v>5000000</v>
      </c>
      <c r="D3498">
        <f t="shared" si="108"/>
        <v>-4645296</v>
      </c>
      <c r="E3498" s="3">
        <f t="shared" si="109"/>
        <v>0.11146716452513079</v>
      </c>
    </row>
    <row r="3499" spans="1:5" x14ac:dyDescent="0.3">
      <c r="A3499" t="s">
        <v>12902</v>
      </c>
      <c r="B3499">
        <v>10353690</v>
      </c>
      <c r="C3499">
        <v>15000000</v>
      </c>
      <c r="D3499">
        <f t="shared" si="108"/>
        <v>-4646310</v>
      </c>
      <c r="E3499" s="3">
        <f t="shared" si="109"/>
        <v>0.11146716452513079</v>
      </c>
    </row>
    <row r="3500" spans="1:5" x14ac:dyDescent="0.3">
      <c r="A3500" t="s">
        <v>13419</v>
      </c>
      <c r="B3500">
        <v>349618</v>
      </c>
      <c r="C3500">
        <v>5000000</v>
      </c>
      <c r="D3500">
        <f t="shared" si="108"/>
        <v>-4650382</v>
      </c>
      <c r="E3500" s="3">
        <f t="shared" si="109"/>
        <v>0.11146716452513079</v>
      </c>
    </row>
    <row r="3501" spans="1:5" x14ac:dyDescent="0.3">
      <c r="A3501" t="s">
        <v>13518</v>
      </c>
      <c r="B3501">
        <v>3347439</v>
      </c>
      <c r="C3501">
        <v>8000000</v>
      </c>
      <c r="D3501">
        <f t="shared" si="108"/>
        <v>-4652561</v>
      </c>
      <c r="E3501" s="3">
        <f t="shared" si="109"/>
        <v>0.11146716452513079</v>
      </c>
    </row>
    <row r="3502" spans="1:5" x14ac:dyDescent="0.3">
      <c r="A3502" t="s">
        <v>13614</v>
      </c>
      <c r="B3502">
        <v>2338695</v>
      </c>
      <c r="C3502">
        <v>7000000</v>
      </c>
      <c r="D3502">
        <f t="shared" si="108"/>
        <v>-4661305</v>
      </c>
      <c r="E3502" s="3">
        <f t="shared" si="109"/>
        <v>0.11146716452513079</v>
      </c>
    </row>
    <row r="3503" spans="1:5" x14ac:dyDescent="0.3">
      <c r="A3503" t="s">
        <v>14032</v>
      </c>
      <c r="B3503">
        <v>333658</v>
      </c>
      <c r="C3503">
        <v>5000000</v>
      </c>
      <c r="D3503">
        <f t="shared" si="108"/>
        <v>-4666342</v>
      </c>
      <c r="E3503" s="3">
        <f t="shared" si="109"/>
        <v>0.11146716452513079</v>
      </c>
    </row>
    <row r="3504" spans="1:5" x14ac:dyDescent="0.3">
      <c r="A3504" t="s">
        <v>13413</v>
      </c>
      <c r="B3504">
        <v>1530535</v>
      </c>
      <c r="C3504">
        <v>6200000</v>
      </c>
      <c r="D3504">
        <f t="shared" si="108"/>
        <v>-4669465</v>
      </c>
      <c r="E3504" s="3">
        <f t="shared" si="109"/>
        <v>0.11146716452513079</v>
      </c>
    </row>
    <row r="3505" spans="1:5" x14ac:dyDescent="0.3">
      <c r="A3505" t="s">
        <v>11217</v>
      </c>
      <c r="B3505">
        <v>51317350</v>
      </c>
      <c r="C3505">
        <v>56000000</v>
      </c>
      <c r="D3505">
        <f t="shared" si="108"/>
        <v>-4682650</v>
      </c>
      <c r="E3505" s="3">
        <f t="shared" si="109"/>
        <v>0.11146716452513079</v>
      </c>
    </row>
    <row r="3506" spans="1:5" x14ac:dyDescent="0.3">
      <c r="A3506" t="s">
        <v>13889</v>
      </c>
      <c r="B3506">
        <v>317125</v>
      </c>
      <c r="C3506">
        <v>5000000</v>
      </c>
      <c r="D3506">
        <f t="shared" si="108"/>
        <v>-4682875</v>
      </c>
      <c r="E3506" s="3">
        <f t="shared" si="109"/>
        <v>0.11146716452513079</v>
      </c>
    </row>
    <row r="3507" spans="1:5" x14ac:dyDescent="0.3">
      <c r="A3507" t="s">
        <v>13668</v>
      </c>
      <c r="B3507">
        <v>2207975</v>
      </c>
      <c r="C3507">
        <v>6900000</v>
      </c>
      <c r="D3507">
        <f t="shared" si="108"/>
        <v>-4692025</v>
      </c>
      <c r="E3507" s="3">
        <f t="shared" si="109"/>
        <v>0.11146716452513079</v>
      </c>
    </row>
    <row r="3508" spans="1:5" x14ac:dyDescent="0.3">
      <c r="A3508" t="s">
        <v>11811</v>
      </c>
      <c r="B3508">
        <v>30307804</v>
      </c>
      <c r="C3508">
        <v>35000000</v>
      </c>
      <c r="D3508">
        <f t="shared" si="108"/>
        <v>-4692196</v>
      </c>
      <c r="E3508" s="3">
        <f t="shared" si="109"/>
        <v>0.11146716452513079</v>
      </c>
    </row>
    <row r="3509" spans="1:5" x14ac:dyDescent="0.3">
      <c r="A3509" t="s">
        <v>13881</v>
      </c>
      <c r="B3509">
        <v>302204</v>
      </c>
      <c r="C3509">
        <v>5000000</v>
      </c>
      <c r="D3509">
        <f t="shared" si="108"/>
        <v>-4697796</v>
      </c>
      <c r="E3509" s="3">
        <f t="shared" si="109"/>
        <v>0.11146716452513079</v>
      </c>
    </row>
    <row r="3510" spans="1:5" x14ac:dyDescent="0.3">
      <c r="A3510" t="s">
        <v>13823</v>
      </c>
      <c r="B3510">
        <v>278821</v>
      </c>
      <c r="C3510">
        <v>5000000</v>
      </c>
      <c r="D3510">
        <f t="shared" si="108"/>
        <v>-4721179</v>
      </c>
      <c r="E3510" s="3">
        <f t="shared" si="109"/>
        <v>0.11146716452513079</v>
      </c>
    </row>
    <row r="3511" spans="1:5" x14ac:dyDescent="0.3">
      <c r="A3511" t="s">
        <v>13801</v>
      </c>
      <c r="B3511">
        <v>274385</v>
      </c>
      <c r="C3511">
        <v>5000000</v>
      </c>
      <c r="D3511">
        <f t="shared" si="108"/>
        <v>-4725615</v>
      </c>
      <c r="E3511" s="3">
        <f t="shared" si="109"/>
        <v>0.11146716452513079</v>
      </c>
    </row>
    <row r="3512" spans="1:5" x14ac:dyDescent="0.3">
      <c r="A3512" t="s">
        <v>13883</v>
      </c>
      <c r="B3512">
        <v>265107</v>
      </c>
      <c r="C3512">
        <v>5000000</v>
      </c>
      <c r="D3512">
        <f t="shared" si="108"/>
        <v>-4734893</v>
      </c>
      <c r="E3512" s="3">
        <f t="shared" si="109"/>
        <v>0.11146716452513079</v>
      </c>
    </row>
    <row r="3513" spans="1:5" x14ac:dyDescent="0.3">
      <c r="A3513" t="s">
        <v>13807</v>
      </c>
      <c r="B3513">
        <v>238774</v>
      </c>
      <c r="C3513">
        <v>5000000</v>
      </c>
      <c r="D3513">
        <f t="shared" si="108"/>
        <v>-4761226</v>
      </c>
      <c r="E3513" s="3">
        <f t="shared" si="109"/>
        <v>0.11146716452513079</v>
      </c>
    </row>
    <row r="3514" spans="1:5" x14ac:dyDescent="0.3">
      <c r="A3514" t="s">
        <v>13576</v>
      </c>
      <c r="B3514">
        <v>1738692</v>
      </c>
      <c r="C3514">
        <v>6500000</v>
      </c>
      <c r="D3514">
        <f t="shared" si="108"/>
        <v>-4761308</v>
      </c>
      <c r="E3514" s="3">
        <f t="shared" si="109"/>
        <v>0.11146716452513079</v>
      </c>
    </row>
    <row r="3515" spans="1:5" x14ac:dyDescent="0.3">
      <c r="A3515" t="s">
        <v>13792</v>
      </c>
      <c r="B3515">
        <v>228830</v>
      </c>
      <c r="C3515">
        <v>5000000</v>
      </c>
      <c r="D3515">
        <f t="shared" si="108"/>
        <v>-4771170</v>
      </c>
      <c r="E3515" s="3">
        <f t="shared" si="109"/>
        <v>0.11146716452513079</v>
      </c>
    </row>
    <row r="3516" spans="1:5" x14ac:dyDescent="0.3">
      <c r="A3516" t="s">
        <v>11266</v>
      </c>
      <c r="B3516">
        <v>51225796</v>
      </c>
      <c r="C3516">
        <v>56000000</v>
      </c>
      <c r="D3516">
        <f t="shared" si="108"/>
        <v>-4774204</v>
      </c>
      <c r="E3516" s="3">
        <f t="shared" si="109"/>
        <v>0.11146716452513079</v>
      </c>
    </row>
    <row r="3517" spans="1:5" x14ac:dyDescent="0.3">
      <c r="A3517" t="s">
        <v>10969</v>
      </c>
      <c r="B3517">
        <v>70224196</v>
      </c>
      <c r="C3517">
        <v>75000000</v>
      </c>
      <c r="D3517">
        <f t="shared" si="108"/>
        <v>-4775804</v>
      </c>
      <c r="E3517" s="3">
        <f t="shared" si="109"/>
        <v>0.11146716452513079</v>
      </c>
    </row>
    <row r="3518" spans="1:5" x14ac:dyDescent="0.3">
      <c r="A3518" t="s">
        <v>13902</v>
      </c>
      <c r="B3518">
        <v>19959</v>
      </c>
      <c r="C3518">
        <v>4800000</v>
      </c>
      <c r="D3518">
        <f t="shared" si="108"/>
        <v>-4780041</v>
      </c>
      <c r="E3518" s="3">
        <f t="shared" si="109"/>
        <v>0.11146716452513079</v>
      </c>
    </row>
    <row r="3519" spans="1:5" x14ac:dyDescent="0.3">
      <c r="A3519" t="s">
        <v>13824</v>
      </c>
      <c r="B3519">
        <v>211667</v>
      </c>
      <c r="C3519">
        <v>5000000</v>
      </c>
      <c r="D3519">
        <f t="shared" si="108"/>
        <v>-4788333</v>
      </c>
      <c r="E3519" s="3">
        <f t="shared" si="109"/>
        <v>0.11146716452513079</v>
      </c>
    </row>
    <row r="3520" spans="1:5" x14ac:dyDescent="0.3">
      <c r="A3520" t="s">
        <v>14415</v>
      </c>
      <c r="B3520">
        <v>203134</v>
      </c>
      <c r="C3520">
        <v>5000000</v>
      </c>
      <c r="D3520">
        <f t="shared" si="108"/>
        <v>-4796866</v>
      </c>
      <c r="E3520" s="3">
        <f t="shared" si="109"/>
        <v>0.11146716452513079</v>
      </c>
    </row>
    <row r="3521" spans="1:5" x14ac:dyDescent="0.3">
      <c r="A3521" t="s">
        <v>13828</v>
      </c>
      <c r="B3521">
        <v>199652</v>
      </c>
      <c r="C3521">
        <v>5000000</v>
      </c>
      <c r="D3521">
        <f t="shared" si="108"/>
        <v>-4800348</v>
      </c>
      <c r="E3521" s="3">
        <f t="shared" si="109"/>
        <v>0.11146716452513079</v>
      </c>
    </row>
    <row r="3522" spans="1:5" x14ac:dyDescent="0.3">
      <c r="A3522" t="s">
        <v>13835</v>
      </c>
      <c r="B3522">
        <v>199228</v>
      </c>
      <c r="C3522">
        <v>5000000</v>
      </c>
      <c r="D3522">
        <f t="shared" ref="D3522:D3585" si="110">B3522-C3522</f>
        <v>-4800772</v>
      </c>
      <c r="E3522" s="3">
        <f t="shared" si="109"/>
        <v>0.11146716452513079</v>
      </c>
    </row>
    <row r="3523" spans="1:5" x14ac:dyDescent="0.3">
      <c r="A3523" t="s">
        <v>13712</v>
      </c>
      <c r="B3523">
        <v>1196752</v>
      </c>
      <c r="C3523">
        <v>6000000</v>
      </c>
      <c r="D3523">
        <f t="shared" si="110"/>
        <v>-4803248</v>
      </c>
      <c r="E3523" s="3">
        <f t="shared" ref="E3523:E3586" si="111">CORREL($B:$B,$C:$C)</f>
        <v>0.11146716452513079</v>
      </c>
    </row>
    <row r="3524" spans="1:5" x14ac:dyDescent="0.3">
      <c r="A3524" t="s">
        <v>14478</v>
      </c>
      <c r="B3524">
        <v>192467</v>
      </c>
      <c r="C3524">
        <v>5000000</v>
      </c>
      <c r="D3524">
        <f t="shared" si="110"/>
        <v>-4807533</v>
      </c>
      <c r="E3524" s="3">
        <f t="shared" si="111"/>
        <v>0.11146716452513079</v>
      </c>
    </row>
    <row r="3525" spans="1:5" x14ac:dyDescent="0.3">
      <c r="A3525" t="s">
        <v>13259</v>
      </c>
      <c r="B3525">
        <v>188870</v>
      </c>
      <c r="C3525">
        <v>5000000</v>
      </c>
      <c r="D3525">
        <f t="shared" si="110"/>
        <v>-4811130</v>
      </c>
      <c r="E3525" s="3">
        <f t="shared" si="111"/>
        <v>0.11146716452513079</v>
      </c>
    </row>
    <row r="3526" spans="1:5" x14ac:dyDescent="0.3">
      <c r="A3526" t="s">
        <v>13884</v>
      </c>
      <c r="B3526">
        <v>185577</v>
      </c>
      <c r="C3526">
        <v>5000000</v>
      </c>
      <c r="D3526">
        <f t="shared" si="110"/>
        <v>-4814423</v>
      </c>
      <c r="E3526" s="3">
        <f t="shared" si="111"/>
        <v>0.11146716452513079</v>
      </c>
    </row>
    <row r="3527" spans="1:5" x14ac:dyDescent="0.3">
      <c r="A3527" t="s">
        <v>11626</v>
      </c>
      <c r="B3527">
        <v>35183792</v>
      </c>
      <c r="C3527">
        <v>40000000</v>
      </c>
      <c r="D3527">
        <f t="shared" si="110"/>
        <v>-4816208</v>
      </c>
      <c r="E3527" s="3">
        <f t="shared" si="111"/>
        <v>0.11146716452513079</v>
      </c>
    </row>
    <row r="3528" spans="1:5" x14ac:dyDescent="0.3">
      <c r="A3528" t="s">
        <v>13829</v>
      </c>
      <c r="B3528">
        <v>181655</v>
      </c>
      <c r="C3528">
        <v>5000000</v>
      </c>
      <c r="D3528">
        <f t="shared" si="110"/>
        <v>-4818345</v>
      </c>
      <c r="E3528" s="3">
        <f t="shared" si="111"/>
        <v>0.11146716452513079</v>
      </c>
    </row>
    <row r="3529" spans="1:5" x14ac:dyDescent="0.3">
      <c r="A3529" t="s">
        <v>10917</v>
      </c>
      <c r="B3529">
        <v>74158157</v>
      </c>
      <c r="C3529">
        <v>79000000</v>
      </c>
      <c r="D3529">
        <f t="shared" si="110"/>
        <v>-4841843</v>
      </c>
      <c r="E3529" s="3">
        <f t="shared" si="111"/>
        <v>0.11146716452513079</v>
      </c>
    </row>
    <row r="3530" spans="1:5" x14ac:dyDescent="0.3">
      <c r="A3530" t="s">
        <v>14145</v>
      </c>
      <c r="B3530">
        <v>155972</v>
      </c>
      <c r="C3530">
        <v>5000000</v>
      </c>
      <c r="D3530">
        <f t="shared" si="110"/>
        <v>-4844028</v>
      </c>
      <c r="E3530" s="3">
        <f t="shared" si="111"/>
        <v>0.11146716452513079</v>
      </c>
    </row>
    <row r="3531" spans="1:5" x14ac:dyDescent="0.3">
      <c r="A3531" t="s">
        <v>13896</v>
      </c>
      <c r="B3531">
        <v>143653</v>
      </c>
      <c r="C3531">
        <v>5000000</v>
      </c>
      <c r="D3531">
        <f t="shared" si="110"/>
        <v>-4856347</v>
      </c>
      <c r="E3531" s="3">
        <f t="shared" si="111"/>
        <v>0.11146716452513079</v>
      </c>
    </row>
    <row r="3532" spans="1:5" x14ac:dyDescent="0.3">
      <c r="A3532" t="s">
        <v>13791</v>
      </c>
      <c r="B3532">
        <v>240425</v>
      </c>
      <c r="C3532">
        <v>5100000</v>
      </c>
      <c r="D3532">
        <f t="shared" si="110"/>
        <v>-4859575</v>
      </c>
      <c r="E3532" s="3">
        <f t="shared" si="111"/>
        <v>0.11146716452513079</v>
      </c>
    </row>
    <row r="3533" spans="1:5" x14ac:dyDescent="0.3">
      <c r="A3533" t="s">
        <v>13846</v>
      </c>
      <c r="B3533">
        <v>131175</v>
      </c>
      <c r="C3533">
        <v>5000000</v>
      </c>
      <c r="D3533">
        <f t="shared" si="110"/>
        <v>-4868825</v>
      </c>
      <c r="E3533" s="3">
        <f t="shared" si="111"/>
        <v>0.11146716452513079</v>
      </c>
    </row>
    <row r="3534" spans="1:5" x14ac:dyDescent="0.3">
      <c r="A3534" t="s">
        <v>13669</v>
      </c>
      <c r="B3534">
        <v>2025238</v>
      </c>
      <c r="C3534">
        <v>6900000</v>
      </c>
      <c r="D3534">
        <f t="shared" si="110"/>
        <v>-4874762</v>
      </c>
      <c r="E3534" s="3">
        <f t="shared" si="111"/>
        <v>0.11146716452513079</v>
      </c>
    </row>
    <row r="3535" spans="1:5" x14ac:dyDescent="0.3">
      <c r="A3535" t="s">
        <v>13624</v>
      </c>
      <c r="B3535">
        <v>2122561</v>
      </c>
      <c r="C3535">
        <v>7000000</v>
      </c>
      <c r="D3535">
        <f t="shared" si="110"/>
        <v>-4877439</v>
      </c>
      <c r="E3535" s="3">
        <f t="shared" si="111"/>
        <v>0.11146716452513079</v>
      </c>
    </row>
    <row r="3536" spans="1:5" x14ac:dyDescent="0.3">
      <c r="A3536" t="s">
        <v>13678</v>
      </c>
      <c r="B3536">
        <v>117560</v>
      </c>
      <c r="C3536">
        <v>5000000</v>
      </c>
      <c r="D3536">
        <f t="shared" si="110"/>
        <v>-4882440</v>
      </c>
      <c r="E3536" s="3">
        <f t="shared" si="111"/>
        <v>0.11146716452513079</v>
      </c>
    </row>
    <row r="3537" spans="1:5" x14ac:dyDescent="0.3">
      <c r="A3537" t="s">
        <v>11141</v>
      </c>
      <c r="B3537">
        <v>61112916</v>
      </c>
      <c r="C3537">
        <v>66000000</v>
      </c>
      <c r="D3537">
        <f t="shared" si="110"/>
        <v>-4887084</v>
      </c>
      <c r="E3537" s="3">
        <f t="shared" si="111"/>
        <v>0.11146716452513079</v>
      </c>
    </row>
    <row r="3538" spans="1:5" x14ac:dyDescent="0.3">
      <c r="A3538" t="s">
        <v>13830</v>
      </c>
      <c r="B3538">
        <v>108229</v>
      </c>
      <c r="C3538">
        <v>5000000</v>
      </c>
      <c r="D3538">
        <f t="shared" si="110"/>
        <v>-4891771</v>
      </c>
      <c r="E3538" s="3">
        <f t="shared" si="111"/>
        <v>0.11146716452513079</v>
      </c>
    </row>
    <row r="3539" spans="1:5" x14ac:dyDescent="0.3">
      <c r="A3539" t="s">
        <v>11754</v>
      </c>
      <c r="B3539">
        <v>30105968</v>
      </c>
      <c r="C3539">
        <v>35000000</v>
      </c>
      <c r="D3539">
        <f t="shared" si="110"/>
        <v>-4894032</v>
      </c>
      <c r="E3539" s="3">
        <f t="shared" si="111"/>
        <v>0.11146716452513079</v>
      </c>
    </row>
    <row r="3540" spans="1:5" x14ac:dyDescent="0.3">
      <c r="A3540" t="s">
        <v>13841</v>
      </c>
      <c r="B3540">
        <v>101055</v>
      </c>
      <c r="C3540">
        <v>5000000</v>
      </c>
      <c r="D3540">
        <f t="shared" si="110"/>
        <v>-4898945</v>
      </c>
      <c r="E3540" s="3">
        <f t="shared" si="111"/>
        <v>0.11146716452513079</v>
      </c>
    </row>
    <row r="3541" spans="1:5" x14ac:dyDescent="0.3">
      <c r="A3541" t="s">
        <v>13885</v>
      </c>
      <c r="B3541">
        <v>100412</v>
      </c>
      <c r="C3541">
        <v>5000000</v>
      </c>
      <c r="D3541">
        <f t="shared" si="110"/>
        <v>-4899588</v>
      </c>
      <c r="E3541" s="3">
        <f t="shared" si="111"/>
        <v>0.11146716452513079</v>
      </c>
    </row>
    <row r="3542" spans="1:5" x14ac:dyDescent="0.3">
      <c r="A3542" t="s">
        <v>13795</v>
      </c>
      <c r="B3542">
        <v>99147</v>
      </c>
      <c r="C3542">
        <v>5000000</v>
      </c>
      <c r="D3542">
        <f t="shared" si="110"/>
        <v>-4900853</v>
      </c>
      <c r="E3542" s="3">
        <f t="shared" si="111"/>
        <v>0.11146716452513079</v>
      </c>
    </row>
    <row r="3543" spans="1:5" x14ac:dyDescent="0.3">
      <c r="A3543" t="s">
        <v>13826</v>
      </c>
      <c r="B3543">
        <v>92191</v>
      </c>
      <c r="C3543">
        <v>5000000</v>
      </c>
      <c r="D3543">
        <f t="shared" si="110"/>
        <v>-4907809</v>
      </c>
      <c r="E3543" s="3">
        <f t="shared" si="111"/>
        <v>0.11146716452513079</v>
      </c>
    </row>
    <row r="3544" spans="1:5" x14ac:dyDescent="0.3">
      <c r="A3544" t="s">
        <v>13797</v>
      </c>
      <c r="B3544">
        <v>65087</v>
      </c>
      <c r="C3544">
        <v>5000000</v>
      </c>
      <c r="D3544">
        <f t="shared" si="110"/>
        <v>-4934913</v>
      </c>
      <c r="E3544" s="3">
        <f t="shared" si="111"/>
        <v>0.11146716452513079</v>
      </c>
    </row>
    <row r="3545" spans="1:5" x14ac:dyDescent="0.3">
      <c r="A3545" t="s">
        <v>13888</v>
      </c>
      <c r="B3545">
        <v>64359</v>
      </c>
      <c r="C3545">
        <v>5000000</v>
      </c>
      <c r="D3545">
        <f t="shared" si="110"/>
        <v>-4935641</v>
      </c>
      <c r="E3545" s="3">
        <f t="shared" si="111"/>
        <v>0.11146716452513079</v>
      </c>
    </row>
    <row r="3546" spans="1:5" x14ac:dyDescent="0.3">
      <c r="A3546" t="s">
        <v>13886</v>
      </c>
      <c r="B3546">
        <v>58214</v>
      </c>
      <c r="C3546">
        <v>5000000</v>
      </c>
      <c r="D3546">
        <f t="shared" si="110"/>
        <v>-4941786</v>
      </c>
      <c r="E3546" s="3">
        <f t="shared" si="111"/>
        <v>0.11146716452513079</v>
      </c>
    </row>
    <row r="3547" spans="1:5" x14ac:dyDescent="0.3">
      <c r="A3547" t="s">
        <v>13704</v>
      </c>
      <c r="B3547">
        <v>1056102</v>
      </c>
      <c r="C3547">
        <v>6000000</v>
      </c>
      <c r="D3547">
        <f t="shared" si="110"/>
        <v>-4943898</v>
      </c>
      <c r="E3547" s="3">
        <f t="shared" si="111"/>
        <v>0.11146716452513079</v>
      </c>
    </row>
    <row r="3548" spans="1:5" x14ac:dyDescent="0.3">
      <c r="A3548" t="s">
        <v>13827</v>
      </c>
      <c r="B3548">
        <v>49413</v>
      </c>
      <c r="C3548">
        <v>5000000</v>
      </c>
      <c r="D3548">
        <f t="shared" si="110"/>
        <v>-4950587</v>
      </c>
      <c r="E3548" s="3">
        <f t="shared" si="111"/>
        <v>0.11146716452513079</v>
      </c>
    </row>
    <row r="3549" spans="1:5" x14ac:dyDescent="0.3">
      <c r="A3549" t="s">
        <v>13786</v>
      </c>
      <c r="B3549">
        <v>296665</v>
      </c>
      <c r="C3549">
        <v>5250000</v>
      </c>
      <c r="D3549">
        <f t="shared" si="110"/>
        <v>-4953335</v>
      </c>
      <c r="E3549" s="3">
        <f t="shared" si="111"/>
        <v>0.11146716452513079</v>
      </c>
    </row>
    <row r="3550" spans="1:5" x14ac:dyDescent="0.3">
      <c r="A3550" t="s">
        <v>13789</v>
      </c>
      <c r="B3550">
        <v>1040879</v>
      </c>
      <c r="C3550">
        <v>6000000</v>
      </c>
      <c r="D3550">
        <f t="shared" si="110"/>
        <v>-4959121</v>
      </c>
      <c r="E3550" s="3">
        <f t="shared" si="111"/>
        <v>0.11146716452513079</v>
      </c>
    </row>
    <row r="3551" spans="1:5" x14ac:dyDescent="0.3">
      <c r="A3551" t="s">
        <v>12803</v>
      </c>
      <c r="B3551">
        <v>11540112</v>
      </c>
      <c r="C3551">
        <v>16500000</v>
      </c>
      <c r="D3551">
        <f t="shared" si="110"/>
        <v>-4959888</v>
      </c>
      <c r="E3551" s="3">
        <f t="shared" si="111"/>
        <v>0.11146716452513079</v>
      </c>
    </row>
    <row r="3552" spans="1:5" x14ac:dyDescent="0.3">
      <c r="A3552" t="s">
        <v>10703</v>
      </c>
      <c r="B3552">
        <v>97030725</v>
      </c>
      <c r="C3552">
        <v>102000000</v>
      </c>
      <c r="D3552">
        <f t="shared" si="110"/>
        <v>-4969275</v>
      </c>
      <c r="E3552" s="3">
        <f t="shared" si="111"/>
        <v>0.11146716452513079</v>
      </c>
    </row>
    <row r="3553" spans="1:5" x14ac:dyDescent="0.3">
      <c r="A3553" t="s">
        <v>12406</v>
      </c>
      <c r="B3553">
        <v>16027866</v>
      </c>
      <c r="C3553">
        <v>21000000</v>
      </c>
      <c r="D3553">
        <f t="shared" si="110"/>
        <v>-4972134</v>
      </c>
      <c r="E3553" s="3">
        <f t="shared" si="111"/>
        <v>0.11146716452513079</v>
      </c>
    </row>
    <row r="3554" spans="1:5" x14ac:dyDescent="0.3">
      <c r="A3554" t="s">
        <v>12637</v>
      </c>
      <c r="B3554">
        <v>22245861</v>
      </c>
      <c r="C3554">
        <v>27220000</v>
      </c>
      <c r="D3554">
        <f t="shared" si="110"/>
        <v>-4974139</v>
      </c>
      <c r="E3554" s="3">
        <f t="shared" si="111"/>
        <v>0.11146716452513079</v>
      </c>
    </row>
    <row r="3555" spans="1:5" x14ac:dyDescent="0.3">
      <c r="A3555" t="s">
        <v>13893</v>
      </c>
      <c r="B3555">
        <v>20262</v>
      </c>
      <c r="C3555">
        <v>5000000</v>
      </c>
      <c r="D3555">
        <f t="shared" si="110"/>
        <v>-4979738</v>
      </c>
      <c r="E3555" s="3">
        <f t="shared" si="111"/>
        <v>0.11146716452513079</v>
      </c>
    </row>
    <row r="3556" spans="1:5" x14ac:dyDescent="0.3">
      <c r="A3556" t="s">
        <v>13891</v>
      </c>
      <c r="B3556">
        <v>18469</v>
      </c>
      <c r="C3556">
        <v>5000000</v>
      </c>
      <c r="D3556">
        <f t="shared" si="110"/>
        <v>-4981531</v>
      </c>
      <c r="E3556" s="3">
        <f t="shared" si="111"/>
        <v>0.11146716452513079</v>
      </c>
    </row>
    <row r="3557" spans="1:5" x14ac:dyDescent="0.3">
      <c r="A3557" t="s">
        <v>13798</v>
      </c>
      <c r="B3557">
        <v>16066</v>
      </c>
      <c r="C3557">
        <v>5000000</v>
      </c>
      <c r="D3557">
        <f t="shared" si="110"/>
        <v>-4983934</v>
      </c>
      <c r="E3557" s="3">
        <f t="shared" si="111"/>
        <v>0.11146716452513079</v>
      </c>
    </row>
    <row r="3558" spans="1:5" x14ac:dyDescent="0.3">
      <c r="A3558" t="s">
        <v>13897</v>
      </c>
      <c r="B3558">
        <v>14873</v>
      </c>
      <c r="C3558">
        <v>5000000</v>
      </c>
      <c r="D3558">
        <f t="shared" si="110"/>
        <v>-4985127</v>
      </c>
      <c r="E3558" s="3">
        <f t="shared" si="111"/>
        <v>0.11146716452513079</v>
      </c>
    </row>
    <row r="3559" spans="1:5" x14ac:dyDescent="0.3">
      <c r="A3559" t="s">
        <v>13524</v>
      </c>
      <c r="B3559">
        <v>3014541</v>
      </c>
      <c r="C3559">
        <v>8000000</v>
      </c>
      <c r="D3559">
        <f t="shared" si="110"/>
        <v>-4985459</v>
      </c>
      <c r="E3559" s="3">
        <f t="shared" si="111"/>
        <v>0.11146716452513079</v>
      </c>
    </row>
    <row r="3560" spans="1:5" x14ac:dyDescent="0.3">
      <c r="A3560" t="s">
        <v>13892</v>
      </c>
      <c r="B3560">
        <v>12836</v>
      </c>
      <c r="C3560">
        <v>5000000</v>
      </c>
      <c r="D3560">
        <f t="shared" si="110"/>
        <v>-4987164</v>
      </c>
      <c r="E3560" s="3">
        <f t="shared" si="111"/>
        <v>0.11146716452513079</v>
      </c>
    </row>
    <row r="3561" spans="1:5" x14ac:dyDescent="0.3">
      <c r="A3561" t="s">
        <v>13831</v>
      </c>
      <c r="B3561">
        <v>8691</v>
      </c>
      <c r="C3561">
        <v>5000000</v>
      </c>
      <c r="D3561">
        <f t="shared" si="110"/>
        <v>-4991309</v>
      </c>
      <c r="E3561" s="3">
        <f t="shared" si="111"/>
        <v>0.11146716452513079</v>
      </c>
    </row>
    <row r="3562" spans="1:5" x14ac:dyDescent="0.3">
      <c r="A3562" t="s">
        <v>13326</v>
      </c>
      <c r="B3562">
        <v>5004648</v>
      </c>
      <c r="C3562">
        <v>10000000</v>
      </c>
      <c r="D3562">
        <f t="shared" si="110"/>
        <v>-4995352</v>
      </c>
      <c r="E3562" s="3">
        <f t="shared" si="111"/>
        <v>0.11146716452513079</v>
      </c>
    </row>
    <row r="3563" spans="1:5" x14ac:dyDescent="0.3">
      <c r="A3563" t="s">
        <v>13894</v>
      </c>
      <c r="B3563">
        <v>4063</v>
      </c>
      <c r="C3563">
        <v>5000000</v>
      </c>
      <c r="D3563">
        <f t="shared" si="110"/>
        <v>-4995937</v>
      </c>
      <c r="E3563" s="3">
        <f t="shared" si="111"/>
        <v>0.11146716452513079</v>
      </c>
    </row>
    <row r="3564" spans="1:5" x14ac:dyDescent="0.3">
      <c r="A3564" t="s">
        <v>13812</v>
      </c>
      <c r="B3564">
        <v>728</v>
      </c>
      <c r="C3564">
        <v>5000000</v>
      </c>
      <c r="D3564">
        <f t="shared" si="110"/>
        <v>-4999272</v>
      </c>
      <c r="E3564" s="3">
        <f t="shared" si="111"/>
        <v>0.11146716452513079</v>
      </c>
    </row>
    <row r="3565" spans="1:5" x14ac:dyDescent="0.3">
      <c r="A3565" t="s">
        <v>12862</v>
      </c>
      <c r="B3565">
        <v>6000000</v>
      </c>
      <c r="C3565">
        <v>11000000</v>
      </c>
      <c r="D3565">
        <f t="shared" si="110"/>
        <v>-5000000</v>
      </c>
      <c r="E3565" s="3">
        <f t="shared" si="111"/>
        <v>0.11146716452513079</v>
      </c>
    </row>
    <row r="3566" spans="1:5" x14ac:dyDescent="0.3">
      <c r="A3566" t="s">
        <v>14751</v>
      </c>
      <c r="C3566">
        <v>5000000</v>
      </c>
      <c r="D3566">
        <f t="shared" si="110"/>
        <v>-5000000</v>
      </c>
      <c r="E3566" s="3">
        <f t="shared" si="111"/>
        <v>0.11146716452513079</v>
      </c>
    </row>
    <row r="3567" spans="1:5" x14ac:dyDescent="0.3">
      <c r="A3567" t="s">
        <v>11939</v>
      </c>
      <c r="B3567">
        <v>29997095</v>
      </c>
      <c r="C3567">
        <v>35000000</v>
      </c>
      <c r="D3567">
        <f t="shared" si="110"/>
        <v>-5002905</v>
      </c>
      <c r="E3567" s="3">
        <f t="shared" si="111"/>
        <v>0.11146716452513079</v>
      </c>
    </row>
    <row r="3568" spans="1:5" x14ac:dyDescent="0.3">
      <c r="A3568" t="s">
        <v>11253</v>
      </c>
      <c r="B3568">
        <v>49994804</v>
      </c>
      <c r="C3568">
        <v>55000000</v>
      </c>
      <c r="D3568">
        <f t="shared" si="110"/>
        <v>-5005196</v>
      </c>
      <c r="E3568" s="3">
        <f t="shared" si="111"/>
        <v>0.11146716452513079</v>
      </c>
    </row>
    <row r="3569" spans="1:5" x14ac:dyDescent="0.3">
      <c r="A3569" t="s">
        <v>12130</v>
      </c>
      <c r="B3569">
        <v>22494487</v>
      </c>
      <c r="C3569">
        <v>27500000</v>
      </c>
      <c r="D3569">
        <f t="shared" si="110"/>
        <v>-5005513</v>
      </c>
      <c r="E3569" s="3">
        <f t="shared" si="111"/>
        <v>0.11146716452513079</v>
      </c>
    </row>
    <row r="3570" spans="1:5" x14ac:dyDescent="0.3">
      <c r="A3570" t="s">
        <v>13152</v>
      </c>
      <c r="B3570">
        <v>6982680</v>
      </c>
      <c r="C3570">
        <v>12000000</v>
      </c>
      <c r="D3570">
        <f t="shared" si="110"/>
        <v>-5017320</v>
      </c>
      <c r="E3570" s="3">
        <f t="shared" si="111"/>
        <v>0.11146716452513079</v>
      </c>
    </row>
    <row r="3571" spans="1:5" x14ac:dyDescent="0.3">
      <c r="A3571" t="s">
        <v>13053</v>
      </c>
      <c r="B3571">
        <v>9975684</v>
      </c>
      <c r="C3571">
        <v>15000000</v>
      </c>
      <c r="D3571">
        <f t="shared" si="110"/>
        <v>-5024316</v>
      </c>
      <c r="E3571" s="3">
        <f t="shared" si="111"/>
        <v>0.11146716452513079</v>
      </c>
    </row>
    <row r="3572" spans="1:5" x14ac:dyDescent="0.3">
      <c r="A3572" t="s">
        <v>12246</v>
      </c>
      <c r="B3572">
        <v>24944213</v>
      </c>
      <c r="C3572">
        <v>30000000</v>
      </c>
      <c r="D3572">
        <f t="shared" si="110"/>
        <v>-5055787</v>
      </c>
      <c r="E3572" s="3">
        <f t="shared" si="111"/>
        <v>0.11146716452513079</v>
      </c>
    </row>
    <row r="3573" spans="1:5" x14ac:dyDescent="0.3">
      <c r="A3573" t="s">
        <v>13437</v>
      </c>
      <c r="B3573">
        <v>4440055</v>
      </c>
      <c r="C3573">
        <v>9500000</v>
      </c>
      <c r="D3573">
        <f t="shared" si="110"/>
        <v>-5059945</v>
      </c>
      <c r="E3573" s="3">
        <f t="shared" si="111"/>
        <v>0.11146716452513079</v>
      </c>
    </row>
    <row r="3574" spans="1:5" x14ac:dyDescent="0.3">
      <c r="A3574" t="s">
        <v>12360</v>
      </c>
      <c r="B3574">
        <v>18934858</v>
      </c>
      <c r="C3574">
        <v>24000000</v>
      </c>
      <c r="D3574">
        <f t="shared" si="110"/>
        <v>-5065142</v>
      </c>
      <c r="E3574" s="3">
        <f t="shared" si="111"/>
        <v>0.11146716452513079</v>
      </c>
    </row>
    <row r="3575" spans="1:5" x14ac:dyDescent="0.3">
      <c r="A3575" t="s">
        <v>12916</v>
      </c>
      <c r="B3575">
        <v>9929000</v>
      </c>
      <c r="C3575">
        <v>15000000</v>
      </c>
      <c r="D3575">
        <f t="shared" si="110"/>
        <v>-5071000</v>
      </c>
      <c r="E3575" s="3">
        <f t="shared" si="111"/>
        <v>0.11146716452513079</v>
      </c>
    </row>
    <row r="3576" spans="1:5" x14ac:dyDescent="0.3">
      <c r="A3576" t="s">
        <v>11875</v>
      </c>
      <c r="B3576">
        <v>28927720</v>
      </c>
      <c r="C3576">
        <v>34000000</v>
      </c>
      <c r="D3576">
        <f t="shared" si="110"/>
        <v>-5072280</v>
      </c>
      <c r="E3576" s="3">
        <f t="shared" si="111"/>
        <v>0.11146716452513079</v>
      </c>
    </row>
    <row r="3577" spans="1:5" x14ac:dyDescent="0.3">
      <c r="A3577" t="s">
        <v>11728</v>
      </c>
      <c r="B3577">
        <v>34912982</v>
      </c>
      <c r="C3577">
        <v>40000000</v>
      </c>
      <c r="D3577">
        <f t="shared" si="110"/>
        <v>-5087018</v>
      </c>
      <c r="E3577" s="3">
        <f t="shared" si="111"/>
        <v>0.11146716452513079</v>
      </c>
    </row>
    <row r="3578" spans="1:5" x14ac:dyDescent="0.3">
      <c r="A3578" t="s">
        <v>11147</v>
      </c>
      <c r="B3578">
        <v>54910560</v>
      </c>
      <c r="C3578">
        <v>60000000</v>
      </c>
      <c r="D3578">
        <f t="shared" si="110"/>
        <v>-5089440</v>
      </c>
      <c r="E3578" s="3">
        <f t="shared" si="111"/>
        <v>0.11146716452513079</v>
      </c>
    </row>
    <row r="3579" spans="1:5" x14ac:dyDescent="0.3">
      <c r="A3579" t="s">
        <v>11414</v>
      </c>
      <c r="B3579">
        <v>43905746</v>
      </c>
      <c r="C3579">
        <v>49000000</v>
      </c>
      <c r="D3579">
        <f t="shared" si="110"/>
        <v>-5094254</v>
      </c>
      <c r="E3579" s="3">
        <f t="shared" si="111"/>
        <v>0.11146716452513079</v>
      </c>
    </row>
    <row r="3580" spans="1:5" x14ac:dyDescent="0.3">
      <c r="A3580" t="s">
        <v>10744</v>
      </c>
      <c r="B3580">
        <v>86897182</v>
      </c>
      <c r="C3580">
        <v>92000000</v>
      </c>
      <c r="D3580">
        <f t="shared" si="110"/>
        <v>-5102818</v>
      </c>
      <c r="E3580" s="3">
        <f t="shared" si="111"/>
        <v>0.11146716452513079</v>
      </c>
    </row>
    <row r="3581" spans="1:5" x14ac:dyDescent="0.3">
      <c r="A3581" t="s">
        <v>13414</v>
      </c>
      <c r="B3581">
        <v>4881867</v>
      </c>
      <c r="C3581">
        <v>10000000</v>
      </c>
      <c r="D3581">
        <f t="shared" si="110"/>
        <v>-5118133</v>
      </c>
      <c r="E3581" s="3">
        <f t="shared" si="111"/>
        <v>0.11146716452513079</v>
      </c>
    </row>
    <row r="3582" spans="1:5" x14ac:dyDescent="0.3">
      <c r="A3582" t="s">
        <v>13790</v>
      </c>
      <c r="B3582">
        <v>326308</v>
      </c>
      <c r="C3582">
        <v>5500000</v>
      </c>
      <c r="D3582">
        <f t="shared" si="110"/>
        <v>-5173692</v>
      </c>
      <c r="E3582" s="3">
        <f t="shared" si="111"/>
        <v>0.11146716452513079</v>
      </c>
    </row>
    <row r="3583" spans="1:5" x14ac:dyDescent="0.3">
      <c r="A3583" t="s">
        <v>13713</v>
      </c>
      <c r="B3583">
        <v>795126</v>
      </c>
      <c r="C3583">
        <v>6000000</v>
      </c>
      <c r="D3583">
        <f t="shared" si="110"/>
        <v>-5204874</v>
      </c>
      <c r="E3583" s="3">
        <f t="shared" si="111"/>
        <v>0.11146716452513079</v>
      </c>
    </row>
    <row r="3584" spans="1:5" x14ac:dyDescent="0.3">
      <c r="A3584" t="s">
        <v>12744</v>
      </c>
      <c r="B3584">
        <v>12693621</v>
      </c>
      <c r="C3584">
        <v>17900000</v>
      </c>
      <c r="D3584">
        <f t="shared" si="110"/>
        <v>-5206379</v>
      </c>
      <c r="E3584" s="3">
        <f t="shared" si="111"/>
        <v>0.11146716452513079</v>
      </c>
    </row>
    <row r="3585" spans="1:5" x14ac:dyDescent="0.3">
      <c r="A3585" t="s">
        <v>11600</v>
      </c>
      <c r="B3585">
        <v>766487</v>
      </c>
      <c r="C3585">
        <v>6000000</v>
      </c>
      <c r="D3585">
        <f t="shared" si="110"/>
        <v>-5233513</v>
      </c>
      <c r="E3585" s="3">
        <f t="shared" si="111"/>
        <v>0.11146716452513079</v>
      </c>
    </row>
    <row r="3586" spans="1:5" x14ac:dyDescent="0.3">
      <c r="A3586" t="s">
        <v>13155</v>
      </c>
      <c r="B3586">
        <v>6754898</v>
      </c>
      <c r="C3586">
        <v>12000000</v>
      </c>
      <c r="D3586">
        <f t="shared" ref="D3586:D3649" si="112">B3586-C3586</f>
        <v>-5245102</v>
      </c>
      <c r="E3586" s="3">
        <f t="shared" si="111"/>
        <v>0.11146716452513079</v>
      </c>
    </row>
    <row r="3587" spans="1:5" x14ac:dyDescent="0.3">
      <c r="A3587" t="s">
        <v>13707</v>
      </c>
      <c r="B3587">
        <v>753501</v>
      </c>
      <c r="C3587">
        <v>6000000</v>
      </c>
      <c r="D3587">
        <f t="shared" si="112"/>
        <v>-5246499</v>
      </c>
      <c r="E3587" s="3">
        <f t="shared" ref="E3587:E3650" si="113">CORREL($B:$B,$C:$C)</f>
        <v>0.11146716452513079</v>
      </c>
    </row>
    <row r="3588" spans="1:5" x14ac:dyDescent="0.3">
      <c r="A3588" t="s">
        <v>12997</v>
      </c>
      <c r="B3588">
        <v>4741987</v>
      </c>
      <c r="C3588">
        <v>10000000</v>
      </c>
      <c r="D3588">
        <f t="shared" si="112"/>
        <v>-5258013</v>
      </c>
      <c r="E3588" s="3">
        <f t="shared" si="113"/>
        <v>0.11146716452513079</v>
      </c>
    </row>
    <row r="3589" spans="1:5" x14ac:dyDescent="0.3">
      <c r="A3589" t="s">
        <v>13153</v>
      </c>
      <c r="B3589">
        <v>6739141</v>
      </c>
      <c r="C3589">
        <v>12000000</v>
      </c>
      <c r="D3589">
        <f t="shared" si="112"/>
        <v>-5260859</v>
      </c>
      <c r="E3589" s="3">
        <f t="shared" si="113"/>
        <v>0.11146716452513079</v>
      </c>
    </row>
    <row r="3590" spans="1:5" x14ac:dyDescent="0.3">
      <c r="A3590" t="s">
        <v>13825</v>
      </c>
      <c r="B3590">
        <v>706622</v>
      </c>
      <c r="C3590">
        <v>6000000</v>
      </c>
      <c r="D3590">
        <f t="shared" si="112"/>
        <v>-5293378</v>
      </c>
      <c r="E3590" s="3">
        <f t="shared" si="113"/>
        <v>0.11146716452513079</v>
      </c>
    </row>
    <row r="3591" spans="1:5" x14ac:dyDescent="0.3">
      <c r="A3591" t="s">
        <v>12768</v>
      </c>
      <c r="B3591">
        <v>11702090</v>
      </c>
      <c r="C3591">
        <v>17000000</v>
      </c>
      <c r="D3591">
        <f t="shared" si="112"/>
        <v>-5297910</v>
      </c>
      <c r="E3591" s="3">
        <f t="shared" si="113"/>
        <v>0.11146716452513079</v>
      </c>
    </row>
    <row r="3592" spans="1:5" x14ac:dyDescent="0.3">
      <c r="A3592" t="s">
        <v>12419</v>
      </c>
      <c r="B3592">
        <v>16684352</v>
      </c>
      <c r="C3592">
        <v>22000000</v>
      </c>
      <c r="D3592">
        <f t="shared" si="112"/>
        <v>-5315648</v>
      </c>
      <c r="E3592" s="3">
        <f t="shared" si="113"/>
        <v>0.11146716452513079</v>
      </c>
    </row>
    <row r="3593" spans="1:5" x14ac:dyDescent="0.3">
      <c r="A3593" t="s">
        <v>13436</v>
      </c>
      <c r="B3593">
        <v>4273372</v>
      </c>
      <c r="C3593">
        <v>9600000</v>
      </c>
      <c r="D3593">
        <f t="shared" si="112"/>
        <v>-5326628</v>
      </c>
      <c r="E3593" s="3">
        <f t="shared" si="113"/>
        <v>0.11146716452513079</v>
      </c>
    </row>
    <row r="3594" spans="1:5" x14ac:dyDescent="0.3">
      <c r="A3594" t="s">
        <v>12357</v>
      </c>
      <c r="B3594">
        <v>18653615</v>
      </c>
      <c r="C3594">
        <v>24000000</v>
      </c>
      <c r="D3594">
        <f t="shared" si="112"/>
        <v>-5346385</v>
      </c>
      <c r="E3594" s="3">
        <f t="shared" si="113"/>
        <v>0.11146716452513079</v>
      </c>
    </row>
    <row r="3595" spans="1:5" x14ac:dyDescent="0.3">
      <c r="A3595" t="s">
        <v>13573</v>
      </c>
      <c r="B3595">
        <v>2148212</v>
      </c>
      <c r="C3595">
        <v>7500000</v>
      </c>
      <c r="D3595">
        <f t="shared" si="112"/>
        <v>-5351788</v>
      </c>
      <c r="E3595" s="3">
        <f t="shared" si="113"/>
        <v>0.11146716452513079</v>
      </c>
    </row>
    <row r="3596" spans="1:5" x14ac:dyDescent="0.3">
      <c r="A3596" t="s">
        <v>13706</v>
      </c>
      <c r="B3596">
        <v>611709</v>
      </c>
      <c r="C3596">
        <v>6000000</v>
      </c>
      <c r="D3596">
        <f t="shared" si="112"/>
        <v>-5388291</v>
      </c>
      <c r="E3596" s="3">
        <f t="shared" si="113"/>
        <v>0.11146716452513079</v>
      </c>
    </row>
    <row r="3597" spans="1:5" x14ac:dyDescent="0.3">
      <c r="A3597" t="s">
        <v>13574</v>
      </c>
      <c r="B3597">
        <v>2062066</v>
      </c>
      <c r="C3597">
        <v>7500000</v>
      </c>
      <c r="D3597">
        <f t="shared" si="112"/>
        <v>-5437934</v>
      </c>
      <c r="E3597" s="3">
        <f t="shared" si="113"/>
        <v>0.11146716452513079</v>
      </c>
    </row>
    <row r="3598" spans="1:5" x14ac:dyDescent="0.3">
      <c r="A3598" t="s">
        <v>13677</v>
      </c>
      <c r="B3598">
        <v>1346503</v>
      </c>
      <c r="C3598">
        <v>6800000</v>
      </c>
      <c r="D3598">
        <f t="shared" si="112"/>
        <v>-5453497</v>
      </c>
      <c r="E3598" s="3">
        <f t="shared" si="113"/>
        <v>0.11146716452513079</v>
      </c>
    </row>
    <row r="3599" spans="1:5" x14ac:dyDescent="0.3">
      <c r="A3599" t="s">
        <v>10524</v>
      </c>
      <c r="B3599">
        <v>144512310</v>
      </c>
      <c r="C3599">
        <v>150000000</v>
      </c>
      <c r="D3599">
        <f t="shared" si="112"/>
        <v>-5487690</v>
      </c>
      <c r="E3599" s="3">
        <f t="shared" si="113"/>
        <v>0.11146716452513079</v>
      </c>
    </row>
    <row r="3600" spans="1:5" x14ac:dyDescent="0.3">
      <c r="A3600" t="s">
        <v>11362</v>
      </c>
      <c r="B3600">
        <v>44484065</v>
      </c>
      <c r="C3600">
        <v>50000000</v>
      </c>
      <c r="D3600">
        <f t="shared" si="112"/>
        <v>-5515935</v>
      </c>
      <c r="E3600" s="3">
        <f t="shared" si="113"/>
        <v>0.11146716452513079</v>
      </c>
    </row>
    <row r="3601" spans="1:5" x14ac:dyDescent="0.3">
      <c r="A3601" t="s">
        <v>13350</v>
      </c>
      <c r="B3601">
        <v>836641</v>
      </c>
      <c r="C3601">
        <v>6400000</v>
      </c>
      <c r="D3601">
        <f t="shared" si="112"/>
        <v>-5563359</v>
      </c>
      <c r="E3601" s="3">
        <f t="shared" si="113"/>
        <v>0.11146716452513079</v>
      </c>
    </row>
    <row r="3602" spans="1:5" x14ac:dyDescent="0.3">
      <c r="A3602" t="s">
        <v>13444</v>
      </c>
      <c r="B3602">
        <v>3827466</v>
      </c>
      <c r="C3602">
        <v>9400000</v>
      </c>
      <c r="D3602">
        <f t="shared" si="112"/>
        <v>-5572534</v>
      </c>
      <c r="E3602" s="3">
        <f t="shared" si="113"/>
        <v>0.11146716452513079</v>
      </c>
    </row>
    <row r="3603" spans="1:5" x14ac:dyDescent="0.3">
      <c r="A3603" t="s">
        <v>12994</v>
      </c>
      <c r="B3603">
        <v>9402410</v>
      </c>
      <c r="C3603">
        <v>15000000</v>
      </c>
      <c r="D3603">
        <f t="shared" si="112"/>
        <v>-5597590</v>
      </c>
      <c r="E3603" s="3">
        <f t="shared" si="113"/>
        <v>0.11146716452513079</v>
      </c>
    </row>
    <row r="3604" spans="1:5" x14ac:dyDescent="0.3">
      <c r="A3604" t="s">
        <v>12919</v>
      </c>
      <c r="B3604">
        <v>9396487</v>
      </c>
      <c r="C3604">
        <v>15000000</v>
      </c>
      <c r="D3604">
        <f t="shared" si="112"/>
        <v>-5603513</v>
      </c>
      <c r="E3604" s="3">
        <f t="shared" si="113"/>
        <v>0.11146716452513079</v>
      </c>
    </row>
    <row r="3605" spans="1:5" x14ac:dyDescent="0.3">
      <c r="A3605" t="s">
        <v>12548</v>
      </c>
      <c r="B3605">
        <v>13391174</v>
      </c>
      <c r="C3605">
        <v>19000000</v>
      </c>
      <c r="D3605">
        <f t="shared" si="112"/>
        <v>-5608826</v>
      </c>
      <c r="E3605" s="3">
        <f t="shared" si="113"/>
        <v>0.11146716452513079</v>
      </c>
    </row>
    <row r="3606" spans="1:5" x14ac:dyDescent="0.3">
      <c r="A3606" t="s">
        <v>13054</v>
      </c>
      <c r="B3606">
        <v>7881335</v>
      </c>
      <c r="C3606">
        <v>13500000</v>
      </c>
      <c r="D3606">
        <f t="shared" si="112"/>
        <v>-5618665</v>
      </c>
      <c r="E3606" s="3">
        <f t="shared" si="113"/>
        <v>0.11146716452513079</v>
      </c>
    </row>
    <row r="3607" spans="1:5" x14ac:dyDescent="0.3">
      <c r="A3607" t="s">
        <v>13322</v>
      </c>
      <c r="B3607">
        <v>4356743</v>
      </c>
      <c r="C3607">
        <v>10000000</v>
      </c>
      <c r="D3607">
        <f t="shared" si="112"/>
        <v>-5643257</v>
      </c>
      <c r="E3607" s="3">
        <f t="shared" si="113"/>
        <v>0.11146716452513079</v>
      </c>
    </row>
    <row r="3608" spans="1:5" x14ac:dyDescent="0.3">
      <c r="A3608" t="s">
        <v>13224</v>
      </c>
      <c r="B3608">
        <v>352786</v>
      </c>
      <c r="C3608">
        <v>6000000</v>
      </c>
      <c r="D3608">
        <f t="shared" si="112"/>
        <v>-5647214</v>
      </c>
      <c r="E3608" s="3">
        <f t="shared" si="113"/>
        <v>0.11146716452513079</v>
      </c>
    </row>
    <row r="3609" spans="1:5" x14ac:dyDescent="0.3">
      <c r="A3609" t="s">
        <v>13410</v>
      </c>
      <c r="B3609">
        <v>4350774</v>
      </c>
      <c r="C3609">
        <v>10000000</v>
      </c>
      <c r="D3609">
        <f t="shared" si="112"/>
        <v>-5649226</v>
      </c>
      <c r="E3609" s="3">
        <f t="shared" si="113"/>
        <v>0.11146716452513079</v>
      </c>
    </row>
    <row r="3610" spans="1:5" x14ac:dyDescent="0.3">
      <c r="A3610" t="s">
        <v>13571</v>
      </c>
      <c r="B3610">
        <v>2344847</v>
      </c>
      <c r="C3610">
        <v>8000000</v>
      </c>
      <c r="D3610">
        <f t="shared" si="112"/>
        <v>-5655153</v>
      </c>
      <c r="E3610" s="3">
        <f t="shared" si="113"/>
        <v>0.11146716452513079</v>
      </c>
    </row>
    <row r="3611" spans="1:5" x14ac:dyDescent="0.3">
      <c r="A3611" t="s">
        <v>12544</v>
      </c>
      <c r="B3611">
        <v>14291570</v>
      </c>
      <c r="C3611">
        <v>20000000</v>
      </c>
      <c r="D3611">
        <f t="shared" si="112"/>
        <v>-5708430</v>
      </c>
      <c r="E3611" s="3">
        <f t="shared" si="113"/>
        <v>0.11146716452513079</v>
      </c>
    </row>
    <row r="3612" spans="1:5" x14ac:dyDescent="0.3">
      <c r="A3612" t="s">
        <v>13582</v>
      </c>
      <c r="B3612">
        <v>1768416</v>
      </c>
      <c r="C3612">
        <v>7500000</v>
      </c>
      <c r="D3612">
        <f t="shared" si="112"/>
        <v>-5731584</v>
      </c>
      <c r="E3612" s="3">
        <f t="shared" si="113"/>
        <v>0.11146716452513079</v>
      </c>
    </row>
    <row r="3613" spans="1:5" x14ac:dyDescent="0.3">
      <c r="A3613" t="s">
        <v>13325</v>
      </c>
      <c r="B3613">
        <v>4244155</v>
      </c>
      <c r="C3613">
        <v>10000000</v>
      </c>
      <c r="D3613">
        <f t="shared" si="112"/>
        <v>-5755845</v>
      </c>
      <c r="E3613" s="3">
        <f t="shared" si="113"/>
        <v>0.11146716452513079</v>
      </c>
    </row>
    <row r="3614" spans="1:5" x14ac:dyDescent="0.3">
      <c r="A3614" t="s">
        <v>13979</v>
      </c>
      <c r="B3614">
        <v>2223990</v>
      </c>
      <c r="C3614">
        <v>8000000</v>
      </c>
      <c r="D3614">
        <f t="shared" si="112"/>
        <v>-5776010</v>
      </c>
      <c r="E3614" s="3">
        <f t="shared" si="113"/>
        <v>0.11146716452513079</v>
      </c>
    </row>
    <row r="3615" spans="1:5" x14ac:dyDescent="0.3">
      <c r="A3615" t="s">
        <v>13084</v>
      </c>
      <c r="B3615">
        <v>214966</v>
      </c>
      <c r="C3615">
        <v>6000000</v>
      </c>
      <c r="D3615">
        <f t="shared" si="112"/>
        <v>-5785034</v>
      </c>
      <c r="E3615" s="3">
        <f t="shared" si="113"/>
        <v>0.11146716452513079</v>
      </c>
    </row>
    <row r="3616" spans="1:5" x14ac:dyDescent="0.3">
      <c r="A3616" t="s">
        <v>12540</v>
      </c>
      <c r="B3616">
        <v>14174654</v>
      </c>
      <c r="C3616">
        <v>20000000</v>
      </c>
      <c r="D3616">
        <f t="shared" si="112"/>
        <v>-5825346</v>
      </c>
      <c r="E3616" s="3">
        <f t="shared" si="113"/>
        <v>0.11146716452513079</v>
      </c>
    </row>
    <row r="3617" spans="1:5" x14ac:dyDescent="0.3">
      <c r="A3617" t="s">
        <v>12920</v>
      </c>
      <c r="B3617">
        <v>9172810</v>
      </c>
      <c r="C3617">
        <v>15000000</v>
      </c>
      <c r="D3617">
        <f t="shared" si="112"/>
        <v>-5827190</v>
      </c>
      <c r="E3617" s="3">
        <f t="shared" si="113"/>
        <v>0.11146716452513079</v>
      </c>
    </row>
    <row r="3618" spans="1:5" x14ac:dyDescent="0.3">
      <c r="A3618" t="s">
        <v>13363</v>
      </c>
      <c r="B3618">
        <v>152857</v>
      </c>
      <c r="C3618">
        <v>6000000</v>
      </c>
      <c r="D3618">
        <f t="shared" si="112"/>
        <v>-5847143</v>
      </c>
      <c r="E3618" s="3">
        <f t="shared" si="113"/>
        <v>0.11146716452513079</v>
      </c>
    </row>
    <row r="3619" spans="1:5" x14ac:dyDescent="0.3">
      <c r="A3619" t="s">
        <v>13446</v>
      </c>
      <c r="B3619">
        <v>140244</v>
      </c>
      <c r="C3619">
        <v>6000000</v>
      </c>
      <c r="D3619">
        <f t="shared" si="112"/>
        <v>-5859756</v>
      </c>
      <c r="E3619" s="3">
        <f t="shared" si="113"/>
        <v>0.11146716452513079</v>
      </c>
    </row>
    <row r="3620" spans="1:5" x14ac:dyDescent="0.3">
      <c r="A3620" t="s">
        <v>12924</v>
      </c>
      <c r="B3620">
        <v>8080116</v>
      </c>
      <c r="C3620">
        <v>14000000</v>
      </c>
      <c r="D3620">
        <f t="shared" si="112"/>
        <v>-5919884</v>
      </c>
      <c r="E3620" s="3">
        <f t="shared" si="113"/>
        <v>0.11146716452513079</v>
      </c>
    </row>
    <row r="3621" spans="1:5" x14ac:dyDescent="0.3">
      <c r="A3621" t="s">
        <v>13482</v>
      </c>
      <c r="B3621">
        <v>3076425</v>
      </c>
      <c r="C3621">
        <v>9000000</v>
      </c>
      <c r="D3621">
        <f t="shared" si="112"/>
        <v>-5923575</v>
      </c>
      <c r="E3621" s="3">
        <f t="shared" si="113"/>
        <v>0.11146716452513079</v>
      </c>
    </row>
    <row r="3622" spans="1:5" x14ac:dyDescent="0.3">
      <c r="A3622" t="s">
        <v>13681</v>
      </c>
      <c r="B3622">
        <v>65804</v>
      </c>
      <c r="C3622">
        <v>6000000</v>
      </c>
      <c r="D3622">
        <f t="shared" si="112"/>
        <v>-5934196</v>
      </c>
      <c r="E3622" s="3">
        <f t="shared" si="113"/>
        <v>0.11146716452513079</v>
      </c>
    </row>
    <row r="3623" spans="1:5" x14ac:dyDescent="0.3">
      <c r="A3623" t="s">
        <v>12427</v>
      </c>
      <c r="B3623">
        <v>56007</v>
      </c>
      <c r="C3623">
        <v>6000000</v>
      </c>
      <c r="D3623">
        <f t="shared" si="112"/>
        <v>-5943993</v>
      </c>
      <c r="E3623" s="3">
        <f t="shared" si="113"/>
        <v>0.11146716452513079</v>
      </c>
    </row>
    <row r="3624" spans="1:5" x14ac:dyDescent="0.3">
      <c r="A3624" t="s">
        <v>12011</v>
      </c>
      <c r="B3624">
        <v>24048000</v>
      </c>
      <c r="C3624">
        <v>30000000</v>
      </c>
      <c r="D3624">
        <f t="shared" si="112"/>
        <v>-5952000</v>
      </c>
      <c r="E3624" s="3">
        <f t="shared" si="113"/>
        <v>0.11146716452513079</v>
      </c>
    </row>
    <row r="3625" spans="1:5" x14ac:dyDescent="0.3">
      <c r="A3625" t="s">
        <v>12174</v>
      </c>
      <c r="B3625">
        <v>20047715</v>
      </c>
      <c r="C3625">
        <v>26000000</v>
      </c>
      <c r="D3625">
        <f t="shared" si="112"/>
        <v>-5952285</v>
      </c>
      <c r="E3625" s="3">
        <f t="shared" si="113"/>
        <v>0.11146716452513079</v>
      </c>
    </row>
    <row r="3626" spans="1:5" x14ac:dyDescent="0.3">
      <c r="A3626" t="s">
        <v>13591</v>
      </c>
      <c r="B3626">
        <v>46451</v>
      </c>
      <c r="C3626">
        <v>6000000</v>
      </c>
      <c r="D3626">
        <f t="shared" si="112"/>
        <v>-5953549</v>
      </c>
      <c r="E3626" s="3">
        <f t="shared" si="113"/>
        <v>0.11146716452513079</v>
      </c>
    </row>
    <row r="3627" spans="1:5" x14ac:dyDescent="0.3">
      <c r="A3627" t="s">
        <v>13685</v>
      </c>
      <c r="B3627">
        <v>542860</v>
      </c>
      <c r="C3627">
        <v>6500000</v>
      </c>
      <c r="D3627">
        <f t="shared" si="112"/>
        <v>-5957140</v>
      </c>
      <c r="E3627" s="3">
        <f t="shared" si="113"/>
        <v>0.11146716452513079</v>
      </c>
    </row>
    <row r="3628" spans="1:5" x14ac:dyDescent="0.3">
      <c r="A3628" t="s">
        <v>10780</v>
      </c>
      <c r="B3628">
        <v>84037039</v>
      </c>
      <c r="C3628">
        <v>90000000</v>
      </c>
      <c r="D3628">
        <f t="shared" si="112"/>
        <v>-5962961</v>
      </c>
      <c r="E3628" s="3">
        <f t="shared" si="113"/>
        <v>0.11146716452513079</v>
      </c>
    </row>
    <row r="3629" spans="1:5" x14ac:dyDescent="0.3">
      <c r="A3629" t="s">
        <v>13694</v>
      </c>
      <c r="B3629">
        <v>531806</v>
      </c>
      <c r="C3629">
        <v>6500000</v>
      </c>
      <c r="D3629">
        <f t="shared" si="112"/>
        <v>-5968194</v>
      </c>
      <c r="E3629" s="3">
        <f t="shared" si="113"/>
        <v>0.11146716452513079</v>
      </c>
    </row>
    <row r="3630" spans="1:5" x14ac:dyDescent="0.3">
      <c r="A3630" t="s">
        <v>13670</v>
      </c>
      <c r="B3630">
        <v>1028337</v>
      </c>
      <c r="C3630">
        <v>7000000</v>
      </c>
      <c r="D3630">
        <f t="shared" si="112"/>
        <v>-5971663</v>
      </c>
      <c r="E3630" s="3">
        <f t="shared" si="113"/>
        <v>0.11146716452513079</v>
      </c>
    </row>
    <row r="3631" spans="1:5" x14ac:dyDescent="0.3">
      <c r="A3631" t="s">
        <v>13710</v>
      </c>
      <c r="B3631">
        <v>27445</v>
      </c>
      <c r="C3631">
        <v>6000000</v>
      </c>
      <c r="D3631">
        <f t="shared" si="112"/>
        <v>-5972555</v>
      </c>
      <c r="E3631" s="3">
        <f t="shared" si="113"/>
        <v>0.11146716452513079</v>
      </c>
    </row>
    <row r="3632" spans="1:5" x14ac:dyDescent="0.3">
      <c r="A3632" t="s">
        <v>13051</v>
      </c>
      <c r="B3632">
        <v>8026971</v>
      </c>
      <c r="C3632">
        <v>14000000</v>
      </c>
      <c r="D3632">
        <f t="shared" si="112"/>
        <v>-5973029</v>
      </c>
      <c r="E3632" s="3">
        <f t="shared" si="113"/>
        <v>0.11146716452513079</v>
      </c>
    </row>
    <row r="3633" spans="1:5" x14ac:dyDescent="0.3">
      <c r="A3633" t="s">
        <v>13708</v>
      </c>
      <c r="B3633">
        <v>22770</v>
      </c>
      <c r="C3633">
        <v>6000000</v>
      </c>
      <c r="D3633">
        <f t="shared" si="112"/>
        <v>-5977230</v>
      </c>
      <c r="E3633" s="3">
        <f t="shared" si="113"/>
        <v>0.11146716452513079</v>
      </c>
    </row>
    <row r="3634" spans="1:5" x14ac:dyDescent="0.3">
      <c r="A3634" t="s">
        <v>13438</v>
      </c>
      <c r="B3634">
        <v>4018695</v>
      </c>
      <c r="C3634">
        <v>10000000</v>
      </c>
      <c r="D3634">
        <f t="shared" si="112"/>
        <v>-5981305</v>
      </c>
      <c r="E3634" s="3">
        <f t="shared" si="113"/>
        <v>0.11146716452513079</v>
      </c>
    </row>
    <row r="3635" spans="1:5" x14ac:dyDescent="0.3">
      <c r="A3635" t="s">
        <v>13711</v>
      </c>
      <c r="B3635">
        <v>18434</v>
      </c>
      <c r="C3635">
        <v>6000000</v>
      </c>
      <c r="D3635">
        <f t="shared" si="112"/>
        <v>-5981566</v>
      </c>
      <c r="E3635" s="3">
        <f t="shared" si="113"/>
        <v>0.11146716452513079</v>
      </c>
    </row>
    <row r="3636" spans="1:5" x14ac:dyDescent="0.3">
      <c r="A3636" t="s">
        <v>13602</v>
      </c>
      <c r="B3636">
        <v>8060</v>
      </c>
      <c r="C3636">
        <v>6000000</v>
      </c>
      <c r="D3636">
        <f t="shared" si="112"/>
        <v>-5991940</v>
      </c>
      <c r="E3636" s="3">
        <f t="shared" si="113"/>
        <v>0.11146716452513079</v>
      </c>
    </row>
    <row r="3637" spans="1:5" x14ac:dyDescent="0.3">
      <c r="A3637" t="s">
        <v>14107</v>
      </c>
      <c r="B3637">
        <v>5824</v>
      </c>
      <c r="C3637">
        <v>6000000</v>
      </c>
      <c r="D3637">
        <f t="shared" si="112"/>
        <v>-5994176</v>
      </c>
      <c r="E3637" s="3">
        <f t="shared" si="113"/>
        <v>0.11146716452513079</v>
      </c>
    </row>
    <row r="3638" spans="1:5" x14ac:dyDescent="0.3">
      <c r="A3638" t="s">
        <v>14486</v>
      </c>
      <c r="B3638">
        <v>4584</v>
      </c>
      <c r="C3638">
        <v>6000000</v>
      </c>
      <c r="D3638">
        <f t="shared" si="112"/>
        <v>-5995416</v>
      </c>
      <c r="E3638" s="3">
        <f t="shared" si="113"/>
        <v>0.11146716452513079</v>
      </c>
    </row>
    <row r="3639" spans="1:5" x14ac:dyDescent="0.3">
      <c r="A3639" t="s">
        <v>14693</v>
      </c>
      <c r="C3639">
        <v>6000000</v>
      </c>
      <c r="D3639">
        <f t="shared" si="112"/>
        <v>-6000000</v>
      </c>
      <c r="E3639" s="3">
        <f t="shared" si="113"/>
        <v>0.11146716452513079</v>
      </c>
    </row>
    <row r="3640" spans="1:5" x14ac:dyDescent="0.3">
      <c r="A3640" t="s">
        <v>11818</v>
      </c>
      <c r="B3640">
        <v>28995450</v>
      </c>
      <c r="C3640">
        <v>35000000</v>
      </c>
      <c r="D3640">
        <f t="shared" si="112"/>
        <v>-6004550</v>
      </c>
      <c r="E3640" s="3">
        <f t="shared" si="113"/>
        <v>0.11146716452513079</v>
      </c>
    </row>
    <row r="3641" spans="1:5" x14ac:dyDescent="0.3">
      <c r="A3641" t="s">
        <v>11074</v>
      </c>
      <c r="B3641">
        <v>38966057</v>
      </c>
      <c r="C3641">
        <v>45000000</v>
      </c>
      <c r="D3641">
        <f t="shared" si="112"/>
        <v>-6033943</v>
      </c>
      <c r="E3641" s="3">
        <f t="shared" si="113"/>
        <v>0.11146716452513079</v>
      </c>
    </row>
    <row r="3642" spans="1:5" x14ac:dyDescent="0.3">
      <c r="A3642" t="s">
        <v>13575</v>
      </c>
      <c r="B3642">
        <v>1654367</v>
      </c>
      <c r="C3642">
        <v>7700000</v>
      </c>
      <c r="D3642">
        <f t="shared" si="112"/>
        <v>-6045633</v>
      </c>
      <c r="E3642" s="3">
        <f t="shared" si="113"/>
        <v>0.11146716452513079</v>
      </c>
    </row>
    <row r="3643" spans="1:5" x14ac:dyDescent="0.3">
      <c r="A3643" t="s">
        <v>13595</v>
      </c>
      <c r="B3643">
        <v>927107</v>
      </c>
      <c r="C3643">
        <v>7000000</v>
      </c>
      <c r="D3643">
        <f t="shared" si="112"/>
        <v>-6072893</v>
      </c>
      <c r="E3643" s="3">
        <f t="shared" si="113"/>
        <v>0.11146716452513079</v>
      </c>
    </row>
    <row r="3644" spans="1:5" x14ac:dyDescent="0.3">
      <c r="A3644" t="s">
        <v>13583</v>
      </c>
      <c r="B3644">
        <v>1425993</v>
      </c>
      <c r="C3644">
        <v>7500000</v>
      </c>
      <c r="D3644">
        <f t="shared" si="112"/>
        <v>-6074007</v>
      </c>
      <c r="E3644" s="3">
        <f t="shared" si="113"/>
        <v>0.11146716452513079</v>
      </c>
    </row>
    <row r="3645" spans="1:5" x14ac:dyDescent="0.3">
      <c r="A3645" t="s">
        <v>13620</v>
      </c>
      <c r="B3645">
        <v>871577</v>
      </c>
      <c r="C3645">
        <v>7000000</v>
      </c>
      <c r="D3645">
        <f t="shared" si="112"/>
        <v>-6128423</v>
      </c>
      <c r="E3645" s="3">
        <f t="shared" si="113"/>
        <v>0.11146716452513079</v>
      </c>
    </row>
    <row r="3646" spans="1:5" x14ac:dyDescent="0.3">
      <c r="A3646" t="s">
        <v>11630</v>
      </c>
      <c r="B3646">
        <v>33864342</v>
      </c>
      <c r="C3646">
        <v>40000000</v>
      </c>
      <c r="D3646">
        <f t="shared" si="112"/>
        <v>-6135658</v>
      </c>
      <c r="E3646" s="3">
        <f t="shared" si="113"/>
        <v>0.11146716452513079</v>
      </c>
    </row>
    <row r="3647" spans="1:5" x14ac:dyDescent="0.3">
      <c r="A3647" t="s">
        <v>13692</v>
      </c>
      <c r="B3647">
        <v>352684</v>
      </c>
      <c r="C3647">
        <v>6500000</v>
      </c>
      <c r="D3647">
        <f t="shared" si="112"/>
        <v>-6147316</v>
      </c>
      <c r="E3647" s="3">
        <f t="shared" si="113"/>
        <v>0.11146716452513079</v>
      </c>
    </row>
    <row r="3648" spans="1:5" x14ac:dyDescent="0.3">
      <c r="A3648" t="s">
        <v>12146</v>
      </c>
      <c r="B3648">
        <v>20819129</v>
      </c>
      <c r="C3648">
        <v>27000000</v>
      </c>
      <c r="D3648">
        <f t="shared" si="112"/>
        <v>-6180871</v>
      </c>
      <c r="E3648" s="3">
        <f t="shared" si="113"/>
        <v>0.11146716452513079</v>
      </c>
    </row>
    <row r="3649" spans="1:5" x14ac:dyDescent="0.3">
      <c r="A3649" t="s">
        <v>13528</v>
      </c>
      <c r="B3649">
        <v>1818681</v>
      </c>
      <c r="C3649">
        <v>8000000</v>
      </c>
      <c r="D3649">
        <f t="shared" si="112"/>
        <v>-6181319</v>
      </c>
      <c r="E3649" s="3">
        <f t="shared" si="113"/>
        <v>0.11146716452513079</v>
      </c>
    </row>
    <row r="3650" spans="1:5" x14ac:dyDescent="0.3">
      <c r="A3650" t="s">
        <v>12542</v>
      </c>
      <c r="B3650">
        <v>13801755</v>
      </c>
      <c r="C3650">
        <v>20000000</v>
      </c>
      <c r="D3650">
        <f t="shared" ref="D3650:D3713" si="114">B3650-C3650</f>
        <v>-6198245</v>
      </c>
      <c r="E3650" s="3">
        <f t="shared" si="113"/>
        <v>0.11146716452513079</v>
      </c>
    </row>
    <row r="3651" spans="1:5" x14ac:dyDescent="0.3">
      <c r="A3651" t="s">
        <v>12683</v>
      </c>
      <c r="B3651">
        <v>14793904</v>
      </c>
      <c r="C3651">
        <v>21000000</v>
      </c>
      <c r="D3651">
        <f t="shared" si="114"/>
        <v>-6206096</v>
      </c>
      <c r="E3651" s="3">
        <f t="shared" ref="E3651:E3714" si="115">CORREL($B:$B,$C:$C)</f>
        <v>0.11146716452513079</v>
      </c>
    </row>
    <row r="3652" spans="1:5" x14ac:dyDescent="0.3">
      <c r="A3652" t="s">
        <v>11148</v>
      </c>
      <c r="B3652">
        <v>53789313</v>
      </c>
      <c r="C3652">
        <v>60000000</v>
      </c>
      <c r="D3652">
        <f t="shared" si="114"/>
        <v>-6210687</v>
      </c>
      <c r="E3652" s="3">
        <f t="shared" si="115"/>
        <v>0.11146716452513079</v>
      </c>
    </row>
    <row r="3653" spans="1:5" x14ac:dyDescent="0.3">
      <c r="A3653" t="s">
        <v>12921</v>
      </c>
      <c r="B3653">
        <v>8735529</v>
      </c>
      <c r="C3653">
        <v>15000000</v>
      </c>
      <c r="D3653">
        <f t="shared" si="114"/>
        <v>-6264471</v>
      </c>
      <c r="E3653" s="3">
        <f t="shared" si="115"/>
        <v>0.11146716452513079</v>
      </c>
    </row>
    <row r="3654" spans="1:5" x14ac:dyDescent="0.3">
      <c r="A3654" t="s">
        <v>11210</v>
      </c>
      <c r="B3654">
        <v>53715611</v>
      </c>
      <c r="C3654">
        <v>60000000</v>
      </c>
      <c r="D3654">
        <f t="shared" si="114"/>
        <v>-6284389</v>
      </c>
      <c r="E3654" s="3">
        <f t="shared" si="115"/>
        <v>0.11146716452513079</v>
      </c>
    </row>
    <row r="3655" spans="1:5" x14ac:dyDescent="0.3">
      <c r="A3655" t="s">
        <v>13588</v>
      </c>
      <c r="B3655">
        <v>196067</v>
      </c>
      <c r="C3655">
        <v>6500000</v>
      </c>
      <c r="D3655">
        <f t="shared" si="114"/>
        <v>-6303933</v>
      </c>
      <c r="E3655" s="3">
        <f t="shared" si="115"/>
        <v>0.11146716452513079</v>
      </c>
    </row>
    <row r="3656" spans="1:5" x14ac:dyDescent="0.3">
      <c r="A3656" t="s">
        <v>13489</v>
      </c>
      <c r="B3656">
        <v>686383</v>
      </c>
      <c r="C3656">
        <v>7000000</v>
      </c>
      <c r="D3656">
        <f t="shared" si="114"/>
        <v>-6313617</v>
      </c>
      <c r="E3656" s="3">
        <f t="shared" si="115"/>
        <v>0.11146716452513079</v>
      </c>
    </row>
    <row r="3657" spans="1:5" x14ac:dyDescent="0.3">
      <c r="A3657" t="s">
        <v>13238</v>
      </c>
      <c r="B3657">
        <v>5669081</v>
      </c>
      <c r="C3657">
        <v>12000000</v>
      </c>
      <c r="D3657">
        <f t="shared" si="114"/>
        <v>-6330919</v>
      </c>
      <c r="E3657" s="3">
        <f t="shared" si="115"/>
        <v>0.11146716452513079</v>
      </c>
    </row>
    <row r="3658" spans="1:5" x14ac:dyDescent="0.3">
      <c r="A3658" t="s">
        <v>11036</v>
      </c>
      <c r="B3658">
        <v>29655590</v>
      </c>
      <c r="C3658">
        <v>36000000</v>
      </c>
      <c r="D3658">
        <f t="shared" si="114"/>
        <v>-6344410</v>
      </c>
      <c r="E3658" s="3">
        <f t="shared" si="115"/>
        <v>0.11146716452513079</v>
      </c>
    </row>
    <row r="3659" spans="1:5" x14ac:dyDescent="0.3">
      <c r="A3659" t="s">
        <v>13423</v>
      </c>
      <c r="B3659">
        <v>145109</v>
      </c>
      <c r="C3659">
        <v>6500000</v>
      </c>
      <c r="D3659">
        <f t="shared" si="114"/>
        <v>-6354891</v>
      </c>
      <c r="E3659" s="3">
        <f t="shared" si="115"/>
        <v>0.11146716452513079</v>
      </c>
    </row>
    <row r="3660" spans="1:5" x14ac:dyDescent="0.3">
      <c r="A3660" t="s">
        <v>12016</v>
      </c>
      <c r="B3660">
        <v>28644770</v>
      </c>
      <c r="C3660">
        <v>35000000</v>
      </c>
      <c r="D3660">
        <f t="shared" si="114"/>
        <v>-6355230</v>
      </c>
      <c r="E3660" s="3">
        <f t="shared" si="115"/>
        <v>0.11146716452513079</v>
      </c>
    </row>
    <row r="3661" spans="1:5" x14ac:dyDescent="0.3">
      <c r="A3661" t="s">
        <v>12546</v>
      </c>
      <c r="B3661">
        <v>13630226</v>
      </c>
      <c r="C3661">
        <v>20000000</v>
      </c>
      <c r="D3661">
        <f t="shared" si="114"/>
        <v>-6369774</v>
      </c>
      <c r="E3661" s="3">
        <f t="shared" si="115"/>
        <v>0.11146716452513079</v>
      </c>
    </row>
    <row r="3662" spans="1:5" x14ac:dyDescent="0.3">
      <c r="A3662" t="s">
        <v>13579</v>
      </c>
      <c r="B3662">
        <v>1110286</v>
      </c>
      <c r="C3662">
        <v>7500000</v>
      </c>
      <c r="D3662">
        <f t="shared" si="114"/>
        <v>-6389714</v>
      </c>
      <c r="E3662" s="3">
        <f t="shared" si="115"/>
        <v>0.11146716452513079</v>
      </c>
    </row>
    <row r="3663" spans="1:5" x14ac:dyDescent="0.3">
      <c r="A3663" t="s">
        <v>13674</v>
      </c>
      <c r="B3663">
        <v>399611</v>
      </c>
      <c r="C3663">
        <v>6800000</v>
      </c>
      <c r="D3663">
        <f t="shared" si="114"/>
        <v>-6400389</v>
      </c>
      <c r="E3663" s="3">
        <f t="shared" si="115"/>
        <v>0.11146716452513079</v>
      </c>
    </row>
    <row r="3664" spans="1:5" x14ac:dyDescent="0.3">
      <c r="A3664" t="s">
        <v>12922</v>
      </c>
      <c r="B3664">
        <v>8586376</v>
      </c>
      <c r="C3664">
        <v>15000000</v>
      </c>
      <c r="D3664">
        <f t="shared" si="114"/>
        <v>-6413624</v>
      </c>
      <c r="E3664" s="3">
        <f t="shared" si="115"/>
        <v>0.11146716452513079</v>
      </c>
    </row>
    <row r="3665" spans="1:5" x14ac:dyDescent="0.3">
      <c r="A3665" t="s">
        <v>13390</v>
      </c>
      <c r="B3665">
        <v>3571735</v>
      </c>
      <c r="C3665">
        <v>10000000</v>
      </c>
      <c r="D3665">
        <f t="shared" si="114"/>
        <v>-6428265</v>
      </c>
      <c r="E3665" s="3">
        <f t="shared" si="115"/>
        <v>0.11146716452513079</v>
      </c>
    </row>
    <row r="3666" spans="1:5" x14ac:dyDescent="0.3">
      <c r="A3666" t="s">
        <v>13688</v>
      </c>
      <c r="B3666">
        <v>69582</v>
      </c>
      <c r="C3666">
        <v>6500000</v>
      </c>
      <c r="D3666">
        <f t="shared" si="114"/>
        <v>-6430418</v>
      </c>
      <c r="E3666" s="3">
        <f t="shared" si="115"/>
        <v>0.11146716452513079</v>
      </c>
    </row>
    <row r="3667" spans="1:5" x14ac:dyDescent="0.3">
      <c r="A3667" t="s">
        <v>13679</v>
      </c>
      <c r="B3667">
        <v>36497</v>
      </c>
      <c r="C3667">
        <v>6500000</v>
      </c>
      <c r="D3667">
        <f t="shared" si="114"/>
        <v>-6463503</v>
      </c>
      <c r="E3667" s="3">
        <f t="shared" si="115"/>
        <v>0.11146716452513079</v>
      </c>
    </row>
    <row r="3668" spans="1:5" x14ac:dyDescent="0.3">
      <c r="A3668" t="s">
        <v>11641</v>
      </c>
      <c r="B3668">
        <v>28535768</v>
      </c>
      <c r="C3668">
        <v>35000000</v>
      </c>
      <c r="D3668">
        <f t="shared" si="114"/>
        <v>-6464232</v>
      </c>
      <c r="E3668" s="3">
        <f t="shared" si="115"/>
        <v>0.11146716452513079</v>
      </c>
    </row>
    <row r="3669" spans="1:5" x14ac:dyDescent="0.3">
      <c r="A3669" t="s">
        <v>13693</v>
      </c>
      <c r="B3669">
        <v>27024</v>
      </c>
      <c r="C3669">
        <v>6500000</v>
      </c>
      <c r="D3669">
        <f t="shared" si="114"/>
        <v>-6472976</v>
      </c>
      <c r="E3669" s="3">
        <f t="shared" si="115"/>
        <v>0.11146716452513079</v>
      </c>
    </row>
    <row r="3670" spans="1:5" x14ac:dyDescent="0.3">
      <c r="A3670" t="s">
        <v>13680</v>
      </c>
      <c r="B3670">
        <v>23807</v>
      </c>
      <c r="C3670">
        <v>6500000</v>
      </c>
      <c r="D3670">
        <f t="shared" si="114"/>
        <v>-6476193</v>
      </c>
      <c r="E3670" s="3">
        <f t="shared" si="115"/>
        <v>0.11146716452513079</v>
      </c>
    </row>
    <row r="3671" spans="1:5" x14ac:dyDescent="0.3">
      <c r="A3671" t="s">
        <v>13683</v>
      </c>
      <c r="B3671">
        <v>20200</v>
      </c>
      <c r="C3671">
        <v>6500000</v>
      </c>
      <c r="D3671">
        <f t="shared" si="114"/>
        <v>-6479800</v>
      </c>
      <c r="E3671" s="3">
        <f t="shared" si="115"/>
        <v>0.11146716452513079</v>
      </c>
    </row>
    <row r="3672" spans="1:5" x14ac:dyDescent="0.3">
      <c r="A3672" t="s">
        <v>13686</v>
      </c>
      <c r="B3672">
        <v>15059</v>
      </c>
      <c r="C3672">
        <v>6500000</v>
      </c>
      <c r="D3672">
        <f t="shared" si="114"/>
        <v>-6484941</v>
      </c>
      <c r="E3672" s="3">
        <f t="shared" si="115"/>
        <v>0.11146716452513079</v>
      </c>
    </row>
    <row r="3673" spans="1:5" x14ac:dyDescent="0.3">
      <c r="A3673" t="s">
        <v>11631</v>
      </c>
      <c r="B3673">
        <v>33508922</v>
      </c>
      <c r="C3673">
        <v>40000000</v>
      </c>
      <c r="D3673">
        <f t="shared" si="114"/>
        <v>-6491078</v>
      </c>
      <c r="E3673" s="3">
        <f t="shared" si="115"/>
        <v>0.11146716452513079</v>
      </c>
    </row>
    <row r="3674" spans="1:5" x14ac:dyDescent="0.3">
      <c r="A3674" t="s">
        <v>13580</v>
      </c>
      <c r="B3674">
        <v>1000000</v>
      </c>
      <c r="C3674">
        <v>7500000</v>
      </c>
      <c r="D3674">
        <f t="shared" si="114"/>
        <v>-6500000</v>
      </c>
      <c r="E3674" s="3">
        <f t="shared" si="115"/>
        <v>0.11146716452513079</v>
      </c>
    </row>
    <row r="3675" spans="1:5" x14ac:dyDescent="0.3">
      <c r="A3675" t="s">
        <v>12686</v>
      </c>
      <c r="B3675">
        <v>10494494</v>
      </c>
      <c r="C3675">
        <v>17000000</v>
      </c>
      <c r="D3675">
        <f t="shared" si="114"/>
        <v>-6505506</v>
      </c>
      <c r="E3675" s="3">
        <f t="shared" si="115"/>
        <v>0.11146716452513079</v>
      </c>
    </row>
    <row r="3676" spans="1:5" x14ac:dyDescent="0.3">
      <c r="A3676" t="s">
        <v>12685</v>
      </c>
      <c r="B3676">
        <v>13491653</v>
      </c>
      <c r="C3676">
        <v>20000000</v>
      </c>
      <c r="D3676">
        <f t="shared" si="114"/>
        <v>-6508347</v>
      </c>
      <c r="E3676" s="3">
        <f t="shared" si="115"/>
        <v>0.11146716452513079</v>
      </c>
    </row>
    <row r="3677" spans="1:5" x14ac:dyDescent="0.3">
      <c r="A3677" t="s">
        <v>10941</v>
      </c>
      <c r="B3677">
        <v>68473360</v>
      </c>
      <c r="C3677">
        <v>75000000</v>
      </c>
      <c r="D3677">
        <f t="shared" si="114"/>
        <v>-6526640</v>
      </c>
      <c r="E3677" s="3">
        <f t="shared" si="115"/>
        <v>0.11146716452513079</v>
      </c>
    </row>
    <row r="3678" spans="1:5" x14ac:dyDescent="0.3">
      <c r="A3678" t="s">
        <v>10688</v>
      </c>
      <c r="B3678">
        <v>100446895</v>
      </c>
      <c r="C3678">
        <v>107000000</v>
      </c>
      <c r="D3678">
        <f t="shared" si="114"/>
        <v>-6553105</v>
      </c>
      <c r="E3678" s="3">
        <f t="shared" si="115"/>
        <v>0.11146716452513079</v>
      </c>
    </row>
    <row r="3679" spans="1:5" x14ac:dyDescent="0.3">
      <c r="A3679" t="s">
        <v>12547</v>
      </c>
      <c r="B3679">
        <v>13383737</v>
      </c>
      <c r="C3679">
        <v>20000000</v>
      </c>
      <c r="D3679">
        <f t="shared" si="114"/>
        <v>-6616263</v>
      </c>
      <c r="E3679" s="3">
        <f t="shared" si="115"/>
        <v>0.11146716452513079</v>
      </c>
    </row>
    <row r="3680" spans="1:5" x14ac:dyDescent="0.3">
      <c r="A3680" t="s">
        <v>13675</v>
      </c>
      <c r="B3680">
        <v>181798</v>
      </c>
      <c r="C3680">
        <v>6800000</v>
      </c>
      <c r="D3680">
        <f t="shared" si="114"/>
        <v>-6618202</v>
      </c>
      <c r="E3680" s="3">
        <f t="shared" si="115"/>
        <v>0.11146716452513079</v>
      </c>
    </row>
    <row r="3681" spans="1:5" x14ac:dyDescent="0.3">
      <c r="A3681" t="s">
        <v>12923</v>
      </c>
      <c r="B3681">
        <v>8378141</v>
      </c>
      <c r="C3681">
        <v>15000000</v>
      </c>
      <c r="D3681">
        <f t="shared" si="114"/>
        <v>-6621859</v>
      </c>
      <c r="E3681" s="3">
        <f t="shared" si="115"/>
        <v>0.11146716452513079</v>
      </c>
    </row>
    <row r="3682" spans="1:5" x14ac:dyDescent="0.3">
      <c r="A3682" t="s">
        <v>13671</v>
      </c>
      <c r="B3682">
        <v>2077046</v>
      </c>
      <c r="C3682">
        <v>8700000</v>
      </c>
      <c r="D3682">
        <f t="shared" si="114"/>
        <v>-6622954</v>
      </c>
      <c r="E3682" s="3">
        <f t="shared" si="115"/>
        <v>0.11146716452513079</v>
      </c>
    </row>
    <row r="3683" spans="1:5" x14ac:dyDescent="0.3">
      <c r="A3683" t="s">
        <v>11479</v>
      </c>
      <c r="B3683">
        <v>38360195</v>
      </c>
      <c r="C3683">
        <v>45000000</v>
      </c>
      <c r="D3683">
        <f t="shared" si="114"/>
        <v>-6639805</v>
      </c>
      <c r="E3683" s="3">
        <f t="shared" si="115"/>
        <v>0.11146716452513079</v>
      </c>
    </row>
    <row r="3684" spans="1:5" x14ac:dyDescent="0.3">
      <c r="A3684" t="s">
        <v>13324</v>
      </c>
      <c r="B3684">
        <v>5348317</v>
      </c>
      <c r="C3684">
        <v>12000000</v>
      </c>
      <c r="D3684">
        <f t="shared" si="114"/>
        <v>-6651683</v>
      </c>
      <c r="E3684" s="3">
        <f t="shared" si="115"/>
        <v>0.11146716452513079</v>
      </c>
    </row>
    <row r="3685" spans="1:5" x14ac:dyDescent="0.3">
      <c r="A3685" t="s">
        <v>13527</v>
      </c>
      <c r="B3685">
        <v>1330827</v>
      </c>
      <c r="C3685">
        <v>8000000</v>
      </c>
      <c r="D3685">
        <f t="shared" si="114"/>
        <v>-6669173</v>
      </c>
      <c r="E3685" s="3">
        <f t="shared" si="115"/>
        <v>0.11146716452513079</v>
      </c>
    </row>
    <row r="3686" spans="1:5" x14ac:dyDescent="0.3">
      <c r="A3686" t="s">
        <v>13328</v>
      </c>
      <c r="B3686">
        <v>3275585</v>
      </c>
      <c r="C3686">
        <v>10000000</v>
      </c>
      <c r="D3686">
        <f t="shared" si="114"/>
        <v>-6724415</v>
      </c>
      <c r="E3686" s="3">
        <f t="shared" si="115"/>
        <v>0.11146716452513079</v>
      </c>
    </row>
    <row r="3687" spans="1:5" x14ac:dyDescent="0.3">
      <c r="A3687" t="s">
        <v>13483</v>
      </c>
      <c r="B3687">
        <v>2275557</v>
      </c>
      <c r="C3687">
        <v>9000000</v>
      </c>
      <c r="D3687">
        <f t="shared" si="114"/>
        <v>-6724443</v>
      </c>
      <c r="E3687" s="3">
        <f t="shared" si="115"/>
        <v>0.11146716452513079</v>
      </c>
    </row>
    <row r="3688" spans="1:5" x14ac:dyDescent="0.3">
      <c r="A3688" t="s">
        <v>13616</v>
      </c>
      <c r="B3688">
        <v>2268296</v>
      </c>
      <c r="C3688">
        <v>9000000</v>
      </c>
      <c r="D3688">
        <f t="shared" si="114"/>
        <v>-6731704</v>
      </c>
      <c r="E3688" s="3">
        <f t="shared" si="115"/>
        <v>0.11146716452513079</v>
      </c>
    </row>
    <row r="3689" spans="1:5" x14ac:dyDescent="0.3">
      <c r="A3689" t="s">
        <v>13672</v>
      </c>
      <c r="B3689">
        <v>267194</v>
      </c>
      <c r="C3689">
        <v>7000000</v>
      </c>
      <c r="D3689">
        <f t="shared" si="114"/>
        <v>-6732806</v>
      </c>
      <c r="E3689" s="3">
        <f t="shared" si="115"/>
        <v>0.11146716452513079</v>
      </c>
    </row>
    <row r="3690" spans="1:5" x14ac:dyDescent="0.3">
      <c r="A3690" t="s">
        <v>13805</v>
      </c>
      <c r="B3690">
        <v>1729969</v>
      </c>
      <c r="C3690">
        <v>8500000</v>
      </c>
      <c r="D3690">
        <f t="shared" si="114"/>
        <v>-6770031</v>
      </c>
      <c r="E3690" s="3">
        <f t="shared" si="115"/>
        <v>0.11146716452513079</v>
      </c>
    </row>
    <row r="3691" spans="1:5" x14ac:dyDescent="0.3">
      <c r="A3691" t="s">
        <v>11536</v>
      </c>
      <c r="B3691">
        <v>35228696</v>
      </c>
      <c r="C3691">
        <v>42000000</v>
      </c>
      <c r="D3691">
        <f t="shared" si="114"/>
        <v>-6771304</v>
      </c>
      <c r="E3691" s="3">
        <f t="shared" si="115"/>
        <v>0.11146716452513079</v>
      </c>
    </row>
    <row r="3692" spans="1:5" x14ac:dyDescent="0.3">
      <c r="A3692" t="s">
        <v>13785</v>
      </c>
      <c r="B3692">
        <v>2221809</v>
      </c>
      <c r="C3692">
        <v>9000000</v>
      </c>
      <c r="D3692">
        <f t="shared" si="114"/>
        <v>-6778191</v>
      </c>
      <c r="E3692" s="3">
        <f t="shared" si="115"/>
        <v>0.11146716452513079</v>
      </c>
    </row>
    <row r="3693" spans="1:5" x14ac:dyDescent="0.3">
      <c r="A3693" t="s">
        <v>13676</v>
      </c>
      <c r="B3693">
        <v>115862</v>
      </c>
      <c r="C3693">
        <v>6900000</v>
      </c>
      <c r="D3693">
        <f t="shared" si="114"/>
        <v>-6784138</v>
      </c>
      <c r="E3693" s="3">
        <f t="shared" si="115"/>
        <v>0.11146716452513079</v>
      </c>
    </row>
    <row r="3694" spans="1:5" x14ac:dyDescent="0.3">
      <c r="A3694" t="s">
        <v>10879</v>
      </c>
      <c r="B3694">
        <v>73215310</v>
      </c>
      <c r="C3694">
        <v>80000000</v>
      </c>
      <c r="D3694">
        <f t="shared" si="114"/>
        <v>-6784690</v>
      </c>
      <c r="E3694" s="3">
        <f t="shared" si="115"/>
        <v>0.11146716452513079</v>
      </c>
    </row>
    <row r="3695" spans="1:5" x14ac:dyDescent="0.3">
      <c r="A3695" t="s">
        <v>13220</v>
      </c>
      <c r="B3695">
        <v>13214255</v>
      </c>
      <c r="C3695">
        <v>20000000</v>
      </c>
      <c r="D3695">
        <f t="shared" si="114"/>
        <v>-6785745</v>
      </c>
      <c r="E3695" s="3">
        <f t="shared" si="115"/>
        <v>0.11146716452513079</v>
      </c>
    </row>
    <row r="3696" spans="1:5" x14ac:dyDescent="0.3">
      <c r="A3696" t="s">
        <v>12010</v>
      </c>
      <c r="B3696">
        <v>23209440</v>
      </c>
      <c r="C3696">
        <v>30000000</v>
      </c>
      <c r="D3696">
        <f t="shared" si="114"/>
        <v>-6790560</v>
      </c>
      <c r="E3696" s="3">
        <f t="shared" si="115"/>
        <v>0.11146716452513079</v>
      </c>
    </row>
    <row r="3697" spans="1:5" x14ac:dyDescent="0.3">
      <c r="A3697" t="s">
        <v>11664</v>
      </c>
      <c r="B3697">
        <v>33201661</v>
      </c>
      <c r="C3697">
        <v>40000000</v>
      </c>
      <c r="D3697">
        <f t="shared" si="114"/>
        <v>-6798339</v>
      </c>
      <c r="E3697" s="3">
        <f t="shared" si="115"/>
        <v>0.11146716452513079</v>
      </c>
    </row>
    <row r="3698" spans="1:5" x14ac:dyDescent="0.3">
      <c r="A3698" t="s">
        <v>13581</v>
      </c>
      <c r="B3698">
        <v>700000</v>
      </c>
      <c r="C3698">
        <v>7500000</v>
      </c>
      <c r="D3698">
        <f t="shared" si="114"/>
        <v>-6800000</v>
      </c>
      <c r="E3698" s="3">
        <f t="shared" si="115"/>
        <v>0.11146716452513079</v>
      </c>
    </row>
    <row r="3699" spans="1:5" x14ac:dyDescent="0.3">
      <c r="A3699" t="s">
        <v>13329</v>
      </c>
      <c r="B3699">
        <v>3193102</v>
      </c>
      <c r="C3699">
        <v>10000000</v>
      </c>
      <c r="D3699">
        <f t="shared" si="114"/>
        <v>-6806898</v>
      </c>
      <c r="E3699" s="3">
        <f t="shared" si="115"/>
        <v>0.11146716452513079</v>
      </c>
    </row>
    <row r="3700" spans="1:5" x14ac:dyDescent="0.3">
      <c r="A3700" t="s">
        <v>12506</v>
      </c>
      <c r="B3700">
        <v>23179303</v>
      </c>
      <c r="C3700">
        <v>30000000</v>
      </c>
      <c r="D3700">
        <f t="shared" si="114"/>
        <v>-6820697</v>
      </c>
      <c r="E3700" s="3">
        <f t="shared" si="115"/>
        <v>0.11146716452513079</v>
      </c>
    </row>
    <row r="3701" spans="1:5" x14ac:dyDescent="0.3">
      <c r="A3701" t="s">
        <v>11106</v>
      </c>
      <c r="B3701">
        <v>143151473</v>
      </c>
      <c r="C3701">
        <v>150000000</v>
      </c>
      <c r="D3701">
        <f t="shared" si="114"/>
        <v>-6848527</v>
      </c>
      <c r="E3701" s="3">
        <f t="shared" si="115"/>
        <v>0.11146716452513079</v>
      </c>
    </row>
    <row r="3702" spans="1:5" x14ac:dyDescent="0.3">
      <c r="A3702" t="s">
        <v>11541</v>
      </c>
      <c r="B3702">
        <v>24127895</v>
      </c>
      <c r="C3702">
        <v>31000000</v>
      </c>
      <c r="D3702">
        <f t="shared" si="114"/>
        <v>-6872105</v>
      </c>
      <c r="E3702" s="3">
        <f t="shared" si="115"/>
        <v>0.11146716452513079</v>
      </c>
    </row>
    <row r="3703" spans="1:5" x14ac:dyDescent="0.3">
      <c r="A3703" t="s">
        <v>13441</v>
      </c>
      <c r="B3703">
        <v>1997807</v>
      </c>
      <c r="C3703">
        <v>8900000</v>
      </c>
      <c r="D3703">
        <f t="shared" si="114"/>
        <v>-6902193</v>
      </c>
      <c r="E3703" s="3">
        <f t="shared" si="115"/>
        <v>0.11146716452513079</v>
      </c>
    </row>
    <row r="3704" spans="1:5" x14ac:dyDescent="0.3">
      <c r="A3704" t="s">
        <v>13356</v>
      </c>
      <c r="B3704">
        <v>3093491</v>
      </c>
      <c r="C3704">
        <v>10000000</v>
      </c>
      <c r="D3704">
        <f t="shared" si="114"/>
        <v>-6906509</v>
      </c>
      <c r="E3704" s="3">
        <f t="shared" si="115"/>
        <v>0.11146716452513079</v>
      </c>
    </row>
    <row r="3705" spans="1:5" x14ac:dyDescent="0.3">
      <c r="A3705" t="s">
        <v>10782</v>
      </c>
      <c r="B3705">
        <v>83077470</v>
      </c>
      <c r="C3705">
        <v>90000000</v>
      </c>
      <c r="D3705">
        <f t="shared" si="114"/>
        <v>-6922530</v>
      </c>
      <c r="E3705" s="3">
        <f t="shared" si="115"/>
        <v>0.11146716452513079</v>
      </c>
    </row>
    <row r="3706" spans="1:5" x14ac:dyDescent="0.3">
      <c r="A3706" t="s">
        <v>12014</v>
      </c>
      <c r="B3706">
        <v>23070045</v>
      </c>
      <c r="C3706">
        <v>30000000</v>
      </c>
      <c r="D3706">
        <f t="shared" si="114"/>
        <v>-6929955</v>
      </c>
      <c r="E3706" s="3">
        <f t="shared" si="115"/>
        <v>0.11146716452513079</v>
      </c>
    </row>
    <row r="3707" spans="1:5" x14ac:dyDescent="0.3">
      <c r="A3707" t="s">
        <v>11823</v>
      </c>
      <c r="B3707">
        <v>28064226</v>
      </c>
      <c r="C3707">
        <v>35000000</v>
      </c>
      <c r="D3707">
        <f t="shared" si="114"/>
        <v>-6935774</v>
      </c>
      <c r="E3707" s="3">
        <f t="shared" si="115"/>
        <v>0.11146716452513079</v>
      </c>
    </row>
    <row r="3708" spans="1:5" x14ac:dyDescent="0.3">
      <c r="A3708" t="s">
        <v>13618</v>
      </c>
      <c r="B3708">
        <v>64148</v>
      </c>
      <c r="C3708">
        <v>7000000</v>
      </c>
      <c r="D3708">
        <f t="shared" si="114"/>
        <v>-6935852</v>
      </c>
      <c r="E3708" s="3">
        <f t="shared" si="115"/>
        <v>0.11146716452513079</v>
      </c>
    </row>
    <row r="3709" spans="1:5" x14ac:dyDescent="0.3">
      <c r="A3709" t="s">
        <v>13014</v>
      </c>
      <c r="B3709">
        <v>7060876</v>
      </c>
      <c r="C3709">
        <v>14000000</v>
      </c>
      <c r="D3709">
        <f t="shared" si="114"/>
        <v>-6939124</v>
      </c>
      <c r="E3709" s="3">
        <f t="shared" si="115"/>
        <v>0.11146716452513079</v>
      </c>
    </row>
    <row r="3710" spans="1:5" x14ac:dyDescent="0.3">
      <c r="A3710" t="s">
        <v>13332</v>
      </c>
      <c r="B3710">
        <v>3060858</v>
      </c>
      <c r="C3710">
        <v>10000000</v>
      </c>
      <c r="D3710">
        <f t="shared" si="114"/>
        <v>-6939142</v>
      </c>
      <c r="E3710" s="3">
        <f t="shared" si="115"/>
        <v>0.11146716452513079</v>
      </c>
    </row>
    <row r="3711" spans="1:5" x14ac:dyDescent="0.3">
      <c r="A3711" t="s">
        <v>13387</v>
      </c>
      <c r="B3711">
        <v>3047539</v>
      </c>
      <c r="C3711">
        <v>10000000</v>
      </c>
      <c r="D3711">
        <f t="shared" si="114"/>
        <v>-6952461</v>
      </c>
      <c r="E3711" s="3">
        <f t="shared" si="115"/>
        <v>0.11146716452513079</v>
      </c>
    </row>
    <row r="3712" spans="1:5" x14ac:dyDescent="0.3">
      <c r="A3712" t="s">
        <v>13331</v>
      </c>
      <c r="B3712">
        <v>3041803</v>
      </c>
      <c r="C3712">
        <v>10000000</v>
      </c>
      <c r="D3712">
        <f t="shared" si="114"/>
        <v>-6958197</v>
      </c>
      <c r="E3712" s="3">
        <f t="shared" si="115"/>
        <v>0.11146716452513079</v>
      </c>
    </row>
    <row r="3713" spans="1:5" x14ac:dyDescent="0.3">
      <c r="A3713" t="s">
        <v>12419</v>
      </c>
      <c r="B3713">
        <v>5032496</v>
      </c>
      <c r="C3713">
        <v>12000000</v>
      </c>
      <c r="D3713">
        <f t="shared" si="114"/>
        <v>-6967504</v>
      </c>
      <c r="E3713" s="3">
        <f t="shared" si="115"/>
        <v>0.11146716452513079</v>
      </c>
    </row>
    <row r="3714" spans="1:5" x14ac:dyDescent="0.3">
      <c r="A3714" t="s">
        <v>13386</v>
      </c>
      <c r="B3714">
        <v>3029870</v>
      </c>
      <c r="C3714">
        <v>10000000</v>
      </c>
      <c r="D3714">
        <f t="shared" ref="D3714:D3777" si="116">B3714-C3714</f>
        <v>-6970130</v>
      </c>
      <c r="E3714" s="3">
        <f t="shared" si="115"/>
        <v>0.11146716452513079</v>
      </c>
    </row>
    <row r="3715" spans="1:5" x14ac:dyDescent="0.3">
      <c r="A3715" t="s">
        <v>13586</v>
      </c>
      <c r="B3715">
        <v>518134</v>
      </c>
      <c r="C3715">
        <v>7500000</v>
      </c>
      <c r="D3715">
        <f t="shared" si="116"/>
        <v>-6981866</v>
      </c>
      <c r="E3715" s="3">
        <f t="shared" ref="E3715:E3778" si="117">CORREL($B:$B,$C:$C)</f>
        <v>0.11146716452513079</v>
      </c>
    </row>
    <row r="3716" spans="1:5" x14ac:dyDescent="0.3">
      <c r="A3716" t="s">
        <v>14437</v>
      </c>
      <c r="B3716">
        <v>15542</v>
      </c>
      <c r="C3716">
        <v>7000000</v>
      </c>
      <c r="D3716">
        <f t="shared" si="116"/>
        <v>-6984458</v>
      </c>
      <c r="E3716" s="3">
        <f t="shared" si="117"/>
        <v>0.11146716452513079</v>
      </c>
    </row>
    <row r="3717" spans="1:5" x14ac:dyDescent="0.3">
      <c r="A3717" t="s">
        <v>10527</v>
      </c>
      <c r="B3717">
        <v>78009155</v>
      </c>
      <c r="C3717">
        <v>85000000</v>
      </c>
      <c r="D3717">
        <f t="shared" si="116"/>
        <v>-6990845</v>
      </c>
      <c r="E3717" s="3">
        <f t="shared" si="117"/>
        <v>0.11146716452513079</v>
      </c>
    </row>
    <row r="3718" spans="1:5" x14ac:dyDescent="0.3">
      <c r="A3718" t="s">
        <v>13484</v>
      </c>
      <c r="B3718">
        <v>1789892</v>
      </c>
      <c r="C3718">
        <v>8800000</v>
      </c>
      <c r="D3718">
        <f t="shared" si="116"/>
        <v>-7010108</v>
      </c>
      <c r="E3718" s="3">
        <f t="shared" si="117"/>
        <v>0.11146716452513079</v>
      </c>
    </row>
    <row r="3719" spans="1:5" x14ac:dyDescent="0.3">
      <c r="A3719" t="s">
        <v>12549</v>
      </c>
      <c r="B3719">
        <v>12987647</v>
      </c>
      <c r="C3719">
        <v>20000000</v>
      </c>
      <c r="D3719">
        <f t="shared" si="116"/>
        <v>-7012353</v>
      </c>
      <c r="E3719" s="3">
        <f t="shared" si="117"/>
        <v>0.11146716452513079</v>
      </c>
    </row>
    <row r="3720" spans="1:5" x14ac:dyDescent="0.3">
      <c r="A3720" t="s">
        <v>13412</v>
      </c>
      <c r="B3720">
        <v>2955039</v>
      </c>
      <c r="C3720">
        <v>10000000</v>
      </c>
      <c r="D3720">
        <f t="shared" si="116"/>
        <v>-7044961</v>
      </c>
      <c r="E3720" s="3">
        <f t="shared" si="117"/>
        <v>0.11146716452513079</v>
      </c>
    </row>
    <row r="3721" spans="1:5" x14ac:dyDescent="0.3">
      <c r="A3721" t="s">
        <v>13590</v>
      </c>
      <c r="B3721">
        <v>453079</v>
      </c>
      <c r="C3721">
        <v>7500000</v>
      </c>
      <c r="D3721">
        <f t="shared" si="116"/>
        <v>-7046921</v>
      </c>
      <c r="E3721" s="3">
        <f t="shared" si="117"/>
        <v>0.11146716452513079</v>
      </c>
    </row>
    <row r="3722" spans="1:5" x14ac:dyDescent="0.3">
      <c r="A3722" t="s">
        <v>13071</v>
      </c>
      <c r="B3722">
        <v>1150403</v>
      </c>
      <c r="C3722">
        <v>8200000</v>
      </c>
      <c r="D3722">
        <f t="shared" si="116"/>
        <v>-7049597</v>
      </c>
      <c r="E3722" s="3">
        <f t="shared" si="117"/>
        <v>0.11146716452513079</v>
      </c>
    </row>
    <row r="3723" spans="1:5" x14ac:dyDescent="0.3">
      <c r="A3723" t="s">
        <v>13592</v>
      </c>
      <c r="B3723">
        <v>233103</v>
      </c>
      <c r="C3723">
        <v>7300000</v>
      </c>
      <c r="D3723">
        <f t="shared" si="116"/>
        <v>-7066897</v>
      </c>
      <c r="E3723" s="3">
        <f t="shared" si="117"/>
        <v>0.11146716452513079</v>
      </c>
    </row>
    <row r="3724" spans="1:5" x14ac:dyDescent="0.3">
      <c r="A3724" t="s">
        <v>13156</v>
      </c>
      <c r="B3724">
        <v>4922166</v>
      </c>
      <c r="C3724">
        <v>12000000</v>
      </c>
      <c r="D3724">
        <f t="shared" si="116"/>
        <v>-7077834</v>
      </c>
      <c r="E3724" s="3">
        <f t="shared" si="117"/>
        <v>0.11146716452513079</v>
      </c>
    </row>
    <row r="3725" spans="1:5" x14ac:dyDescent="0.3">
      <c r="A3725" t="s">
        <v>13570</v>
      </c>
      <c r="B3725">
        <v>2921738</v>
      </c>
      <c r="C3725">
        <v>10000000</v>
      </c>
      <c r="D3725">
        <f t="shared" si="116"/>
        <v>-7078262</v>
      </c>
      <c r="E3725" s="3">
        <f t="shared" si="117"/>
        <v>0.11146716452513079</v>
      </c>
    </row>
    <row r="3726" spans="1:5" x14ac:dyDescent="0.3">
      <c r="A3726" t="s">
        <v>13157</v>
      </c>
      <c r="B3726">
        <v>4903000</v>
      </c>
      <c r="C3726">
        <v>12000000</v>
      </c>
      <c r="D3726">
        <f t="shared" si="116"/>
        <v>-7097000</v>
      </c>
      <c r="E3726" s="3">
        <f t="shared" si="117"/>
        <v>0.11146716452513079</v>
      </c>
    </row>
    <row r="3727" spans="1:5" x14ac:dyDescent="0.3">
      <c r="A3727" t="s">
        <v>13205</v>
      </c>
      <c r="B3727">
        <v>4884663</v>
      </c>
      <c r="C3727">
        <v>12000000</v>
      </c>
      <c r="D3727">
        <f t="shared" si="116"/>
        <v>-7115337</v>
      </c>
      <c r="E3727" s="3">
        <f t="shared" si="117"/>
        <v>0.11146716452513079</v>
      </c>
    </row>
    <row r="3728" spans="1:5" x14ac:dyDescent="0.3">
      <c r="A3728" t="s">
        <v>13525</v>
      </c>
      <c r="B3728">
        <v>872643</v>
      </c>
      <c r="C3728">
        <v>8000000</v>
      </c>
      <c r="D3728">
        <f t="shared" si="116"/>
        <v>-7127357</v>
      </c>
      <c r="E3728" s="3">
        <f t="shared" si="117"/>
        <v>0.11146716452513079</v>
      </c>
    </row>
    <row r="3729" spans="1:5" x14ac:dyDescent="0.3">
      <c r="A3729" t="s">
        <v>13056</v>
      </c>
      <c r="B3729">
        <v>5871603</v>
      </c>
      <c r="C3729">
        <v>13000000</v>
      </c>
      <c r="D3729">
        <f t="shared" si="116"/>
        <v>-7128397</v>
      </c>
      <c r="E3729" s="3">
        <f t="shared" si="117"/>
        <v>0.11146716452513079</v>
      </c>
    </row>
    <row r="3730" spans="1:5" x14ac:dyDescent="0.3">
      <c r="A3730" t="s">
        <v>12274</v>
      </c>
      <c r="B3730">
        <v>18860403</v>
      </c>
      <c r="C3730">
        <v>26000000</v>
      </c>
      <c r="D3730">
        <f t="shared" si="116"/>
        <v>-7139597</v>
      </c>
      <c r="E3730" s="3">
        <f t="shared" si="117"/>
        <v>0.11146716452513079</v>
      </c>
    </row>
    <row r="3731" spans="1:5" x14ac:dyDescent="0.3">
      <c r="A3731" t="s">
        <v>11633</v>
      </c>
      <c r="B3731">
        <v>32853640</v>
      </c>
      <c r="C3731">
        <v>40000000</v>
      </c>
      <c r="D3731">
        <f t="shared" si="116"/>
        <v>-7146360</v>
      </c>
      <c r="E3731" s="3">
        <f t="shared" si="117"/>
        <v>0.11146716452513079</v>
      </c>
    </row>
    <row r="3732" spans="1:5" x14ac:dyDescent="0.3">
      <c r="A3732" t="s">
        <v>13601</v>
      </c>
      <c r="B3732">
        <v>828</v>
      </c>
      <c r="C3732">
        <v>7200000</v>
      </c>
      <c r="D3732">
        <f t="shared" si="116"/>
        <v>-7199172</v>
      </c>
      <c r="E3732" s="3">
        <f t="shared" si="117"/>
        <v>0.11146716452513079</v>
      </c>
    </row>
    <row r="3733" spans="1:5" x14ac:dyDescent="0.3">
      <c r="A3733" t="s">
        <v>12258</v>
      </c>
      <c r="B3733">
        <v>17791031</v>
      </c>
      <c r="C3733">
        <v>25000000</v>
      </c>
      <c r="D3733">
        <f t="shared" si="116"/>
        <v>-7208969</v>
      </c>
      <c r="E3733" s="3">
        <f t="shared" si="117"/>
        <v>0.11146716452513079</v>
      </c>
    </row>
    <row r="3734" spans="1:5" x14ac:dyDescent="0.3">
      <c r="A3734" t="s">
        <v>11894</v>
      </c>
      <c r="B3734">
        <v>21784432</v>
      </c>
      <c r="C3734">
        <v>29000000</v>
      </c>
      <c r="D3734">
        <f t="shared" si="116"/>
        <v>-7215568</v>
      </c>
      <c r="E3734" s="3">
        <f t="shared" si="117"/>
        <v>0.11146716452513079</v>
      </c>
    </row>
    <row r="3735" spans="1:5" x14ac:dyDescent="0.3">
      <c r="A3735" t="s">
        <v>12925</v>
      </c>
      <c r="B3735">
        <v>7757130</v>
      </c>
      <c r="C3735">
        <v>15000000</v>
      </c>
      <c r="D3735">
        <f t="shared" si="116"/>
        <v>-7242870</v>
      </c>
      <c r="E3735" s="3">
        <f t="shared" si="117"/>
        <v>0.11146716452513079</v>
      </c>
    </row>
    <row r="3736" spans="1:5" x14ac:dyDescent="0.3">
      <c r="A3736" t="s">
        <v>13596</v>
      </c>
      <c r="B3736">
        <v>49526</v>
      </c>
      <c r="C3736">
        <v>7300000</v>
      </c>
      <c r="D3736">
        <f t="shared" si="116"/>
        <v>-7250474</v>
      </c>
      <c r="E3736" s="3">
        <f t="shared" si="117"/>
        <v>0.11146716452513079</v>
      </c>
    </row>
    <row r="3737" spans="1:5" x14ac:dyDescent="0.3">
      <c r="A3737" t="s">
        <v>13587</v>
      </c>
      <c r="B3737">
        <v>236266</v>
      </c>
      <c r="C3737">
        <v>7500000</v>
      </c>
      <c r="D3737">
        <f t="shared" si="116"/>
        <v>-7263734</v>
      </c>
      <c r="E3737" s="3">
        <f t="shared" si="117"/>
        <v>0.11146716452513079</v>
      </c>
    </row>
    <row r="3738" spans="1:5" x14ac:dyDescent="0.3">
      <c r="A3738" t="s">
        <v>10589</v>
      </c>
      <c r="B3738">
        <v>129734803</v>
      </c>
      <c r="C3738">
        <v>137000000</v>
      </c>
      <c r="D3738">
        <f t="shared" si="116"/>
        <v>-7265197</v>
      </c>
      <c r="E3738" s="3">
        <f t="shared" si="117"/>
        <v>0.11146716452513079</v>
      </c>
    </row>
    <row r="3739" spans="1:5" x14ac:dyDescent="0.3">
      <c r="A3739" t="s">
        <v>13600</v>
      </c>
      <c r="B3739">
        <v>223878</v>
      </c>
      <c r="C3739">
        <v>7500000</v>
      </c>
      <c r="D3739">
        <f t="shared" si="116"/>
        <v>-7276122</v>
      </c>
      <c r="E3739" s="3">
        <f t="shared" si="117"/>
        <v>0.11146716452513079</v>
      </c>
    </row>
    <row r="3740" spans="1:5" x14ac:dyDescent="0.3">
      <c r="A3740" t="s">
        <v>13158</v>
      </c>
      <c r="B3740">
        <v>4717455</v>
      </c>
      <c r="C3740">
        <v>12000000</v>
      </c>
      <c r="D3740">
        <f t="shared" si="116"/>
        <v>-7282545</v>
      </c>
      <c r="E3740" s="3">
        <f t="shared" si="117"/>
        <v>0.11146716452513079</v>
      </c>
    </row>
    <row r="3741" spans="1:5" x14ac:dyDescent="0.3">
      <c r="A3741" t="s">
        <v>12958</v>
      </c>
      <c r="B3741">
        <v>7691700</v>
      </c>
      <c r="C3741">
        <v>15000000</v>
      </c>
      <c r="D3741">
        <f t="shared" si="116"/>
        <v>-7308300</v>
      </c>
      <c r="E3741" s="3">
        <f t="shared" si="117"/>
        <v>0.11146716452513079</v>
      </c>
    </row>
    <row r="3742" spans="1:5" x14ac:dyDescent="0.3">
      <c r="A3742" t="s">
        <v>11920</v>
      </c>
      <c r="B3742">
        <v>24185781</v>
      </c>
      <c r="C3742">
        <v>31500000</v>
      </c>
      <c r="D3742">
        <f t="shared" si="116"/>
        <v>-7314219</v>
      </c>
      <c r="E3742" s="3">
        <f t="shared" si="117"/>
        <v>0.11146716452513079</v>
      </c>
    </row>
    <row r="3743" spans="1:5" x14ac:dyDescent="0.3">
      <c r="A3743" t="s">
        <v>13504</v>
      </c>
      <c r="B3743">
        <v>671240</v>
      </c>
      <c r="C3743">
        <v>8000000</v>
      </c>
      <c r="D3743">
        <f t="shared" si="116"/>
        <v>-7328760</v>
      </c>
      <c r="E3743" s="3">
        <f t="shared" si="117"/>
        <v>0.11146716452513079</v>
      </c>
    </row>
    <row r="3744" spans="1:5" x14ac:dyDescent="0.3">
      <c r="A3744" t="s">
        <v>11538</v>
      </c>
      <c r="B3744">
        <v>34667015</v>
      </c>
      <c r="C3744">
        <v>42000000</v>
      </c>
      <c r="D3744">
        <f t="shared" si="116"/>
        <v>-7332985</v>
      </c>
      <c r="E3744" s="3">
        <f t="shared" si="117"/>
        <v>0.11146716452513079</v>
      </c>
    </row>
    <row r="3745" spans="1:5" x14ac:dyDescent="0.3">
      <c r="A3745" t="s">
        <v>12558</v>
      </c>
      <c r="B3745">
        <v>12626905</v>
      </c>
      <c r="C3745">
        <v>20000000</v>
      </c>
      <c r="D3745">
        <f t="shared" si="116"/>
        <v>-7373095</v>
      </c>
      <c r="E3745" s="3">
        <f t="shared" si="117"/>
        <v>0.11146716452513079</v>
      </c>
    </row>
    <row r="3746" spans="1:5" x14ac:dyDescent="0.3">
      <c r="A3746" t="s">
        <v>13604</v>
      </c>
      <c r="B3746">
        <v>110029</v>
      </c>
      <c r="C3746">
        <v>7500000</v>
      </c>
      <c r="D3746">
        <f t="shared" si="116"/>
        <v>-7389971</v>
      </c>
      <c r="E3746" s="3">
        <f t="shared" si="117"/>
        <v>0.11146716452513079</v>
      </c>
    </row>
    <row r="3747" spans="1:5" x14ac:dyDescent="0.3">
      <c r="A3747" t="s">
        <v>10673</v>
      </c>
      <c r="B3747">
        <v>102608827</v>
      </c>
      <c r="C3747">
        <v>110000000</v>
      </c>
      <c r="D3747">
        <f t="shared" si="116"/>
        <v>-7391173</v>
      </c>
      <c r="E3747" s="3">
        <f t="shared" si="117"/>
        <v>0.11146716452513079</v>
      </c>
    </row>
    <row r="3748" spans="1:5" x14ac:dyDescent="0.3">
      <c r="A3748" t="s">
        <v>13384</v>
      </c>
      <c r="B3748">
        <v>2600000</v>
      </c>
      <c r="C3748">
        <v>10000000</v>
      </c>
      <c r="D3748">
        <f t="shared" si="116"/>
        <v>-7400000</v>
      </c>
      <c r="E3748" s="3">
        <f t="shared" si="117"/>
        <v>0.11146716452513079</v>
      </c>
    </row>
    <row r="3749" spans="1:5" x14ac:dyDescent="0.3">
      <c r="A3749" t="s">
        <v>13714</v>
      </c>
      <c r="B3749">
        <v>563699</v>
      </c>
      <c r="C3749">
        <v>8000000</v>
      </c>
      <c r="D3749">
        <f t="shared" si="116"/>
        <v>-7436301</v>
      </c>
      <c r="E3749" s="3">
        <f t="shared" si="117"/>
        <v>0.11146716452513079</v>
      </c>
    </row>
    <row r="3750" spans="1:5" x14ac:dyDescent="0.3">
      <c r="A3750" t="s">
        <v>12929</v>
      </c>
      <c r="B3750">
        <v>7556708</v>
      </c>
      <c r="C3750">
        <v>15000000</v>
      </c>
      <c r="D3750">
        <f t="shared" si="116"/>
        <v>-7443292</v>
      </c>
      <c r="E3750" s="3">
        <f t="shared" si="117"/>
        <v>0.11146716452513079</v>
      </c>
    </row>
    <row r="3751" spans="1:5" x14ac:dyDescent="0.3">
      <c r="A3751" t="s">
        <v>12989</v>
      </c>
      <c r="B3751">
        <v>12550242</v>
      </c>
      <c r="C3751">
        <v>20000000</v>
      </c>
      <c r="D3751">
        <f t="shared" si="116"/>
        <v>-7449758</v>
      </c>
      <c r="E3751" s="3">
        <f t="shared" si="117"/>
        <v>0.11146716452513079</v>
      </c>
    </row>
    <row r="3752" spans="1:5" x14ac:dyDescent="0.3">
      <c r="A3752" t="s">
        <v>13520</v>
      </c>
      <c r="B3752">
        <v>533344</v>
      </c>
      <c r="C3752">
        <v>8000000</v>
      </c>
      <c r="D3752">
        <f t="shared" si="116"/>
        <v>-7466656</v>
      </c>
      <c r="E3752" s="3">
        <f t="shared" si="117"/>
        <v>0.11146716452513079</v>
      </c>
    </row>
    <row r="3753" spans="1:5" x14ac:dyDescent="0.3">
      <c r="A3753" t="s">
        <v>13589</v>
      </c>
      <c r="B3753">
        <v>532988</v>
      </c>
      <c r="C3753">
        <v>8000000</v>
      </c>
      <c r="D3753">
        <f t="shared" si="116"/>
        <v>-7467012</v>
      </c>
      <c r="E3753" s="3">
        <f t="shared" si="117"/>
        <v>0.11146716452513079</v>
      </c>
    </row>
    <row r="3754" spans="1:5" x14ac:dyDescent="0.3">
      <c r="A3754" t="s">
        <v>12012</v>
      </c>
      <c r="B3754">
        <v>22526144</v>
      </c>
      <c r="C3754">
        <v>30000000</v>
      </c>
      <c r="D3754">
        <f t="shared" si="116"/>
        <v>-7473856</v>
      </c>
      <c r="E3754" s="3">
        <f t="shared" si="117"/>
        <v>0.11146716452513079</v>
      </c>
    </row>
    <row r="3755" spans="1:5" x14ac:dyDescent="0.3">
      <c r="A3755" t="s">
        <v>13366</v>
      </c>
      <c r="B3755">
        <v>15447</v>
      </c>
      <c r="C3755">
        <v>7500000</v>
      </c>
      <c r="D3755">
        <f t="shared" si="116"/>
        <v>-7484553</v>
      </c>
      <c r="E3755" s="3">
        <f t="shared" si="117"/>
        <v>0.11146716452513079</v>
      </c>
    </row>
    <row r="3756" spans="1:5" x14ac:dyDescent="0.3">
      <c r="A3756" t="s">
        <v>10591</v>
      </c>
      <c r="B3756">
        <v>122512052</v>
      </c>
      <c r="C3756">
        <v>130000000</v>
      </c>
      <c r="D3756">
        <f t="shared" si="116"/>
        <v>-7487948</v>
      </c>
      <c r="E3756" s="3">
        <f t="shared" si="117"/>
        <v>0.11146716452513079</v>
      </c>
    </row>
    <row r="3757" spans="1:5" x14ac:dyDescent="0.3">
      <c r="A3757" t="s">
        <v>14490</v>
      </c>
      <c r="C3757">
        <v>7500000</v>
      </c>
      <c r="D3757">
        <f t="shared" si="116"/>
        <v>-7500000</v>
      </c>
      <c r="E3757" s="3">
        <f t="shared" si="117"/>
        <v>0.11146716452513079</v>
      </c>
    </row>
    <row r="3758" spans="1:5" x14ac:dyDescent="0.3">
      <c r="A3758" t="s">
        <v>13377</v>
      </c>
      <c r="B3758">
        <v>2483955</v>
      </c>
      <c r="C3758">
        <v>10000000</v>
      </c>
      <c r="D3758">
        <f t="shared" si="116"/>
        <v>-7516045</v>
      </c>
      <c r="E3758" s="3">
        <f t="shared" si="117"/>
        <v>0.11146716452513079</v>
      </c>
    </row>
    <row r="3759" spans="1:5" x14ac:dyDescent="0.3">
      <c r="A3759" t="s">
        <v>13487</v>
      </c>
      <c r="B3759">
        <v>1071240</v>
      </c>
      <c r="C3759">
        <v>8600000</v>
      </c>
      <c r="D3759">
        <f t="shared" si="116"/>
        <v>-7528760</v>
      </c>
      <c r="E3759" s="3">
        <f t="shared" si="117"/>
        <v>0.11146716452513079</v>
      </c>
    </row>
    <row r="3760" spans="1:5" x14ac:dyDescent="0.3">
      <c r="A3760" t="s">
        <v>12550</v>
      </c>
      <c r="B3760">
        <v>12469811</v>
      </c>
      <c r="C3760">
        <v>20000000</v>
      </c>
      <c r="D3760">
        <f t="shared" si="116"/>
        <v>-7530189</v>
      </c>
      <c r="E3760" s="3">
        <f t="shared" si="117"/>
        <v>0.11146716452513079</v>
      </c>
    </row>
    <row r="3761" spans="1:5" x14ac:dyDescent="0.3">
      <c r="A3761" t="s">
        <v>12339</v>
      </c>
      <c r="B3761">
        <v>669276</v>
      </c>
      <c r="C3761">
        <v>8200000</v>
      </c>
      <c r="D3761">
        <f t="shared" si="116"/>
        <v>-7530724</v>
      </c>
      <c r="E3761" s="3">
        <f t="shared" si="117"/>
        <v>0.11146716452513079</v>
      </c>
    </row>
    <row r="3762" spans="1:5" x14ac:dyDescent="0.3">
      <c r="A3762" t="s">
        <v>13418</v>
      </c>
      <c r="B3762">
        <v>454255</v>
      </c>
      <c r="C3762">
        <v>8000000</v>
      </c>
      <c r="D3762">
        <f t="shared" si="116"/>
        <v>-7545745</v>
      </c>
      <c r="E3762" s="3">
        <f t="shared" si="117"/>
        <v>0.11146716452513079</v>
      </c>
    </row>
    <row r="3763" spans="1:5" x14ac:dyDescent="0.3">
      <c r="A3763" t="s">
        <v>12266</v>
      </c>
      <c r="B3763">
        <v>17427926</v>
      </c>
      <c r="C3763">
        <v>25000000</v>
      </c>
      <c r="D3763">
        <f t="shared" si="116"/>
        <v>-7572074</v>
      </c>
      <c r="E3763" s="3">
        <f t="shared" si="117"/>
        <v>0.11146716452513079</v>
      </c>
    </row>
    <row r="3764" spans="1:5" x14ac:dyDescent="0.3">
      <c r="A3764" t="s">
        <v>13546</v>
      </c>
      <c r="B3764">
        <v>403932</v>
      </c>
      <c r="C3764">
        <v>8000000</v>
      </c>
      <c r="D3764">
        <f t="shared" si="116"/>
        <v>-7596068</v>
      </c>
      <c r="E3764" s="3">
        <f t="shared" si="117"/>
        <v>0.11146716452513079</v>
      </c>
    </row>
    <row r="3765" spans="1:5" x14ac:dyDescent="0.3">
      <c r="A3765" t="s">
        <v>11486</v>
      </c>
      <c r="B3765">
        <v>27400000</v>
      </c>
      <c r="C3765">
        <v>35000000</v>
      </c>
      <c r="D3765">
        <f t="shared" si="116"/>
        <v>-7600000</v>
      </c>
      <c r="E3765" s="3">
        <f t="shared" si="117"/>
        <v>0.11146716452513079</v>
      </c>
    </row>
    <row r="3766" spans="1:5" x14ac:dyDescent="0.3">
      <c r="A3766" t="s">
        <v>12551</v>
      </c>
      <c r="B3766">
        <v>12398628</v>
      </c>
      <c r="C3766">
        <v>20000000</v>
      </c>
      <c r="D3766">
        <f t="shared" si="116"/>
        <v>-7601372</v>
      </c>
      <c r="E3766" s="3">
        <f t="shared" si="117"/>
        <v>0.11146716452513079</v>
      </c>
    </row>
    <row r="3767" spans="1:5" x14ac:dyDescent="0.3">
      <c r="A3767" t="s">
        <v>13506</v>
      </c>
      <c r="B3767">
        <v>882290</v>
      </c>
      <c r="C3767">
        <v>8500000</v>
      </c>
      <c r="D3767">
        <f t="shared" si="116"/>
        <v>-7617710</v>
      </c>
      <c r="E3767" s="3">
        <f t="shared" si="117"/>
        <v>0.11146716452513079</v>
      </c>
    </row>
    <row r="3768" spans="1:5" x14ac:dyDescent="0.3">
      <c r="A3768" t="s">
        <v>12063</v>
      </c>
      <c r="B3768">
        <v>22359293</v>
      </c>
      <c r="C3768">
        <v>30000000</v>
      </c>
      <c r="D3768">
        <f t="shared" si="116"/>
        <v>-7640707</v>
      </c>
      <c r="E3768" s="3">
        <f t="shared" si="117"/>
        <v>0.11146716452513079</v>
      </c>
    </row>
    <row r="3769" spans="1:5" x14ac:dyDescent="0.3">
      <c r="A3769" t="s">
        <v>13334</v>
      </c>
      <c r="B3769">
        <v>2331318</v>
      </c>
      <c r="C3769">
        <v>10000000</v>
      </c>
      <c r="D3769">
        <f t="shared" si="116"/>
        <v>-7668682</v>
      </c>
      <c r="E3769" s="3">
        <f t="shared" si="117"/>
        <v>0.11146716452513079</v>
      </c>
    </row>
    <row r="3770" spans="1:5" x14ac:dyDescent="0.3">
      <c r="A3770" t="s">
        <v>12264</v>
      </c>
      <c r="B3770">
        <v>15331289</v>
      </c>
      <c r="C3770">
        <v>23000000</v>
      </c>
      <c r="D3770">
        <f t="shared" si="116"/>
        <v>-7668711</v>
      </c>
      <c r="E3770" s="3">
        <f t="shared" si="117"/>
        <v>0.11146716452513079</v>
      </c>
    </row>
    <row r="3771" spans="1:5" x14ac:dyDescent="0.3">
      <c r="A3771" t="s">
        <v>13443</v>
      </c>
      <c r="B3771">
        <v>1829142</v>
      </c>
      <c r="C3771">
        <v>9500000</v>
      </c>
      <c r="D3771">
        <f t="shared" si="116"/>
        <v>-7670858</v>
      </c>
      <c r="E3771" s="3">
        <f t="shared" si="117"/>
        <v>0.11146716452513079</v>
      </c>
    </row>
    <row r="3772" spans="1:5" x14ac:dyDescent="0.3">
      <c r="A3772" t="s">
        <v>13584</v>
      </c>
      <c r="B3772">
        <v>306715</v>
      </c>
      <c r="C3772">
        <v>8000000</v>
      </c>
      <c r="D3772">
        <f t="shared" si="116"/>
        <v>-7693285</v>
      </c>
      <c r="E3772" s="3">
        <f t="shared" si="117"/>
        <v>0.11146716452513079</v>
      </c>
    </row>
    <row r="3773" spans="1:5" x14ac:dyDescent="0.3">
      <c r="A3773" t="s">
        <v>12114</v>
      </c>
      <c r="B3773">
        <v>20285518</v>
      </c>
      <c r="C3773">
        <v>28000000</v>
      </c>
      <c r="D3773">
        <f t="shared" si="116"/>
        <v>-7714482</v>
      </c>
      <c r="E3773" s="3">
        <f t="shared" si="117"/>
        <v>0.11146716452513079</v>
      </c>
    </row>
    <row r="3774" spans="1:5" x14ac:dyDescent="0.3">
      <c r="A3774" t="s">
        <v>12023</v>
      </c>
      <c r="B3774">
        <v>17266505</v>
      </c>
      <c r="C3774">
        <v>25000000</v>
      </c>
      <c r="D3774">
        <f t="shared" si="116"/>
        <v>-7733495</v>
      </c>
      <c r="E3774" s="3">
        <f t="shared" si="117"/>
        <v>0.11146716452513079</v>
      </c>
    </row>
    <row r="3775" spans="1:5" x14ac:dyDescent="0.3">
      <c r="A3775" t="s">
        <v>12398</v>
      </c>
      <c r="B3775">
        <v>14252830</v>
      </c>
      <c r="C3775">
        <v>22000000</v>
      </c>
      <c r="D3775">
        <f t="shared" si="116"/>
        <v>-7747170</v>
      </c>
      <c r="E3775" s="3">
        <f t="shared" si="117"/>
        <v>0.11146716452513079</v>
      </c>
    </row>
    <row r="3776" spans="1:5" x14ac:dyDescent="0.3">
      <c r="A3776" t="s">
        <v>12553</v>
      </c>
      <c r="B3776">
        <v>12232937</v>
      </c>
      <c r="C3776">
        <v>20000000</v>
      </c>
      <c r="D3776">
        <f t="shared" si="116"/>
        <v>-7767063</v>
      </c>
      <c r="E3776" s="3">
        <f t="shared" si="117"/>
        <v>0.11146716452513079</v>
      </c>
    </row>
    <row r="3777" spans="1:5" x14ac:dyDescent="0.3">
      <c r="A3777" t="s">
        <v>12936</v>
      </c>
      <c r="B3777">
        <v>7219578</v>
      </c>
      <c r="C3777">
        <v>15000000</v>
      </c>
      <c r="D3777">
        <f t="shared" si="116"/>
        <v>-7780422</v>
      </c>
      <c r="E3777" s="3">
        <f t="shared" si="117"/>
        <v>0.11146716452513079</v>
      </c>
    </row>
    <row r="3778" spans="1:5" x14ac:dyDescent="0.3">
      <c r="A3778" t="s">
        <v>13577</v>
      </c>
      <c r="B3778">
        <v>2209479</v>
      </c>
      <c r="C3778">
        <v>10000000</v>
      </c>
      <c r="D3778">
        <f t="shared" ref="D3778:D3841" si="118">B3778-C3778</f>
        <v>-7790521</v>
      </c>
      <c r="E3778" s="3">
        <f t="shared" si="117"/>
        <v>0.11146716452513079</v>
      </c>
    </row>
    <row r="3779" spans="1:5" x14ac:dyDescent="0.3">
      <c r="A3779" t="s">
        <v>11288</v>
      </c>
      <c r="B3779">
        <v>45207112</v>
      </c>
      <c r="C3779">
        <v>53000000</v>
      </c>
      <c r="D3779">
        <f t="shared" si="118"/>
        <v>-7792888</v>
      </c>
      <c r="E3779" s="3">
        <f t="shared" ref="E3779:E3842" si="119">CORREL($B:$B,$C:$C)</f>
        <v>0.11146716452513079</v>
      </c>
    </row>
    <row r="3780" spans="1:5" x14ac:dyDescent="0.3">
      <c r="A3780" t="s">
        <v>13521</v>
      </c>
      <c r="B3780">
        <v>206400</v>
      </c>
      <c r="C3780">
        <v>8000000</v>
      </c>
      <c r="D3780">
        <f t="shared" si="118"/>
        <v>-7793600</v>
      </c>
      <c r="E3780" s="3">
        <f t="shared" si="119"/>
        <v>0.11146716452513079</v>
      </c>
    </row>
    <row r="3781" spans="1:5" x14ac:dyDescent="0.3">
      <c r="A3781" t="s">
        <v>13522</v>
      </c>
      <c r="B3781">
        <v>197148</v>
      </c>
      <c r="C3781">
        <v>8000000</v>
      </c>
      <c r="D3781">
        <f t="shared" si="118"/>
        <v>-7802852</v>
      </c>
      <c r="E3781" s="3">
        <f t="shared" si="119"/>
        <v>0.11146716452513079</v>
      </c>
    </row>
    <row r="3782" spans="1:5" x14ac:dyDescent="0.3">
      <c r="A3782" t="s">
        <v>13335</v>
      </c>
      <c r="B3782">
        <v>2185266</v>
      </c>
      <c r="C3782">
        <v>10000000</v>
      </c>
      <c r="D3782">
        <f t="shared" si="118"/>
        <v>-7814734</v>
      </c>
      <c r="E3782" s="3">
        <f t="shared" si="119"/>
        <v>0.11146716452513079</v>
      </c>
    </row>
    <row r="3783" spans="1:5" x14ac:dyDescent="0.3">
      <c r="A3783" t="s">
        <v>14173</v>
      </c>
      <c r="B3783">
        <v>183490</v>
      </c>
      <c r="C3783">
        <v>8000000</v>
      </c>
      <c r="D3783">
        <f t="shared" si="118"/>
        <v>-7816510</v>
      </c>
      <c r="E3783" s="3">
        <f t="shared" si="119"/>
        <v>0.11146716452513079</v>
      </c>
    </row>
    <row r="3784" spans="1:5" x14ac:dyDescent="0.3">
      <c r="A3784" t="s">
        <v>12518</v>
      </c>
      <c r="B3784">
        <v>19151864</v>
      </c>
      <c r="C3784">
        <v>27000000</v>
      </c>
      <c r="D3784">
        <f t="shared" si="118"/>
        <v>-7848136</v>
      </c>
      <c r="E3784" s="3">
        <f t="shared" si="119"/>
        <v>0.11146716452513079</v>
      </c>
    </row>
    <row r="3785" spans="1:5" x14ac:dyDescent="0.3">
      <c r="A3785" t="s">
        <v>13494</v>
      </c>
      <c r="B3785">
        <v>146083</v>
      </c>
      <c r="C3785">
        <v>8000000</v>
      </c>
      <c r="D3785">
        <f t="shared" si="118"/>
        <v>-7853917</v>
      </c>
      <c r="E3785" s="3">
        <f t="shared" si="119"/>
        <v>0.11146716452513079</v>
      </c>
    </row>
    <row r="3786" spans="1:5" x14ac:dyDescent="0.3">
      <c r="A3786" t="s">
        <v>12554</v>
      </c>
      <c r="B3786">
        <v>12134420</v>
      </c>
      <c r="C3786">
        <v>20000000</v>
      </c>
      <c r="D3786">
        <f t="shared" si="118"/>
        <v>-7865580</v>
      </c>
      <c r="E3786" s="3">
        <f t="shared" si="119"/>
        <v>0.11146716452513079</v>
      </c>
    </row>
    <row r="3787" spans="1:5" x14ac:dyDescent="0.3">
      <c r="A3787" t="s">
        <v>13498</v>
      </c>
      <c r="B3787">
        <v>108662</v>
      </c>
      <c r="C3787">
        <v>8000000</v>
      </c>
      <c r="D3787">
        <f t="shared" si="118"/>
        <v>-7891338</v>
      </c>
      <c r="E3787" s="3">
        <f t="shared" si="119"/>
        <v>0.11146716452513079</v>
      </c>
    </row>
    <row r="3788" spans="1:5" x14ac:dyDescent="0.3">
      <c r="A3788" t="s">
        <v>13486</v>
      </c>
      <c r="B3788">
        <v>1094798</v>
      </c>
      <c r="C3788">
        <v>9000000</v>
      </c>
      <c r="D3788">
        <f t="shared" si="118"/>
        <v>-7905202</v>
      </c>
      <c r="E3788" s="3">
        <f t="shared" si="119"/>
        <v>0.11146716452513079</v>
      </c>
    </row>
    <row r="3789" spans="1:5" x14ac:dyDescent="0.3">
      <c r="A3789" t="s">
        <v>10898</v>
      </c>
      <c r="B3789">
        <v>36073232</v>
      </c>
      <c r="C3789">
        <v>44000000</v>
      </c>
      <c r="D3789">
        <f t="shared" si="118"/>
        <v>-7926768</v>
      </c>
      <c r="E3789" s="3">
        <f t="shared" si="119"/>
        <v>0.11146716452513079</v>
      </c>
    </row>
    <row r="3790" spans="1:5" x14ac:dyDescent="0.3">
      <c r="A3790" t="s">
        <v>13491</v>
      </c>
      <c r="B3790">
        <v>568695</v>
      </c>
      <c r="C3790">
        <v>8500000</v>
      </c>
      <c r="D3790">
        <f t="shared" si="118"/>
        <v>-7931305</v>
      </c>
      <c r="E3790" s="3">
        <f t="shared" si="119"/>
        <v>0.11146716452513079</v>
      </c>
    </row>
    <row r="3791" spans="1:5" x14ac:dyDescent="0.3">
      <c r="A3791" t="s">
        <v>11082</v>
      </c>
      <c r="B3791">
        <v>32055248</v>
      </c>
      <c r="C3791">
        <v>40000000</v>
      </c>
      <c r="D3791">
        <f t="shared" si="118"/>
        <v>-7944752</v>
      </c>
      <c r="E3791" s="3">
        <f t="shared" si="119"/>
        <v>0.11146716452513079</v>
      </c>
    </row>
    <row r="3792" spans="1:5" x14ac:dyDescent="0.3">
      <c r="A3792" t="s">
        <v>13503</v>
      </c>
      <c r="B3792">
        <v>50000</v>
      </c>
      <c r="C3792">
        <v>8000000</v>
      </c>
      <c r="D3792">
        <f t="shared" si="118"/>
        <v>-7950000</v>
      </c>
      <c r="E3792" s="3">
        <f t="shared" si="119"/>
        <v>0.11146716452513079</v>
      </c>
    </row>
    <row r="3793" spans="1:5" x14ac:dyDescent="0.3">
      <c r="A3793" t="s">
        <v>11520</v>
      </c>
      <c r="B3793">
        <v>37035515</v>
      </c>
      <c r="C3793">
        <v>45000000</v>
      </c>
      <c r="D3793">
        <f t="shared" si="118"/>
        <v>-7964485</v>
      </c>
      <c r="E3793" s="3">
        <f t="shared" si="119"/>
        <v>0.11146716452513079</v>
      </c>
    </row>
    <row r="3794" spans="1:5" x14ac:dyDescent="0.3">
      <c r="A3794" t="s">
        <v>13191</v>
      </c>
      <c r="B3794">
        <v>10230</v>
      </c>
      <c r="C3794">
        <v>8000000</v>
      </c>
      <c r="D3794">
        <f t="shared" si="118"/>
        <v>-7989770</v>
      </c>
      <c r="E3794" s="3">
        <f t="shared" si="119"/>
        <v>0.11146716452513079</v>
      </c>
    </row>
    <row r="3795" spans="1:5" x14ac:dyDescent="0.3">
      <c r="A3795" t="s">
        <v>13058</v>
      </c>
      <c r="B3795">
        <v>5002310</v>
      </c>
      <c r="C3795">
        <v>13000000</v>
      </c>
      <c r="D3795">
        <f t="shared" si="118"/>
        <v>-7997690</v>
      </c>
      <c r="E3795" s="3">
        <f t="shared" si="119"/>
        <v>0.11146716452513079</v>
      </c>
    </row>
    <row r="3796" spans="1:5" x14ac:dyDescent="0.3">
      <c r="A3796" t="s">
        <v>14702</v>
      </c>
      <c r="C3796">
        <v>8000000</v>
      </c>
      <c r="D3796">
        <f t="shared" si="118"/>
        <v>-8000000</v>
      </c>
      <c r="E3796" s="3">
        <f t="shared" si="119"/>
        <v>0.11146716452513079</v>
      </c>
    </row>
    <row r="3797" spans="1:5" x14ac:dyDescent="0.3">
      <c r="A3797" t="s">
        <v>12309</v>
      </c>
      <c r="B3797">
        <v>16969390</v>
      </c>
      <c r="C3797">
        <v>25000000</v>
      </c>
      <c r="D3797">
        <f t="shared" si="118"/>
        <v>-8030610</v>
      </c>
      <c r="E3797" s="3">
        <f t="shared" si="119"/>
        <v>0.11146716452513079</v>
      </c>
    </row>
    <row r="3798" spans="1:5" x14ac:dyDescent="0.3">
      <c r="A3798" t="s">
        <v>13086</v>
      </c>
      <c r="B3798">
        <v>5949693</v>
      </c>
      <c r="C3798">
        <v>14000000</v>
      </c>
      <c r="D3798">
        <f t="shared" si="118"/>
        <v>-8050307</v>
      </c>
      <c r="E3798" s="3">
        <f t="shared" si="119"/>
        <v>0.11146716452513079</v>
      </c>
    </row>
    <row r="3799" spans="1:5" x14ac:dyDescent="0.3">
      <c r="A3799" t="s">
        <v>13059</v>
      </c>
      <c r="B3799">
        <v>4919896</v>
      </c>
      <c r="C3799">
        <v>13000000</v>
      </c>
      <c r="D3799">
        <f t="shared" si="118"/>
        <v>-8080104</v>
      </c>
      <c r="E3799" s="3">
        <f t="shared" si="119"/>
        <v>0.11146716452513079</v>
      </c>
    </row>
    <row r="3800" spans="1:5" x14ac:dyDescent="0.3">
      <c r="A3800" t="s">
        <v>11489</v>
      </c>
      <c r="B3800">
        <v>36883539</v>
      </c>
      <c r="C3800">
        <v>45000000</v>
      </c>
      <c r="D3800">
        <f t="shared" si="118"/>
        <v>-8116461</v>
      </c>
      <c r="E3800" s="3">
        <f t="shared" si="119"/>
        <v>0.11146716452513079</v>
      </c>
    </row>
    <row r="3801" spans="1:5" x14ac:dyDescent="0.3">
      <c r="A3801" t="s">
        <v>11214</v>
      </c>
      <c r="B3801">
        <v>49875589</v>
      </c>
      <c r="C3801">
        <v>58000000</v>
      </c>
      <c r="D3801">
        <f t="shared" si="118"/>
        <v>-8124411</v>
      </c>
      <c r="E3801" s="3">
        <f t="shared" si="119"/>
        <v>0.11146716452513079</v>
      </c>
    </row>
    <row r="3802" spans="1:5" x14ac:dyDescent="0.3">
      <c r="A3802" t="s">
        <v>11380</v>
      </c>
      <c r="B3802">
        <v>31874869</v>
      </c>
      <c r="C3802">
        <v>40000000</v>
      </c>
      <c r="D3802">
        <f t="shared" si="118"/>
        <v>-8125131</v>
      </c>
      <c r="E3802" s="3">
        <f t="shared" si="119"/>
        <v>0.11146716452513079</v>
      </c>
    </row>
    <row r="3803" spans="1:5" x14ac:dyDescent="0.3">
      <c r="A3803" t="s">
        <v>13061</v>
      </c>
      <c r="B3803">
        <v>4857376</v>
      </c>
      <c r="C3803">
        <v>13000000</v>
      </c>
      <c r="D3803">
        <f t="shared" si="118"/>
        <v>-8142624</v>
      </c>
      <c r="E3803" s="3">
        <f t="shared" si="119"/>
        <v>0.11146716452513079</v>
      </c>
    </row>
    <row r="3804" spans="1:5" x14ac:dyDescent="0.3">
      <c r="A3804" t="s">
        <v>13501</v>
      </c>
      <c r="B3804">
        <v>52961</v>
      </c>
      <c r="C3804">
        <v>8200000</v>
      </c>
      <c r="D3804">
        <f t="shared" si="118"/>
        <v>-8147039</v>
      </c>
      <c r="E3804" s="3">
        <f t="shared" si="119"/>
        <v>0.11146716452513079</v>
      </c>
    </row>
    <row r="3805" spans="1:5" x14ac:dyDescent="0.3">
      <c r="A3805" t="s">
        <v>11635</v>
      </c>
      <c r="B3805">
        <v>31836745</v>
      </c>
      <c r="C3805">
        <v>40000000</v>
      </c>
      <c r="D3805">
        <f t="shared" si="118"/>
        <v>-8163255</v>
      </c>
      <c r="E3805" s="3">
        <f t="shared" si="119"/>
        <v>0.11146716452513079</v>
      </c>
    </row>
    <row r="3806" spans="1:5" x14ac:dyDescent="0.3">
      <c r="A3806" t="s">
        <v>12454</v>
      </c>
      <c r="B3806">
        <v>12831121</v>
      </c>
      <c r="C3806">
        <v>21000000</v>
      </c>
      <c r="D3806">
        <f t="shared" si="118"/>
        <v>-8168879</v>
      </c>
      <c r="E3806" s="3">
        <f t="shared" si="119"/>
        <v>0.11146716452513079</v>
      </c>
    </row>
    <row r="3807" spans="1:5" x14ac:dyDescent="0.3">
      <c r="A3807" t="s">
        <v>10935</v>
      </c>
      <c r="B3807">
        <v>41814863</v>
      </c>
      <c r="C3807">
        <v>50000000</v>
      </c>
      <c r="D3807">
        <f t="shared" si="118"/>
        <v>-8185137</v>
      </c>
      <c r="E3807" s="3">
        <f t="shared" si="119"/>
        <v>0.11146716452513079</v>
      </c>
    </row>
    <row r="3808" spans="1:5" x14ac:dyDescent="0.3">
      <c r="A3808" t="s">
        <v>11702</v>
      </c>
      <c r="B3808">
        <v>29802761</v>
      </c>
      <c r="C3808">
        <v>38000000</v>
      </c>
      <c r="D3808">
        <f t="shared" si="118"/>
        <v>-8197239</v>
      </c>
      <c r="E3808" s="3">
        <f t="shared" si="119"/>
        <v>0.11146716452513079</v>
      </c>
    </row>
    <row r="3809" spans="1:5" x14ac:dyDescent="0.3">
      <c r="A3809" t="s">
        <v>12017</v>
      </c>
      <c r="B3809">
        <v>21800302</v>
      </c>
      <c r="C3809">
        <v>30000000</v>
      </c>
      <c r="D3809">
        <f t="shared" si="118"/>
        <v>-8199698</v>
      </c>
      <c r="E3809" s="3">
        <f t="shared" si="119"/>
        <v>0.11146716452513079</v>
      </c>
    </row>
    <row r="3810" spans="1:5" x14ac:dyDescent="0.3">
      <c r="A3810" t="s">
        <v>13495</v>
      </c>
      <c r="B3810">
        <v>298110</v>
      </c>
      <c r="C3810">
        <v>8500000</v>
      </c>
      <c r="D3810">
        <f t="shared" si="118"/>
        <v>-8201890</v>
      </c>
      <c r="E3810" s="3">
        <f t="shared" si="119"/>
        <v>0.11146716452513079</v>
      </c>
    </row>
    <row r="3811" spans="1:5" x14ac:dyDescent="0.3">
      <c r="A3811" t="s">
        <v>12354</v>
      </c>
      <c r="B3811">
        <v>15785632</v>
      </c>
      <c r="C3811">
        <v>24000000</v>
      </c>
      <c r="D3811">
        <f t="shared" si="118"/>
        <v>-8214368</v>
      </c>
      <c r="E3811" s="3">
        <f t="shared" si="119"/>
        <v>0.11146716452513079</v>
      </c>
    </row>
    <row r="3812" spans="1:5" x14ac:dyDescent="0.3">
      <c r="A3812" t="s">
        <v>12555</v>
      </c>
      <c r="B3812">
        <v>11784000</v>
      </c>
      <c r="C3812">
        <v>20000000</v>
      </c>
      <c r="D3812">
        <f t="shared" si="118"/>
        <v>-8216000</v>
      </c>
      <c r="E3812" s="3">
        <f t="shared" si="119"/>
        <v>0.11146716452513079</v>
      </c>
    </row>
    <row r="3813" spans="1:5" x14ac:dyDescent="0.3">
      <c r="A3813" t="s">
        <v>13228</v>
      </c>
      <c r="B3813">
        <v>3275443</v>
      </c>
      <c r="C3813">
        <v>11500000</v>
      </c>
      <c r="D3813">
        <f t="shared" si="118"/>
        <v>-8224557</v>
      </c>
      <c r="E3813" s="3">
        <f t="shared" si="119"/>
        <v>0.11146716452513079</v>
      </c>
    </row>
    <row r="3814" spans="1:5" x14ac:dyDescent="0.3">
      <c r="A3814" t="s">
        <v>13339</v>
      </c>
      <c r="B3814">
        <v>1754319</v>
      </c>
      <c r="C3814">
        <v>10000000</v>
      </c>
      <c r="D3814">
        <f t="shared" si="118"/>
        <v>-8245681</v>
      </c>
      <c r="E3814" s="3">
        <f t="shared" si="119"/>
        <v>0.11146716452513079</v>
      </c>
    </row>
    <row r="3815" spans="1:5" x14ac:dyDescent="0.3">
      <c r="A3815" t="s">
        <v>13217</v>
      </c>
      <c r="B3815">
        <v>3753806</v>
      </c>
      <c r="C3815">
        <v>12000000</v>
      </c>
      <c r="D3815">
        <f t="shared" si="118"/>
        <v>-8246194</v>
      </c>
      <c r="E3815" s="3">
        <f t="shared" si="119"/>
        <v>0.11146716452513079</v>
      </c>
    </row>
    <row r="3816" spans="1:5" x14ac:dyDescent="0.3">
      <c r="A3816" t="s">
        <v>12600</v>
      </c>
      <c r="B3816">
        <v>410388</v>
      </c>
      <c r="C3816">
        <v>8700000</v>
      </c>
      <c r="D3816">
        <f t="shared" si="118"/>
        <v>-8289612</v>
      </c>
      <c r="E3816" s="3">
        <f t="shared" si="119"/>
        <v>0.11146716452513079</v>
      </c>
    </row>
    <row r="3817" spans="1:5" x14ac:dyDescent="0.3">
      <c r="A3817" t="s">
        <v>12751</v>
      </c>
      <c r="B3817">
        <v>15681020</v>
      </c>
      <c r="C3817">
        <v>24000000</v>
      </c>
      <c r="D3817">
        <f t="shared" si="118"/>
        <v>-8318980</v>
      </c>
      <c r="E3817" s="3">
        <f t="shared" si="119"/>
        <v>0.11146716452513079</v>
      </c>
    </row>
    <row r="3818" spans="1:5" x14ac:dyDescent="0.3">
      <c r="A3818" t="s">
        <v>12261</v>
      </c>
      <c r="B3818">
        <v>16647384</v>
      </c>
      <c r="C3818">
        <v>25000000</v>
      </c>
      <c r="D3818">
        <f t="shared" si="118"/>
        <v>-8352616</v>
      </c>
      <c r="E3818" s="3">
        <f t="shared" si="119"/>
        <v>0.11146716452513079</v>
      </c>
    </row>
    <row r="3819" spans="1:5" x14ac:dyDescent="0.3">
      <c r="A3819" t="s">
        <v>10942</v>
      </c>
      <c r="B3819">
        <v>66636385</v>
      </c>
      <c r="C3819">
        <v>75000000</v>
      </c>
      <c r="D3819">
        <f t="shared" si="118"/>
        <v>-8363615</v>
      </c>
      <c r="E3819" s="3">
        <f t="shared" si="119"/>
        <v>0.11146716452513079</v>
      </c>
    </row>
    <row r="3820" spans="1:5" x14ac:dyDescent="0.3">
      <c r="A3820" t="s">
        <v>12746</v>
      </c>
      <c r="B3820">
        <v>11634458</v>
      </c>
      <c r="C3820">
        <v>20000000</v>
      </c>
      <c r="D3820">
        <f t="shared" si="118"/>
        <v>-8365542</v>
      </c>
      <c r="E3820" s="3">
        <f t="shared" si="119"/>
        <v>0.11146716452513079</v>
      </c>
    </row>
    <row r="3821" spans="1:5" x14ac:dyDescent="0.3">
      <c r="A3821" t="s">
        <v>13341</v>
      </c>
      <c r="B3821">
        <v>1631839</v>
      </c>
      <c r="C3821">
        <v>10000000</v>
      </c>
      <c r="D3821">
        <f t="shared" si="118"/>
        <v>-8368161</v>
      </c>
      <c r="E3821" s="3">
        <f t="shared" si="119"/>
        <v>0.11146716452513079</v>
      </c>
    </row>
    <row r="3822" spans="1:5" x14ac:dyDescent="0.3">
      <c r="A3822" t="s">
        <v>13385</v>
      </c>
      <c r="B3822">
        <v>1602466</v>
      </c>
      <c r="C3822">
        <v>10000000</v>
      </c>
      <c r="D3822">
        <f t="shared" si="118"/>
        <v>-8397534</v>
      </c>
      <c r="E3822" s="3">
        <f t="shared" si="119"/>
        <v>0.11146716452513079</v>
      </c>
    </row>
    <row r="3823" spans="1:5" x14ac:dyDescent="0.3">
      <c r="A3823" t="s">
        <v>10767</v>
      </c>
      <c r="B3823">
        <v>81557479</v>
      </c>
      <c r="C3823">
        <v>90000000</v>
      </c>
      <c r="D3823">
        <f t="shared" si="118"/>
        <v>-8442521</v>
      </c>
      <c r="E3823" s="3">
        <f t="shared" si="119"/>
        <v>0.11146716452513079</v>
      </c>
    </row>
    <row r="3824" spans="1:5" x14ac:dyDescent="0.3">
      <c r="A3824" t="s">
        <v>12400</v>
      </c>
      <c r="B3824">
        <v>13555988</v>
      </c>
      <c r="C3824">
        <v>22000000</v>
      </c>
      <c r="D3824">
        <f t="shared" si="118"/>
        <v>-8444012</v>
      </c>
      <c r="E3824" s="3">
        <f t="shared" si="119"/>
        <v>0.11146716452513079</v>
      </c>
    </row>
    <row r="3825" spans="1:5" x14ac:dyDescent="0.3">
      <c r="A3825" t="s">
        <v>12252</v>
      </c>
      <c r="B3825">
        <v>21554585</v>
      </c>
      <c r="C3825">
        <v>30000000</v>
      </c>
      <c r="D3825">
        <f t="shared" si="118"/>
        <v>-8445415</v>
      </c>
      <c r="E3825" s="3">
        <f t="shared" si="119"/>
        <v>0.11146716452513079</v>
      </c>
    </row>
    <row r="3826" spans="1:5" x14ac:dyDescent="0.3">
      <c r="A3826" t="s">
        <v>13499</v>
      </c>
      <c r="B3826">
        <v>53481</v>
      </c>
      <c r="C3826">
        <v>8500000</v>
      </c>
      <c r="D3826">
        <f t="shared" si="118"/>
        <v>-8446519</v>
      </c>
      <c r="E3826" s="3">
        <f t="shared" si="119"/>
        <v>0.11146716452513079</v>
      </c>
    </row>
    <row r="3827" spans="1:5" x14ac:dyDescent="0.3">
      <c r="A3827" t="s">
        <v>13102</v>
      </c>
      <c r="B3827">
        <v>91547205</v>
      </c>
      <c r="C3827">
        <v>100000000</v>
      </c>
      <c r="D3827">
        <f t="shared" si="118"/>
        <v>-8452795</v>
      </c>
      <c r="E3827" s="3">
        <f t="shared" si="119"/>
        <v>0.11146716452513079</v>
      </c>
    </row>
    <row r="3828" spans="1:5" x14ac:dyDescent="0.3">
      <c r="A3828" t="s">
        <v>13488</v>
      </c>
      <c r="B3828">
        <v>532190</v>
      </c>
      <c r="C3828">
        <v>9000000</v>
      </c>
      <c r="D3828">
        <f t="shared" si="118"/>
        <v>-8467810</v>
      </c>
      <c r="E3828" s="3">
        <f t="shared" si="119"/>
        <v>0.11146716452513079</v>
      </c>
    </row>
    <row r="3829" spans="1:5" x14ac:dyDescent="0.3">
      <c r="A3829" t="s">
        <v>11778</v>
      </c>
      <c r="B3829">
        <v>26505000</v>
      </c>
      <c r="C3829">
        <v>35000000</v>
      </c>
      <c r="D3829">
        <f t="shared" si="118"/>
        <v>-8495000</v>
      </c>
      <c r="E3829" s="3">
        <f t="shared" si="119"/>
        <v>0.11146716452513079</v>
      </c>
    </row>
    <row r="3830" spans="1:5" x14ac:dyDescent="0.3">
      <c r="A3830" t="s">
        <v>13017</v>
      </c>
      <c r="B3830">
        <v>5501940</v>
      </c>
      <c r="C3830">
        <v>14000000</v>
      </c>
      <c r="D3830">
        <f t="shared" si="118"/>
        <v>-8498060</v>
      </c>
      <c r="E3830" s="3">
        <f t="shared" si="119"/>
        <v>0.11146716452513079</v>
      </c>
    </row>
    <row r="3831" spans="1:5" x14ac:dyDescent="0.3">
      <c r="A3831" t="s">
        <v>12131</v>
      </c>
      <c r="B3831">
        <v>21500000</v>
      </c>
      <c r="C3831">
        <v>30000000</v>
      </c>
      <c r="D3831">
        <f t="shared" si="118"/>
        <v>-8500000</v>
      </c>
      <c r="E3831" s="3">
        <f t="shared" si="119"/>
        <v>0.11146716452513079</v>
      </c>
    </row>
    <row r="3832" spans="1:5" x14ac:dyDescent="0.3">
      <c r="A3832" t="s">
        <v>11814</v>
      </c>
      <c r="B3832">
        <v>26494611</v>
      </c>
      <c r="C3832">
        <v>35000000</v>
      </c>
      <c r="D3832">
        <f t="shared" si="118"/>
        <v>-8505389</v>
      </c>
      <c r="E3832" s="3">
        <f t="shared" si="119"/>
        <v>0.11146716452513079</v>
      </c>
    </row>
    <row r="3833" spans="1:5" x14ac:dyDescent="0.3">
      <c r="A3833" t="s">
        <v>13346</v>
      </c>
      <c r="B3833">
        <v>1474508</v>
      </c>
      <c r="C3833">
        <v>10000000</v>
      </c>
      <c r="D3833">
        <f t="shared" si="118"/>
        <v>-8525492</v>
      </c>
      <c r="E3833" s="3">
        <f t="shared" si="119"/>
        <v>0.11146716452513079</v>
      </c>
    </row>
    <row r="3834" spans="1:5" x14ac:dyDescent="0.3">
      <c r="A3834" t="s">
        <v>10468</v>
      </c>
      <c r="B3834">
        <v>191450875</v>
      </c>
      <c r="C3834">
        <v>200000000</v>
      </c>
      <c r="D3834">
        <f t="shared" si="118"/>
        <v>-8549125</v>
      </c>
      <c r="E3834" s="3">
        <f t="shared" si="119"/>
        <v>0.11146716452513079</v>
      </c>
    </row>
    <row r="3835" spans="1:5" x14ac:dyDescent="0.3">
      <c r="A3835" t="s">
        <v>13502</v>
      </c>
      <c r="B3835">
        <v>439162</v>
      </c>
      <c r="C3835">
        <v>9000000</v>
      </c>
      <c r="D3835">
        <f t="shared" si="118"/>
        <v>-8560838</v>
      </c>
      <c r="E3835" s="3">
        <f t="shared" si="119"/>
        <v>0.11146716452513079</v>
      </c>
    </row>
    <row r="3836" spans="1:5" x14ac:dyDescent="0.3">
      <c r="A3836" t="s">
        <v>13811</v>
      </c>
      <c r="B3836">
        <v>434417</v>
      </c>
      <c r="C3836">
        <v>9000000</v>
      </c>
      <c r="D3836">
        <f t="shared" si="118"/>
        <v>-8565583</v>
      </c>
      <c r="E3836" s="3">
        <f t="shared" si="119"/>
        <v>0.11146716452513079</v>
      </c>
    </row>
    <row r="3837" spans="1:5" x14ac:dyDescent="0.3">
      <c r="A3837" t="s">
        <v>12927</v>
      </c>
      <c r="B3837">
        <v>6409206</v>
      </c>
      <c r="C3837">
        <v>15000000</v>
      </c>
      <c r="D3837">
        <f t="shared" si="118"/>
        <v>-8590794</v>
      </c>
      <c r="E3837" s="3">
        <f t="shared" si="119"/>
        <v>0.11146716452513079</v>
      </c>
    </row>
    <row r="3838" spans="1:5" x14ac:dyDescent="0.3">
      <c r="A3838" t="s">
        <v>13492</v>
      </c>
      <c r="B3838">
        <v>398420</v>
      </c>
      <c r="C3838">
        <v>9000000</v>
      </c>
      <c r="D3838">
        <f t="shared" si="118"/>
        <v>-8601580</v>
      </c>
      <c r="E3838" s="3">
        <f t="shared" si="119"/>
        <v>0.11146716452513079</v>
      </c>
    </row>
    <row r="3839" spans="1:5" x14ac:dyDescent="0.3">
      <c r="A3839" t="s">
        <v>12995</v>
      </c>
      <c r="B3839">
        <v>5990075</v>
      </c>
      <c r="C3839">
        <v>14600000</v>
      </c>
      <c r="D3839">
        <f t="shared" si="118"/>
        <v>-8609925</v>
      </c>
      <c r="E3839" s="3">
        <f t="shared" si="119"/>
        <v>0.11146716452513079</v>
      </c>
    </row>
    <row r="3840" spans="1:5" x14ac:dyDescent="0.3">
      <c r="A3840" t="s">
        <v>12928</v>
      </c>
      <c r="B3840">
        <v>6373693</v>
      </c>
      <c r="C3840">
        <v>15000000</v>
      </c>
      <c r="D3840">
        <f t="shared" si="118"/>
        <v>-8626307</v>
      </c>
      <c r="E3840" s="3">
        <f t="shared" si="119"/>
        <v>0.11146716452513079</v>
      </c>
    </row>
    <row r="3841" spans="1:5" x14ac:dyDescent="0.3">
      <c r="A3841" t="s">
        <v>13091</v>
      </c>
      <c r="B3841">
        <v>4360548</v>
      </c>
      <c r="C3841">
        <v>13000000</v>
      </c>
      <c r="D3841">
        <f t="shared" si="118"/>
        <v>-8639452</v>
      </c>
      <c r="E3841" s="3">
        <f t="shared" si="119"/>
        <v>0.11146716452513079</v>
      </c>
    </row>
    <row r="3842" spans="1:5" x14ac:dyDescent="0.3">
      <c r="A3842" t="s">
        <v>13172</v>
      </c>
      <c r="B3842">
        <v>333976</v>
      </c>
      <c r="C3842">
        <v>9000000</v>
      </c>
      <c r="D3842">
        <f t="shared" ref="D3842:D3905" si="120">B3842-C3842</f>
        <v>-8666024</v>
      </c>
      <c r="E3842" s="3">
        <f t="shared" si="119"/>
        <v>0.11146716452513079</v>
      </c>
    </row>
    <row r="3843" spans="1:5" x14ac:dyDescent="0.3">
      <c r="A3843" t="s">
        <v>10771</v>
      </c>
      <c r="B3843">
        <v>1309849</v>
      </c>
      <c r="C3843">
        <v>10000000</v>
      </c>
      <c r="D3843">
        <f t="shared" si="120"/>
        <v>-8690151</v>
      </c>
      <c r="E3843" s="3">
        <f t="shared" ref="E3843:E3906" si="121">CORREL($B:$B,$C:$C)</f>
        <v>0.11146716452513079</v>
      </c>
    </row>
    <row r="3844" spans="1:5" x14ac:dyDescent="0.3">
      <c r="A3844" t="s">
        <v>13701</v>
      </c>
      <c r="B3844">
        <v>1292119</v>
      </c>
      <c r="C3844">
        <v>10000000</v>
      </c>
      <c r="D3844">
        <f t="shared" si="120"/>
        <v>-8707881</v>
      </c>
      <c r="E3844" s="3">
        <f t="shared" si="121"/>
        <v>0.11146716452513079</v>
      </c>
    </row>
    <row r="3845" spans="1:5" x14ac:dyDescent="0.3">
      <c r="A3845" t="s">
        <v>12331</v>
      </c>
      <c r="B3845">
        <v>16290976</v>
      </c>
      <c r="C3845">
        <v>25000000</v>
      </c>
      <c r="D3845">
        <f t="shared" si="120"/>
        <v>-8709024</v>
      </c>
      <c r="E3845" s="3">
        <f t="shared" si="121"/>
        <v>0.11146716452513079</v>
      </c>
    </row>
    <row r="3846" spans="1:5" x14ac:dyDescent="0.3">
      <c r="A3846" t="s">
        <v>13344</v>
      </c>
      <c r="B3846">
        <v>1276984</v>
      </c>
      <c r="C3846">
        <v>10000000</v>
      </c>
      <c r="D3846">
        <f t="shared" si="120"/>
        <v>-8723016</v>
      </c>
      <c r="E3846" s="3">
        <f t="shared" si="121"/>
        <v>0.11146716452513079</v>
      </c>
    </row>
    <row r="3847" spans="1:5" x14ac:dyDescent="0.3">
      <c r="A3847" t="s">
        <v>11367</v>
      </c>
      <c r="B3847">
        <v>41256277</v>
      </c>
      <c r="C3847">
        <v>50000000</v>
      </c>
      <c r="D3847">
        <f t="shared" si="120"/>
        <v>-8743723</v>
      </c>
      <c r="E3847" s="3">
        <f t="shared" si="121"/>
        <v>0.11146716452513079</v>
      </c>
    </row>
    <row r="3848" spans="1:5" x14ac:dyDescent="0.3">
      <c r="A3848" t="s">
        <v>12749</v>
      </c>
      <c r="B3848">
        <v>8662318</v>
      </c>
      <c r="C3848">
        <v>17500000</v>
      </c>
      <c r="D3848">
        <f t="shared" si="120"/>
        <v>-8837682</v>
      </c>
      <c r="E3848" s="3">
        <f t="shared" si="121"/>
        <v>0.11146716452513079</v>
      </c>
    </row>
    <row r="3849" spans="1:5" x14ac:dyDescent="0.3">
      <c r="A3849" t="s">
        <v>13088</v>
      </c>
      <c r="B3849">
        <v>4157491</v>
      </c>
      <c r="C3849">
        <v>13000000</v>
      </c>
      <c r="D3849">
        <f t="shared" si="120"/>
        <v>-8842509</v>
      </c>
      <c r="E3849" s="3">
        <f t="shared" si="121"/>
        <v>0.11146716452513079</v>
      </c>
    </row>
    <row r="3850" spans="1:5" x14ac:dyDescent="0.3">
      <c r="A3850" t="s">
        <v>13159</v>
      </c>
      <c r="B3850">
        <v>3148482</v>
      </c>
      <c r="C3850">
        <v>12000000</v>
      </c>
      <c r="D3850">
        <f t="shared" si="120"/>
        <v>-8851518</v>
      </c>
      <c r="E3850" s="3">
        <f t="shared" si="121"/>
        <v>0.11146716452513079</v>
      </c>
    </row>
    <row r="3851" spans="1:5" x14ac:dyDescent="0.3">
      <c r="A3851" t="s">
        <v>11524</v>
      </c>
      <c r="B3851">
        <v>31136950</v>
      </c>
      <c r="C3851">
        <v>40000000</v>
      </c>
      <c r="D3851">
        <f t="shared" si="120"/>
        <v>-8863050</v>
      </c>
      <c r="E3851" s="3">
        <f t="shared" si="121"/>
        <v>0.11146716452513079</v>
      </c>
    </row>
    <row r="3852" spans="1:5" x14ac:dyDescent="0.3">
      <c r="A3852" t="s">
        <v>12018</v>
      </c>
      <c r="B3852">
        <v>21129348</v>
      </c>
      <c r="C3852">
        <v>30000000</v>
      </c>
      <c r="D3852">
        <f t="shared" si="120"/>
        <v>-8870652</v>
      </c>
      <c r="E3852" s="3">
        <f t="shared" si="121"/>
        <v>0.11146716452513079</v>
      </c>
    </row>
    <row r="3853" spans="1:5" x14ac:dyDescent="0.3">
      <c r="A3853" t="s">
        <v>12262</v>
      </c>
      <c r="B3853">
        <v>16118077</v>
      </c>
      <c r="C3853">
        <v>25000000</v>
      </c>
      <c r="D3853">
        <f t="shared" si="120"/>
        <v>-8881923</v>
      </c>
      <c r="E3853" s="3">
        <f t="shared" si="121"/>
        <v>0.11146716452513079</v>
      </c>
    </row>
    <row r="3854" spans="1:5" x14ac:dyDescent="0.3">
      <c r="A3854" t="s">
        <v>13497</v>
      </c>
      <c r="B3854">
        <v>117190</v>
      </c>
      <c r="C3854">
        <v>9000000</v>
      </c>
      <c r="D3854">
        <f t="shared" si="120"/>
        <v>-8882810</v>
      </c>
      <c r="E3854" s="3">
        <f t="shared" si="121"/>
        <v>0.11146716452513079</v>
      </c>
    </row>
    <row r="3855" spans="1:5" x14ac:dyDescent="0.3">
      <c r="A3855" t="s">
        <v>11101</v>
      </c>
      <c r="B3855">
        <v>54116191</v>
      </c>
      <c r="C3855">
        <v>63000000</v>
      </c>
      <c r="D3855">
        <f t="shared" si="120"/>
        <v>-8883809</v>
      </c>
      <c r="E3855" s="3">
        <f t="shared" si="121"/>
        <v>0.11146716452513079</v>
      </c>
    </row>
    <row r="3856" spans="1:5" x14ac:dyDescent="0.3">
      <c r="A3856" t="s">
        <v>10438</v>
      </c>
      <c r="B3856">
        <v>200069408</v>
      </c>
      <c r="C3856">
        <v>209000000</v>
      </c>
      <c r="D3856">
        <f t="shared" si="120"/>
        <v>-8930592</v>
      </c>
      <c r="E3856" s="3">
        <f t="shared" si="121"/>
        <v>0.11146716452513079</v>
      </c>
    </row>
    <row r="3857" spans="1:5" x14ac:dyDescent="0.3">
      <c r="A3857" t="s">
        <v>10445</v>
      </c>
      <c r="B3857">
        <v>241063875</v>
      </c>
      <c r="C3857">
        <v>250000000</v>
      </c>
      <c r="D3857">
        <f t="shared" si="120"/>
        <v>-8936125</v>
      </c>
      <c r="E3857" s="3">
        <f t="shared" si="121"/>
        <v>0.11146716452513079</v>
      </c>
    </row>
    <row r="3858" spans="1:5" x14ac:dyDescent="0.3">
      <c r="A3858" t="s">
        <v>13333</v>
      </c>
      <c r="B3858">
        <v>1055654</v>
      </c>
      <c r="C3858">
        <v>10000000</v>
      </c>
      <c r="D3858">
        <f t="shared" si="120"/>
        <v>-8944346</v>
      </c>
      <c r="E3858" s="3">
        <f t="shared" si="121"/>
        <v>0.11146716452513079</v>
      </c>
    </row>
    <row r="3859" spans="1:5" x14ac:dyDescent="0.3">
      <c r="A3859" t="s">
        <v>13424</v>
      </c>
      <c r="B3859">
        <v>1046166</v>
      </c>
      <c r="C3859">
        <v>10000000</v>
      </c>
      <c r="D3859">
        <f t="shared" si="120"/>
        <v>-8953834</v>
      </c>
      <c r="E3859" s="3">
        <f t="shared" si="121"/>
        <v>0.11146716452513079</v>
      </c>
    </row>
    <row r="3860" spans="1:5" x14ac:dyDescent="0.3">
      <c r="A3860" t="s">
        <v>11149</v>
      </c>
      <c r="B3860">
        <v>51045801</v>
      </c>
      <c r="C3860">
        <v>60000000</v>
      </c>
      <c r="D3860">
        <f t="shared" si="120"/>
        <v>-8954199</v>
      </c>
      <c r="E3860" s="3">
        <f t="shared" si="121"/>
        <v>0.11146716452513079</v>
      </c>
    </row>
    <row r="3861" spans="1:5" x14ac:dyDescent="0.3">
      <c r="A3861" t="s">
        <v>12560</v>
      </c>
      <c r="B3861">
        <v>10544143</v>
      </c>
      <c r="C3861">
        <v>19500000</v>
      </c>
      <c r="D3861">
        <f t="shared" si="120"/>
        <v>-8955857</v>
      </c>
      <c r="E3861" s="3">
        <f t="shared" si="121"/>
        <v>0.11146716452513079</v>
      </c>
    </row>
    <row r="3862" spans="1:5" x14ac:dyDescent="0.3">
      <c r="A3862" t="s">
        <v>13415</v>
      </c>
      <c r="B3862">
        <v>1043487</v>
      </c>
      <c r="C3862">
        <v>10000000</v>
      </c>
      <c r="D3862">
        <f t="shared" si="120"/>
        <v>-8956513</v>
      </c>
      <c r="E3862" s="3">
        <f t="shared" si="121"/>
        <v>0.11146716452513079</v>
      </c>
    </row>
    <row r="3863" spans="1:5" x14ac:dyDescent="0.3">
      <c r="A3863" t="s">
        <v>12557</v>
      </c>
      <c r="B3863">
        <v>11034436</v>
      </c>
      <c r="C3863">
        <v>20000000</v>
      </c>
      <c r="D3863">
        <f t="shared" si="120"/>
        <v>-8965564</v>
      </c>
      <c r="E3863" s="3">
        <f t="shared" si="121"/>
        <v>0.11146716452513079</v>
      </c>
    </row>
    <row r="3864" spans="1:5" x14ac:dyDescent="0.3">
      <c r="A3864" t="s">
        <v>13374</v>
      </c>
      <c r="B3864">
        <v>11835</v>
      </c>
      <c r="C3864">
        <v>9000000</v>
      </c>
      <c r="D3864">
        <f t="shared" si="120"/>
        <v>-8988165</v>
      </c>
      <c r="E3864" s="3">
        <f t="shared" si="121"/>
        <v>0.11146716452513079</v>
      </c>
    </row>
    <row r="3865" spans="1:5" x14ac:dyDescent="0.3">
      <c r="A3865" t="s">
        <v>13347</v>
      </c>
      <c r="B3865">
        <v>1011054</v>
      </c>
      <c r="C3865">
        <v>10000000</v>
      </c>
      <c r="D3865">
        <f t="shared" si="120"/>
        <v>-8988946</v>
      </c>
      <c r="E3865" s="3">
        <f t="shared" si="121"/>
        <v>0.11146716452513079</v>
      </c>
    </row>
    <row r="3866" spans="1:5" x14ac:dyDescent="0.3">
      <c r="A3866" t="s">
        <v>12692</v>
      </c>
      <c r="B3866">
        <v>6000000</v>
      </c>
      <c r="C3866">
        <v>15000000</v>
      </c>
      <c r="D3866">
        <f t="shared" si="120"/>
        <v>-9000000</v>
      </c>
      <c r="E3866" s="3">
        <f t="shared" si="121"/>
        <v>0.11146716452513079</v>
      </c>
    </row>
    <row r="3867" spans="1:5" x14ac:dyDescent="0.3">
      <c r="A3867" t="s">
        <v>11636</v>
      </c>
      <c r="B3867">
        <v>30993544</v>
      </c>
      <c r="C3867">
        <v>40000000</v>
      </c>
      <c r="D3867">
        <f t="shared" si="120"/>
        <v>-9006456</v>
      </c>
      <c r="E3867" s="3">
        <f t="shared" si="121"/>
        <v>0.11146716452513079</v>
      </c>
    </row>
    <row r="3868" spans="1:5" x14ac:dyDescent="0.3">
      <c r="A3868" t="s">
        <v>11637</v>
      </c>
      <c r="B3868">
        <v>30981850</v>
      </c>
      <c r="C3868">
        <v>40000000</v>
      </c>
      <c r="D3868">
        <f t="shared" si="120"/>
        <v>-9018150</v>
      </c>
      <c r="E3868" s="3">
        <f t="shared" si="121"/>
        <v>0.11146716452513079</v>
      </c>
    </row>
    <row r="3869" spans="1:5" x14ac:dyDescent="0.3">
      <c r="A3869" t="s">
        <v>11820</v>
      </c>
      <c r="B3869">
        <v>20981633</v>
      </c>
      <c r="C3869">
        <v>30000000</v>
      </c>
      <c r="D3869">
        <f t="shared" si="120"/>
        <v>-9018367</v>
      </c>
      <c r="E3869" s="3">
        <f t="shared" si="121"/>
        <v>0.11146716452513079</v>
      </c>
    </row>
    <row r="3870" spans="1:5" x14ac:dyDescent="0.3">
      <c r="A3870" t="s">
        <v>13342</v>
      </c>
      <c r="B3870">
        <v>1939441</v>
      </c>
      <c r="C3870">
        <v>11000000</v>
      </c>
      <c r="D3870">
        <f t="shared" si="120"/>
        <v>-9060559</v>
      </c>
      <c r="E3870" s="3">
        <f t="shared" si="121"/>
        <v>0.11146716452513079</v>
      </c>
    </row>
    <row r="3871" spans="1:5" x14ac:dyDescent="0.3">
      <c r="A3871" t="s">
        <v>11370</v>
      </c>
      <c r="B3871">
        <v>40905277</v>
      </c>
      <c r="C3871">
        <v>50000000</v>
      </c>
      <c r="D3871">
        <f t="shared" si="120"/>
        <v>-9094723</v>
      </c>
      <c r="E3871" s="3">
        <f t="shared" si="121"/>
        <v>0.11146716452513079</v>
      </c>
    </row>
    <row r="3872" spans="1:5" x14ac:dyDescent="0.3">
      <c r="A3872" t="s">
        <v>13348</v>
      </c>
      <c r="B3872">
        <v>900926</v>
      </c>
      <c r="C3872">
        <v>10000000</v>
      </c>
      <c r="D3872">
        <f t="shared" si="120"/>
        <v>-9099074</v>
      </c>
      <c r="E3872" s="3">
        <f t="shared" si="121"/>
        <v>0.11146716452513079</v>
      </c>
    </row>
    <row r="3873" spans="1:5" x14ac:dyDescent="0.3">
      <c r="A3873" t="s">
        <v>13421</v>
      </c>
      <c r="B3873">
        <v>883887</v>
      </c>
      <c r="C3873">
        <v>10000000</v>
      </c>
      <c r="D3873">
        <f t="shared" si="120"/>
        <v>-9116113</v>
      </c>
      <c r="E3873" s="3">
        <f t="shared" si="121"/>
        <v>0.11146716452513079</v>
      </c>
    </row>
    <row r="3874" spans="1:5" x14ac:dyDescent="0.3">
      <c r="A3874" t="s">
        <v>12597</v>
      </c>
      <c r="B3874">
        <v>882710</v>
      </c>
      <c r="C3874">
        <v>10000000</v>
      </c>
      <c r="D3874">
        <f t="shared" si="120"/>
        <v>-9117290</v>
      </c>
      <c r="E3874" s="3">
        <f t="shared" si="121"/>
        <v>0.11146716452513079</v>
      </c>
    </row>
    <row r="3875" spans="1:5" x14ac:dyDescent="0.3">
      <c r="A3875" t="s">
        <v>11428</v>
      </c>
      <c r="B3875">
        <v>37879996</v>
      </c>
      <c r="C3875">
        <v>47000000</v>
      </c>
      <c r="D3875">
        <f t="shared" si="120"/>
        <v>-9120004</v>
      </c>
      <c r="E3875" s="3">
        <f t="shared" si="121"/>
        <v>0.11146716452513079</v>
      </c>
    </row>
    <row r="3876" spans="1:5" x14ac:dyDescent="0.3">
      <c r="A3876" t="s">
        <v>11825</v>
      </c>
      <c r="B3876">
        <v>25871834</v>
      </c>
      <c r="C3876">
        <v>35000000</v>
      </c>
      <c r="D3876">
        <f t="shared" si="120"/>
        <v>-9128166</v>
      </c>
      <c r="E3876" s="3">
        <f t="shared" si="121"/>
        <v>0.11146716452513079</v>
      </c>
    </row>
    <row r="3877" spans="1:5" x14ac:dyDescent="0.3">
      <c r="A3877" t="s">
        <v>11222</v>
      </c>
      <c r="B3877">
        <v>45860039</v>
      </c>
      <c r="C3877">
        <v>55000000</v>
      </c>
      <c r="D3877">
        <f t="shared" si="120"/>
        <v>-9139961</v>
      </c>
      <c r="E3877" s="3">
        <f t="shared" si="121"/>
        <v>0.11146716452513079</v>
      </c>
    </row>
    <row r="3878" spans="1:5" x14ac:dyDescent="0.3">
      <c r="A3878" t="s">
        <v>13164</v>
      </c>
      <c r="B3878">
        <v>2835886</v>
      </c>
      <c r="C3878">
        <v>12000000</v>
      </c>
      <c r="D3878">
        <f t="shared" si="120"/>
        <v>-9164114</v>
      </c>
      <c r="E3878" s="3">
        <f t="shared" si="121"/>
        <v>0.11146716452513079</v>
      </c>
    </row>
    <row r="3879" spans="1:5" x14ac:dyDescent="0.3">
      <c r="A3879" t="s">
        <v>13219</v>
      </c>
      <c r="B3879">
        <v>2832826</v>
      </c>
      <c r="C3879">
        <v>12000000</v>
      </c>
      <c r="D3879">
        <f t="shared" si="120"/>
        <v>-9167174</v>
      </c>
      <c r="E3879" s="3">
        <f t="shared" si="121"/>
        <v>0.11146716452513079</v>
      </c>
    </row>
    <row r="3880" spans="1:5" x14ac:dyDescent="0.3">
      <c r="A3880" t="s">
        <v>11150</v>
      </c>
      <c r="B3880">
        <v>50818750</v>
      </c>
      <c r="C3880">
        <v>60000000</v>
      </c>
      <c r="D3880">
        <f t="shared" si="120"/>
        <v>-9181250</v>
      </c>
      <c r="E3880" s="3">
        <f t="shared" si="121"/>
        <v>0.11146716452513079</v>
      </c>
    </row>
    <row r="3881" spans="1:5" x14ac:dyDescent="0.3">
      <c r="A3881" t="s">
        <v>13222</v>
      </c>
      <c r="B3881">
        <v>2807854</v>
      </c>
      <c r="C3881">
        <v>12000000</v>
      </c>
      <c r="D3881">
        <f t="shared" si="120"/>
        <v>-9192146</v>
      </c>
      <c r="E3881" s="3">
        <f t="shared" si="121"/>
        <v>0.11146716452513079</v>
      </c>
    </row>
    <row r="3882" spans="1:5" x14ac:dyDescent="0.3">
      <c r="A3882" t="s">
        <v>13337</v>
      </c>
      <c r="B3882">
        <v>800000</v>
      </c>
      <c r="C3882">
        <v>10000000</v>
      </c>
      <c r="D3882">
        <f t="shared" si="120"/>
        <v>-9200000</v>
      </c>
      <c r="E3882" s="3">
        <f t="shared" si="121"/>
        <v>0.11146716452513079</v>
      </c>
    </row>
    <row r="3883" spans="1:5" x14ac:dyDescent="0.3">
      <c r="A3883" t="s">
        <v>12401</v>
      </c>
      <c r="B3883">
        <v>12784713</v>
      </c>
      <c r="C3883">
        <v>22000000</v>
      </c>
      <c r="D3883">
        <f t="shared" si="120"/>
        <v>-9215287</v>
      </c>
      <c r="E3883" s="3">
        <f t="shared" si="121"/>
        <v>0.11146716452513079</v>
      </c>
    </row>
    <row r="3884" spans="1:5" x14ac:dyDescent="0.3">
      <c r="A3884" t="s">
        <v>13416</v>
      </c>
      <c r="B3884">
        <v>770629</v>
      </c>
      <c r="C3884">
        <v>10000000</v>
      </c>
      <c r="D3884">
        <f t="shared" si="120"/>
        <v>-9229371</v>
      </c>
      <c r="E3884" s="3">
        <f t="shared" si="121"/>
        <v>0.11146716452513079</v>
      </c>
    </row>
    <row r="3885" spans="1:5" x14ac:dyDescent="0.3">
      <c r="A3885" t="s">
        <v>10764</v>
      </c>
      <c r="B3885">
        <v>88761720</v>
      </c>
      <c r="C3885">
        <v>98000000</v>
      </c>
      <c r="D3885">
        <f t="shared" si="120"/>
        <v>-9238280</v>
      </c>
      <c r="E3885" s="3">
        <f t="shared" si="121"/>
        <v>0.11146716452513079</v>
      </c>
    </row>
    <row r="3886" spans="1:5" x14ac:dyDescent="0.3">
      <c r="A3886" t="s">
        <v>11419</v>
      </c>
      <c r="B3886">
        <v>756452</v>
      </c>
      <c r="C3886">
        <v>10000000</v>
      </c>
      <c r="D3886">
        <f t="shared" si="120"/>
        <v>-9243548</v>
      </c>
      <c r="E3886" s="3">
        <f t="shared" si="121"/>
        <v>0.11146716452513079</v>
      </c>
    </row>
    <row r="3887" spans="1:5" x14ac:dyDescent="0.3">
      <c r="A3887" t="s">
        <v>10840</v>
      </c>
      <c r="B3887">
        <v>75754670</v>
      </c>
      <c r="C3887">
        <v>85000000</v>
      </c>
      <c r="D3887">
        <f t="shared" si="120"/>
        <v>-9245330</v>
      </c>
      <c r="E3887" s="3">
        <f t="shared" si="121"/>
        <v>0.11146716452513079</v>
      </c>
    </row>
    <row r="3888" spans="1:5" x14ac:dyDescent="0.3">
      <c r="A3888" t="s">
        <v>14262</v>
      </c>
      <c r="B3888">
        <v>227241</v>
      </c>
      <c r="C3888">
        <v>9500000</v>
      </c>
      <c r="D3888">
        <f t="shared" si="120"/>
        <v>-9272759</v>
      </c>
      <c r="E3888" s="3">
        <f t="shared" si="121"/>
        <v>0.11146716452513079</v>
      </c>
    </row>
    <row r="3889" spans="1:5" x14ac:dyDescent="0.3">
      <c r="A3889" t="s">
        <v>13442</v>
      </c>
      <c r="B3889">
        <v>1207007</v>
      </c>
      <c r="C3889">
        <v>10500000</v>
      </c>
      <c r="D3889">
        <f t="shared" si="120"/>
        <v>-9292993</v>
      </c>
      <c r="E3889" s="3">
        <f t="shared" si="121"/>
        <v>0.11146716452513079</v>
      </c>
    </row>
    <row r="3890" spans="1:5" x14ac:dyDescent="0.3">
      <c r="A3890" t="s">
        <v>12364</v>
      </c>
      <c r="B3890">
        <v>10660147</v>
      </c>
      <c r="C3890">
        <v>20000000</v>
      </c>
      <c r="D3890">
        <f t="shared" si="120"/>
        <v>-9339853</v>
      </c>
      <c r="E3890" s="3">
        <f t="shared" si="121"/>
        <v>0.11146716452513079</v>
      </c>
    </row>
    <row r="3891" spans="1:5" x14ac:dyDescent="0.3">
      <c r="A3891" t="s">
        <v>12996</v>
      </c>
      <c r="B3891">
        <v>5459824</v>
      </c>
      <c r="C3891">
        <v>14800000</v>
      </c>
      <c r="D3891">
        <f t="shared" si="120"/>
        <v>-9340176</v>
      </c>
      <c r="E3891" s="3">
        <f t="shared" si="121"/>
        <v>0.11146716452513079</v>
      </c>
    </row>
    <row r="3892" spans="1:5" x14ac:dyDescent="0.3">
      <c r="A3892" t="s">
        <v>11069</v>
      </c>
      <c r="B3892">
        <v>55637680</v>
      </c>
      <c r="C3892">
        <v>65000000</v>
      </c>
      <c r="D3892">
        <f t="shared" si="120"/>
        <v>-9362320</v>
      </c>
      <c r="E3892" s="3">
        <f t="shared" si="121"/>
        <v>0.11146716452513079</v>
      </c>
    </row>
    <row r="3893" spans="1:5" x14ac:dyDescent="0.3">
      <c r="A3893" t="s">
        <v>10785</v>
      </c>
      <c r="B3893">
        <v>78616689</v>
      </c>
      <c r="C3893">
        <v>88000000</v>
      </c>
      <c r="D3893">
        <f t="shared" si="120"/>
        <v>-9383311</v>
      </c>
      <c r="E3893" s="3">
        <f t="shared" si="121"/>
        <v>0.11146716452513079</v>
      </c>
    </row>
    <row r="3894" spans="1:5" x14ac:dyDescent="0.3">
      <c r="A3894" t="s">
        <v>10790</v>
      </c>
      <c r="B3894">
        <v>5108820</v>
      </c>
      <c r="C3894">
        <v>14500000</v>
      </c>
      <c r="D3894">
        <f t="shared" si="120"/>
        <v>-9391180</v>
      </c>
      <c r="E3894" s="3">
        <f t="shared" si="121"/>
        <v>0.11146716452513079</v>
      </c>
    </row>
    <row r="3895" spans="1:5" x14ac:dyDescent="0.3">
      <c r="A3895" t="s">
        <v>13351</v>
      </c>
      <c r="B3895">
        <v>598645</v>
      </c>
      <c r="C3895">
        <v>10000000</v>
      </c>
      <c r="D3895">
        <f t="shared" si="120"/>
        <v>-9401355</v>
      </c>
      <c r="E3895" s="3">
        <f t="shared" si="121"/>
        <v>0.11146716452513079</v>
      </c>
    </row>
    <row r="3896" spans="1:5" x14ac:dyDescent="0.3">
      <c r="A3896" t="s">
        <v>13352</v>
      </c>
      <c r="B3896">
        <v>578527</v>
      </c>
      <c r="C3896">
        <v>10000000</v>
      </c>
      <c r="D3896">
        <f t="shared" si="120"/>
        <v>-9421473</v>
      </c>
      <c r="E3896" s="3">
        <f t="shared" si="121"/>
        <v>0.11146716452513079</v>
      </c>
    </row>
    <row r="3897" spans="1:5" x14ac:dyDescent="0.3">
      <c r="A3897" t="s">
        <v>12559</v>
      </c>
      <c r="B3897">
        <v>10569071</v>
      </c>
      <c r="C3897">
        <v>20000000</v>
      </c>
      <c r="D3897">
        <f t="shared" si="120"/>
        <v>-9430929</v>
      </c>
      <c r="E3897" s="3">
        <f t="shared" si="121"/>
        <v>0.11146716452513079</v>
      </c>
    </row>
    <row r="3898" spans="1:5" x14ac:dyDescent="0.3">
      <c r="A3898" t="s">
        <v>12639</v>
      </c>
      <c r="B3898">
        <v>10562387</v>
      </c>
      <c r="C3898">
        <v>20000000</v>
      </c>
      <c r="D3898">
        <f t="shared" si="120"/>
        <v>-9437613</v>
      </c>
      <c r="E3898" s="3">
        <f t="shared" si="121"/>
        <v>0.11146716452513079</v>
      </c>
    </row>
    <row r="3899" spans="1:5" x14ac:dyDescent="0.3">
      <c r="A3899" t="s">
        <v>12689</v>
      </c>
      <c r="B3899">
        <v>8508843</v>
      </c>
      <c r="C3899">
        <v>18000000</v>
      </c>
      <c r="D3899">
        <f t="shared" si="120"/>
        <v>-9491157</v>
      </c>
      <c r="E3899" s="3">
        <f t="shared" si="121"/>
        <v>0.11146716452513079</v>
      </c>
    </row>
    <row r="3900" spans="1:5" x14ac:dyDescent="0.3">
      <c r="A3900" t="s">
        <v>13997</v>
      </c>
      <c r="B3900">
        <v>5005</v>
      </c>
      <c r="C3900">
        <v>9500000</v>
      </c>
      <c r="D3900">
        <f t="shared" si="120"/>
        <v>-9494995</v>
      </c>
      <c r="E3900" s="3">
        <f t="shared" si="121"/>
        <v>0.11146716452513079</v>
      </c>
    </row>
    <row r="3901" spans="1:5" x14ac:dyDescent="0.3">
      <c r="A3901" t="s">
        <v>11196</v>
      </c>
      <c r="B3901">
        <v>25472967</v>
      </c>
      <c r="C3901">
        <v>35000000</v>
      </c>
      <c r="D3901">
        <f t="shared" si="120"/>
        <v>-9527033</v>
      </c>
      <c r="E3901" s="3">
        <f t="shared" si="121"/>
        <v>0.11146716452513079</v>
      </c>
    </row>
    <row r="3902" spans="1:5" x14ac:dyDescent="0.3">
      <c r="A3902" t="s">
        <v>11304</v>
      </c>
      <c r="B3902">
        <v>42438300</v>
      </c>
      <c r="C3902">
        <v>52000000</v>
      </c>
      <c r="D3902">
        <f t="shared" si="120"/>
        <v>-9561700</v>
      </c>
      <c r="E3902" s="3">
        <f t="shared" si="121"/>
        <v>0.11146716452513079</v>
      </c>
    </row>
    <row r="3903" spans="1:5" x14ac:dyDescent="0.3">
      <c r="A3903" t="s">
        <v>12015</v>
      </c>
      <c r="B3903">
        <v>20422207</v>
      </c>
      <c r="C3903">
        <v>30000000</v>
      </c>
      <c r="D3903">
        <f t="shared" si="120"/>
        <v>-9577793</v>
      </c>
      <c r="E3903" s="3">
        <f t="shared" si="121"/>
        <v>0.11146716452513079</v>
      </c>
    </row>
    <row r="3904" spans="1:5" x14ac:dyDescent="0.3">
      <c r="A3904" t="s">
        <v>11706</v>
      </c>
      <c r="B3904">
        <v>30400000</v>
      </c>
      <c r="C3904">
        <v>40000000</v>
      </c>
      <c r="D3904">
        <f t="shared" si="120"/>
        <v>-9600000</v>
      </c>
      <c r="E3904" s="3">
        <f t="shared" si="121"/>
        <v>0.11146716452513079</v>
      </c>
    </row>
    <row r="3905" spans="1:5" x14ac:dyDescent="0.3">
      <c r="A3905" t="s">
        <v>13354</v>
      </c>
      <c r="B3905">
        <v>365734</v>
      </c>
      <c r="C3905">
        <v>10000000</v>
      </c>
      <c r="D3905">
        <f t="shared" si="120"/>
        <v>-9634266</v>
      </c>
      <c r="E3905" s="3">
        <f t="shared" si="121"/>
        <v>0.11146716452513079</v>
      </c>
    </row>
    <row r="3906" spans="1:5" x14ac:dyDescent="0.3">
      <c r="A3906" t="s">
        <v>13160</v>
      </c>
      <c r="B3906">
        <v>2326407</v>
      </c>
      <c r="C3906">
        <v>12000000</v>
      </c>
      <c r="D3906">
        <f t="shared" ref="D3906:D3969" si="122">B3906-C3906</f>
        <v>-9673593</v>
      </c>
      <c r="E3906" s="3">
        <f t="shared" si="121"/>
        <v>0.11146716452513079</v>
      </c>
    </row>
    <row r="3907" spans="1:5" x14ac:dyDescent="0.3">
      <c r="A3907" t="s">
        <v>12930</v>
      </c>
      <c r="B3907">
        <v>5306447</v>
      </c>
      <c r="C3907">
        <v>15000000</v>
      </c>
      <c r="D3907">
        <f t="shared" si="122"/>
        <v>-9693553</v>
      </c>
      <c r="E3907" s="3">
        <f t="shared" ref="E3907:E3970" si="123">CORREL($B:$B,$C:$C)</f>
        <v>0.11146716452513079</v>
      </c>
    </row>
    <row r="3908" spans="1:5" x14ac:dyDescent="0.3">
      <c r="A3908" t="s">
        <v>12029</v>
      </c>
      <c r="B3908">
        <v>16295774</v>
      </c>
      <c r="C3908">
        <v>26000000</v>
      </c>
      <c r="D3908">
        <f t="shared" si="122"/>
        <v>-9704226</v>
      </c>
      <c r="E3908" s="3">
        <f t="shared" si="123"/>
        <v>0.11146716452513079</v>
      </c>
    </row>
    <row r="3909" spans="1:5" x14ac:dyDescent="0.3">
      <c r="A3909" t="s">
        <v>11208</v>
      </c>
      <c r="B3909">
        <v>48291624</v>
      </c>
      <c r="C3909">
        <v>58000000</v>
      </c>
      <c r="D3909">
        <f t="shared" si="122"/>
        <v>-9708376</v>
      </c>
      <c r="E3909" s="3">
        <f t="shared" si="123"/>
        <v>0.11146716452513079</v>
      </c>
    </row>
    <row r="3910" spans="1:5" x14ac:dyDescent="0.3">
      <c r="A3910" t="s">
        <v>12251</v>
      </c>
      <c r="B3910">
        <v>15785632</v>
      </c>
      <c r="C3910">
        <v>25500000</v>
      </c>
      <c r="D3910">
        <f t="shared" si="122"/>
        <v>-9714368</v>
      </c>
      <c r="E3910" s="3">
        <f t="shared" si="123"/>
        <v>0.11146716452513079</v>
      </c>
    </row>
    <row r="3911" spans="1:5" x14ac:dyDescent="0.3">
      <c r="A3911" t="s">
        <v>11815</v>
      </c>
      <c r="B3911">
        <v>25266129</v>
      </c>
      <c r="C3911">
        <v>35000000</v>
      </c>
      <c r="D3911">
        <f t="shared" si="122"/>
        <v>-9733871</v>
      </c>
      <c r="E3911" s="3">
        <f t="shared" si="123"/>
        <v>0.11146716452513079</v>
      </c>
    </row>
    <row r="3912" spans="1:5" x14ac:dyDescent="0.3">
      <c r="A3912" t="s">
        <v>12168</v>
      </c>
      <c r="B3912">
        <v>16252765</v>
      </c>
      <c r="C3912">
        <v>26000000</v>
      </c>
      <c r="D3912">
        <f t="shared" si="122"/>
        <v>-9747235</v>
      </c>
      <c r="E3912" s="3">
        <f t="shared" si="123"/>
        <v>0.11146716452513079</v>
      </c>
    </row>
    <row r="3913" spans="1:5" x14ac:dyDescent="0.3">
      <c r="A3913" t="s">
        <v>12593</v>
      </c>
      <c r="B3913">
        <v>2246000</v>
      </c>
      <c r="C3913">
        <v>12000000</v>
      </c>
      <c r="D3913">
        <f t="shared" si="122"/>
        <v>-9754000</v>
      </c>
      <c r="E3913" s="3">
        <f t="shared" si="123"/>
        <v>0.11146716452513079</v>
      </c>
    </row>
    <row r="3914" spans="1:5" x14ac:dyDescent="0.3">
      <c r="A3914" t="s">
        <v>13357</v>
      </c>
      <c r="B3914">
        <v>244465</v>
      </c>
      <c r="C3914">
        <v>10000000</v>
      </c>
      <c r="D3914">
        <f t="shared" si="122"/>
        <v>-9755535</v>
      </c>
      <c r="E3914" s="3">
        <f t="shared" si="123"/>
        <v>0.11146716452513079</v>
      </c>
    </row>
    <row r="3915" spans="1:5" x14ac:dyDescent="0.3">
      <c r="A3915" t="s">
        <v>13358</v>
      </c>
      <c r="B3915">
        <v>228524</v>
      </c>
      <c r="C3915">
        <v>10000000</v>
      </c>
      <c r="D3915">
        <f t="shared" si="122"/>
        <v>-9771476</v>
      </c>
      <c r="E3915" s="3">
        <f t="shared" si="123"/>
        <v>0.11146716452513079</v>
      </c>
    </row>
    <row r="3916" spans="1:5" x14ac:dyDescent="0.3">
      <c r="A3916" t="s">
        <v>13359</v>
      </c>
      <c r="B3916">
        <v>226792</v>
      </c>
      <c r="C3916">
        <v>10000000</v>
      </c>
      <c r="D3916">
        <f t="shared" si="122"/>
        <v>-9773208</v>
      </c>
      <c r="E3916" s="3">
        <f t="shared" si="123"/>
        <v>0.11146716452513079</v>
      </c>
    </row>
    <row r="3917" spans="1:5" x14ac:dyDescent="0.3">
      <c r="A3917" t="s">
        <v>13379</v>
      </c>
      <c r="B3917">
        <v>225377</v>
      </c>
      <c r="C3917">
        <v>10000000</v>
      </c>
      <c r="D3917">
        <f t="shared" si="122"/>
        <v>-9774623</v>
      </c>
      <c r="E3917" s="3">
        <f t="shared" si="123"/>
        <v>0.11146716452513079</v>
      </c>
    </row>
    <row r="3918" spans="1:5" x14ac:dyDescent="0.3">
      <c r="A3918" t="s">
        <v>13360</v>
      </c>
      <c r="B3918">
        <v>221210</v>
      </c>
      <c r="C3918">
        <v>10000000</v>
      </c>
      <c r="D3918">
        <f t="shared" si="122"/>
        <v>-9778790</v>
      </c>
      <c r="E3918" s="3">
        <f t="shared" si="123"/>
        <v>0.11146716452513079</v>
      </c>
    </row>
    <row r="3919" spans="1:5" x14ac:dyDescent="0.3">
      <c r="A3919" t="s">
        <v>12931</v>
      </c>
      <c r="B3919">
        <v>5217498</v>
      </c>
      <c r="C3919">
        <v>15000000</v>
      </c>
      <c r="D3919">
        <f t="shared" si="122"/>
        <v>-9782502</v>
      </c>
      <c r="E3919" s="3">
        <f t="shared" si="123"/>
        <v>0.11146716452513079</v>
      </c>
    </row>
    <row r="3920" spans="1:5" x14ac:dyDescent="0.3">
      <c r="A3920" t="s">
        <v>11369</v>
      </c>
      <c r="B3920">
        <v>40203020</v>
      </c>
      <c r="C3920">
        <v>50000000</v>
      </c>
      <c r="D3920">
        <f t="shared" si="122"/>
        <v>-9796980</v>
      </c>
      <c r="E3920" s="3">
        <f t="shared" si="123"/>
        <v>0.11146716452513079</v>
      </c>
    </row>
    <row r="3921" spans="1:5" x14ac:dyDescent="0.3">
      <c r="A3921" t="s">
        <v>13161</v>
      </c>
      <c r="B3921">
        <v>2201412</v>
      </c>
      <c r="C3921">
        <v>12000000</v>
      </c>
      <c r="D3921">
        <f t="shared" si="122"/>
        <v>-9798588</v>
      </c>
      <c r="E3921" s="3">
        <f t="shared" si="123"/>
        <v>0.11146716452513079</v>
      </c>
    </row>
    <row r="3922" spans="1:5" x14ac:dyDescent="0.3">
      <c r="A3922" t="s">
        <v>11638</v>
      </c>
      <c r="B3922">
        <v>30199105</v>
      </c>
      <c r="C3922">
        <v>40000000</v>
      </c>
      <c r="D3922">
        <f t="shared" si="122"/>
        <v>-9800895</v>
      </c>
      <c r="E3922" s="3">
        <f t="shared" si="123"/>
        <v>0.11146716452513079</v>
      </c>
    </row>
    <row r="3923" spans="1:5" x14ac:dyDescent="0.3">
      <c r="A3923" t="s">
        <v>11151</v>
      </c>
      <c r="B3923">
        <v>50189179</v>
      </c>
      <c r="C3923">
        <v>60000000</v>
      </c>
      <c r="D3923">
        <f t="shared" si="122"/>
        <v>-9810821</v>
      </c>
      <c r="E3923" s="3">
        <f t="shared" si="123"/>
        <v>0.11146716452513079</v>
      </c>
    </row>
    <row r="3924" spans="1:5" x14ac:dyDescent="0.3">
      <c r="A3924" t="s">
        <v>11747</v>
      </c>
      <c r="B3924">
        <v>26183197</v>
      </c>
      <c r="C3924">
        <v>36000000</v>
      </c>
      <c r="D3924">
        <f t="shared" si="122"/>
        <v>-9816803</v>
      </c>
      <c r="E3924" s="3">
        <f t="shared" si="123"/>
        <v>0.11146716452513079</v>
      </c>
    </row>
    <row r="3925" spans="1:5" x14ac:dyDescent="0.3">
      <c r="A3925" t="s">
        <v>12987</v>
      </c>
      <c r="B3925">
        <v>15171475</v>
      </c>
      <c r="C3925">
        <v>25000000</v>
      </c>
      <c r="D3925">
        <f t="shared" si="122"/>
        <v>-9828525</v>
      </c>
      <c r="E3925" s="3">
        <f t="shared" si="123"/>
        <v>0.11146716452513079</v>
      </c>
    </row>
    <row r="3926" spans="1:5" x14ac:dyDescent="0.3">
      <c r="A3926" t="s">
        <v>13427</v>
      </c>
      <c r="B3926">
        <v>171320</v>
      </c>
      <c r="C3926">
        <v>10000000</v>
      </c>
      <c r="D3926">
        <f t="shared" si="122"/>
        <v>-9828680</v>
      </c>
      <c r="E3926" s="3">
        <f t="shared" si="123"/>
        <v>0.11146716452513079</v>
      </c>
    </row>
    <row r="3927" spans="1:5" x14ac:dyDescent="0.3">
      <c r="A3927" t="s">
        <v>13062</v>
      </c>
      <c r="B3927">
        <v>3169424</v>
      </c>
      <c r="C3927">
        <v>13000000</v>
      </c>
      <c r="D3927">
        <f t="shared" si="122"/>
        <v>-9830576</v>
      </c>
      <c r="E3927" s="3">
        <f t="shared" si="123"/>
        <v>0.11146716452513079</v>
      </c>
    </row>
    <row r="3928" spans="1:5" x14ac:dyDescent="0.3">
      <c r="A3928" t="s">
        <v>13365</v>
      </c>
      <c r="B3928">
        <v>169379</v>
      </c>
      <c r="C3928">
        <v>10000000</v>
      </c>
      <c r="D3928">
        <f t="shared" si="122"/>
        <v>-9830621</v>
      </c>
      <c r="E3928" s="3">
        <f t="shared" si="123"/>
        <v>0.11146716452513079</v>
      </c>
    </row>
    <row r="3929" spans="1:5" x14ac:dyDescent="0.3">
      <c r="A3929" t="s">
        <v>13236</v>
      </c>
      <c r="B3929">
        <v>1165104</v>
      </c>
      <c r="C3929">
        <v>11000000</v>
      </c>
      <c r="D3929">
        <f t="shared" si="122"/>
        <v>-9834896</v>
      </c>
      <c r="E3929" s="3">
        <f t="shared" si="123"/>
        <v>0.11146716452513079</v>
      </c>
    </row>
    <row r="3930" spans="1:5" x14ac:dyDescent="0.3">
      <c r="A3930" t="s">
        <v>13890</v>
      </c>
      <c r="B3930">
        <v>146402</v>
      </c>
      <c r="C3930">
        <v>10000000</v>
      </c>
      <c r="D3930">
        <f t="shared" si="122"/>
        <v>-9853598</v>
      </c>
      <c r="E3930" s="3">
        <f t="shared" si="123"/>
        <v>0.11146716452513079</v>
      </c>
    </row>
    <row r="3931" spans="1:5" x14ac:dyDescent="0.3">
      <c r="A3931" t="s">
        <v>13370</v>
      </c>
      <c r="B3931">
        <v>140987</v>
      </c>
      <c r="C3931">
        <v>10000000</v>
      </c>
      <c r="D3931">
        <f t="shared" si="122"/>
        <v>-9859013</v>
      </c>
      <c r="E3931" s="3">
        <f t="shared" si="123"/>
        <v>0.11146716452513079</v>
      </c>
    </row>
    <row r="3932" spans="1:5" x14ac:dyDescent="0.3">
      <c r="A3932" t="s">
        <v>13361</v>
      </c>
      <c r="B3932">
        <v>136432</v>
      </c>
      <c r="C3932">
        <v>10000000</v>
      </c>
      <c r="D3932">
        <f t="shared" si="122"/>
        <v>-9863568</v>
      </c>
      <c r="E3932" s="3">
        <f t="shared" si="123"/>
        <v>0.11146716452513079</v>
      </c>
    </row>
    <row r="3933" spans="1:5" x14ac:dyDescent="0.3">
      <c r="A3933" t="s">
        <v>13362</v>
      </c>
      <c r="B3933">
        <v>131617</v>
      </c>
      <c r="C3933">
        <v>10000000</v>
      </c>
      <c r="D3933">
        <f t="shared" si="122"/>
        <v>-9868383</v>
      </c>
      <c r="E3933" s="3">
        <f t="shared" si="123"/>
        <v>0.11146716452513079</v>
      </c>
    </row>
    <row r="3934" spans="1:5" x14ac:dyDescent="0.3">
      <c r="A3934" t="s">
        <v>13383</v>
      </c>
      <c r="B3934">
        <v>113155</v>
      </c>
      <c r="C3934">
        <v>10000000</v>
      </c>
      <c r="D3934">
        <f t="shared" si="122"/>
        <v>-9886845</v>
      </c>
      <c r="E3934" s="3">
        <f t="shared" si="123"/>
        <v>0.11146716452513079</v>
      </c>
    </row>
    <row r="3935" spans="1:5" x14ac:dyDescent="0.3">
      <c r="A3935" t="s">
        <v>13420</v>
      </c>
      <c r="B3935">
        <v>112935</v>
      </c>
      <c r="C3935">
        <v>10000000</v>
      </c>
      <c r="D3935">
        <f t="shared" si="122"/>
        <v>-9887065</v>
      </c>
      <c r="E3935" s="3">
        <f t="shared" si="123"/>
        <v>0.11146716452513079</v>
      </c>
    </row>
    <row r="3936" spans="1:5" x14ac:dyDescent="0.3">
      <c r="A3936" t="s">
        <v>13368</v>
      </c>
      <c r="B3936">
        <v>100503</v>
      </c>
      <c r="C3936">
        <v>10000000</v>
      </c>
      <c r="D3936">
        <f t="shared" si="122"/>
        <v>-9899497</v>
      </c>
      <c r="E3936" s="3">
        <f t="shared" si="123"/>
        <v>0.11146716452513079</v>
      </c>
    </row>
    <row r="3937" spans="1:5" x14ac:dyDescent="0.3">
      <c r="A3937" t="s">
        <v>13369</v>
      </c>
      <c r="B3937">
        <v>92900</v>
      </c>
      <c r="C3937">
        <v>10000000</v>
      </c>
      <c r="D3937">
        <f t="shared" si="122"/>
        <v>-9907100</v>
      </c>
      <c r="E3937" s="3">
        <f t="shared" si="123"/>
        <v>0.11146716452513079</v>
      </c>
    </row>
    <row r="3938" spans="1:5" x14ac:dyDescent="0.3">
      <c r="A3938" t="s">
        <v>13364</v>
      </c>
      <c r="B3938">
        <v>82739</v>
      </c>
      <c r="C3938">
        <v>10000000</v>
      </c>
      <c r="D3938">
        <f t="shared" si="122"/>
        <v>-9917261</v>
      </c>
      <c r="E3938" s="3">
        <f t="shared" si="123"/>
        <v>0.11146716452513079</v>
      </c>
    </row>
    <row r="3939" spans="1:5" x14ac:dyDescent="0.3">
      <c r="A3939" t="s">
        <v>13065</v>
      </c>
      <c r="B3939">
        <v>3074838</v>
      </c>
      <c r="C3939">
        <v>13000000</v>
      </c>
      <c r="D3939">
        <f t="shared" si="122"/>
        <v>-9925162</v>
      </c>
      <c r="E3939" s="3">
        <f t="shared" si="123"/>
        <v>0.11146716452513079</v>
      </c>
    </row>
    <row r="3940" spans="1:5" x14ac:dyDescent="0.3">
      <c r="A3940" t="s">
        <v>13373</v>
      </c>
      <c r="B3940">
        <v>70527</v>
      </c>
      <c r="C3940">
        <v>10000000</v>
      </c>
      <c r="D3940">
        <f t="shared" si="122"/>
        <v>-9929473</v>
      </c>
      <c r="E3940" s="3">
        <f t="shared" si="123"/>
        <v>0.11146716452513079</v>
      </c>
    </row>
    <row r="3941" spans="1:5" x14ac:dyDescent="0.3">
      <c r="A3941" t="s">
        <v>13237</v>
      </c>
      <c r="B3941">
        <v>1066555</v>
      </c>
      <c r="C3941">
        <v>11000000</v>
      </c>
      <c r="D3941">
        <f t="shared" si="122"/>
        <v>-9933445</v>
      </c>
      <c r="E3941" s="3">
        <f t="shared" si="123"/>
        <v>0.11146716452513079</v>
      </c>
    </row>
    <row r="3942" spans="1:5" x14ac:dyDescent="0.3">
      <c r="A3942" t="s">
        <v>13162</v>
      </c>
      <c r="B3942">
        <v>2060953</v>
      </c>
      <c r="C3942">
        <v>12000000</v>
      </c>
      <c r="D3942">
        <f t="shared" si="122"/>
        <v>-9939047</v>
      </c>
      <c r="E3942" s="3">
        <f t="shared" si="123"/>
        <v>0.11146716452513079</v>
      </c>
    </row>
    <row r="3943" spans="1:5" x14ac:dyDescent="0.3">
      <c r="A3943" t="s">
        <v>13064</v>
      </c>
      <c r="B3943">
        <v>3058380</v>
      </c>
      <c r="C3943">
        <v>13000000</v>
      </c>
      <c r="D3943">
        <f t="shared" si="122"/>
        <v>-9941620</v>
      </c>
      <c r="E3943" s="3">
        <f t="shared" si="123"/>
        <v>0.11146716452513079</v>
      </c>
    </row>
    <row r="3944" spans="1:5" x14ac:dyDescent="0.3">
      <c r="A3944" t="s">
        <v>12265</v>
      </c>
      <c r="B3944">
        <v>15045676</v>
      </c>
      <c r="C3944">
        <v>25000000</v>
      </c>
      <c r="D3944">
        <f t="shared" si="122"/>
        <v>-9954324</v>
      </c>
      <c r="E3944" s="3">
        <f t="shared" si="123"/>
        <v>0.11146716452513079</v>
      </c>
    </row>
    <row r="3945" spans="1:5" x14ac:dyDescent="0.3">
      <c r="A3945" t="s">
        <v>14461</v>
      </c>
      <c r="B3945">
        <v>33598</v>
      </c>
      <c r="C3945">
        <v>10000000</v>
      </c>
      <c r="D3945">
        <f t="shared" si="122"/>
        <v>-9966402</v>
      </c>
      <c r="E3945" s="3">
        <f t="shared" si="123"/>
        <v>0.11146716452513079</v>
      </c>
    </row>
    <row r="3946" spans="1:5" x14ac:dyDescent="0.3">
      <c r="A3946" t="s">
        <v>13087</v>
      </c>
      <c r="B3946">
        <v>9030581</v>
      </c>
      <c r="C3946">
        <v>19000000</v>
      </c>
      <c r="D3946">
        <f t="shared" si="122"/>
        <v>-9969419</v>
      </c>
      <c r="E3946" s="3">
        <f t="shared" si="123"/>
        <v>0.11146716452513079</v>
      </c>
    </row>
    <row r="3947" spans="1:5" x14ac:dyDescent="0.3">
      <c r="A3947" t="s">
        <v>11152</v>
      </c>
      <c r="B3947">
        <v>50024083</v>
      </c>
      <c r="C3947">
        <v>60000000</v>
      </c>
      <c r="D3947">
        <f t="shared" si="122"/>
        <v>-9975917</v>
      </c>
      <c r="E3947" s="3">
        <f t="shared" si="123"/>
        <v>0.11146716452513079</v>
      </c>
    </row>
    <row r="3948" spans="1:5" x14ac:dyDescent="0.3">
      <c r="A3948" t="s">
        <v>12932</v>
      </c>
      <c r="B3948">
        <v>5023275</v>
      </c>
      <c r="C3948">
        <v>15000000</v>
      </c>
      <c r="D3948">
        <f t="shared" si="122"/>
        <v>-9976725</v>
      </c>
      <c r="E3948" s="3">
        <f t="shared" si="123"/>
        <v>0.11146716452513079</v>
      </c>
    </row>
    <row r="3949" spans="1:5" x14ac:dyDescent="0.3">
      <c r="A3949" t="s">
        <v>13367</v>
      </c>
      <c r="B3949">
        <v>19348</v>
      </c>
      <c r="C3949">
        <v>10000000</v>
      </c>
      <c r="D3949">
        <f t="shared" si="122"/>
        <v>-9980652</v>
      </c>
      <c r="E3949" s="3">
        <f t="shared" si="123"/>
        <v>0.11146716452513079</v>
      </c>
    </row>
    <row r="3950" spans="1:5" x14ac:dyDescent="0.3">
      <c r="A3950" t="s">
        <v>13422</v>
      </c>
      <c r="B3950">
        <v>13751</v>
      </c>
      <c r="C3950">
        <v>10000000</v>
      </c>
      <c r="D3950">
        <f t="shared" si="122"/>
        <v>-9986249</v>
      </c>
      <c r="E3950" s="3">
        <f t="shared" si="123"/>
        <v>0.11146716452513079</v>
      </c>
    </row>
    <row r="3951" spans="1:5" x14ac:dyDescent="0.3">
      <c r="A3951" t="s">
        <v>12169</v>
      </c>
      <c r="B3951">
        <v>16005978</v>
      </c>
      <c r="C3951">
        <v>26000000</v>
      </c>
      <c r="D3951">
        <f t="shared" si="122"/>
        <v>-9994022</v>
      </c>
      <c r="E3951" s="3">
        <f t="shared" si="123"/>
        <v>0.11146716452513079</v>
      </c>
    </row>
    <row r="3952" spans="1:5" x14ac:dyDescent="0.3">
      <c r="A3952" t="s">
        <v>13371</v>
      </c>
      <c r="B3952">
        <v>5561</v>
      </c>
      <c r="C3952">
        <v>10000000</v>
      </c>
      <c r="D3952">
        <f t="shared" si="122"/>
        <v>-9994439</v>
      </c>
      <c r="E3952" s="3">
        <f t="shared" si="123"/>
        <v>0.11146716452513079</v>
      </c>
    </row>
    <row r="3953" spans="1:5" x14ac:dyDescent="0.3">
      <c r="A3953" t="s">
        <v>13372</v>
      </c>
      <c r="B3953">
        <v>3607</v>
      </c>
      <c r="C3953">
        <v>10000000</v>
      </c>
      <c r="D3953">
        <f t="shared" si="122"/>
        <v>-9996393</v>
      </c>
      <c r="E3953" s="3">
        <f t="shared" si="123"/>
        <v>0.11146716452513079</v>
      </c>
    </row>
    <row r="3954" spans="1:5" x14ac:dyDescent="0.3">
      <c r="A3954" t="s">
        <v>13425</v>
      </c>
      <c r="B3954">
        <v>2874</v>
      </c>
      <c r="C3954">
        <v>10000000</v>
      </c>
      <c r="D3954">
        <f t="shared" si="122"/>
        <v>-9997126</v>
      </c>
      <c r="E3954" s="3">
        <f t="shared" si="123"/>
        <v>0.11146716452513079</v>
      </c>
    </row>
    <row r="3955" spans="1:5" x14ac:dyDescent="0.3">
      <c r="A3955" t="s">
        <v>13429</v>
      </c>
      <c r="B3955">
        <v>162</v>
      </c>
      <c r="C3955">
        <v>10000000</v>
      </c>
      <c r="D3955">
        <f t="shared" si="122"/>
        <v>-9999838</v>
      </c>
      <c r="E3955" s="3">
        <f t="shared" si="123"/>
        <v>0.11146716452513079</v>
      </c>
    </row>
    <row r="3956" spans="1:5" x14ac:dyDescent="0.3">
      <c r="A3956" t="s">
        <v>12684</v>
      </c>
      <c r="B3956">
        <v>8000000</v>
      </c>
      <c r="C3956">
        <v>18000000</v>
      </c>
      <c r="D3956">
        <f t="shared" si="122"/>
        <v>-10000000</v>
      </c>
      <c r="E3956" s="3">
        <f t="shared" si="123"/>
        <v>0.11146716452513079</v>
      </c>
    </row>
    <row r="3957" spans="1:5" x14ac:dyDescent="0.3">
      <c r="A3957" t="s">
        <v>14798</v>
      </c>
      <c r="C3957">
        <v>10000000</v>
      </c>
      <c r="D3957">
        <f t="shared" si="122"/>
        <v>-10000000</v>
      </c>
      <c r="E3957" s="3">
        <f t="shared" si="123"/>
        <v>0.11146716452513079</v>
      </c>
    </row>
    <row r="3958" spans="1:5" x14ac:dyDescent="0.3">
      <c r="A3958" t="s">
        <v>12267</v>
      </c>
      <c r="B3958">
        <v>14983572</v>
      </c>
      <c r="C3958">
        <v>25000000</v>
      </c>
      <c r="D3958">
        <f t="shared" si="122"/>
        <v>-10016428</v>
      </c>
      <c r="E3958" s="3">
        <f t="shared" si="123"/>
        <v>0.11146716452513079</v>
      </c>
    </row>
    <row r="3959" spans="1:5" x14ac:dyDescent="0.3">
      <c r="A3959" t="s">
        <v>12020</v>
      </c>
      <c r="B3959">
        <v>19976073</v>
      </c>
      <c r="C3959">
        <v>30000000</v>
      </c>
      <c r="D3959">
        <f t="shared" si="122"/>
        <v>-10023927</v>
      </c>
      <c r="E3959" s="3">
        <f t="shared" si="123"/>
        <v>0.11146716452513079</v>
      </c>
    </row>
    <row r="3960" spans="1:5" x14ac:dyDescent="0.3">
      <c r="A3960" t="s">
        <v>13002</v>
      </c>
      <c r="B3960">
        <v>3958500</v>
      </c>
      <c r="C3960">
        <v>14000000</v>
      </c>
      <c r="D3960">
        <f t="shared" si="122"/>
        <v>-10041500</v>
      </c>
      <c r="E3960" s="3">
        <f t="shared" si="123"/>
        <v>0.11146716452513079</v>
      </c>
    </row>
    <row r="3961" spans="1:5" x14ac:dyDescent="0.3">
      <c r="A3961" t="s">
        <v>12933</v>
      </c>
      <c r="B3961">
        <v>4956401</v>
      </c>
      <c r="C3961">
        <v>15000000</v>
      </c>
      <c r="D3961">
        <f t="shared" si="122"/>
        <v>-10043599</v>
      </c>
      <c r="E3961" s="3">
        <f t="shared" si="123"/>
        <v>0.11146716452513079</v>
      </c>
    </row>
    <row r="3962" spans="1:5" x14ac:dyDescent="0.3">
      <c r="A3962" t="s">
        <v>12110</v>
      </c>
      <c r="B3962">
        <v>10907291</v>
      </c>
      <c r="C3962">
        <v>21000000</v>
      </c>
      <c r="D3962">
        <f t="shared" si="122"/>
        <v>-10092709</v>
      </c>
      <c r="E3962" s="3">
        <f t="shared" si="123"/>
        <v>0.11146716452513079</v>
      </c>
    </row>
    <row r="3963" spans="1:5" x14ac:dyDescent="0.3">
      <c r="A3963" t="s">
        <v>12807</v>
      </c>
      <c r="B3963">
        <v>5900000</v>
      </c>
      <c r="C3963">
        <v>16000000</v>
      </c>
      <c r="D3963">
        <f t="shared" si="122"/>
        <v>-10100000</v>
      </c>
      <c r="E3963" s="3">
        <f t="shared" si="123"/>
        <v>0.11146716452513079</v>
      </c>
    </row>
    <row r="3964" spans="1:5" x14ac:dyDescent="0.3">
      <c r="A3964" t="s">
        <v>12687</v>
      </c>
      <c r="B3964">
        <v>7837632</v>
      </c>
      <c r="C3964">
        <v>18000000</v>
      </c>
      <c r="D3964">
        <f t="shared" si="122"/>
        <v>-10162368</v>
      </c>
      <c r="E3964" s="3">
        <f t="shared" si="123"/>
        <v>0.11146716452513079</v>
      </c>
    </row>
    <row r="3965" spans="1:5" x14ac:dyDescent="0.3">
      <c r="A3965" t="s">
        <v>12998</v>
      </c>
      <c r="B3965">
        <v>4291965</v>
      </c>
      <c r="C3965">
        <v>14500000</v>
      </c>
      <c r="D3965">
        <f t="shared" si="122"/>
        <v>-10208035</v>
      </c>
      <c r="E3965" s="3">
        <f t="shared" si="123"/>
        <v>0.11146716452513079</v>
      </c>
    </row>
    <row r="3966" spans="1:5" x14ac:dyDescent="0.3">
      <c r="A3966" t="s">
        <v>13165</v>
      </c>
      <c r="B3966">
        <v>1779284</v>
      </c>
      <c r="C3966">
        <v>12000000</v>
      </c>
      <c r="D3966">
        <f t="shared" si="122"/>
        <v>-10220716</v>
      </c>
      <c r="E3966" s="3">
        <f t="shared" si="123"/>
        <v>0.11146716452513079</v>
      </c>
    </row>
    <row r="3967" spans="1:5" x14ac:dyDescent="0.3">
      <c r="A3967" t="s">
        <v>10888</v>
      </c>
      <c r="B3967">
        <v>69772969</v>
      </c>
      <c r="C3967">
        <v>80000000</v>
      </c>
      <c r="D3967">
        <f t="shared" si="122"/>
        <v>-10227031</v>
      </c>
      <c r="E3967" s="3">
        <f t="shared" si="123"/>
        <v>0.11146716452513079</v>
      </c>
    </row>
    <row r="3968" spans="1:5" x14ac:dyDescent="0.3">
      <c r="A3968" t="s">
        <v>11072</v>
      </c>
      <c r="B3968">
        <v>54758461</v>
      </c>
      <c r="C3968">
        <v>65000000</v>
      </c>
      <c r="D3968">
        <f t="shared" si="122"/>
        <v>-10241539</v>
      </c>
      <c r="E3968" s="3">
        <f t="shared" si="123"/>
        <v>0.11146716452513079</v>
      </c>
    </row>
    <row r="3969" spans="1:5" x14ac:dyDescent="0.3">
      <c r="A3969" t="s">
        <v>12690</v>
      </c>
      <c r="B3969">
        <v>7739049</v>
      </c>
      <c r="C3969">
        <v>18000000</v>
      </c>
      <c r="D3969">
        <f t="shared" si="122"/>
        <v>-10260951</v>
      </c>
      <c r="E3969" s="3">
        <f t="shared" si="123"/>
        <v>0.11146716452513079</v>
      </c>
    </row>
    <row r="3970" spans="1:5" x14ac:dyDescent="0.3">
      <c r="A3970" t="s">
        <v>11360</v>
      </c>
      <c r="B3970">
        <v>44737059</v>
      </c>
      <c r="C3970">
        <v>55000000</v>
      </c>
      <c r="D3970">
        <f t="shared" ref="D3970:D4033" si="124">B3970-C3970</f>
        <v>-10262941</v>
      </c>
      <c r="E3970" s="3">
        <f t="shared" si="123"/>
        <v>0.11146716452513079</v>
      </c>
    </row>
    <row r="3971" spans="1:5" x14ac:dyDescent="0.3">
      <c r="A3971" t="s">
        <v>12804</v>
      </c>
      <c r="B3971">
        <v>4734235</v>
      </c>
      <c r="C3971">
        <v>15000000</v>
      </c>
      <c r="D3971">
        <f t="shared" si="124"/>
        <v>-10265765</v>
      </c>
      <c r="E3971" s="3">
        <f t="shared" ref="E3971:E4034" si="125">CORREL($B:$B,$C:$C)</f>
        <v>0.11146716452513079</v>
      </c>
    </row>
    <row r="3972" spans="1:5" x14ac:dyDescent="0.3">
      <c r="A3972" t="s">
        <v>12562</v>
      </c>
      <c r="B3972">
        <v>9714482</v>
      </c>
      <c r="C3972">
        <v>20000000</v>
      </c>
      <c r="D3972">
        <f t="shared" si="124"/>
        <v>-10285518</v>
      </c>
      <c r="E3972" s="3">
        <f t="shared" si="125"/>
        <v>0.11146716452513079</v>
      </c>
    </row>
    <row r="3973" spans="1:5" x14ac:dyDescent="0.3">
      <c r="A3973" t="s">
        <v>13166</v>
      </c>
      <c r="B3973">
        <v>1702277</v>
      </c>
      <c r="C3973">
        <v>12000000</v>
      </c>
      <c r="D3973">
        <f t="shared" si="124"/>
        <v>-10297723</v>
      </c>
      <c r="E3973" s="3">
        <f t="shared" si="125"/>
        <v>0.11146716452513079</v>
      </c>
    </row>
    <row r="3974" spans="1:5" x14ac:dyDescent="0.3">
      <c r="A3974" t="s">
        <v>12750</v>
      </c>
      <c r="B3974">
        <v>7156725</v>
      </c>
      <c r="C3974">
        <v>17500000</v>
      </c>
      <c r="D3974">
        <f t="shared" si="124"/>
        <v>-10343275</v>
      </c>
      <c r="E3974" s="3">
        <f t="shared" si="125"/>
        <v>0.11146716452513079</v>
      </c>
    </row>
    <row r="3975" spans="1:5" x14ac:dyDescent="0.3">
      <c r="A3975" t="s">
        <v>12268</v>
      </c>
      <c r="B3975">
        <v>14637490</v>
      </c>
      <c r="C3975">
        <v>25000000</v>
      </c>
      <c r="D3975">
        <f t="shared" si="124"/>
        <v>-10362510</v>
      </c>
      <c r="E3975" s="3">
        <f t="shared" si="125"/>
        <v>0.11146716452513079</v>
      </c>
    </row>
    <row r="3976" spans="1:5" x14ac:dyDescent="0.3">
      <c r="A3976" t="s">
        <v>12269</v>
      </c>
      <c r="B3976">
        <v>14589444</v>
      </c>
      <c r="C3976">
        <v>25000000</v>
      </c>
      <c r="D3976">
        <f t="shared" si="124"/>
        <v>-10410556</v>
      </c>
      <c r="E3976" s="3">
        <f t="shared" si="125"/>
        <v>0.11146716452513079</v>
      </c>
    </row>
    <row r="3977" spans="1:5" x14ac:dyDescent="0.3">
      <c r="A3977" t="s">
        <v>12752</v>
      </c>
      <c r="B3977">
        <v>7070459</v>
      </c>
      <c r="C3977">
        <v>17500000</v>
      </c>
      <c r="D3977">
        <f t="shared" si="124"/>
        <v>-10429541</v>
      </c>
      <c r="E3977" s="3">
        <f t="shared" si="125"/>
        <v>0.11146716452513079</v>
      </c>
    </row>
    <row r="3978" spans="1:5" x14ac:dyDescent="0.3">
      <c r="A3978" t="s">
        <v>12103</v>
      </c>
      <c r="B3978">
        <v>9525276</v>
      </c>
      <c r="C3978">
        <v>20000000</v>
      </c>
      <c r="D3978">
        <f t="shared" si="124"/>
        <v>-10474724</v>
      </c>
      <c r="E3978" s="3">
        <f t="shared" si="125"/>
        <v>0.11146716452513079</v>
      </c>
    </row>
    <row r="3979" spans="1:5" x14ac:dyDescent="0.3">
      <c r="A3979" t="s">
        <v>12120</v>
      </c>
      <c r="B3979">
        <v>17508670</v>
      </c>
      <c r="C3979">
        <v>28000000</v>
      </c>
      <c r="D3979">
        <f t="shared" si="124"/>
        <v>-10491330</v>
      </c>
      <c r="E3979" s="3">
        <f t="shared" si="125"/>
        <v>0.11146716452513079</v>
      </c>
    </row>
    <row r="3980" spans="1:5" x14ac:dyDescent="0.3">
      <c r="A3980" t="s">
        <v>13168</v>
      </c>
      <c r="B3980">
        <v>1506998</v>
      </c>
      <c r="C3980">
        <v>12000000</v>
      </c>
      <c r="D3980">
        <f t="shared" si="124"/>
        <v>-10493002</v>
      </c>
      <c r="E3980" s="3">
        <f t="shared" si="125"/>
        <v>0.11146716452513079</v>
      </c>
    </row>
    <row r="3981" spans="1:5" x14ac:dyDescent="0.3">
      <c r="A3981" t="s">
        <v>14427</v>
      </c>
      <c r="B3981">
        <v>4505922</v>
      </c>
      <c r="C3981">
        <v>15000000</v>
      </c>
      <c r="D3981">
        <f t="shared" si="124"/>
        <v>-10494078</v>
      </c>
      <c r="E3981" s="3">
        <f t="shared" si="125"/>
        <v>0.11146716452513079</v>
      </c>
    </row>
    <row r="3982" spans="1:5" x14ac:dyDescent="0.3">
      <c r="A3982" t="s">
        <v>12240</v>
      </c>
      <c r="B3982">
        <v>14500000</v>
      </c>
      <c r="C3982">
        <v>25000000</v>
      </c>
      <c r="D3982">
        <f t="shared" si="124"/>
        <v>-10500000</v>
      </c>
      <c r="E3982" s="3">
        <f t="shared" si="125"/>
        <v>0.11146716452513079</v>
      </c>
    </row>
    <row r="3983" spans="1:5" x14ac:dyDescent="0.3">
      <c r="A3983" t="s">
        <v>12780</v>
      </c>
      <c r="B3983">
        <v>6462576</v>
      </c>
      <c r="C3983">
        <v>17000000</v>
      </c>
      <c r="D3983">
        <f t="shared" si="124"/>
        <v>-10537424</v>
      </c>
      <c r="E3983" s="3">
        <f t="shared" si="125"/>
        <v>0.11146716452513079</v>
      </c>
    </row>
    <row r="3984" spans="1:5" x14ac:dyDescent="0.3">
      <c r="A3984" t="s">
        <v>12365</v>
      </c>
      <c r="B3984">
        <v>7434726</v>
      </c>
      <c r="C3984">
        <v>18000000</v>
      </c>
      <c r="D3984">
        <f t="shared" si="124"/>
        <v>-10565274</v>
      </c>
      <c r="E3984" s="3">
        <f t="shared" si="125"/>
        <v>0.11146716452513079</v>
      </c>
    </row>
    <row r="3985" spans="1:5" x14ac:dyDescent="0.3">
      <c r="A3985" t="s">
        <v>11640</v>
      </c>
      <c r="B3985">
        <v>29374178</v>
      </c>
      <c r="C3985">
        <v>40000000</v>
      </c>
      <c r="D3985">
        <f t="shared" si="124"/>
        <v>-10625822</v>
      </c>
      <c r="E3985" s="3">
        <f t="shared" si="125"/>
        <v>0.11146716452513079</v>
      </c>
    </row>
    <row r="3986" spans="1:5" x14ac:dyDescent="0.3">
      <c r="A3986" t="s">
        <v>12104</v>
      </c>
      <c r="B3986">
        <v>17324744</v>
      </c>
      <c r="C3986">
        <v>28000000</v>
      </c>
      <c r="D3986">
        <f t="shared" si="124"/>
        <v>-10675256</v>
      </c>
      <c r="E3986" s="3">
        <f t="shared" si="125"/>
        <v>0.11146716452513079</v>
      </c>
    </row>
    <row r="3987" spans="1:5" x14ac:dyDescent="0.3">
      <c r="A3987" t="s">
        <v>12046</v>
      </c>
      <c r="B3987">
        <v>19316646</v>
      </c>
      <c r="C3987">
        <v>30000000</v>
      </c>
      <c r="D3987">
        <f t="shared" si="124"/>
        <v>-10683354</v>
      </c>
      <c r="E3987" s="3">
        <f t="shared" si="125"/>
        <v>0.11146716452513079</v>
      </c>
    </row>
    <row r="3988" spans="1:5" x14ac:dyDescent="0.3">
      <c r="A3988" t="s">
        <v>10712</v>
      </c>
      <c r="B3988">
        <v>89296573</v>
      </c>
      <c r="C3988">
        <v>100000000</v>
      </c>
      <c r="D3988">
        <f t="shared" si="124"/>
        <v>-10703427</v>
      </c>
      <c r="E3988" s="3">
        <f t="shared" si="125"/>
        <v>0.11146716452513079</v>
      </c>
    </row>
    <row r="3989" spans="1:5" x14ac:dyDescent="0.3">
      <c r="A3989" t="s">
        <v>11819</v>
      </c>
      <c r="B3989">
        <v>24276500</v>
      </c>
      <c r="C3989">
        <v>35000000</v>
      </c>
      <c r="D3989">
        <f t="shared" si="124"/>
        <v>-10723500</v>
      </c>
      <c r="E3989" s="3">
        <f t="shared" si="125"/>
        <v>0.11146716452513079</v>
      </c>
    </row>
    <row r="3990" spans="1:5" x14ac:dyDescent="0.3">
      <c r="A3990" t="s">
        <v>10548</v>
      </c>
      <c r="B3990">
        <v>139259759</v>
      </c>
      <c r="C3990">
        <v>150000000</v>
      </c>
      <c r="D3990">
        <f t="shared" si="124"/>
        <v>-10740241</v>
      </c>
      <c r="E3990" s="3">
        <f t="shared" si="125"/>
        <v>0.11146716452513079</v>
      </c>
    </row>
    <row r="3991" spans="1:5" x14ac:dyDescent="0.3">
      <c r="A3991" t="s">
        <v>12934</v>
      </c>
      <c r="B3991">
        <v>4235837</v>
      </c>
      <c r="C3991">
        <v>15000000</v>
      </c>
      <c r="D3991">
        <f t="shared" si="124"/>
        <v>-10764163</v>
      </c>
      <c r="E3991" s="3">
        <f t="shared" si="125"/>
        <v>0.11146716452513079</v>
      </c>
    </row>
    <row r="3992" spans="1:5" x14ac:dyDescent="0.3">
      <c r="A3992" t="s">
        <v>12362</v>
      </c>
      <c r="B3992">
        <v>12782508</v>
      </c>
      <c r="C3992">
        <v>23600000</v>
      </c>
      <c r="D3992">
        <f t="shared" si="124"/>
        <v>-10817492</v>
      </c>
      <c r="E3992" s="3">
        <f t="shared" si="125"/>
        <v>0.11146716452513079</v>
      </c>
    </row>
    <row r="3993" spans="1:5" x14ac:dyDescent="0.3">
      <c r="A3993" t="s">
        <v>11372</v>
      </c>
      <c r="B3993">
        <v>39177541</v>
      </c>
      <c r="C3993">
        <v>50000000</v>
      </c>
      <c r="D3993">
        <f t="shared" si="124"/>
        <v>-10822459</v>
      </c>
      <c r="E3993" s="3">
        <f t="shared" si="125"/>
        <v>0.11146716452513079</v>
      </c>
    </row>
    <row r="3994" spans="1:5" x14ac:dyDescent="0.3">
      <c r="A3994" t="s">
        <v>12926</v>
      </c>
      <c r="B3994">
        <v>9123834</v>
      </c>
      <c r="C3994">
        <v>20000000</v>
      </c>
      <c r="D3994">
        <f t="shared" si="124"/>
        <v>-10876166</v>
      </c>
      <c r="E3994" s="3">
        <f t="shared" si="125"/>
        <v>0.11146716452513079</v>
      </c>
    </row>
    <row r="3995" spans="1:5" x14ac:dyDescent="0.3">
      <c r="A3995" t="s">
        <v>12565</v>
      </c>
      <c r="B3995">
        <v>9109322</v>
      </c>
      <c r="C3995">
        <v>20000000</v>
      </c>
      <c r="D3995">
        <f t="shared" si="124"/>
        <v>-10890678</v>
      </c>
      <c r="E3995" s="3">
        <f t="shared" si="125"/>
        <v>0.11146716452513079</v>
      </c>
    </row>
    <row r="3996" spans="1:5" x14ac:dyDescent="0.3">
      <c r="A3996" t="s">
        <v>13066</v>
      </c>
      <c r="B3996">
        <v>2104000</v>
      </c>
      <c r="C3996">
        <v>13000000</v>
      </c>
      <c r="D3996">
        <f t="shared" si="124"/>
        <v>-10896000</v>
      </c>
      <c r="E3996" s="3">
        <f t="shared" si="125"/>
        <v>0.11146716452513079</v>
      </c>
    </row>
    <row r="3997" spans="1:5" x14ac:dyDescent="0.3">
      <c r="A3997" t="s">
        <v>10881</v>
      </c>
      <c r="B3997">
        <v>69102910</v>
      </c>
      <c r="C3997">
        <v>80000000</v>
      </c>
      <c r="D3997">
        <f t="shared" si="124"/>
        <v>-10897090</v>
      </c>
      <c r="E3997" s="3">
        <f t="shared" si="125"/>
        <v>0.11146716452513079</v>
      </c>
    </row>
    <row r="3998" spans="1:5" x14ac:dyDescent="0.3">
      <c r="A3998" t="s">
        <v>12270</v>
      </c>
      <c r="B3998">
        <v>14095303</v>
      </c>
      <c r="C3998">
        <v>25000000</v>
      </c>
      <c r="D3998">
        <f t="shared" si="124"/>
        <v>-10904697</v>
      </c>
      <c r="E3998" s="3">
        <f t="shared" si="125"/>
        <v>0.11146716452513079</v>
      </c>
    </row>
    <row r="3999" spans="1:5" x14ac:dyDescent="0.3">
      <c r="A3999" t="s">
        <v>11639</v>
      </c>
      <c r="B3999">
        <v>29077547</v>
      </c>
      <c r="C3999">
        <v>40000000</v>
      </c>
      <c r="D3999">
        <f t="shared" si="124"/>
        <v>-10922453</v>
      </c>
      <c r="E3999" s="3">
        <f t="shared" si="125"/>
        <v>0.11146716452513079</v>
      </c>
    </row>
    <row r="4000" spans="1:5" x14ac:dyDescent="0.3">
      <c r="A4000" t="s">
        <v>13079</v>
      </c>
      <c r="B4000">
        <v>2035566</v>
      </c>
      <c r="C4000">
        <v>13000000</v>
      </c>
      <c r="D4000">
        <f t="shared" si="124"/>
        <v>-10964434</v>
      </c>
      <c r="E4000" s="3">
        <f t="shared" si="125"/>
        <v>0.11146716452513079</v>
      </c>
    </row>
    <row r="4001" spans="1:5" x14ac:dyDescent="0.3">
      <c r="A4001" t="s">
        <v>13230</v>
      </c>
      <c r="B4001">
        <v>23838</v>
      </c>
      <c r="C4001">
        <v>11000000</v>
      </c>
      <c r="D4001">
        <f t="shared" si="124"/>
        <v>-10976162</v>
      </c>
      <c r="E4001" s="3">
        <f t="shared" si="125"/>
        <v>0.11146716452513079</v>
      </c>
    </row>
    <row r="4002" spans="1:5" x14ac:dyDescent="0.3">
      <c r="A4002" t="s">
        <v>12359</v>
      </c>
      <c r="B4002">
        <v>13019253</v>
      </c>
      <c r="C4002">
        <v>24000000</v>
      </c>
      <c r="D4002">
        <f t="shared" si="124"/>
        <v>-10980747</v>
      </c>
      <c r="E4002" s="3">
        <f t="shared" si="125"/>
        <v>0.11146716452513079</v>
      </c>
    </row>
    <row r="4003" spans="1:5" x14ac:dyDescent="0.3">
      <c r="A4003" t="s">
        <v>12717</v>
      </c>
      <c r="B4003">
        <v>7017178</v>
      </c>
      <c r="C4003">
        <v>18000000</v>
      </c>
      <c r="D4003">
        <f t="shared" si="124"/>
        <v>-10982822</v>
      </c>
      <c r="E4003" s="3">
        <f t="shared" si="125"/>
        <v>0.11146716452513079</v>
      </c>
    </row>
    <row r="4004" spans="1:5" x14ac:dyDescent="0.3">
      <c r="A4004" t="s">
        <v>12935</v>
      </c>
      <c r="B4004">
        <v>4002955</v>
      </c>
      <c r="C4004">
        <v>15000000</v>
      </c>
      <c r="D4004">
        <f t="shared" si="124"/>
        <v>-10997045</v>
      </c>
      <c r="E4004" s="3">
        <f t="shared" si="125"/>
        <v>0.11146716452513079</v>
      </c>
    </row>
    <row r="4005" spans="1:5" x14ac:dyDescent="0.3">
      <c r="A4005" t="s">
        <v>11928</v>
      </c>
      <c r="C4005">
        <v>11000000</v>
      </c>
      <c r="D4005">
        <f t="shared" si="124"/>
        <v>-11000000</v>
      </c>
      <c r="E4005" s="3">
        <f t="shared" si="125"/>
        <v>0.11146716452513079</v>
      </c>
    </row>
    <row r="4006" spans="1:5" x14ac:dyDescent="0.3">
      <c r="A4006" t="s">
        <v>12271</v>
      </c>
      <c r="B4006">
        <v>13973532</v>
      </c>
      <c r="C4006">
        <v>25000000</v>
      </c>
      <c r="D4006">
        <f t="shared" si="124"/>
        <v>-11026468</v>
      </c>
      <c r="E4006" s="3">
        <f t="shared" si="125"/>
        <v>0.11146716452513079</v>
      </c>
    </row>
    <row r="4007" spans="1:5" x14ac:dyDescent="0.3">
      <c r="A4007" t="s">
        <v>12816</v>
      </c>
      <c r="B4007">
        <v>2428883</v>
      </c>
      <c r="C4007">
        <v>13500000</v>
      </c>
      <c r="D4007">
        <f t="shared" si="124"/>
        <v>-11071117</v>
      </c>
      <c r="E4007" s="3">
        <f t="shared" si="125"/>
        <v>0.11146716452513079</v>
      </c>
    </row>
    <row r="4008" spans="1:5" x14ac:dyDescent="0.3">
      <c r="A4008" t="s">
        <v>11734</v>
      </c>
      <c r="B4008">
        <v>26903709</v>
      </c>
      <c r="C4008">
        <v>38000000</v>
      </c>
      <c r="D4008">
        <f t="shared" si="124"/>
        <v>-11096291</v>
      </c>
      <c r="E4008" s="3">
        <f t="shared" si="125"/>
        <v>0.11146716452513079</v>
      </c>
    </row>
    <row r="4009" spans="1:5" x14ac:dyDescent="0.3">
      <c r="A4009" t="s">
        <v>12571</v>
      </c>
      <c r="B4009">
        <v>8888355</v>
      </c>
      <c r="C4009">
        <v>20000000</v>
      </c>
      <c r="D4009">
        <f t="shared" si="124"/>
        <v>-11111645</v>
      </c>
      <c r="E4009" s="3">
        <f t="shared" si="125"/>
        <v>0.11146716452513079</v>
      </c>
    </row>
    <row r="4010" spans="1:5" x14ac:dyDescent="0.3">
      <c r="A4010" t="s">
        <v>13169</v>
      </c>
      <c r="B4010">
        <v>860002</v>
      </c>
      <c r="C4010">
        <v>12000000</v>
      </c>
      <c r="D4010">
        <f t="shared" si="124"/>
        <v>-11139998</v>
      </c>
      <c r="E4010" s="3">
        <f t="shared" si="125"/>
        <v>0.11146716452513079</v>
      </c>
    </row>
    <row r="4011" spans="1:5" x14ac:dyDescent="0.3">
      <c r="A4011" t="s">
        <v>12753</v>
      </c>
      <c r="B4011">
        <v>6855137</v>
      </c>
      <c r="C4011">
        <v>18000000</v>
      </c>
      <c r="D4011">
        <f t="shared" si="124"/>
        <v>-11144863</v>
      </c>
      <c r="E4011" s="3">
        <f t="shared" si="125"/>
        <v>0.11146716452513079</v>
      </c>
    </row>
    <row r="4012" spans="1:5" x14ac:dyDescent="0.3">
      <c r="A4012" t="s">
        <v>13010</v>
      </c>
      <c r="B4012">
        <v>793352</v>
      </c>
      <c r="C4012">
        <v>12000000</v>
      </c>
      <c r="D4012">
        <f t="shared" si="124"/>
        <v>-11206648</v>
      </c>
      <c r="E4012" s="3">
        <f t="shared" si="125"/>
        <v>0.11146716452513079</v>
      </c>
    </row>
    <row r="4013" spans="1:5" x14ac:dyDescent="0.3">
      <c r="A4013" t="s">
        <v>10784</v>
      </c>
      <c r="B4013">
        <v>78747585</v>
      </c>
      <c r="C4013">
        <v>90000000</v>
      </c>
      <c r="D4013">
        <f t="shared" si="124"/>
        <v>-11252415</v>
      </c>
      <c r="E4013" s="3">
        <f t="shared" si="125"/>
        <v>0.11146716452513079</v>
      </c>
    </row>
    <row r="4014" spans="1:5" x14ac:dyDescent="0.3">
      <c r="A4014" t="s">
        <v>12691</v>
      </c>
      <c r="B4014">
        <v>6734844</v>
      </c>
      <c r="C4014">
        <v>18000000</v>
      </c>
      <c r="D4014">
        <f t="shared" si="124"/>
        <v>-11265156</v>
      </c>
      <c r="E4014" s="3">
        <f t="shared" si="125"/>
        <v>0.11146716452513079</v>
      </c>
    </row>
    <row r="4015" spans="1:5" x14ac:dyDescent="0.3">
      <c r="A4015" t="s">
        <v>13073</v>
      </c>
      <c r="B4015">
        <v>1712111</v>
      </c>
      <c r="C4015">
        <v>13000000</v>
      </c>
      <c r="D4015">
        <f t="shared" si="124"/>
        <v>-11287889</v>
      </c>
      <c r="E4015" s="3">
        <f t="shared" si="125"/>
        <v>0.11146716452513079</v>
      </c>
    </row>
    <row r="4016" spans="1:5" x14ac:dyDescent="0.3">
      <c r="A4016" t="s">
        <v>12999</v>
      </c>
      <c r="B4016">
        <v>3100650</v>
      </c>
      <c r="C4016">
        <v>14400000</v>
      </c>
      <c r="D4016">
        <f t="shared" si="124"/>
        <v>-11299350</v>
      </c>
      <c r="E4016" s="3">
        <f t="shared" si="125"/>
        <v>0.11146716452513079</v>
      </c>
    </row>
    <row r="4017" spans="1:5" x14ac:dyDescent="0.3">
      <c r="A4017" t="s">
        <v>12402</v>
      </c>
      <c r="B4017">
        <v>10696210</v>
      </c>
      <c r="C4017">
        <v>22000000</v>
      </c>
      <c r="D4017">
        <f t="shared" si="124"/>
        <v>-11303790</v>
      </c>
      <c r="E4017" s="3">
        <f t="shared" si="125"/>
        <v>0.11146716452513079</v>
      </c>
    </row>
    <row r="4018" spans="1:5" x14ac:dyDescent="0.3">
      <c r="A4018" t="s">
        <v>13068</v>
      </c>
      <c r="B4018">
        <v>1172769</v>
      </c>
      <c r="C4018">
        <v>12500000</v>
      </c>
      <c r="D4018">
        <f t="shared" si="124"/>
        <v>-11327231</v>
      </c>
      <c r="E4018" s="3">
        <f t="shared" si="125"/>
        <v>0.11146716452513079</v>
      </c>
    </row>
    <row r="4019" spans="1:5" x14ac:dyDescent="0.3">
      <c r="A4019" t="s">
        <v>12293</v>
      </c>
      <c r="B4019">
        <v>5654777</v>
      </c>
      <c r="C4019">
        <v>17000000</v>
      </c>
      <c r="D4019">
        <f t="shared" si="124"/>
        <v>-11345223</v>
      </c>
      <c r="E4019" s="3">
        <f t="shared" si="125"/>
        <v>0.11146716452513079</v>
      </c>
    </row>
    <row r="4020" spans="1:5" x14ac:dyDescent="0.3">
      <c r="A4020" t="s">
        <v>12281</v>
      </c>
      <c r="B4020">
        <v>13651662</v>
      </c>
      <c r="C4020">
        <v>25000000</v>
      </c>
      <c r="D4020">
        <f t="shared" si="124"/>
        <v>-11348338</v>
      </c>
      <c r="E4020" s="3">
        <f t="shared" si="125"/>
        <v>0.11146716452513079</v>
      </c>
    </row>
    <row r="4021" spans="1:5" x14ac:dyDescent="0.3">
      <c r="A4021" t="s">
        <v>12561</v>
      </c>
      <c r="B4021">
        <v>13650738</v>
      </c>
      <c r="C4021">
        <v>25000000</v>
      </c>
      <c r="D4021">
        <f t="shared" si="124"/>
        <v>-11349262</v>
      </c>
      <c r="E4021" s="3">
        <f t="shared" si="125"/>
        <v>0.11146716452513079</v>
      </c>
    </row>
    <row r="4022" spans="1:5" x14ac:dyDescent="0.3">
      <c r="A4022" t="s">
        <v>13019</v>
      </c>
      <c r="B4022">
        <v>2605039</v>
      </c>
      <c r="C4022">
        <v>14000000</v>
      </c>
      <c r="D4022">
        <f t="shared" si="124"/>
        <v>-11394961</v>
      </c>
      <c r="E4022" s="3">
        <f t="shared" si="125"/>
        <v>0.11146716452513079</v>
      </c>
    </row>
    <row r="4023" spans="1:5" x14ac:dyDescent="0.3">
      <c r="A4023" t="s">
        <v>12627</v>
      </c>
      <c r="B4023">
        <v>8600000</v>
      </c>
      <c r="C4023">
        <v>20000000</v>
      </c>
      <c r="D4023">
        <f t="shared" si="124"/>
        <v>-11400000</v>
      </c>
      <c r="E4023" s="3">
        <f t="shared" si="125"/>
        <v>0.11146716452513079</v>
      </c>
    </row>
    <row r="4024" spans="1:5" x14ac:dyDescent="0.3">
      <c r="A4024" t="s">
        <v>12064</v>
      </c>
      <c r="B4024">
        <v>18593156</v>
      </c>
      <c r="C4024">
        <v>30000000</v>
      </c>
      <c r="D4024">
        <f t="shared" si="124"/>
        <v>-11406844</v>
      </c>
      <c r="E4024" s="3">
        <f t="shared" si="125"/>
        <v>0.11146716452513079</v>
      </c>
    </row>
    <row r="4025" spans="1:5" x14ac:dyDescent="0.3">
      <c r="A4025" t="s">
        <v>12563</v>
      </c>
      <c r="B4025">
        <v>8579684</v>
      </c>
      <c r="C4025">
        <v>20000000</v>
      </c>
      <c r="D4025">
        <f t="shared" si="124"/>
        <v>-11420316</v>
      </c>
      <c r="E4025" s="3">
        <f t="shared" si="125"/>
        <v>0.11146716452513079</v>
      </c>
    </row>
    <row r="4026" spans="1:5" x14ac:dyDescent="0.3">
      <c r="A4026" t="s">
        <v>10790</v>
      </c>
      <c r="B4026">
        <v>68558662</v>
      </c>
      <c r="C4026">
        <v>80000000</v>
      </c>
      <c r="D4026">
        <f t="shared" si="124"/>
        <v>-11441338</v>
      </c>
      <c r="E4026" s="3">
        <f t="shared" si="125"/>
        <v>0.11146716452513079</v>
      </c>
    </row>
    <row r="4027" spans="1:5" x14ac:dyDescent="0.3">
      <c r="A4027" t="s">
        <v>13170</v>
      </c>
      <c r="B4027">
        <v>548934</v>
      </c>
      <c r="C4027">
        <v>12000000</v>
      </c>
      <c r="D4027">
        <f t="shared" si="124"/>
        <v>-11451066</v>
      </c>
      <c r="E4027" s="3">
        <f t="shared" si="125"/>
        <v>0.11146716452513079</v>
      </c>
    </row>
    <row r="4028" spans="1:5" x14ac:dyDescent="0.3">
      <c r="A4028" t="s">
        <v>13223</v>
      </c>
      <c r="B4028">
        <v>540085</v>
      </c>
      <c r="C4028">
        <v>12000000</v>
      </c>
      <c r="D4028">
        <f t="shared" si="124"/>
        <v>-11459915</v>
      </c>
      <c r="E4028" s="3">
        <f t="shared" si="125"/>
        <v>0.11146716452513079</v>
      </c>
    </row>
    <row r="4029" spans="1:5" x14ac:dyDescent="0.3">
      <c r="A4029" t="s">
        <v>12937</v>
      </c>
      <c r="B4029">
        <v>3525161</v>
      </c>
      <c r="C4029">
        <v>15000000</v>
      </c>
      <c r="D4029">
        <f t="shared" si="124"/>
        <v>-11474839</v>
      </c>
      <c r="E4029" s="3">
        <f t="shared" si="125"/>
        <v>0.11146716452513079</v>
      </c>
    </row>
    <row r="4030" spans="1:5" x14ac:dyDescent="0.3">
      <c r="A4030" t="s">
        <v>10642</v>
      </c>
      <c r="B4030">
        <v>108521835</v>
      </c>
      <c r="C4030">
        <v>120000000</v>
      </c>
      <c r="D4030">
        <f t="shared" si="124"/>
        <v>-11478165</v>
      </c>
      <c r="E4030" s="3">
        <f t="shared" si="125"/>
        <v>0.11146716452513079</v>
      </c>
    </row>
    <row r="4031" spans="1:5" x14ac:dyDescent="0.3">
      <c r="A4031" t="s">
        <v>13089</v>
      </c>
      <c r="B4031">
        <v>1508689</v>
      </c>
      <c r="C4031">
        <v>13000000</v>
      </c>
      <c r="D4031">
        <f t="shared" si="124"/>
        <v>-11491311</v>
      </c>
      <c r="E4031" s="3">
        <f t="shared" si="125"/>
        <v>0.11146716452513079</v>
      </c>
    </row>
    <row r="4032" spans="1:5" x14ac:dyDescent="0.3">
      <c r="A4032" t="s">
        <v>12521</v>
      </c>
      <c r="B4032">
        <v>8500000</v>
      </c>
      <c r="C4032">
        <v>20000000</v>
      </c>
      <c r="D4032">
        <f t="shared" si="124"/>
        <v>-11500000</v>
      </c>
      <c r="E4032" s="3">
        <f t="shared" si="125"/>
        <v>0.11146716452513079</v>
      </c>
    </row>
    <row r="4033" spans="1:5" x14ac:dyDescent="0.3">
      <c r="A4033" t="s">
        <v>13227</v>
      </c>
      <c r="B4033">
        <v>399879</v>
      </c>
      <c r="C4033">
        <v>11900000</v>
      </c>
      <c r="D4033">
        <f t="shared" si="124"/>
        <v>-11500121</v>
      </c>
      <c r="E4033" s="3">
        <f t="shared" si="125"/>
        <v>0.11146716452513079</v>
      </c>
    </row>
    <row r="4034" spans="1:5" x14ac:dyDescent="0.3">
      <c r="A4034" t="s">
        <v>11161</v>
      </c>
      <c r="B4034">
        <v>48472213</v>
      </c>
      <c r="C4034">
        <v>60000000</v>
      </c>
      <c r="D4034">
        <f t="shared" ref="D4034:D4097" si="126">B4034-C4034</f>
        <v>-11527787</v>
      </c>
      <c r="E4034" s="3">
        <f t="shared" si="125"/>
        <v>0.11146716452513079</v>
      </c>
    </row>
    <row r="4035" spans="1:5" x14ac:dyDescent="0.3">
      <c r="A4035" t="s">
        <v>12170</v>
      </c>
      <c r="B4035">
        <v>14469428</v>
      </c>
      <c r="C4035">
        <v>26000000</v>
      </c>
      <c r="D4035">
        <f t="shared" si="126"/>
        <v>-11530572</v>
      </c>
      <c r="E4035" s="3">
        <f t="shared" ref="E4035:E4098" si="127">CORREL($B:$B,$C:$C)</f>
        <v>0.11146716452513079</v>
      </c>
    </row>
    <row r="4036" spans="1:5" x14ac:dyDescent="0.3">
      <c r="A4036" t="s">
        <v>10923</v>
      </c>
      <c r="B4036">
        <v>66462600</v>
      </c>
      <c r="C4036">
        <v>78000000</v>
      </c>
      <c r="D4036">
        <f t="shared" si="126"/>
        <v>-11537400</v>
      </c>
      <c r="E4036" s="3">
        <f t="shared" si="127"/>
        <v>0.11146716452513079</v>
      </c>
    </row>
    <row r="4037" spans="1:5" x14ac:dyDescent="0.3">
      <c r="A4037" t="s">
        <v>13171</v>
      </c>
      <c r="B4037">
        <v>447750</v>
      </c>
      <c r="C4037">
        <v>12000000</v>
      </c>
      <c r="D4037">
        <f t="shared" si="126"/>
        <v>-11552250</v>
      </c>
      <c r="E4037" s="3">
        <f t="shared" si="127"/>
        <v>0.11146716452513079</v>
      </c>
    </row>
    <row r="4038" spans="1:5" x14ac:dyDescent="0.3">
      <c r="A4038" t="s">
        <v>12805</v>
      </c>
      <c r="B4038">
        <v>4839383</v>
      </c>
      <c r="C4038">
        <v>16400000</v>
      </c>
      <c r="D4038">
        <f t="shared" si="126"/>
        <v>-11560617</v>
      </c>
      <c r="E4038" s="3">
        <f t="shared" si="127"/>
        <v>0.11146716452513079</v>
      </c>
    </row>
    <row r="4039" spans="1:5" x14ac:dyDescent="0.3">
      <c r="A4039" t="s">
        <v>12629</v>
      </c>
      <c r="B4039">
        <v>8396942</v>
      </c>
      <c r="C4039">
        <v>20000000</v>
      </c>
      <c r="D4039">
        <f t="shared" si="126"/>
        <v>-11603058</v>
      </c>
      <c r="E4039" s="3">
        <f t="shared" si="127"/>
        <v>0.11146716452513079</v>
      </c>
    </row>
    <row r="4040" spans="1:5" x14ac:dyDescent="0.3">
      <c r="A4040" t="s">
        <v>11118</v>
      </c>
      <c r="B4040">
        <v>93375151</v>
      </c>
      <c r="C4040">
        <v>105000000</v>
      </c>
      <c r="D4040">
        <f t="shared" si="126"/>
        <v>-11624849</v>
      </c>
      <c r="E4040" s="3">
        <f t="shared" si="127"/>
        <v>0.11146716452513079</v>
      </c>
    </row>
    <row r="4041" spans="1:5" x14ac:dyDescent="0.3">
      <c r="A4041" t="s">
        <v>12333</v>
      </c>
      <c r="B4041">
        <v>12372410</v>
      </c>
      <c r="C4041">
        <v>24000000</v>
      </c>
      <c r="D4041">
        <f t="shared" si="126"/>
        <v>-11627590</v>
      </c>
      <c r="E4041" s="3">
        <f t="shared" si="127"/>
        <v>0.11146716452513079</v>
      </c>
    </row>
    <row r="4042" spans="1:5" x14ac:dyDescent="0.3">
      <c r="A4042" t="s">
        <v>12260</v>
      </c>
      <c r="B4042">
        <v>15361537</v>
      </c>
      <c r="C4042">
        <v>27000000</v>
      </c>
      <c r="D4042">
        <f t="shared" si="126"/>
        <v>-11638463</v>
      </c>
      <c r="E4042" s="3">
        <f t="shared" si="127"/>
        <v>0.11146716452513079</v>
      </c>
    </row>
    <row r="4043" spans="1:5" x14ac:dyDescent="0.3">
      <c r="A4043" t="s">
        <v>12566</v>
      </c>
      <c r="B4043">
        <v>8326035</v>
      </c>
      <c r="C4043">
        <v>20000000</v>
      </c>
      <c r="D4043">
        <f t="shared" si="126"/>
        <v>-11673965</v>
      </c>
      <c r="E4043" s="3">
        <f t="shared" si="127"/>
        <v>0.11146716452513079</v>
      </c>
    </row>
    <row r="4044" spans="1:5" x14ac:dyDescent="0.3">
      <c r="A4044" t="s">
        <v>12026</v>
      </c>
      <c r="B4044">
        <v>18324242</v>
      </c>
      <c r="C4044">
        <v>30000000</v>
      </c>
      <c r="D4044">
        <f t="shared" si="126"/>
        <v>-11675758</v>
      </c>
      <c r="E4044" s="3">
        <f t="shared" si="127"/>
        <v>0.11146716452513079</v>
      </c>
    </row>
    <row r="4045" spans="1:5" x14ac:dyDescent="0.3">
      <c r="A4045" t="s">
        <v>13174</v>
      </c>
      <c r="B4045">
        <v>303439</v>
      </c>
      <c r="C4045">
        <v>12000000</v>
      </c>
      <c r="D4045">
        <f t="shared" si="126"/>
        <v>-11696561</v>
      </c>
      <c r="E4045" s="3">
        <f t="shared" si="127"/>
        <v>0.11146716452513079</v>
      </c>
    </row>
    <row r="4046" spans="1:5" x14ac:dyDescent="0.3">
      <c r="A4046" t="s">
        <v>12034</v>
      </c>
      <c r="B4046">
        <v>18298649</v>
      </c>
      <c r="C4046">
        <v>30000000</v>
      </c>
      <c r="D4046">
        <f t="shared" si="126"/>
        <v>-11701351</v>
      </c>
      <c r="E4046" s="3">
        <f t="shared" si="127"/>
        <v>0.11146716452513079</v>
      </c>
    </row>
    <row r="4047" spans="1:5" x14ac:dyDescent="0.3">
      <c r="A4047" t="s">
        <v>13000</v>
      </c>
      <c r="B4047">
        <v>2474000</v>
      </c>
      <c r="C4047">
        <v>14200000</v>
      </c>
      <c r="D4047">
        <f t="shared" si="126"/>
        <v>-11726000</v>
      </c>
      <c r="E4047" s="3">
        <f t="shared" si="127"/>
        <v>0.11146716452513079</v>
      </c>
    </row>
    <row r="4048" spans="1:5" x14ac:dyDescent="0.3">
      <c r="A4048" t="s">
        <v>12760</v>
      </c>
      <c r="B4048">
        <v>273420</v>
      </c>
      <c r="C4048">
        <v>12000000</v>
      </c>
      <c r="D4048">
        <f t="shared" si="126"/>
        <v>-11726580</v>
      </c>
      <c r="E4048" s="3">
        <f t="shared" si="127"/>
        <v>0.11146716452513079</v>
      </c>
    </row>
    <row r="4049" spans="1:5" x14ac:dyDescent="0.3">
      <c r="A4049" t="s">
        <v>13167</v>
      </c>
      <c r="B4049">
        <v>261481</v>
      </c>
      <c r="C4049">
        <v>12000000</v>
      </c>
      <c r="D4049">
        <f t="shared" si="126"/>
        <v>-11738519</v>
      </c>
      <c r="E4049" s="3">
        <f t="shared" si="127"/>
        <v>0.11146716452513079</v>
      </c>
    </row>
    <row r="4050" spans="1:5" x14ac:dyDescent="0.3">
      <c r="A4050" t="s">
        <v>12136</v>
      </c>
      <c r="B4050">
        <v>13248477</v>
      </c>
      <c r="C4050">
        <v>25000000</v>
      </c>
      <c r="D4050">
        <f t="shared" si="126"/>
        <v>-11751523</v>
      </c>
      <c r="E4050" s="3">
        <f t="shared" si="127"/>
        <v>0.11146716452513079</v>
      </c>
    </row>
    <row r="4051" spans="1:5" x14ac:dyDescent="0.3">
      <c r="A4051" t="s">
        <v>12938</v>
      </c>
      <c r="B4051">
        <v>3247816</v>
      </c>
      <c r="C4051">
        <v>15000000</v>
      </c>
      <c r="D4051">
        <f t="shared" si="126"/>
        <v>-11752184</v>
      </c>
      <c r="E4051" s="3">
        <f t="shared" si="127"/>
        <v>0.11146716452513079</v>
      </c>
    </row>
    <row r="4052" spans="1:5" x14ac:dyDescent="0.3">
      <c r="A4052" t="s">
        <v>10570</v>
      </c>
      <c r="B4052">
        <v>133228348</v>
      </c>
      <c r="C4052">
        <v>145000000</v>
      </c>
      <c r="D4052">
        <f t="shared" si="126"/>
        <v>-11771652</v>
      </c>
      <c r="E4052" s="3">
        <f t="shared" si="127"/>
        <v>0.11146716452513079</v>
      </c>
    </row>
    <row r="4053" spans="1:5" x14ac:dyDescent="0.3">
      <c r="A4053" t="s">
        <v>13090</v>
      </c>
      <c r="B4053">
        <v>1227324</v>
      </c>
      <c r="C4053">
        <v>13000000</v>
      </c>
      <c r="D4053">
        <f t="shared" si="126"/>
        <v>-11772676</v>
      </c>
      <c r="E4053" s="3">
        <f t="shared" si="127"/>
        <v>0.11146716452513079</v>
      </c>
    </row>
    <row r="4054" spans="1:5" x14ac:dyDescent="0.3">
      <c r="A4054" t="s">
        <v>10817</v>
      </c>
      <c r="B4054">
        <v>63224849</v>
      </c>
      <c r="C4054">
        <v>75000000</v>
      </c>
      <c r="D4054">
        <f t="shared" si="126"/>
        <v>-11775151</v>
      </c>
      <c r="E4054" s="3">
        <f t="shared" si="127"/>
        <v>0.11146716452513079</v>
      </c>
    </row>
    <row r="4055" spans="1:5" x14ac:dyDescent="0.3">
      <c r="A4055" t="s">
        <v>13175</v>
      </c>
      <c r="B4055">
        <v>214202</v>
      </c>
      <c r="C4055">
        <v>12000000</v>
      </c>
      <c r="D4055">
        <f t="shared" si="126"/>
        <v>-11785798</v>
      </c>
      <c r="E4055" s="3">
        <f t="shared" si="127"/>
        <v>0.11146716452513079</v>
      </c>
    </row>
    <row r="4056" spans="1:5" x14ac:dyDescent="0.3">
      <c r="A4056" t="s">
        <v>10603</v>
      </c>
      <c r="B4056">
        <v>123207194</v>
      </c>
      <c r="C4056">
        <v>135000000</v>
      </c>
      <c r="D4056">
        <f t="shared" si="126"/>
        <v>-11792806</v>
      </c>
      <c r="E4056" s="3">
        <f t="shared" si="127"/>
        <v>0.11146716452513079</v>
      </c>
    </row>
    <row r="4057" spans="1:5" x14ac:dyDescent="0.3">
      <c r="A4057" t="s">
        <v>13070</v>
      </c>
      <c r="B4057">
        <v>1200000</v>
      </c>
      <c r="C4057">
        <v>13000000</v>
      </c>
      <c r="D4057">
        <f t="shared" si="126"/>
        <v>-11800000</v>
      </c>
      <c r="E4057" s="3">
        <f t="shared" si="127"/>
        <v>0.11146716452513079</v>
      </c>
    </row>
    <row r="4058" spans="1:5" x14ac:dyDescent="0.3">
      <c r="A4058" t="s">
        <v>12806</v>
      </c>
      <c r="B4058">
        <v>4193025</v>
      </c>
      <c r="C4058">
        <v>16000000</v>
      </c>
      <c r="D4058">
        <f t="shared" si="126"/>
        <v>-11806975</v>
      </c>
      <c r="E4058" s="3">
        <f t="shared" si="127"/>
        <v>0.11146716452513079</v>
      </c>
    </row>
    <row r="4059" spans="1:5" x14ac:dyDescent="0.3">
      <c r="A4059" t="s">
        <v>13178</v>
      </c>
      <c r="B4059">
        <v>190666</v>
      </c>
      <c r="C4059">
        <v>12000000</v>
      </c>
      <c r="D4059">
        <f t="shared" si="126"/>
        <v>-11809334</v>
      </c>
      <c r="E4059" s="3">
        <f t="shared" si="127"/>
        <v>0.11146716452513079</v>
      </c>
    </row>
    <row r="4060" spans="1:5" x14ac:dyDescent="0.3">
      <c r="A4060" t="s">
        <v>11099</v>
      </c>
      <c r="B4060">
        <v>32178777</v>
      </c>
      <c r="C4060">
        <v>44000000</v>
      </c>
      <c r="D4060">
        <f t="shared" si="126"/>
        <v>-11821223</v>
      </c>
      <c r="E4060" s="3">
        <f t="shared" si="127"/>
        <v>0.11146716452513079</v>
      </c>
    </row>
    <row r="4061" spans="1:5" x14ac:dyDescent="0.3">
      <c r="A4061" t="s">
        <v>13177</v>
      </c>
      <c r="B4061">
        <v>175370</v>
      </c>
      <c r="C4061">
        <v>12000000</v>
      </c>
      <c r="D4061">
        <f t="shared" si="126"/>
        <v>-11824630</v>
      </c>
      <c r="E4061" s="3">
        <f t="shared" si="127"/>
        <v>0.11146716452513079</v>
      </c>
    </row>
    <row r="4062" spans="1:5" x14ac:dyDescent="0.3">
      <c r="A4062" t="s">
        <v>10633</v>
      </c>
      <c r="B4062">
        <v>113165635</v>
      </c>
      <c r="C4062">
        <v>125000000</v>
      </c>
      <c r="D4062">
        <f t="shared" si="126"/>
        <v>-11834365</v>
      </c>
      <c r="E4062" s="3">
        <f t="shared" si="127"/>
        <v>0.11146716452513079</v>
      </c>
    </row>
    <row r="4063" spans="1:5" x14ac:dyDescent="0.3">
      <c r="A4063" t="s">
        <v>13173</v>
      </c>
      <c r="B4063">
        <v>141853</v>
      </c>
      <c r="C4063">
        <v>12000000</v>
      </c>
      <c r="D4063">
        <f t="shared" si="126"/>
        <v>-11858147</v>
      </c>
      <c r="E4063" s="3">
        <f t="shared" si="127"/>
        <v>0.11146716452513079</v>
      </c>
    </row>
    <row r="4064" spans="1:5" x14ac:dyDescent="0.3">
      <c r="A4064" t="s">
        <v>13179</v>
      </c>
      <c r="B4064">
        <v>119922</v>
      </c>
      <c r="C4064">
        <v>12000000</v>
      </c>
      <c r="D4064">
        <f t="shared" si="126"/>
        <v>-11880078</v>
      </c>
      <c r="E4064" s="3">
        <f t="shared" si="127"/>
        <v>0.11146716452513079</v>
      </c>
    </row>
    <row r="4065" spans="1:5" x14ac:dyDescent="0.3">
      <c r="A4065" t="s">
        <v>13095</v>
      </c>
      <c r="B4065">
        <v>1110186</v>
      </c>
      <c r="C4065">
        <v>13000000</v>
      </c>
      <c r="D4065">
        <f t="shared" si="126"/>
        <v>-11889814</v>
      </c>
      <c r="E4065" s="3">
        <f t="shared" si="127"/>
        <v>0.11146716452513079</v>
      </c>
    </row>
    <row r="4066" spans="1:5" x14ac:dyDescent="0.3">
      <c r="A4066" t="s">
        <v>11375</v>
      </c>
      <c r="B4066">
        <v>38105077</v>
      </c>
      <c r="C4066">
        <v>50000000</v>
      </c>
      <c r="D4066">
        <f t="shared" si="126"/>
        <v>-11894923</v>
      </c>
      <c r="E4066" s="3">
        <f t="shared" si="127"/>
        <v>0.11146716452513079</v>
      </c>
    </row>
    <row r="4067" spans="1:5" x14ac:dyDescent="0.3">
      <c r="A4067" t="s">
        <v>12567</v>
      </c>
      <c r="B4067">
        <v>8104069</v>
      </c>
      <c r="C4067">
        <v>20000000</v>
      </c>
      <c r="D4067">
        <f t="shared" si="126"/>
        <v>-11895931</v>
      </c>
      <c r="E4067" s="3">
        <f t="shared" si="127"/>
        <v>0.11146716452513079</v>
      </c>
    </row>
    <row r="4068" spans="1:5" x14ac:dyDescent="0.3">
      <c r="A4068" t="s">
        <v>13096</v>
      </c>
      <c r="B4068">
        <v>1089445</v>
      </c>
      <c r="C4068">
        <v>13000000</v>
      </c>
      <c r="D4068">
        <f t="shared" si="126"/>
        <v>-11910555</v>
      </c>
      <c r="E4068" s="3">
        <f t="shared" si="127"/>
        <v>0.11146716452513079</v>
      </c>
    </row>
    <row r="4069" spans="1:5" x14ac:dyDescent="0.3">
      <c r="A4069" t="s">
        <v>13018</v>
      </c>
      <c r="B4069">
        <v>2086345</v>
      </c>
      <c r="C4069">
        <v>14000000</v>
      </c>
      <c r="D4069">
        <f t="shared" si="126"/>
        <v>-11913655</v>
      </c>
      <c r="E4069" s="3">
        <f t="shared" si="127"/>
        <v>0.11146716452513079</v>
      </c>
    </row>
    <row r="4070" spans="1:5" x14ac:dyDescent="0.3">
      <c r="A4070" t="s">
        <v>12610</v>
      </c>
      <c r="B4070">
        <v>8047690</v>
      </c>
      <c r="C4070">
        <v>20000000</v>
      </c>
      <c r="D4070">
        <f t="shared" si="126"/>
        <v>-11952310</v>
      </c>
      <c r="E4070" s="3">
        <f t="shared" si="127"/>
        <v>0.11146716452513079</v>
      </c>
    </row>
    <row r="4071" spans="1:5" x14ac:dyDescent="0.3">
      <c r="A4071" t="s">
        <v>13093</v>
      </c>
      <c r="B4071">
        <v>1039869</v>
      </c>
      <c r="C4071">
        <v>13000000</v>
      </c>
      <c r="D4071">
        <f t="shared" si="126"/>
        <v>-11960131</v>
      </c>
      <c r="E4071" s="3">
        <f t="shared" si="127"/>
        <v>0.11146716452513079</v>
      </c>
    </row>
    <row r="4072" spans="1:5" x14ac:dyDescent="0.3">
      <c r="A4072" t="s">
        <v>12275</v>
      </c>
      <c r="B4072">
        <v>13038660</v>
      </c>
      <c r="C4072">
        <v>25000000</v>
      </c>
      <c r="D4072">
        <f t="shared" si="126"/>
        <v>-11961340</v>
      </c>
      <c r="E4072" s="3">
        <f t="shared" si="127"/>
        <v>0.11146716452513079</v>
      </c>
    </row>
    <row r="4073" spans="1:5" x14ac:dyDescent="0.3">
      <c r="A4073" t="s">
        <v>13617</v>
      </c>
      <c r="B4073">
        <v>1029017</v>
      </c>
      <c r="C4073">
        <v>13000000</v>
      </c>
      <c r="D4073">
        <f t="shared" si="126"/>
        <v>-11970983</v>
      </c>
      <c r="E4073" s="3">
        <f t="shared" si="127"/>
        <v>0.11146716452513079</v>
      </c>
    </row>
    <row r="4074" spans="1:5" x14ac:dyDescent="0.3">
      <c r="A4074" t="s">
        <v>13074</v>
      </c>
      <c r="B4074">
        <v>1024175</v>
      </c>
      <c r="C4074">
        <v>13000000</v>
      </c>
      <c r="D4074">
        <f t="shared" si="126"/>
        <v>-11975825</v>
      </c>
      <c r="E4074" s="3">
        <f t="shared" si="127"/>
        <v>0.11146716452513079</v>
      </c>
    </row>
    <row r="4075" spans="1:5" x14ac:dyDescent="0.3">
      <c r="A4075" t="s">
        <v>13500</v>
      </c>
      <c r="B4075">
        <v>23106</v>
      </c>
      <c r="C4075">
        <v>12000000</v>
      </c>
      <c r="D4075">
        <f t="shared" si="126"/>
        <v>-11976894</v>
      </c>
      <c r="E4075" s="3">
        <f t="shared" si="127"/>
        <v>0.11146716452513079</v>
      </c>
    </row>
    <row r="4076" spans="1:5" x14ac:dyDescent="0.3">
      <c r="A4076" t="s">
        <v>13181</v>
      </c>
      <c r="B4076">
        <v>17149</v>
      </c>
      <c r="C4076">
        <v>12000000</v>
      </c>
      <c r="D4076">
        <f t="shared" si="126"/>
        <v>-11982851</v>
      </c>
      <c r="E4076" s="3">
        <f t="shared" si="127"/>
        <v>0.11146716452513079</v>
      </c>
    </row>
    <row r="4077" spans="1:5" x14ac:dyDescent="0.3">
      <c r="A4077" t="s">
        <v>12069</v>
      </c>
      <c r="B4077">
        <v>17016190</v>
      </c>
      <c r="C4077">
        <v>29000000</v>
      </c>
      <c r="D4077">
        <f t="shared" si="126"/>
        <v>-11983810</v>
      </c>
      <c r="E4077" s="3">
        <f t="shared" si="127"/>
        <v>0.11146716452513079</v>
      </c>
    </row>
    <row r="4078" spans="1:5" x14ac:dyDescent="0.3">
      <c r="A4078" t="s">
        <v>12332</v>
      </c>
      <c r="B4078">
        <v>13000000</v>
      </c>
      <c r="C4078">
        <v>25000000</v>
      </c>
      <c r="D4078">
        <f t="shared" si="126"/>
        <v>-12000000</v>
      </c>
      <c r="E4078" s="3">
        <f t="shared" si="127"/>
        <v>0.11146716452513079</v>
      </c>
    </row>
    <row r="4079" spans="1:5" x14ac:dyDescent="0.3">
      <c r="A4079" t="s">
        <v>12539</v>
      </c>
      <c r="B4079">
        <v>8000000</v>
      </c>
      <c r="C4079">
        <v>20000000</v>
      </c>
      <c r="D4079">
        <f t="shared" si="126"/>
        <v>-12000000</v>
      </c>
      <c r="E4079" s="3">
        <f t="shared" si="127"/>
        <v>0.11146716452513079</v>
      </c>
    </row>
    <row r="4080" spans="1:5" x14ac:dyDescent="0.3">
      <c r="A4080" t="s">
        <v>14656</v>
      </c>
      <c r="C4080">
        <v>12000000</v>
      </c>
      <c r="D4080">
        <f t="shared" si="126"/>
        <v>-12000000</v>
      </c>
      <c r="E4080" s="3">
        <f t="shared" si="127"/>
        <v>0.11146716452513079</v>
      </c>
    </row>
    <row r="4081" spans="1:5" x14ac:dyDescent="0.3">
      <c r="A4081" t="s">
        <v>11484</v>
      </c>
      <c r="B4081">
        <v>27972410</v>
      </c>
      <c r="C4081">
        <v>40000000</v>
      </c>
      <c r="D4081">
        <f t="shared" si="126"/>
        <v>-12027590</v>
      </c>
      <c r="E4081" s="3">
        <f t="shared" si="127"/>
        <v>0.11146716452513079</v>
      </c>
    </row>
    <row r="4082" spans="1:5" x14ac:dyDescent="0.3">
      <c r="A4082" t="s">
        <v>11821</v>
      </c>
      <c r="B4082">
        <v>22913677</v>
      </c>
      <c r="C4082">
        <v>35000000</v>
      </c>
      <c r="D4082">
        <f t="shared" si="126"/>
        <v>-12086323</v>
      </c>
      <c r="E4082" s="3">
        <f t="shared" si="127"/>
        <v>0.11146716452513079</v>
      </c>
    </row>
    <row r="4083" spans="1:5" x14ac:dyDescent="0.3">
      <c r="A4083" t="s">
        <v>13142</v>
      </c>
      <c r="B4083">
        <v>12902790</v>
      </c>
      <c r="C4083">
        <v>25000000</v>
      </c>
      <c r="D4083">
        <f t="shared" si="126"/>
        <v>-12097210</v>
      </c>
      <c r="E4083" s="3">
        <f t="shared" si="127"/>
        <v>0.11146716452513079</v>
      </c>
    </row>
    <row r="4084" spans="1:5" x14ac:dyDescent="0.3">
      <c r="A4084" t="s">
        <v>12694</v>
      </c>
      <c r="B4084">
        <v>5887457</v>
      </c>
      <c r="C4084">
        <v>18000000</v>
      </c>
      <c r="D4084">
        <f t="shared" si="126"/>
        <v>-12112543</v>
      </c>
      <c r="E4084" s="3">
        <f t="shared" si="127"/>
        <v>0.11146716452513079</v>
      </c>
    </row>
    <row r="4085" spans="1:5" x14ac:dyDescent="0.3">
      <c r="A4085" t="s">
        <v>13343</v>
      </c>
      <c r="B4085">
        <v>447093</v>
      </c>
      <c r="C4085">
        <v>12600000</v>
      </c>
      <c r="D4085">
        <f t="shared" si="126"/>
        <v>-12152907</v>
      </c>
      <c r="E4085" s="3">
        <f t="shared" si="127"/>
        <v>0.11146716452513079</v>
      </c>
    </row>
    <row r="4086" spans="1:5" x14ac:dyDescent="0.3">
      <c r="A4086" t="s">
        <v>14191</v>
      </c>
      <c r="B4086">
        <v>2833383</v>
      </c>
      <c r="C4086">
        <v>15000000</v>
      </c>
      <c r="D4086">
        <f t="shared" si="126"/>
        <v>-12166617</v>
      </c>
      <c r="E4086" s="3">
        <f t="shared" si="127"/>
        <v>0.11146716452513079</v>
      </c>
    </row>
    <row r="4087" spans="1:5" x14ac:dyDescent="0.3">
      <c r="A4087" t="s">
        <v>12171</v>
      </c>
      <c r="B4087">
        <v>13829734</v>
      </c>
      <c r="C4087">
        <v>26000000</v>
      </c>
      <c r="D4087">
        <f t="shared" si="126"/>
        <v>-12170266</v>
      </c>
      <c r="E4087" s="3">
        <f t="shared" si="127"/>
        <v>0.11146716452513079</v>
      </c>
    </row>
    <row r="4088" spans="1:5" x14ac:dyDescent="0.3">
      <c r="A4088" t="s">
        <v>12366</v>
      </c>
      <c r="B4088">
        <v>6777589</v>
      </c>
      <c r="C4088">
        <v>19000000</v>
      </c>
      <c r="D4088">
        <f t="shared" si="126"/>
        <v>-12222411</v>
      </c>
      <c r="E4088" s="3">
        <f t="shared" si="127"/>
        <v>0.11146716452513079</v>
      </c>
    </row>
    <row r="4089" spans="1:5" x14ac:dyDescent="0.3">
      <c r="A4089" t="s">
        <v>12697</v>
      </c>
      <c r="B4089">
        <v>5694401</v>
      </c>
      <c r="C4089">
        <v>18000000</v>
      </c>
      <c r="D4089">
        <f t="shared" si="126"/>
        <v>-12305599</v>
      </c>
      <c r="E4089" s="3">
        <f t="shared" si="127"/>
        <v>0.11146716452513079</v>
      </c>
    </row>
    <row r="4090" spans="1:5" x14ac:dyDescent="0.3">
      <c r="A4090" t="s">
        <v>12405</v>
      </c>
      <c r="B4090">
        <v>9694105</v>
      </c>
      <c r="C4090">
        <v>22000000</v>
      </c>
      <c r="D4090">
        <f t="shared" si="126"/>
        <v>-12305895</v>
      </c>
      <c r="E4090" s="3">
        <f t="shared" si="127"/>
        <v>0.11146716452513079</v>
      </c>
    </row>
    <row r="4091" spans="1:5" x14ac:dyDescent="0.3">
      <c r="A4091" t="s">
        <v>13016</v>
      </c>
      <c r="B4091">
        <v>687081</v>
      </c>
      <c r="C4091">
        <v>13000000</v>
      </c>
      <c r="D4091">
        <f t="shared" si="126"/>
        <v>-12312919</v>
      </c>
      <c r="E4091" s="3">
        <f t="shared" si="127"/>
        <v>0.11146716452513079</v>
      </c>
    </row>
    <row r="4092" spans="1:5" x14ac:dyDescent="0.3">
      <c r="A4092" t="s">
        <v>11642</v>
      </c>
      <c r="B4092">
        <v>27663982</v>
      </c>
      <c r="C4092">
        <v>40000000</v>
      </c>
      <c r="D4092">
        <f t="shared" si="126"/>
        <v>-12336018</v>
      </c>
      <c r="E4092" s="3">
        <f t="shared" si="127"/>
        <v>0.11146716452513079</v>
      </c>
    </row>
    <row r="4093" spans="1:5" x14ac:dyDescent="0.3">
      <c r="A4093" t="s">
        <v>13001</v>
      </c>
      <c r="B4093">
        <v>2656324</v>
      </c>
      <c r="C4093">
        <v>15000000</v>
      </c>
      <c r="D4093">
        <f t="shared" si="126"/>
        <v>-12343676</v>
      </c>
      <c r="E4093" s="3">
        <f t="shared" si="127"/>
        <v>0.11146716452513079</v>
      </c>
    </row>
    <row r="4094" spans="1:5" x14ac:dyDescent="0.3">
      <c r="A4094" t="s">
        <v>10975</v>
      </c>
      <c r="B4094">
        <v>62647540</v>
      </c>
      <c r="C4094">
        <v>75000000</v>
      </c>
      <c r="D4094">
        <f t="shared" si="126"/>
        <v>-12352460</v>
      </c>
      <c r="E4094" s="3">
        <f t="shared" si="127"/>
        <v>0.11146716452513079</v>
      </c>
    </row>
    <row r="4095" spans="1:5" x14ac:dyDescent="0.3">
      <c r="A4095" t="s">
        <v>12144</v>
      </c>
      <c r="B4095">
        <v>1089365</v>
      </c>
      <c r="C4095">
        <v>13500000</v>
      </c>
      <c r="D4095">
        <f t="shared" si="126"/>
        <v>-12410635</v>
      </c>
      <c r="E4095" s="3">
        <f t="shared" si="127"/>
        <v>0.11146716452513079</v>
      </c>
    </row>
    <row r="4096" spans="1:5" x14ac:dyDescent="0.3">
      <c r="A4096" t="s">
        <v>11835</v>
      </c>
      <c r="B4096">
        <v>14587732</v>
      </c>
      <c r="C4096">
        <v>27000000</v>
      </c>
      <c r="D4096">
        <f t="shared" si="126"/>
        <v>-12412268</v>
      </c>
      <c r="E4096" s="3">
        <f t="shared" si="127"/>
        <v>0.11146716452513079</v>
      </c>
    </row>
    <row r="4097" spans="1:5" x14ac:dyDescent="0.3">
      <c r="A4097" t="s">
        <v>12300</v>
      </c>
      <c r="B4097">
        <v>1550000</v>
      </c>
      <c r="C4097">
        <v>14000000</v>
      </c>
      <c r="D4097">
        <f t="shared" si="126"/>
        <v>-12450000</v>
      </c>
      <c r="E4097" s="3">
        <f t="shared" si="127"/>
        <v>0.11146716452513079</v>
      </c>
    </row>
    <row r="4098" spans="1:5" x14ac:dyDescent="0.3">
      <c r="A4098" t="s">
        <v>12302</v>
      </c>
      <c r="B4098">
        <v>12495865</v>
      </c>
      <c r="C4098">
        <v>25000000</v>
      </c>
      <c r="D4098">
        <f t="shared" ref="D4098:D4161" si="128">B4098-C4098</f>
        <v>-12504135</v>
      </c>
      <c r="E4098" s="3">
        <f t="shared" si="127"/>
        <v>0.11146716452513079</v>
      </c>
    </row>
    <row r="4099" spans="1:5" x14ac:dyDescent="0.3">
      <c r="A4099" t="s">
        <v>11374</v>
      </c>
      <c r="B4099">
        <v>37486138</v>
      </c>
      <c r="C4099">
        <v>50000000</v>
      </c>
      <c r="D4099">
        <f t="shared" si="128"/>
        <v>-12513862</v>
      </c>
      <c r="E4099" s="3">
        <f t="shared" ref="E4099:E4162" si="129">CORREL($B:$B,$C:$C)</f>
        <v>0.11146716452513079</v>
      </c>
    </row>
    <row r="4100" spans="1:5" x14ac:dyDescent="0.3">
      <c r="A4100" t="s">
        <v>11800</v>
      </c>
      <c r="B4100">
        <v>37481242</v>
      </c>
      <c r="C4100">
        <v>50000000</v>
      </c>
      <c r="D4100">
        <f t="shared" si="128"/>
        <v>-12518758</v>
      </c>
      <c r="E4100" s="3">
        <f t="shared" si="129"/>
        <v>0.11146716452513079</v>
      </c>
    </row>
    <row r="4101" spans="1:5" x14ac:dyDescent="0.3">
      <c r="A4101" t="s">
        <v>12430</v>
      </c>
      <c r="B4101">
        <v>9430988</v>
      </c>
      <c r="C4101">
        <v>22000000</v>
      </c>
      <c r="D4101">
        <f t="shared" si="128"/>
        <v>-12569012</v>
      </c>
      <c r="E4101" s="3">
        <f t="shared" si="129"/>
        <v>0.11146716452513079</v>
      </c>
    </row>
    <row r="4102" spans="1:5" x14ac:dyDescent="0.3">
      <c r="A4102" t="s">
        <v>12761</v>
      </c>
      <c r="B4102">
        <v>4930798</v>
      </c>
      <c r="C4102">
        <v>17500000</v>
      </c>
      <c r="D4102">
        <f t="shared" si="128"/>
        <v>-12569202</v>
      </c>
      <c r="E4102" s="3">
        <f t="shared" si="129"/>
        <v>0.11146716452513079</v>
      </c>
    </row>
    <row r="4103" spans="1:5" x14ac:dyDescent="0.3">
      <c r="A4103" t="s">
        <v>12939</v>
      </c>
      <c r="B4103">
        <v>2412045</v>
      </c>
      <c r="C4103">
        <v>15000000</v>
      </c>
      <c r="D4103">
        <f t="shared" si="128"/>
        <v>-12587955</v>
      </c>
      <c r="E4103" s="3">
        <f t="shared" si="129"/>
        <v>0.11146716452513079</v>
      </c>
    </row>
    <row r="4104" spans="1:5" x14ac:dyDescent="0.3">
      <c r="A4104" t="s">
        <v>11073</v>
      </c>
      <c r="B4104">
        <v>52397389</v>
      </c>
      <c r="C4104">
        <v>65000000</v>
      </c>
      <c r="D4104">
        <f t="shared" si="128"/>
        <v>-12602611</v>
      </c>
      <c r="E4104" s="3">
        <f t="shared" si="129"/>
        <v>0.11146716452513079</v>
      </c>
    </row>
    <row r="4105" spans="1:5" x14ac:dyDescent="0.3">
      <c r="A4105" t="s">
        <v>12570</v>
      </c>
      <c r="B4105">
        <v>7382993</v>
      </c>
      <c r="C4105">
        <v>20000000</v>
      </c>
      <c r="D4105">
        <f t="shared" si="128"/>
        <v>-12617007</v>
      </c>
      <c r="E4105" s="3">
        <f t="shared" si="129"/>
        <v>0.11146716452513079</v>
      </c>
    </row>
    <row r="4106" spans="1:5" x14ac:dyDescent="0.3">
      <c r="A4106" t="s">
        <v>11699</v>
      </c>
      <c r="B4106">
        <v>25335935</v>
      </c>
      <c r="C4106">
        <v>38000000</v>
      </c>
      <c r="D4106">
        <f t="shared" si="128"/>
        <v>-12664065</v>
      </c>
      <c r="E4106" s="3">
        <f t="shared" si="129"/>
        <v>0.11146716452513079</v>
      </c>
    </row>
    <row r="4107" spans="1:5" x14ac:dyDescent="0.3">
      <c r="A4107" t="s">
        <v>12698</v>
      </c>
      <c r="B4107">
        <v>5333658</v>
      </c>
      <c r="C4107">
        <v>18000000</v>
      </c>
      <c r="D4107">
        <f t="shared" si="128"/>
        <v>-12666342</v>
      </c>
      <c r="E4107" s="3">
        <f t="shared" si="129"/>
        <v>0.11146716452513079</v>
      </c>
    </row>
    <row r="4108" spans="1:5" x14ac:dyDescent="0.3">
      <c r="A4108" t="s">
        <v>11015</v>
      </c>
      <c r="B4108">
        <v>62321039</v>
      </c>
      <c r="C4108">
        <v>75000000</v>
      </c>
      <c r="D4108">
        <f t="shared" si="128"/>
        <v>-12678961</v>
      </c>
      <c r="E4108" s="3">
        <f t="shared" si="129"/>
        <v>0.11146716452513079</v>
      </c>
    </row>
    <row r="4109" spans="1:5" x14ac:dyDescent="0.3">
      <c r="A4109" t="s">
        <v>14303</v>
      </c>
      <c r="B4109">
        <v>1310270</v>
      </c>
      <c r="C4109">
        <v>14000000</v>
      </c>
      <c r="D4109">
        <f t="shared" si="128"/>
        <v>-12689730</v>
      </c>
      <c r="E4109" s="3">
        <f t="shared" si="129"/>
        <v>0.11146716452513079</v>
      </c>
    </row>
    <row r="4110" spans="1:5" x14ac:dyDescent="0.3">
      <c r="A4110" t="s">
        <v>13075</v>
      </c>
      <c r="B4110">
        <v>301305</v>
      </c>
      <c r="C4110">
        <v>13000000</v>
      </c>
      <c r="D4110">
        <f t="shared" si="128"/>
        <v>-12698695</v>
      </c>
      <c r="E4110" s="3">
        <f t="shared" si="129"/>
        <v>0.11146716452513079</v>
      </c>
    </row>
    <row r="4111" spans="1:5" x14ac:dyDescent="0.3">
      <c r="A4111" t="s">
        <v>12573</v>
      </c>
      <c r="B4111">
        <v>7268659</v>
      </c>
      <c r="C4111">
        <v>20000000</v>
      </c>
      <c r="D4111">
        <f t="shared" si="128"/>
        <v>-12731341</v>
      </c>
      <c r="E4111" s="3">
        <f t="shared" si="129"/>
        <v>0.11146716452513079</v>
      </c>
    </row>
    <row r="4112" spans="1:5" x14ac:dyDescent="0.3">
      <c r="A4112" t="s">
        <v>12674</v>
      </c>
      <c r="B4112">
        <v>4250320</v>
      </c>
      <c r="C4112">
        <v>17000000</v>
      </c>
      <c r="D4112">
        <f t="shared" si="128"/>
        <v>-12749680</v>
      </c>
      <c r="E4112" s="3">
        <f t="shared" si="129"/>
        <v>0.11146716452513079</v>
      </c>
    </row>
    <row r="4113" spans="1:5" x14ac:dyDescent="0.3">
      <c r="A4113" t="s">
        <v>12940</v>
      </c>
      <c r="B4113">
        <v>2203641</v>
      </c>
      <c r="C4113">
        <v>15000000</v>
      </c>
      <c r="D4113">
        <f t="shared" si="128"/>
        <v>-12796359</v>
      </c>
      <c r="E4113" s="3">
        <f t="shared" si="129"/>
        <v>0.11146716452513079</v>
      </c>
    </row>
    <row r="4114" spans="1:5" x14ac:dyDescent="0.3">
      <c r="A4114" t="s">
        <v>13176</v>
      </c>
      <c r="B4114">
        <v>195888</v>
      </c>
      <c r="C4114">
        <v>13000000</v>
      </c>
      <c r="D4114">
        <f t="shared" si="128"/>
        <v>-12804112</v>
      </c>
      <c r="E4114" s="3">
        <f t="shared" si="129"/>
        <v>0.11146716452513079</v>
      </c>
    </row>
    <row r="4115" spans="1:5" x14ac:dyDescent="0.3">
      <c r="A4115" t="s">
        <v>12041</v>
      </c>
      <c r="B4115">
        <v>12189514</v>
      </c>
      <c r="C4115">
        <v>25000000</v>
      </c>
      <c r="D4115">
        <f t="shared" si="128"/>
        <v>-12810486</v>
      </c>
      <c r="E4115" s="3">
        <f t="shared" si="129"/>
        <v>0.11146716452513079</v>
      </c>
    </row>
    <row r="4116" spans="1:5" x14ac:dyDescent="0.3">
      <c r="A4116" t="s">
        <v>12279</v>
      </c>
      <c r="B4116">
        <v>12188642</v>
      </c>
      <c r="C4116">
        <v>25000000</v>
      </c>
      <c r="D4116">
        <f t="shared" si="128"/>
        <v>-12811358</v>
      </c>
      <c r="E4116" s="3">
        <f t="shared" si="129"/>
        <v>0.11146716452513079</v>
      </c>
    </row>
    <row r="4117" spans="1:5" x14ac:dyDescent="0.3">
      <c r="A4117" t="s">
        <v>12004</v>
      </c>
      <c r="B4117">
        <v>32154410</v>
      </c>
      <c r="C4117">
        <v>45000000</v>
      </c>
      <c r="D4117">
        <f t="shared" si="128"/>
        <v>-12845590</v>
      </c>
      <c r="E4117" s="3">
        <f t="shared" si="129"/>
        <v>0.11146716452513079</v>
      </c>
    </row>
    <row r="4118" spans="1:5" x14ac:dyDescent="0.3">
      <c r="A4118" t="s">
        <v>12042</v>
      </c>
      <c r="B4118">
        <v>10134754</v>
      </c>
      <c r="C4118">
        <v>23000000</v>
      </c>
      <c r="D4118">
        <f t="shared" si="128"/>
        <v>-12865246</v>
      </c>
      <c r="E4118" s="3">
        <f t="shared" si="129"/>
        <v>0.11146716452513079</v>
      </c>
    </row>
    <row r="4119" spans="1:5" x14ac:dyDescent="0.3">
      <c r="A4119" t="s">
        <v>14000</v>
      </c>
      <c r="B4119">
        <v>3123749</v>
      </c>
      <c r="C4119">
        <v>16000000</v>
      </c>
      <c r="D4119">
        <f t="shared" si="128"/>
        <v>-12876251</v>
      </c>
      <c r="E4119" s="3">
        <f t="shared" si="129"/>
        <v>0.11146716452513079</v>
      </c>
    </row>
    <row r="4120" spans="1:5" x14ac:dyDescent="0.3">
      <c r="A4120" t="s">
        <v>11525</v>
      </c>
      <c r="B4120">
        <v>29113588</v>
      </c>
      <c r="C4120">
        <v>42000000</v>
      </c>
      <c r="D4120">
        <f t="shared" si="128"/>
        <v>-12886412</v>
      </c>
      <c r="E4120" s="3">
        <f t="shared" si="129"/>
        <v>0.11146716452513079</v>
      </c>
    </row>
    <row r="4121" spans="1:5" x14ac:dyDescent="0.3">
      <c r="A4121" t="s">
        <v>12022</v>
      </c>
      <c r="B4121">
        <v>17100000</v>
      </c>
      <c r="C4121">
        <v>30000000</v>
      </c>
      <c r="D4121">
        <f t="shared" si="128"/>
        <v>-12900000</v>
      </c>
      <c r="E4121" s="3">
        <f t="shared" si="129"/>
        <v>0.11146716452513079</v>
      </c>
    </row>
    <row r="4122" spans="1:5" x14ac:dyDescent="0.3">
      <c r="A4122" t="s">
        <v>13100</v>
      </c>
      <c r="B4122">
        <v>71442</v>
      </c>
      <c r="C4122">
        <v>13000000</v>
      </c>
      <c r="D4122">
        <f t="shared" si="128"/>
        <v>-12928558</v>
      </c>
      <c r="E4122" s="3">
        <f t="shared" si="129"/>
        <v>0.11146716452513079</v>
      </c>
    </row>
    <row r="4123" spans="1:5" x14ac:dyDescent="0.3">
      <c r="A4123" t="s">
        <v>11643</v>
      </c>
      <c r="B4123">
        <v>27053815</v>
      </c>
      <c r="C4123">
        <v>40000000</v>
      </c>
      <c r="D4123">
        <f t="shared" si="128"/>
        <v>-12946185</v>
      </c>
      <c r="E4123" s="3">
        <f t="shared" si="129"/>
        <v>0.11146716452513079</v>
      </c>
    </row>
    <row r="4124" spans="1:5" x14ac:dyDescent="0.3">
      <c r="A4124" t="s">
        <v>13077</v>
      </c>
      <c r="B4124">
        <v>31662</v>
      </c>
      <c r="C4124">
        <v>13000000</v>
      </c>
      <c r="D4124">
        <f t="shared" si="128"/>
        <v>-12968338</v>
      </c>
      <c r="E4124" s="3">
        <f t="shared" si="129"/>
        <v>0.11146716452513079</v>
      </c>
    </row>
    <row r="4125" spans="1:5" x14ac:dyDescent="0.3">
      <c r="A4125" t="s">
        <v>10826</v>
      </c>
      <c r="B4125">
        <v>57010853</v>
      </c>
      <c r="C4125">
        <v>70000000</v>
      </c>
      <c r="D4125">
        <f t="shared" si="128"/>
        <v>-12989147</v>
      </c>
      <c r="E4125" s="3">
        <f t="shared" si="129"/>
        <v>0.11146716452513079</v>
      </c>
    </row>
    <row r="4126" spans="1:5" x14ac:dyDescent="0.3">
      <c r="A4126" t="s">
        <v>12881</v>
      </c>
      <c r="B4126">
        <v>1000000</v>
      </c>
      <c r="C4126">
        <v>14000000</v>
      </c>
      <c r="D4126">
        <f t="shared" si="128"/>
        <v>-13000000</v>
      </c>
      <c r="E4126" s="3">
        <f t="shared" si="129"/>
        <v>0.11146716452513079</v>
      </c>
    </row>
    <row r="4127" spans="1:5" x14ac:dyDescent="0.3">
      <c r="A4127" t="s">
        <v>14764</v>
      </c>
      <c r="C4127">
        <v>13000000</v>
      </c>
      <c r="D4127">
        <f t="shared" si="128"/>
        <v>-13000000</v>
      </c>
      <c r="E4127" s="3">
        <f t="shared" si="129"/>
        <v>0.11146716452513079</v>
      </c>
    </row>
    <row r="4128" spans="1:5" x14ac:dyDescent="0.3">
      <c r="A4128" t="s">
        <v>11157</v>
      </c>
      <c r="B4128">
        <v>46975183</v>
      </c>
      <c r="C4128">
        <v>60000000</v>
      </c>
      <c r="D4128">
        <f t="shared" si="128"/>
        <v>-13024817</v>
      </c>
      <c r="E4128" s="3">
        <f t="shared" si="129"/>
        <v>0.11146716452513079</v>
      </c>
    </row>
    <row r="4129" spans="1:5" x14ac:dyDescent="0.3">
      <c r="A4129" t="s">
        <v>12942</v>
      </c>
      <c r="B4129">
        <v>1954202</v>
      </c>
      <c r="C4129">
        <v>15000000</v>
      </c>
      <c r="D4129">
        <f t="shared" si="128"/>
        <v>-13045798</v>
      </c>
      <c r="E4129" s="3">
        <f t="shared" si="129"/>
        <v>0.11146716452513079</v>
      </c>
    </row>
    <row r="4130" spans="1:5" x14ac:dyDescent="0.3">
      <c r="A4130" t="s">
        <v>12941</v>
      </c>
      <c r="B4130">
        <v>1953732</v>
      </c>
      <c r="C4130">
        <v>15000000</v>
      </c>
      <c r="D4130">
        <f t="shared" si="128"/>
        <v>-13046268</v>
      </c>
      <c r="E4130" s="3">
        <f t="shared" si="129"/>
        <v>0.11146716452513079</v>
      </c>
    </row>
    <row r="4131" spans="1:5" x14ac:dyDescent="0.3">
      <c r="A4131" t="s">
        <v>14289</v>
      </c>
      <c r="B4131">
        <v>442638</v>
      </c>
      <c r="C4131">
        <v>13500000</v>
      </c>
      <c r="D4131">
        <f t="shared" si="128"/>
        <v>-13057362</v>
      </c>
      <c r="E4131" s="3">
        <f t="shared" si="129"/>
        <v>0.11146716452513079</v>
      </c>
    </row>
    <row r="4132" spans="1:5" x14ac:dyDescent="0.3">
      <c r="A4132" t="s">
        <v>12025</v>
      </c>
      <c r="B4132">
        <v>16930884</v>
      </c>
      <c r="C4132">
        <v>30000000</v>
      </c>
      <c r="D4132">
        <f t="shared" si="128"/>
        <v>-13069116</v>
      </c>
      <c r="E4132" s="3">
        <f t="shared" si="129"/>
        <v>0.11146716452513079</v>
      </c>
    </row>
    <row r="4133" spans="1:5" x14ac:dyDescent="0.3">
      <c r="A4133" t="s">
        <v>13313</v>
      </c>
      <c r="B4133">
        <v>6857503</v>
      </c>
      <c r="C4133">
        <v>20000000</v>
      </c>
      <c r="D4133">
        <f t="shared" si="128"/>
        <v>-13142497</v>
      </c>
      <c r="E4133" s="3">
        <f t="shared" si="129"/>
        <v>0.11146716452513079</v>
      </c>
    </row>
    <row r="4134" spans="1:5" x14ac:dyDescent="0.3">
      <c r="A4134" t="s">
        <v>12574</v>
      </c>
      <c r="B4134">
        <v>6852144</v>
      </c>
      <c r="C4134">
        <v>20000000</v>
      </c>
      <c r="D4134">
        <f t="shared" si="128"/>
        <v>-13147856</v>
      </c>
      <c r="E4134" s="3">
        <f t="shared" si="129"/>
        <v>0.11146716452513079</v>
      </c>
    </row>
    <row r="4135" spans="1:5" x14ac:dyDescent="0.3">
      <c r="A4135" t="s">
        <v>12808</v>
      </c>
      <c r="B4135">
        <v>2849142</v>
      </c>
      <c r="C4135">
        <v>16000000</v>
      </c>
      <c r="D4135">
        <f t="shared" si="128"/>
        <v>-13150858</v>
      </c>
      <c r="E4135" s="3">
        <f t="shared" si="129"/>
        <v>0.11146716452513079</v>
      </c>
    </row>
    <row r="4136" spans="1:5" x14ac:dyDescent="0.3">
      <c r="A4136" t="s">
        <v>12134</v>
      </c>
      <c r="B4136">
        <v>13823741</v>
      </c>
      <c r="C4136">
        <v>27000000</v>
      </c>
      <c r="D4136">
        <f t="shared" si="128"/>
        <v>-13176259</v>
      </c>
      <c r="E4136" s="3">
        <f t="shared" si="129"/>
        <v>0.11146716452513079</v>
      </c>
    </row>
    <row r="4137" spans="1:5" x14ac:dyDescent="0.3">
      <c r="A4137" t="s">
        <v>12700</v>
      </c>
      <c r="B4137">
        <v>4806750</v>
      </c>
      <c r="C4137">
        <v>18000000</v>
      </c>
      <c r="D4137">
        <f t="shared" si="128"/>
        <v>-13193250</v>
      </c>
      <c r="E4137" s="3">
        <f t="shared" si="129"/>
        <v>0.11146716452513079</v>
      </c>
    </row>
    <row r="4138" spans="1:5" x14ac:dyDescent="0.3">
      <c r="A4138" t="s">
        <v>10675</v>
      </c>
      <c r="B4138">
        <v>98780042</v>
      </c>
      <c r="C4138">
        <v>112000000</v>
      </c>
      <c r="D4138">
        <f t="shared" si="128"/>
        <v>-13219958</v>
      </c>
      <c r="E4138" s="3">
        <f t="shared" si="129"/>
        <v>0.11146716452513079</v>
      </c>
    </row>
    <row r="4139" spans="1:5" x14ac:dyDescent="0.3">
      <c r="A4139" t="s">
        <v>12102</v>
      </c>
      <c r="B4139">
        <v>16779636</v>
      </c>
      <c r="C4139">
        <v>30000000</v>
      </c>
      <c r="D4139">
        <f t="shared" si="128"/>
        <v>-13220364</v>
      </c>
      <c r="E4139" s="3">
        <f t="shared" si="129"/>
        <v>0.11146716452513079</v>
      </c>
    </row>
    <row r="4140" spans="1:5" x14ac:dyDescent="0.3">
      <c r="A4140" t="s">
        <v>13007</v>
      </c>
      <c r="B4140">
        <v>1752214</v>
      </c>
      <c r="C4140">
        <v>15000000</v>
      </c>
      <c r="D4140">
        <f t="shared" si="128"/>
        <v>-13247786</v>
      </c>
      <c r="E4140" s="3">
        <f t="shared" si="129"/>
        <v>0.11146716452513079</v>
      </c>
    </row>
    <row r="4141" spans="1:5" x14ac:dyDescent="0.3">
      <c r="A4141" t="s">
        <v>10620</v>
      </c>
      <c r="B4141">
        <v>113733726</v>
      </c>
      <c r="C4141">
        <v>127000000</v>
      </c>
      <c r="D4141">
        <f t="shared" si="128"/>
        <v>-13266274</v>
      </c>
      <c r="E4141" s="3">
        <f t="shared" si="129"/>
        <v>0.11146716452513079</v>
      </c>
    </row>
    <row r="4142" spans="1:5" x14ac:dyDescent="0.3">
      <c r="A4142" t="s">
        <v>12810</v>
      </c>
      <c r="B4142">
        <v>1666262</v>
      </c>
      <c r="C4142">
        <v>15000000</v>
      </c>
      <c r="D4142">
        <f t="shared" si="128"/>
        <v>-13333738</v>
      </c>
      <c r="E4142" s="3">
        <f t="shared" si="129"/>
        <v>0.11146716452513079</v>
      </c>
    </row>
    <row r="4143" spans="1:5" x14ac:dyDescent="0.3">
      <c r="A4143" t="s">
        <v>11159</v>
      </c>
      <c r="B4143">
        <v>46611204</v>
      </c>
      <c r="C4143">
        <v>60000000</v>
      </c>
      <c r="D4143">
        <f t="shared" si="128"/>
        <v>-13388796</v>
      </c>
      <c r="E4143" s="3">
        <f t="shared" si="129"/>
        <v>0.11146716452513079</v>
      </c>
    </row>
    <row r="4144" spans="1:5" x14ac:dyDescent="0.3">
      <c r="A4144" t="s">
        <v>12575</v>
      </c>
      <c r="B4144">
        <v>6563357</v>
      </c>
      <c r="C4144">
        <v>20000000</v>
      </c>
      <c r="D4144">
        <f t="shared" si="128"/>
        <v>-13436643</v>
      </c>
      <c r="E4144" s="3">
        <f t="shared" si="129"/>
        <v>0.11146716452513079</v>
      </c>
    </row>
    <row r="4145" spans="1:5" x14ac:dyDescent="0.3">
      <c r="A4145" t="s">
        <v>13013</v>
      </c>
      <c r="B4145">
        <v>447093</v>
      </c>
      <c r="C4145">
        <v>14000000</v>
      </c>
      <c r="D4145">
        <f t="shared" si="128"/>
        <v>-13552907</v>
      </c>
      <c r="E4145" s="3">
        <f t="shared" si="129"/>
        <v>0.11146716452513079</v>
      </c>
    </row>
    <row r="4146" spans="1:5" x14ac:dyDescent="0.3">
      <c r="A4146" t="s">
        <v>12703</v>
      </c>
      <c r="B4146">
        <v>4435083</v>
      </c>
      <c r="C4146">
        <v>18000000</v>
      </c>
      <c r="D4146">
        <f t="shared" si="128"/>
        <v>-13564917</v>
      </c>
      <c r="E4146" s="3">
        <f t="shared" si="129"/>
        <v>0.11146716452513079</v>
      </c>
    </row>
    <row r="4147" spans="1:5" x14ac:dyDescent="0.3">
      <c r="A4147" t="s">
        <v>12577</v>
      </c>
      <c r="B4147">
        <v>6420319</v>
      </c>
      <c r="C4147">
        <v>20000000</v>
      </c>
      <c r="D4147">
        <f t="shared" si="128"/>
        <v>-13579681</v>
      </c>
      <c r="E4147" s="3">
        <f t="shared" si="129"/>
        <v>0.11146716452513079</v>
      </c>
    </row>
    <row r="4148" spans="1:5" x14ac:dyDescent="0.3">
      <c r="A4148" t="s">
        <v>12699</v>
      </c>
      <c r="B4148">
        <v>4414535</v>
      </c>
      <c r="C4148">
        <v>18000000</v>
      </c>
      <c r="D4148">
        <f t="shared" si="128"/>
        <v>-13585465</v>
      </c>
      <c r="E4148" s="3">
        <f t="shared" si="129"/>
        <v>0.11146716452513079</v>
      </c>
    </row>
    <row r="4149" spans="1:5" x14ac:dyDescent="0.3">
      <c r="A4149" t="s">
        <v>10526</v>
      </c>
      <c r="B4149">
        <v>146405371</v>
      </c>
      <c r="C4149">
        <v>160000000</v>
      </c>
      <c r="D4149">
        <f t="shared" si="128"/>
        <v>-13594629</v>
      </c>
      <c r="E4149" s="3">
        <f t="shared" si="129"/>
        <v>0.11146716452513079</v>
      </c>
    </row>
    <row r="4150" spans="1:5" x14ac:dyDescent="0.3">
      <c r="A4150" t="s">
        <v>10676</v>
      </c>
      <c r="B4150">
        <v>106369117</v>
      </c>
      <c r="C4150">
        <v>120000000</v>
      </c>
      <c r="D4150">
        <f t="shared" si="128"/>
        <v>-13630883</v>
      </c>
      <c r="E4150" s="3">
        <f t="shared" si="129"/>
        <v>0.11146716452513079</v>
      </c>
    </row>
    <row r="4151" spans="1:5" x14ac:dyDescent="0.3">
      <c r="A4151" t="s">
        <v>11746</v>
      </c>
      <c r="B4151">
        <v>23360779</v>
      </c>
      <c r="C4151">
        <v>37000000</v>
      </c>
      <c r="D4151">
        <f t="shared" si="128"/>
        <v>-13639221</v>
      </c>
      <c r="E4151" s="3">
        <f t="shared" si="129"/>
        <v>0.11146716452513079</v>
      </c>
    </row>
    <row r="4152" spans="1:5" x14ac:dyDescent="0.3">
      <c r="A4152" t="s">
        <v>12811</v>
      </c>
      <c r="B4152">
        <v>2319187</v>
      </c>
      <c r="C4152">
        <v>16000000</v>
      </c>
      <c r="D4152">
        <f t="shared" si="128"/>
        <v>-13680813</v>
      </c>
      <c r="E4152" s="3">
        <f t="shared" si="129"/>
        <v>0.11146716452513079</v>
      </c>
    </row>
    <row r="4153" spans="1:5" x14ac:dyDescent="0.3">
      <c r="A4153" t="s">
        <v>12943</v>
      </c>
      <c r="B4153">
        <v>1294640</v>
      </c>
      <c r="C4153">
        <v>15000000</v>
      </c>
      <c r="D4153">
        <f t="shared" si="128"/>
        <v>-13705360</v>
      </c>
      <c r="E4153" s="3">
        <f t="shared" si="129"/>
        <v>0.11146716452513079</v>
      </c>
    </row>
    <row r="4154" spans="1:5" x14ac:dyDescent="0.3">
      <c r="A4154" t="s">
        <v>12175</v>
      </c>
      <c r="B4154">
        <v>12276810</v>
      </c>
      <c r="C4154">
        <v>26000000</v>
      </c>
      <c r="D4154">
        <f t="shared" si="128"/>
        <v>-13723190</v>
      </c>
      <c r="E4154" s="3">
        <f t="shared" si="129"/>
        <v>0.11146716452513079</v>
      </c>
    </row>
    <row r="4155" spans="1:5" x14ac:dyDescent="0.3">
      <c r="A4155" t="s">
        <v>12576</v>
      </c>
      <c r="B4155">
        <v>6201757</v>
      </c>
      <c r="C4155">
        <v>20000000</v>
      </c>
      <c r="D4155">
        <f t="shared" si="128"/>
        <v>-13798243</v>
      </c>
      <c r="E4155" s="3">
        <f t="shared" si="129"/>
        <v>0.11146716452513079</v>
      </c>
    </row>
    <row r="4156" spans="1:5" x14ac:dyDescent="0.3">
      <c r="A4156" t="s">
        <v>12513</v>
      </c>
      <c r="B4156">
        <v>21200000</v>
      </c>
      <c r="C4156">
        <v>35000000</v>
      </c>
      <c r="D4156">
        <f t="shared" si="128"/>
        <v>-13800000</v>
      </c>
      <c r="E4156" s="3">
        <f t="shared" si="129"/>
        <v>0.11146716452513079</v>
      </c>
    </row>
    <row r="4157" spans="1:5" x14ac:dyDescent="0.3">
      <c r="A4157" t="s">
        <v>12946</v>
      </c>
      <c r="B4157">
        <v>1197786</v>
      </c>
      <c r="C4157">
        <v>15000000</v>
      </c>
      <c r="D4157">
        <f t="shared" si="128"/>
        <v>-13802214</v>
      </c>
      <c r="E4157" s="3">
        <f t="shared" si="129"/>
        <v>0.11146716452513079</v>
      </c>
    </row>
    <row r="4158" spans="1:5" x14ac:dyDescent="0.3">
      <c r="A4158" t="s">
        <v>13005</v>
      </c>
      <c r="B4158">
        <v>183088</v>
      </c>
      <c r="C4158">
        <v>14000000</v>
      </c>
      <c r="D4158">
        <f t="shared" si="128"/>
        <v>-13816912</v>
      </c>
      <c r="E4158" s="3">
        <f t="shared" si="129"/>
        <v>0.11146716452513079</v>
      </c>
    </row>
    <row r="4159" spans="1:5" x14ac:dyDescent="0.3">
      <c r="A4159" t="s">
        <v>11801</v>
      </c>
      <c r="B4159">
        <v>163591</v>
      </c>
      <c r="C4159">
        <v>14000000</v>
      </c>
      <c r="D4159">
        <f t="shared" si="128"/>
        <v>-13836409</v>
      </c>
      <c r="E4159" s="3">
        <f t="shared" si="129"/>
        <v>0.11146716452513079</v>
      </c>
    </row>
    <row r="4160" spans="1:5" x14ac:dyDescent="0.3">
      <c r="A4160" t="s">
        <v>12280</v>
      </c>
      <c r="B4160">
        <v>11100000</v>
      </c>
      <c r="C4160">
        <v>25000000</v>
      </c>
      <c r="D4160">
        <f t="shared" si="128"/>
        <v>-13900000</v>
      </c>
      <c r="E4160" s="3">
        <f t="shared" si="129"/>
        <v>0.11146716452513079</v>
      </c>
    </row>
    <row r="4161" spans="1:5" x14ac:dyDescent="0.3">
      <c r="A4161" t="s">
        <v>12569</v>
      </c>
      <c r="B4161">
        <v>8093318</v>
      </c>
      <c r="C4161">
        <v>22000000</v>
      </c>
      <c r="D4161">
        <f t="shared" si="128"/>
        <v>-13906682</v>
      </c>
      <c r="E4161" s="3">
        <f t="shared" si="129"/>
        <v>0.11146716452513079</v>
      </c>
    </row>
    <row r="4162" spans="1:5" x14ac:dyDescent="0.3">
      <c r="A4162" t="s">
        <v>10499</v>
      </c>
      <c r="B4162">
        <v>161087183</v>
      </c>
      <c r="C4162">
        <v>175000000</v>
      </c>
      <c r="D4162">
        <f t="shared" ref="D4162:D4225" si="130">B4162-C4162</f>
        <v>-13912817</v>
      </c>
      <c r="E4162" s="3">
        <f t="shared" si="129"/>
        <v>0.11146716452513079</v>
      </c>
    </row>
    <row r="4163" spans="1:5" x14ac:dyDescent="0.3">
      <c r="A4163" t="s">
        <v>12119</v>
      </c>
      <c r="B4163">
        <v>1686429</v>
      </c>
      <c r="C4163">
        <v>15600000</v>
      </c>
      <c r="D4163">
        <f t="shared" si="130"/>
        <v>-13913571</v>
      </c>
      <c r="E4163" s="3">
        <f t="shared" ref="E4163:E4226" si="131">CORREL($B:$B,$C:$C)</f>
        <v>0.11146716452513079</v>
      </c>
    </row>
    <row r="4164" spans="1:5" x14ac:dyDescent="0.3">
      <c r="A4164" t="s">
        <v>12282</v>
      </c>
      <c r="B4164">
        <v>11030963</v>
      </c>
      <c r="C4164">
        <v>25000000</v>
      </c>
      <c r="D4164">
        <f t="shared" si="130"/>
        <v>-13969037</v>
      </c>
      <c r="E4164" s="3">
        <f t="shared" si="131"/>
        <v>0.11146716452513079</v>
      </c>
    </row>
    <row r="4165" spans="1:5" x14ac:dyDescent="0.3">
      <c r="A4165" t="s">
        <v>13182</v>
      </c>
      <c r="B4165">
        <v>14616</v>
      </c>
      <c r="C4165">
        <v>14000000</v>
      </c>
      <c r="D4165">
        <f t="shared" si="130"/>
        <v>-13985384</v>
      </c>
      <c r="E4165" s="3">
        <f t="shared" si="131"/>
        <v>0.11146716452513079</v>
      </c>
    </row>
    <row r="4166" spans="1:5" x14ac:dyDescent="0.3">
      <c r="A4166" t="s">
        <v>12580</v>
      </c>
      <c r="B4166">
        <v>6002756</v>
      </c>
      <c r="C4166">
        <v>20000000</v>
      </c>
      <c r="D4166">
        <f t="shared" si="130"/>
        <v>-13997244</v>
      </c>
      <c r="E4166" s="3">
        <f t="shared" si="131"/>
        <v>0.11146716452513079</v>
      </c>
    </row>
    <row r="4167" spans="1:5" x14ac:dyDescent="0.3">
      <c r="A4167" t="s">
        <v>11163</v>
      </c>
      <c r="B4167">
        <v>45996718</v>
      </c>
      <c r="C4167">
        <v>60000000</v>
      </c>
      <c r="D4167">
        <f t="shared" si="130"/>
        <v>-14003282</v>
      </c>
      <c r="E4167" s="3">
        <f t="shared" si="131"/>
        <v>0.11146716452513079</v>
      </c>
    </row>
    <row r="4168" spans="1:5" x14ac:dyDescent="0.3">
      <c r="A4168" t="s">
        <v>12809</v>
      </c>
      <c r="B4168">
        <v>1984743</v>
      </c>
      <c r="C4168">
        <v>16000000</v>
      </c>
      <c r="D4168">
        <f t="shared" si="130"/>
        <v>-14015257</v>
      </c>
      <c r="E4168" s="3">
        <f t="shared" si="131"/>
        <v>0.11146716452513079</v>
      </c>
    </row>
    <row r="4169" spans="1:5" x14ac:dyDescent="0.3">
      <c r="A4169" t="s">
        <v>10882</v>
      </c>
      <c r="B4169">
        <v>65948711</v>
      </c>
      <c r="C4169">
        <v>80000000</v>
      </c>
      <c r="D4169">
        <f t="shared" si="130"/>
        <v>-14051289</v>
      </c>
      <c r="E4169" s="3">
        <f t="shared" si="131"/>
        <v>0.11146716452513079</v>
      </c>
    </row>
    <row r="4170" spans="1:5" x14ac:dyDescent="0.3">
      <c r="A4170" t="s">
        <v>11008</v>
      </c>
      <c r="B4170">
        <v>55942830</v>
      </c>
      <c r="C4170">
        <v>70000000</v>
      </c>
      <c r="D4170">
        <f t="shared" si="130"/>
        <v>-14057170</v>
      </c>
      <c r="E4170" s="3">
        <f t="shared" si="131"/>
        <v>0.11146716452513079</v>
      </c>
    </row>
    <row r="4171" spans="1:5" x14ac:dyDescent="0.3">
      <c r="A4171" t="s">
        <v>12057</v>
      </c>
      <c r="B4171">
        <v>3904982</v>
      </c>
      <c r="C4171">
        <v>18000000</v>
      </c>
      <c r="D4171">
        <f t="shared" si="130"/>
        <v>-14095018</v>
      </c>
      <c r="E4171" s="3">
        <f t="shared" si="131"/>
        <v>0.11146716452513079</v>
      </c>
    </row>
    <row r="4172" spans="1:5" x14ac:dyDescent="0.3">
      <c r="A4172" t="s">
        <v>13673</v>
      </c>
      <c r="B4172">
        <v>869325</v>
      </c>
      <c r="C4172">
        <v>15000000</v>
      </c>
      <c r="D4172">
        <f t="shared" si="130"/>
        <v>-14130675</v>
      </c>
      <c r="E4172" s="3">
        <f t="shared" si="131"/>
        <v>0.11146716452513079</v>
      </c>
    </row>
    <row r="4173" spans="1:5" x14ac:dyDescent="0.3">
      <c r="A4173" t="s">
        <v>11904</v>
      </c>
      <c r="B4173">
        <v>17848322</v>
      </c>
      <c r="C4173">
        <v>32000000</v>
      </c>
      <c r="D4173">
        <f t="shared" si="130"/>
        <v>-14151678</v>
      </c>
      <c r="E4173" s="3">
        <f t="shared" si="131"/>
        <v>0.11146716452513079</v>
      </c>
    </row>
    <row r="4174" spans="1:5" x14ac:dyDescent="0.3">
      <c r="A4174" t="s">
        <v>11832</v>
      </c>
      <c r="B4174">
        <v>16831505</v>
      </c>
      <c r="C4174">
        <v>31000000</v>
      </c>
      <c r="D4174">
        <f t="shared" si="130"/>
        <v>-14168495</v>
      </c>
      <c r="E4174" s="3">
        <f t="shared" si="131"/>
        <v>0.11146716452513079</v>
      </c>
    </row>
    <row r="4175" spans="1:5" x14ac:dyDescent="0.3">
      <c r="A4175" t="s">
        <v>12944</v>
      </c>
      <c r="B4175">
        <v>819852</v>
      </c>
      <c r="C4175">
        <v>15000000</v>
      </c>
      <c r="D4175">
        <f t="shared" si="130"/>
        <v>-14180148</v>
      </c>
      <c r="E4175" s="3">
        <f t="shared" si="131"/>
        <v>0.11146716452513079</v>
      </c>
    </row>
    <row r="4176" spans="1:5" x14ac:dyDescent="0.3">
      <c r="A4176" t="s">
        <v>11914</v>
      </c>
      <c r="B4176">
        <v>17797316</v>
      </c>
      <c r="C4176">
        <v>32000000</v>
      </c>
      <c r="D4176">
        <f t="shared" si="130"/>
        <v>-14202684</v>
      </c>
      <c r="E4176" s="3">
        <f t="shared" si="131"/>
        <v>0.11146716452513079</v>
      </c>
    </row>
    <row r="4177" spans="1:5" x14ac:dyDescent="0.3">
      <c r="A4177" t="s">
        <v>12283</v>
      </c>
      <c r="B4177">
        <v>10769960</v>
      </c>
      <c r="C4177">
        <v>25000000</v>
      </c>
      <c r="D4177">
        <f t="shared" si="130"/>
        <v>-14230040</v>
      </c>
      <c r="E4177" s="3">
        <f t="shared" si="131"/>
        <v>0.11146716452513079</v>
      </c>
    </row>
    <row r="4178" spans="1:5" x14ac:dyDescent="0.3">
      <c r="A4178" t="s">
        <v>12051</v>
      </c>
      <c r="B4178">
        <v>3752725</v>
      </c>
      <c r="C4178">
        <v>18000000</v>
      </c>
      <c r="D4178">
        <f t="shared" si="130"/>
        <v>-14247275</v>
      </c>
      <c r="E4178" s="3">
        <f t="shared" si="131"/>
        <v>0.11146716452513079</v>
      </c>
    </row>
    <row r="4179" spans="1:5" x14ac:dyDescent="0.3">
      <c r="A4179" t="s">
        <v>12584</v>
      </c>
      <c r="B4179">
        <v>5749134</v>
      </c>
      <c r="C4179">
        <v>20000000</v>
      </c>
      <c r="D4179">
        <f t="shared" si="130"/>
        <v>-14250866</v>
      </c>
      <c r="E4179" s="3">
        <f t="shared" si="131"/>
        <v>0.11146716452513079</v>
      </c>
    </row>
    <row r="4180" spans="1:5" x14ac:dyDescent="0.3">
      <c r="A4180" t="s">
        <v>12285</v>
      </c>
      <c r="B4180">
        <v>10719367</v>
      </c>
      <c r="C4180">
        <v>25000000</v>
      </c>
      <c r="D4180">
        <f t="shared" si="130"/>
        <v>-14280633</v>
      </c>
      <c r="E4180" s="3">
        <f t="shared" si="131"/>
        <v>0.11146716452513079</v>
      </c>
    </row>
    <row r="4181" spans="1:5" x14ac:dyDescent="0.3">
      <c r="A4181" t="s">
        <v>12312</v>
      </c>
      <c r="B4181">
        <v>717753</v>
      </c>
      <c r="C4181">
        <v>15000000</v>
      </c>
      <c r="D4181">
        <f t="shared" si="130"/>
        <v>-14282247</v>
      </c>
      <c r="E4181" s="3">
        <f t="shared" si="131"/>
        <v>0.11146716452513079</v>
      </c>
    </row>
    <row r="4182" spans="1:5" x14ac:dyDescent="0.3">
      <c r="A4182" t="s">
        <v>14362</v>
      </c>
      <c r="B4182">
        <v>2712293</v>
      </c>
      <c r="C4182">
        <v>17000000</v>
      </c>
      <c r="D4182">
        <f t="shared" si="130"/>
        <v>-14287707</v>
      </c>
      <c r="E4182" s="3">
        <f t="shared" si="131"/>
        <v>0.11146716452513079</v>
      </c>
    </row>
    <row r="4183" spans="1:5" x14ac:dyDescent="0.3">
      <c r="A4183" t="s">
        <v>12701</v>
      </c>
      <c r="B4183">
        <v>3707794</v>
      </c>
      <c r="C4183">
        <v>18000000</v>
      </c>
      <c r="D4183">
        <f t="shared" si="130"/>
        <v>-14292206</v>
      </c>
      <c r="E4183" s="3">
        <f t="shared" si="131"/>
        <v>0.11146716452513079</v>
      </c>
    </row>
    <row r="4184" spans="1:5" x14ac:dyDescent="0.3">
      <c r="A4184" t="s">
        <v>12578</v>
      </c>
      <c r="B4184">
        <v>5702083</v>
      </c>
      <c r="C4184">
        <v>20000000</v>
      </c>
      <c r="D4184">
        <f t="shared" si="130"/>
        <v>-14297917</v>
      </c>
      <c r="E4184" s="3">
        <f t="shared" si="131"/>
        <v>0.11146716452513079</v>
      </c>
    </row>
    <row r="4185" spans="1:5" x14ac:dyDescent="0.3">
      <c r="A4185" t="s">
        <v>11683</v>
      </c>
      <c r="B4185">
        <v>10640645</v>
      </c>
      <c r="C4185">
        <v>25000000</v>
      </c>
      <c r="D4185">
        <f t="shared" si="130"/>
        <v>-14359355</v>
      </c>
      <c r="E4185" s="3">
        <f t="shared" si="131"/>
        <v>0.11146716452513079</v>
      </c>
    </row>
    <row r="4186" spans="1:5" x14ac:dyDescent="0.3">
      <c r="A4186" t="s">
        <v>12335</v>
      </c>
      <c r="B4186">
        <v>9639242</v>
      </c>
      <c r="C4186">
        <v>24000000</v>
      </c>
      <c r="D4186">
        <f t="shared" si="130"/>
        <v>-14360758</v>
      </c>
      <c r="E4186" s="3">
        <f t="shared" si="131"/>
        <v>0.11146716452513079</v>
      </c>
    </row>
    <row r="4187" spans="1:5" x14ac:dyDescent="0.3">
      <c r="A4187" t="s">
        <v>12575</v>
      </c>
      <c r="B4187">
        <v>613556</v>
      </c>
      <c r="C4187">
        <v>15000000</v>
      </c>
      <c r="D4187">
        <f t="shared" si="130"/>
        <v>-14386444</v>
      </c>
      <c r="E4187" s="3">
        <f t="shared" si="131"/>
        <v>0.11146716452513079</v>
      </c>
    </row>
    <row r="4188" spans="1:5" x14ac:dyDescent="0.3">
      <c r="A4188" t="s">
        <v>12818</v>
      </c>
      <c r="B4188">
        <v>1554566</v>
      </c>
      <c r="C4188">
        <v>16000000</v>
      </c>
      <c r="D4188">
        <f t="shared" si="130"/>
        <v>-14445434</v>
      </c>
      <c r="E4188" s="3">
        <f t="shared" si="131"/>
        <v>0.11146716452513079</v>
      </c>
    </row>
    <row r="4189" spans="1:5" x14ac:dyDescent="0.3">
      <c r="A4189" t="s">
        <v>12599</v>
      </c>
      <c r="B4189">
        <v>531009</v>
      </c>
      <c r="C4189">
        <v>15000000</v>
      </c>
      <c r="D4189">
        <f t="shared" si="130"/>
        <v>-14468991</v>
      </c>
      <c r="E4189" s="3">
        <f t="shared" si="131"/>
        <v>0.11146716452513079</v>
      </c>
    </row>
    <row r="4190" spans="1:5" x14ac:dyDescent="0.3">
      <c r="A4190" t="s">
        <v>12947</v>
      </c>
      <c r="B4190">
        <v>529766</v>
      </c>
      <c r="C4190">
        <v>15000000</v>
      </c>
      <c r="D4190">
        <f t="shared" si="130"/>
        <v>-14470234</v>
      </c>
      <c r="E4190" s="3">
        <f t="shared" si="131"/>
        <v>0.11146716452513079</v>
      </c>
    </row>
    <row r="4191" spans="1:5" x14ac:dyDescent="0.3">
      <c r="A4191" t="s">
        <v>12949</v>
      </c>
      <c r="B4191">
        <v>502028</v>
      </c>
      <c r="C4191">
        <v>15000000</v>
      </c>
      <c r="D4191">
        <f t="shared" si="130"/>
        <v>-14497972</v>
      </c>
      <c r="E4191" s="3">
        <f t="shared" si="131"/>
        <v>0.11146716452513079</v>
      </c>
    </row>
    <row r="4192" spans="1:5" x14ac:dyDescent="0.3">
      <c r="A4192" t="s">
        <v>12705</v>
      </c>
      <c r="B4192">
        <v>3500000</v>
      </c>
      <c r="C4192">
        <v>18000000</v>
      </c>
      <c r="D4192">
        <f t="shared" si="130"/>
        <v>-14500000</v>
      </c>
      <c r="E4192" s="3">
        <f t="shared" si="131"/>
        <v>0.11146716452513079</v>
      </c>
    </row>
    <row r="4193" spans="1:5" x14ac:dyDescent="0.3">
      <c r="A4193" t="s">
        <v>12579</v>
      </c>
      <c r="B4193">
        <v>5480996</v>
      </c>
      <c r="C4193">
        <v>20000000</v>
      </c>
      <c r="D4193">
        <f t="shared" si="130"/>
        <v>-14519004</v>
      </c>
      <c r="E4193" s="3">
        <f t="shared" si="131"/>
        <v>0.11146716452513079</v>
      </c>
    </row>
    <row r="4194" spans="1:5" x14ac:dyDescent="0.3">
      <c r="A4194" t="s">
        <v>11735</v>
      </c>
      <c r="B4194">
        <v>22450975</v>
      </c>
      <c r="C4194">
        <v>37000000</v>
      </c>
      <c r="D4194">
        <f t="shared" si="130"/>
        <v>-14549025</v>
      </c>
      <c r="E4194" s="3">
        <f t="shared" si="131"/>
        <v>0.11146716452513079</v>
      </c>
    </row>
    <row r="4195" spans="1:5" x14ac:dyDescent="0.3">
      <c r="A4195" t="s">
        <v>12707</v>
      </c>
      <c r="B4195">
        <v>3419967</v>
      </c>
      <c r="C4195">
        <v>18000000</v>
      </c>
      <c r="D4195">
        <f t="shared" si="130"/>
        <v>-14580033</v>
      </c>
      <c r="E4195" s="3">
        <f t="shared" si="131"/>
        <v>0.11146716452513079</v>
      </c>
    </row>
    <row r="4196" spans="1:5" x14ac:dyDescent="0.3">
      <c r="A4196" t="s">
        <v>12948</v>
      </c>
      <c r="B4196">
        <v>353743</v>
      </c>
      <c r="C4196">
        <v>15000000</v>
      </c>
      <c r="D4196">
        <f t="shared" si="130"/>
        <v>-14646257</v>
      </c>
      <c r="E4196" s="3">
        <f t="shared" si="131"/>
        <v>0.11146716452513079</v>
      </c>
    </row>
    <row r="4197" spans="1:5" x14ac:dyDescent="0.3">
      <c r="A4197" t="s">
        <v>12289</v>
      </c>
      <c r="B4197">
        <v>10324441</v>
      </c>
      <c r="C4197">
        <v>25000000</v>
      </c>
      <c r="D4197">
        <f t="shared" si="130"/>
        <v>-14675559</v>
      </c>
      <c r="E4197" s="3">
        <f t="shared" si="131"/>
        <v>0.11146716452513079</v>
      </c>
    </row>
    <row r="4198" spans="1:5" x14ac:dyDescent="0.3">
      <c r="A4198" t="s">
        <v>12755</v>
      </c>
      <c r="B4198">
        <v>2315683</v>
      </c>
      <c r="C4198">
        <v>17000000</v>
      </c>
      <c r="D4198">
        <f t="shared" si="130"/>
        <v>-14684317</v>
      </c>
      <c r="E4198" s="3">
        <f t="shared" si="131"/>
        <v>0.11146716452513079</v>
      </c>
    </row>
    <row r="4199" spans="1:5" x14ac:dyDescent="0.3">
      <c r="A4199" t="s">
        <v>12632</v>
      </c>
      <c r="B4199">
        <v>5308553</v>
      </c>
      <c r="C4199">
        <v>20000000</v>
      </c>
      <c r="D4199">
        <f t="shared" si="130"/>
        <v>-14691447</v>
      </c>
      <c r="E4199" s="3">
        <f t="shared" si="131"/>
        <v>0.11146716452513079</v>
      </c>
    </row>
    <row r="4200" spans="1:5" x14ac:dyDescent="0.3">
      <c r="A4200" t="s">
        <v>11828</v>
      </c>
      <c r="B4200">
        <v>20275446</v>
      </c>
      <c r="C4200">
        <v>35000000</v>
      </c>
      <c r="D4200">
        <f t="shared" si="130"/>
        <v>-14724554</v>
      </c>
      <c r="E4200" s="3">
        <f t="shared" si="131"/>
        <v>0.11146716452513079</v>
      </c>
    </row>
    <row r="4201" spans="1:5" x14ac:dyDescent="0.3">
      <c r="A4201" t="s">
        <v>13004</v>
      </c>
      <c r="B4201">
        <v>274299</v>
      </c>
      <c r="C4201">
        <v>15000000</v>
      </c>
      <c r="D4201">
        <f t="shared" si="130"/>
        <v>-14725701</v>
      </c>
      <c r="E4201" s="3">
        <f t="shared" si="131"/>
        <v>0.11146716452513079</v>
      </c>
    </row>
    <row r="4202" spans="1:5" x14ac:dyDescent="0.3">
      <c r="A4202" t="s">
        <v>12582</v>
      </c>
      <c r="B4202">
        <v>5205343</v>
      </c>
      <c r="C4202">
        <v>20000000</v>
      </c>
      <c r="D4202">
        <f t="shared" si="130"/>
        <v>-14794657</v>
      </c>
      <c r="E4202" s="3">
        <f t="shared" si="131"/>
        <v>0.11146716452513079</v>
      </c>
    </row>
    <row r="4203" spans="1:5" x14ac:dyDescent="0.3">
      <c r="A4203" t="s">
        <v>12702</v>
      </c>
      <c r="B4203">
        <v>3203044</v>
      </c>
      <c r="C4203">
        <v>18000000</v>
      </c>
      <c r="D4203">
        <f t="shared" si="130"/>
        <v>-14796956</v>
      </c>
      <c r="E4203" s="3">
        <f t="shared" si="131"/>
        <v>0.11146716452513079</v>
      </c>
    </row>
    <row r="4204" spans="1:5" x14ac:dyDescent="0.3">
      <c r="A4204" t="s">
        <v>12754</v>
      </c>
      <c r="B4204">
        <v>2694071</v>
      </c>
      <c r="C4204">
        <v>17500000</v>
      </c>
      <c r="D4204">
        <f t="shared" si="130"/>
        <v>-14805929</v>
      </c>
      <c r="E4204" s="3">
        <f t="shared" si="131"/>
        <v>0.11146716452513079</v>
      </c>
    </row>
    <row r="4205" spans="1:5" x14ac:dyDescent="0.3">
      <c r="A4205" t="s">
        <v>11645</v>
      </c>
      <c r="B4205">
        <v>25178165</v>
      </c>
      <c r="C4205">
        <v>40000000</v>
      </c>
      <c r="D4205">
        <f t="shared" si="130"/>
        <v>-14821835</v>
      </c>
      <c r="E4205" s="3">
        <f t="shared" si="131"/>
        <v>0.11146716452513079</v>
      </c>
    </row>
    <row r="4206" spans="1:5" x14ac:dyDescent="0.3">
      <c r="A4206" t="s">
        <v>11376</v>
      </c>
      <c r="B4206">
        <v>35168395</v>
      </c>
      <c r="C4206">
        <v>50000000</v>
      </c>
      <c r="D4206">
        <f t="shared" si="130"/>
        <v>-14831605</v>
      </c>
      <c r="E4206" s="3">
        <f t="shared" si="131"/>
        <v>0.11146716452513079</v>
      </c>
    </row>
    <row r="4207" spans="1:5" x14ac:dyDescent="0.3">
      <c r="A4207" t="s">
        <v>12581</v>
      </c>
      <c r="B4207">
        <v>5132655</v>
      </c>
      <c r="C4207">
        <v>20000000</v>
      </c>
      <c r="D4207">
        <f t="shared" si="130"/>
        <v>-14867345</v>
      </c>
      <c r="E4207" s="3">
        <f t="shared" si="131"/>
        <v>0.11146716452513079</v>
      </c>
    </row>
    <row r="4208" spans="1:5" x14ac:dyDescent="0.3">
      <c r="A4208" t="s">
        <v>13794</v>
      </c>
      <c r="B4208">
        <v>124720</v>
      </c>
      <c r="C4208">
        <v>15000000</v>
      </c>
      <c r="D4208">
        <f t="shared" si="130"/>
        <v>-14875280</v>
      </c>
      <c r="E4208" s="3">
        <f t="shared" si="131"/>
        <v>0.11146716452513079</v>
      </c>
    </row>
    <row r="4209" spans="1:5" x14ac:dyDescent="0.3">
      <c r="A4209" t="s">
        <v>12951</v>
      </c>
      <c r="B4209">
        <v>122288</v>
      </c>
      <c r="C4209">
        <v>15000000</v>
      </c>
      <c r="D4209">
        <f t="shared" si="130"/>
        <v>-14877712</v>
      </c>
      <c r="E4209" s="3">
        <f t="shared" si="131"/>
        <v>0.11146716452513079</v>
      </c>
    </row>
    <row r="4210" spans="1:5" x14ac:dyDescent="0.3">
      <c r="A4210" t="s">
        <v>11646</v>
      </c>
      <c r="B4210">
        <v>25117498</v>
      </c>
      <c r="C4210">
        <v>40000000</v>
      </c>
      <c r="D4210">
        <f t="shared" si="130"/>
        <v>-14882502</v>
      </c>
      <c r="E4210" s="3">
        <f t="shared" si="131"/>
        <v>0.11146716452513079</v>
      </c>
    </row>
    <row r="4211" spans="1:5" x14ac:dyDescent="0.3">
      <c r="A4211" t="s">
        <v>12286</v>
      </c>
      <c r="B4211">
        <v>10114315</v>
      </c>
      <c r="C4211">
        <v>25000000</v>
      </c>
      <c r="D4211">
        <f t="shared" si="130"/>
        <v>-14885685</v>
      </c>
      <c r="E4211" s="3">
        <f t="shared" si="131"/>
        <v>0.11146716452513079</v>
      </c>
    </row>
    <row r="4212" spans="1:5" x14ac:dyDescent="0.3">
      <c r="A4212" t="s">
        <v>13308</v>
      </c>
      <c r="B4212">
        <v>8111360</v>
      </c>
      <c r="C4212">
        <v>23000000</v>
      </c>
      <c r="D4212">
        <f t="shared" si="130"/>
        <v>-14888640</v>
      </c>
      <c r="E4212" s="3">
        <f t="shared" si="131"/>
        <v>0.11146716452513079</v>
      </c>
    </row>
    <row r="4213" spans="1:5" x14ac:dyDescent="0.3">
      <c r="A4213" t="s">
        <v>12950</v>
      </c>
      <c r="B4213">
        <v>102055</v>
      </c>
      <c r="C4213">
        <v>15000000</v>
      </c>
      <c r="D4213">
        <f t="shared" si="130"/>
        <v>-14897945</v>
      </c>
      <c r="E4213" s="3">
        <f t="shared" si="131"/>
        <v>0.11146716452513079</v>
      </c>
    </row>
    <row r="4214" spans="1:5" x14ac:dyDescent="0.3">
      <c r="A4214" t="s">
        <v>12263</v>
      </c>
      <c r="B4214">
        <v>15091542</v>
      </c>
      <c r="C4214">
        <v>30000000</v>
      </c>
      <c r="D4214">
        <f t="shared" si="130"/>
        <v>-14908458</v>
      </c>
      <c r="E4214" s="3">
        <f t="shared" si="131"/>
        <v>0.11146716452513079</v>
      </c>
    </row>
    <row r="4215" spans="1:5" x14ac:dyDescent="0.3">
      <c r="A4215" t="s">
        <v>12821</v>
      </c>
      <c r="B4215">
        <v>81525</v>
      </c>
      <c r="C4215">
        <v>15000000</v>
      </c>
      <c r="D4215">
        <f t="shared" si="130"/>
        <v>-14918475</v>
      </c>
      <c r="E4215" s="3">
        <f t="shared" si="131"/>
        <v>0.11146716452513079</v>
      </c>
    </row>
    <row r="4216" spans="1:5" x14ac:dyDescent="0.3">
      <c r="A4216" t="s">
        <v>12422</v>
      </c>
      <c r="B4216">
        <v>8579684</v>
      </c>
      <c r="C4216">
        <v>23500000</v>
      </c>
      <c r="D4216">
        <f t="shared" si="130"/>
        <v>-14920316</v>
      </c>
      <c r="E4216" s="3">
        <f t="shared" si="131"/>
        <v>0.11146716452513079</v>
      </c>
    </row>
    <row r="4217" spans="1:5" x14ac:dyDescent="0.3">
      <c r="A4217" t="s">
        <v>12960</v>
      </c>
      <c r="B4217">
        <v>74205</v>
      </c>
      <c r="C4217">
        <v>15000000</v>
      </c>
      <c r="D4217">
        <f t="shared" si="130"/>
        <v>-14925795</v>
      </c>
      <c r="E4217" s="3">
        <f t="shared" si="131"/>
        <v>0.11146716452513079</v>
      </c>
    </row>
    <row r="4218" spans="1:5" x14ac:dyDescent="0.3">
      <c r="A4218" t="s">
        <v>12952</v>
      </c>
      <c r="B4218">
        <v>73548</v>
      </c>
      <c r="C4218">
        <v>15000000</v>
      </c>
      <c r="D4218">
        <f t="shared" si="130"/>
        <v>-14926452</v>
      </c>
      <c r="E4218" s="3">
        <f t="shared" si="131"/>
        <v>0.11146716452513079</v>
      </c>
    </row>
    <row r="4219" spans="1:5" x14ac:dyDescent="0.3">
      <c r="A4219" t="s">
        <v>12288</v>
      </c>
      <c r="B4219">
        <v>10070000</v>
      </c>
      <c r="C4219">
        <v>25000000</v>
      </c>
      <c r="D4219">
        <f t="shared" si="130"/>
        <v>-14930000</v>
      </c>
      <c r="E4219" s="3">
        <f t="shared" si="131"/>
        <v>0.11146716452513079</v>
      </c>
    </row>
    <row r="4220" spans="1:5" x14ac:dyDescent="0.3">
      <c r="A4220" t="s">
        <v>13006</v>
      </c>
      <c r="B4220">
        <v>46495</v>
      </c>
      <c r="C4220">
        <v>15000000</v>
      </c>
      <c r="D4220">
        <f t="shared" si="130"/>
        <v>-14953505</v>
      </c>
      <c r="E4220" s="3">
        <f t="shared" si="131"/>
        <v>0.11146716452513079</v>
      </c>
    </row>
    <row r="4221" spans="1:5" x14ac:dyDescent="0.3">
      <c r="A4221" t="s">
        <v>11302</v>
      </c>
      <c r="B4221">
        <v>37035845</v>
      </c>
      <c r="C4221">
        <v>52000000</v>
      </c>
      <c r="D4221">
        <f t="shared" si="130"/>
        <v>-14964155</v>
      </c>
      <c r="E4221" s="3">
        <f t="shared" si="131"/>
        <v>0.11146716452513079</v>
      </c>
    </row>
    <row r="4222" spans="1:5" x14ac:dyDescent="0.3">
      <c r="A4222" t="s">
        <v>12790</v>
      </c>
      <c r="B4222">
        <v>28870</v>
      </c>
      <c r="C4222">
        <v>15000000</v>
      </c>
      <c r="D4222">
        <f t="shared" si="130"/>
        <v>-14971130</v>
      </c>
      <c r="E4222" s="3">
        <f t="shared" si="131"/>
        <v>0.11146716452513079</v>
      </c>
    </row>
    <row r="4223" spans="1:5" x14ac:dyDescent="0.3">
      <c r="A4223" t="s">
        <v>12953</v>
      </c>
      <c r="B4223">
        <v>22723</v>
      </c>
      <c r="C4223">
        <v>15000000</v>
      </c>
      <c r="D4223">
        <f t="shared" si="130"/>
        <v>-14977277</v>
      </c>
      <c r="E4223" s="3">
        <f t="shared" si="131"/>
        <v>0.11146716452513079</v>
      </c>
    </row>
    <row r="4224" spans="1:5" x14ac:dyDescent="0.3">
      <c r="A4224" t="s">
        <v>10713</v>
      </c>
      <c r="B4224">
        <v>85017401</v>
      </c>
      <c r="C4224">
        <v>100000000</v>
      </c>
      <c r="D4224">
        <f t="shared" si="130"/>
        <v>-14982599</v>
      </c>
      <c r="E4224" s="3">
        <f t="shared" si="131"/>
        <v>0.11146716452513079</v>
      </c>
    </row>
    <row r="4225" spans="1:5" x14ac:dyDescent="0.3">
      <c r="A4225" t="s">
        <v>12572</v>
      </c>
      <c r="B4225">
        <v>7001720</v>
      </c>
      <c r="C4225">
        <v>22000000</v>
      </c>
      <c r="D4225">
        <f t="shared" si="130"/>
        <v>-14998280</v>
      </c>
      <c r="E4225" s="3">
        <f t="shared" si="131"/>
        <v>0.11146716452513079</v>
      </c>
    </row>
    <row r="4226" spans="1:5" x14ac:dyDescent="0.3">
      <c r="A4226" t="s">
        <v>12757</v>
      </c>
      <c r="B4226">
        <v>2000000</v>
      </c>
      <c r="C4226">
        <v>17000000</v>
      </c>
      <c r="D4226">
        <f t="shared" ref="D4226:D4289" si="132">B4226-C4226</f>
        <v>-15000000</v>
      </c>
      <c r="E4226" s="3">
        <f t="shared" si="131"/>
        <v>0.11146716452513079</v>
      </c>
    </row>
    <row r="4227" spans="1:5" x14ac:dyDescent="0.3">
      <c r="A4227" t="s">
        <v>14560</v>
      </c>
      <c r="C4227">
        <v>15000000</v>
      </c>
      <c r="D4227">
        <f t="shared" si="132"/>
        <v>-15000000</v>
      </c>
      <c r="E4227" s="3">
        <f t="shared" ref="E4227:E4290" si="133">CORREL($B:$B,$C:$C)</f>
        <v>0.11146716452513079</v>
      </c>
    </row>
    <row r="4228" spans="1:5" x14ac:dyDescent="0.3">
      <c r="A4228" t="s">
        <v>14811</v>
      </c>
      <c r="C4228">
        <v>15000000</v>
      </c>
      <c r="D4228">
        <f t="shared" si="132"/>
        <v>-15000000</v>
      </c>
      <c r="E4228" s="3">
        <f t="shared" si="133"/>
        <v>0.11146716452513079</v>
      </c>
    </row>
    <row r="4229" spans="1:5" x14ac:dyDescent="0.3">
      <c r="A4229" t="s">
        <v>11834</v>
      </c>
      <c r="B4229">
        <v>14998070</v>
      </c>
      <c r="C4229">
        <v>30000000</v>
      </c>
      <c r="D4229">
        <f t="shared" si="132"/>
        <v>-15001930</v>
      </c>
      <c r="E4229" s="3">
        <f t="shared" si="133"/>
        <v>0.11146716452513079</v>
      </c>
    </row>
    <row r="4230" spans="1:5" x14ac:dyDescent="0.3">
      <c r="A4230" t="s">
        <v>11748</v>
      </c>
      <c r="B4230">
        <v>20991497</v>
      </c>
      <c r="C4230">
        <v>36000000</v>
      </c>
      <c r="D4230">
        <f t="shared" si="132"/>
        <v>-15008503</v>
      </c>
      <c r="E4230" s="3">
        <f t="shared" si="133"/>
        <v>0.11146716452513079</v>
      </c>
    </row>
    <row r="4231" spans="1:5" x14ac:dyDescent="0.3">
      <c r="A4231" t="s">
        <v>12031</v>
      </c>
      <c r="B4231">
        <v>14888028</v>
      </c>
      <c r="C4231">
        <v>30000000</v>
      </c>
      <c r="D4231">
        <f t="shared" si="132"/>
        <v>-15111972</v>
      </c>
      <c r="E4231" s="3">
        <f t="shared" si="133"/>
        <v>0.11146716452513079</v>
      </c>
    </row>
    <row r="4232" spans="1:5" x14ac:dyDescent="0.3">
      <c r="A4232" t="s">
        <v>12432</v>
      </c>
      <c r="B4232">
        <v>6830957</v>
      </c>
      <c r="C4232">
        <v>22000000</v>
      </c>
      <c r="D4232">
        <f t="shared" si="132"/>
        <v>-15169043</v>
      </c>
      <c r="E4232" s="3">
        <f t="shared" si="133"/>
        <v>0.11146716452513079</v>
      </c>
    </row>
    <row r="4233" spans="1:5" x14ac:dyDescent="0.3">
      <c r="A4233" t="s">
        <v>11494</v>
      </c>
      <c r="B4233">
        <v>19719930</v>
      </c>
      <c r="C4233">
        <v>35000000</v>
      </c>
      <c r="D4233">
        <f t="shared" si="132"/>
        <v>-15280070</v>
      </c>
      <c r="E4233" s="3">
        <f t="shared" si="133"/>
        <v>0.11146716452513079</v>
      </c>
    </row>
    <row r="4234" spans="1:5" x14ac:dyDescent="0.3">
      <c r="A4234" t="s">
        <v>11826</v>
      </c>
      <c r="B4234">
        <v>19692608</v>
      </c>
      <c r="C4234">
        <v>35000000</v>
      </c>
      <c r="D4234">
        <f t="shared" si="132"/>
        <v>-15307392</v>
      </c>
      <c r="E4234" s="3">
        <f t="shared" si="133"/>
        <v>0.11146716452513079</v>
      </c>
    </row>
    <row r="4235" spans="1:5" x14ac:dyDescent="0.3">
      <c r="A4235" t="s">
        <v>11905</v>
      </c>
      <c r="B4235">
        <v>16640210</v>
      </c>
      <c r="C4235">
        <v>32000000</v>
      </c>
      <c r="D4235">
        <f t="shared" si="132"/>
        <v>-15359790</v>
      </c>
      <c r="E4235" s="3">
        <f t="shared" si="133"/>
        <v>0.11146716452513079</v>
      </c>
    </row>
    <row r="4236" spans="1:5" x14ac:dyDescent="0.3">
      <c r="A4236" t="s">
        <v>13003</v>
      </c>
      <c r="B4236">
        <v>403649</v>
      </c>
      <c r="C4236">
        <v>15800000</v>
      </c>
      <c r="D4236">
        <f t="shared" si="132"/>
        <v>-15396351</v>
      </c>
      <c r="E4236" s="3">
        <f t="shared" si="133"/>
        <v>0.11146716452513079</v>
      </c>
    </row>
    <row r="4237" spans="1:5" x14ac:dyDescent="0.3">
      <c r="A4237" t="s">
        <v>13566</v>
      </c>
      <c r="B4237">
        <v>6601079</v>
      </c>
      <c r="C4237">
        <v>22000000</v>
      </c>
      <c r="D4237">
        <f t="shared" si="132"/>
        <v>-15398921</v>
      </c>
      <c r="E4237" s="3">
        <f t="shared" si="133"/>
        <v>0.11146716452513079</v>
      </c>
    </row>
    <row r="4238" spans="1:5" x14ac:dyDescent="0.3">
      <c r="A4238" t="s">
        <v>12758</v>
      </c>
      <c r="B4238">
        <v>1569918</v>
      </c>
      <c r="C4238">
        <v>17000000</v>
      </c>
      <c r="D4238">
        <f t="shared" si="132"/>
        <v>-15430082</v>
      </c>
      <c r="E4238" s="3">
        <f t="shared" si="133"/>
        <v>0.11146716452513079</v>
      </c>
    </row>
    <row r="4239" spans="1:5" x14ac:dyDescent="0.3">
      <c r="A4239" t="s">
        <v>12819</v>
      </c>
      <c r="B4239">
        <v>508867</v>
      </c>
      <c r="C4239">
        <v>16000000</v>
      </c>
      <c r="D4239">
        <f t="shared" si="132"/>
        <v>-15491133</v>
      </c>
      <c r="E4239" s="3">
        <f t="shared" si="133"/>
        <v>0.11146716452513079</v>
      </c>
    </row>
    <row r="4240" spans="1:5" x14ac:dyDescent="0.3">
      <c r="A4240" t="s">
        <v>11662</v>
      </c>
      <c r="B4240">
        <v>14448589</v>
      </c>
      <c r="C4240">
        <v>30000000</v>
      </c>
      <c r="D4240">
        <f t="shared" si="132"/>
        <v>-15551411</v>
      </c>
      <c r="E4240" s="3">
        <f t="shared" si="133"/>
        <v>0.11146716452513079</v>
      </c>
    </row>
    <row r="4241" spans="1:5" x14ac:dyDescent="0.3">
      <c r="A4241">
        <v>21</v>
      </c>
      <c r="B4241">
        <v>19447478</v>
      </c>
      <c r="C4241">
        <v>35000000</v>
      </c>
      <c r="D4241">
        <f t="shared" si="132"/>
        <v>-15552522</v>
      </c>
      <c r="E4241" s="3">
        <f t="shared" si="133"/>
        <v>0.11146716452513079</v>
      </c>
    </row>
    <row r="4242" spans="1:5" x14ac:dyDescent="0.3">
      <c r="A4242" t="s">
        <v>13183</v>
      </c>
      <c r="B4242">
        <v>91443253</v>
      </c>
      <c r="C4242">
        <v>107000000</v>
      </c>
      <c r="D4242">
        <f t="shared" si="132"/>
        <v>-15556747</v>
      </c>
      <c r="E4242" s="3">
        <f t="shared" si="133"/>
        <v>0.11146716452513079</v>
      </c>
    </row>
    <row r="4243" spans="1:5" x14ac:dyDescent="0.3">
      <c r="A4243" t="s">
        <v>13481</v>
      </c>
      <c r="B4243">
        <v>3442820</v>
      </c>
      <c r="C4243">
        <v>19000000</v>
      </c>
      <c r="D4243">
        <f t="shared" si="132"/>
        <v>-15557180</v>
      </c>
      <c r="E4243" s="3">
        <f t="shared" si="133"/>
        <v>0.11146716452513079</v>
      </c>
    </row>
    <row r="4244" spans="1:5" x14ac:dyDescent="0.3">
      <c r="A4244" t="s">
        <v>11274</v>
      </c>
      <c r="B4244">
        <v>39440655</v>
      </c>
      <c r="C4244">
        <v>55000000</v>
      </c>
      <c r="D4244">
        <f t="shared" si="132"/>
        <v>-15559345</v>
      </c>
      <c r="E4244" s="3">
        <f t="shared" si="133"/>
        <v>0.11146716452513079</v>
      </c>
    </row>
    <row r="4245" spans="1:5" x14ac:dyDescent="0.3">
      <c r="A4245" t="s">
        <v>11301</v>
      </c>
      <c r="B4245">
        <v>36385763</v>
      </c>
      <c r="C4245">
        <v>52000000</v>
      </c>
      <c r="D4245">
        <f t="shared" si="132"/>
        <v>-15614237</v>
      </c>
      <c r="E4245" s="3">
        <f t="shared" si="133"/>
        <v>0.11146716452513079</v>
      </c>
    </row>
    <row r="4246" spans="1:5" x14ac:dyDescent="0.3">
      <c r="A4246" t="s">
        <v>12893</v>
      </c>
      <c r="B4246">
        <v>21383298</v>
      </c>
      <c r="C4246">
        <v>37000000</v>
      </c>
      <c r="D4246">
        <f t="shared" si="132"/>
        <v>-15616702</v>
      </c>
      <c r="E4246" s="3">
        <f t="shared" si="133"/>
        <v>0.11146716452513079</v>
      </c>
    </row>
    <row r="4247" spans="1:5" x14ac:dyDescent="0.3">
      <c r="A4247" t="s">
        <v>11676</v>
      </c>
      <c r="B4247">
        <v>10326062</v>
      </c>
      <c r="C4247">
        <v>26000000</v>
      </c>
      <c r="D4247">
        <f t="shared" si="132"/>
        <v>-15673938</v>
      </c>
      <c r="E4247" s="3">
        <f t="shared" si="133"/>
        <v>0.11146716452513079</v>
      </c>
    </row>
    <row r="4248" spans="1:5" x14ac:dyDescent="0.3">
      <c r="A4248" t="s">
        <v>12832</v>
      </c>
      <c r="B4248">
        <v>317040</v>
      </c>
      <c r="C4248">
        <v>16000000</v>
      </c>
      <c r="D4248">
        <f t="shared" si="132"/>
        <v>-15682960</v>
      </c>
      <c r="E4248" s="3">
        <f t="shared" si="133"/>
        <v>0.11146716452513079</v>
      </c>
    </row>
    <row r="4249" spans="1:5" x14ac:dyDescent="0.3">
      <c r="A4249" t="s">
        <v>11827</v>
      </c>
      <c r="B4249">
        <v>19294901</v>
      </c>
      <c r="C4249">
        <v>35000000</v>
      </c>
      <c r="D4249">
        <f t="shared" si="132"/>
        <v>-15705099</v>
      </c>
      <c r="E4249" s="3">
        <f t="shared" si="133"/>
        <v>0.11146716452513079</v>
      </c>
    </row>
    <row r="4250" spans="1:5" x14ac:dyDescent="0.3">
      <c r="A4250" t="s">
        <v>12704</v>
      </c>
      <c r="B4250">
        <v>2222647</v>
      </c>
      <c r="C4250">
        <v>18000000</v>
      </c>
      <c r="D4250">
        <f t="shared" si="132"/>
        <v>-15777353</v>
      </c>
      <c r="E4250" s="3">
        <f t="shared" si="133"/>
        <v>0.11146716452513079</v>
      </c>
    </row>
    <row r="4251" spans="1:5" x14ac:dyDescent="0.3">
      <c r="A4251" t="s">
        <v>11006</v>
      </c>
      <c r="B4251">
        <v>54222000</v>
      </c>
      <c r="C4251">
        <v>70000000</v>
      </c>
      <c r="D4251">
        <f t="shared" si="132"/>
        <v>-15778000</v>
      </c>
      <c r="E4251" s="3">
        <f t="shared" si="133"/>
        <v>0.11146716452513079</v>
      </c>
    </row>
    <row r="4252" spans="1:5" x14ac:dyDescent="0.3">
      <c r="A4252" t="s">
        <v>12032</v>
      </c>
      <c r="B4252">
        <v>14208384</v>
      </c>
      <c r="C4252">
        <v>30000000</v>
      </c>
      <c r="D4252">
        <f t="shared" si="132"/>
        <v>-15791616</v>
      </c>
      <c r="E4252" s="3">
        <f t="shared" si="133"/>
        <v>0.11146716452513079</v>
      </c>
    </row>
    <row r="4253" spans="1:5" x14ac:dyDescent="0.3">
      <c r="A4253" t="s">
        <v>12358</v>
      </c>
      <c r="B4253">
        <v>12189514</v>
      </c>
      <c r="C4253">
        <v>28000000</v>
      </c>
      <c r="D4253">
        <f t="shared" si="132"/>
        <v>-15810486</v>
      </c>
      <c r="E4253" s="3">
        <f t="shared" si="133"/>
        <v>0.11146716452513079</v>
      </c>
    </row>
    <row r="4254" spans="1:5" x14ac:dyDescent="0.3">
      <c r="A4254" t="s">
        <v>12304</v>
      </c>
      <c r="B4254">
        <v>1186957</v>
      </c>
      <c r="C4254">
        <v>17000000</v>
      </c>
      <c r="D4254">
        <f t="shared" si="132"/>
        <v>-15813043</v>
      </c>
      <c r="E4254" s="3">
        <f t="shared" si="133"/>
        <v>0.11146716452513079</v>
      </c>
    </row>
    <row r="4255" spans="1:5" x14ac:dyDescent="0.3">
      <c r="A4255" t="s">
        <v>13375</v>
      </c>
      <c r="B4255">
        <v>128486</v>
      </c>
      <c r="C4255">
        <v>16000000</v>
      </c>
      <c r="D4255">
        <f t="shared" si="132"/>
        <v>-15871514</v>
      </c>
      <c r="E4255" s="3">
        <f t="shared" si="133"/>
        <v>0.11146716452513079</v>
      </c>
    </row>
    <row r="4256" spans="1:5" x14ac:dyDescent="0.3">
      <c r="A4256" t="s">
        <v>11878</v>
      </c>
      <c r="B4256">
        <v>17120019</v>
      </c>
      <c r="C4256">
        <v>33000000</v>
      </c>
      <c r="D4256">
        <f t="shared" si="132"/>
        <v>-15879981</v>
      </c>
      <c r="E4256" s="3">
        <f t="shared" si="133"/>
        <v>0.11146716452513079</v>
      </c>
    </row>
    <row r="4257" spans="1:5" x14ac:dyDescent="0.3">
      <c r="A4257" t="s">
        <v>11017</v>
      </c>
      <c r="B4257">
        <v>19076815</v>
      </c>
      <c r="C4257">
        <v>35000000</v>
      </c>
      <c r="D4257">
        <f t="shared" si="132"/>
        <v>-15923185</v>
      </c>
      <c r="E4257" s="3">
        <f t="shared" si="133"/>
        <v>0.11146716452513079</v>
      </c>
    </row>
    <row r="4258" spans="1:5" x14ac:dyDescent="0.3">
      <c r="A4258" t="s">
        <v>14100</v>
      </c>
      <c r="B4258">
        <v>55202</v>
      </c>
      <c r="C4258">
        <v>16000000</v>
      </c>
      <c r="D4258">
        <f t="shared" si="132"/>
        <v>-15944798</v>
      </c>
      <c r="E4258" s="3">
        <f t="shared" si="133"/>
        <v>0.11146716452513079</v>
      </c>
    </row>
    <row r="4259" spans="1:5" x14ac:dyDescent="0.3">
      <c r="A4259" t="s">
        <v>12813</v>
      </c>
      <c r="B4259">
        <v>23091</v>
      </c>
      <c r="C4259">
        <v>16000000</v>
      </c>
      <c r="D4259">
        <f t="shared" si="132"/>
        <v>-15976909</v>
      </c>
      <c r="E4259" s="3">
        <f t="shared" si="133"/>
        <v>0.11146716452513079</v>
      </c>
    </row>
    <row r="4260" spans="1:5" x14ac:dyDescent="0.3">
      <c r="A4260" t="s">
        <v>12954</v>
      </c>
      <c r="B4260">
        <v>20380</v>
      </c>
      <c r="C4260">
        <v>16000000</v>
      </c>
      <c r="D4260">
        <f t="shared" si="132"/>
        <v>-15979620</v>
      </c>
      <c r="E4260" s="3">
        <f t="shared" si="133"/>
        <v>0.11146716452513079</v>
      </c>
    </row>
    <row r="4261" spans="1:5" x14ac:dyDescent="0.3">
      <c r="A4261" t="s">
        <v>12815</v>
      </c>
      <c r="B4261">
        <v>2964</v>
      </c>
      <c r="C4261">
        <v>16000000</v>
      </c>
      <c r="D4261">
        <f t="shared" si="132"/>
        <v>-15997036</v>
      </c>
      <c r="E4261" s="3">
        <f t="shared" si="133"/>
        <v>0.11146716452513079</v>
      </c>
    </row>
    <row r="4262" spans="1:5" x14ac:dyDescent="0.3">
      <c r="A4262" t="s">
        <v>12586</v>
      </c>
      <c r="B4262">
        <v>4001121</v>
      </c>
      <c r="C4262">
        <v>20000000</v>
      </c>
      <c r="D4262">
        <f t="shared" si="132"/>
        <v>-15998879</v>
      </c>
      <c r="E4262" s="3">
        <f t="shared" si="133"/>
        <v>0.11146716452513079</v>
      </c>
    </row>
    <row r="4263" spans="1:5" x14ac:dyDescent="0.3">
      <c r="A4263" t="s">
        <v>14585</v>
      </c>
      <c r="C4263">
        <v>16000000</v>
      </c>
      <c r="D4263">
        <f t="shared" si="132"/>
        <v>-16000000</v>
      </c>
      <c r="E4263" s="3">
        <f t="shared" si="133"/>
        <v>0.11146716452513079</v>
      </c>
    </row>
    <row r="4264" spans="1:5" x14ac:dyDescent="0.3">
      <c r="A4264" t="s">
        <v>12543</v>
      </c>
      <c r="B4264">
        <v>13987482</v>
      </c>
      <c r="C4264">
        <v>30000000</v>
      </c>
      <c r="D4264">
        <f t="shared" si="132"/>
        <v>-16012518</v>
      </c>
      <c r="E4264" s="3">
        <f t="shared" si="133"/>
        <v>0.11146716452513079</v>
      </c>
    </row>
    <row r="4265" spans="1:5" x14ac:dyDescent="0.3">
      <c r="A4265" t="s">
        <v>12403</v>
      </c>
      <c r="B4265">
        <v>5974653</v>
      </c>
      <c r="C4265">
        <v>22000000</v>
      </c>
      <c r="D4265">
        <f t="shared" si="132"/>
        <v>-16025347</v>
      </c>
      <c r="E4265" s="3">
        <f t="shared" si="133"/>
        <v>0.11146716452513079</v>
      </c>
    </row>
    <row r="4266" spans="1:5" x14ac:dyDescent="0.3">
      <c r="A4266" t="s">
        <v>11378</v>
      </c>
      <c r="B4266">
        <v>33643461</v>
      </c>
      <c r="C4266">
        <v>50000000</v>
      </c>
      <c r="D4266">
        <f t="shared" si="132"/>
        <v>-16356539</v>
      </c>
      <c r="E4266" s="3">
        <f t="shared" si="133"/>
        <v>0.11146716452513079</v>
      </c>
    </row>
    <row r="4267" spans="1:5" x14ac:dyDescent="0.3">
      <c r="A4267" t="s">
        <v>10557</v>
      </c>
      <c r="B4267">
        <v>83640426</v>
      </c>
      <c r="C4267">
        <v>100000000</v>
      </c>
      <c r="D4267">
        <f t="shared" si="132"/>
        <v>-16359574</v>
      </c>
      <c r="E4267" s="3">
        <f t="shared" si="133"/>
        <v>0.11146716452513079</v>
      </c>
    </row>
    <row r="4268" spans="1:5" x14ac:dyDescent="0.3">
      <c r="A4268" t="s">
        <v>11903</v>
      </c>
      <c r="B4268">
        <v>18636537</v>
      </c>
      <c r="C4268">
        <v>35000000</v>
      </c>
      <c r="D4268">
        <f t="shared" si="132"/>
        <v>-16363463</v>
      </c>
      <c r="E4268" s="3">
        <f t="shared" si="133"/>
        <v>0.11146716452513079</v>
      </c>
    </row>
    <row r="4269" spans="1:5" x14ac:dyDescent="0.3">
      <c r="A4269" t="s">
        <v>11290</v>
      </c>
      <c r="B4269">
        <v>33574332</v>
      </c>
      <c r="C4269">
        <v>50000000</v>
      </c>
      <c r="D4269">
        <f t="shared" si="132"/>
        <v>-16425668</v>
      </c>
      <c r="E4269" s="3">
        <f t="shared" si="133"/>
        <v>0.11146716452513079</v>
      </c>
    </row>
    <row r="4270" spans="1:5" x14ac:dyDescent="0.3">
      <c r="A4270" t="s">
        <v>11420</v>
      </c>
      <c r="B4270">
        <v>31569268</v>
      </c>
      <c r="C4270">
        <v>48000000</v>
      </c>
      <c r="D4270">
        <f t="shared" si="132"/>
        <v>-16430732</v>
      </c>
      <c r="E4270" s="3">
        <f t="shared" si="133"/>
        <v>0.11146716452513079</v>
      </c>
    </row>
    <row r="4271" spans="1:5" x14ac:dyDescent="0.3">
      <c r="A4271" t="s">
        <v>11732</v>
      </c>
      <c r="B4271">
        <v>10555348</v>
      </c>
      <c r="C4271">
        <v>27000000</v>
      </c>
      <c r="D4271">
        <f t="shared" si="132"/>
        <v>-16444652</v>
      </c>
      <c r="E4271" s="3">
        <f t="shared" si="133"/>
        <v>0.11146716452513079</v>
      </c>
    </row>
    <row r="4272" spans="1:5" x14ac:dyDescent="0.3">
      <c r="A4272" t="s">
        <v>11255</v>
      </c>
      <c r="B4272">
        <v>38553833</v>
      </c>
      <c r="C4272">
        <v>55000000</v>
      </c>
      <c r="D4272">
        <f t="shared" si="132"/>
        <v>-16446167</v>
      </c>
      <c r="E4272" s="3">
        <f t="shared" si="133"/>
        <v>0.11146716452513079</v>
      </c>
    </row>
    <row r="4273" spans="1:5" x14ac:dyDescent="0.3">
      <c r="A4273" t="s">
        <v>12587</v>
      </c>
      <c r="B4273">
        <v>3519627</v>
      </c>
      <c r="C4273">
        <v>20000000</v>
      </c>
      <c r="D4273">
        <f t="shared" si="132"/>
        <v>-16480373</v>
      </c>
      <c r="E4273" s="3">
        <f t="shared" si="133"/>
        <v>0.11146716452513079</v>
      </c>
    </row>
    <row r="4274" spans="1:5" x14ac:dyDescent="0.3">
      <c r="A4274" t="s">
        <v>12019</v>
      </c>
      <c r="B4274">
        <v>18500966</v>
      </c>
      <c r="C4274">
        <v>35000000</v>
      </c>
      <c r="D4274">
        <f t="shared" si="132"/>
        <v>-16499034</v>
      </c>
      <c r="E4274" s="3">
        <f t="shared" si="133"/>
        <v>0.11146716452513079</v>
      </c>
    </row>
    <row r="4275" spans="1:5" x14ac:dyDescent="0.3">
      <c r="A4275" t="s">
        <v>12820</v>
      </c>
      <c r="B4275">
        <v>1181197</v>
      </c>
      <c r="C4275">
        <v>17700000</v>
      </c>
      <c r="D4275">
        <f t="shared" si="132"/>
        <v>-16518803</v>
      </c>
      <c r="E4275" s="3">
        <f t="shared" si="133"/>
        <v>0.11146716452513079</v>
      </c>
    </row>
    <row r="4276" spans="1:5" x14ac:dyDescent="0.3">
      <c r="A4276" t="s">
        <v>11261</v>
      </c>
      <c r="B4276">
        <v>33472850</v>
      </c>
      <c r="C4276">
        <v>50000000</v>
      </c>
      <c r="D4276">
        <f t="shared" si="132"/>
        <v>-16527150</v>
      </c>
      <c r="E4276" s="3">
        <f t="shared" si="133"/>
        <v>0.11146716452513079</v>
      </c>
    </row>
    <row r="4277" spans="1:5" x14ac:dyDescent="0.3">
      <c r="A4277" t="s">
        <v>14285</v>
      </c>
      <c r="B4277">
        <v>439958</v>
      </c>
      <c r="C4277">
        <v>17000000</v>
      </c>
      <c r="D4277">
        <f t="shared" si="132"/>
        <v>-16560042</v>
      </c>
      <c r="E4277" s="3">
        <f t="shared" si="133"/>
        <v>0.11146716452513079</v>
      </c>
    </row>
    <row r="4278" spans="1:5" x14ac:dyDescent="0.3">
      <c r="A4278" t="s">
        <v>13072</v>
      </c>
      <c r="B4278">
        <v>403932</v>
      </c>
      <c r="C4278">
        <v>17000000</v>
      </c>
      <c r="D4278">
        <f t="shared" si="132"/>
        <v>-16596068</v>
      </c>
      <c r="E4278" s="3">
        <f t="shared" si="133"/>
        <v>0.11146716452513079</v>
      </c>
    </row>
    <row r="4279" spans="1:5" x14ac:dyDescent="0.3">
      <c r="A4279" t="s">
        <v>10564</v>
      </c>
      <c r="B4279">
        <v>133382309</v>
      </c>
      <c r="C4279">
        <v>150000000</v>
      </c>
      <c r="D4279">
        <f t="shared" si="132"/>
        <v>-16617691</v>
      </c>
      <c r="E4279" s="3">
        <f t="shared" si="133"/>
        <v>0.11146716452513079</v>
      </c>
    </row>
    <row r="4280" spans="1:5" x14ac:dyDescent="0.3">
      <c r="A4280" t="s">
        <v>10553</v>
      </c>
      <c r="B4280">
        <v>133375846</v>
      </c>
      <c r="C4280">
        <v>150000000</v>
      </c>
      <c r="D4280">
        <f t="shared" si="132"/>
        <v>-16624154</v>
      </c>
      <c r="E4280" s="3">
        <f t="shared" si="133"/>
        <v>0.11146716452513079</v>
      </c>
    </row>
    <row r="4281" spans="1:5" x14ac:dyDescent="0.3">
      <c r="A4281" t="s">
        <v>11836</v>
      </c>
      <c r="B4281">
        <v>18317151</v>
      </c>
      <c r="C4281">
        <v>35000000</v>
      </c>
      <c r="D4281">
        <f t="shared" si="132"/>
        <v>-16682849</v>
      </c>
      <c r="E4281" s="3">
        <f t="shared" si="133"/>
        <v>0.11146716452513079</v>
      </c>
    </row>
    <row r="4282" spans="1:5" x14ac:dyDescent="0.3">
      <c r="A4282" t="s">
        <v>11830</v>
      </c>
      <c r="B4282">
        <v>18306166</v>
      </c>
      <c r="C4282">
        <v>35000000</v>
      </c>
      <c r="D4282">
        <f t="shared" si="132"/>
        <v>-16693834</v>
      </c>
      <c r="E4282" s="3">
        <f t="shared" si="133"/>
        <v>0.11146716452513079</v>
      </c>
    </row>
    <row r="4283" spans="1:5" x14ac:dyDescent="0.3">
      <c r="A4283" t="s">
        <v>12135</v>
      </c>
      <c r="B4283">
        <v>10297897</v>
      </c>
      <c r="C4283">
        <v>27000000</v>
      </c>
      <c r="D4283">
        <f t="shared" si="132"/>
        <v>-16702103</v>
      </c>
      <c r="E4283" s="3">
        <f t="shared" si="133"/>
        <v>0.11146716452513079</v>
      </c>
    </row>
    <row r="4284" spans="1:5" x14ac:dyDescent="0.3">
      <c r="A4284" t="s">
        <v>11174</v>
      </c>
      <c r="B4284">
        <v>43290977</v>
      </c>
      <c r="C4284">
        <v>60000000</v>
      </c>
      <c r="D4284">
        <f t="shared" si="132"/>
        <v>-16709023</v>
      </c>
      <c r="E4284" s="3">
        <f t="shared" si="133"/>
        <v>0.11146716452513079</v>
      </c>
    </row>
    <row r="4285" spans="1:5" x14ac:dyDescent="0.3">
      <c r="A4285" t="s">
        <v>12291</v>
      </c>
      <c r="B4285">
        <v>9286314</v>
      </c>
      <c r="C4285">
        <v>26000000</v>
      </c>
      <c r="D4285">
        <f t="shared" si="132"/>
        <v>-16713686</v>
      </c>
      <c r="E4285" s="3">
        <f t="shared" si="133"/>
        <v>0.11146716452513079</v>
      </c>
    </row>
    <row r="4286" spans="1:5" x14ac:dyDescent="0.3">
      <c r="A4286" t="s">
        <v>12585</v>
      </c>
      <c r="B4286">
        <v>4234040</v>
      </c>
      <c r="C4286">
        <v>21000000</v>
      </c>
      <c r="D4286">
        <f t="shared" si="132"/>
        <v>-16765960</v>
      </c>
      <c r="E4286" s="3">
        <f t="shared" si="133"/>
        <v>0.11146716452513079</v>
      </c>
    </row>
    <row r="4287" spans="1:5" x14ac:dyDescent="0.3">
      <c r="A4287" t="s">
        <v>10788</v>
      </c>
      <c r="B4287">
        <v>73209340</v>
      </c>
      <c r="C4287">
        <v>90000000</v>
      </c>
      <c r="D4287">
        <f t="shared" si="132"/>
        <v>-16790660</v>
      </c>
      <c r="E4287" s="3">
        <f t="shared" si="133"/>
        <v>0.11146716452513079</v>
      </c>
    </row>
    <row r="4288" spans="1:5" x14ac:dyDescent="0.3">
      <c r="A4288" t="s">
        <v>14198</v>
      </c>
      <c r="B4288">
        <v>9180275</v>
      </c>
      <c r="C4288">
        <v>26000000</v>
      </c>
      <c r="D4288">
        <f t="shared" si="132"/>
        <v>-16819725</v>
      </c>
      <c r="E4288" s="3">
        <f t="shared" si="133"/>
        <v>0.11146716452513079</v>
      </c>
    </row>
    <row r="4289" spans="1:5" x14ac:dyDescent="0.3">
      <c r="A4289" t="s">
        <v>11389</v>
      </c>
      <c r="B4289">
        <v>23159305</v>
      </c>
      <c r="C4289">
        <v>40000000</v>
      </c>
      <c r="D4289">
        <f t="shared" si="132"/>
        <v>-16840695</v>
      </c>
      <c r="E4289" s="3">
        <f t="shared" si="133"/>
        <v>0.11146716452513079</v>
      </c>
    </row>
    <row r="4290" spans="1:5" x14ac:dyDescent="0.3">
      <c r="A4290" t="s">
        <v>12708</v>
      </c>
      <c r="B4290">
        <v>145118</v>
      </c>
      <c r="C4290">
        <v>17000000</v>
      </c>
      <c r="D4290">
        <f t="shared" ref="D4290:D4353" si="134">B4290-C4290</f>
        <v>-16854882</v>
      </c>
      <c r="E4290" s="3">
        <f t="shared" si="133"/>
        <v>0.11146716452513079</v>
      </c>
    </row>
    <row r="4291" spans="1:5" x14ac:dyDescent="0.3">
      <c r="A4291" t="s">
        <v>11485</v>
      </c>
      <c r="B4291">
        <v>28133159</v>
      </c>
      <c r="C4291">
        <v>45000000</v>
      </c>
      <c r="D4291">
        <f t="shared" si="134"/>
        <v>-16866841</v>
      </c>
      <c r="E4291" s="3">
        <f t="shared" ref="E4291:E4354" si="135">CORREL($B:$B,$C:$C)</f>
        <v>0.11146716452513079</v>
      </c>
    </row>
    <row r="4292" spans="1:5" x14ac:dyDescent="0.3">
      <c r="A4292" t="s">
        <v>11171</v>
      </c>
      <c r="B4292">
        <v>43119879</v>
      </c>
      <c r="C4292">
        <v>60000000</v>
      </c>
      <c r="D4292">
        <f t="shared" si="134"/>
        <v>-16880121</v>
      </c>
      <c r="E4292" s="3">
        <f t="shared" si="135"/>
        <v>0.11146716452513079</v>
      </c>
    </row>
    <row r="4293" spans="1:5" x14ac:dyDescent="0.3">
      <c r="A4293" t="s">
        <v>12367</v>
      </c>
      <c r="B4293">
        <v>6109075</v>
      </c>
      <c r="C4293">
        <v>23000000</v>
      </c>
      <c r="D4293">
        <f t="shared" si="134"/>
        <v>-16890925</v>
      </c>
      <c r="E4293" s="3">
        <f t="shared" si="135"/>
        <v>0.11146716452513079</v>
      </c>
    </row>
    <row r="4294" spans="1:5" x14ac:dyDescent="0.3">
      <c r="A4294" t="s">
        <v>12759</v>
      </c>
      <c r="B4294">
        <v>106869</v>
      </c>
      <c r="C4294">
        <v>17000000</v>
      </c>
      <c r="D4294">
        <f t="shared" si="134"/>
        <v>-16893131</v>
      </c>
      <c r="E4294" s="3">
        <f t="shared" si="135"/>
        <v>0.11146716452513079</v>
      </c>
    </row>
    <row r="4295" spans="1:5" x14ac:dyDescent="0.3">
      <c r="A4295" t="s">
        <v>11190</v>
      </c>
      <c r="B4295">
        <v>13082288</v>
      </c>
      <c r="C4295">
        <v>30000000</v>
      </c>
      <c r="D4295">
        <f t="shared" si="134"/>
        <v>-16917712</v>
      </c>
      <c r="E4295" s="3">
        <f t="shared" si="135"/>
        <v>0.11146716452513079</v>
      </c>
    </row>
    <row r="4296" spans="1:5" x14ac:dyDescent="0.3">
      <c r="A4296" t="s">
        <v>12588</v>
      </c>
      <c r="B4296">
        <v>3081925</v>
      </c>
      <c r="C4296">
        <v>20000000</v>
      </c>
      <c r="D4296">
        <f t="shared" si="134"/>
        <v>-16918075</v>
      </c>
      <c r="E4296" s="3">
        <f t="shared" si="135"/>
        <v>0.11146716452513079</v>
      </c>
    </row>
    <row r="4297" spans="1:5" x14ac:dyDescent="0.3">
      <c r="A4297" t="s">
        <v>11162</v>
      </c>
      <c r="B4297">
        <v>43060566</v>
      </c>
      <c r="C4297">
        <v>60000000</v>
      </c>
      <c r="D4297">
        <f t="shared" si="134"/>
        <v>-16939434</v>
      </c>
      <c r="E4297" s="3">
        <f t="shared" si="135"/>
        <v>0.11146716452513079</v>
      </c>
    </row>
    <row r="4298" spans="1:5" x14ac:dyDescent="0.3">
      <c r="A4298" t="s">
        <v>12404</v>
      </c>
      <c r="B4298">
        <v>5000000</v>
      </c>
      <c r="C4298">
        <v>22000000</v>
      </c>
      <c r="D4298">
        <f t="shared" si="134"/>
        <v>-17000000</v>
      </c>
      <c r="E4298" s="3">
        <f t="shared" si="135"/>
        <v>0.11146716452513079</v>
      </c>
    </row>
    <row r="4299" spans="1:5" x14ac:dyDescent="0.3">
      <c r="A4299" t="s">
        <v>12033</v>
      </c>
      <c r="B4299">
        <v>12831121</v>
      </c>
      <c r="C4299">
        <v>30000000</v>
      </c>
      <c r="D4299">
        <f t="shared" si="134"/>
        <v>-17168879</v>
      </c>
      <c r="E4299" s="3">
        <f t="shared" si="135"/>
        <v>0.11146716452513079</v>
      </c>
    </row>
    <row r="4300" spans="1:5" x14ac:dyDescent="0.3">
      <c r="A4300" t="s">
        <v>12407</v>
      </c>
      <c r="B4300">
        <v>4829497</v>
      </c>
      <c r="C4300">
        <v>22000000</v>
      </c>
      <c r="D4300">
        <f t="shared" si="134"/>
        <v>-17170503</v>
      </c>
      <c r="E4300" s="3">
        <f t="shared" si="135"/>
        <v>0.11146716452513079</v>
      </c>
    </row>
    <row r="4301" spans="1:5" x14ac:dyDescent="0.3">
      <c r="A4301" t="s">
        <v>11377</v>
      </c>
      <c r="B4301">
        <v>32800000</v>
      </c>
      <c r="C4301">
        <v>50000000</v>
      </c>
      <c r="D4301">
        <f t="shared" si="134"/>
        <v>-17200000</v>
      </c>
      <c r="E4301" s="3">
        <f t="shared" si="135"/>
        <v>0.11146716452513079</v>
      </c>
    </row>
    <row r="4302" spans="1:5" x14ac:dyDescent="0.3">
      <c r="A4302" t="s">
        <v>12103</v>
      </c>
      <c r="B4302">
        <v>10762178</v>
      </c>
      <c r="C4302">
        <v>28000000</v>
      </c>
      <c r="D4302">
        <f t="shared" si="134"/>
        <v>-17237822</v>
      </c>
      <c r="E4302" s="3">
        <f t="shared" si="135"/>
        <v>0.11146716452513079</v>
      </c>
    </row>
    <row r="4303" spans="1:5" x14ac:dyDescent="0.3">
      <c r="A4303" t="s">
        <v>11379</v>
      </c>
      <c r="B4303">
        <v>32741596</v>
      </c>
      <c r="C4303">
        <v>50000000</v>
      </c>
      <c r="D4303">
        <f t="shared" si="134"/>
        <v>-17258404</v>
      </c>
      <c r="E4303" s="3">
        <f t="shared" si="135"/>
        <v>0.11146716452513079</v>
      </c>
    </row>
    <row r="4304" spans="1:5" x14ac:dyDescent="0.3">
      <c r="A4304" t="s">
        <v>11650</v>
      </c>
      <c r="B4304">
        <v>22717758</v>
      </c>
      <c r="C4304">
        <v>40000000</v>
      </c>
      <c r="D4304">
        <f t="shared" si="134"/>
        <v>-17282242</v>
      </c>
      <c r="E4304" s="3">
        <f t="shared" si="135"/>
        <v>0.11146716452513079</v>
      </c>
    </row>
    <row r="4305" spans="1:5" x14ac:dyDescent="0.3">
      <c r="A4305" t="s">
        <v>12035</v>
      </c>
      <c r="B4305">
        <v>12712093</v>
      </c>
      <c r="C4305">
        <v>30000000</v>
      </c>
      <c r="D4305">
        <f t="shared" si="134"/>
        <v>-17287907</v>
      </c>
      <c r="E4305" s="3">
        <f t="shared" si="135"/>
        <v>0.11146716452513079</v>
      </c>
    </row>
    <row r="4306" spans="1:5" x14ac:dyDescent="0.3">
      <c r="A4306" t="s">
        <v>12706</v>
      </c>
      <c r="B4306">
        <v>676698</v>
      </c>
      <c r="C4306">
        <v>18000000</v>
      </c>
      <c r="D4306">
        <f t="shared" si="134"/>
        <v>-17323302</v>
      </c>
      <c r="E4306" s="3">
        <f t="shared" si="135"/>
        <v>0.11146716452513079</v>
      </c>
    </row>
    <row r="4307" spans="1:5" x14ac:dyDescent="0.3">
      <c r="A4307" t="s">
        <v>12121</v>
      </c>
      <c r="B4307">
        <v>9664316</v>
      </c>
      <c r="C4307">
        <v>27000000</v>
      </c>
      <c r="D4307">
        <f t="shared" si="134"/>
        <v>-17335684</v>
      </c>
      <c r="E4307" s="3">
        <f t="shared" si="135"/>
        <v>0.11146716452513079</v>
      </c>
    </row>
    <row r="4308" spans="1:5" x14ac:dyDescent="0.3">
      <c r="A4308" t="s">
        <v>10956</v>
      </c>
      <c r="B4308">
        <v>34636443</v>
      </c>
      <c r="C4308">
        <v>52000000</v>
      </c>
      <c r="D4308">
        <f t="shared" si="134"/>
        <v>-17363557</v>
      </c>
      <c r="E4308" s="3">
        <f t="shared" si="135"/>
        <v>0.11146716452513079</v>
      </c>
    </row>
    <row r="4309" spans="1:5" x14ac:dyDescent="0.3">
      <c r="A4309" t="s">
        <v>11831</v>
      </c>
      <c r="B4309">
        <v>17609982</v>
      </c>
      <c r="C4309">
        <v>35000000</v>
      </c>
      <c r="D4309">
        <f t="shared" si="134"/>
        <v>-17390018</v>
      </c>
      <c r="E4309" s="3">
        <f t="shared" si="135"/>
        <v>0.11146716452513079</v>
      </c>
    </row>
    <row r="4310" spans="1:5" x14ac:dyDescent="0.3">
      <c r="A4310" t="s">
        <v>10953</v>
      </c>
      <c r="B4310">
        <v>37600435</v>
      </c>
      <c r="C4310">
        <v>55000000</v>
      </c>
      <c r="D4310">
        <f t="shared" si="134"/>
        <v>-17399565</v>
      </c>
      <c r="E4310" s="3">
        <f t="shared" si="135"/>
        <v>0.11146716452513079</v>
      </c>
    </row>
    <row r="4311" spans="1:5" x14ac:dyDescent="0.3">
      <c r="A4311" t="s">
        <v>11833</v>
      </c>
      <c r="B4311">
        <v>17596256</v>
      </c>
      <c r="C4311">
        <v>35000000</v>
      </c>
      <c r="D4311">
        <f t="shared" si="134"/>
        <v>-17403744</v>
      </c>
      <c r="E4311" s="3">
        <f t="shared" si="135"/>
        <v>0.11146716452513079</v>
      </c>
    </row>
    <row r="4312" spans="1:5" x14ac:dyDescent="0.3">
      <c r="A4312" t="s">
        <v>11303</v>
      </c>
      <c r="B4312">
        <v>34580635</v>
      </c>
      <c r="C4312">
        <v>52000000</v>
      </c>
      <c r="D4312">
        <f t="shared" si="134"/>
        <v>-17419365</v>
      </c>
      <c r="E4312" s="3">
        <f t="shared" si="135"/>
        <v>0.11146716452513079</v>
      </c>
    </row>
    <row r="4313" spans="1:5" x14ac:dyDescent="0.3">
      <c r="A4313" t="s">
        <v>11686</v>
      </c>
      <c r="B4313">
        <v>7564000</v>
      </c>
      <c r="C4313">
        <v>25000000</v>
      </c>
      <c r="D4313">
        <f t="shared" si="134"/>
        <v>-17436000</v>
      </c>
      <c r="E4313" s="3">
        <f t="shared" si="135"/>
        <v>0.11146716452513079</v>
      </c>
    </row>
    <row r="4314" spans="1:5" x14ac:dyDescent="0.3">
      <c r="A4314" t="s">
        <v>11007</v>
      </c>
      <c r="B4314">
        <v>52474616</v>
      </c>
      <c r="C4314">
        <v>70000000</v>
      </c>
      <c r="D4314">
        <f t="shared" si="134"/>
        <v>-17525384</v>
      </c>
      <c r="E4314" s="3">
        <f t="shared" si="135"/>
        <v>0.11146716452513079</v>
      </c>
    </row>
    <row r="4315" spans="1:5" x14ac:dyDescent="0.3">
      <c r="A4315" t="s">
        <v>11651</v>
      </c>
      <c r="B4315">
        <v>22433915</v>
      </c>
      <c r="C4315">
        <v>40000000</v>
      </c>
      <c r="D4315">
        <f t="shared" si="134"/>
        <v>-17566085</v>
      </c>
      <c r="E4315" s="3">
        <f t="shared" si="135"/>
        <v>0.11146716452513079</v>
      </c>
    </row>
    <row r="4316" spans="1:5" x14ac:dyDescent="0.3">
      <c r="A4316" t="s">
        <v>11522</v>
      </c>
      <c r="B4316">
        <v>24430272</v>
      </c>
      <c r="C4316">
        <v>42000000</v>
      </c>
      <c r="D4316">
        <f t="shared" si="134"/>
        <v>-17569728</v>
      </c>
      <c r="E4316" s="3">
        <f t="shared" si="135"/>
        <v>0.11146716452513079</v>
      </c>
    </row>
    <row r="4317" spans="1:5" x14ac:dyDescent="0.3">
      <c r="A4317" t="s">
        <v>11543</v>
      </c>
      <c r="B4317">
        <v>26404753</v>
      </c>
      <c r="C4317">
        <v>44000000</v>
      </c>
      <c r="D4317">
        <f t="shared" si="134"/>
        <v>-17595247</v>
      </c>
      <c r="E4317" s="3">
        <f t="shared" si="135"/>
        <v>0.11146716452513079</v>
      </c>
    </row>
    <row r="4318" spans="1:5" x14ac:dyDescent="0.3">
      <c r="A4318" t="s">
        <v>12408</v>
      </c>
      <c r="B4318">
        <v>4398392</v>
      </c>
      <c r="C4318">
        <v>22000000</v>
      </c>
      <c r="D4318">
        <f t="shared" si="134"/>
        <v>-17601608</v>
      </c>
      <c r="E4318" s="3">
        <f t="shared" si="135"/>
        <v>0.11146716452513079</v>
      </c>
    </row>
    <row r="4319" spans="1:5" x14ac:dyDescent="0.3">
      <c r="A4319" t="s">
        <v>11539</v>
      </c>
      <c r="B4319">
        <v>24375436</v>
      </c>
      <c r="C4319">
        <v>42000000</v>
      </c>
      <c r="D4319">
        <f t="shared" si="134"/>
        <v>-17624564</v>
      </c>
      <c r="E4319" s="3">
        <f t="shared" si="135"/>
        <v>0.11146716452513079</v>
      </c>
    </row>
    <row r="4320" spans="1:5" x14ac:dyDescent="0.3">
      <c r="A4320" t="s">
        <v>12590</v>
      </c>
      <c r="B4320">
        <v>2353728</v>
      </c>
      <c r="C4320">
        <v>20000000</v>
      </c>
      <c r="D4320">
        <f t="shared" si="134"/>
        <v>-17646272</v>
      </c>
      <c r="E4320" s="3">
        <f t="shared" si="135"/>
        <v>0.11146716452513079</v>
      </c>
    </row>
    <row r="4321" spans="1:5" x14ac:dyDescent="0.3">
      <c r="A4321" t="s">
        <v>12718</v>
      </c>
      <c r="B4321">
        <v>325491</v>
      </c>
      <c r="C4321">
        <v>18000000</v>
      </c>
      <c r="D4321">
        <f t="shared" si="134"/>
        <v>-17674509</v>
      </c>
      <c r="E4321" s="3">
        <f t="shared" si="135"/>
        <v>0.11146716452513079</v>
      </c>
    </row>
    <row r="4322" spans="1:5" x14ac:dyDescent="0.3">
      <c r="A4322" t="s">
        <v>12589</v>
      </c>
      <c r="B4322">
        <v>2298191</v>
      </c>
      <c r="C4322">
        <v>20000000</v>
      </c>
      <c r="D4322">
        <f t="shared" si="134"/>
        <v>-17701809</v>
      </c>
      <c r="E4322" s="3">
        <f t="shared" si="135"/>
        <v>0.11146716452513079</v>
      </c>
    </row>
    <row r="4323" spans="1:5" x14ac:dyDescent="0.3">
      <c r="A4323" t="s">
        <v>10634</v>
      </c>
      <c r="B4323">
        <v>107285004</v>
      </c>
      <c r="C4323">
        <v>125000000</v>
      </c>
      <c r="D4323">
        <f t="shared" si="134"/>
        <v>-17714996</v>
      </c>
      <c r="E4323" s="3">
        <f t="shared" si="135"/>
        <v>0.11146716452513079</v>
      </c>
    </row>
    <row r="4324" spans="1:5" x14ac:dyDescent="0.3">
      <c r="A4324" t="s">
        <v>10995</v>
      </c>
      <c r="B4324">
        <v>42272747</v>
      </c>
      <c r="C4324">
        <v>60000000</v>
      </c>
      <c r="D4324">
        <f t="shared" si="134"/>
        <v>-17727253</v>
      </c>
      <c r="E4324" s="3">
        <f t="shared" si="135"/>
        <v>0.11146716452513079</v>
      </c>
    </row>
    <row r="4325" spans="1:5" x14ac:dyDescent="0.3">
      <c r="A4325" t="s">
        <v>11916</v>
      </c>
      <c r="B4325">
        <v>14268533</v>
      </c>
      <c r="C4325">
        <v>32000000</v>
      </c>
      <c r="D4325">
        <f t="shared" si="134"/>
        <v>-17731467</v>
      </c>
      <c r="E4325" s="3">
        <f t="shared" si="135"/>
        <v>0.11146716452513079</v>
      </c>
    </row>
    <row r="4326" spans="1:5" x14ac:dyDescent="0.3">
      <c r="A4326" t="s">
        <v>12709</v>
      </c>
      <c r="B4326">
        <v>229311</v>
      </c>
      <c r="C4326">
        <v>18000000</v>
      </c>
      <c r="D4326">
        <f t="shared" si="134"/>
        <v>-17770689</v>
      </c>
      <c r="E4326" s="3">
        <f t="shared" si="135"/>
        <v>0.11146716452513079</v>
      </c>
    </row>
    <row r="4327" spans="1:5" x14ac:dyDescent="0.3">
      <c r="A4327" t="s">
        <v>12290</v>
      </c>
      <c r="B4327">
        <v>7156933</v>
      </c>
      <c r="C4327">
        <v>25000000</v>
      </c>
      <c r="D4327">
        <f t="shared" si="134"/>
        <v>-17843067</v>
      </c>
      <c r="E4327" s="3">
        <f t="shared" si="135"/>
        <v>0.11146716452513079</v>
      </c>
    </row>
    <row r="4328" spans="1:5" x14ac:dyDescent="0.3">
      <c r="A4328" t="s">
        <v>12337</v>
      </c>
      <c r="B4328">
        <v>6144806</v>
      </c>
      <c r="C4328">
        <v>24000000</v>
      </c>
      <c r="D4328">
        <f t="shared" si="134"/>
        <v>-17855194</v>
      </c>
      <c r="E4328" s="3">
        <f t="shared" si="135"/>
        <v>0.11146716452513079</v>
      </c>
    </row>
    <row r="4329" spans="1:5" x14ac:dyDescent="0.3">
      <c r="A4329" t="s">
        <v>12633</v>
      </c>
      <c r="B4329">
        <v>2119994</v>
      </c>
      <c r="C4329">
        <v>20000000</v>
      </c>
      <c r="D4329">
        <f t="shared" si="134"/>
        <v>-17880006</v>
      </c>
      <c r="E4329" s="3">
        <f t="shared" si="135"/>
        <v>0.11146716452513079</v>
      </c>
    </row>
    <row r="4330" spans="1:5" x14ac:dyDescent="0.3">
      <c r="A4330" t="s">
        <v>11549</v>
      </c>
      <c r="B4330">
        <v>22108977</v>
      </c>
      <c r="C4330">
        <v>40000000</v>
      </c>
      <c r="D4330">
        <f t="shared" si="134"/>
        <v>-17891023</v>
      </c>
      <c r="E4330" s="3">
        <f t="shared" si="135"/>
        <v>0.11146716452513079</v>
      </c>
    </row>
    <row r="4331" spans="1:5" x14ac:dyDescent="0.3">
      <c r="A4331" t="s">
        <v>12710</v>
      </c>
      <c r="B4331">
        <v>63260</v>
      </c>
      <c r="C4331">
        <v>18000000</v>
      </c>
      <c r="D4331">
        <f t="shared" si="134"/>
        <v>-17936740</v>
      </c>
      <c r="E4331" s="3">
        <f t="shared" si="135"/>
        <v>0.11146716452513079</v>
      </c>
    </row>
    <row r="4332" spans="1:5" x14ac:dyDescent="0.3">
      <c r="A4332" t="s">
        <v>11690</v>
      </c>
      <c r="B4332">
        <v>77231</v>
      </c>
      <c r="C4332">
        <v>18026148</v>
      </c>
      <c r="D4332">
        <f t="shared" si="134"/>
        <v>-17948917</v>
      </c>
      <c r="E4332" s="3">
        <f t="shared" si="135"/>
        <v>0.11146716452513079</v>
      </c>
    </row>
    <row r="4333" spans="1:5" x14ac:dyDescent="0.3">
      <c r="A4333" t="s">
        <v>12672</v>
      </c>
      <c r="B4333">
        <v>45250</v>
      </c>
      <c r="C4333">
        <v>18000000</v>
      </c>
      <c r="D4333">
        <f t="shared" si="134"/>
        <v>-17954750</v>
      </c>
      <c r="E4333" s="3">
        <f t="shared" si="135"/>
        <v>0.11146716452513079</v>
      </c>
    </row>
    <row r="4334" spans="1:5" x14ac:dyDescent="0.3">
      <c r="A4334" t="s">
        <v>13615</v>
      </c>
      <c r="B4334">
        <v>2024854</v>
      </c>
      <c r="C4334">
        <v>20000000</v>
      </c>
      <c r="D4334">
        <f t="shared" si="134"/>
        <v>-17975146</v>
      </c>
      <c r="E4334" s="3">
        <f t="shared" si="135"/>
        <v>0.11146716452513079</v>
      </c>
    </row>
    <row r="4335" spans="1:5" x14ac:dyDescent="0.3">
      <c r="A4335" t="s">
        <v>14276</v>
      </c>
      <c r="B4335">
        <v>5494</v>
      </c>
      <c r="C4335">
        <v>18000000</v>
      </c>
      <c r="D4335">
        <f t="shared" si="134"/>
        <v>-17994506</v>
      </c>
      <c r="E4335" s="3">
        <f t="shared" si="135"/>
        <v>0.11146716452513079</v>
      </c>
    </row>
    <row r="4336" spans="1:5" x14ac:dyDescent="0.3">
      <c r="A4336" t="s">
        <v>11483</v>
      </c>
      <c r="B4336">
        <v>32003620</v>
      </c>
      <c r="C4336">
        <v>50000000</v>
      </c>
      <c r="D4336">
        <f t="shared" si="134"/>
        <v>-17996380</v>
      </c>
      <c r="E4336" s="3">
        <f t="shared" si="135"/>
        <v>0.11146716452513079</v>
      </c>
    </row>
    <row r="4337" spans="1:5" x14ac:dyDescent="0.3">
      <c r="A4337" t="s">
        <v>12591</v>
      </c>
      <c r="B4337">
        <v>2000000</v>
      </c>
      <c r="C4337">
        <v>20000000</v>
      </c>
      <c r="D4337">
        <f t="shared" si="134"/>
        <v>-18000000</v>
      </c>
      <c r="E4337" s="3">
        <f t="shared" si="135"/>
        <v>0.11146716452513079</v>
      </c>
    </row>
    <row r="4338" spans="1:5" x14ac:dyDescent="0.3">
      <c r="A4338" t="s">
        <v>14788</v>
      </c>
      <c r="C4338">
        <v>18000000</v>
      </c>
      <c r="D4338">
        <f t="shared" si="134"/>
        <v>-18000000</v>
      </c>
      <c r="E4338" s="3">
        <f t="shared" si="135"/>
        <v>0.11146716452513079</v>
      </c>
    </row>
    <row r="4339" spans="1:5" x14ac:dyDescent="0.3">
      <c r="A4339" t="s">
        <v>10816</v>
      </c>
      <c r="B4339">
        <v>66941559</v>
      </c>
      <c r="C4339">
        <v>85000000</v>
      </c>
      <c r="D4339">
        <f t="shared" si="134"/>
        <v>-18058441</v>
      </c>
      <c r="E4339" s="3">
        <f t="shared" si="135"/>
        <v>0.11146716452513079</v>
      </c>
    </row>
    <row r="4340" spans="1:5" x14ac:dyDescent="0.3">
      <c r="A4340" t="s">
        <v>12631</v>
      </c>
      <c r="B4340">
        <v>6923891</v>
      </c>
      <c r="C4340">
        <v>25000000</v>
      </c>
      <c r="D4340">
        <f t="shared" si="134"/>
        <v>-18076109</v>
      </c>
      <c r="E4340" s="3">
        <f t="shared" si="135"/>
        <v>0.11146716452513079</v>
      </c>
    </row>
    <row r="4341" spans="1:5" x14ac:dyDescent="0.3">
      <c r="A4341" t="s">
        <v>12592</v>
      </c>
      <c r="B4341">
        <v>1900725</v>
      </c>
      <c r="C4341">
        <v>20000000</v>
      </c>
      <c r="D4341">
        <f t="shared" si="134"/>
        <v>-18099275</v>
      </c>
      <c r="E4341" s="3">
        <f t="shared" si="135"/>
        <v>0.11146716452513079</v>
      </c>
    </row>
    <row r="4342" spans="1:5" x14ac:dyDescent="0.3">
      <c r="A4342" t="s">
        <v>12037</v>
      </c>
      <c r="B4342">
        <v>11900000</v>
      </c>
      <c r="C4342">
        <v>30000000</v>
      </c>
      <c r="D4342">
        <f t="shared" si="134"/>
        <v>-18100000</v>
      </c>
      <c r="E4342" s="3">
        <f t="shared" si="135"/>
        <v>0.11146716452513079</v>
      </c>
    </row>
    <row r="4343" spans="1:5" x14ac:dyDescent="0.3">
      <c r="A4343" t="s">
        <v>12814</v>
      </c>
      <c r="B4343">
        <v>336467</v>
      </c>
      <c r="C4343">
        <v>18500000</v>
      </c>
      <c r="D4343">
        <f t="shared" si="134"/>
        <v>-18163533</v>
      </c>
      <c r="E4343" s="3">
        <f t="shared" si="135"/>
        <v>0.11146716452513079</v>
      </c>
    </row>
    <row r="4344" spans="1:5" x14ac:dyDescent="0.3">
      <c r="A4344" t="s">
        <v>10970</v>
      </c>
      <c r="B4344">
        <v>51814190</v>
      </c>
      <c r="C4344">
        <v>70000000</v>
      </c>
      <c r="D4344">
        <f t="shared" si="134"/>
        <v>-18185810</v>
      </c>
      <c r="E4344" s="3">
        <f t="shared" si="135"/>
        <v>0.11146716452513079</v>
      </c>
    </row>
    <row r="4345" spans="1:5" x14ac:dyDescent="0.3">
      <c r="A4345" t="s">
        <v>11437</v>
      </c>
      <c r="B4345">
        <v>29781453</v>
      </c>
      <c r="C4345">
        <v>48000000</v>
      </c>
      <c r="D4345">
        <f t="shared" si="134"/>
        <v>-18218547</v>
      </c>
      <c r="E4345" s="3">
        <f t="shared" si="135"/>
        <v>0.11146716452513079</v>
      </c>
    </row>
    <row r="4346" spans="1:5" x14ac:dyDescent="0.3">
      <c r="A4346" t="s">
        <v>11671</v>
      </c>
      <c r="B4346">
        <v>5773519</v>
      </c>
      <c r="C4346">
        <v>24000000</v>
      </c>
      <c r="D4346">
        <f t="shared" si="134"/>
        <v>-18226481</v>
      </c>
      <c r="E4346" s="3">
        <f t="shared" si="135"/>
        <v>0.11146716452513079</v>
      </c>
    </row>
    <row r="4347" spans="1:5" x14ac:dyDescent="0.3">
      <c r="A4347" t="s">
        <v>11906</v>
      </c>
      <c r="B4347">
        <v>13763130</v>
      </c>
      <c r="C4347">
        <v>32000000</v>
      </c>
      <c r="D4347">
        <f t="shared" si="134"/>
        <v>-18236870</v>
      </c>
      <c r="E4347" s="3">
        <f t="shared" si="135"/>
        <v>0.11146716452513079</v>
      </c>
    </row>
    <row r="4348" spans="1:5" x14ac:dyDescent="0.3">
      <c r="A4348" t="s">
        <v>12594</v>
      </c>
      <c r="B4348">
        <v>1646664</v>
      </c>
      <c r="C4348">
        <v>20000000</v>
      </c>
      <c r="D4348">
        <f t="shared" si="134"/>
        <v>-18353336</v>
      </c>
      <c r="E4348" s="3">
        <f t="shared" si="135"/>
        <v>0.11146716452513079</v>
      </c>
    </row>
    <row r="4349" spans="1:5" x14ac:dyDescent="0.3">
      <c r="A4349" t="s">
        <v>12693</v>
      </c>
      <c r="B4349">
        <v>6615578</v>
      </c>
      <c r="C4349">
        <v>25000000</v>
      </c>
      <c r="D4349">
        <f t="shared" si="134"/>
        <v>-18384422</v>
      </c>
      <c r="E4349" s="3">
        <f t="shared" si="135"/>
        <v>0.11146716452513079</v>
      </c>
    </row>
    <row r="4350" spans="1:5" x14ac:dyDescent="0.3">
      <c r="A4350" t="s">
        <v>12036</v>
      </c>
      <c r="B4350">
        <v>11576087</v>
      </c>
      <c r="C4350">
        <v>30000000</v>
      </c>
      <c r="D4350">
        <f t="shared" si="134"/>
        <v>-18423913</v>
      </c>
      <c r="E4350" s="3">
        <f t="shared" si="135"/>
        <v>0.11146716452513079</v>
      </c>
    </row>
    <row r="4351" spans="1:5" x14ac:dyDescent="0.3">
      <c r="A4351" t="s">
        <v>10490</v>
      </c>
      <c r="B4351">
        <v>131564731</v>
      </c>
      <c r="C4351">
        <v>150000000</v>
      </c>
      <c r="D4351">
        <f t="shared" si="134"/>
        <v>-18435269</v>
      </c>
      <c r="E4351" s="3">
        <f t="shared" si="135"/>
        <v>0.11146716452513079</v>
      </c>
    </row>
    <row r="4352" spans="1:5" x14ac:dyDescent="0.3">
      <c r="A4352" t="s">
        <v>11521</v>
      </c>
      <c r="B4352">
        <v>24520892</v>
      </c>
      <c r="C4352">
        <v>43000000</v>
      </c>
      <c r="D4352">
        <f t="shared" si="134"/>
        <v>-18479108</v>
      </c>
      <c r="E4352" s="3">
        <f t="shared" si="135"/>
        <v>0.11146716452513079</v>
      </c>
    </row>
    <row r="4353" spans="1:5" x14ac:dyDescent="0.3">
      <c r="A4353" t="s">
        <v>12173</v>
      </c>
      <c r="B4353">
        <v>7496522</v>
      </c>
      <c r="C4353">
        <v>26000000</v>
      </c>
      <c r="D4353">
        <f t="shared" si="134"/>
        <v>-18503478</v>
      </c>
      <c r="E4353" s="3">
        <f t="shared" si="135"/>
        <v>0.11146716452513079</v>
      </c>
    </row>
    <row r="4354" spans="1:5" x14ac:dyDescent="0.3">
      <c r="A4354" t="s">
        <v>11872</v>
      </c>
      <c r="B4354">
        <v>21426805</v>
      </c>
      <c r="C4354">
        <v>40000000</v>
      </c>
      <c r="D4354">
        <f t="shared" ref="D4354:D4417" si="136">B4354-C4354</f>
        <v>-18573195</v>
      </c>
      <c r="E4354" s="3">
        <f t="shared" si="135"/>
        <v>0.11146716452513079</v>
      </c>
    </row>
    <row r="4355" spans="1:5" x14ac:dyDescent="0.3">
      <c r="A4355" t="s">
        <v>11726</v>
      </c>
      <c r="B4355">
        <v>16377274</v>
      </c>
      <c r="C4355">
        <v>35000000</v>
      </c>
      <c r="D4355">
        <f t="shared" si="136"/>
        <v>-18622726</v>
      </c>
      <c r="E4355" s="3">
        <f t="shared" ref="E4355:E4418" si="137">CORREL($B:$B,$C:$C)</f>
        <v>0.11146716452513079</v>
      </c>
    </row>
    <row r="4356" spans="1:5" x14ac:dyDescent="0.3">
      <c r="A4356" t="s">
        <v>12437</v>
      </c>
      <c r="B4356">
        <v>2840417</v>
      </c>
      <c r="C4356">
        <v>21500000</v>
      </c>
      <c r="D4356">
        <f t="shared" si="136"/>
        <v>-18659583</v>
      </c>
      <c r="E4356" s="3">
        <f t="shared" si="137"/>
        <v>0.11146716452513079</v>
      </c>
    </row>
    <row r="4357" spans="1:5" x14ac:dyDescent="0.3">
      <c r="A4357" t="s">
        <v>12027</v>
      </c>
      <c r="B4357">
        <v>16323969</v>
      </c>
      <c r="C4357">
        <v>35000000</v>
      </c>
      <c r="D4357">
        <f t="shared" si="136"/>
        <v>-18676031</v>
      </c>
      <c r="E4357" s="3">
        <f t="shared" si="137"/>
        <v>0.11146716452513079</v>
      </c>
    </row>
    <row r="4358" spans="1:5" x14ac:dyDescent="0.3">
      <c r="A4358" t="s">
        <v>12634</v>
      </c>
      <c r="B4358">
        <v>1292527</v>
      </c>
      <c r="C4358">
        <v>20000000</v>
      </c>
      <c r="D4358">
        <f t="shared" si="136"/>
        <v>-18707473</v>
      </c>
      <c r="E4358" s="3">
        <f t="shared" si="137"/>
        <v>0.11146716452513079</v>
      </c>
    </row>
    <row r="4359" spans="1:5" x14ac:dyDescent="0.3">
      <c r="A4359" t="s">
        <v>12372</v>
      </c>
      <c r="B4359">
        <v>4190530</v>
      </c>
      <c r="C4359">
        <v>23000000</v>
      </c>
      <c r="D4359">
        <f t="shared" si="136"/>
        <v>-18809470</v>
      </c>
      <c r="E4359" s="3">
        <f t="shared" si="137"/>
        <v>0.11146716452513079</v>
      </c>
    </row>
    <row r="4360" spans="1:5" x14ac:dyDescent="0.3">
      <c r="A4360" t="s">
        <v>12606</v>
      </c>
      <c r="B4360">
        <v>1183354</v>
      </c>
      <c r="C4360">
        <v>20000000</v>
      </c>
      <c r="D4360">
        <f t="shared" si="136"/>
        <v>-18816646</v>
      </c>
      <c r="E4360" s="3">
        <f t="shared" si="137"/>
        <v>0.11146716452513079</v>
      </c>
    </row>
    <row r="4361" spans="1:5" x14ac:dyDescent="0.3">
      <c r="A4361" t="s">
        <v>11653</v>
      </c>
      <c r="B4361">
        <v>21176322</v>
      </c>
      <c r="C4361">
        <v>40000000</v>
      </c>
      <c r="D4361">
        <f t="shared" si="136"/>
        <v>-18823678</v>
      </c>
      <c r="E4361" s="3">
        <f t="shared" si="137"/>
        <v>0.11146716452513079</v>
      </c>
    </row>
    <row r="4362" spans="1:5" x14ac:dyDescent="0.3">
      <c r="A4362" t="s">
        <v>12598</v>
      </c>
      <c r="B4362">
        <v>1064277</v>
      </c>
      <c r="C4362">
        <v>20000000</v>
      </c>
      <c r="D4362">
        <f t="shared" si="136"/>
        <v>-18935723</v>
      </c>
      <c r="E4362" s="3">
        <f t="shared" si="137"/>
        <v>0.11146716452513079</v>
      </c>
    </row>
    <row r="4363" spans="1:5" x14ac:dyDescent="0.3">
      <c r="A4363" t="s">
        <v>11087</v>
      </c>
      <c r="B4363">
        <v>31054924</v>
      </c>
      <c r="C4363">
        <v>50000000</v>
      </c>
      <c r="D4363">
        <f t="shared" si="136"/>
        <v>-18945076</v>
      </c>
      <c r="E4363" s="3">
        <f t="shared" si="137"/>
        <v>0.11146716452513079</v>
      </c>
    </row>
    <row r="4364" spans="1:5" x14ac:dyDescent="0.3">
      <c r="A4364" t="s">
        <v>12596</v>
      </c>
      <c r="B4364">
        <v>1027749</v>
      </c>
      <c r="C4364">
        <v>20000000</v>
      </c>
      <c r="D4364">
        <f t="shared" si="136"/>
        <v>-18972251</v>
      </c>
      <c r="E4364" s="3">
        <f t="shared" si="137"/>
        <v>0.11146716452513079</v>
      </c>
    </row>
    <row r="4365" spans="1:5" x14ac:dyDescent="0.3">
      <c r="A4365" t="s">
        <v>14142</v>
      </c>
      <c r="B4365">
        <v>6026908</v>
      </c>
      <c r="C4365">
        <v>25000000</v>
      </c>
      <c r="D4365">
        <f t="shared" si="136"/>
        <v>-18973092</v>
      </c>
      <c r="E4365" s="3">
        <f t="shared" si="137"/>
        <v>0.11146716452513079</v>
      </c>
    </row>
    <row r="4366" spans="1:5" x14ac:dyDescent="0.3">
      <c r="A4366" t="s">
        <v>12047</v>
      </c>
      <c r="B4366">
        <v>10965209</v>
      </c>
      <c r="C4366">
        <v>30000000</v>
      </c>
      <c r="D4366">
        <f t="shared" si="136"/>
        <v>-19034791</v>
      </c>
      <c r="E4366" s="3">
        <f t="shared" si="137"/>
        <v>0.11146716452513079</v>
      </c>
    </row>
    <row r="4367" spans="1:5" x14ac:dyDescent="0.3">
      <c r="A4367" t="s">
        <v>12412</v>
      </c>
      <c r="B4367">
        <v>2963012</v>
      </c>
      <c r="C4367">
        <v>22000000</v>
      </c>
      <c r="D4367">
        <f t="shared" si="136"/>
        <v>-19036988</v>
      </c>
      <c r="E4367" s="3">
        <f t="shared" si="137"/>
        <v>0.11146716452513079</v>
      </c>
    </row>
    <row r="4368" spans="1:5" x14ac:dyDescent="0.3">
      <c r="A4368" t="s">
        <v>12284</v>
      </c>
      <c r="B4368">
        <v>10911750</v>
      </c>
      <c r="C4368">
        <v>30000000</v>
      </c>
      <c r="D4368">
        <f t="shared" si="136"/>
        <v>-19088250</v>
      </c>
      <c r="E4368" s="3">
        <f t="shared" si="137"/>
        <v>0.11146716452513079</v>
      </c>
    </row>
    <row r="4369" spans="1:5" x14ac:dyDescent="0.3">
      <c r="A4369" t="s">
        <v>12105</v>
      </c>
      <c r="B4369">
        <v>8888143</v>
      </c>
      <c r="C4369">
        <v>28000000</v>
      </c>
      <c r="D4369">
        <f t="shared" si="136"/>
        <v>-19111857</v>
      </c>
      <c r="E4369" s="3">
        <f t="shared" si="137"/>
        <v>0.11146716452513079</v>
      </c>
    </row>
    <row r="4370" spans="1:5" x14ac:dyDescent="0.3">
      <c r="A4370" t="s">
        <v>12050</v>
      </c>
      <c r="B4370">
        <v>10880926</v>
      </c>
      <c r="C4370">
        <v>30000000</v>
      </c>
      <c r="D4370">
        <f t="shared" si="136"/>
        <v>-19119074</v>
      </c>
      <c r="E4370" s="3">
        <f t="shared" si="137"/>
        <v>0.11146716452513079</v>
      </c>
    </row>
    <row r="4371" spans="1:5" x14ac:dyDescent="0.3">
      <c r="A4371" t="s">
        <v>12390</v>
      </c>
      <c r="B4371">
        <v>5773519</v>
      </c>
      <c r="C4371">
        <v>25000000</v>
      </c>
      <c r="D4371">
        <f t="shared" si="136"/>
        <v>-19226481</v>
      </c>
      <c r="E4371" s="3">
        <f t="shared" si="137"/>
        <v>0.11146716452513079</v>
      </c>
    </row>
    <row r="4372" spans="1:5" x14ac:dyDescent="0.3">
      <c r="A4372" t="s">
        <v>12342</v>
      </c>
      <c r="B4372">
        <v>4710455</v>
      </c>
      <c r="C4372">
        <v>24000000</v>
      </c>
      <c r="D4372">
        <f t="shared" si="136"/>
        <v>-19289545</v>
      </c>
      <c r="E4372" s="3">
        <f t="shared" si="137"/>
        <v>0.11146716452513079</v>
      </c>
    </row>
    <row r="4373" spans="1:5" x14ac:dyDescent="0.3">
      <c r="A4373" t="s">
        <v>12030</v>
      </c>
      <c r="B4373">
        <v>15709385</v>
      </c>
      <c r="C4373">
        <v>35000000</v>
      </c>
      <c r="D4373">
        <f t="shared" si="136"/>
        <v>-19290615</v>
      </c>
      <c r="E4373" s="3">
        <f t="shared" si="137"/>
        <v>0.11146716452513079</v>
      </c>
    </row>
    <row r="4374" spans="1:5" x14ac:dyDescent="0.3">
      <c r="A4374" t="s">
        <v>10643</v>
      </c>
      <c r="B4374">
        <v>100685880</v>
      </c>
      <c r="C4374">
        <v>120000000</v>
      </c>
      <c r="D4374">
        <f t="shared" si="136"/>
        <v>-19314120</v>
      </c>
      <c r="E4374" s="3">
        <f t="shared" si="137"/>
        <v>0.11146716452513079</v>
      </c>
    </row>
    <row r="4375" spans="1:5" x14ac:dyDescent="0.3">
      <c r="A4375" t="s">
        <v>11717</v>
      </c>
      <c r="B4375">
        <v>18653746</v>
      </c>
      <c r="C4375">
        <v>38000000</v>
      </c>
      <c r="D4375">
        <f t="shared" si="136"/>
        <v>-19346254</v>
      </c>
      <c r="E4375" s="3">
        <f t="shared" si="137"/>
        <v>0.11146716452513079</v>
      </c>
    </row>
    <row r="4376" spans="1:5" x14ac:dyDescent="0.3">
      <c r="A4376" t="s">
        <v>10966</v>
      </c>
      <c r="B4376">
        <v>55585389</v>
      </c>
      <c r="C4376">
        <v>75000000</v>
      </c>
      <c r="D4376">
        <f t="shared" si="136"/>
        <v>-19414611</v>
      </c>
      <c r="E4376" s="3">
        <f t="shared" si="137"/>
        <v>0.11146716452513079</v>
      </c>
    </row>
    <row r="4377" spans="1:5" x14ac:dyDescent="0.3">
      <c r="A4377" t="s">
        <v>12602</v>
      </c>
      <c r="B4377">
        <v>578382</v>
      </c>
      <c r="C4377">
        <v>20000000</v>
      </c>
      <c r="D4377">
        <f t="shared" si="136"/>
        <v>-19421618</v>
      </c>
      <c r="E4377" s="3">
        <f t="shared" si="137"/>
        <v>0.11146716452513079</v>
      </c>
    </row>
    <row r="4378" spans="1:5" x14ac:dyDescent="0.3">
      <c r="A4378" t="s">
        <v>12635</v>
      </c>
      <c r="B4378">
        <v>560512</v>
      </c>
      <c r="C4378">
        <v>20000000</v>
      </c>
      <c r="D4378">
        <f t="shared" si="136"/>
        <v>-19439488</v>
      </c>
      <c r="E4378" s="3">
        <f t="shared" si="137"/>
        <v>0.11146716452513079</v>
      </c>
    </row>
    <row r="4379" spans="1:5" x14ac:dyDescent="0.3">
      <c r="A4379" t="s">
        <v>11167</v>
      </c>
      <c r="B4379">
        <v>40559930</v>
      </c>
      <c r="C4379">
        <v>60000000</v>
      </c>
      <c r="D4379">
        <f t="shared" si="136"/>
        <v>-19440070</v>
      </c>
      <c r="E4379" s="3">
        <f t="shared" si="137"/>
        <v>0.11146716452513079</v>
      </c>
    </row>
    <row r="4380" spans="1:5" x14ac:dyDescent="0.3">
      <c r="A4380" t="s">
        <v>12294</v>
      </c>
      <c r="B4380">
        <v>5516708</v>
      </c>
      <c r="C4380">
        <v>25000000</v>
      </c>
      <c r="D4380">
        <f t="shared" si="136"/>
        <v>-19483292</v>
      </c>
      <c r="E4380" s="3">
        <f t="shared" si="137"/>
        <v>0.11146716452513079</v>
      </c>
    </row>
    <row r="4381" spans="1:5" x14ac:dyDescent="0.3">
      <c r="A4381" t="s">
        <v>11682</v>
      </c>
      <c r="B4381">
        <v>511920</v>
      </c>
      <c r="C4381">
        <v>20000000</v>
      </c>
      <c r="D4381">
        <f t="shared" si="136"/>
        <v>-19488080</v>
      </c>
      <c r="E4381" s="3">
        <f t="shared" si="137"/>
        <v>0.11146716452513079</v>
      </c>
    </row>
    <row r="4382" spans="1:5" x14ac:dyDescent="0.3">
      <c r="A4382" t="s">
        <v>10885</v>
      </c>
      <c r="B4382">
        <v>60507228</v>
      </c>
      <c r="C4382">
        <v>80000000</v>
      </c>
      <c r="D4382">
        <f t="shared" si="136"/>
        <v>-19492772</v>
      </c>
      <c r="E4382" s="3">
        <f t="shared" si="137"/>
        <v>0.11146716452513079</v>
      </c>
    </row>
    <row r="4383" spans="1:5" x14ac:dyDescent="0.3">
      <c r="A4383" t="s">
        <v>12138</v>
      </c>
      <c r="B4383">
        <v>7486906</v>
      </c>
      <c r="C4383">
        <v>27000000</v>
      </c>
      <c r="D4383">
        <f t="shared" si="136"/>
        <v>-19513094</v>
      </c>
      <c r="E4383" s="3">
        <f t="shared" si="137"/>
        <v>0.11146716452513079</v>
      </c>
    </row>
    <row r="4384" spans="1:5" x14ac:dyDescent="0.3">
      <c r="A4384" t="s">
        <v>12108</v>
      </c>
      <c r="B4384">
        <v>8434601</v>
      </c>
      <c r="C4384">
        <v>28000000</v>
      </c>
      <c r="D4384">
        <f t="shared" si="136"/>
        <v>-19565399</v>
      </c>
      <c r="E4384" s="3">
        <f t="shared" si="137"/>
        <v>0.11146716452513079</v>
      </c>
    </row>
    <row r="4385" spans="1:5" x14ac:dyDescent="0.3">
      <c r="A4385" t="s">
        <v>12391</v>
      </c>
      <c r="B4385">
        <v>3108216</v>
      </c>
      <c r="C4385">
        <v>22700000</v>
      </c>
      <c r="D4385">
        <f t="shared" si="136"/>
        <v>-19591784</v>
      </c>
      <c r="E4385" s="3">
        <f t="shared" si="137"/>
        <v>0.11146716452513079</v>
      </c>
    </row>
    <row r="4386" spans="1:5" x14ac:dyDescent="0.3">
      <c r="A4386" t="s">
        <v>12601</v>
      </c>
      <c r="B4386">
        <v>375474</v>
      </c>
      <c r="C4386">
        <v>20000000</v>
      </c>
      <c r="D4386">
        <f t="shared" si="136"/>
        <v>-19624526</v>
      </c>
      <c r="E4386" s="3">
        <f t="shared" si="137"/>
        <v>0.11146716452513079</v>
      </c>
    </row>
    <row r="4387" spans="1:5" x14ac:dyDescent="0.3">
      <c r="A4387" t="s">
        <v>10519</v>
      </c>
      <c r="B4387">
        <v>150350192</v>
      </c>
      <c r="C4387">
        <v>170000000</v>
      </c>
      <c r="D4387">
        <f t="shared" si="136"/>
        <v>-19649808</v>
      </c>
      <c r="E4387" s="3">
        <f t="shared" si="137"/>
        <v>0.11146716452513079</v>
      </c>
    </row>
    <row r="4388" spans="1:5" x14ac:dyDescent="0.3">
      <c r="A4388" t="s">
        <v>12338</v>
      </c>
      <c r="B4388">
        <v>4308981</v>
      </c>
      <c r="C4388">
        <v>24000000</v>
      </c>
      <c r="D4388">
        <f t="shared" si="136"/>
        <v>-19691019</v>
      </c>
      <c r="E4388" s="3">
        <f t="shared" si="137"/>
        <v>0.11146716452513079</v>
      </c>
    </row>
    <row r="4389" spans="1:5" x14ac:dyDescent="0.3">
      <c r="A4389" t="s">
        <v>11381</v>
      </c>
      <c r="B4389">
        <v>30306268</v>
      </c>
      <c r="C4389">
        <v>50000000</v>
      </c>
      <c r="D4389">
        <f t="shared" si="136"/>
        <v>-19693732</v>
      </c>
      <c r="E4389" s="3">
        <f t="shared" si="137"/>
        <v>0.11146716452513079</v>
      </c>
    </row>
    <row r="4390" spans="1:5" x14ac:dyDescent="0.3">
      <c r="A4390" t="s">
        <v>12603</v>
      </c>
      <c r="B4390">
        <v>305070</v>
      </c>
      <c r="C4390">
        <v>20000000</v>
      </c>
      <c r="D4390">
        <f t="shared" si="136"/>
        <v>-19694930</v>
      </c>
      <c r="E4390" s="3">
        <f t="shared" si="137"/>
        <v>0.11146716452513079</v>
      </c>
    </row>
    <row r="4391" spans="1:5" x14ac:dyDescent="0.3">
      <c r="A4391" t="s">
        <v>11655</v>
      </c>
      <c r="B4391">
        <v>20302961</v>
      </c>
      <c r="C4391">
        <v>40000000</v>
      </c>
      <c r="D4391">
        <f t="shared" si="136"/>
        <v>-19697039</v>
      </c>
      <c r="E4391" s="3">
        <f t="shared" si="137"/>
        <v>0.11146716452513079</v>
      </c>
    </row>
    <row r="4392" spans="1:5" x14ac:dyDescent="0.3">
      <c r="A4392" t="s">
        <v>11654</v>
      </c>
      <c r="B4392">
        <v>20300000</v>
      </c>
      <c r="C4392">
        <v>40000000</v>
      </c>
      <c r="D4392">
        <f t="shared" si="136"/>
        <v>-19700000</v>
      </c>
      <c r="E4392" s="3">
        <f t="shared" si="137"/>
        <v>0.11146716452513079</v>
      </c>
    </row>
    <row r="4393" spans="1:5" x14ac:dyDescent="0.3">
      <c r="A4393" t="s">
        <v>12608</v>
      </c>
      <c r="B4393">
        <v>263365</v>
      </c>
      <c r="C4393">
        <v>20000000</v>
      </c>
      <c r="D4393">
        <f t="shared" si="136"/>
        <v>-19736635</v>
      </c>
      <c r="E4393" s="3">
        <f t="shared" si="137"/>
        <v>0.11146716452513079</v>
      </c>
    </row>
    <row r="4394" spans="1:5" x14ac:dyDescent="0.3">
      <c r="A4394" t="s">
        <v>11088</v>
      </c>
      <c r="B4394">
        <v>43247140</v>
      </c>
      <c r="C4394">
        <v>63000000</v>
      </c>
      <c r="D4394">
        <f t="shared" si="136"/>
        <v>-19752860</v>
      </c>
      <c r="E4394" s="3">
        <f t="shared" si="137"/>
        <v>0.11146716452513079</v>
      </c>
    </row>
    <row r="4395" spans="1:5" x14ac:dyDescent="0.3">
      <c r="A4395" t="s">
        <v>12604</v>
      </c>
      <c r="B4395">
        <v>206678</v>
      </c>
      <c r="C4395">
        <v>20000000</v>
      </c>
      <c r="D4395">
        <f t="shared" si="136"/>
        <v>-19793322</v>
      </c>
      <c r="E4395" s="3">
        <f t="shared" si="137"/>
        <v>0.11146716452513079</v>
      </c>
    </row>
    <row r="4396" spans="1:5" x14ac:dyDescent="0.3">
      <c r="A4396" t="s">
        <v>11493</v>
      </c>
      <c r="B4396">
        <v>25200412</v>
      </c>
      <c r="C4396">
        <v>45000000</v>
      </c>
      <c r="D4396">
        <f t="shared" si="136"/>
        <v>-19799588</v>
      </c>
      <c r="E4396" s="3">
        <f t="shared" si="137"/>
        <v>0.11146716452513079</v>
      </c>
    </row>
    <row r="4397" spans="1:5" x14ac:dyDescent="0.3">
      <c r="A4397" t="s">
        <v>12605</v>
      </c>
      <c r="B4397">
        <v>146072</v>
      </c>
      <c r="C4397">
        <v>20000000</v>
      </c>
      <c r="D4397">
        <f t="shared" si="136"/>
        <v>-19853928</v>
      </c>
      <c r="E4397" s="3">
        <f t="shared" si="137"/>
        <v>0.11146716452513079</v>
      </c>
    </row>
    <row r="4398" spans="1:5" x14ac:dyDescent="0.3">
      <c r="A4398" t="s">
        <v>12607</v>
      </c>
      <c r="B4398">
        <v>121972</v>
      </c>
      <c r="C4398">
        <v>20000000</v>
      </c>
      <c r="D4398">
        <f t="shared" si="136"/>
        <v>-19878028</v>
      </c>
      <c r="E4398" s="3">
        <f t="shared" si="137"/>
        <v>0.11146716452513079</v>
      </c>
    </row>
    <row r="4399" spans="1:5" x14ac:dyDescent="0.3">
      <c r="A4399" t="s">
        <v>12107</v>
      </c>
      <c r="B4399">
        <v>8119205</v>
      </c>
      <c r="C4399">
        <v>28000000</v>
      </c>
      <c r="D4399">
        <f t="shared" si="136"/>
        <v>-19880795</v>
      </c>
      <c r="E4399" s="3">
        <f t="shared" si="137"/>
        <v>0.11146716452513079</v>
      </c>
    </row>
    <row r="4400" spans="1:5" x14ac:dyDescent="0.3">
      <c r="A4400" t="s">
        <v>11667</v>
      </c>
      <c r="B4400">
        <v>20113965</v>
      </c>
      <c r="C4400">
        <v>40000000</v>
      </c>
      <c r="D4400">
        <f t="shared" si="136"/>
        <v>-19886035</v>
      </c>
      <c r="E4400" s="3">
        <f t="shared" si="137"/>
        <v>0.11146716452513079</v>
      </c>
    </row>
    <row r="4401" spans="1:5" x14ac:dyDescent="0.3">
      <c r="A4401" t="s">
        <v>12727</v>
      </c>
      <c r="B4401">
        <v>84961</v>
      </c>
      <c r="C4401">
        <v>20000000</v>
      </c>
      <c r="D4401">
        <f t="shared" si="136"/>
        <v>-19915039</v>
      </c>
      <c r="E4401" s="3">
        <f t="shared" si="137"/>
        <v>0.11146716452513079</v>
      </c>
    </row>
    <row r="4402" spans="1:5" x14ac:dyDescent="0.3">
      <c r="A4402" t="s">
        <v>11862</v>
      </c>
      <c r="B4402">
        <v>15081783</v>
      </c>
      <c r="C4402">
        <v>35000000</v>
      </c>
      <c r="D4402">
        <f t="shared" si="136"/>
        <v>-19918217</v>
      </c>
      <c r="E4402" s="3">
        <f t="shared" si="137"/>
        <v>0.11146716452513079</v>
      </c>
    </row>
    <row r="4403" spans="1:5" x14ac:dyDescent="0.3">
      <c r="A4403" t="s">
        <v>12609</v>
      </c>
      <c r="B4403">
        <v>54734</v>
      </c>
      <c r="C4403">
        <v>20000000</v>
      </c>
      <c r="D4403">
        <f t="shared" si="136"/>
        <v>-19945266</v>
      </c>
      <c r="E4403" s="3">
        <f t="shared" si="137"/>
        <v>0.11146716452513079</v>
      </c>
    </row>
    <row r="4404" spans="1:5" x14ac:dyDescent="0.3">
      <c r="A4404" t="s">
        <v>14215</v>
      </c>
      <c r="B4404">
        <v>39659</v>
      </c>
      <c r="C4404">
        <v>20000000</v>
      </c>
      <c r="D4404">
        <f t="shared" si="136"/>
        <v>-19960341</v>
      </c>
      <c r="E4404" s="3">
        <f t="shared" si="137"/>
        <v>0.11146716452513079</v>
      </c>
    </row>
    <row r="4405" spans="1:5" x14ac:dyDescent="0.3">
      <c r="A4405" t="s">
        <v>12945</v>
      </c>
      <c r="B4405">
        <v>26435</v>
      </c>
      <c r="C4405">
        <v>20000000</v>
      </c>
      <c r="D4405">
        <f t="shared" si="136"/>
        <v>-19973565</v>
      </c>
      <c r="E4405" s="3">
        <f t="shared" si="137"/>
        <v>0.11146716452513079</v>
      </c>
    </row>
    <row r="4406" spans="1:5" x14ac:dyDescent="0.3">
      <c r="A4406" t="s">
        <v>14547</v>
      </c>
      <c r="C4406">
        <v>20000000</v>
      </c>
      <c r="D4406">
        <f t="shared" si="136"/>
        <v>-20000000</v>
      </c>
      <c r="E4406" s="3">
        <f t="shared" si="137"/>
        <v>0.11146716452513079</v>
      </c>
    </row>
    <row r="4407" spans="1:5" x14ac:dyDescent="0.3">
      <c r="A4407" t="s">
        <v>10831</v>
      </c>
      <c r="B4407">
        <v>64933670</v>
      </c>
      <c r="C4407">
        <v>85000000</v>
      </c>
      <c r="D4407">
        <f t="shared" si="136"/>
        <v>-20066330</v>
      </c>
      <c r="E4407" s="3">
        <f t="shared" si="137"/>
        <v>0.11146716452513079</v>
      </c>
    </row>
    <row r="4408" spans="1:5" x14ac:dyDescent="0.3">
      <c r="A4408" t="s">
        <v>11216</v>
      </c>
      <c r="B4408">
        <v>36931089</v>
      </c>
      <c r="C4408">
        <v>57000000</v>
      </c>
      <c r="D4408">
        <f t="shared" si="136"/>
        <v>-20068911</v>
      </c>
      <c r="E4408" s="3">
        <f t="shared" si="137"/>
        <v>0.11146716452513079</v>
      </c>
    </row>
    <row r="4409" spans="1:5" x14ac:dyDescent="0.3">
      <c r="A4409" t="s">
        <v>12413</v>
      </c>
      <c r="B4409">
        <v>1796024</v>
      </c>
      <c r="C4409">
        <v>22000000</v>
      </c>
      <c r="D4409">
        <f t="shared" si="136"/>
        <v>-20203976</v>
      </c>
      <c r="E4409" s="3">
        <f t="shared" si="137"/>
        <v>0.11146716452513079</v>
      </c>
    </row>
    <row r="4410" spans="1:5" x14ac:dyDescent="0.3">
      <c r="A4410" t="s">
        <v>12368</v>
      </c>
      <c r="B4410">
        <v>2708188</v>
      </c>
      <c r="C4410">
        <v>23000000</v>
      </c>
      <c r="D4410">
        <f t="shared" si="136"/>
        <v>-20291812</v>
      </c>
      <c r="E4410" s="3">
        <f t="shared" si="137"/>
        <v>0.11146716452513079</v>
      </c>
    </row>
    <row r="4411" spans="1:5" x14ac:dyDescent="0.3">
      <c r="A4411" t="s">
        <v>10739</v>
      </c>
      <c r="B4411">
        <v>77679638</v>
      </c>
      <c r="C4411">
        <v>98000000</v>
      </c>
      <c r="D4411">
        <f t="shared" si="136"/>
        <v>-20320362</v>
      </c>
      <c r="E4411" s="3">
        <f t="shared" si="137"/>
        <v>0.11146716452513079</v>
      </c>
    </row>
    <row r="4412" spans="1:5" x14ac:dyDescent="0.3">
      <c r="A4412" t="s">
        <v>12055</v>
      </c>
      <c r="B4412">
        <v>668171</v>
      </c>
      <c r="C4412">
        <v>21000000</v>
      </c>
      <c r="D4412">
        <f t="shared" si="136"/>
        <v>-20331829</v>
      </c>
      <c r="E4412" s="3">
        <f t="shared" si="137"/>
        <v>0.11146716452513079</v>
      </c>
    </row>
    <row r="4413" spans="1:5" x14ac:dyDescent="0.3">
      <c r="A4413" t="s">
        <v>10824</v>
      </c>
      <c r="B4413">
        <v>47592825</v>
      </c>
      <c r="C4413">
        <v>68000000</v>
      </c>
      <c r="D4413">
        <f t="shared" si="136"/>
        <v>-20407175</v>
      </c>
      <c r="E4413" s="3">
        <f t="shared" si="137"/>
        <v>0.11146716452513079</v>
      </c>
    </row>
    <row r="4414" spans="1:5" x14ac:dyDescent="0.3">
      <c r="A4414" t="s">
        <v>12611</v>
      </c>
      <c r="B4414">
        <v>476270</v>
      </c>
      <c r="C4414">
        <v>21000000</v>
      </c>
      <c r="D4414">
        <f t="shared" si="136"/>
        <v>-20523730</v>
      </c>
      <c r="E4414" s="3">
        <f t="shared" si="137"/>
        <v>0.11146716452513079</v>
      </c>
    </row>
    <row r="4415" spans="1:5" x14ac:dyDescent="0.3">
      <c r="A4415" t="s">
        <v>12079</v>
      </c>
      <c r="B4415">
        <v>7443007</v>
      </c>
      <c r="C4415">
        <v>28000000</v>
      </c>
      <c r="D4415">
        <f t="shared" si="136"/>
        <v>-20556993</v>
      </c>
      <c r="E4415" s="3">
        <f t="shared" si="137"/>
        <v>0.11146716452513079</v>
      </c>
    </row>
    <row r="4416" spans="1:5" x14ac:dyDescent="0.3">
      <c r="A4416" t="s">
        <v>12038</v>
      </c>
      <c r="B4416">
        <v>9353573</v>
      </c>
      <c r="C4416">
        <v>30000000</v>
      </c>
      <c r="D4416">
        <f t="shared" si="136"/>
        <v>-20646427</v>
      </c>
      <c r="E4416" s="3">
        <f t="shared" si="137"/>
        <v>0.11146716452513079</v>
      </c>
    </row>
    <row r="4417" spans="1:5" x14ac:dyDescent="0.3">
      <c r="A4417" t="s">
        <v>11257</v>
      </c>
      <c r="B4417">
        <v>34350553</v>
      </c>
      <c r="C4417">
        <v>55000000</v>
      </c>
      <c r="D4417">
        <f t="shared" si="136"/>
        <v>-20649447</v>
      </c>
      <c r="E4417" s="3">
        <f t="shared" si="137"/>
        <v>0.11146716452513079</v>
      </c>
    </row>
    <row r="4418" spans="1:5" x14ac:dyDescent="0.3">
      <c r="A4418" t="s">
        <v>11258</v>
      </c>
      <c r="B4418">
        <v>34238611</v>
      </c>
      <c r="C4418">
        <v>55000000</v>
      </c>
      <c r="D4418">
        <f t="shared" ref="D4418:D4481" si="138">B4418-C4418</f>
        <v>-20761389</v>
      </c>
      <c r="E4418" s="3">
        <f t="shared" si="137"/>
        <v>0.11146716452513079</v>
      </c>
    </row>
    <row r="4419" spans="1:5" x14ac:dyDescent="0.3">
      <c r="A4419" t="s">
        <v>11883</v>
      </c>
      <c r="B4419">
        <v>17225675</v>
      </c>
      <c r="C4419">
        <v>38000000</v>
      </c>
      <c r="D4419">
        <f t="shared" si="138"/>
        <v>-20774325</v>
      </c>
      <c r="E4419" s="3">
        <f t="shared" ref="E4419:E4482" si="139">CORREL($B:$B,$C:$C)</f>
        <v>0.11146716452513079</v>
      </c>
    </row>
    <row r="4420" spans="1:5" x14ac:dyDescent="0.3">
      <c r="A4420" t="s">
        <v>12595</v>
      </c>
      <c r="B4420">
        <v>1190018</v>
      </c>
      <c r="C4420">
        <v>22000000</v>
      </c>
      <c r="D4420">
        <f t="shared" si="138"/>
        <v>-20809982</v>
      </c>
      <c r="E4420" s="3">
        <f t="shared" si="139"/>
        <v>0.11146716452513079</v>
      </c>
    </row>
    <row r="4421" spans="1:5" x14ac:dyDescent="0.3">
      <c r="A4421" t="s">
        <v>11866</v>
      </c>
      <c r="B4421">
        <v>13101142</v>
      </c>
      <c r="C4421">
        <v>34000000</v>
      </c>
      <c r="D4421">
        <f t="shared" si="138"/>
        <v>-20898858</v>
      </c>
      <c r="E4421" s="3">
        <f t="shared" si="139"/>
        <v>0.11146716452513079</v>
      </c>
    </row>
    <row r="4422" spans="1:5" x14ac:dyDescent="0.3">
      <c r="A4422" t="s">
        <v>11259</v>
      </c>
      <c r="B4422">
        <v>34098563</v>
      </c>
      <c r="C4422">
        <v>55000000</v>
      </c>
      <c r="D4422">
        <f t="shared" si="138"/>
        <v>-20901437</v>
      </c>
      <c r="E4422" s="3">
        <f t="shared" si="139"/>
        <v>0.11146716452513079</v>
      </c>
    </row>
    <row r="4423" spans="1:5" x14ac:dyDescent="0.3">
      <c r="A4423" t="s">
        <v>12297</v>
      </c>
      <c r="B4423">
        <v>4064333</v>
      </c>
      <c r="C4423">
        <v>25000000</v>
      </c>
      <c r="D4423">
        <f t="shared" si="138"/>
        <v>-20935667</v>
      </c>
      <c r="E4423" s="3">
        <f t="shared" si="139"/>
        <v>0.11146716452513079</v>
      </c>
    </row>
    <row r="4424" spans="1:5" x14ac:dyDescent="0.3">
      <c r="A4424" t="s">
        <v>12650</v>
      </c>
      <c r="B4424">
        <v>6061759</v>
      </c>
      <c r="C4424">
        <v>27000000</v>
      </c>
      <c r="D4424">
        <f t="shared" si="138"/>
        <v>-20938241</v>
      </c>
      <c r="E4424" s="3">
        <f t="shared" si="139"/>
        <v>0.11146716452513079</v>
      </c>
    </row>
    <row r="4425" spans="1:5" x14ac:dyDescent="0.3">
      <c r="A4425" t="s">
        <v>12298</v>
      </c>
      <c r="B4425">
        <v>4006906</v>
      </c>
      <c r="C4425">
        <v>25000000</v>
      </c>
      <c r="D4425">
        <f t="shared" si="138"/>
        <v>-20993094</v>
      </c>
      <c r="E4425" s="3">
        <f t="shared" si="139"/>
        <v>0.11146716452513079</v>
      </c>
    </row>
    <row r="4426" spans="1:5" x14ac:dyDescent="0.3">
      <c r="A4426" t="s">
        <v>12109</v>
      </c>
      <c r="B4426">
        <v>6998324</v>
      </c>
      <c r="C4426">
        <v>28000000</v>
      </c>
      <c r="D4426">
        <f t="shared" si="138"/>
        <v>-21001676</v>
      </c>
      <c r="E4426" s="3">
        <f t="shared" si="139"/>
        <v>0.11146716452513079</v>
      </c>
    </row>
    <row r="4427" spans="1:5" x14ac:dyDescent="0.3">
      <c r="A4427" t="s">
        <v>11659</v>
      </c>
      <c r="B4427">
        <v>18996755</v>
      </c>
      <c r="C4427">
        <v>40000000</v>
      </c>
      <c r="D4427">
        <f t="shared" si="138"/>
        <v>-21003245</v>
      </c>
      <c r="E4427" s="3">
        <f t="shared" si="139"/>
        <v>0.11146716452513079</v>
      </c>
    </row>
    <row r="4428" spans="1:5" x14ac:dyDescent="0.3">
      <c r="A4428" t="s">
        <v>11562</v>
      </c>
      <c r="B4428">
        <v>16991902</v>
      </c>
      <c r="C4428">
        <v>38000000</v>
      </c>
      <c r="D4428">
        <f t="shared" si="138"/>
        <v>-21008098</v>
      </c>
      <c r="E4428" s="3">
        <f t="shared" si="139"/>
        <v>0.11146716452513079</v>
      </c>
    </row>
    <row r="4429" spans="1:5" x14ac:dyDescent="0.3">
      <c r="A4429" t="s">
        <v>11907</v>
      </c>
      <c r="B4429">
        <v>10956379</v>
      </c>
      <c r="C4429">
        <v>32000000</v>
      </c>
      <c r="D4429">
        <f t="shared" si="138"/>
        <v>-21043621</v>
      </c>
      <c r="E4429" s="3">
        <f t="shared" si="139"/>
        <v>0.11146716452513079</v>
      </c>
    </row>
    <row r="4430" spans="1:5" x14ac:dyDescent="0.3">
      <c r="A4430" t="s">
        <v>11260</v>
      </c>
      <c r="B4430">
        <v>33828318</v>
      </c>
      <c r="C4430">
        <v>55000000</v>
      </c>
      <c r="D4430">
        <f t="shared" si="138"/>
        <v>-21171682</v>
      </c>
      <c r="E4430" s="3">
        <f t="shared" si="139"/>
        <v>0.11146716452513079</v>
      </c>
    </row>
    <row r="4431" spans="1:5" x14ac:dyDescent="0.3">
      <c r="A4431" t="s">
        <v>12137</v>
      </c>
      <c r="B4431">
        <v>8712564</v>
      </c>
      <c r="C4431">
        <v>30000000</v>
      </c>
      <c r="D4431">
        <f t="shared" si="138"/>
        <v>-21287436</v>
      </c>
      <c r="E4431" s="3">
        <f t="shared" si="139"/>
        <v>0.11146716452513079</v>
      </c>
    </row>
    <row r="4432" spans="1:5" x14ac:dyDescent="0.3">
      <c r="A4432" t="s">
        <v>11545</v>
      </c>
      <c r="B4432">
        <v>5664251</v>
      </c>
      <c r="C4432">
        <v>27000000</v>
      </c>
      <c r="D4432">
        <f t="shared" si="138"/>
        <v>-21335749</v>
      </c>
      <c r="E4432" s="3">
        <f t="shared" si="139"/>
        <v>0.11146716452513079</v>
      </c>
    </row>
    <row r="4433" spans="1:5" x14ac:dyDescent="0.3">
      <c r="A4433" t="s">
        <v>12414</v>
      </c>
      <c r="B4433">
        <v>634277</v>
      </c>
      <c r="C4433">
        <v>22000000</v>
      </c>
      <c r="D4433">
        <f t="shared" si="138"/>
        <v>-21365723</v>
      </c>
      <c r="E4433" s="3">
        <f t="shared" si="139"/>
        <v>0.11146716452513079</v>
      </c>
    </row>
    <row r="4434" spans="1:5" x14ac:dyDescent="0.3">
      <c r="A4434" t="s">
        <v>12817</v>
      </c>
      <c r="B4434">
        <v>13571817</v>
      </c>
      <c r="C4434">
        <v>35000000</v>
      </c>
      <c r="D4434">
        <f t="shared" si="138"/>
        <v>-21428183</v>
      </c>
      <c r="E4434" s="3">
        <f t="shared" si="139"/>
        <v>0.11146716452513079</v>
      </c>
    </row>
    <row r="4435" spans="1:5" x14ac:dyDescent="0.3">
      <c r="A4435" t="s">
        <v>13972</v>
      </c>
      <c r="B4435">
        <v>3559990</v>
      </c>
      <c r="C4435">
        <v>25000000</v>
      </c>
      <c r="D4435">
        <f t="shared" si="138"/>
        <v>-21440010</v>
      </c>
      <c r="E4435" s="3">
        <f t="shared" si="139"/>
        <v>0.11146716452513079</v>
      </c>
    </row>
    <row r="4436" spans="1:5" x14ac:dyDescent="0.3">
      <c r="A4436" t="s">
        <v>12043</v>
      </c>
      <c r="B4436">
        <v>8535575</v>
      </c>
      <c r="C4436">
        <v>30000000</v>
      </c>
      <c r="D4436">
        <f t="shared" si="138"/>
        <v>-21464425</v>
      </c>
      <c r="E4436" s="3">
        <f t="shared" si="139"/>
        <v>0.11146716452513079</v>
      </c>
    </row>
    <row r="4437" spans="1:5" x14ac:dyDescent="0.3">
      <c r="A4437" t="s">
        <v>11080</v>
      </c>
      <c r="B4437">
        <v>43532294</v>
      </c>
      <c r="C4437">
        <v>65000000</v>
      </c>
      <c r="D4437">
        <f t="shared" si="138"/>
        <v>-21467706</v>
      </c>
      <c r="E4437" s="3">
        <f t="shared" si="139"/>
        <v>0.11146716452513079</v>
      </c>
    </row>
    <row r="4438" spans="1:5" x14ac:dyDescent="0.3">
      <c r="A4438" t="s">
        <v>12052</v>
      </c>
      <c r="B4438">
        <v>3517797</v>
      </c>
      <c r="C4438">
        <v>25000000</v>
      </c>
      <c r="D4438">
        <f t="shared" si="138"/>
        <v>-21482203</v>
      </c>
      <c r="E4438" s="3">
        <f t="shared" si="139"/>
        <v>0.11146716452513079</v>
      </c>
    </row>
    <row r="4439" spans="1:5" x14ac:dyDescent="0.3">
      <c r="A4439" t="s">
        <v>11016</v>
      </c>
      <c r="B4439">
        <v>38509342</v>
      </c>
      <c r="C4439">
        <v>60000000</v>
      </c>
      <c r="D4439">
        <f t="shared" si="138"/>
        <v>-21490658</v>
      </c>
      <c r="E4439" s="3">
        <f t="shared" si="139"/>
        <v>0.11146716452513079</v>
      </c>
    </row>
    <row r="4440" spans="1:5" x14ac:dyDescent="0.3">
      <c r="A4440" t="s">
        <v>11843</v>
      </c>
      <c r="B4440">
        <v>10499968</v>
      </c>
      <c r="C4440">
        <v>32000000</v>
      </c>
      <c r="D4440">
        <f t="shared" si="138"/>
        <v>-21500032</v>
      </c>
      <c r="E4440" s="3">
        <f t="shared" si="139"/>
        <v>0.11146716452513079</v>
      </c>
    </row>
    <row r="4441" spans="1:5" x14ac:dyDescent="0.3">
      <c r="A4441" t="s">
        <v>11011</v>
      </c>
      <c r="B4441">
        <v>48430355</v>
      </c>
      <c r="C4441">
        <v>70000000</v>
      </c>
      <c r="D4441">
        <f t="shared" si="138"/>
        <v>-21569645</v>
      </c>
      <c r="E4441" s="3">
        <f t="shared" si="139"/>
        <v>0.11146716452513079</v>
      </c>
    </row>
    <row r="4442" spans="1:5" x14ac:dyDescent="0.3">
      <c r="A4442" t="s">
        <v>11750</v>
      </c>
      <c r="B4442">
        <v>14378353</v>
      </c>
      <c r="C4442">
        <v>36000000</v>
      </c>
      <c r="D4442">
        <f t="shared" si="138"/>
        <v>-21621647</v>
      </c>
      <c r="E4442" s="3">
        <f t="shared" si="139"/>
        <v>0.11146716452513079</v>
      </c>
    </row>
    <row r="4443" spans="1:5" x14ac:dyDescent="0.3">
      <c r="A4443" t="s">
        <v>11164</v>
      </c>
      <c r="B4443">
        <v>43337279</v>
      </c>
      <c r="C4443">
        <v>65000000</v>
      </c>
      <c r="D4443">
        <f t="shared" si="138"/>
        <v>-21662721</v>
      </c>
      <c r="E4443" s="3">
        <f t="shared" si="139"/>
        <v>0.11146716452513079</v>
      </c>
    </row>
    <row r="4444" spans="1:5" x14ac:dyDescent="0.3">
      <c r="A4444" t="s">
        <v>11841</v>
      </c>
      <c r="B4444">
        <v>13303319</v>
      </c>
      <c r="C4444">
        <v>35000000</v>
      </c>
      <c r="D4444">
        <f t="shared" si="138"/>
        <v>-21696681</v>
      </c>
      <c r="E4444" s="3">
        <f t="shared" si="139"/>
        <v>0.11146716452513079</v>
      </c>
    </row>
    <row r="4445" spans="1:5" x14ac:dyDescent="0.3">
      <c r="A4445" t="s">
        <v>11838</v>
      </c>
      <c r="B4445">
        <v>13264986</v>
      </c>
      <c r="C4445">
        <v>35000000</v>
      </c>
      <c r="D4445">
        <f t="shared" si="138"/>
        <v>-21735014</v>
      </c>
      <c r="E4445" s="3">
        <f t="shared" si="139"/>
        <v>0.11146716452513079</v>
      </c>
    </row>
    <row r="4446" spans="1:5" x14ac:dyDescent="0.3">
      <c r="A4446" t="s">
        <v>13355</v>
      </c>
      <c r="B4446">
        <v>231417</v>
      </c>
      <c r="C4446">
        <v>22000000</v>
      </c>
      <c r="D4446">
        <f t="shared" si="138"/>
        <v>-21768583</v>
      </c>
      <c r="E4446" s="3">
        <f t="shared" si="139"/>
        <v>0.11146716452513079</v>
      </c>
    </row>
    <row r="4447" spans="1:5" x14ac:dyDescent="0.3">
      <c r="A4447" t="s">
        <v>10853</v>
      </c>
      <c r="B4447">
        <v>53215979</v>
      </c>
      <c r="C4447">
        <v>75000000</v>
      </c>
      <c r="D4447">
        <f t="shared" si="138"/>
        <v>-21784021</v>
      </c>
      <c r="E4447" s="3">
        <f t="shared" si="139"/>
        <v>0.11146716452513079</v>
      </c>
    </row>
    <row r="4448" spans="1:5" x14ac:dyDescent="0.3">
      <c r="A4448" t="s">
        <v>12552</v>
      </c>
      <c r="B4448">
        <v>13214030</v>
      </c>
      <c r="C4448">
        <v>35000000</v>
      </c>
      <c r="D4448">
        <f t="shared" si="138"/>
        <v>-21785970</v>
      </c>
      <c r="E4448" s="3">
        <f t="shared" si="139"/>
        <v>0.11146716452513079</v>
      </c>
    </row>
    <row r="4449" spans="1:5" x14ac:dyDescent="0.3">
      <c r="A4449" t="s">
        <v>11858</v>
      </c>
      <c r="B4449">
        <v>10214013</v>
      </c>
      <c r="C4449">
        <v>32000000</v>
      </c>
      <c r="D4449">
        <f t="shared" si="138"/>
        <v>-21785987</v>
      </c>
      <c r="E4449" s="3">
        <f t="shared" si="139"/>
        <v>0.11146716452513079</v>
      </c>
    </row>
    <row r="4450" spans="1:5" x14ac:dyDescent="0.3">
      <c r="A4450" t="s">
        <v>10759</v>
      </c>
      <c r="B4450">
        <v>71148699</v>
      </c>
      <c r="C4450">
        <v>93000000</v>
      </c>
      <c r="D4450">
        <f t="shared" si="138"/>
        <v>-21851301</v>
      </c>
      <c r="E4450" s="3">
        <f t="shared" si="139"/>
        <v>0.11146716452513079</v>
      </c>
    </row>
    <row r="4451" spans="1:5" x14ac:dyDescent="0.3">
      <c r="A4451" t="s">
        <v>13496</v>
      </c>
      <c r="B4451">
        <v>127144</v>
      </c>
      <c r="C4451">
        <v>22000000</v>
      </c>
      <c r="D4451">
        <f t="shared" si="138"/>
        <v>-21872856</v>
      </c>
      <c r="E4451" s="3">
        <f t="shared" si="139"/>
        <v>0.11146716452513079</v>
      </c>
    </row>
    <row r="4452" spans="1:5" x14ac:dyDescent="0.3">
      <c r="A4452" t="s">
        <v>10573</v>
      </c>
      <c r="B4452">
        <v>118099659</v>
      </c>
      <c r="C4452">
        <v>140000000</v>
      </c>
      <c r="D4452">
        <f t="shared" si="138"/>
        <v>-21900341</v>
      </c>
      <c r="E4452" s="3">
        <f t="shared" si="139"/>
        <v>0.11146716452513079</v>
      </c>
    </row>
    <row r="4453" spans="1:5" x14ac:dyDescent="0.3">
      <c r="A4453" t="s">
        <v>12299</v>
      </c>
      <c r="B4453">
        <v>3073392</v>
      </c>
      <c r="C4453">
        <v>25000000</v>
      </c>
      <c r="D4453">
        <f t="shared" si="138"/>
        <v>-21926608</v>
      </c>
      <c r="E4453" s="3">
        <f t="shared" si="139"/>
        <v>0.11146716452513079</v>
      </c>
    </row>
    <row r="4454" spans="1:5" x14ac:dyDescent="0.3">
      <c r="A4454" t="s">
        <v>12568</v>
      </c>
      <c r="B4454">
        <v>8054280</v>
      </c>
      <c r="C4454">
        <v>30000000</v>
      </c>
      <c r="D4454">
        <f t="shared" si="138"/>
        <v>-21945720</v>
      </c>
      <c r="E4454" s="3">
        <f t="shared" si="139"/>
        <v>0.11146716452513079</v>
      </c>
    </row>
    <row r="4455" spans="1:5" x14ac:dyDescent="0.3">
      <c r="A4455" t="s">
        <v>10646</v>
      </c>
      <c r="B4455">
        <v>93050117</v>
      </c>
      <c r="C4455">
        <v>115000000</v>
      </c>
      <c r="D4455">
        <f t="shared" si="138"/>
        <v>-21949883</v>
      </c>
      <c r="E4455" s="3">
        <f t="shared" si="139"/>
        <v>0.11146716452513079</v>
      </c>
    </row>
    <row r="4456" spans="1:5" x14ac:dyDescent="0.3">
      <c r="A4456" t="s">
        <v>12434</v>
      </c>
      <c r="B4456">
        <v>15593</v>
      </c>
      <c r="C4456">
        <v>22000000</v>
      </c>
      <c r="D4456">
        <f t="shared" si="138"/>
        <v>-21984407</v>
      </c>
      <c r="E4456" s="3">
        <f t="shared" si="139"/>
        <v>0.11146716452513079</v>
      </c>
    </row>
    <row r="4457" spans="1:5" x14ac:dyDescent="0.3">
      <c r="A4457" t="s">
        <v>12067</v>
      </c>
      <c r="B4457">
        <v>5899797</v>
      </c>
      <c r="C4457">
        <v>28000000</v>
      </c>
      <c r="D4457">
        <f t="shared" si="138"/>
        <v>-22100203</v>
      </c>
      <c r="E4457" s="3">
        <f t="shared" si="139"/>
        <v>0.11146716452513079</v>
      </c>
    </row>
    <row r="4458" spans="1:5" x14ac:dyDescent="0.3">
      <c r="A4458" t="s">
        <v>11688</v>
      </c>
      <c r="B4458">
        <v>2869369</v>
      </c>
      <c r="C4458">
        <v>25000000</v>
      </c>
      <c r="D4458">
        <f t="shared" si="138"/>
        <v>-22130631</v>
      </c>
      <c r="E4458" s="3">
        <f t="shared" si="139"/>
        <v>0.11146716452513079</v>
      </c>
    </row>
    <row r="4459" spans="1:5" x14ac:dyDescent="0.3">
      <c r="A4459" t="s">
        <v>11670</v>
      </c>
      <c r="B4459">
        <v>13838130</v>
      </c>
      <c r="C4459">
        <v>36000000</v>
      </c>
      <c r="D4459">
        <f t="shared" si="138"/>
        <v>-22161870</v>
      </c>
      <c r="E4459" s="3">
        <f t="shared" si="139"/>
        <v>0.11146716452513079</v>
      </c>
    </row>
    <row r="4460" spans="1:5" x14ac:dyDescent="0.3">
      <c r="A4460" t="s">
        <v>12044</v>
      </c>
      <c r="B4460">
        <v>7689458</v>
      </c>
      <c r="C4460">
        <v>30000000</v>
      </c>
      <c r="D4460">
        <f t="shared" si="138"/>
        <v>-22310542</v>
      </c>
      <c r="E4460" s="3">
        <f t="shared" si="139"/>
        <v>0.11146716452513079</v>
      </c>
    </row>
    <row r="4461" spans="1:5" x14ac:dyDescent="0.3">
      <c r="A4461" t="s">
        <v>11382</v>
      </c>
      <c r="B4461">
        <v>27667947</v>
      </c>
      <c r="C4461">
        <v>50000000</v>
      </c>
      <c r="D4461">
        <f t="shared" si="138"/>
        <v>-22332053</v>
      </c>
      <c r="E4461" s="3">
        <f t="shared" si="139"/>
        <v>0.11146716452513079</v>
      </c>
    </row>
    <row r="4462" spans="1:5" x14ac:dyDescent="0.3">
      <c r="A4462" t="s">
        <v>11932</v>
      </c>
      <c r="B4462">
        <v>11854694</v>
      </c>
      <c r="C4462">
        <v>34200000</v>
      </c>
      <c r="D4462">
        <f t="shared" si="138"/>
        <v>-22345306</v>
      </c>
      <c r="E4462" s="3">
        <f t="shared" si="139"/>
        <v>0.11146716452513079</v>
      </c>
    </row>
    <row r="4463" spans="1:5" x14ac:dyDescent="0.3">
      <c r="A4463" t="s">
        <v>11551</v>
      </c>
      <c r="B4463">
        <v>18600911</v>
      </c>
      <c r="C4463">
        <v>41000000</v>
      </c>
      <c r="D4463">
        <f t="shared" si="138"/>
        <v>-22399089</v>
      </c>
      <c r="E4463" s="3">
        <f t="shared" si="139"/>
        <v>0.11146716452513079</v>
      </c>
    </row>
    <row r="4464" spans="1:5" x14ac:dyDescent="0.3">
      <c r="A4464" t="s">
        <v>12111</v>
      </c>
      <c r="B4464">
        <v>5532301</v>
      </c>
      <c r="C4464">
        <v>28000000</v>
      </c>
      <c r="D4464">
        <f t="shared" si="138"/>
        <v>-22467699</v>
      </c>
      <c r="E4464" s="3">
        <f t="shared" si="139"/>
        <v>0.11146716452513079</v>
      </c>
    </row>
    <row r="4465" spans="1:5" x14ac:dyDescent="0.3">
      <c r="A4465" t="s">
        <v>11490</v>
      </c>
      <c r="B4465">
        <v>22531698</v>
      </c>
      <c r="C4465">
        <v>45000000</v>
      </c>
      <c r="D4465">
        <f t="shared" si="138"/>
        <v>-22468302</v>
      </c>
      <c r="E4465" s="3">
        <f t="shared" si="139"/>
        <v>0.11146716452513079</v>
      </c>
    </row>
    <row r="4466" spans="1:5" x14ac:dyDescent="0.3">
      <c r="A4466" t="s">
        <v>10789</v>
      </c>
      <c r="B4466">
        <v>72515360</v>
      </c>
      <c r="C4466">
        <v>95000000</v>
      </c>
      <c r="D4466">
        <f t="shared" si="138"/>
        <v>-22484640</v>
      </c>
      <c r="E4466" s="3">
        <f t="shared" si="139"/>
        <v>0.11146716452513079</v>
      </c>
    </row>
    <row r="4467" spans="1:5" x14ac:dyDescent="0.3">
      <c r="A4467" t="s">
        <v>10827</v>
      </c>
      <c r="B4467">
        <v>62494975</v>
      </c>
      <c r="C4467">
        <v>85000000</v>
      </c>
      <c r="D4467">
        <f t="shared" si="138"/>
        <v>-22505025</v>
      </c>
      <c r="E4467" s="3">
        <f t="shared" si="139"/>
        <v>0.11146716452513079</v>
      </c>
    </row>
    <row r="4468" spans="1:5" x14ac:dyDescent="0.3">
      <c r="A4468" t="s">
        <v>12142</v>
      </c>
      <c r="B4468">
        <v>4485485</v>
      </c>
      <c r="C4468">
        <v>27000000</v>
      </c>
      <c r="D4468">
        <f t="shared" si="138"/>
        <v>-22514515</v>
      </c>
      <c r="E4468" s="3">
        <f t="shared" si="139"/>
        <v>0.11146716452513079</v>
      </c>
    </row>
    <row r="4469" spans="1:5" x14ac:dyDescent="0.3">
      <c r="A4469" t="s">
        <v>11165</v>
      </c>
      <c r="B4469">
        <v>37479778</v>
      </c>
      <c r="C4469">
        <v>60000000</v>
      </c>
      <c r="D4469">
        <f t="shared" si="138"/>
        <v>-22520222</v>
      </c>
      <c r="E4469" s="3">
        <f t="shared" si="139"/>
        <v>0.11146716452513079</v>
      </c>
    </row>
    <row r="4470" spans="1:5" x14ac:dyDescent="0.3">
      <c r="A4470" t="s">
        <v>12143</v>
      </c>
      <c r="B4470">
        <v>4476235</v>
      </c>
      <c r="C4470">
        <v>27000000</v>
      </c>
      <c r="D4470">
        <f t="shared" si="138"/>
        <v>-22523765</v>
      </c>
      <c r="E4470" s="3">
        <f t="shared" si="139"/>
        <v>0.11146716452513079</v>
      </c>
    </row>
    <row r="4471" spans="1:5" x14ac:dyDescent="0.3">
      <c r="A4471" t="s">
        <v>12132</v>
      </c>
      <c r="B4471">
        <v>4463292</v>
      </c>
      <c r="C4471">
        <v>27000000</v>
      </c>
      <c r="D4471">
        <f t="shared" si="138"/>
        <v>-22536708</v>
      </c>
      <c r="E4471" s="3">
        <f t="shared" si="139"/>
        <v>0.11146716452513079</v>
      </c>
    </row>
    <row r="4472" spans="1:5" x14ac:dyDescent="0.3">
      <c r="A4472" t="s">
        <v>10946</v>
      </c>
      <c r="B4472">
        <v>47379090</v>
      </c>
      <c r="C4472">
        <v>70000000</v>
      </c>
      <c r="D4472">
        <f t="shared" si="138"/>
        <v>-22620910</v>
      </c>
      <c r="E4472" s="3">
        <f t="shared" si="139"/>
        <v>0.11146716452513079</v>
      </c>
    </row>
    <row r="4473" spans="1:5" x14ac:dyDescent="0.3">
      <c r="A4473" t="s">
        <v>11075</v>
      </c>
      <c r="B4473">
        <v>42345531</v>
      </c>
      <c r="C4473">
        <v>65000000</v>
      </c>
      <c r="D4473">
        <f t="shared" si="138"/>
        <v>-22654469</v>
      </c>
      <c r="E4473" s="3">
        <f t="shared" si="139"/>
        <v>0.11146716452513079</v>
      </c>
    </row>
    <row r="4474" spans="1:5" x14ac:dyDescent="0.3">
      <c r="A4474" t="s">
        <v>10760</v>
      </c>
      <c r="B4474">
        <v>67344392</v>
      </c>
      <c r="C4474">
        <v>90000000</v>
      </c>
      <c r="D4474">
        <f t="shared" si="138"/>
        <v>-22655608</v>
      </c>
      <c r="E4474" s="3">
        <f t="shared" si="139"/>
        <v>0.11146716452513079</v>
      </c>
    </row>
    <row r="4475" spans="1:5" x14ac:dyDescent="0.3">
      <c r="A4475" t="s">
        <v>11652</v>
      </c>
      <c r="B4475">
        <v>22326247</v>
      </c>
      <c r="C4475">
        <v>45000000</v>
      </c>
      <c r="D4475">
        <f t="shared" si="138"/>
        <v>-22673753</v>
      </c>
      <c r="E4475" s="3">
        <f t="shared" si="139"/>
        <v>0.11146716452513079</v>
      </c>
    </row>
    <row r="4476" spans="1:5" x14ac:dyDescent="0.3">
      <c r="A4476" t="s">
        <v>12187</v>
      </c>
      <c r="B4476">
        <v>3254172</v>
      </c>
      <c r="C4476">
        <v>26000000</v>
      </c>
      <c r="D4476">
        <f t="shared" si="138"/>
        <v>-22745828</v>
      </c>
      <c r="E4476" s="3">
        <f t="shared" si="139"/>
        <v>0.11146716452513079</v>
      </c>
    </row>
    <row r="4477" spans="1:5" x14ac:dyDescent="0.3">
      <c r="A4477" t="s">
        <v>11209</v>
      </c>
      <c r="B4477">
        <v>35231365</v>
      </c>
      <c r="C4477">
        <v>58000000</v>
      </c>
      <c r="D4477">
        <f t="shared" si="138"/>
        <v>-22768635</v>
      </c>
      <c r="E4477" s="3">
        <f t="shared" si="139"/>
        <v>0.11146716452513079</v>
      </c>
    </row>
    <row r="4478" spans="1:5" x14ac:dyDescent="0.3">
      <c r="A4478" t="s">
        <v>10716</v>
      </c>
      <c r="B4478">
        <v>77222184</v>
      </c>
      <c r="C4478">
        <v>100000000</v>
      </c>
      <c r="D4478">
        <f t="shared" si="138"/>
        <v>-22777816</v>
      </c>
      <c r="E4478" s="3">
        <f t="shared" si="139"/>
        <v>0.11146716452513079</v>
      </c>
    </row>
    <row r="4479" spans="1:5" x14ac:dyDescent="0.3">
      <c r="A4479" t="s">
        <v>11689</v>
      </c>
      <c r="B4479">
        <v>128978</v>
      </c>
      <c r="C4479">
        <v>23000000</v>
      </c>
      <c r="D4479">
        <f t="shared" si="138"/>
        <v>-22871022</v>
      </c>
      <c r="E4479" s="3">
        <f t="shared" si="139"/>
        <v>0.11146716452513079</v>
      </c>
    </row>
    <row r="4480" spans="1:5" x14ac:dyDescent="0.3">
      <c r="A4480" t="s">
        <v>12295</v>
      </c>
      <c r="B4480">
        <v>5128124</v>
      </c>
      <c r="C4480">
        <v>28000000</v>
      </c>
      <c r="D4480">
        <f t="shared" si="138"/>
        <v>-22871876</v>
      </c>
      <c r="E4480" s="3">
        <f t="shared" si="139"/>
        <v>0.11146716452513079</v>
      </c>
    </row>
    <row r="4481" spans="1:5" x14ac:dyDescent="0.3">
      <c r="A4481" t="s">
        <v>11383</v>
      </c>
      <c r="B4481">
        <v>27067160</v>
      </c>
      <c r="C4481">
        <v>50000000</v>
      </c>
      <c r="D4481">
        <f t="shared" si="138"/>
        <v>-22932840</v>
      </c>
      <c r="E4481" s="3">
        <f t="shared" si="139"/>
        <v>0.11146716452513079</v>
      </c>
    </row>
    <row r="4482" spans="1:5" x14ac:dyDescent="0.3">
      <c r="A4482" t="s">
        <v>11037</v>
      </c>
      <c r="B4482">
        <v>45045037</v>
      </c>
      <c r="C4482">
        <v>68000000</v>
      </c>
      <c r="D4482">
        <f t="shared" ref="D4482:D4545" si="140">B4482-C4482</f>
        <v>-22954963</v>
      </c>
      <c r="E4482" s="3">
        <f t="shared" si="139"/>
        <v>0.11146716452513079</v>
      </c>
    </row>
    <row r="4483" spans="1:5" x14ac:dyDescent="0.3">
      <c r="A4483" t="s">
        <v>12356</v>
      </c>
      <c r="B4483">
        <v>4756</v>
      </c>
      <c r="C4483">
        <v>23000000</v>
      </c>
      <c r="D4483">
        <f t="shared" si="140"/>
        <v>-22995244</v>
      </c>
      <c r="E4483" s="3">
        <f t="shared" ref="E4483:E4546" si="141">CORREL($B:$B,$C:$C)</f>
        <v>0.11146716452513079</v>
      </c>
    </row>
    <row r="4484" spans="1:5" x14ac:dyDescent="0.3">
      <c r="A4484" t="s">
        <v>12028</v>
      </c>
      <c r="B4484">
        <v>16999046</v>
      </c>
      <c r="C4484">
        <v>40000000</v>
      </c>
      <c r="D4484">
        <f t="shared" si="140"/>
        <v>-23000954</v>
      </c>
      <c r="E4484" s="3">
        <f t="shared" si="141"/>
        <v>0.11146716452513079</v>
      </c>
    </row>
    <row r="4485" spans="1:5" x14ac:dyDescent="0.3">
      <c r="A4485" t="s">
        <v>10595</v>
      </c>
      <c r="B4485">
        <v>126930660</v>
      </c>
      <c r="C4485">
        <v>150000000</v>
      </c>
      <c r="D4485">
        <f t="shared" si="140"/>
        <v>-23069340</v>
      </c>
      <c r="E4485" s="3">
        <f t="shared" si="141"/>
        <v>0.11146716452513079</v>
      </c>
    </row>
    <row r="4486" spans="1:5" x14ac:dyDescent="0.3">
      <c r="A4486" t="s">
        <v>12272</v>
      </c>
      <c r="B4486">
        <v>1865774</v>
      </c>
      <c r="C4486">
        <v>25000000</v>
      </c>
      <c r="D4486">
        <f t="shared" si="140"/>
        <v>-23134226</v>
      </c>
      <c r="E4486" s="3">
        <f t="shared" si="141"/>
        <v>0.11146716452513079</v>
      </c>
    </row>
    <row r="4487" spans="1:5" x14ac:dyDescent="0.3">
      <c r="A4487" t="s">
        <v>11168</v>
      </c>
      <c r="B4487">
        <v>36830057</v>
      </c>
      <c r="C4487">
        <v>60000000</v>
      </c>
      <c r="D4487">
        <f t="shared" si="140"/>
        <v>-23169943</v>
      </c>
      <c r="E4487" s="3">
        <f t="shared" si="141"/>
        <v>0.11146716452513079</v>
      </c>
    </row>
    <row r="4488" spans="1:5" x14ac:dyDescent="0.3">
      <c r="A4488" t="s">
        <v>12306</v>
      </c>
      <c r="B4488">
        <v>1697956</v>
      </c>
      <c r="C4488">
        <v>25000000</v>
      </c>
      <c r="D4488">
        <f t="shared" si="140"/>
        <v>-23302044</v>
      </c>
      <c r="E4488" s="3">
        <f t="shared" si="141"/>
        <v>0.11146716452513079</v>
      </c>
    </row>
    <row r="4489" spans="1:5" x14ac:dyDescent="0.3">
      <c r="A4489" t="s">
        <v>10886</v>
      </c>
      <c r="B4489">
        <v>56684819</v>
      </c>
      <c r="C4489">
        <v>80000000</v>
      </c>
      <c r="D4489">
        <f t="shared" si="140"/>
        <v>-23315181</v>
      </c>
      <c r="E4489" s="3">
        <f t="shared" si="141"/>
        <v>0.11146716452513079</v>
      </c>
    </row>
    <row r="4490" spans="1:5" x14ac:dyDescent="0.3">
      <c r="A4490" t="s">
        <v>11649</v>
      </c>
      <c r="B4490">
        <v>36665854</v>
      </c>
      <c r="C4490">
        <v>60000000</v>
      </c>
      <c r="D4490">
        <f t="shared" si="140"/>
        <v>-23334146</v>
      </c>
      <c r="E4490" s="3">
        <f t="shared" si="141"/>
        <v>0.11146716452513079</v>
      </c>
    </row>
    <row r="4491" spans="1:5" x14ac:dyDescent="0.3">
      <c r="A4491" t="s">
        <v>11672</v>
      </c>
      <c r="B4491">
        <v>9652000</v>
      </c>
      <c r="C4491">
        <v>33000000</v>
      </c>
      <c r="D4491">
        <f t="shared" si="140"/>
        <v>-23348000</v>
      </c>
      <c r="E4491" s="3">
        <f t="shared" si="141"/>
        <v>0.11146716452513079</v>
      </c>
    </row>
    <row r="4492" spans="1:5" x14ac:dyDescent="0.3">
      <c r="A4492" t="s">
        <v>13340</v>
      </c>
      <c r="B4492">
        <v>1641788</v>
      </c>
      <c r="C4492">
        <v>25000000</v>
      </c>
      <c r="D4492">
        <f t="shared" si="140"/>
        <v>-23358212</v>
      </c>
      <c r="E4492" s="3">
        <f t="shared" si="141"/>
        <v>0.11146716452513079</v>
      </c>
    </row>
    <row r="4493" spans="1:5" x14ac:dyDescent="0.3">
      <c r="A4493" t="s">
        <v>11384</v>
      </c>
      <c r="B4493">
        <v>26616999</v>
      </c>
      <c r="C4493">
        <v>50000000</v>
      </c>
      <c r="D4493">
        <f t="shared" si="140"/>
        <v>-23383001</v>
      </c>
      <c r="E4493" s="3">
        <f t="shared" si="141"/>
        <v>0.11146716452513079</v>
      </c>
    </row>
    <row r="4494" spans="1:5" x14ac:dyDescent="0.3">
      <c r="A4494" t="s">
        <v>10562</v>
      </c>
      <c r="B4494">
        <v>126597121</v>
      </c>
      <c r="C4494">
        <v>150000000</v>
      </c>
      <c r="D4494">
        <f t="shared" si="140"/>
        <v>-23402879</v>
      </c>
      <c r="E4494" s="3">
        <f t="shared" si="141"/>
        <v>0.11146716452513079</v>
      </c>
    </row>
    <row r="4495" spans="1:5" x14ac:dyDescent="0.3">
      <c r="A4495" t="s">
        <v>11394</v>
      </c>
      <c r="B4495">
        <v>26442251</v>
      </c>
      <c r="C4495">
        <v>49900000</v>
      </c>
      <c r="D4495">
        <f t="shared" si="140"/>
        <v>-23457749</v>
      </c>
      <c r="E4495" s="3">
        <f t="shared" si="141"/>
        <v>0.11146716452513079</v>
      </c>
    </row>
    <row r="4496" spans="1:5" x14ac:dyDescent="0.3">
      <c r="A4496" t="s">
        <v>12317</v>
      </c>
      <c r="B4496">
        <v>1512815</v>
      </c>
      <c r="C4496">
        <v>25000000</v>
      </c>
      <c r="D4496">
        <f t="shared" si="140"/>
        <v>-23487185</v>
      </c>
      <c r="E4496" s="3">
        <f t="shared" si="141"/>
        <v>0.11146716452513079</v>
      </c>
    </row>
    <row r="4497" spans="1:5" x14ac:dyDescent="0.3">
      <c r="A4497" t="s">
        <v>11837</v>
      </c>
      <c r="B4497">
        <v>11405825</v>
      </c>
      <c r="C4497">
        <v>35000000</v>
      </c>
      <c r="D4497">
        <f t="shared" si="140"/>
        <v>-23594175</v>
      </c>
      <c r="E4497" s="3">
        <f t="shared" si="141"/>
        <v>0.11146716452513079</v>
      </c>
    </row>
    <row r="4498" spans="1:5" x14ac:dyDescent="0.3">
      <c r="A4498" t="s">
        <v>11908</v>
      </c>
      <c r="B4498">
        <v>4357000</v>
      </c>
      <c r="C4498">
        <v>28000000</v>
      </c>
      <c r="D4498">
        <f t="shared" si="140"/>
        <v>-23643000</v>
      </c>
      <c r="E4498" s="3">
        <f t="shared" si="141"/>
        <v>0.11146716452513079</v>
      </c>
    </row>
    <row r="4499" spans="1:5" x14ac:dyDescent="0.3">
      <c r="A4499" t="s">
        <v>11625</v>
      </c>
      <c r="B4499">
        <v>36283504</v>
      </c>
      <c r="C4499">
        <v>60000000</v>
      </c>
      <c r="D4499">
        <f t="shared" si="140"/>
        <v>-23716496</v>
      </c>
      <c r="E4499" s="3">
        <f t="shared" si="141"/>
        <v>0.11146716452513079</v>
      </c>
    </row>
    <row r="4500" spans="1:5" x14ac:dyDescent="0.3">
      <c r="A4500" t="s">
        <v>12533</v>
      </c>
      <c r="B4500">
        <v>16248701</v>
      </c>
      <c r="C4500">
        <v>40000000</v>
      </c>
      <c r="D4500">
        <f t="shared" si="140"/>
        <v>-23751299</v>
      </c>
      <c r="E4500" s="3">
        <f t="shared" si="141"/>
        <v>0.11146716452513079</v>
      </c>
    </row>
    <row r="4501" spans="1:5" x14ac:dyDescent="0.3">
      <c r="A4501" t="s">
        <v>11860</v>
      </c>
      <c r="B4501">
        <v>11227940</v>
      </c>
      <c r="C4501">
        <v>35000000</v>
      </c>
      <c r="D4501">
        <f t="shared" si="140"/>
        <v>-23772060</v>
      </c>
      <c r="E4501" s="3">
        <f t="shared" si="141"/>
        <v>0.11146716452513079</v>
      </c>
    </row>
    <row r="4502" spans="1:5" x14ac:dyDescent="0.3">
      <c r="A4502" t="s">
        <v>11386</v>
      </c>
      <c r="B4502">
        <v>26199517</v>
      </c>
      <c r="C4502">
        <v>50000000</v>
      </c>
      <c r="D4502">
        <f t="shared" si="140"/>
        <v>-23800483</v>
      </c>
      <c r="E4502" s="3">
        <f t="shared" si="141"/>
        <v>0.11146716452513079</v>
      </c>
    </row>
    <row r="4503" spans="1:5" x14ac:dyDescent="0.3">
      <c r="A4503" t="s">
        <v>10614</v>
      </c>
      <c r="B4503">
        <v>101160529</v>
      </c>
      <c r="C4503">
        <v>125000000</v>
      </c>
      <c r="D4503">
        <f t="shared" si="140"/>
        <v>-23839471</v>
      </c>
      <c r="E4503" s="3">
        <f t="shared" si="141"/>
        <v>0.11146716452513079</v>
      </c>
    </row>
    <row r="4504" spans="1:5" x14ac:dyDescent="0.3">
      <c r="A4504" t="s">
        <v>11513</v>
      </c>
      <c r="B4504">
        <v>10139254</v>
      </c>
      <c r="C4504">
        <v>34000000</v>
      </c>
      <c r="D4504">
        <f t="shared" si="140"/>
        <v>-23860746</v>
      </c>
      <c r="E4504" s="3">
        <f t="shared" si="141"/>
        <v>0.11146716452513079</v>
      </c>
    </row>
    <row r="4505" spans="1:5" x14ac:dyDescent="0.3">
      <c r="A4505" t="s">
        <v>11183</v>
      </c>
      <c r="B4505">
        <v>26082914</v>
      </c>
      <c r="C4505">
        <v>50000000</v>
      </c>
      <c r="D4505">
        <f t="shared" si="140"/>
        <v>-23917086</v>
      </c>
      <c r="E4505" s="3">
        <f t="shared" si="141"/>
        <v>0.11146716452513079</v>
      </c>
    </row>
    <row r="4506" spans="1:5" x14ac:dyDescent="0.3">
      <c r="A4506" t="s">
        <v>11083</v>
      </c>
      <c r="B4506">
        <v>19059018</v>
      </c>
      <c r="C4506">
        <v>43000000</v>
      </c>
      <c r="D4506">
        <f t="shared" si="140"/>
        <v>-23940982</v>
      </c>
      <c r="E4506" s="3">
        <f t="shared" si="141"/>
        <v>0.11146716452513079</v>
      </c>
    </row>
    <row r="4507" spans="1:5" x14ac:dyDescent="0.3">
      <c r="A4507" t="s">
        <v>11749</v>
      </c>
      <c r="B4507">
        <v>13052741</v>
      </c>
      <c r="C4507">
        <v>37000000</v>
      </c>
      <c r="D4507">
        <f t="shared" si="140"/>
        <v>-23947259</v>
      </c>
      <c r="E4507" s="3">
        <f t="shared" si="141"/>
        <v>0.11146716452513079</v>
      </c>
    </row>
    <row r="4508" spans="1:5" x14ac:dyDescent="0.3">
      <c r="A4508" t="s">
        <v>11262</v>
      </c>
      <c r="B4508">
        <v>31051126</v>
      </c>
      <c r="C4508">
        <v>55000000</v>
      </c>
      <c r="D4508">
        <f t="shared" si="140"/>
        <v>-23948874</v>
      </c>
      <c r="E4508" s="3">
        <f t="shared" si="141"/>
        <v>0.11146716452513079</v>
      </c>
    </row>
    <row r="4509" spans="1:5" x14ac:dyDescent="0.3">
      <c r="A4509" t="s">
        <v>12340</v>
      </c>
      <c r="B4509">
        <v>42880</v>
      </c>
      <c r="C4509">
        <v>24000000</v>
      </c>
      <c r="D4509">
        <f t="shared" si="140"/>
        <v>-23957120</v>
      </c>
      <c r="E4509" s="3">
        <f t="shared" si="141"/>
        <v>0.11146716452513079</v>
      </c>
    </row>
    <row r="4510" spans="1:5" x14ac:dyDescent="0.3">
      <c r="A4510" t="s">
        <v>13035</v>
      </c>
      <c r="B4510">
        <v>23947</v>
      </c>
      <c r="C4510">
        <v>24000000</v>
      </c>
      <c r="D4510">
        <f t="shared" si="140"/>
        <v>-23976053</v>
      </c>
      <c r="E4510" s="3">
        <f t="shared" si="141"/>
        <v>0.11146716452513079</v>
      </c>
    </row>
    <row r="4511" spans="1:5" x14ac:dyDescent="0.3">
      <c r="A4511" t="s">
        <v>11839</v>
      </c>
      <c r="B4511">
        <v>10991381</v>
      </c>
      <c r="C4511">
        <v>35000000</v>
      </c>
      <c r="D4511">
        <f t="shared" si="140"/>
        <v>-24008619</v>
      </c>
      <c r="E4511" s="3">
        <f t="shared" si="141"/>
        <v>0.11146716452513079</v>
      </c>
    </row>
    <row r="4512" spans="1:5" x14ac:dyDescent="0.3">
      <c r="A4512" t="s">
        <v>12202</v>
      </c>
      <c r="B4512">
        <v>55973336</v>
      </c>
      <c r="C4512">
        <v>80000000</v>
      </c>
      <c r="D4512">
        <f t="shared" si="140"/>
        <v>-24026664</v>
      </c>
      <c r="E4512" s="3">
        <f t="shared" si="141"/>
        <v>0.11146716452513079</v>
      </c>
    </row>
    <row r="4513" spans="1:5" x14ac:dyDescent="0.3">
      <c r="A4513" t="s">
        <v>12435</v>
      </c>
      <c r="B4513">
        <v>958319</v>
      </c>
      <c r="C4513">
        <v>25000000</v>
      </c>
      <c r="D4513">
        <f t="shared" si="140"/>
        <v>-24041681</v>
      </c>
      <c r="E4513" s="3">
        <f t="shared" si="141"/>
        <v>0.11146716452513079</v>
      </c>
    </row>
    <row r="4514" spans="1:5" x14ac:dyDescent="0.3">
      <c r="A4514" t="s">
        <v>12301</v>
      </c>
      <c r="B4514">
        <v>871527</v>
      </c>
      <c r="C4514">
        <v>25000000</v>
      </c>
      <c r="D4514">
        <f t="shared" si="140"/>
        <v>-24128473</v>
      </c>
      <c r="E4514" s="3">
        <f t="shared" si="141"/>
        <v>0.11146716452513079</v>
      </c>
    </row>
    <row r="4515" spans="1:5" x14ac:dyDescent="0.3">
      <c r="A4515" t="s">
        <v>10786</v>
      </c>
      <c r="B4515">
        <v>75817994</v>
      </c>
      <c r="C4515">
        <v>100000000</v>
      </c>
      <c r="D4515">
        <f t="shared" si="140"/>
        <v>-24182006</v>
      </c>
      <c r="E4515" s="3">
        <f t="shared" si="141"/>
        <v>0.11146716452513079</v>
      </c>
    </row>
    <row r="4516" spans="1:5" x14ac:dyDescent="0.3">
      <c r="A4516" t="s">
        <v>12303</v>
      </c>
      <c r="B4516">
        <v>777423</v>
      </c>
      <c r="C4516">
        <v>25000000</v>
      </c>
      <c r="D4516">
        <f t="shared" si="140"/>
        <v>-24222577</v>
      </c>
      <c r="E4516" s="3">
        <f t="shared" si="141"/>
        <v>0.11146716452513079</v>
      </c>
    </row>
    <row r="4517" spans="1:5" x14ac:dyDescent="0.3">
      <c r="A4517" t="s">
        <v>12145</v>
      </c>
      <c r="B4517">
        <v>763044</v>
      </c>
      <c r="C4517">
        <v>25000000</v>
      </c>
      <c r="D4517">
        <f t="shared" si="140"/>
        <v>-24236956</v>
      </c>
      <c r="E4517" s="3">
        <f t="shared" si="141"/>
        <v>0.11146716452513079</v>
      </c>
    </row>
    <row r="4518" spans="1:5" x14ac:dyDescent="0.3">
      <c r="A4518" t="s">
        <v>11173</v>
      </c>
      <c r="B4518">
        <v>35754555</v>
      </c>
      <c r="C4518">
        <v>60000000</v>
      </c>
      <c r="D4518">
        <f t="shared" si="140"/>
        <v>-24245445</v>
      </c>
      <c r="E4518" s="3">
        <f t="shared" si="141"/>
        <v>0.11146716452513079</v>
      </c>
    </row>
    <row r="4519" spans="1:5" x14ac:dyDescent="0.3">
      <c r="A4519" t="s">
        <v>11864</v>
      </c>
      <c r="B4519">
        <v>10654581</v>
      </c>
      <c r="C4519">
        <v>35000000</v>
      </c>
      <c r="D4519">
        <f t="shared" si="140"/>
        <v>-24345419</v>
      </c>
      <c r="E4519" s="3">
        <f t="shared" si="141"/>
        <v>0.11146716452513079</v>
      </c>
    </row>
    <row r="4520" spans="1:5" x14ac:dyDescent="0.3">
      <c r="A4520" t="s">
        <v>10791</v>
      </c>
      <c r="B4520">
        <v>65653758</v>
      </c>
      <c r="C4520">
        <v>90000000</v>
      </c>
      <c r="D4520">
        <f t="shared" si="140"/>
        <v>-24346242</v>
      </c>
      <c r="E4520" s="3">
        <f t="shared" si="141"/>
        <v>0.11146716452513079</v>
      </c>
    </row>
    <row r="4521" spans="1:5" x14ac:dyDescent="0.3">
      <c r="A4521" t="s">
        <v>11047</v>
      </c>
      <c r="B4521">
        <v>43568507</v>
      </c>
      <c r="C4521">
        <v>68000000</v>
      </c>
      <c r="D4521">
        <f t="shared" si="140"/>
        <v>-24431493</v>
      </c>
      <c r="E4521" s="3">
        <f t="shared" si="141"/>
        <v>0.11146716452513079</v>
      </c>
    </row>
    <row r="4522" spans="1:5" x14ac:dyDescent="0.3">
      <c r="A4522" t="s">
        <v>11153</v>
      </c>
      <c r="B4522">
        <v>50549107</v>
      </c>
      <c r="C4522">
        <v>75000000</v>
      </c>
      <c r="D4522">
        <f t="shared" si="140"/>
        <v>-24450893</v>
      </c>
      <c r="E4522" s="3">
        <f t="shared" si="141"/>
        <v>0.11146716452513079</v>
      </c>
    </row>
    <row r="4523" spans="1:5" x14ac:dyDescent="0.3">
      <c r="A4523" t="s">
        <v>10680</v>
      </c>
      <c r="B4523">
        <v>85463309</v>
      </c>
      <c r="C4523">
        <v>110000000</v>
      </c>
      <c r="D4523">
        <f t="shared" si="140"/>
        <v>-24536691</v>
      </c>
      <c r="E4523" s="3">
        <f t="shared" si="141"/>
        <v>0.11146716452513079</v>
      </c>
    </row>
    <row r="4524" spans="1:5" x14ac:dyDescent="0.3">
      <c r="A4524" t="s">
        <v>11387</v>
      </c>
      <c r="B4524">
        <v>25450527</v>
      </c>
      <c r="C4524">
        <v>50000000</v>
      </c>
      <c r="D4524">
        <f t="shared" si="140"/>
        <v>-24549473</v>
      </c>
      <c r="E4524" s="3">
        <f t="shared" si="141"/>
        <v>0.11146716452513079</v>
      </c>
    </row>
    <row r="4525" spans="1:5" x14ac:dyDescent="0.3">
      <c r="A4525" t="s">
        <v>11388</v>
      </c>
      <c r="B4525">
        <v>25407250</v>
      </c>
      <c r="C4525">
        <v>50000000</v>
      </c>
      <c r="D4525">
        <f t="shared" si="140"/>
        <v>-24592750</v>
      </c>
      <c r="E4525" s="3">
        <f t="shared" si="141"/>
        <v>0.11146716452513079</v>
      </c>
    </row>
    <row r="4526" spans="1:5" x14ac:dyDescent="0.3">
      <c r="A4526" t="s">
        <v>11879</v>
      </c>
      <c r="B4526">
        <v>8406264</v>
      </c>
      <c r="C4526">
        <v>33000000</v>
      </c>
      <c r="D4526">
        <f t="shared" si="140"/>
        <v>-24593736</v>
      </c>
      <c r="E4526" s="3">
        <f t="shared" si="141"/>
        <v>0.11146716452513079</v>
      </c>
    </row>
    <row r="4527" spans="1:5" x14ac:dyDescent="0.3">
      <c r="A4527" t="s">
        <v>11491</v>
      </c>
      <c r="B4527">
        <v>20400913</v>
      </c>
      <c r="C4527">
        <v>45000000</v>
      </c>
      <c r="D4527">
        <f t="shared" si="140"/>
        <v>-24599087</v>
      </c>
      <c r="E4527" s="3">
        <f t="shared" si="141"/>
        <v>0.11146716452513079</v>
      </c>
    </row>
    <row r="4528" spans="1:5" x14ac:dyDescent="0.3">
      <c r="A4528" t="s">
        <v>11752</v>
      </c>
      <c r="B4528">
        <v>12339633</v>
      </c>
      <c r="C4528">
        <v>37000000</v>
      </c>
      <c r="D4528">
        <f t="shared" si="140"/>
        <v>-24660367</v>
      </c>
      <c r="E4528" s="3">
        <f t="shared" si="141"/>
        <v>0.11146716452513079</v>
      </c>
    </row>
    <row r="4529" spans="1:5" x14ac:dyDescent="0.3">
      <c r="A4529" t="s">
        <v>12049</v>
      </c>
      <c r="B4529">
        <v>5300000</v>
      </c>
      <c r="C4529">
        <v>30000000</v>
      </c>
      <c r="D4529">
        <f t="shared" si="140"/>
        <v>-24700000</v>
      </c>
      <c r="E4529" s="3">
        <f t="shared" si="141"/>
        <v>0.11146716452513079</v>
      </c>
    </row>
    <row r="4530" spans="1:5" x14ac:dyDescent="0.3">
      <c r="A4530" t="s">
        <v>11840</v>
      </c>
      <c r="B4530">
        <v>10268846</v>
      </c>
      <c r="C4530">
        <v>35000000</v>
      </c>
      <c r="D4530">
        <f t="shared" si="140"/>
        <v>-24731154</v>
      </c>
      <c r="E4530" s="3">
        <f t="shared" si="141"/>
        <v>0.11146716452513079</v>
      </c>
    </row>
    <row r="4531" spans="1:5" x14ac:dyDescent="0.3">
      <c r="A4531" t="s">
        <v>12141</v>
      </c>
      <c r="B4531">
        <v>5204007</v>
      </c>
      <c r="C4531">
        <v>30000000</v>
      </c>
      <c r="D4531">
        <f t="shared" si="140"/>
        <v>-24795993</v>
      </c>
      <c r="E4531" s="3">
        <f t="shared" si="141"/>
        <v>0.11146716452513079</v>
      </c>
    </row>
    <row r="4532" spans="1:5" x14ac:dyDescent="0.3">
      <c r="A4532" t="s">
        <v>12307</v>
      </c>
      <c r="B4532">
        <v>183662</v>
      </c>
      <c r="C4532">
        <v>25000000</v>
      </c>
      <c r="D4532">
        <f t="shared" si="140"/>
        <v>-24816338</v>
      </c>
      <c r="E4532" s="3">
        <f t="shared" si="141"/>
        <v>0.11146716452513079</v>
      </c>
    </row>
    <row r="4533" spans="1:5" x14ac:dyDescent="0.3">
      <c r="A4533" t="s">
        <v>10503</v>
      </c>
      <c r="B4533">
        <v>150167630</v>
      </c>
      <c r="C4533">
        <v>175000000</v>
      </c>
      <c r="D4533">
        <f t="shared" si="140"/>
        <v>-24832370</v>
      </c>
      <c r="E4533" s="3">
        <f t="shared" si="141"/>
        <v>0.11146716452513079</v>
      </c>
    </row>
    <row r="4534" spans="1:5" x14ac:dyDescent="0.3">
      <c r="A4534" t="s">
        <v>11847</v>
      </c>
      <c r="B4534">
        <v>10137502</v>
      </c>
      <c r="C4534">
        <v>35000000</v>
      </c>
      <c r="D4534">
        <f t="shared" si="140"/>
        <v>-24862498</v>
      </c>
      <c r="E4534" s="3">
        <f t="shared" si="141"/>
        <v>0.11146716452513079</v>
      </c>
    </row>
    <row r="4535" spans="1:5" x14ac:dyDescent="0.3">
      <c r="A4535" t="s">
        <v>12308</v>
      </c>
      <c r="B4535">
        <v>134904</v>
      </c>
      <c r="C4535">
        <v>25000000</v>
      </c>
      <c r="D4535">
        <f t="shared" si="140"/>
        <v>-24865096</v>
      </c>
      <c r="E4535" s="3">
        <f t="shared" si="141"/>
        <v>0.11146716452513079</v>
      </c>
    </row>
    <row r="4536" spans="1:5" x14ac:dyDescent="0.3">
      <c r="A4536" t="s">
        <v>10907</v>
      </c>
      <c r="B4536">
        <v>15131330</v>
      </c>
      <c r="C4536">
        <v>40000000</v>
      </c>
      <c r="D4536">
        <f t="shared" si="140"/>
        <v>-24868670</v>
      </c>
      <c r="E4536" s="3">
        <f t="shared" si="141"/>
        <v>0.11146716452513079</v>
      </c>
    </row>
    <row r="4537" spans="1:5" x14ac:dyDescent="0.3">
      <c r="A4537" t="s">
        <v>13235</v>
      </c>
      <c r="B4537">
        <v>125169</v>
      </c>
      <c r="C4537">
        <v>25000000</v>
      </c>
      <c r="D4537">
        <f t="shared" si="140"/>
        <v>-24874831</v>
      </c>
      <c r="E4537" s="3">
        <f t="shared" si="141"/>
        <v>0.11146716452513079</v>
      </c>
    </row>
    <row r="4538" spans="1:5" x14ac:dyDescent="0.3">
      <c r="A4538" t="s">
        <v>10507</v>
      </c>
      <c r="B4538">
        <v>155111815</v>
      </c>
      <c r="C4538">
        <v>180000000</v>
      </c>
      <c r="D4538">
        <f t="shared" si="140"/>
        <v>-24888185</v>
      </c>
      <c r="E4538" s="3">
        <f t="shared" si="141"/>
        <v>0.11146716452513079</v>
      </c>
    </row>
    <row r="4539" spans="1:5" x14ac:dyDescent="0.3">
      <c r="A4539" t="s">
        <v>11492</v>
      </c>
      <c r="B4539">
        <v>20101861</v>
      </c>
      <c r="C4539">
        <v>45000000</v>
      </c>
      <c r="D4539">
        <f t="shared" si="140"/>
        <v>-24898139</v>
      </c>
      <c r="E4539" s="3">
        <f t="shared" si="141"/>
        <v>0.11146716452513079</v>
      </c>
    </row>
    <row r="4540" spans="1:5" x14ac:dyDescent="0.3">
      <c r="A4540" t="s">
        <v>11172</v>
      </c>
      <c r="B4540">
        <v>35096190</v>
      </c>
      <c r="C4540">
        <v>60000000</v>
      </c>
      <c r="D4540">
        <f t="shared" si="140"/>
        <v>-24903810</v>
      </c>
      <c r="E4540" s="3">
        <f t="shared" si="141"/>
        <v>0.11146716452513079</v>
      </c>
    </row>
    <row r="4541" spans="1:5" x14ac:dyDescent="0.3">
      <c r="A4541" t="s">
        <v>11309</v>
      </c>
      <c r="B4541">
        <v>35092918</v>
      </c>
      <c r="C4541">
        <v>60000000</v>
      </c>
      <c r="D4541">
        <f t="shared" si="140"/>
        <v>-24907082</v>
      </c>
      <c r="E4541" s="3">
        <f t="shared" si="141"/>
        <v>0.11146716452513079</v>
      </c>
    </row>
    <row r="4542" spans="1:5" x14ac:dyDescent="0.3">
      <c r="A4542" t="s">
        <v>12305</v>
      </c>
      <c r="B4542">
        <v>85433</v>
      </c>
      <c r="C4542">
        <v>25000000</v>
      </c>
      <c r="D4542">
        <f t="shared" si="140"/>
        <v>-24914567</v>
      </c>
      <c r="E4542" s="3">
        <f t="shared" si="141"/>
        <v>0.11146716452513079</v>
      </c>
    </row>
    <row r="4543" spans="1:5" x14ac:dyDescent="0.3">
      <c r="A4543" t="s">
        <v>11842</v>
      </c>
      <c r="B4543">
        <v>10076136</v>
      </c>
      <c r="C4543">
        <v>35000000</v>
      </c>
      <c r="D4543">
        <f t="shared" si="140"/>
        <v>-24923864</v>
      </c>
      <c r="E4543" s="3">
        <f t="shared" si="141"/>
        <v>0.11146716452513079</v>
      </c>
    </row>
    <row r="4544" spans="1:5" x14ac:dyDescent="0.3">
      <c r="A4544" t="s">
        <v>12172</v>
      </c>
      <c r="B4544">
        <v>1075288</v>
      </c>
      <c r="C4544">
        <v>26000000</v>
      </c>
      <c r="D4544">
        <f t="shared" si="140"/>
        <v>-24924712</v>
      </c>
      <c r="E4544" s="3">
        <f t="shared" si="141"/>
        <v>0.11146716452513079</v>
      </c>
    </row>
    <row r="4545" spans="1:5" x14ac:dyDescent="0.3">
      <c r="A4545" t="s">
        <v>12292</v>
      </c>
      <c r="B4545">
        <v>56692</v>
      </c>
      <c r="C4545">
        <v>25000000</v>
      </c>
      <c r="D4545">
        <f t="shared" si="140"/>
        <v>-24943308</v>
      </c>
      <c r="E4545" s="3">
        <f t="shared" si="141"/>
        <v>0.11146716452513079</v>
      </c>
    </row>
    <row r="4546" spans="1:5" x14ac:dyDescent="0.3">
      <c r="A4546" t="s">
        <v>12409</v>
      </c>
      <c r="B4546">
        <v>1050445</v>
      </c>
      <c r="C4546">
        <v>26000000</v>
      </c>
      <c r="D4546">
        <f t="shared" ref="D4546:D4609" si="142">B4546-C4546</f>
        <v>-24949555</v>
      </c>
      <c r="E4546" s="3">
        <f t="shared" si="141"/>
        <v>0.11146716452513079</v>
      </c>
    </row>
    <row r="4547" spans="1:5" x14ac:dyDescent="0.3">
      <c r="A4547" t="s">
        <v>12236</v>
      </c>
      <c r="B4547">
        <v>41229</v>
      </c>
      <c r="C4547">
        <v>25000000</v>
      </c>
      <c r="D4547">
        <f t="shared" si="142"/>
        <v>-24958771</v>
      </c>
      <c r="E4547" s="3">
        <f t="shared" ref="E4547:E4610" si="143">CORREL($B:$B,$C:$C)</f>
        <v>0.11146716452513079</v>
      </c>
    </row>
    <row r="4548" spans="1:5" x14ac:dyDescent="0.3">
      <c r="A4548" t="s">
        <v>10715</v>
      </c>
      <c r="B4548">
        <v>75030163</v>
      </c>
      <c r="C4548">
        <v>100000000</v>
      </c>
      <c r="D4548">
        <f t="shared" si="142"/>
        <v>-24969837</v>
      </c>
      <c r="E4548" s="3">
        <f t="shared" si="143"/>
        <v>0.11146716452513079</v>
      </c>
    </row>
    <row r="4549" spans="1:5" x14ac:dyDescent="0.3">
      <c r="A4549" t="s">
        <v>12328</v>
      </c>
      <c r="B4549">
        <v>20218</v>
      </c>
      <c r="C4549">
        <v>25000000</v>
      </c>
      <c r="D4549">
        <f t="shared" si="142"/>
        <v>-24979782</v>
      </c>
      <c r="E4549" s="3">
        <f t="shared" si="143"/>
        <v>0.11146716452513079</v>
      </c>
    </row>
    <row r="4550" spans="1:5" x14ac:dyDescent="0.3">
      <c r="A4550" t="s">
        <v>14294</v>
      </c>
      <c r="B4550">
        <v>15278</v>
      </c>
      <c r="C4550">
        <v>25000000</v>
      </c>
      <c r="D4550">
        <f t="shared" si="142"/>
        <v>-24984722</v>
      </c>
      <c r="E4550" s="3">
        <f t="shared" si="143"/>
        <v>0.11146716452513079</v>
      </c>
    </row>
    <row r="4551" spans="1:5" x14ac:dyDescent="0.3">
      <c r="A4551" t="s">
        <v>11831</v>
      </c>
      <c r="C4551">
        <v>25000000</v>
      </c>
      <c r="D4551">
        <f t="shared" si="142"/>
        <v>-25000000</v>
      </c>
      <c r="E4551" s="3">
        <f t="shared" si="143"/>
        <v>0.11146716452513079</v>
      </c>
    </row>
    <row r="4552" spans="1:5" x14ac:dyDescent="0.3">
      <c r="A4552" t="s">
        <v>11658</v>
      </c>
      <c r="B4552">
        <v>14967182</v>
      </c>
      <c r="C4552">
        <v>40000000</v>
      </c>
      <c r="D4552">
        <f t="shared" si="142"/>
        <v>-25032818</v>
      </c>
      <c r="E4552" s="3">
        <f t="shared" si="143"/>
        <v>0.11146716452513079</v>
      </c>
    </row>
    <row r="4553" spans="1:5" x14ac:dyDescent="0.3">
      <c r="A4553" t="s">
        <v>11212</v>
      </c>
      <c r="B4553">
        <v>44665963</v>
      </c>
      <c r="C4553">
        <v>70000000</v>
      </c>
      <c r="D4553">
        <f t="shared" si="142"/>
        <v>-25334037</v>
      </c>
      <c r="E4553" s="3">
        <f t="shared" si="143"/>
        <v>0.11146716452513079</v>
      </c>
    </row>
    <row r="4554" spans="1:5" x14ac:dyDescent="0.3">
      <c r="A4554" t="s">
        <v>12068</v>
      </c>
      <c r="B4554">
        <v>4554569</v>
      </c>
      <c r="C4554">
        <v>30000000</v>
      </c>
      <c r="D4554">
        <f t="shared" si="142"/>
        <v>-25445431</v>
      </c>
      <c r="E4554" s="3">
        <f t="shared" si="143"/>
        <v>0.11146716452513079</v>
      </c>
    </row>
    <row r="4555" spans="1:5" x14ac:dyDescent="0.3">
      <c r="A4555" t="s">
        <v>12177</v>
      </c>
      <c r="B4555">
        <v>499263</v>
      </c>
      <c r="C4555">
        <v>26000000</v>
      </c>
      <c r="D4555">
        <f t="shared" si="142"/>
        <v>-25500737</v>
      </c>
      <c r="E4555" s="3">
        <f t="shared" si="143"/>
        <v>0.11146716452513079</v>
      </c>
    </row>
    <row r="4556" spans="1:5" x14ac:dyDescent="0.3">
      <c r="A4556" t="s">
        <v>10971</v>
      </c>
      <c r="B4556">
        <v>47456450</v>
      </c>
      <c r="C4556">
        <v>73000000</v>
      </c>
      <c r="D4556">
        <f t="shared" si="142"/>
        <v>-25543550</v>
      </c>
      <c r="E4556" s="3">
        <f t="shared" si="143"/>
        <v>0.11146716452513079</v>
      </c>
    </row>
    <row r="4557" spans="1:5" x14ac:dyDescent="0.3">
      <c r="A4557" t="s">
        <v>11495</v>
      </c>
      <c r="B4557">
        <v>19377727</v>
      </c>
      <c r="C4557">
        <v>45000000</v>
      </c>
      <c r="D4557">
        <f t="shared" si="142"/>
        <v>-25622273</v>
      </c>
      <c r="E4557" s="3">
        <f t="shared" si="143"/>
        <v>0.11146716452513079</v>
      </c>
    </row>
    <row r="4558" spans="1:5" x14ac:dyDescent="0.3">
      <c r="A4558" t="s">
        <v>11660</v>
      </c>
      <c r="B4558">
        <v>14375181</v>
      </c>
      <c r="C4558">
        <v>40000000</v>
      </c>
      <c r="D4558">
        <f t="shared" si="142"/>
        <v>-25624819</v>
      </c>
      <c r="E4558" s="3">
        <f t="shared" si="143"/>
        <v>0.11146716452513079</v>
      </c>
    </row>
    <row r="4559" spans="1:5" x14ac:dyDescent="0.3">
      <c r="A4559" t="s">
        <v>10721</v>
      </c>
      <c r="B4559">
        <v>57366262</v>
      </c>
      <c r="C4559">
        <v>83000000</v>
      </c>
      <c r="D4559">
        <f t="shared" si="142"/>
        <v>-25633738</v>
      </c>
      <c r="E4559" s="3">
        <f t="shared" si="143"/>
        <v>0.11146716452513079</v>
      </c>
    </row>
    <row r="4560" spans="1:5" x14ac:dyDescent="0.3">
      <c r="A4560" t="s">
        <v>12538</v>
      </c>
      <c r="B4560">
        <v>14359793</v>
      </c>
      <c r="C4560">
        <v>40000000</v>
      </c>
      <c r="D4560">
        <f t="shared" si="142"/>
        <v>-25640207</v>
      </c>
      <c r="E4560" s="3">
        <f t="shared" si="143"/>
        <v>0.11146716452513079</v>
      </c>
    </row>
    <row r="4561" spans="1:5" x14ac:dyDescent="0.3">
      <c r="A4561" t="s">
        <v>11867</v>
      </c>
      <c r="B4561">
        <v>8324748</v>
      </c>
      <c r="C4561">
        <v>34000000</v>
      </c>
      <c r="D4561">
        <f t="shared" si="142"/>
        <v>-25675252</v>
      </c>
      <c r="E4561" s="3">
        <f t="shared" si="143"/>
        <v>0.11146716452513079</v>
      </c>
    </row>
    <row r="4562" spans="1:5" x14ac:dyDescent="0.3">
      <c r="A4562" t="s">
        <v>14355</v>
      </c>
      <c r="B4562">
        <v>237301</v>
      </c>
      <c r="C4562">
        <v>26000000</v>
      </c>
      <c r="D4562">
        <f t="shared" si="142"/>
        <v>-25762699</v>
      </c>
      <c r="E4562" s="3">
        <f t="shared" si="143"/>
        <v>0.11146716452513079</v>
      </c>
    </row>
    <row r="4563" spans="1:5" x14ac:dyDescent="0.3">
      <c r="A4563" t="s">
        <v>12556</v>
      </c>
      <c r="B4563">
        <v>11169531</v>
      </c>
      <c r="C4563">
        <v>37000000</v>
      </c>
      <c r="D4563">
        <f t="shared" si="142"/>
        <v>-25830469</v>
      </c>
      <c r="E4563" s="3">
        <f t="shared" si="143"/>
        <v>0.11146716452513079</v>
      </c>
    </row>
    <row r="4564" spans="1:5" x14ac:dyDescent="0.3">
      <c r="A4564" t="s">
        <v>10561</v>
      </c>
      <c r="B4564">
        <v>124051759</v>
      </c>
      <c r="C4564">
        <v>150000000</v>
      </c>
      <c r="D4564">
        <f t="shared" si="142"/>
        <v>-25948241</v>
      </c>
      <c r="E4564" s="3">
        <f t="shared" si="143"/>
        <v>0.11146716452513079</v>
      </c>
    </row>
    <row r="4565" spans="1:5" x14ac:dyDescent="0.3">
      <c r="A4565" t="s">
        <v>11665</v>
      </c>
      <c r="B4565">
        <v>14018364</v>
      </c>
      <c r="C4565">
        <v>40000000</v>
      </c>
      <c r="D4565">
        <f t="shared" si="142"/>
        <v>-25981636</v>
      </c>
      <c r="E4565" s="3">
        <f t="shared" si="143"/>
        <v>0.11146716452513079</v>
      </c>
    </row>
    <row r="4566" spans="1:5" x14ac:dyDescent="0.3">
      <c r="A4566" t="s">
        <v>11390</v>
      </c>
      <c r="B4566">
        <v>24006726</v>
      </c>
      <c r="C4566">
        <v>50000000</v>
      </c>
      <c r="D4566">
        <f t="shared" si="142"/>
        <v>-25993274</v>
      </c>
      <c r="E4566" s="3">
        <f t="shared" si="143"/>
        <v>0.11146716452513079</v>
      </c>
    </row>
    <row r="4567" spans="1:5" x14ac:dyDescent="0.3">
      <c r="A4567" t="s">
        <v>11175</v>
      </c>
      <c r="B4567">
        <v>33927476</v>
      </c>
      <c r="C4567">
        <v>60000000</v>
      </c>
      <c r="D4567">
        <f t="shared" si="142"/>
        <v>-26072524</v>
      </c>
      <c r="E4567" s="3">
        <f t="shared" si="143"/>
        <v>0.11146716452513079</v>
      </c>
    </row>
    <row r="4568" spans="1:5" x14ac:dyDescent="0.3">
      <c r="A4568" t="s">
        <v>10596</v>
      </c>
      <c r="B4568">
        <v>93926386</v>
      </c>
      <c r="C4568">
        <v>120000000</v>
      </c>
      <c r="D4568">
        <f t="shared" si="142"/>
        <v>-26073614</v>
      </c>
      <c r="E4568" s="3">
        <f t="shared" si="143"/>
        <v>0.11146716452513079</v>
      </c>
    </row>
    <row r="4569" spans="1:5" x14ac:dyDescent="0.3">
      <c r="A4569" t="s">
        <v>12410</v>
      </c>
      <c r="B4569">
        <v>13746550</v>
      </c>
      <c r="C4569">
        <v>40000000</v>
      </c>
      <c r="D4569">
        <f t="shared" si="142"/>
        <v>-26253450</v>
      </c>
      <c r="E4569" s="3">
        <f t="shared" si="143"/>
        <v>0.11146716452513079</v>
      </c>
    </row>
    <row r="4570" spans="1:5" x14ac:dyDescent="0.3">
      <c r="A4570" t="s">
        <v>11846</v>
      </c>
      <c r="B4570">
        <v>11631245</v>
      </c>
      <c r="C4570">
        <v>38000000</v>
      </c>
      <c r="D4570">
        <f t="shared" si="142"/>
        <v>-26368755</v>
      </c>
      <c r="E4570" s="3">
        <f t="shared" si="143"/>
        <v>0.11146716452513079</v>
      </c>
    </row>
    <row r="4571" spans="1:5" x14ac:dyDescent="0.3">
      <c r="A4571" t="s">
        <v>11254</v>
      </c>
      <c r="B4571">
        <v>41609593</v>
      </c>
      <c r="C4571">
        <v>68000000</v>
      </c>
      <c r="D4571">
        <f t="shared" si="142"/>
        <v>-26390407</v>
      </c>
      <c r="E4571" s="3">
        <f t="shared" si="143"/>
        <v>0.11146716452513079</v>
      </c>
    </row>
    <row r="4572" spans="1:5" x14ac:dyDescent="0.3">
      <c r="A4572" t="s">
        <v>10838</v>
      </c>
      <c r="B4572">
        <v>43575716</v>
      </c>
      <c r="C4572">
        <v>70000000</v>
      </c>
      <c r="D4572">
        <f t="shared" si="142"/>
        <v>-26424284</v>
      </c>
      <c r="E4572" s="3">
        <f t="shared" si="143"/>
        <v>0.11146716452513079</v>
      </c>
    </row>
    <row r="4573" spans="1:5" x14ac:dyDescent="0.3">
      <c r="A4573" t="s">
        <v>14440</v>
      </c>
      <c r="B4573">
        <v>469947</v>
      </c>
      <c r="C4573">
        <v>27000000</v>
      </c>
      <c r="D4573">
        <f t="shared" si="142"/>
        <v>-26530053</v>
      </c>
      <c r="E4573" s="3">
        <f t="shared" si="143"/>
        <v>0.11146716452513079</v>
      </c>
    </row>
    <row r="4574" spans="1:5" x14ac:dyDescent="0.3">
      <c r="A4574" t="s">
        <v>10947</v>
      </c>
      <c r="B4574">
        <v>43426961</v>
      </c>
      <c r="C4574">
        <v>70000000</v>
      </c>
      <c r="D4574">
        <f t="shared" si="142"/>
        <v>-26573039</v>
      </c>
      <c r="E4574" s="3">
        <f t="shared" si="143"/>
        <v>0.11146716452513079</v>
      </c>
    </row>
    <row r="4575" spans="1:5" x14ac:dyDescent="0.3">
      <c r="A4575" t="s">
        <v>11415</v>
      </c>
      <c r="B4575">
        <v>21413502</v>
      </c>
      <c r="C4575">
        <v>48000000</v>
      </c>
      <c r="D4575">
        <f t="shared" si="142"/>
        <v>-26586498</v>
      </c>
      <c r="E4575" s="3">
        <f t="shared" si="143"/>
        <v>0.11146716452513079</v>
      </c>
    </row>
    <row r="4576" spans="1:5" x14ac:dyDescent="0.3">
      <c r="A4576" t="s">
        <v>11040</v>
      </c>
      <c r="B4576">
        <v>39380442</v>
      </c>
      <c r="C4576">
        <v>66000000</v>
      </c>
      <c r="D4576">
        <f t="shared" si="142"/>
        <v>-26619558</v>
      </c>
      <c r="E4576" s="3">
        <f t="shared" si="143"/>
        <v>0.11146716452513079</v>
      </c>
    </row>
    <row r="4577" spans="1:5" x14ac:dyDescent="0.3">
      <c r="A4577" t="s">
        <v>11668</v>
      </c>
      <c r="B4577">
        <v>13376506</v>
      </c>
      <c r="C4577">
        <v>40000000</v>
      </c>
      <c r="D4577">
        <f t="shared" si="142"/>
        <v>-26623494</v>
      </c>
      <c r="E4577" s="3">
        <f t="shared" si="143"/>
        <v>0.11146716452513079</v>
      </c>
    </row>
    <row r="4578" spans="1:5" x14ac:dyDescent="0.3">
      <c r="A4578" t="s">
        <v>11669</v>
      </c>
      <c r="B4578">
        <v>13208023</v>
      </c>
      <c r="C4578">
        <v>40000000</v>
      </c>
      <c r="D4578">
        <f t="shared" si="142"/>
        <v>-26791977</v>
      </c>
      <c r="E4578" s="3">
        <f t="shared" si="143"/>
        <v>0.11146716452513079</v>
      </c>
    </row>
    <row r="4579" spans="1:5" x14ac:dyDescent="0.3">
      <c r="A4579" t="s">
        <v>11211</v>
      </c>
      <c r="B4579">
        <v>31199215</v>
      </c>
      <c r="C4579">
        <v>58000000</v>
      </c>
      <c r="D4579">
        <f t="shared" si="142"/>
        <v>-26800785</v>
      </c>
      <c r="E4579" s="3">
        <f t="shared" si="143"/>
        <v>0.11146716452513079</v>
      </c>
    </row>
    <row r="4580" spans="1:5" x14ac:dyDescent="0.3">
      <c r="A4580" t="s">
        <v>12053</v>
      </c>
      <c r="B4580">
        <v>3101301</v>
      </c>
      <c r="C4580">
        <v>30000000</v>
      </c>
      <c r="D4580">
        <f t="shared" si="142"/>
        <v>-26898699</v>
      </c>
      <c r="E4580" s="3">
        <f t="shared" si="143"/>
        <v>0.11146716452513079</v>
      </c>
    </row>
    <row r="4581" spans="1:5" x14ac:dyDescent="0.3">
      <c r="A4581" t="s">
        <v>10978</v>
      </c>
      <c r="B4581">
        <v>32616869</v>
      </c>
      <c r="C4581">
        <v>59660000</v>
      </c>
      <c r="D4581">
        <f t="shared" si="142"/>
        <v>-27043131</v>
      </c>
      <c r="E4581" s="3">
        <f t="shared" si="143"/>
        <v>0.11146716452513079</v>
      </c>
    </row>
    <row r="4582" spans="1:5" x14ac:dyDescent="0.3">
      <c r="A4582" t="s">
        <v>11845</v>
      </c>
      <c r="B4582">
        <v>7948159</v>
      </c>
      <c r="C4582">
        <v>35000000</v>
      </c>
      <c r="D4582">
        <f t="shared" si="142"/>
        <v>-27051841</v>
      </c>
      <c r="E4582" s="3">
        <f t="shared" si="143"/>
        <v>0.11146716452513079</v>
      </c>
    </row>
    <row r="4583" spans="1:5" x14ac:dyDescent="0.3">
      <c r="A4583" t="s">
        <v>11178</v>
      </c>
      <c r="B4583">
        <v>32940507</v>
      </c>
      <c r="C4583">
        <v>60000000</v>
      </c>
      <c r="D4583">
        <f t="shared" si="142"/>
        <v>-27059493</v>
      </c>
      <c r="E4583" s="3">
        <f t="shared" si="143"/>
        <v>0.11146716452513079</v>
      </c>
    </row>
    <row r="4584" spans="1:5" x14ac:dyDescent="0.3">
      <c r="A4584" t="s">
        <v>13787</v>
      </c>
      <c r="B4584">
        <v>3219029</v>
      </c>
      <c r="C4584">
        <v>30300000</v>
      </c>
      <c r="D4584">
        <f t="shared" si="142"/>
        <v>-27080971</v>
      </c>
      <c r="E4584" s="3">
        <f t="shared" si="143"/>
        <v>0.11146716452513079</v>
      </c>
    </row>
    <row r="4585" spans="1:5" x14ac:dyDescent="0.3">
      <c r="A4585" t="s">
        <v>11280</v>
      </c>
      <c r="B4585">
        <v>26838389</v>
      </c>
      <c r="C4585">
        <v>54000000</v>
      </c>
      <c r="D4585">
        <f t="shared" si="142"/>
        <v>-27161611</v>
      </c>
      <c r="E4585" s="3">
        <f t="shared" si="143"/>
        <v>0.11146716452513079</v>
      </c>
    </row>
    <row r="4586" spans="1:5" x14ac:dyDescent="0.3">
      <c r="A4586" t="s">
        <v>10727</v>
      </c>
      <c r="B4586">
        <v>72660029</v>
      </c>
      <c r="C4586">
        <v>100000000</v>
      </c>
      <c r="D4586">
        <f t="shared" si="142"/>
        <v>-27339971</v>
      </c>
      <c r="E4586" s="3">
        <f t="shared" si="143"/>
        <v>0.11146716452513079</v>
      </c>
    </row>
    <row r="4587" spans="1:5" x14ac:dyDescent="0.3">
      <c r="A4587" t="s">
        <v>11844</v>
      </c>
      <c r="B4587">
        <v>7659747</v>
      </c>
      <c r="C4587">
        <v>35000000</v>
      </c>
      <c r="D4587">
        <f t="shared" si="142"/>
        <v>-27340253</v>
      </c>
      <c r="E4587" s="3">
        <f t="shared" si="143"/>
        <v>0.11146716452513079</v>
      </c>
    </row>
    <row r="4588" spans="1:5" x14ac:dyDescent="0.3">
      <c r="A4588" t="s">
        <v>11727</v>
      </c>
      <c r="B4588">
        <v>9589875</v>
      </c>
      <c r="C4588">
        <v>37000000</v>
      </c>
      <c r="D4588">
        <f t="shared" si="142"/>
        <v>-27410125</v>
      </c>
      <c r="E4588" s="3">
        <f t="shared" si="143"/>
        <v>0.11146716452513079</v>
      </c>
    </row>
    <row r="4589" spans="1:5" x14ac:dyDescent="0.3">
      <c r="A4589" t="s">
        <v>10445</v>
      </c>
      <c r="B4589">
        <v>29580087</v>
      </c>
      <c r="C4589">
        <v>57000000</v>
      </c>
      <c r="D4589">
        <f t="shared" si="142"/>
        <v>-27419913</v>
      </c>
      <c r="E4589" s="3">
        <f t="shared" si="143"/>
        <v>0.11146716452513079</v>
      </c>
    </row>
    <row r="4590" spans="1:5" x14ac:dyDescent="0.3">
      <c r="A4590" t="s">
        <v>11289</v>
      </c>
      <c r="B4590">
        <v>62563543</v>
      </c>
      <c r="C4590">
        <v>90000000</v>
      </c>
      <c r="D4590">
        <f t="shared" si="142"/>
        <v>-27436457</v>
      </c>
      <c r="E4590" s="3">
        <f t="shared" si="143"/>
        <v>0.11146716452513079</v>
      </c>
    </row>
    <row r="4591" spans="1:5" x14ac:dyDescent="0.3">
      <c r="A4591" t="s">
        <v>11865</v>
      </c>
      <c r="B4591">
        <v>6543194</v>
      </c>
      <c r="C4591">
        <v>34000000</v>
      </c>
      <c r="D4591">
        <f t="shared" si="142"/>
        <v>-27456806</v>
      </c>
      <c r="E4591" s="3">
        <f t="shared" si="143"/>
        <v>0.11146716452513079</v>
      </c>
    </row>
    <row r="4592" spans="1:5" x14ac:dyDescent="0.3">
      <c r="A4592" t="s">
        <v>11849</v>
      </c>
      <c r="B4592">
        <v>7458269</v>
      </c>
      <c r="C4592">
        <v>35000000</v>
      </c>
      <c r="D4592">
        <f t="shared" si="142"/>
        <v>-27541731</v>
      </c>
      <c r="E4592" s="3">
        <f t="shared" si="143"/>
        <v>0.11146716452513079</v>
      </c>
    </row>
    <row r="4593" spans="1:5" x14ac:dyDescent="0.3">
      <c r="A4593" t="s">
        <v>11487</v>
      </c>
      <c r="B4593">
        <v>24343673</v>
      </c>
      <c r="C4593">
        <v>52000000</v>
      </c>
      <c r="D4593">
        <f t="shared" si="142"/>
        <v>-27656327</v>
      </c>
      <c r="E4593" s="3">
        <f t="shared" si="143"/>
        <v>0.11146716452513079</v>
      </c>
    </row>
    <row r="4594" spans="1:5" x14ac:dyDescent="0.3">
      <c r="A4594" t="s">
        <v>11218</v>
      </c>
      <c r="B4594">
        <v>28328132</v>
      </c>
      <c r="C4594">
        <v>56000000</v>
      </c>
      <c r="D4594">
        <f t="shared" si="142"/>
        <v>-27671868</v>
      </c>
      <c r="E4594" s="3">
        <f t="shared" si="143"/>
        <v>0.11146716452513079</v>
      </c>
    </row>
    <row r="4595" spans="1:5" x14ac:dyDescent="0.3">
      <c r="A4595" t="s">
        <v>11646</v>
      </c>
      <c r="B4595">
        <v>2301777</v>
      </c>
      <c r="C4595">
        <v>30000000</v>
      </c>
      <c r="D4595">
        <f t="shared" si="142"/>
        <v>-27698223</v>
      </c>
      <c r="E4595" s="3">
        <f t="shared" si="143"/>
        <v>0.11146716452513079</v>
      </c>
    </row>
    <row r="4596" spans="1:5" x14ac:dyDescent="0.3">
      <c r="A4596" t="s">
        <v>11720</v>
      </c>
      <c r="B4596">
        <v>10300000</v>
      </c>
      <c r="C4596">
        <v>38000000</v>
      </c>
      <c r="D4596">
        <f t="shared" si="142"/>
        <v>-27700000</v>
      </c>
      <c r="E4596" s="3">
        <f t="shared" si="143"/>
        <v>0.11146716452513079</v>
      </c>
    </row>
    <row r="4597" spans="1:5" x14ac:dyDescent="0.3">
      <c r="A4597" t="s">
        <v>11176</v>
      </c>
      <c r="B4597">
        <v>32122249</v>
      </c>
      <c r="C4597">
        <v>60000000</v>
      </c>
      <c r="D4597">
        <f t="shared" si="142"/>
        <v>-27877751</v>
      </c>
      <c r="E4597" s="3">
        <f t="shared" si="143"/>
        <v>0.11146716452513079</v>
      </c>
    </row>
    <row r="4598" spans="1:5" x14ac:dyDescent="0.3">
      <c r="A4598" t="s">
        <v>11673</v>
      </c>
      <c r="B4598">
        <v>12081447</v>
      </c>
      <c r="C4598">
        <v>40000000</v>
      </c>
      <c r="D4598">
        <f t="shared" si="142"/>
        <v>-27918553</v>
      </c>
      <c r="E4598" s="3">
        <f t="shared" si="143"/>
        <v>0.11146716452513079</v>
      </c>
    </row>
    <row r="4599" spans="1:5" x14ac:dyDescent="0.3">
      <c r="A4599" t="s">
        <v>11760</v>
      </c>
      <c r="B4599">
        <v>1068392</v>
      </c>
      <c r="C4599">
        <v>29000000</v>
      </c>
      <c r="D4599">
        <f t="shared" si="142"/>
        <v>-27931608</v>
      </c>
      <c r="E4599" s="3">
        <f t="shared" si="143"/>
        <v>0.11146716452513079</v>
      </c>
    </row>
    <row r="4600" spans="1:5" x14ac:dyDescent="0.3">
      <c r="A4600" t="s">
        <v>11306</v>
      </c>
      <c r="B4600">
        <v>23020488</v>
      </c>
      <c r="C4600">
        <v>51000000</v>
      </c>
      <c r="D4600">
        <f t="shared" si="142"/>
        <v>-27979512</v>
      </c>
      <c r="E4600" s="3">
        <f t="shared" si="143"/>
        <v>0.11146716452513079</v>
      </c>
    </row>
    <row r="4601" spans="1:5" x14ac:dyDescent="0.3">
      <c r="A4601" t="s">
        <v>10948</v>
      </c>
      <c r="B4601">
        <v>47000485</v>
      </c>
      <c r="C4601">
        <v>75000000</v>
      </c>
      <c r="D4601">
        <f t="shared" si="142"/>
        <v>-27999515</v>
      </c>
      <c r="E4601" s="3">
        <f t="shared" si="143"/>
        <v>0.11146716452513079</v>
      </c>
    </row>
    <row r="4602" spans="1:5" x14ac:dyDescent="0.3">
      <c r="A4602" t="s">
        <v>13345</v>
      </c>
      <c r="B4602">
        <v>1987762</v>
      </c>
      <c r="C4602">
        <v>30000000</v>
      </c>
      <c r="D4602">
        <f t="shared" si="142"/>
        <v>-28012238</v>
      </c>
      <c r="E4602" s="3">
        <f t="shared" si="143"/>
        <v>0.11146716452513079</v>
      </c>
    </row>
    <row r="4603" spans="1:5" x14ac:dyDescent="0.3">
      <c r="A4603" t="s">
        <v>11050</v>
      </c>
      <c r="B4603">
        <v>33685268</v>
      </c>
      <c r="C4603">
        <v>62000000</v>
      </c>
      <c r="D4603">
        <f t="shared" si="142"/>
        <v>-28314732</v>
      </c>
      <c r="E4603" s="3">
        <f t="shared" si="143"/>
        <v>0.11146716452513079</v>
      </c>
    </row>
    <row r="4604" spans="1:5" x14ac:dyDescent="0.3">
      <c r="A4604" t="s">
        <v>11179</v>
      </c>
      <c r="B4604">
        <v>31670931</v>
      </c>
      <c r="C4604">
        <v>60000000</v>
      </c>
      <c r="D4604">
        <f t="shared" si="142"/>
        <v>-28329069</v>
      </c>
      <c r="E4604" s="3">
        <f t="shared" si="143"/>
        <v>0.11146716452513079</v>
      </c>
    </row>
    <row r="4605" spans="1:5" x14ac:dyDescent="0.3">
      <c r="A4605" t="s">
        <v>11709</v>
      </c>
      <c r="B4605">
        <v>6594136</v>
      </c>
      <c r="C4605">
        <v>35000000</v>
      </c>
      <c r="D4605">
        <f t="shared" si="142"/>
        <v>-28405864</v>
      </c>
      <c r="E4605" s="3">
        <f t="shared" si="143"/>
        <v>0.11146716452513079</v>
      </c>
    </row>
    <row r="4606" spans="1:5" x14ac:dyDescent="0.3">
      <c r="A4606" t="s">
        <v>11853</v>
      </c>
      <c r="B4606">
        <v>6592103</v>
      </c>
      <c r="C4606">
        <v>35000000</v>
      </c>
      <c r="D4606">
        <f t="shared" si="142"/>
        <v>-28407897</v>
      </c>
      <c r="E4606" s="3">
        <f t="shared" si="143"/>
        <v>0.11146716452513079</v>
      </c>
    </row>
    <row r="4607" spans="1:5" x14ac:dyDescent="0.3">
      <c r="A4607" t="s">
        <v>11910</v>
      </c>
      <c r="B4607">
        <v>3562749</v>
      </c>
      <c r="C4607">
        <v>32000000</v>
      </c>
      <c r="D4607">
        <f t="shared" si="142"/>
        <v>-28437251</v>
      </c>
      <c r="E4607" s="3">
        <f t="shared" si="143"/>
        <v>0.11146716452513079</v>
      </c>
    </row>
    <row r="4608" spans="1:5" x14ac:dyDescent="0.3">
      <c r="A4608" t="s">
        <v>11398</v>
      </c>
      <c r="B4608">
        <v>21557240</v>
      </c>
      <c r="C4608">
        <v>50000000</v>
      </c>
      <c r="D4608">
        <f t="shared" si="142"/>
        <v>-28442760</v>
      </c>
      <c r="E4608" s="3">
        <f t="shared" si="143"/>
        <v>0.11146716452513079</v>
      </c>
    </row>
    <row r="4609" spans="1:5" x14ac:dyDescent="0.3">
      <c r="A4609" t="s">
        <v>11848</v>
      </c>
      <c r="B4609">
        <v>6448817</v>
      </c>
      <c r="C4609">
        <v>35000000</v>
      </c>
      <c r="D4609">
        <f t="shared" si="142"/>
        <v>-28551183</v>
      </c>
      <c r="E4609" s="3">
        <f t="shared" si="143"/>
        <v>0.11146716452513079</v>
      </c>
    </row>
    <row r="4610" spans="1:5" x14ac:dyDescent="0.3">
      <c r="A4610" t="s">
        <v>11666</v>
      </c>
      <c r="B4610">
        <v>13395939</v>
      </c>
      <c r="C4610">
        <v>42000000</v>
      </c>
      <c r="D4610">
        <f t="shared" ref="D4610:D4673" si="144">B4610-C4610</f>
        <v>-28604061</v>
      </c>
      <c r="E4610" s="3">
        <f t="shared" si="143"/>
        <v>0.11146716452513079</v>
      </c>
    </row>
    <row r="4611" spans="1:5" x14ac:dyDescent="0.3">
      <c r="A4611" t="s">
        <v>10692</v>
      </c>
      <c r="B4611">
        <v>104374107</v>
      </c>
      <c r="C4611">
        <v>133000000</v>
      </c>
      <c r="D4611">
        <f t="shared" si="144"/>
        <v>-28625893</v>
      </c>
      <c r="E4611" s="3">
        <f t="shared" ref="E4611:E4674" si="145">CORREL($B:$B,$C:$C)</f>
        <v>0.11146716452513079</v>
      </c>
    </row>
    <row r="4612" spans="1:5" x14ac:dyDescent="0.3">
      <c r="A4612" t="s">
        <v>10793</v>
      </c>
      <c r="B4612">
        <v>61355436</v>
      </c>
      <c r="C4612">
        <v>90000000</v>
      </c>
      <c r="D4612">
        <f t="shared" si="144"/>
        <v>-28644564</v>
      </c>
      <c r="E4612" s="3">
        <f t="shared" si="145"/>
        <v>0.11146716452513079</v>
      </c>
    </row>
    <row r="4613" spans="1:5" x14ac:dyDescent="0.3">
      <c r="A4613" t="s">
        <v>11305</v>
      </c>
      <c r="B4613">
        <v>23324666</v>
      </c>
      <c r="C4613">
        <v>52000000</v>
      </c>
      <c r="D4613">
        <f t="shared" si="144"/>
        <v>-28675334</v>
      </c>
      <c r="E4613" s="3">
        <f t="shared" si="145"/>
        <v>0.11146716452513079</v>
      </c>
    </row>
    <row r="4614" spans="1:5" x14ac:dyDescent="0.3">
      <c r="A4614" t="s">
        <v>11912</v>
      </c>
      <c r="B4614">
        <v>1304837</v>
      </c>
      <c r="C4614">
        <v>30000000</v>
      </c>
      <c r="D4614">
        <f t="shared" si="144"/>
        <v>-28695163</v>
      </c>
      <c r="E4614" s="3">
        <f t="shared" si="145"/>
        <v>0.11146716452513079</v>
      </c>
    </row>
    <row r="4615" spans="1:5" x14ac:dyDescent="0.3">
      <c r="A4615" t="s">
        <v>12070</v>
      </c>
      <c r="B4615">
        <v>6301131</v>
      </c>
      <c r="C4615">
        <v>35000000</v>
      </c>
      <c r="D4615">
        <f t="shared" si="144"/>
        <v>-28698869</v>
      </c>
      <c r="E4615" s="3">
        <f t="shared" si="145"/>
        <v>0.11146716452513079</v>
      </c>
    </row>
    <row r="4616" spans="1:5" x14ac:dyDescent="0.3">
      <c r="A4616" t="s">
        <v>11877</v>
      </c>
      <c r="B4616">
        <v>4280577</v>
      </c>
      <c r="C4616">
        <v>33000000</v>
      </c>
      <c r="D4616">
        <f t="shared" si="144"/>
        <v>-28719423</v>
      </c>
      <c r="E4616" s="3">
        <f t="shared" si="145"/>
        <v>0.11146716452513079</v>
      </c>
    </row>
    <row r="4617" spans="1:5" x14ac:dyDescent="0.3">
      <c r="A4617" t="s">
        <v>11194</v>
      </c>
      <c r="B4617">
        <v>31165421</v>
      </c>
      <c r="C4617">
        <v>60000000</v>
      </c>
      <c r="D4617">
        <f t="shared" si="144"/>
        <v>-28834579</v>
      </c>
      <c r="E4617" s="3">
        <f t="shared" si="145"/>
        <v>0.11146716452513079</v>
      </c>
    </row>
    <row r="4618" spans="1:5" x14ac:dyDescent="0.3">
      <c r="A4618" t="s">
        <v>10833</v>
      </c>
      <c r="B4618">
        <v>31111260</v>
      </c>
      <c r="C4618">
        <v>60000000</v>
      </c>
      <c r="D4618">
        <f t="shared" si="144"/>
        <v>-28888740</v>
      </c>
      <c r="E4618" s="3">
        <f t="shared" si="145"/>
        <v>0.11146716452513079</v>
      </c>
    </row>
    <row r="4619" spans="1:5" x14ac:dyDescent="0.3">
      <c r="A4619" t="s">
        <v>10581</v>
      </c>
      <c r="B4619">
        <v>111110575</v>
      </c>
      <c r="C4619">
        <v>140000000</v>
      </c>
      <c r="D4619">
        <f t="shared" si="144"/>
        <v>-28889425</v>
      </c>
      <c r="E4619" s="3">
        <f t="shared" si="145"/>
        <v>0.11146716452513079</v>
      </c>
    </row>
    <row r="4620" spans="1:5" x14ac:dyDescent="0.3">
      <c r="A4620" t="s">
        <v>14028</v>
      </c>
      <c r="B4620">
        <v>1094998</v>
      </c>
      <c r="C4620">
        <v>30000000</v>
      </c>
      <c r="D4620">
        <f t="shared" si="144"/>
        <v>-28905002</v>
      </c>
      <c r="E4620" s="3">
        <f t="shared" si="145"/>
        <v>0.11146716452513079</v>
      </c>
    </row>
    <row r="4621" spans="1:5" x14ac:dyDescent="0.3">
      <c r="A4621" t="s">
        <v>10638</v>
      </c>
      <c r="B4621">
        <v>36064910</v>
      </c>
      <c r="C4621">
        <v>65000000</v>
      </c>
      <c r="D4621">
        <f t="shared" si="144"/>
        <v>-28935090</v>
      </c>
      <c r="E4621" s="3">
        <f t="shared" si="145"/>
        <v>0.11146716452513079</v>
      </c>
    </row>
    <row r="4622" spans="1:5" x14ac:dyDescent="0.3">
      <c r="A4622" t="s">
        <v>11656</v>
      </c>
      <c r="B4622">
        <v>15962471</v>
      </c>
      <c r="C4622">
        <v>45000000</v>
      </c>
      <c r="D4622">
        <f t="shared" si="144"/>
        <v>-29037529</v>
      </c>
      <c r="E4622" s="3">
        <f t="shared" si="145"/>
        <v>0.11146716452513079</v>
      </c>
    </row>
    <row r="4623" spans="1:5" x14ac:dyDescent="0.3">
      <c r="A4623" t="s">
        <v>11009</v>
      </c>
      <c r="B4623">
        <v>40932372</v>
      </c>
      <c r="C4623">
        <v>70000000</v>
      </c>
      <c r="D4623">
        <f t="shared" si="144"/>
        <v>-29067628</v>
      </c>
      <c r="E4623" s="3">
        <f t="shared" si="145"/>
        <v>0.11146716452513079</v>
      </c>
    </row>
    <row r="4624" spans="1:5" x14ac:dyDescent="0.3">
      <c r="A4624" t="s">
        <v>11540</v>
      </c>
      <c r="B4624">
        <v>20915465</v>
      </c>
      <c r="C4624">
        <v>50000000</v>
      </c>
      <c r="D4624">
        <f t="shared" si="144"/>
        <v>-29084535</v>
      </c>
      <c r="E4624" s="3">
        <f t="shared" si="145"/>
        <v>0.11146716452513079</v>
      </c>
    </row>
    <row r="4625" spans="1:5" x14ac:dyDescent="0.3">
      <c r="A4625" t="s">
        <v>11268</v>
      </c>
      <c r="B4625">
        <v>25857987</v>
      </c>
      <c r="C4625">
        <v>55000000</v>
      </c>
      <c r="D4625">
        <f t="shared" si="144"/>
        <v>-29142013</v>
      </c>
      <c r="E4625" s="3">
        <f t="shared" si="145"/>
        <v>0.11146716452513079</v>
      </c>
    </row>
    <row r="4626" spans="1:5" x14ac:dyDescent="0.3">
      <c r="A4626" t="s">
        <v>10812</v>
      </c>
      <c r="B4626">
        <v>3749061</v>
      </c>
      <c r="C4626">
        <v>33000000</v>
      </c>
      <c r="D4626">
        <f t="shared" si="144"/>
        <v>-29250939</v>
      </c>
      <c r="E4626" s="3">
        <f t="shared" si="145"/>
        <v>0.11146716452513079</v>
      </c>
    </row>
    <row r="4627" spans="1:5" x14ac:dyDescent="0.3">
      <c r="A4627" t="s">
        <v>11180</v>
      </c>
      <c r="B4627">
        <v>30695227</v>
      </c>
      <c r="C4627">
        <v>60000000</v>
      </c>
      <c r="D4627">
        <f t="shared" si="144"/>
        <v>-29304773</v>
      </c>
      <c r="E4627" s="3">
        <f t="shared" si="145"/>
        <v>0.11146716452513079</v>
      </c>
    </row>
    <row r="4628" spans="1:5" x14ac:dyDescent="0.3">
      <c r="A4628" t="s">
        <v>11684</v>
      </c>
      <c r="B4628">
        <v>652526</v>
      </c>
      <c r="C4628">
        <v>30000000</v>
      </c>
      <c r="D4628">
        <f t="shared" si="144"/>
        <v>-29347474</v>
      </c>
      <c r="E4628" s="3">
        <f t="shared" si="145"/>
        <v>0.11146716452513079</v>
      </c>
    </row>
    <row r="4629" spans="1:5" x14ac:dyDescent="0.3">
      <c r="A4629" t="s">
        <v>12059</v>
      </c>
      <c r="B4629">
        <v>537580</v>
      </c>
      <c r="C4629">
        <v>30000000</v>
      </c>
      <c r="D4629">
        <f t="shared" si="144"/>
        <v>-29462420</v>
      </c>
      <c r="E4629" s="3">
        <f t="shared" si="145"/>
        <v>0.11146716452513079</v>
      </c>
    </row>
    <row r="4630" spans="1:5" x14ac:dyDescent="0.3">
      <c r="A4630" t="s">
        <v>11498</v>
      </c>
      <c r="B4630">
        <v>15527125</v>
      </c>
      <c r="C4630">
        <v>45000000</v>
      </c>
      <c r="D4630">
        <f t="shared" si="144"/>
        <v>-29472875</v>
      </c>
      <c r="E4630" s="3">
        <f t="shared" si="145"/>
        <v>0.11146716452513079</v>
      </c>
    </row>
    <row r="4631" spans="1:5" x14ac:dyDescent="0.3">
      <c r="A4631" t="s">
        <v>11500</v>
      </c>
      <c r="B4631">
        <v>15523168</v>
      </c>
      <c r="C4631">
        <v>45000000</v>
      </c>
      <c r="D4631">
        <f t="shared" si="144"/>
        <v>-29476832</v>
      </c>
      <c r="E4631" s="3">
        <f t="shared" si="145"/>
        <v>0.11146716452513079</v>
      </c>
    </row>
    <row r="4632" spans="1:5" x14ac:dyDescent="0.3">
      <c r="A4632" t="s">
        <v>11406</v>
      </c>
      <c r="B4632">
        <v>20488579</v>
      </c>
      <c r="C4632">
        <v>50000000</v>
      </c>
      <c r="D4632">
        <f t="shared" si="144"/>
        <v>-29511421</v>
      </c>
      <c r="E4632" s="3">
        <f t="shared" si="145"/>
        <v>0.11146716452513079</v>
      </c>
    </row>
    <row r="4633" spans="1:5" x14ac:dyDescent="0.3">
      <c r="A4633" t="s">
        <v>12056</v>
      </c>
      <c r="B4633">
        <v>480314</v>
      </c>
      <c r="C4633">
        <v>30000000</v>
      </c>
      <c r="D4633">
        <f t="shared" si="144"/>
        <v>-29519686</v>
      </c>
      <c r="E4633" s="3">
        <f t="shared" si="145"/>
        <v>0.11146716452513079</v>
      </c>
    </row>
    <row r="4634" spans="1:5" x14ac:dyDescent="0.3">
      <c r="A4634" t="s">
        <v>10949</v>
      </c>
      <c r="B4634">
        <v>45434443</v>
      </c>
      <c r="C4634">
        <v>75000000</v>
      </c>
      <c r="D4634">
        <f t="shared" si="144"/>
        <v>-29565557</v>
      </c>
      <c r="E4634" s="3">
        <f t="shared" si="145"/>
        <v>0.11146716452513079</v>
      </c>
    </row>
    <row r="4635" spans="1:5" x14ac:dyDescent="0.3">
      <c r="A4635" t="s">
        <v>11675</v>
      </c>
      <c r="B4635">
        <v>10431220</v>
      </c>
      <c r="C4635">
        <v>40000000</v>
      </c>
      <c r="D4635">
        <f t="shared" si="144"/>
        <v>-29568780</v>
      </c>
      <c r="E4635" s="3">
        <f t="shared" si="145"/>
        <v>0.11146716452513079</v>
      </c>
    </row>
    <row r="4636" spans="1:5" x14ac:dyDescent="0.3">
      <c r="A4636" t="s">
        <v>10889</v>
      </c>
      <c r="B4636">
        <v>45356386</v>
      </c>
      <c r="C4636">
        <v>75000000</v>
      </c>
      <c r="D4636">
        <f t="shared" si="144"/>
        <v>-29643614</v>
      </c>
      <c r="E4636" s="3">
        <f t="shared" si="145"/>
        <v>0.11146716452513079</v>
      </c>
    </row>
    <row r="4637" spans="1:5" x14ac:dyDescent="0.3">
      <c r="A4637" t="s">
        <v>10890</v>
      </c>
      <c r="B4637">
        <v>55350897</v>
      </c>
      <c r="C4637">
        <v>85000000</v>
      </c>
      <c r="D4637">
        <f t="shared" si="144"/>
        <v>-29649103</v>
      </c>
      <c r="E4637" s="3">
        <f t="shared" si="145"/>
        <v>0.11146716452513079</v>
      </c>
    </row>
    <row r="4638" spans="1:5" x14ac:dyDescent="0.3">
      <c r="A4638" t="s">
        <v>10580</v>
      </c>
      <c r="B4638">
        <v>110332737</v>
      </c>
      <c r="C4638">
        <v>140000000</v>
      </c>
      <c r="D4638">
        <f t="shared" si="144"/>
        <v>-29667263</v>
      </c>
      <c r="E4638" s="3">
        <f t="shared" si="145"/>
        <v>0.11146716452513079</v>
      </c>
    </row>
    <row r="4639" spans="1:5" x14ac:dyDescent="0.3">
      <c r="A4639" t="s">
        <v>11504</v>
      </c>
      <c r="B4639">
        <v>15279680</v>
      </c>
      <c r="C4639">
        <v>45000000</v>
      </c>
      <c r="D4639">
        <f t="shared" si="144"/>
        <v>-29720320</v>
      </c>
      <c r="E4639" s="3">
        <f t="shared" si="145"/>
        <v>0.11146716452513079</v>
      </c>
    </row>
    <row r="4640" spans="1:5" x14ac:dyDescent="0.3">
      <c r="A4640" t="s">
        <v>11861</v>
      </c>
      <c r="B4640">
        <v>183125</v>
      </c>
      <c r="C4640">
        <v>30000000</v>
      </c>
      <c r="D4640">
        <f t="shared" si="144"/>
        <v>-29816875</v>
      </c>
      <c r="E4640" s="3">
        <f t="shared" si="145"/>
        <v>0.11146716452513079</v>
      </c>
    </row>
    <row r="4641" spans="1:5" x14ac:dyDescent="0.3">
      <c r="A4641" t="s">
        <v>11012</v>
      </c>
      <c r="B4641">
        <v>30157016</v>
      </c>
      <c r="C4641">
        <v>60000000</v>
      </c>
      <c r="D4641">
        <f t="shared" si="144"/>
        <v>-29842984</v>
      </c>
      <c r="E4641" s="3">
        <f t="shared" si="145"/>
        <v>0.11146716452513079</v>
      </c>
    </row>
    <row r="4642" spans="1:5" x14ac:dyDescent="0.3">
      <c r="A4642" t="s">
        <v>12058</v>
      </c>
      <c r="B4642">
        <v>127437</v>
      </c>
      <c r="C4642">
        <v>30000000</v>
      </c>
      <c r="D4642">
        <f t="shared" si="144"/>
        <v>-29872563</v>
      </c>
      <c r="E4642" s="3">
        <f t="shared" si="145"/>
        <v>0.11146716452513079</v>
      </c>
    </row>
    <row r="4643" spans="1:5" x14ac:dyDescent="0.3">
      <c r="A4643" t="s">
        <v>11856</v>
      </c>
      <c r="B4643">
        <v>5100937</v>
      </c>
      <c r="C4643">
        <v>35000000</v>
      </c>
      <c r="D4643">
        <f t="shared" si="144"/>
        <v>-29899063</v>
      </c>
      <c r="E4643" s="3">
        <f t="shared" si="145"/>
        <v>0.11146716452513079</v>
      </c>
    </row>
    <row r="4644" spans="1:5" x14ac:dyDescent="0.3">
      <c r="A4644" t="s">
        <v>11947</v>
      </c>
      <c r="B4644">
        <v>64286</v>
      </c>
      <c r="C4644">
        <v>30000000</v>
      </c>
      <c r="D4644">
        <f t="shared" si="144"/>
        <v>-29935714</v>
      </c>
      <c r="E4644" s="3">
        <f t="shared" si="145"/>
        <v>0.11146716452513079</v>
      </c>
    </row>
    <row r="4645" spans="1:5" x14ac:dyDescent="0.3">
      <c r="A4645" t="s">
        <v>11188</v>
      </c>
      <c r="B4645">
        <v>30063805</v>
      </c>
      <c r="C4645">
        <v>60000000</v>
      </c>
      <c r="D4645">
        <f t="shared" si="144"/>
        <v>-29936195</v>
      </c>
      <c r="E4645" s="3">
        <f t="shared" si="145"/>
        <v>0.11146716452513079</v>
      </c>
    </row>
    <row r="4646" spans="1:5" x14ac:dyDescent="0.3">
      <c r="A4646" t="s">
        <v>11250</v>
      </c>
      <c r="B4646">
        <v>25040293</v>
      </c>
      <c r="C4646">
        <v>55000000</v>
      </c>
      <c r="D4646">
        <f t="shared" si="144"/>
        <v>-29959707</v>
      </c>
      <c r="E4646" s="3">
        <f t="shared" si="145"/>
        <v>0.11146716452513079</v>
      </c>
    </row>
    <row r="4647" spans="1:5" x14ac:dyDescent="0.3">
      <c r="A4647" t="s">
        <v>11292</v>
      </c>
      <c r="B4647">
        <v>25031037</v>
      </c>
      <c r="C4647">
        <v>55000000</v>
      </c>
      <c r="D4647">
        <f t="shared" si="144"/>
        <v>-29968963</v>
      </c>
      <c r="E4647" s="3">
        <f t="shared" si="145"/>
        <v>0.11146716452513079</v>
      </c>
    </row>
    <row r="4648" spans="1:5" x14ac:dyDescent="0.3">
      <c r="A4648" t="s">
        <v>14596</v>
      </c>
      <c r="C4648">
        <v>30000000</v>
      </c>
      <c r="D4648">
        <f t="shared" si="144"/>
        <v>-30000000</v>
      </c>
      <c r="E4648" s="3">
        <f t="shared" si="145"/>
        <v>0.11146716452513079</v>
      </c>
    </row>
    <row r="4649" spans="1:5" x14ac:dyDescent="0.3">
      <c r="A4649" t="s">
        <v>14761</v>
      </c>
      <c r="C4649">
        <v>30000000</v>
      </c>
      <c r="D4649">
        <f t="shared" si="144"/>
        <v>-30000000</v>
      </c>
      <c r="E4649" s="3">
        <f t="shared" si="145"/>
        <v>0.11146716452513079</v>
      </c>
    </row>
    <row r="4650" spans="1:5" x14ac:dyDescent="0.3">
      <c r="A4650" t="s">
        <v>10491</v>
      </c>
      <c r="B4650">
        <v>154985087</v>
      </c>
      <c r="C4650">
        <v>185000000</v>
      </c>
      <c r="D4650">
        <f t="shared" si="144"/>
        <v>-30014913</v>
      </c>
      <c r="E4650" s="3">
        <f t="shared" si="145"/>
        <v>0.11146716452513079</v>
      </c>
    </row>
    <row r="4651" spans="1:5" x14ac:dyDescent="0.3">
      <c r="A4651" t="s">
        <v>11725</v>
      </c>
      <c r="B4651">
        <v>7871693</v>
      </c>
      <c r="C4651">
        <v>38000000</v>
      </c>
      <c r="D4651">
        <f t="shared" si="144"/>
        <v>-30128307</v>
      </c>
      <c r="E4651" s="3">
        <f t="shared" si="145"/>
        <v>0.11146716452513079</v>
      </c>
    </row>
    <row r="4652" spans="1:5" x14ac:dyDescent="0.3">
      <c r="A4652" t="s">
        <v>10792</v>
      </c>
      <c r="B4652">
        <v>64685359</v>
      </c>
      <c r="C4652">
        <v>95000000</v>
      </c>
      <c r="D4652">
        <f t="shared" si="144"/>
        <v>-30314641</v>
      </c>
      <c r="E4652" s="3">
        <f t="shared" si="145"/>
        <v>0.11146716452513079</v>
      </c>
    </row>
    <row r="4653" spans="1:5" x14ac:dyDescent="0.3">
      <c r="A4653" t="s">
        <v>11850</v>
      </c>
      <c r="B4653">
        <v>4651977</v>
      </c>
      <c r="C4653">
        <v>35000000</v>
      </c>
      <c r="D4653">
        <f t="shared" si="144"/>
        <v>-30348023</v>
      </c>
      <c r="E4653" s="3">
        <f t="shared" si="145"/>
        <v>0.11146716452513079</v>
      </c>
    </row>
    <row r="4654" spans="1:5" x14ac:dyDescent="0.3">
      <c r="A4654" t="s">
        <v>11077</v>
      </c>
      <c r="B4654">
        <v>32598931</v>
      </c>
      <c r="C4654">
        <v>63000000</v>
      </c>
      <c r="D4654">
        <f t="shared" si="144"/>
        <v>-30401069</v>
      </c>
      <c r="E4654" s="3">
        <f t="shared" si="145"/>
        <v>0.11146716452513079</v>
      </c>
    </row>
    <row r="4655" spans="1:5" x14ac:dyDescent="0.3">
      <c r="A4655" t="s">
        <v>11392</v>
      </c>
      <c r="B4655">
        <v>19593740</v>
      </c>
      <c r="C4655">
        <v>50000000</v>
      </c>
      <c r="D4655">
        <f t="shared" si="144"/>
        <v>-30406260</v>
      </c>
      <c r="E4655" s="3">
        <f t="shared" si="145"/>
        <v>0.11146716452513079</v>
      </c>
    </row>
    <row r="4656" spans="1:5" x14ac:dyDescent="0.3">
      <c r="A4656" t="s">
        <v>11438</v>
      </c>
      <c r="B4656">
        <v>15519841</v>
      </c>
      <c r="C4656">
        <v>46000000</v>
      </c>
      <c r="D4656">
        <f t="shared" si="144"/>
        <v>-30480159</v>
      </c>
      <c r="E4656" s="3">
        <f t="shared" si="145"/>
        <v>0.11146716452513079</v>
      </c>
    </row>
    <row r="4657" spans="1:5" x14ac:dyDescent="0.3">
      <c r="A4657" t="s">
        <v>11851</v>
      </c>
      <c r="B4657">
        <v>4496583</v>
      </c>
      <c r="C4657">
        <v>35000000</v>
      </c>
      <c r="D4657">
        <f t="shared" si="144"/>
        <v>-30503417</v>
      </c>
      <c r="E4657" s="3">
        <f t="shared" si="145"/>
        <v>0.11146716452513079</v>
      </c>
    </row>
    <row r="4658" spans="1:5" x14ac:dyDescent="0.3">
      <c r="A4658" t="s">
        <v>11407</v>
      </c>
      <c r="B4658">
        <v>19445217</v>
      </c>
      <c r="C4658">
        <v>50000000</v>
      </c>
      <c r="D4658">
        <f t="shared" si="144"/>
        <v>-30554783</v>
      </c>
      <c r="E4658" s="3">
        <f t="shared" si="145"/>
        <v>0.11146716452513079</v>
      </c>
    </row>
    <row r="4659" spans="1:5" x14ac:dyDescent="0.3">
      <c r="A4659" t="s">
        <v>10556</v>
      </c>
      <c r="B4659">
        <v>119420252</v>
      </c>
      <c r="C4659">
        <v>150000000</v>
      </c>
      <c r="D4659">
        <f t="shared" si="144"/>
        <v>-30579748</v>
      </c>
      <c r="E4659" s="3">
        <f t="shared" si="145"/>
        <v>0.11146716452513079</v>
      </c>
    </row>
    <row r="4660" spans="1:5" x14ac:dyDescent="0.3">
      <c r="A4660" t="s">
        <v>12040</v>
      </c>
      <c r="B4660">
        <v>14334645</v>
      </c>
      <c r="C4660">
        <v>45000000</v>
      </c>
      <c r="D4660">
        <f t="shared" si="144"/>
        <v>-30665355</v>
      </c>
      <c r="E4660" s="3">
        <f t="shared" si="145"/>
        <v>0.11146716452513079</v>
      </c>
    </row>
    <row r="4661" spans="1:5" x14ac:dyDescent="0.3">
      <c r="A4661" t="s">
        <v>12763</v>
      </c>
      <c r="B4661">
        <v>220914</v>
      </c>
      <c r="C4661">
        <v>31000000</v>
      </c>
      <c r="D4661">
        <f t="shared" si="144"/>
        <v>-30779086</v>
      </c>
      <c r="E4661" s="3">
        <f t="shared" si="145"/>
        <v>0.11146716452513079</v>
      </c>
    </row>
    <row r="4662" spans="1:5" x14ac:dyDescent="0.3">
      <c r="A4662" t="s">
        <v>11184</v>
      </c>
      <c r="B4662">
        <v>29136626</v>
      </c>
      <c r="C4662">
        <v>60000000</v>
      </c>
      <c r="D4662">
        <f t="shared" si="144"/>
        <v>-30863374</v>
      </c>
      <c r="E4662" s="3">
        <f t="shared" si="145"/>
        <v>0.11146716452513079</v>
      </c>
    </row>
    <row r="4663" spans="1:5" x14ac:dyDescent="0.3">
      <c r="A4663" t="s">
        <v>10652</v>
      </c>
      <c r="B4663">
        <v>89021735</v>
      </c>
      <c r="C4663">
        <v>120000000</v>
      </c>
      <c r="D4663">
        <f t="shared" si="144"/>
        <v>-30978265</v>
      </c>
      <c r="E4663" s="3">
        <f t="shared" si="145"/>
        <v>0.11146716452513079</v>
      </c>
    </row>
    <row r="4664" spans="1:5" x14ac:dyDescent="0.3">
      <c r="A4664" t="s">
        <v>10795</v>
      </c>
      <c r="B4664">
        <v>60874615</v>
      </c>
      <c r="C4664">
        <v>92000000</v>
      </c>
      <c r="D4664">
        <f t="shared" si="144"/>
        <v>-31125385</v>
      </c>
      <c r="E4664" s="3">
        <f t="shared" si="145"/>
        <v>0.11146716452513079</v>
      </c>
    </row>
    <row r="4665" spans="1:5" x14ac:dyDescent="0.3">
      <c r="A4665" t="s">
        <v>12564</v>
      </c>
      <c r="B4665">
        <v>8855646</v>
      </c>
      <c r="C4665">
        <v>40000000</v>
      </c>
      <c r="D4665">
        <f t="shared" si="144"/>
        <v>-31144354</v>
      </c>
      <c r="E4665" s="3">
        <f t="shared" si="145"/>
        <v>0.11146716452513079</v>
      </c>
    </row>
    <row r="4666" spans="1:5" x14ac:dyDescent="0.3">
      <c r="A4666" t="s">
        <v>10497</v>
      </c>
      <c r="B4666">
        <v>113745408</v>
      </c>
      <c r="C4666">
        <v>145000000</v>
      </c>
      <c r="D4666">
        <f t="shared" si="144"/>
        <v>-31254592</v>
      </c>
      <c r="E4666" s="3">
        <f t="shared" si="145"/>
        <v>0.11146716452513079</v>
      </c>
    </row>
    <row r="4667" spans="1:5" x14ac:dyDescent="0.3">
      <c r="A4667" t="s">
        <v>11499</v>
      </c>
      <c r="B4667">
        <v>13560960</v>
      </c>
      <c r="C4667">
        <v>45000000</v>
      </c>
      <c r="D4667">
        <f t="shared" si="144"/>
        <v>-31439040</v>
      </c>
      <c r="E4667" s="3">
        <f t="shared" si="145"/>
        <v>0.11146716452513079</v>
      </c>
    </row>
    <row r="4668" spans="1:5" x14ac:dyDescent="0.3">
      <c r="A4668" t="s">
        <v>10745</v>
      </c>
      <c r="B4668">
        <v>63540020</v>
      </c>
      <c r="C4668">
        <v>95000000</v>
      </c>
      <c r="D4668">
        <f t="shared" si="144"/>
        <v>-31459980</v>
      </c>
      <c r="E4668" s="3">
        <f t="shared" si="145"/>
        <v>0.11146716452513079</v>
      </c>
    </row>
    <row r="4669" spans="1:5" x14ac:dyDescent="0.3">
      <c r="A4669" t="s">
        <v>11723</v>
      </c>
      <c r="B4669">
        <v>6482195</v>
      </c>
      <c r="C4669">
        <v>38000000</v>
      </c>
      <c r="D4669">
        <f t="shared" si="144"/>
        <v>-31517805</v>
      </c>
      <c r="E4669" s="3">
        <f t="shared" si="145"/>
        <v>0.11146716452513079</v>
      </c>
    </row>
    <row r="4670" spans="1:5" x14ac:dyDescent="0.3">
      <c r="A4670" t="s">
        <v>11396</v>
      </c>
      <c r="B4670">
        <v>18472363</v>
      </c>
      <c r="C4670">
        <v>50000000</v>
      </c>
      <c r="D4670">
        <f t="shared" si="144"/>
        <v>-31527637</v>
      </c>
      <c r="E4670" s="3">
        <f t="shared" si="145"/>
        <v>0.11146716452513079</v>
      </c>
    </row>
    <row r="4671" spans="1:5" x14ac:dyDescent="0.3">
      <c r="A4671" t="s">
        <v>11182</v>
      </c>
      <c r="B4671">
        <v>28424210</v>
      </c>
      <c r="C4671">
        <v>60000000</v>
      </c>
      <c r="D4671">
        <f t="shared" si="144"/>
        <v>-31575790</v>
      </c>
      <c r="E4671" s="3">
        <f t="shared" si="145"/>
        <v>0.11146716452513079</v>
      </c>
    </row>
    <row r="4672" spans="1:5" x14ac:dyDescent="0.3">
      <c r="A4672" t="s">
        <v>10439</v>
      </c>
      <c r="B4672">
        <v>168368427</v>
      </c>
      <c r="C4672">
        <v>200000000</v>
      </c>
      <c r="D4672">
        <f t="shared" si="144"/>
        <v>-31631573</v>
      </c>
      <c r="E4672" s="3">
        <f t="shared" si="145"/>
        <v>0.11146716452513079</v>
      </c>
    </row>
    <row r="4673" spans="1:5" x14ac:dyDescent="0.3">
      <c r="A4673" t="s">
        <v>11010</v>
      </c>
      <c r="B4673">
        <v>38345403</v>
      </c>
      <c r="C4673">
        <v>70000000</v>
      </c>
      <c r="D4673">
        <f t="shared" si="144"/>
        <v>-31654597</v>
      </c>
      <c r="E4673" s="3">
        <f t="shared" si="145"/>
        <v>0.11146716452513079</v>
      </c>
    </row>
    <row r="4674" spans="1:5" x14ac:dyDescent="0.3">
      <c r="A4674" t="s">
        <v>11076</v>
      </c>
      <c r="B4674">
        <v>33328051</v>
      </c>
      <c r="C4674">
        <v>65000000</v>
      </c>
      <c r="D4674">
        <f t="shared" ref="D4674:D4737" si="146">B4674-C4674</f>
        <v>-31671949</v>
      </c>
      <c r="E4674" s="3">
        <f t="shared" si="145"/>
        <v>0.11146716452513079</v>
      </c>
    </row>
    <row r="4675" spans="1:5" x14ac:dyDescent="0.3">
      <c r="A4675" t="s">
        <v>10772</v>
      </c>
      <c r="B4675">
        <v>58229120</v>
      </c>
      <c r="C4675">
        <v>90000000</v>
      </c>
      <c r="D4675">
        <f t="shared" si="146"/>
        <v>-31770880</v>
      </c>
      <c r="E4675" s="3">
        <f t="shared" ref="E4675:E4738" si="147">CORREL($B:$B,$C:$C)</f>
        <v>0.11146716452513079</v>
      </c>
    </row>
    <row r="4676" spans="1:5" x14ac:dyDescent="0.3">
      <c r="A4676" t="s">
        <v>10797</v>
      </c>
      <c r="B4676">
        <v>58220776</v>
      </c>
      <c r="C4676">
        <v>90000000</v>
      </c>
      <c r="D4676">
        <f t="shared" si="146"/>
        <v>-31779224</v>
      </c>
      <c r="E4676" s="3">
        <f t="shared" si="147"/>
        <v>0.11146716452513079</v>
      </c>
    </row>
    <row r="4677" spans="1:5" x14ac:dyDescent="0.3">
      <c r="A4677" t="s">
        <v>11899</v>
      </c>
      <c r="B4677">
        <v>99462</v>
      </c>
      <c r="C4677">
        <v>32000000</v>
      </c>
      <c r="D4677">
        <f t="shared" si="146"/>
        <v>-31900538</v>
      </c>
      <c r="E4677" s="3">
        <f t="shared" si="147"/>
        <v>0.11146716452513079</v>
      </c>
    </row>
    <row r="4678" spans="1:5" x14ac:dyDescent="0.3">
      <c r="A4678" t="s">
        <v>11502</v>
      </c>
      <c r="B4678">
        <v>7916887</v>
      </c>
      <c r="C4678">
        <v>40000000</v>
      </c>
      <c r="D4678">
        <f t="shared" si="146"/>
        <v>-32083113</v>
      </c>
      <c r="E4678" s="3">
        <f t="shared" si="147"/>
        <v>0.11146716452513079</v>
      </c>
    </row>
    <row r="4679" spans="1:5" x14ac:dyDescent="0.3">
      <c r="A4679" t="s">
        <v>10737</v>
      </c>
      <c r="B4679">
        <v>37901509</v>
      </c>
      <c r="C4679">
        <v>70000000</v>
      </c>
      <c r="D4679">
        <f t="shared" si="146"/>
        <v>-32098491</v>
      </c>
      <c r="E4679" s="3">
        <f t="shared" si="147"/>
        <v>0.11146716452513079</v>
      </c>
    </row>
    <row r="4680" spans="1:5" x14ac:dyDescent="0.3">
      <c r="A4680" t="s">
        <v>11911</v>
      </c>
      <c r="B4680">
        <v>2899970</v>
      </c>
      <c r="C4680">
        <v>35000000</v>
      </c>
      <c r="D4680">
        <f t="shared" si="146"/>
        <v>-32100030</v>
      </c>
      <c r="E4680" s="3">
        <f t="shared" si="147"/>
        <v>0.11146716452513079</v>
      </c>
    </row>
    <row r="4681" spans="1:5" x14ac:dyDescent="0.3">
      <c r="A4681" t="s">
        <v>11700</v>
      </c>
      <c r="B4681">
        <v>5881504</v>
      </c>
      <c r="C4681">
        <v>38000000</v>
      </c>
      <c r="D4681">
        <f t="shared" si="146"/>
        <v>-32118496</v>
      </c>
      <c r="E4681" s="3">
        <f t="shared" si="147"/>
        <v>0.11146716452513079</v>
      </c>
    </row>
    <row r="4682" spans="1:5" x14ac:dyDescent="0.3">
      <c r="A4682" t="s">
        <v>11293</v>
      </c>
      <c r="B4682">
        <v>22843047</v>
      </c>
      <c r="C4682">
        <v>55000000</v>
      </c>
      <c r="D4682">
        <f t="shared" si="146"/>
        <v>-32156953</v>
      </c>
      <c r="E4682" s="3">
        <f t="shared" si="147"/>
        <v>0.11146716452513079</v>
      </c>
    </row>
    <row r="4683" spans="1:5" x14ac:dyDescent="0.3">
      <c r="A4683" t="s">
        <v>11025</v>
      </c>
      <c r="B4683">
        <v>37760080</v>
      </c>
      <c r="C4683">
        <v>70000000</v>
      </c>
      <c r="D4683">
        <f t="shared" si="146"/>
        <v>-32239920</v>
      </c>
      <c r="E4683" s="3">
        <f t="shared" si="147"/>
        <v>0.11146716452513079</v>
      </c>
    </row>
    <row r="4684" spans="1:5" x14ac:dyDescent="0.3">
      <c r="A4684" t="s">
        <v>11753</v>
      </c>
      <c r="B4684">
        <v>2954405</v>
      </c>
      <c r="C4684">
        <v>35200000</v>
      </c>
      <c r="D4684">
        <f t="shared" si="146"/>
        <v>-32245595</v>
      </c>
      <c r="E4684" s="3">
        <f t="shared" si="147"/>
        <v>0.11146716452513079</v>
      </c>
    </row>
    <row r="4685" spans="1:5" x14ac:dyDescent="0.3">
      <c r="A4685" t="s">
        <v>10893</v>
      </c>
      <c r="B4685">
        <v>37754208</v>
      </c>
      <c r="C4685">
        <v>70000000</v>
      </c>
      <c r="D4685">
        <f t="shared" si="146"/>
        <v>-32245792</v>
      </c>
      <c r="E4685" s="3">
        <f t="shared" si="147"/>
        <v>0.11146716452513079</v>
      </c>
    </row>
    <row r="4686" spans="1:5" x14ac:dyDescent="0.3">
      <c r="A4686" t="s">
        <v>10719</v>
      </c>
      <c r="B4686">
        <v>67631157</v>
      </c>
      <c r="C4686">
        <v>100000000</v>
      </c>
      <c r="D4686">
        <f t="shared" si="146"/>
        <v>-32368843</v>
      </c>
      <c r="E4686" s="3">
        <f t="shared" si="147"/>
        <v>0.11146716452513079</v>
      </c>
    </row>
    <row r="4687" spans="1:5" x14ac:dyDescent="0.3">
      <c r="A4687" t="s">
        <v>11909</v>
      </c>
      <c r="B4687">
        <v>22525921</v>
      </c>
      <c r="C4687">
        <v>55000000</v>
      </c>
      <c r="D4687">
        <f t="shared" si="146"/>
        <v>-32474079</v>
      </c>
      <c r="E4687" s="3">
        <f t="shared" si="147"/>
        <v>0.11146716452513079</v>
      </c>
    </row>
    <row r="4688" spans="1:5" x14ac:dyDescent="0.3">
      <c r="A4688" t="s">
        <v>10588</v>
      </c>
      <c r="B4688">
        <v>107503316</v>
      </c>
      <c r="C4688">
        <v>140000000</v>
      </c>
      <c r="D4688">
        <f t="shared" si="146"/>
        <v>-32496684</v>
      </c>
      <c r="E4688" s="3">
        <f t="shared" si="147"/>
        <v>0.11146716452513079</v>
      </c>
    </row>
    <row r="4689" spans="1:5" x14ac:dyDescent="0.3">
      <c r="A4689" t="s">
        <v>12045</v>
      </c>
      <c r="B4689">
        <v>7501404</v>
      </c>
      <c r="C4689">
        <v>40000000</v>
      </c>
      <c r="D4689">
        <f t="shared" si="146"/>
        <v>-32498596</v>
      </c>
      <c r="E4689" s="3">
        <f t="shared" si="147"/>
        <v>0.11146716452513079</v>
      </c>
    </row>
    <row r="4690" spans="1:5" x14ac:dyDescent="0.3">
      <c r="A4690" t="s">
        <v>10525</v>
      </c>
      <c r="B4690">
        <v>127490802</v>
      </c>
      <c r="C4690">
        <v>160000000</v>
      </c>
      <c r="D4690">
        <f t="shared" si="146"/>
        <v>-32509198</v>
      </c>
      <c r="E4690" s="3">
        <f t="shared" si="147"/>
        <v>0.11146716452513079</v>
      </c>
    </row>
    <row r="4691" spans="1:5" x14ac:dyDescent="0.3">
      <c r="A4691" t="s">
        <v>10908</v>
      </c>
      <c r="B4691">
        <v>19406406</v>
      </c>
      <c r="C4691">
        <v>52000000</v>
      </c>
      <c r="D4691">
        <f t="shared" si="146"/>
        <v>-32593594</v>
      </c>
      <c r="E4691" s="3">
        <f t="shared" si="147"/>
        <v>0.11146716452513079</v>
      </c>
    </row>
    <row r="4692" spans="1:5" x14ac:dyDescent="0.3">
      <c r="A4692" t="s">
        <v>10965</v>
      </c>
      <c r="B4692">
        <v>36381716</v>
      </c>
      <c r="C4692">
        <v>69000000</v>
      </c>
      <c r="D4692">
        <f t="shared" si="146"/>
        <v>-32618284</v>
      </c>
      <c r="E4692" s="3">
        <f t="shared" si="147"/>
        <v>0.11146716452513079</v>
      </c>
    </row>
    <row r="4693" spans="1:5" x14ac:dyDescent="0.3">
      <c r="A4693" t="s">
        <v>11033</v>
      </c>
      <c r="B4693">
        <v>35324232</v>
      </c>
      <c r="C4693">
        <v>68000000</v>
      </c>
      <c r="D4693">
        <f t="shared" si="146"/>
        <v>-32675768</v>
      </c>
      <c r="E4693" s="3">
        <f t="shared" si="147"/>
        <v>0.11146716452513079</v>
      </c>
    </row>
    <row r="4694" spans="1:5" x14ac:dyDescent="0.3">
      <c r="A4694" t="s">
        <v>11497</v>
      </c>
      <c r="B4694">
        <v>17300889</v>
      </c>
      <c r="C4694">
        <v>50000000</v>
      </c>
      <c r="D4694">
        <f t="shared" si="146"/>
        <v>-32699111</v>
      </c>
      <c r="E4694" s="3">
        <f t="shared" si="147"/>
        <v>0.11146716452513079</v>
      </c>
    </row>
    <row r="4695" spans="1:5" x14ac:dyDescent="0.3">
      <c r="A4695" t="s">
        <v>10916</v>
      </c>
      <c r="B4695">
        <v>67286731</v>
      </c>
      <c r="C4695">
        <v>100000000</v>
      </c>
      <c r="D4695">
        <f t="shared" si="146"/>
        <v>-32713269</v>
      </c>
      <c r="E4695" s="3">
        <f t="shared" si="147"/>
        <v>0.11146716452513079</v>
      </c>
    </row>
    <row r="4696" spans="1:5" x14ac:dyDescent="0.3">
      <c r="A4696" t="s">
        <v>11852</v>
      </c>
      <c r="B4696">
        <v>2221994</v>
      </c>
      <c r="C4696">
        <v>35000000</v>
      </c>
      <c r="D4696">
        <f t="shared" si="146"/>
        <v>-32778006</v>
      </c>
      <c r="E4696" s="3">
        <f t="shared" si="147"/>
        <v>0.11146716452513079</v>
      </c>
    </row>
    <row r="4697" spans="1:5" x14ac:dyDescent="0.3">
      <c r="A4697" t="s">
        <v>10663</v>
      </c>
      <c r="B4697">
        <v>67155742</v>
      </c>
      <c r="C4697">
        <v>100000000</v>
      </c>
      <c r="D4697">
        <f t="shared" si="146"/>
        <v>-32844258</v>
      </c>
      <c r="E4697" s="3">
        <f t="shared" si="147"/>
        <v>0.11146716452513079</v>
      </c>
    </row>
    <row r="4698" spans="1:5" x14ac:dyDescent="0.3">
      <c r="A4698" t="s">
        <v>12310</v>
      </c>
      <c r="B4698">
        <v>129115</v>
      </c>
      <c r="C4698">
        <v>33000000</v>
      </c>
      <c r="D4698">
        <f t="shared" si="146"/>
        <v>-32870885</v>
      </c>
      <c r="E4698" s="3">
        <f t="shared" si="147"/>
        <v>0.11146716452513079</v>
      </c>
    </row>
    <row r="4699" spans="1:5" x14ac:dyDescent="0.3">
      <c r="A4699" t="s">
        <v>11757</v>
      </c>
      <c r="B4699">
        <v>2126511</v>
      </c>
      <c r="C4699">
        <v>35000000</v>
      </c>
      <c r="D4699">
        <f t="shared" si="146"/>
        <v>-32873489</v>
      </c>
      <c r="E4699" s="3">
        <f t="shared" si="147"/>
        <v>0.11146716452513079</v>
      </c>
    </row>
    <row r="4700" spans="1:5" x14ac:dyDescent="0.3">
      <c r="A4700" t="s">
        <v>11715</v>
      </c>
      <c r="B4700">
        <v>24044532</v>
      </c>
      <c r="C4700">
        <v>57000000</v>
      </c>
      <c r="D4700">
        <f t="shared" si="146"/>
        <v>-32955468</v>
      </c>
      <c r="E4700" s="3">
        <f t="shared" si="147"/>
        <v>0.11146716452513079</v>
      </c>
    </row>
    <row r="4701" spans="1:5" x14ac:dyDescent="0.3">
      <c r="A4701" t="s">
        <v>12039</v>
      </c>
      <c r="B4701">
        <v>12026670</v>
      </c>
      <c r="C4701">
        <v>45000000</v>
      </c>
      <c r="D4701">
        <f t="shared" si="146"/>
        <v>-32973330</v>
      </c>
      <c r="E4701" s="3">
        <f t="shared" si="147"/>
        <v>0.11146716452513079</v>
      </c>
    </row>
    <row r="4702" spans="1:5" x14ac:dyDescent="0.3">
      <c r="A4702" t="s">
        <v>11079</v>
      </c>
      <c r="B4702">
        <v>37023395</v>
      </c>
      <c r="C4702">
        <v>70000000</v>
      </c>
      <c r="D4702">
        <f t="shared" si="146"/>
        <v>-32976605</v>
      </c>
      <c r="E4702" s="3">
        <f t="shared" si="147"/>
        <v>0.11146716452513079</v>
      </c>
    </row>
    <row r="4703" spans="1:5" x14ac:dyDescent="0.3">
      <c r="A4703" t="s">
        <v>11674</v>
      </c>
      <c r="B4703">
        <v>7000000</v>
      </c>
      <c r="C4703">
        <v>40000000</v>
      </c>
      <c r="D4703">
        <f t="shared" si="146"/>
        <v>-33000000</v>
      </c>
      <c r="E4703" s="3">
        <f t="shared" si="147"/>
        <v>0.11146716452513079</v>
      </c>
    </row>
    <row r="4704" spans="1:5" x14ac:dyDescent="0.3">
      <c r="A4704" t="s">
        <v>11166</v>
      </c>
      <c r="B4704">
        <v>36965395</v>
      </c>
      <c r="C4704">
        <v>70000000</v>
      </c>
      <c r="D4704">
        <f t="shared" si="146"/>
        <v>-33034605</v>
      </c>
      <c r="E4704" s="3">
        <f t="shared" si="147"/>
        <v>0.11146716452513079</v>
      </c>
    </row>
    <row r="4705" spans="1:5" x14ac:dyDescent="0.3">
      <c r="A4705" t="s">
        <v>11447</v>
      </c>
      <c r="B4705">
        <v>14946229</v>
      </c>
      <c r="C4705">
        <v>48000000</v>
      </c>
      <c r="D4705">
        <f t="shared" si="146"/>
        <v>-33053771</v>
      </c>
      <c r="E4705" s="3">
        <f t="shared" si="147"/>
        <v>0.11146716452513079</v>
      </c>
    </row>
    <row r="4706" spans="1:5" x14ac:dyDescent="0.3">
      <c r="A4706" t="s">
        <v>11854</v>
      </c>
      <c r="B4706">
        <v>1877179</v>
      </c>
      <c r="C4706">
        <v>35000000</v>
      </c>
      <c r="D4706">
        <f t="shared" si="146"/>
        <v>-33122821</v>
      </c>
      <c r="E4706" s="3">
        <f t="shared" si="147"/>
        <v>0.11146716452513079</v>
      </c>
    </row>
    <row r="4707" spans="1:5" x14ac:dyDescent="0.3">
      <c r="A4707" t="s">
        <v>10720</v>
      </c>
      <c r="B4707">
        <v>66862068</v>
      </c>
      <c r="C4707">
        <v>100000000</v>
      </c>
      <c r="D4707">
        <f t="shared" si="146"/>
        <v>-33137932</v>
      </c>
      <c r="E4707" s="3">
        <f t="shared" si="147"/>
        <v>0.11146716452513079</v>
      </c>
    </row>
    <row r="4708" spans="1:5" x14ac:dyDescent="0.3">
      <c r="A4708" t="s">
        <v>11401</v>
      </c>
      <c r="B4708">
        <v>16671505</v>
      </c>
      <c r="C4708">
        <v>50000000</v>
      </c>
      <c r="D4708">
        <f t="shared" si="146"/>
        <v>-33328495</v>
      </c>
      <c r="E4708" s="3">
        <f t="shared" si="147"/>
        <v>0.11146716452513079</v>
      </c>
    </row>
    <row r="4709" spans="1:5" x14ac:dyDescent="0.3">
      <c r="A4709" t="s">
        <v>11503</v>
      </c>
      <c r="B4709">
        <v>6565495</v>
      </c>
      <c r="C4709">
        <v>40000000</v>
      </c>
      <c r="D4709">
        <f t="shared" si="146"/>
        <v>-33434505</v>
      </c>
      <c r="E4709" s="3">
        <f t="shared" si="147"/>
        <v>0.11146716452513079</v>
      </c>
    </row>
    <row r="4710" spans="1:5" x14ac:dyDescent="0.3">
      <c r="A4710" t="s">
        <v>11694</v>
      </c>
      <c r="B4710">
        <v>6498000</v>
      </c>
      <c r="C4710">
        <v>40000000</v>
      </c>
      <c r="D4710">
        <f t="shared" si="146"/>
        <v>-33502000</v>
      </c>
      <c r="E4710" s="3">
        <f t="shared" si="147"/>
        <v>0.11146716452513079</v>
      </c>
    </row>
    <row r="4711" spans="1:5" x14ac:dyDescent="0.3">
      <c r="A4711" t="s">
        <v>10823</v>
      </c>
      <c r="B4711">
        <v>51396781</v>
      </c>
      <c r="C4711">
        <v>85000000</v>
      </c>
      <c r="D4711">
        <f t="shared" si="146"/>
        <v>-33603219</v>
      </c>
      <c r="E4711" s="3">
        <f t="shared" si="147"/>
        <v>0.11146716452513079</v>
      </c>
    </row>
    <row r="4712" spans="1:5" x14ac:dyDescent="0.3">
      <c r="A4712" t="s">
        <v>11411</v>
      </c>
      <c r="B4712">
        <v>6291602</v>
      </c>
      <c r="C4712">
        <v>40000000</v>
      </c>
      <c r="D4712">
        <f t="shared" si="146"/>
        <v>-33708398</v>
      </c>
      <c r="E4712" s="3">
        <f t="shared" si="147"/>
        <v>0.11146716452513079</v>
      </c>
    </row>
    <row r="4713" spans="1:5" x14ac:dyDescent="0.3">
      <c r="A4713" t="s">
        <v>11185</v>
      </c>
      <c r="B4713">
        <v>26288320</v>
      </c>
      <c r="C4713">
        <v>60000000</v>
      </c>
      <c r="D4713">
        <f t="shared" si="146"/>
        <v>-33711680</v>
      </c>
      <c r="E4713" s="3">
        <f t="shared" si="147"/>
        <v>0.11146716452513079</v>
      </c>
    </row>
    <row r="4714" spans="1:5" x14ac:dyDescent="0.3">
      <c r="A4714" t="s">
        <v>11501</v>
      </c>
      <c r="B4714">
        <v>11146409</v>
      </c>
      <c r="C4714">
        <v>45000000</v>
      </c>
      <c r="D4714">
        <f t="shared" si="146"/>
        <v>-33853591</v>
      </c>
      <c r="E4714" s="3">
        <f t="shared" si="147"/>
        <v>0.11146716452513079</v>
      </c>
    </row>
    <row r="4715" spans="1:5" x14ac:dyDescent="0.3">
      <c r="A4715" t="s">
        <v>11677</v>
      </c>
      <c r="B4715">
        <v>6114237</v>
      </c>
      <c r="C4715">
        <v>40000000</v>
      </c>
      <c r="D4715">
        <f t="shared" si="146"/>
        <v>-33885763</v>
      </c>
      <c r="E4715" s="3">
        <f t="shared" si="147"/>
        <v>0.11146716452513079</v>
      </c>
    </row>
    <row r="4716" spans="1:5" x14ac:dyDescent="0.3">
      <c r="A4716" t="s">
        <v>10487</v>
      </c>
      <c r="B4716">
        <v>166112167</v>
      </c>
      <c r="C4716">
        <v>200000000</v>
      </c>
      <c r="D4716">
        <f t="shared" si="146"/>
        <v>-33887833</v>
      </c>
      <c r="E4716" s="3">
        <f t="shared" si="147"/>
        <v>0.11146716452513079</v>
      </c>
    </row>
    <row r="4717" spans="1:5" x14ac:dyDescent="0.3">
      <c r="A4717" t="s">
        <v>14189</v>
      </c>
      <c r="B4717">
        <v>100358</v>
      </c>
      <c r="C4717">
        <v>34000000</v>
      </c>
      <c r="D4717">
        <f t="shared" si="146"/>
        <v>-33899642</v>
      </c>
      <c r="E4717" s="3">
        <f t="shared" si="147"/>
        <v>0.11146716452513079</v>
      </c>
    </row>
    <row r="4718" spans="1:5" x14ac:dyDescent="0.3">
      <c r="A4718" t="s">
        <v>10781</v>
      </c>
      <c r="B4718">
        <v>85884815</v>
      </c>
      <c r="C4718">
        <v>120000000</v>
      </c>
      <c r="D4718">
        <f t="shared" si="146"/>
        <v>-34115185</v>
      </c>
      <c r="E4718" s="3">
        <f t="shared" si="147"/>
        <v>0.11146716452513079</v>
      </c>
    </row>
    <row r="4719" spans="1:5" x14ac:dyDescent="0.3">
      <c r="A4719" t="s">
        <v>11263</v>
      </c>
      <c r="B4719">
        <v>35707327</v>
      </c>
      <c r="C4719">
        <v>70000000</v>
      </c>
      <c r="D4719">
        <f t="shared" si="146"/>
        <v>-34292673</v>
      </c>
      <c r="E4719" s="3">
        <f t="shared" si="147"/>
        <v>0.11146716452513079</v>
      </c>
    </row>
    <row r="4720" spans="1:5" x14ac:dyDescent="0.3">
      <c r="A4720" t="s">
        <v>10664</v>
      </c>
      <c r="B4720">
        <v>81638674</v>
      </c>
      <c r="C4720">
        <v>116000000</v>
      </c>
      <c r="D4720">
        <f t="shared" si="146"/>
        <v>-34361326</v>
      </c>
      <c r="E4720" s="3">
        <f t="shared" si="147"/>
        <v>0.11146716452513079</v>
      </c>
    </row>
    <row r="4721" spans="1:5" x14ac:dyDescent="0.3">
      <c r="A4721" t="s">
        <v>11855</v>
      </c>
      <c r="B4721">
        <v>630779</v>
      </c>
      <c r="C4721">
        <v>35000000</v>
      </c>
      <c r="D4721">
        <f t="shared" si="146"/>
        <v>-34369221</v>
      </c>
      <c r="E4721" s="3">
        <f t="shared" si="147"/>
        <v>0.11146716452513079</v>
      </c>
    </row>
    <row r="4722" spans="1:5" x14ac:dyDescent="0.3">
      <c r="A4722" t="s">
        <v>11703</v>
      </c>
      <c r="B4722">
        <v>626809</v>
      </c>
      <c r="C4722">
        <v>35000000</v>
      </c>
      <c r="D4722">
        <f t="shared" si="146"/>
        <v>-34373191</v>
      </c>
      <c r="E4722" s="3">
        <f t="shared" si="147"/>
        <v>0.11146716452513079</v>
      </c>
    </row>
    <row r="4723" spans="1:5" x14ac:dyDescent="0.3">
      <c r="A4723" t="s">
        <v>11691</v>
      </c>
      <c r="B4723">
        <v>4563029</v>
      </c>
      <c r="C4723">
        <v>39000000</v>
      </c>
      <c r="D4723">
        <f t="shared" si="146"/>
        <v>-34436971</v>
      </c>
      <c r="E4723" s="3">
        <f t="shared" si="147"/>
        <v>0.11146716452513079</v>
      </c>
    </row>
    <row r="4724" spans="1:5" x14ac:dyDescent="0.3">
      <c r="A4724" t="s">
        <v>11264</v>
      </c>
      <c r="B4724">
        <v>20550712</v>
      </c>
      <c r="C4724">
        <v>55000000</v>
      </c>
      <c r="D4724">
        <f t="shared" si="146"/>
        <v>-34449288</v>
      </c>
      <c r="E4724" s="3">
        <f t="shared" si="147"/>
        <v>0.11146716452513079</v>
      </c>
    </row>
    <row r="4725" spans="1:5" x14ac:dyDescent="0.3">
      <c r="A4725" t="s">
        <v>11220</v>
      </c>
      <c r="B4725">
        <v>25528495</v>
      </c>
      <c r="C4725">
        <v>60000000</v>
      </c>
      <c r="D4725">
        <f t="shared" si="146"/>
        <v>-34471505</v>
      </c>
      <c r="E4725" s="3">
        <f t="shared" si="147"/>
        <v>0.11146716452513079</v>
      </c>
    </row>
    <row r="4726" spans="1:5" x14ac:dyDescent="0.3">
      <c r="A4726" t="s">
        <v>13931</v>
      </c>
      <c r="B4726">
        <v>17311</v>
      </c>
      <c r="C4726">
        <v>35000000</v>
      </c>
      <c r="D4726">
        <f t="shared" si="146"/>
        <v>-34982689</v>
      </c>
      <c r="E4726" s="3">
        <f t="shared" si="147"/>
        <v>0.11146716452513079</v>
      </c>
    </row>
    <row r="4727" spans="1:5" x14ac:dyDescent="0.3">
      <c r="A4727" t="s">
        <v>10825</v>
      </c>
      <c r="B4727">
        <v>50016394</v>
      </c>
      <c r="C4727">
        <v>85000000</v>
      </c>
      <c r="D4727">
        <f t="shared" si="146"/>
        <v>-34983606</v>
      </c>
      <c r="E4727" s="3">
        <f t="shared" si="147"/>
        <v>0.11146716452513079</v>
      </c>
    </row>
    <row r="4728" spans="1:5" x14ac:dyDescent="0.3">
      <c r="A4728" t="s">
        <v>11871</v>
      </c>
      <c r="B4728">
        <v>4091</v>
      </c>
      <c r="C4728">
        <v>35000000</v>
      </c>
      <c r="D4728">
        <f t="shared" si="146"/>
        <v>-34995909</v>
      </c>
      <c r="E4728" s="3">
        <f t="shared" si="147"/>
        <v>0.11146716452513079</v>
      </c>
    </row>
    <row r="4729" spans="1:5" x14ac:dyDescent="0.3">
      <c r="A4729" t="s">
        <v>14684</v>
      </c>
      <c r="C4729">
        <v>35000000</v>
      </c>
      <c r="D4729">
        <f t="shared" si="146"/>
        <v>-35000000</v>
      </c>
      <c r="E4729" s="3">
        <f t="shared" si="147"/>
        <v>0.11146716452513079</v>
      </c>
    </row>
    <row r="4730" spans="1:5" x14ac:dyDescent="0.3">
      <c r="A4730" t="s">
        <v>14842</v>
      </c>
      <c r="C4730">
        <v>35000000</v>
      </c>
      <c r="D4730">
        <f t="shared" si="146"/>
        <v>-35000000</v>
      </c>
      <c r="E4730" s="3">
        <f t="shared" si="147"/>
        <v>0.11146716452513079</v>
      </c>
    </row>
    <row r="4731" spans="1:5" x14ac:dyDescent="0.3">
      <c r="A4731" t="s">
        <v>10741</v>
      </c>
      <c r="B4731">
        <v>58867694</v>
      </c>
      <c r="C4731">
        <v>94000000</v>
      </c>
      <c r="D4731">
        <f t="shared" si="146"/>
        <v>-35132306</v>
      </c>
      <c r="E4731" s="3">
        <f t="shared" si="147"/>
        <v>0.11146716452513079</v>
      </c>
    </row>
    <row r="4732" spans="1:5" x14ac:dyDescent="0.3">
      <c r="A4732" t="s">
        <v>11678</v>
      </c>
      <c r="B4732">
        <v>4835968</v>
      </c>
      <c r="C4732">
        <v>40000000</v>
      </c>
      <c r="D4732">
        <f t="shared" si="146"/>
        <v>-35164032</v>
      </c>
      <c r="E4732" s="3">
        <f t="shared" si="147"/>
        <v>0.11146716452513079</v>
      </c>
    </row>
    <row r="4733" spans="1:5" x14ac:dyDescent="0.3">
      <c r="A4733" t="s">
        <v>11679</v>
      </c>
      <c r="B4733">
        <v>4777007</v>
      </c>
      <c r="C4733">
        <v>40000000</v>
      </c>
      <c r="D4733">
        <f t="shared" si="146"/>
        <v>-35222993</v>
      </c>
      <c r="E4733" s="3">
        <f t="shared" si="147"/>
        <v>0.11146716452513079</v>
      </c>
    </row>
    <row r="4734" spans="1:5" x14ac:dyDescent="0.3">
      <c r="A4734" t="s">
        <v>11824</v>
      </c>
      <c r="B4734">
        <v>19389454</v>
      </c>
      <c r="C4734">
        <v>55000000</v>
      </c>
      <c r="D4734">
        <f t="shared" si="146"/>
        <v>-35610546</v>
      </c>
      <c r="E4734" s="3">
        <f t="shared" si="147"/>
        <v>0.11146716452513079</v>
      </c>
    </row>
    <row r="4735" spans="1:5" x14ac:dyDescent="0.3">
      <c r="A4735" t="s">
        <v>10534</v>
      </c>
      <c r="B4735">
        <v>104383624</v>
      </c>
      <c r="C4735">
        <v>140000000</v>
      </c>
      <c r="D4735">
        <f t="shared" si="146"/>
        <v>-35616376</v>
      </c>
      <c r="E4735" s="3">
        <f t="shared" si="147"/>
        <v>0.11146716452513079</v>
      </c>
    </row>
    <row r="4736" spans="1:5" x14ac:dyDescent="0.3">
      <c r="A4736" t="s">
        <v>11648</v>
      </c>
      <c r="B4736">
        <v>24332324</v>
      </c>
      <c r="C4736">
        <v>60000000</v>
      </c>
      <c r="D4736">
        <f t="shared" si="146"/>
        <v>-35667676</v>
      </c>
      <c r="E4736" s="3">
        <f t="shared" si="147"/>
        <v>0.11146716452513079</v>
      </c>
    </row>
    <row r="4737" spans="1:5" x14ac:dyDescent="0.3">
      <c r="A4737" t="s">
        <v>10954</v>
      </c>
      <c r="B4737">
        <v>39251128</v>
      </c>
      <c r="C4737">
        <v>75000000</v>
      </c>
      <c r="D4737">
        <f t="shared" si="146"/>
        <v>-35748872</v>
      </c>
      <c r="E4737" s="3">
        <f t="shared" si="147"/>
        <v>0.11146716452513079</v>
      </c>
    </row>
    <row r="4738" spans="1:5" x14ac:dyDescent="0.3">
      <c r="A4738" t="s">
        <v>11397</v>
      </c>
      <c r="B4738">
        <v>14131298</v>
      </c>
      <c r="C4738">
        <v>50000000</v>
      </c>
      <c r="D4738">
        <f t="shared" ref="D4738:D4801" si="148">B4738-C4738</f>
        <v>-35868702</v>
      </c>
      <c r="E4738" s="3">
        <f t="shared" si="147"/>
        <v>0.11146716452513079</v>
      </c>
    </row>
    <row r="4739" spans="1:5" x14ac:dyDescent="0.3">
      <c r="A4739" t="s">
        <v>10555</v>
      </c>
      <c r="B4739">
        <v>114053579</v>
      </c>
      <c r="C4739">
        <v>150000000</v>
      </c>
      <c r="D4739">
        <f t="shared" si="148"/>
        <v>-35946421</v>
      </c>
      <c r="E4739" s="3">
        <f t="shared" ref="E4739:E4802" si="149">CORREL($B:$B,$C:$C)</f>
        <v>0.11146716452513079</v>
      </c>
    </row>
    <row r="4740" spans="1:5" x14ac:dyDescent="0.3">
      <c r="A4740" t="s">
        <v>10967</v>
      </c>
      <c r="B4740">
        <v>36976367</v>
      </c>
      <c r="C4740">
        <v>73000000</v>
      </c>
      <c r="D4740">
        <f t="shared" si="148"/>
        <v>-36023633</v>
      </c>
      <c r="E4740" s="3">
        <f t="shared" si="149"/>
        <v>0.11146716452513079</v>
      </c>
    </row>
    <row r="4741" spans="1:5" x14ac:dyDescent="0.3">
      <c r="A4741" t="s">
        <v>11657</v>
      </c>
      <c r="B4741">
        <v>14942422</v>
      </c>
      <c r="C4741">
        <v>51000000</v>
      </c>
      <c r="D4741">
        <f t="shared" si="148"/>
        <v>-36057578</v>
      </c>
      <c r="E4741" s="3">
        <f t="shared" si="149"/>
        <v>0.11146716452513079</v>
      </c>
    </row>
    <row r="4742" spans="1:5" x14ac:dyDescent="0.3">
      <c r="A4742" t="s">
        <v>11680</v>
      </c>
      <c r="B4742">
        <v>3675072</v>
      </c>
      <c r="C4742">
        <v>40000000</v>
      </c>
      <c r="D4742">
        <f t="shared" si="148"/>
        <v>-36324928</v>
      </c>
      <c r="E4742" s="3">
        <f t="shared" si="149"/>
        <v>0.11146716452513079</v>
      </c>
    </row>
    <row r="4743" spans="1:5" x14ac:dyDescent="0.3">
      <c r="A4743" t="s">
        <v>11508</v>
      </c>
      <c r="B4743">
        <v>8129455</v>
      </c>
      <c r="C4743">
        <v>44500000</v>
      </c>
      <c r="D4743">
        <f t="shared" si="148"/>
        <v>-36370545</v>
      </c>
      <c r="E4743" s="3">
        <f t="shared" si="149"/>
        <v>0.11146716452513079</v>
      </c>
    </row>
    <row r="4744" spans="1:5" x14ac:dyDescent="0.3">
      <c r="A4744" t="s">
        <v>11191</v>
      </c>
      <c r="B4744">
        <v>18208078</v>
      </c>
      <c r="C4744">
        <v>55000000</v>
      </c>
      <c r="D4744">
        <f t="shared" si="148"/>
        <v>-36791922</v>
      </c>
      <c r="E4744" s="3">
        <f t="shared" si="149"/>
        <v>0.11146716452513079</v>
      </c>
    </row>
    <row r="4745" spans="1:5" x14ac:dyDescent="0.3">
      <c r="A4745" t="s">
        <v>11014</v>
      </c>
      <c r="B4745">
        <v>33105600</v>
      </c>
      <c r="C4745">
        <v>70000000</v>
      </c>
      <c r="D4745">
        <f t="shared" si="148"/>
        <v>-36894400</v>
      </c>
      <c r="E4745" s="3">
        <f t="shared" si="149"/>
        <v>0.11146716452513079</v>
      </c>
    </row>
    <row r="4746" spans="1:5" x14ac:dyDescent="0.3">
      <c r="A4746" t="s">
        <v>11078</v>
      </c>
      <c r="B4746">
        <v>28045540</v>
      </c>
      <c r="C4746">
        <v>65000000</v>
      </c>
      <c r="D4746">
        <f t="shared" si="148"/>
        <v>-36954460</v>
      </c>
      <c r="E4746" s="3">
        <f t="shared" si="149"/>
        <v>0.11146716452513079</v>
      </c>
    </row>
    <row r="4747" spans="1:5" x14ac:dyDescent="0.3">
      <c r="A4747" t="s">
        <v>10659</v>
      </c>
      <c r="B4747">
        <v>40911830</v>
      </c>
      <c r="C4747">
        <v>78000000</v>
      </c>
      <c r="D4747">
        <f t="shared" si="148"/>
        <v>-37088170</v>
      </c>
      <c r="E4747" s="3">
        <f t="shared" si="149"/>
        <v>0.11146716452513079</v>
      </c>
    </row>
    <row r="4748" spans="1:5" x14ac:dyDescent="0.3">
      <c r="A4748" t="s">
        <v>11269</v>
      </c>
      <c r="B4748">
        <v>12870569</v>
      </c>
      <c r="C4748">
        <v>50000000</v>
      </c>
      <c r="D4748">
        <f t="shared" si="148"/>
        <v>-37129431</v>
      </c>
      <c r="E4748" s="3">
        <f t="shared" si="149"/>
        <v>0.11146716452513079</v>
      </c>
    </row>
    <row r="4749" spans="1:5" x14ac:dyDescent="0.3">
      <c r="A4749" t="s">
        <v>11419</v>
      </c>
      <c r="B4749">
        <v>12802907</v>
      </c>
      <c r="C4749">
        <v>50000000</v>
      </c>
      <c r="D4749">
        <f t="shared" si="148"/>
        <v>-37197093</v>
      </c>
      <c r="E4749" s="3">
        <f t="shared" si="149"/>
        <v>0.11146716452513079</v>
      </c>
    </row>
    <row r="4750" spans="1:5" x14ac:dyDescent="0.3">
      <c r="A4750" t="s">
        <v>11518</v>
      </c>
      <c r="B4750">
        <v>5773519</v>
      </c>
      <c r="C4750">
        <v>43000000</v>
      </c>
      <c r="D4750">
        <f t="shared" si="148"/>
        <v>-37226481</v>
      </c>
      <c r="E4750" s="3">
        <f t="shared" si="149"/>
        <v>0.11146716452513079</v>
      </c>
    </row>
    <row r="4751" spans="1:5" x14ac:dyDescent="0.3">
      <c r="A4751" t="s">
        <v>11412</v>
      </c>
      <c r="B4751">
        <v>10706786</v>
      </c>
      <c r="C4751">
        <v>48000000</v>
      </c>
      <c r="D4751">
        <f t="shared" si="148"/>
        <v>-37293214</v>
      </c>
      <c r="E4751" s="3">
        <f t="shared" si="149"/>
        <v>0.11146716452513079</v>
      </c>
    </row>
    <row r="4752" spans="1:5" x14ac:dyDescent="0.3">
      <c r="A4752" t="s">
        <v>11444</v>
      </c>
      <c r="B4752">
        <v>10539414</v>
      </c>
      <c r="C4752">
        <v>48000000</v>
      </c>
      <c r="D4752">
        <f t="shared" si="148"/>
        <v>-37460586</v>
      </c>
      <c r="E4752" s="3">
        <f t="shared" si="149"/>
        <v>0.11146716452513079</v>
      </c>
    </row>
    <row r="4753" spans="1:5" x14ac:dyDescent="0.3">
      <c r="A4753" t="s">
        <v>11189</v>
      </c>
      <c r="B4753">
        <v>22518325</v>
      </c>
      <c r="C4753">
        <v>60000000</v>
      </c>
      <c r="D4753">
        <f t="shared" si="148"/>
        <v>-37481675</v>
      </c>
      <c r="E4753" s="3">
        <f t="shared" si="149"/>
        <v>0.11146716452513079</v>
      </c>
    </row>
    <row r="4754" spans="1:5" x14ac:dyDescent="0.3">
      <c r="A4754" t="s">
        <v>11692</v>
      </c>
      <c r="B4754">
        <v>463730</v>
      </c>
      <c r="C4754">
        <v>38000000</v>
      </c>
      <c r="D4754">
        <f t="shared" si="148"/>
        <v>-37536270</v>
      </c>
      <c r="E4754" s="3">
        <f t="shared" si="149"/>
        <v>0.11146716452513079</v>
      </c>
    </row>
    <row r="4755" spans="1:5" x14ac:dyDescent="0.3">
      <c r="A4755" t="s">
        <v>11505</v>
      </c>
      <c r="B4755">
        <v>7262288</v>
      </c>
      <c r="C4755">
        <v>45000000</v>
      </c>
      <c r="D4755">
        <f t="shared" si="148"/>
        <v>-37737712</v>
      </c>
      <c r="E4755" s="3">
        <f t="shared" si="149"/>
        <v>0.11146716452513079</v>
      </c>
    </row>
    <row r="4756" spans="1:5" x14ac:dyDescent="0.3">
      <c r="A4756" t="s">
        <v>11395</v>
      </c>
      <c r="B4756">
        <v>17114882</v>
      </c>
      <c r="C4756">
        <v>55000000</v>
      </c>
      <c r="D4756">
        <f t="shared" si="148"/>
        <v>-37885118</v>
      </c>
      <c r="E4756" s="3">
        <f t="shared" si="149"/>
        <v>0.11146716452513079</v>
      </c>
    </row>
    <row r="4757" spans="1:5" x14ac:dyDescent="0.3">
      <c r="A4757" t="s">
        <v>10950</v>
      </c>
      <c r="B4757">
        <v>42044321</v>
      </c>
      <c r="C4757">
        <v>80000000</v>
      </c>
      <c r="D4757">
        <f t="shared" si="148"/>
        <v>-37955679</v>
      </c>
      <c r="E4757" s="3">
        <f t="shared" si="149"/>
        <v>0.11146716452513079</v>
      </c>
    </row>
    <row r="4758" spans="1:5" x14ac:dyDescent="0.3">
      <c r="A4758">
        <v>2012</v>
      </c>
      <c r="B4758">
        <v>137850096</v>
      </c>
      <c r="C4758">
        <v>176000000</v>
      </c>
      <c r="D4758">
        <f t="shared" si="148"/>
        <v>-38149904</v>
      </c>
      <c r="E4758" s="3">
        <f t="shared" si="149"/>
        <v>0.11146716452513079</v>
      </c>
    </row>
    <row r="4759" spans="1:5" x14ac:dyDescent="0.3">
      <c r="A4759" t="s">
        <v>11199</v>
      </c>
      <c r="B4759">
        <v>19781879</v>
      </c>
      <c r="C4759">
        <v>58000000</v>
      </c>
      <c r="D4759">
        <f t="shared" si="148"/>
        <v>-38218121</v>
      </c>
      <c r="E4759" s="3">
        <f t="shared" si="149"/>
        <v>0.11146716452513079</v>
      </c>
    </row>
    <row r="4760" spans="1:5" x14ac:dyDescent="0.3">
      <c r="A4760" t="s">
        <v>11687</v>
      </c>
      <c r="B4760">
        <v>876671</v>
      </c>
      <c r="C4760">
        <v>39200000</v>
      </c>
      <c r="D4760">
        <f t="shared" si="148"/>
        <v>-38323329</v>
      </c>
      <c r="E4760" s="3">
        <f t="shared" si="149"/>
        <v>0.11146716452513079</v>
      </c>
    </row>
    <row r="4761" spans="1:5" x14ac:dyDescent="0.3">
      <c r="A4761" t="s">
        <v>13761</v>
      </c>
      <c r="B4761">
        <v>11675178</v>
      </c>
      <c r="C4761">
        <v>50000000</v>
      </c>
      <c r="D4761">
        <f t="shared" si="148"/>
        <v>-38324822</v>
      </c>
      <c r="E4761" s="3">
        <f t="shared" si="149"/>
        <v>0.11146716452513079</v>
      </c>
    </row>
    <row r="4762" spans="1:5" x14ac:dyDescent="0.3">
      <c r="A4762" t="s">
        <v>11186</v>
      </c>
      <c r="B4762">
        <v>26616590</v>
      </c>
      <c r="C4762">
        <v>65000000</v>
      </c>
      <c r="D4762">
        <f t="shared" si="148"/>
        <v>-38383410</v>
      </c>
      <c r="E4762" s="3">
        <f t="shared" si="149"/>
        <v>0.11146716452513079</v>
      </c>
    </row>
    <row r="4763" spans="1:5" x14ac:dyDescent="0.3">
      <c r="A4763" t="s">
        <v>10952</v>
      </c>
      <c r="B4763">
        <v>41523271</v>
      </c>
      <c r="C4763">
        <v>80000000</v>
      </c>
      <c r="D4763">
        <f t="shared" si="148"/>
        <v>-38476729</v>
      </c>
      <c r="E4763" s="3">
        <f t="shared" si="149"/>
        <v>0.11146716452513079</v>
      </c>
    </row>
    <row r="4764" spans="1:5" x14ac:dyDescent="0.3">
      <c r="A4764" t="s">
        <v>10828</v>
      </c>
      <c r="B4764">
        <v>46440491</v>
      </c>
      <c r="C4764">
        <v>85000000</v>
      </c>
      <c r="D4764">
        <f t="shared" si="148"/>
        <v>-38559509</v>
      </c>
      <c r="E4764" s="3">
        <f t="shared" si="149"/>
        <v>0.11146716452513079</v>
      </c>
    </row>
    <row r="4765" spans="1:5" x14ac:dyDescent="0.3">
      <c r="A4765" t="s">
        <v>11284</v>
      </c>
      <c r="B4765">
        <v>7221458</v>
      </c>
      <c r="C4765">
        <v>46000000</v>
      </c>
      <c r="D4765">
        <f t="shared" si="148"/>
        <v>-38778542</v>
      </c>
      <c r="E4765" s="3">
        <f t="shared" si="149"/>
        <v>0.11146716452513079</v>
      </c>
    </row>
    <row r="4766" spans="1:5" x14ac:dyDescent="0.3">
      <c r="A4766" t="s">
        <v>11544</v>
      </c>
      <c r="B4766">
        <v>6105175</v>
      </c>
      <c r="C4766">
        <v>45000000</v>
      </c>
      <c r="D4766">
        <f t="shared" si="148"/>
        <v>-38894825</v>
      </c>
      <c r="E4766" s="3">
        <f t="shared" si="149"/>
        <v>0.11146716452513079</v>
      </c>
    </row>
    <row r="4767" spans="1:5" x14ac:dyDescent="0.3">
      <c r="A4767" t="s">
        <v>11271</v>
      </c>
      <c r="B4767">
        <v>16088610</v>
      </c>
      <c r="C4767">
        <v>55000000</v>
      </c>
      <c r="D4767">
        <f t="shared" si="148"/>
        <v>-38911390</v>
      </c>
      <c r="E4767" s="3">
        <f t="shared" si="149"/>
        <v>0.11146716452513079</v>
      </c>
    </row>
    <row r="4768" spans="1:5" x14ac:dyDescent="0.3">
      <c r="A4768" t="s">
        <v>10681</v>
      </c>
      <c r="B4768">
        <v>71017784</v>
      </c>
      <c r="C4768">
        <v>110000000</v>
      </c>
      <c r="D4768">
        <f t="shared" si="148"/>
        <v>-38982216</v>
      </c>
      <c r="E4768" s="3">
        <f t="shared" si="149"/>
        <v>0.11146716452513079</v>
      </c>
    </row>
    <row r="4769" spans="1:5" x14ac:dyDescent="0.3">
      <c r="A4769" t="s">
        <v>11413</v>
      </c>
      <c r="B4769">
        <v>8742261</v>
      </c>
      <c r="C4769">
        <v>48000000</v>
      </c>
      <c r="D4769">
        <f t="shared" si="148"/>
        <v>-39257739</v>
      </c>
      <c r="E4769" s="3">
        <f t="shared" si="149"/>
        <v>0.11146716452513079</v>
      </c>
    </row>
    <row r="4770" spans="1:5" x14ac:dyDescent="0.3">
      <c r="A4770" t="s">
        <v>10887</v>
      </c>
      <c r="B4770">
        <v>50628009</v>
      </c>
      <c r="C4770">
        <v>90000000</v>
      </c>
      <c r="D4770">
        <f t="shared" si="148"/>
        <v>-39371991</v>
      </c>
      <c r="E4770" s="3">
        <f t="shared" si="149"/>
        <v>0.11146716452513079</v>
      </c>
    </row>
    <row r="4771" spans="1:5" x14ac:dyDescent="0.3">
      <c r="A4771" t="s">
        <v>11724</v>
      </c>
      <c r="B4771">
        <v>623374</v>
      </c>
      <c r="C4771">
        <v>40000000</v>
      </c>
      <c r="D4771">
        <f t="shared" si="148"/>
        <v>-39376626</v>
      </c>
      <c r="E4771" s="3">
        <f t="shared" si="149"/>
        <v>0.11146716452513079</v>
      </c>
    </row>
    <row r="4772" spans="1:5" x14ac:dyDescent="0.3">
      <c r="A4772" t="s">
        <v>11439</v>
      </c>
      <c r="B4772">
        <v>5600000</v>
      </c>
      <c r="C4772">
        <v>45000000</v>
      </c>
      <c r="D4772">
        <f t="shared" si="148"/>
        <v>-39400000</v>
      </c>
      <c r="E4772" s="3">
        <f t="shared" si="149"/>
        <v>0.11146716452513079</v>
      </c>
    </row>
    <row r="4773" spans="1:5" x14ac:dyDescent="0.3">
      <c r="A4773" t="s">
        <v>11400</v>
      </c>
      <c r="B4773">
        <v>10556196</v>
      </c>
      <c r="C4773">
        <v>50000000</v>
      </c>
      <c r="D4773">
        <f t="shared" si="148"/>
        <v>-39443804</v>
      </c>
      <c r="E4773" s="3">
        <f t="shared" si="149"/>
        <v>0.11146716452513079</v>
      </c>
    </row>
    <row r="4774" spans="1:5" x14ac:dyDescent="0.3">
      <c r="A4774" t="s">
        <v>10961</v>
      </c>
      <c r="B4774">
        <v>5409517</v>
      </c>
      <c r="C4774">
        <v>45000000</v>
      </c>
      <c r="D4774">
        <f t="shared" si="148"/>
        <v>-39590483</v>
      </c>
      <c r="E4774" s="3">
        <f t="shared" si="149"/>
        <v>0.11146716452513079</v>
      </c>
    </row>
    <row r="4775" spans="1:5" x14ac:dyDescent="0.3">
      <c r="A4775" t="s">
        <v>11085</v>
      </c>
      <c r="B4775">
        <v>24407944</v>
      </c>
      <c r="C4775">
        <v>64000000</v>
      </c>
      <c r="D4775">
        <f t="shared" si="148"/>
        <v>-39592056</v>
      </c>
      <c r="E4775" s="3">
        <f t="shared" si="149"/>
        <v>0.11146716452513079</v>
      </c>
    </row>
    <row r="4776" spans="1:5" x14ac:dyDescent="0.3">
      <c r="A4776" t="s">
        <v>11402</v>
      </c>
      <c r="B4776">
        <v>10400000</v>
      </c>
      <c r="C4776">
        <v>50000000</v>
      </c>
      <c r="D4776">
        <f t="shared" si="148"/>
        <v>-39600000</v>
      </c>
      <c r="E4776" s="3">
        <f t="shared" si="149"/>
        <v>0.11146716452513079</v>
      </c>
    </row>
    <row r="4777" spans="1:5" x14ac:dyDescent="0.3">
      <c r="A4777" t="s">
        <v>11546</v>
      </c>
      <c r="B4777">
        <v>1260917</v>
      </c>
      <c r="C4777">
        <v>41000000</v>
      </c>
      <c r="D4777">
        <f t="shared" si="148"/>
        <v>-39739083</v>
      </c>
      <c r="E4777" s="3">
        <f t="shared" si="149"/>
        <v>0.11146716452513079</v>
      </c>
    </row>
    <row r="4778" spans="1:5" x14ac:dyDescent="0.3">
      <c r="A4778" t="s">
        <v>10571</v>
      </c>
      <c r="B4778">
        <v>40198710</v>
      </c>
      <c r="C4778">
        <v>80000000</v>
      </c>
      <c r="D4778">
        <f t="shared" si="148"/>
        <v>-39801290</v>
      </c>
      <c r="E4778" s="3">
        <f t="shared" si="149"/>
        <v>0.11146716452513079</v>
      </c>
    </row>
    <row r="4779" spans="1:5" x14ac:dyDescent="0.3">
      <c r="A4779" t="s">
        <v>11542</v>
      </c>
      <c r="B4779">
        <v>84961</v>
      </c>
      <c r="C4779">
        <v>40000000</v>
      </c>
      <c r="D4779">
        <f t="shared" si="148"/>
        <v>-39915039</v>
      </c>
      <c r="E4779" s="3">
        <f t="shared" si="149"/>
        <v>0.11146716452513079</v>
      </c>
    </row>
    <row r="4780" spans="1:5" x14ac:dyDescent="0.3">
      <c r="A4780" t="s">
        <v>11093</v>
      </c>
      <c r="B4780">
        <v>25052000</v>
      </c>
      <c r="C4780">
        <v>65000000</v>
      </c>
      <c r="D4780">
        <f t="shared" si="148"/>
        <v>-39948000</v>
      </c>
      <c r="E4780" s="3">
        <f t="shared" si="149"/>
        <v>0.11146716452513079</v>
      </c>
    </row>
    <row r="4781" spans="1:5" x14ac:dyDescent="0.3">
      <c r="A4781" t="s">
        <v>11647</v>
      </c>
      <c r="B4781">
        <v>32645</v>
      </c>
      <c r="C4781">
        <v>40000000</v>
      </c>
      <c r="D4781">
        <f t="shared" si="148"/>
        <v>-39967355</v>
      </c>
      <c r="E4781" s="3">
        <f t="shared" si="149"/>
        <v>0.11146716452513079</v>
      </c>
    </row>
    <row r="4782" spans="1:5" x14ac:dyDescent="0.3">
      <c r="A4782" t="s">
        <v>11082</v>
      </c>
      <c r="B4782">
        <v>10014234</v>
      </c>
      <c r="C4782">
        <v>50000000</v>
      </c>
      <c r="D4782">
        <f t="shared" si="148"/>
        <v>-39985766</v>
      </c>
      <c r="E4782" s="3">
        <f t="shared" si="149"/>
        <v>0.11146716452513079</v>
      </c>
    </row>
    <row r="4783" spans="1:5" x14ac:dyDescent="0.3">
      <c r="A4783" t="s">
        <v>11416</v>
      </c>
      <c r="B4783">
        <v>7994115</v>
      </c>
      <c r="C4783">
        <v>48000000</v>
      </c>
      <c r="D4783">
        <f t="shared" si="148"/>
        <v>-40005885</v>
      </c>
      <c r="E4783" s="3">
        <f t="shared" si="149"/>
        <v>0.11146716452513079</v>
      </c>
    </row>
    <row r="4784" spans="1:5" x14ac:dyDescent="0.3">
      <c r="A4784" t="s">
        <v>11405</v>
      </c>
      <c r="B4784">
        <v>9795017</v>
      </c>
      <c r="C4784">
        <v>50000000</v>
      </c>
      <c r="D4784">
        <f t="shared" si="148"/>
        <v>-40204983</v>
      </c>
      <c r="E4784" s="3">
        <f t="shared" si="149"/>
        <v>0.11146716452513079</v>
      </c>
    </row>
    <row r="4785" spans="1:5" x14ac:dyDescent="0.3">
      <c r="A4785" t="s">
        <v>11506</v>
      </c>
      <c r="B4785">
        <v>4584886</v>
      </c>
      <c r="C4785">
        <v>45000000</v>
      </c>
      <c r="D4785">
        <f t="shared" si="148"/>
        <v>-40415114</v>
      </c>
      <c r="E4785" s="3">
        <f t="shared" si="149"/>
        <v>0.11146716452513079</v>
      </c>
    </row>
    <row r="4786" spans="1:5" x14ac:dyDescent="0.3">
      <c r="A4786" t="s">
        <v>10742</v>
      </c>
      <c r="B4786">
        <v>59475623</v>
      </c>
      <c r="C4786">
        <v>100000000</v>
      </c>
      <c r="D4786">
        <f t="shared" si="148"/>
        <v>-40524377</v>
      </c>
      <c r="E4786" s="3">
        <f t="shared" si="149"/>
        <v>0.11146716452513079</v>
      </c>
    </row>
    <row r="4787" spans="1:5" x14ac:dyDescent="0.3">
      <c r="A4787" t="s">
        <v>10891</v>
      </c>
      <c r="B4787">
        <v>39442871</v>
      </c>
      <c r="C4787">
        <v>80000000</v>
      </c>
      <c r="D4787">
        <f t="shared" si="148"/>
        <v>-40557129</v>
      </c>
      <c r="E4787" s="3">
        <f t="shared" si="149"/>
        <v>0.11146716452513079</v>
      </c>
    </row>
    <row r="4788" spans="1:5" x14ac:dyDescent="0.3">
      <c r="A4788" t="s">
        <v>10651</v>
      </c>
      <c r="B4788">
        <v>76418654</v>
      </c>
      <c r="C4788">
        <v>117000000</v>
      </c>
      <c r="D4788">
        <f t="shared" si="148"/>
        <v>-40581346</v>
      </c>
      <c r="E4788" s="3">
        <f t="shared" si="149"/>
        <v>0.11146716452513079</v>
      </c>
    </row>
    <row r="4789" spans="1:5" x14ac:dyDescent="0.3">
      <c r="A4789" t="s">
        <v>10928</v>
      </c>
      <c r="B4789">
        <v>35286428</v>
      </c>
      <c r="C4789">
        <v>76000000</v>
      </c>
      <c r="D4789">
        <f t="shared" si="148"/>
        <v>-40713572</v>
      </c>
      <c r="E4789" s="3">
        <f t="shared" si="149"/>
        <v>0.11146716452513079</v>
      </c>
    </row>
    <row r="4790" spans="1:5" x14ac:dyDescent="0.3">
      <c r="A4790" t="s">
        <v>13652</v>
      </c>
      <c r="B4790">
        <v>9203192</v>
      </c>
      <c r="C4790">
        <v>50000000</v>
      </c>
      <c r="D4790">
        <f t="shared" si="148"/>
        <v>-40796808</v>
      </c>
      <c r="E4790" s="3">
        <f t="shared" si="149"/>
        <v>0.11146716452513079</v>
      </c>
    </row>
    <row r="4791" spans="1:5" x14ac:dyDescent="0.3">
      <c r="A4791" t="s">
        <v>13563</v>
      </c>
      <c r="B4791">
        <v>9166863</v>
      </c>
      <c r="C4791">
        <v>50000000</v>
      </c>
      <c r="D4791">
        <f t="shared" si="148"/>
        <v>-40833137</v>
      </c>
      <c r="E4791" s="3">
        <f t="shared" si="149"/>
        <v>0.11146716452513079</v>
      </c>
    </row>
    <row r="4792" spans="1:5" x14ac:dyDescent="0.3">
      <c r="A4792" t="s">
        <v>11038</v>
      </c>
      <c r="B4792">
        <v>28965197</v>
      </c>
      <c r="C4792">
        <v>70000000</v>
      </c>
      <c r="D4792">
        <f t="shared" si="148"/>
        <v>-41034803</v>
      </c>
      <c r="E4792" s="3">
        <f t="shared" si="149"/>
        <v>0.11146716452513079</v>
      </c>
    </row>
    <row r="4793" spans="1:5" x14ac:dyDescent="0.3">
      <c r="A4793" t="s">
        <v>10979</v>
      </c>
      <c r="B4793">
        <v>18947630</v>
      </c>
      <c r="C4793">
        <v>60000000</v>
      </c>
      <c r="D4793">
        <f t="shared" si="148"/>
        <v>-41052370</v>
      </c>
      <c r="E4793" s="3">
        <f t="shared" si="149"/>
        <v>0.11146716452513079</v>
      </c>
    </row>
    <row r="4794" spans="1:5" x14ac:dyDescent="0.3">
      <c r="A4794" t="s">
        <v>11721</v>
      </c>
      <c r="B4794">
        <v>13782838</v>
      </c>
      <c r="C4794">
        <v>55000000</v>
      </c>
      <c r="D4794">
        <f t="shared" si="148"/>
        <v>-41217162</v>
      </c>
      <c r="E4794" s="3">
        <f t="shared" si="149"/>
        <v>0.11146716452513079</v>
      </c>
    </row>
    <row r="4795" spans="1:5" x14ac:dyDescent="0.3">
      <c r="A4795" t="s">
        <v>11086</v>
      </c>
      <c r="B4795">
        <v>13750556</v>
      </c>
      <c r="C4795">
        <v>55000000</v>
      </c>
      <c r="D4795">
        <f t="shared" si="148"/>
        <v>-41249444</v>
      </c>
      <c r="E4795" s="3">
        <f t="shared" si="149"/>
        <v>0.11146716452513079</v>
      </c>
    </row>
    <row r="4796" spans="1:5" x14ac:dyDescent="0.3">
      <c r="A4796" t="s">
        <v>10648</v>
      </c>
      <c r="B4796">
        <v>58607007</v>
      </c>
      <c r="C4796">
        <v>100000000</v>
      </c>
      <c r="D4796">
        <f t="shared" si="148"/>
        <v>-41392993</v>
      </c>
      <c r="E4796" s="3">
        <f t="shared" si="149"/>
        <v>0.11146716452513079</v>
      </c>
    </row>
    <row r="4797" spans="1:5" x14ac:dyDescent="0.3">
      <c r="A4797" t="s">
        <v>11039</v>
      </c>
      <c r="B4797">
        <v>27550735</v>
      </c>
      <c r="C4797">
        <v>69000000</v>
      </c>
      <c r="D4797">
        <f t="shared" si="148"/>
        <v>-41449265</v>
      </c>
      <c r="E4797" s="3">
        <f t="shared" si="149"/>
        <v>0.11146716452513079</v>
      </c>
    </row>
    <row r="4798" spans="1:5" x14ac:dyDescent="0.3">
      <c r="A4798" t="s">
        <v>10895</v>
      </c>
      <c r="B4798">
        <v>38542418</v>
      </c>
      <c r="C4798">
        <v>80000000</v>
      </c>
      <c r="D4798">
        <f t="shared" si="148"/>
        <v>-41457582</v>
      </c>
      <c r="E4798" s="3">
        <f t="shared" si="149"/>
        <v>0.11146716452513079</v>
      </c>
    </row>
    <row r="4799" spans="1:5" x14ac:dyDescent="0.3">
      <c r="A4799" t="s">
        <v>11408</v>
      </c>
      <c r="B4799">
        <v>8355815</v>
      </c>
      <c r="C4799">
        <v>50000000</v>
      </c>
      <c r="D4799">
        <f t="shared" si="148"/>
        <v>-41644185</v>
      </c>
      <c r="E4799" s="3">
        <f t="shared" si="149"/>
        <v>0.11146716452513079</v>
      </c>
    </row>
    <row r="4800" spans="1:5" x14ac:dyDescent="0.3">
      <c r="A4800" t="s">
        <v>13384</v>
      </c>
      <c r="B4800">
        <v>3205244</v>
      </c>
      <c r="C4800">
        <v>45000000</v>
      </c>
      <c r="D4800">
        <f t="shared" si="148"/>
        <v>-41794756</v>
      </c>
      <c r="E4800" s="3">
        <f t="shared" si="149"/>
        <v>0.11146716452513079</v>
      </c>
    </row>
    <row r="4801" spans="1:5" x14ac:dyDescent="0.3">
      <c r="A4801" t="s">
        <v>11013</v>
      </c>
      <c r="B4801">
        <v>28031250</v>
      </c>
      <c r="C4801">
        <v>70000000</v>
      </c>
      <c r="D4801">
        <f t="shared" si="148"/>
        <v>-41968750</v>
      </c>
      <c r="E4801" s="3">
        <f t="shared" si="149"/>
        <v>0.11146716452513079</v>
      </c>
    </row>
    <row r="4802" spans="1:5" x14ac:dyDescent="0.3">
      <c r="A4802" t="s">
        <v>10718</v>
      </c>
      <c r="B4802">
        <v>107515297</v>
      </c>
      <c r="C4802">
        <v>150000000</v>
      </c>
      <c r="D4802">
        <f t="shared" ref="D4802:D4865" si="150">B4802-C4802</f>
        <v>-42484703</v>
      </c>
      <c r="E4802" s="3">
        <f t="shared" si="149"/>
        <v>0.11146716452513079</v>
      </c>
    </row>
    <row r="4803" spans="1:5" x14ac:dyDescent="0.3">
      <c r="A4803" t="s">
        <v>11410</v>
      </c>
      <c r="B4803">
        <v>6471394</v>
      </c>
      <c r="C4803">
        <v>49000000</v>
      </c>
      <c r="D4803">
        <f t="shared" si="150"/>
        <v>-42528606</v>
      </c>
      <c r="E4803" s="3">
        <f t="shared" ref="E4803:E4866" si="151">CORREL($B:$B,$C:$C)</f>
        <v>0.11146716452513079</v>
      </c>
    </row>
    <row r="4804" spans="1:5" x14ac:dyDescent="0.3">
      <c r="A4804" t="s">
        <v>10905</v>
      </c>
      <c r="B4804">
        <v>27356090</v>
      </c>
      <c r="C4804">
        <v>70000000</v>
      </c>
      <c r="D4804">
        <f t="shared" si="150"/>
        <v>-42643910</v>
      </c>
      <c r="E4804" s="3">
        <f t="shared" si="151"/>
        <v>0.11146716452513079</v>
      </c>
    </row>
    <row r="4805" spans="1:5" x14ac:dyDescent="0.3">
      <c r="A4805" t="s">
        <v>11265</v>
      </c>
      <c r="B4805">
        <v>18573791</v>
      </c>
      <c r="C4805">
        <v>62000000</v>
      </c>
      <c r="D4805">
        <f t="shared" si="150"/>
        <v>-43426209</v>
      </c>
      <c r="E4805" s="3">
        <f t="shared" si="151"/>
        <v>0.11146716452513079</v>
      </c>
    </row>
    <row r="4806" spans="1:5" x14ac:dyDescent="0.3">
      <c r="A4806" t="s">
        <v>11091</v>
      </c>
      <c r="B4806">
        <v>19548064</v>
      </c>
      <c r="C4806">
        <v>63000000</v>
      </c>
      <c r="D4806">
        <f t="shared" si="150"/>
        <v>-43451936</v>
      </c>
      <c r="E4806" s="3">
        <f t="shared" si="151"/>
        <v>0.11146716452513079</v>
      </c>
    </row>
    <row r="4807" spans="1:5" x14ac:dyDescent="0.3">
      <c r="A4807" t="s">
        <v>11385</v>
      </c>
      <c r="B4807">
        <v>26536120</v>
      </c>
      <c r="C4807">
        <v>70000000</v>
      </c>
      <c r="D4807">
        <f t="shared" si="150"/>
        <v>-43463880</v>
      </c>
      <c r="E4807" s="3">
        <f t="shared" si="151"/>
        <v>0.11146716452513079</v>
      </c>
    </row>
    <row r="4808" spans="1:5" x14ac:dyDescent="0.3">
      <c r="A4808" t="s">
        <v>11496</v>
      </c>
      <c r="B4808">
        <v>13401683</v>
      </c>
      <c r="C4808">
        <v>57000000</v>
      </c>
      <c r="D4808">
        <f t="shared" si="150"/>
        <v>-43598317</v>
      </c>
      <c r="E4808" s="3">
        <f t="shared" si="151"/>
        <v>0.11146716452513079</v>
      </c>
    </row>
    <row r="4809" spans="1:5" x14ac:dyDescent="0.3">
      <c r="A4809" t="s">
        <v>11169</v>
      </c>
      <c r="B4809">
        <v>36279230</v>
      </c>
      <c r="C4809">
        <v>80000000</v>
      </c>
      <c r="D4809">
        <f t="shared" si="150"/>
        <v>-43720770</v>
      </c>
      <c r="E4809" s="3">
        <f t="shared" si="151"/>
        <v>0.11146716452513079</v>
      </c>
    </row>
    <row r="4810" spans="1:5" x14ac:dyDescent="0.3">
      <c r="A4810" t="s">
        <v>10801</v>
      </c>
      <c r="B4810">
        <v>56114221</v>
      </c>
      <c r="C4810">
        <v>100000000</v>
      </c>
      <c r="D4810">
        <f t="shared" si="150"/>
        <v>-43885779</v>
      </c>
      <c r="E4810" s="3">
        <f t="shared" si="151"/>
        <v>0.11146716452513079</v>
      </c>
    </row>
    <row r="4811" spans="1:5" x14ac:dyDescent="0.3">
      <c r="A4811" t="s">
        <v>10679</v>
      </c>
      <c r="B4811">
        <v>66002193</v>
      </c>
      <c r="C4811">
        <v>110000000</v>
      </c>
      <c r="D4811">
        <f t="shared" si="150"/>
        <v>-43997807</v>
      </c>
      <c r="E4811" s="3">
        <f t="shared" si="151"/>
        <v>0.11146716452513079</v>
      </c>
    </row>
    <row r="4812" spans="1:5" x14ac:dyDescent="0.3">
      <c r="A4812" t="s">
        <v>11026</v>
      </c>
      <c r="B4812">
        <v>5851188</v>
      </c>
      <c r="C4812">
        <v>50000000</v>
      </c>
      <c r="D4812">
        <f t="shared" si="150"/>
        <v>-44148812</v>
      </c>
      <c r="E4812" s="3">
        <f t="shared" si="151"/>
        <v>0.11146716452513079</v>
      </c>
    </row>
    <row r="4813" spans="1:5" x14ac:dyDescent="0.3">
      <c r="A4813" t="s">
        <v>10977</v>
      </c>
      <c r="B4813">
        <v>27796042</v>
      </c>
      <c r="C4813">
        <v>72000000</v>
      </c>
      <c r="D4813">
        <f t="shared" si="150"/>
        <v>-44203958</v>
      </c>
      <c r="E4813" s="3">
        <f t="shared" si="151"/>
        <v>0.11146716452513079</v>
      </c>
    </row>
    <row r="4814" spans="1:5" x14ac:dyDescent="0.3">
      <c r="A4814" t="s">
        <v>11278</v>
      </c>
      <c r="B4814">
        <v>9483821</v>
      </c>
      <c r="C4814">
        <v>54000000</v>
      </c>
      <c r="D4814">
        <f t="shared" si="150"/>
        <v>-44516179</v>
      </c>
      <c r="E4814" s="3">
        <f t="shared" si="151"/>
        <v>0.11146716452513079</v>
      </c>
    </row>
    <row r="4815" spans="1:5" x14ac:dyDescent="0.3">
      <c r="A4815" t="s">
        <v>11404</v>
      </c>
      <c r="B4815">
        <v>10137232</v>
      </c>
      <c r="C4815">
        <v>55000000</v>
      </c>
      <c r="D4815">
        <f t="shared" si="150"/>
        <v>-44862768</v>
      </c>
      <c r="E4815" s="3">
        <f t="shared" si="151"/>
        <v>0.11146716452513079</v>
      </c>
    </row>
    <row r="4816" spans="1:5" x14ac:dyDescent="0.3">
      <c r="A4816" t="s">
        <v>11027</v>
      </c>
      <c r="B4816">
        <v>25121291</v>
      </c>
      <c r="C4816">
        <v>70000000</v>
      </c>
      <c r="D4816">
        <f t="shared" si="150"/>
        <v>-44878709</v>
      </c>
      <c r="E4816" s="3">
        <f t="shared" si="151"/>
        <v>0.11146716452513079</v>
      </c>
    </row>
    <row r="4817" spans="1:5" x14ac:dyDescent="0.3">
      <c r="A4817" t="s">
        <v>11018</v>
      </c>
      <c r="B4817">
        <v>25093607</v>
      </c>
      <c r="C4817">
        <v>70000000</v>
      </c>
      <c r="D4817">
        <f t="shared" si="150"/>
        <v>-44906393</v>
      </c>
      <c r="E4817" s="3">
        <f t="shared" si="151"/>
        <v>0.11146716452513079</v>
      </c>
    </row>
    <row r="4818" spans="1:5" x14ac:dyDescent="0.3">
      <c r="A4818" t="s">
        <v>10430</v>
      </c>
      <c r="B4818">
        <v>200074175</v>
      </c>
      <c r="C4818">
        <v>245000000</v>
      </c>
      <c r="D4818">
        <f t="shared" si="150"/>
        <v>-44925825</v>
      </c>
      <c r="E4818" s="3">
        <f t="shared" si="151"/>
        <v>0.11146716452513079</v>
      </c>
    </row>
    <row r="4819" spans="1:5" x14ac:dyDescent="0.3">
      <c r="A4819" t="s">
        <v>10958</v>
      </c>
      <c r="B4819">
        <v>30013346</v>
      </c>
      <c r="C4819">
        <v>75000000</v>
      </c>
      <c r="D4819">
        <f t="shared" si="150"/>
        <v>-44986654</v>
      </c>
      <c r="E4819" s="3">
        <f t="shared" si="151"/>
        <v>0.11146716452513079</v>
      </c>
    </row>
    <row r="4820" spans="1:5" x14ac:dyDescent="0.3">
      <c r="A4820" t="s">
        <v>14714</v>
      </c>
      <c r="C4820">
        <v>45000000</v>
      </c>
      <c r="D4820">
        <f t="shared" si="150"/>
        <v>-45000000</v>
      </c>
      <c r="E4820" s="3">
        <f t="shared" si="151"/>
        <v>0.11146716452513079</v>
      </c>
    </row>
    <row r="4821" spans="1:5" x14ac:dyDescent="0.3">
      <c r="A4821" t="s">
        <v>11100</v>
      </c>
      <c r="B4821">
        <v>15738632</v>
      </c>
      <c r="C4821">
        <v>61000000</v>
      </c>
      <c r="D4821">
        <f t="shared" si="150"/>
        <v>-45261368</v>
      </c>
      <c r="E4821" s="3">
        <f t="shared" si="151"/>
        <v>0.11146716452513079</v>
      </c>
    </row>
    <row r="4822" spans="1:5" x14ac:dyDescent="0.3">
      <c r="A4822" t="s">
        <v>10724</v>
      </c>
      <c r="B4822">
        <v>54700065</v>
      </c>
      <c r="C4822">
        <v>100000000</v>
      </c>
      <c r="D4822">
        <f t="shared" si="150"/>
        <v>-45299935</v>
      </c>
      <c r="E4822" s="3">
        <f t="shared" si="151"/>
        <v>0.11146716452513079</v>
      </c>
    </row>
    <row r="4823" spans="1:5" x14ac:dyDescent="0.3">
      <c r="A4823" t="s">
        <v>10896</v>
      </c>
      <c r="B4823">
        <v>34566746</v>
      </c>
      <c r="C4823">
        <v>80000000</v>
      </c>
      <c r="D4823">
        <f t="shared" si="150"/>
        <v>-45433254</v>
      </c>
      <c r="E4823" s="3">
        <f t="shared" si="151"/>
        <v>0.11146716452513079</v>
      </c>
    </row>
    <row r="4824" spans="1:5" x14ac:dyDescent="0.3">
      <c r="A4824" t="s">
        <v>11270</v>
      </c>
      <c r="B4824">
        <v>11466088</v>
      </c>
      <c r="C4824">
        <v>57000000</v>
      </c>
      <c r="D4824">
        <f t="shared" si="150"/>
        <v>-45533912</v>
      </c>
      <c r="E4824" s="3">
        <f t="shared" si="151"/>
        <v>0.11146716452513079</v>
      </c>
    </row>
    <row r="4825" spans="1:5" x14ac:dyDescent="0.3">
      <c r="A4825" t="s">
        <v>11663</v>
      </c>
      <c r="B4825">
        <v>14358033</v>
      </c>
      <c r="C4825">
        <v>60000000</v>
      </c>
      <c r="D4825">
        <f t="shared" si="150"/>
        <v>-45641967</v>
      </c>
      <c r="E4825" s="3">
        <f t="shared" si="151"/>
        <v>0.11146716452513079</v>
      </c>
    </row>
    <row r="4826" spans="1:5" x14ac:dyDescent="0.3">
      <c r="A4826" t="s">
        <v>11197</v>
      </c>
      <c r="B4826">
        <v>22362500</v>
      </c>
      <c r="C4826">
        <v>68005000</v>
      </c>
      <c r="D4826">
        <f t="shared" si="150"/>
        <v>-45642500</v>
      </c>
      <c r="E4826" s="3">
        <f t="shared" si="151"/>
        <v>0.11146716452513079</v>
      </c>
    </row>
    <row r="4827" spans="1:5" x14ac:dyDescent="0.3">
      <c r="A4827" t="s">
        <v>11192</v>
      </c>
      <c r="B4827">
        <v>14218868</v>
      </c>
      <c r="C4827">
        <v>60000000</v>
      </c>
      <c r="D4827">
        <f t="shared" si="150"/>
        <v>-45781132</v>
      </c>
      <c r="E4827" s="3">
        <f t="shared" si="151"/>
        <v>0.11146716452513079</v>
      </c>
    </row>
    <row r="4828" spans="1:5" x14ac:dyDescent="0.3">
      <c r="A4828" t="s">
        <v>10446</v>
      </c>
      <c r="B4828">
        <v>179020854</v>
      </c>
      <c r="C4828">
        <v>225000000</v>
      </c>
      <c r="D4828">
        <f t="shared" si="150"/>
        <v>-45979146</v>
      </c>
      <c r="E4828" s="3">
        <f t="shared" si="151"/>
        <v>0.11146716452513079</v>
      </c>
    </row>
    <row r="4829" spans="1:5" x14ac:dyDescent="0.3">
      <c r="A4829" t="s">
        <v>11294</v>
      </c>
      <c r="B4829">
        <v>5755286</v>
      </c>
      <c r="C4829">
        <v>52000000</v>
      </c>
      <c r="D4829">
        <f t="shared" si="150"/>
        <v>-46244714</v>
      </c>
      <c r="E4829" s="3">
        <f t="shared" si="151"/>
        <v>0.11146716452513079</v>
      </c>
    </row>
    <row r="4830" spans="1:5" x14ac:dyDescent="0.3">
      <c r="A4830" t="s">
        <v>10726</v>
      </c>
      <c r="B4830">
        <v>55673333</v>
      </c>
      <c r="C4830">
        <v>102000000</v>
      </c>
      <c r="D4830">
        <f t="shared" si="150"/>
        <v>-46326667</v>
      </c>
      <c r="E4830" s="3">
        <f t="shared" si="151"/>
        <v>0.11146716452513079</v>
      </c>
    </row>
    <row r="4831" spans="1:5" x14ac:dyDescent="0.3">
      <c r="A4831" t="s">
        <v>11434</v>
      </c>
      <c r="B4831">
        <v>528972</v>
      </c>
      <c r="C4831">
        <v>47000000</v>
      </c>
      <c r="D4831">
        <f t="shared" si="150"/>
        <v>-46471028</v>
      </c>
      <c r="E4831" s="3">
        <f t="shared" si="151"/>
        <v>0.11146716452513079</v>
      </c>
    </row>
    <row r="4832" spans="1:5" x14ac:dyDescent="0.3">
      <c r="A4832" t="s">
        <v>11177</v>
      </c>
      <c r="B4832">
        <v>40076438</v>
      </c>
      <c r="C4832">
        <v>87000000</v>
      </c>
      <c r="D4832">
        <f t="shared" si="150"/>
        <v>-46923562</v>
      </c>
      <c r="E4832" s="3">
        <f t="shared" si="151"/>
        <v>0.11146716452513079</v>
      </c>
    </row>
    <row r="4833" spans="1:5" x14ac:dyDescent="0.3">
      <c r="A4833" t="s">
        <v>10897</v>
      </c>
      <c r="B4833">
        <v>32885565</v>
      </c>
      <c r="C4833">
        <v>80000000</v>
      </c>
      <c r="D4833">
        <f t="shared" si="150"/>
        <v>-47114435</v>
      </c>
      <c r="E4833" s="3">
        <f t="shared" si="151"/>
        <v>0.11146716452513079</v>
      </c>
    </row>
    <row r="4834" spans="1:5" x14ac:dyDescent="0.3">
      <c r="A4834" t="s">
        <v>11488</v>
      </c>
      <c r="B4834">
        <v>22877808</v>
      </c>
      <c r="C4834">
        <v>70000000</v>
      </c>
      <c r="D4834">
        <f t="shared" si="150"/>
        <v>-47122192</v>
      </c>
      <c r="E4834" s="3">
        <f t="shared" si="151"/>
        <v>0.11146716452513079</v>
      </c>
    </row>
    <row r="4835" spans="1:5" x14ac:dyDescent="0.3">
      <c r="A4835" t="s">
        <v>10799</v>
      </c>
      <c r="B4835">
        <v>42877165</v>
      </c>
      <c r="C4835">
        <v>90000000</v>
      </c>
      <c r="D4835">
        <f t="shared" si="150"/>
        <v>-47122835</v>
      </c>
      <c r="E4835" s="3">
        <f t="shared" si="151"/>
        <v>0.11146716452513079</v>
      </c>
    </row>
    <row r="4836" spans="1:5" x14ac:dyDescent="0.3">
      <c r="A4836" t="s">
        <v>10647</v>
      </c>
      <c r="B4836">
        <v>57637485</v>
      </c>
      <c r="C4836">
        <v>105000000</v>
      </c>
      <c r="D4836">
        <f t="shared" si="150"/>
        <v>-47362515</v>
      </c>
      <c r="E4836" s="3">
        <f t="shared" si="151"/>
        <v>0.11146716452513079</v>
      </c>
    </row>
    <row r="4837" spans="1:5" x14ac:dyDescent="0.3">
      <c r="A4837" t="s">
        <v>11081</v>
      </c>
      <c r="B4837">
        <v>17218080</v>
      </c>
      <c r="C4837">
        <v>65000000</v>
      </c>
      <c r="D4837">
        <f t="shared" si="150"/>
        <v>-47781920</v>
      </c>
      <c r="E4837" s="3">
        <f t="shared" si="151"/>
        <v>0.11146716452513079</v>
      </c>
    </row>
    <row r="4838" spans="1:5" x14ac:dyDescent="0.3">
      <c r="A4838" t="s">
        <v>11318</v>
      </c>
      <c r="B4838">
        <v>2175312</v>
      </c>
      <c r="C4838">
        <v>50000000</v>
      </c>
      <c r="D4838">
        <f t="shared" si="150"/>
        <v>-47824688</v>
      </c>
      <c r="E4838" s="3">
        <f t="shared" si="151"/>
        <v>0.11146716452513079</v>
      </c>
    </row>
    <row r="4839" spans="1:5" x14ac:dyDescent="0.3">
      <c r="A4839" t="s">
        <v>11275</v>
      </c>
      <c r="B4839">
        <v>6167817</v>
      </c>
      <c r="C4839">
        <v>54000000</v>
      </c>
      <c r="D4839">
        <f t="shared" si="150"/>
        <v>-47832183</v>
      </c>
      <c r="E4839" s="3">
        <f t="shared" si="151"/>
        <v>0.11146716452513079</v>
      </c>
    </row>
    <row r="4840" spans="1:5" x14ac:dyDescent="0.3">
      <c r="A4840" t="s">
        <v>11205</v>
      </c>
      <c r="B4840">
        <v>12065985</v>
      </c>
      <c r="C4840">
        <v>60000000</v>
      </c>
      <c r="D4840">
        <f t="shared" si="150"/>
        <v>-47934015</v>
      </c>
      <c r="E4840" s="3">
        <f t="shared" si="151"/>
        <v>0.11146716452513079</v>
      </c>
    </row>
    <row r="4841" spans="1:5" x14ac:dyDescent="0.3">
      <c r="A4841" t="s">
        <v>11195</v>
      </c>
      <c r="B4841">
        <v>11802056</v>
      </c>
      <c r="C4841">
        <v>60000000</v>
      </c>
      <c r="D4841">
        <f t="shared" si="150"/>
        <v>-48197944</v>
      </c>
      <c r="E4841" s="3">
        <f t="shared" si="151"/>
        <v>0.11146716452513079</v>
      </c>
    </row>
    <row r="4842" spans="1:5" x14ac:dyDescent="0.3">
      <c r="A4842" t="s">
        <v>11516</v>
      </c>
      <c r="B4842">
        <v>1500000</v>
      </c>
      <c r="C4842">
        <v>50000000</v>
      </c>
      <c r="D4842">
        <f t="shared" si="150"/>
        <v>-48500000</v>
      </c>
      <c r="E4842" s="3">
        <f t="shared" si="151"/>
        <v>0.11146716452513079</v>
      </c>
    </row>
    <row r="4843" spans="1:5" x14ac:dyDescent="0.3">
      <c r="A4843" t="s">
        <v>10604</v>
      </c>
      <c r="B4843">
        <v>83348920</v>
      </c>
      <c r="C4843">
        <v>132000000</v>
      </c>
      <c r="D4843">
        <f t="shared" si="150"/>
        <v>-48651080</v>
      </c>
      <c r="E4843" s="3">
        <f t="shared" si="151"/>
        <v>0.11146716452513079</v>
      </c>
    </row>
    <row r="4844" spans="1:5" x14ac:dyDescent="0.3">
      <c r="A4844" t="s">
        <v>11028</v>
      </c>
      <c r="B4844">
        <v>18821279</v>
      </c>
      <c r="C4844">
        <v>68000000</v>
      </c>
      <c r="D4844">
        <f t="shared" si="150"/>
        <v>-49178721</v>
      </c>
      <c r="E4844" s="3">
        <f t="shared" si="151"/>
        <v>0.11146716452513079</v>
      </c>
    </row>
    <row r="4845" spans="1:5" x14ac:dyDescent="0.3">
      <c r="A4845" t="s">
        <v>10747</v>
      </c>
      <c r="B4845">
        <v>50802661</v>
      </c>
      <c r="C4845">
        <v>100000000</v>
      </c>
      <c r="D4845">
        <f t="shared" si="150"/>
        <v>-49197339</v>
      </c>
      <c r="E4845" s="3">
        <f t="shared" si="151"/>
        <v>0.11146716452513079</v>
      </c>
    </row>
    <row r="4846" spans="1:5" x14ac:dyDescent="0.3">
      <c r="A4846" t="s">
        <v>11283</v>
      </c>
      <c r="B4846">
        <v>5660084</v>
      </c>
      <c r="C4846">
        <v>55000000</v>
      </c>
      <c r="D4846">
        <f t="shared" si="150"/>
        <v>-49339916</v>
      </c>
      <c r="E4846" s="3">
        <f t="shared" si="151"/>
        <v>0.11146716452513079</v>
      </c>
    </row>
    <row r="4847" spans="1:5" x14ac:dyDescent="0.3">
      <c r="A4847" t="s">
        <v>10484</v>
      </c>
      <c r="B4847">
        <v>130468626</v>
      </c>
      <c r="C4847">
        <v>180000000</v>
      </c>
      <c r="D4847">
        <f t="shared" si="150"/>
        <v>-49531374</v>
      </c>
      <c r="E4847" s="3">
        <f t="shared" si="151"/>
        <v>0.11146716452513079</v>
      </c>
    </row>
    <row r="4848" spans="1:5" x14ac:dyDescent="0.3">
      <c r="A4848" t="s">
        <v>10706</v>
      </c>
      <c r="B4848">
        <v>65452312</v>
      </c>
      <c r="C4848">
        <v>115000000</v>
      </c>
      <c r="D4848">
        <f t="shared" si="150"/>
        <v>-49547688</v>
      </c>
      <c r="E4848" s="3">
        <f t="shared" si="151"/>
        <v>0.11146716452513079</v>
      </c>
    </row>
    <row r="4849" spans="1:5" x14ac:dyDescent="0.3">
      <c r="A4849" t="s">
        <v>13585</v>
      </c>
      <c r="B4849">
        <v>382946</v>
      </c>
      <c r="C4849">
        <v>50000000</v>
      </c>
      <c r="D4849">
        <f t="shared" si="150"/>
        <v>-49617054</v>
      </c>
      <c r="E4849" s="3">
        <f t="shared" si="151"/>
        <v>0.11146716452513079</v>
      </c>
    </row>
    <row r="4850" spans="1:5" x14ac:dyDescent="0.3">
      <c r="A4850" t="s">
        <v>10830</v>
      </c>
      <c r="B4850">
        <v>40048332</v>
      </c>
      <c r="C4850">
        <v>90000000</v>
      </c>
      <c r="D4850">
        <f t="shared" si="150"/>
        <v>-49951668</v>
      </c>
      <c r="E4850" s="3">
        <f t="shared" si="151"/>
        <v>0.11146716452513079</v>
      </c>
    </row>
    <row r="4851" spans="1:5" x14ac:dyDescent="0.3">
      <c r="A4851" t="s">
        <v>10921</v>
      </c>
      <c r="B4851">
        <v>26000610</v>
      </c>
      <c r="C4851">
        <v>76000000</v>
      </c>
      <c r="D4851">
        <f t="shared" si="150"/>
        <v>-49999390</v>
      </c>
      <c r="E4851" s="3">
        <f t="shared" si="151"/>
        <v>0.11146716452513079</v>
      </c>
    </row>
    <row r="4852" spans="1:5" x14ac:dyDescent="0.3">
      <c r="A4852" t="s">
        <v>10892</v>
      </c>
      <c r="B4852">
        <v>37899638</v>
      </c>
      <c r="C4852">
        <v>88000000</v>
      </c>
      <c r="D4852">
        <f t="shared" si="150"/>
        <v>-50100362</v>
      </c>
      <c r="E4852" s="3">
        <f t="shared" si="151"/>
        <v>0.11146716452513079</v>
      </c>
    </row>
    <row r="4853" spans="1:5" x14ac:dyDescent="0.3">
      <c r="A4853" t="s">
        <v>11021</v>
      </c>
      <c r="B4853">
        <v>19819494</v>
      </c>
      <c r="C4853">
        <v>70000000</v>
      </c>
      <c r="D4853">
        <f t="shared" si="150"/>
        <v>-50180506</v>
      </c>
      <c r="E4853" s="3">
        <f t="shared" si="151"/>
        <v>0.11146716452513079</v>
      </c>
    </row>
    <row r="4854" spans="1:5" x14ac:dyDescent="0.3">
      <c r="A4854" t="s">
        <v>10842</v>
      </c>
      <c r="B4854">
        <v>34543701</v>
      </c>
      <c r="C4854">
        <v>85000000</v>
      </c>
      <c r="D4854">
        <f t="shared" si="150"/>
        <v>-50456299</v>
      </c>
      <c r="E4854" s="3">
        <f t="shared" si="151"/>
        <v>0.11146716452513079</v>
      </c>
    </row>
    <row r="4855" spans="1:5" x14ac:dyDescent="0.3">
      <c r="A4855" t="s">
        <v>13042</v>
      </c>
      <c r="B4855">
        <v>52543632</v>
      </c>
      <c r="C4855">
        <v>103000000</v>
      </c>
      <c r="D4855">
        <f t="shared" si="150"/>
        <v>-50456368</v>
      </c>
      <c r="E4855" s="3">
        <f t="shared" si="151"/>
        <v>0.11146716452513079</v>
      </c>
    </row>
    <row r="4856" spans="1:5" x14ac:dyDescent="0.3">
      <c r="A4856" t="s">
        <v>11403</v>
      </c>
      <c r="B4856">
        <v>9528092</v>
      </c>
      <c r="C4856">
        <v>60000000</v>
      </c>
      <c r="D4856">
        <f t="shared" si="150"/>
        <v>-50471908</v>
      </c>
      <c r="E4856" s="3">
        <f t="shared" si="151"/>
        <v>0.11146716452513079</v>
      </c>
    </row>
    <row r="4857" spans="1:5" x14ac:dyDescent="0.3">
      <c r="A4857" t="s">
        <v>10800</v>
      </c>
      <c r="B4857">
        <v>35168677</v>
      </c>
      <c r="C4857">
        <v>86000000</v>
      </c>
      <c r="D4857">
        <f t="shared" si="150"/>
        <v>-50831323</v>
      </c>
      <c r="E4857" s="3">
        <f t="shared" si="151"/>
        <v>0.11146716452513079</v>
      </c>
    </row>
    <row r="4858" spans="1:5" x14ac:dyDescent="0.3">
      <c r="A4858" t="s">
        <v>11019</v>
      </c>
      <c r="B4858">
        <v>18990542</v>
      </c>
      <c r="C4858">
        <v>70000000</v>
      </c>
      <c r="D4858">
        <f t="shared" si="150"/>
        <v>-51009458</v>
      </c>
      <c r="E4858" s="3">
        <f t="shared" si="151"/>
        <v>0.11146716452513079</v>
      </c>
    </row>
    <row r="4859" spans="1:5" x14ac:dyDescent="0.3">
      <c r="A4859" t="s">
        <v>10750</v>
      </c>
      <c r="B4859">
        <v>43982842</v>
      </c>
      <c r="C4859">
        <v>95000000</v>
      </c>
      <c r="D4859">
        <f t="shared" si="150"/>
        <v>-51017158</v>
      </c>
      <c r="E4859" s="3">
        <f t="shared" si="151"/>
        <v>0.11146716452513079</v>
      </c>
    </row>
    <row r="4860" spans="1:5" x14ac:dyDescent="0.3">
      <c r="A4860" t="s">
        <v>10687</v>
      </c>
      <c r="B4860">
        <v>58183966</v>
      </c>
      <c r="C4860">
        <v>110000000</v>
      </c>
      <c r="D4860">
        <f t="shared" si="150"/>
        <v>-51816034</v>
      </c>
      <c r="E4860" s="3">
        <f t="shared" si="151"/>
        <v>0.11146716452513079</v>
      </c>
    </row>
    <row r="4861" spans="1:5" x14ac:dyDescent="0.3">
      <c r="A4861" t="s">
        <v>10841</v>
      </c>
      <c r="B4861">
        <v>33048353</v>
      </c>
      <c r="C4861">
        <v>85000000</v>
      </c>
      <c r="D4861">
        <f t="shared" si="150"/>
        <v>-51951647</v>
      </c>
      <c r="E4861" s="3">
        <f t="shared" si="151"/>
        <v>0.11146716452513079</v>
      </c>
    </row>
    <row r="4862" spans="1:5" x14ac:dyDescent="0.3">
      <c r="A4862" t="s">
        <v>10602</v>
      </c>
      <c r="B4862">
        <v>83024900</v>
      </c>
      <c r="C4862">
        <v>135000000</v>
      </c>
      <c r="D4862">
        <f t="shared" si="150"/>
        <v>-51975100</v>
      </c>
      <c r="E4862" s="3">
        <f t="shared" si="151"/>
        <v>0.11146716452513079</v>
      </c>
    </row>
    <row r="4863" spans="1:5" x14ac:dyDescent="0.3">
      <c r="A4863" t="s">
        <v>10894</v>
      </c>
      <c r="B4863">
        <v>27779888</v>
      </c>
      <c r="C4863">
        <v>80000000</v>
      </c>
      <c r="D4863">
        <f t="shared" si="150"/>
        <v>-52220112</v>
      </c>
      <c r="E4863" s="3">
        <f t="shared" si="151"/>
        <v>0.11146716452513079</v>
      </c>
    </row>
    <row r="4864" spans="1:5" x14ac:dyDescent="0.3">
      <c r="A4864" t="s">
        <v>10957</v>
      </c>
      <c r="B4864">
        <v>22751979</v>
      </c>
      <c r="C4864">
        <v>75000000</v>
      </c>
      <c r="D4864">
        <f t="shared" si="150"/>
        <v>-52248021</v>
      </c>
      <c r="E4864" s="3">
        <f t="shared" si="151"/>
        <v>0.11146716452513079</v>
      </c>
    </row>
    <row r="4865" spans="1:5" x14ac:dyDescent="0.3">
      <c r="A4865" t="s">
        <v>10632</v>
      </c>
      <c r="B4865">
        <v>32694788</v>
      </c>
      <c r="C4865">
        <v>85000000</v>
      </c>
      <c r="D4865">
        <f t="shared" si="150"/>
        <v>-52305212</v>
      </c>
      <c r="E4865" s="3">
        <f t="shared" si="151"/>
        <v>0.11146716452513079</v>
      </c>
    </row>
    <row r="4866" spans="1:5" x14ac:dyDescent="0.3">
      <c r="A4866" t="s">
        <v>11200</v>
      </c>
      <c r="B4866">
        <v>7605668</v>
      </c>
      <c r="C4866">
        <v>60000000</v>
      </c>
      <c r="D4866">
        <f t="shared" ref="D4866:D4929" si="152">B4866-C4866</f>
        <v>-52394332</v>
      </c>
      <c r="E4866" s="3">
        <f t="shared" si="151"/>
        <v>0.11146716452513079</v>
      </c>
    </row>
    <row r="4867" spans="1:5" x14ac:dyDescent="0.3">
      <c r="A4867" t="s">
        <v>10798</v>
      </c>
      <c r="B4867">
        <v>47474112</v>
      </c>
      <c r="C4867">
        <v>100000000</v>
      </c>
      <c r="D4867">
        <f t="shared" si="152"/>
        <v>-52525888</v>
      </c>
      <c r="E4867" s="3">
        <f t="shared" ref="E4867:E4930" si="153">CORREL($B:$B,$C:$C)</f>
        <v>0.11146716452513079</v>
      </c>
    </row>
    <row r="4868" spans="1:5" x14ac:dyDescent="0.3">
      <c r="A4868" t="s">
        <v>10832</v>
      </c>
      <c r="B4868">
        <v>31494270</v>
      </c>
      <c r="C4868">
        <v>85000000</v>
      </c>
      <c r="D4868">
        <f t="shared" si="152"/>
        <v>-53505730</v>
      </c>
      <c r="E4868" s="3">
        <f t="shared" si="153"/>
        <v>0.11146716452513079</v>
      </c>
    </row>
    <row r="4869" spans="1:5" x14ac:dyDescent="0.3">
      <c r="A4869" t="s">
        <v>11202</v>
      </c>
      <c r="B4869">
        <v>4426297</v>
      </c>
      <c r="C4869">
        <v>58000000</v>
      </c>
      <c r="D4869">
        <f t="shared" si="152"/>
        <v>-53573703</v>
      </c>
      <c r="E4869" s="3">
        <f t="shared" si="153"/>
        <v>0.11146716452513079</v>
      </c>
    </row>
    <row r="4870" spans="1:5" x14ac:dyDescent="0.3">
      <c r="A4870" t="s">
        <v>13407</v>
      </c>
      <c r="B4870">
        <v>6126237</v>
      </c>
      <c r="C4870">
        <v>60000000</v>
      </c>
      <c r="D4870">
        <f t="shared" si="152"/>
        <v>-53873763</v>
      </c>
      <c r="E4870" s="3">
        <f t="shared" si="153"/>
        <v>0.11146716452513079</v>
      </c>
    </row>
    <row r="4871" spans="1:5" x14ac:dyDescent="0.3">
      <c r="A4871" t="s">
        <v>10962</v>
      </c>
      <c r="B4871">
        <v>21009180</v>
      </c>
      <c r="C4871">
        <v>75000000</v>
      </c>
      <c r="D4871">
        <f t="shared" si="152"/>
        <v>-53990820</v>
      </c>
      <c r="E4871" s="3">
        <f t="shared" si="153"/>
        <v>0.11146716452513079</v>
      </c>
    </row>
    <row r="4872" spans="1:5" x14ac:dyDescent="0.3">
      <c r="A4872" t="s">
        <v>11201</v>
      </c>
      <c r="B4872">
        <v>4535117</v>
      </c>
      <c r="C4872">
        <v>58800000</v>
      </c>
      <c r="D4872">
        <f t="shared" si="152"/>
        <v>-54264883</v>
      </c>
      <c r="E4872" s="3">
        <f t="shared" si="153"/>
        <v>0.11146716452513079</v>
      </c>
    </row>
    <row r="4873" spans="1:5" x14ac:dyDescent="0.3">
      <c r="A4873" t="s">
        <v>11467</v>
      </c>
      <c r="B4873">
        <v>65557989</v>
      </c>
      <c r="C4873">
        <v>120000000</v>
      </c>
      <c r="D4873">
        <f t="shared" si="152"/>
        <v>-54442011</v>
      </c>
      <c r="E4873" s="3">
        <f t="shared" si="153"/>
        <v>0.11146716452513079</v>
      </c>
    </row>
    <row r="4874" spans="1:5" x14ac:dyDescent="0.3">
      <c r="A4874" t="s">
        <v>11267</v>
      </c>
      <c r="B4874">
        <v>16264475</v>
      </c>
      <c r="C4874">
        <v>71000000</v>
      </c>
      <c r="D4874">
        <f t="shared" si="152"/>
        <v>-54735525</v>
      </c>
      <c r="E4874" s="3">
        <f t="shared" si="153"/>
        <v>0.11146716452513079</v>
      </c>
    </row>
    <row r="4875" spans="1:5" x14ac:dyDescent="0.3">
      <c r="A4875" t="s">
        <v>10645</v>
      </c>
      <c r="B4875">
        <v>64736114</v>
      </c>
      <c r="C4875">
        <v>120000000</v>
      </c>
      <c r="D4875">
        <f t="shared" si="152"/>
        <v>-55263886</v>
      </c>
      <c r="E4875" s="3">
        <f t="shared" si="153"/>
        <v>0.11146716452513079</v>
      </c>
    </row>
    <row r="4876" spans="1:5" x14ac:dyDescent="0.3">
      <c r="A4876" t="s">
        <v>10829</v>
      </c>
      <c r="B4876">
        <v>44606335</v>
      </c>
      <c r="C4876">
        <v>100000000</v>
      </c>
      <c r="D4876">
        <f t="shared" si="152"/>
        <v>-55393665</v>
      </c>
      <c r="E4876" s="3">
        <f t="shared" si="153"/>
        <v>0.11146716452513079</v>
      </c>
    </row>
    <row r="4877" spans="1:5" x14ac:dyDescent="0.3">
      <c r="A4877" t="s">
        <v>11020</v>
      </c>
      <c r="B4877">
        <v>14294842</v>
      </c>
      <c r="C4877">
        <v>70000000</v>
      </c>
      <c r="D4877">
        <f t="shared" si="152"/>
        <v>-55705158</v>
      </c>
      <c r="E4877" s="3">
        <f t="shared" si="153"/>
        <v>0.11146716452513079</v>
      </c>
    </row>
    <row r="4878" spans="1:5" x14ac:dyDescent="0.3">
      <c r="A4878" t="s">
        <v>10489</v>
      </c>
      <c r="B4878">
        <v>124051759</v>
      </c>
      <c r="C4878">
        <v>180000000</v>
      </c>
      <c r="D4878">
        <f t="shared" si="152"/>
        <v>-55948241</v>
      </c>
      <c r="E4878" s="3">
        <f t="shared" si="153"/>
        <v>0.11146716452513079</v>
      </c>
    </row>
    <row r="4879" spans="1:5" x14ac:dyDescent="0.3">
      <c r="A4879" t="s">
        <v>11661</v>
      </c>
      <c r="B4879">
        <v>20999103</v>
      </c>
      <c r="C4879">
        <v>77000000</v>
      </c>
      <c r="D4879">
        <f t="shared" si="152"/>
        <v>-56000897</v>
      </c>
      <c r="E4879" s="3">
        <f t="shared" si="153"/>
        <v>0.11146716452513079</v>
      </c>
    </row>
    <row r="4880" spans="1:5" x14ac:dyDescent="0.3">
      <c r="A4880" t="s">
        <v>11022</v>
      </c>
      <c r="B4880">
        <v>13596911</v>
      </c>
      <c r="C4880">
        <v>70000000</v>
      </c>
      <c r="D4880">
        <f t="shared" si="152"/>
        <v>-56403089</v>
      </c>
      <c r="E4880" s="3">
        <f t="shared" si="153"/>
        <v>0.11146716452513079</v>
      </c>
    </row>
    <row r="4881" spans="1:5" x14ac:dyDescent="0.3">
      <c r="A4881" t="s">
        <v>11424</v>
      </c>
      <c r="B4881">
        <v>1206135</v>
      </c>
      <c r="C4881">
        <v>58000000</v>
      </c>
      <c r="D4881">
        <f t="shared" si="152"/>
        <v>-56793865</v>
      </c>
      <c r="E4881" s="3">
        <f t="shared" si="153"/>
        <v>0.11146716452513079</v>
      </c>
    </row>
    <row r="4882" spans="1:5" x14ac:dyDescent="0.3">
      <c r="A4882" t="s">
        <v>10682</v>
      </c>
      <c r="B4882">
        <v>48068396</v>
      </c>
      <c r="C4882">
        <v>105000000</v>
      </c>
      <c r="D4882">
        <f t="shared" si="152"/>
        <v>-56931604</v>
      </c>
      <c r="E4882" s="3">
        <f t="shared" si="153"/>
        <v>0.11146716452513079</v>
      </c>
    </row>
    <row r="4883" spans="1:5" x14ac:dyDescent="0.3">
      <c r="A4883" t="s">
        <v>12054</v>
      </c>
      <c r="B4883">
        <v>2975649</v>
      </c>
      <c r="C4883">
        <v>60000000</v>
      </c>
      <c r="D4883">
        <f t="shared" si="152"/>
        <v>-57024351</v>
      </c>
      <c r="E4883" s="3">
        <f t="shared" si="153"/>
        <v>0.11146716452513079</v>
      </c>
    </row>
    <row r="4884" spans="1:5" x14ac:dyDescent="0.3">
      <c r="A4884" t="s">
        <v>10615</v>
      </c>
      <c r="B4884">
        <v>77564037</v>
      </c>
      <c r="C4884">
        <v>135000000</v>
      </c>
      <c r="D4884">
        <f t="shared" si="152"/>
        <v>-57435963</v>
      </c>
      <c r="E4884" s="3">
        <f t="shared" si="153"/>
        <v>0.11146716452513079</v>
      </c>
    </row>
    <row r="4885" spans="1:5" x14ac:dyDescent="0.3">
      <c r="A4885" t="s">
        <v>14499</v>
      </c>
      <c r="C4885">
        <v>58000000</v>
      </c>
      <c r="D4885">
        <f t="shared" si="152"/>
        <v>-58000000</v>
      </c>
      <c r="E4885" s="3">
        <f t="shared" si="153"/>
        <v>0.11146716452513079</v>
      </c>
    </row>
    <row r="4886" spans="1:5" x14ac:dyDescent="0.3">
      <c r="A4886" t="s">
        <v>10899</v>
      </c>
      <c r="B4886">
        <v>21471685</v>
      </c>
      <c r="C4886">
        <v>80000000</v>
      </c>
      <c r="D4886">
        <f t="shared" si="152"/>
        <v>-58528315</v>
      </c>
      <c r="E4886" s="3">
        <f t="shared" si="153"/>
        <v>0.11146716452513079</v>
      </c>
    </row>
    <row r="4887" spans="1:5" x14ac:dyDescent="0.3">
      <c r="A4887" t="s">
        <v>10733</v>
      </c>
      <c r="B4887">
        <v>24985612</v>
      </c>
      <c r="C4887">
        <v>84000000</v>
      </c>
      <c r="D4887">
        <f t="shared" si="152"/>
        <v>-59014388</v>
      </c>
      <c r="E4887" s="3">
        <f t="shared" si="153"/>
        <v>0.11146716452513079</v>
      </c>
    </row>
    <row r="4888" spans="1:5" x14ac:dyDescent="0.3">
      <c r="A4888" t="s">
        <v>10900</v>
      </c>
      <c r="B4888">
        <v>20950820</v>
      </c>
      <c r="C4888">
        <v>80000000</v>
      </c>
      <c r="D4888">
        <f t="shared" si="152"/>
        <v>-59049180</v>
      </c>
      <c r="E4888" s="3">
        <f t="shared" si="153"/>
        <v>0.11146716452513079</v>
      </c>
    </row>
    <row r="4889" spans="1:5" x14ac:dyDescent="0.3">
      <c r="A4889" t="s">
        <v>10434</v>
      </c>
      <c r="B4889">
        <v>200807262</v>
      </c>
      <c r="C4889">
        <v>260000000</v>
      </c>
      <c r="D4889">
        <f t="shared" si="152"/>
        <v>-59192738</v>
      </c>
      <c r="E4889" s="3">
        <f t="shared" si="153"/>
        <v>0.11146716452513079</v>
      </c>
    </row>
    <row r="4890" spans="1:5" x14ac:dyDescent="0.3">
      <c r="A4890" t="s">
        <v>13493</v>
      </c>
      <c r="B4890">
        <v>336456</v>
      </c>
      <c r="C4890">
        <v>60000000</v>
      </c>
      <c r="D4890">
        <f t="shared" si="152"/>
        <v>-59663544</v>
      </c>
      <c r="E4890" s="3">
        <f t="shared" si="153"/>
        <v>0.11146716452513079</v>
      </c>
    </row>
    <row r="4891" spans="1:5" x14ac:dyDescent="0.3">
      <c r="A4891" t="s">
        <v>14396</v>
      </c>
      <c r="B4891">
        <v>255352</v>
      </c>
      <c r="C4891">
        <v>60000000</v>
      </c>
      <c r="D4891">
        <f t="shared" si="152"/>
        <v>-59744648</v>
      </c>
      <c r="E4891" s="3">
        <f t="shared" si="153"/>
        <v>0.11146716452513079</v>
      </c>
    </row>
    <row r="4892" spans="1:5" x14ac:dyDescent="0.3">
      <c r="A4892" t="s">
        <v>14414</v>
      </c>
      <c r="B4892">
        <v>212285</v>
      </c>
      <c r="C4892">
        <v>60000000</v>
      </c>
      <c r="D4892">
        <f t="shared" si="152"/>
        <v>-59787715</v>
      </c>
      <c r="E4892" s="3">
        <f t="shared" si="153"/>
        <v>0.11146716452513079</v>
      </c>
    </row>
    <row r="4893" spans="1:5" x14ac:dyDescent="0.3">
      <c r="A4893" t="s">
        <v>10486</v>
      </c>
      <c r="B4893">
        <v>140080850</v>
      </c>
      <c r="C4893">
        <v>200000000</v>
      </c>
      <c r="D4893">
        <f t="shared" si="152"/>
        <v>-59919150</v>
      </c>
      <c r="E4893" s="3">
        <f t="shared" si="153"/>
        <v>0.11146716452513079</v>
      </c>
    </row>
    <row r="4894" spans="1:5" x14ac:dyDescent="0.3">
      <c r="A4894" t="s">
        <v>10678</v>
      </c>
      <c r="B4894">
        <v>50026353</v>
      </c>
      <c r="C4894">
        <v>110000000</v>
      </c>
      <c r="D4894">
        <f t="shared" si="152"/>
        <v>-59973647</v>
      </c>
      <c r="E4894" s="3">
        <f t="shared" si="153"/>
        <v>0.11146716452513079</v>
      </c>
    </row>
    <row r="4895" spans="1:5" x14ac:dyDescent="0.3">
      <c r="A4895" t="s">
        <v>11193</v>
      </c>
      <c r="B4895">
        <v>22451</v>
      </c>
      <c r="C4895">
        <v>60000000</v>
      </c>
      <c r="D4895">
        <f t="shared" si="152"/>
        <v>-59977549</v>
      </c>
      <c r="E4895" s="3">
        <f t="shared" si="153"/>
        <v>0.11146716452513079</v>
      </c>
    </row>
    <row r="4896" spans="1:5" x14ac:dyDescent="0.3">
      <c r="A4896" t="s">
        <v>10901</v>
      </c>
      <c r="B4896">
        <v>19673424</v>
      </c>
      <c r="C4896">
        <v>80000000</v>
      </c>
      <c r="D4896">
        <f t="shared" si="152"/>
        <v>-60326576</v>
      </c>
      <c r="E4896" s="3">
        <f t="shared" si="153"/>
        <v>0.11146716452513079</v>
      </c>
    </row>
    <row r="4897" spans="1:5" x14ac:dyDescent="0.3">
      <c r="A4897" t="s">
        <v>10959</v>
      </c>
      <c r="B4897">
        <v>14567883</v>
      </c>
      <c r="C4897">
        <v>75000000</v>
      </c>
      <c r="D4897">
        <f t="shared" si="152"/>
        <v>-60432117</v>
      </c>
      <c r="E4897" s="3">
        <f t="shared" si="153"/>
        <v>0.11146716452513079</v>
      </c>
    </row>
    <row r="4898" spans="1:5" x14ac:dyDescent="0.3">
      <c r="A4898" t="s">
        <v>10902</v>
      </c>
      <c r="B4898">
        <v>19480739</v>
      </c>
      <c r="C4898">
        <v>80000000</v>
      </c>
      <c r="D4898">
        <f t="shared" si="152"/>
        <v>-60519261</v>
      </c>
      <c r="E4898" s="3">
        <f t="shared" si="153"/>
        <v>0.11146716452513079</v>
      </c>
    </row>
    <row r="4899" spans="1:5" x14ac:dyDescent="0.3">
      <c r="A4899" t="s">
        <v>10730</v>
      </c>
      <c r="B4899">
        <v>39292022</v>
      </c>
      <c r="C4899">
        <v>100000000</v>
      </c>
      <c r="D4899">
        <f t="shared" si="152"/>
        <v>-60707978</v>
      </c>
      <c r="E4899" s="3">
        <f t="shared" si="153"/>
        <v>0.11146716452513079</v>
      </c>
    </row>
    <row r="4900" spans="1:5" x14ac:dyDescent="0.3">
      <c r="A4900" t="s">
        <v>10731</v>
      </c>
      <c r="B4900">
        <v>28772222</v>
      </c>
      <c r="C4900">
        <v>90000000</v>
      </c>
      <c r="D4900">
        <f t="shared" si="152"/>
        <v>-61227778</v>
      </c>
      <c r="E4900" s="3">
        <f t="shared" si="153"/>
        <v>0.11146716452513079</v>
      </c>
    </row>
    <row r="4901" spans="1:5" x14ac:dyDescent="0.3">
      <c r="A4901" t="s">
        <v>11023</v>
      </c>
      <c r="B4901">
        <v>8460990</v>
      </c>
      <c r="C4901">
        <v>70000000</v>
      </c>
      <c r="D4901">
        <f t="shared" si="152"/>
        <v>-61539010</v>
      </c>
      <c r="E4901" s="3">
        <f t="shared" si="153"/>
        <v>0.11146716452513079</v>
      </c>
    </row>
    <row r="4902" spans="1:5" x14ac:dyDescent="0.3">
      <c r="A4902" t="s">
        <v>13327</v>
      </c>
      <c r="B4902">
        <v>3333823</v>
      </c>
      <c r="C4902">
        <v>65000000</v>
      </c>
      <c r="D4902">
        <f t="shared" si="152"/>
        <v>-61666177</v>
      </c>
      <c r="E4902" s="3">
        <f t="shared" si="153"/>
        <v>0.11146716452513079</v>
      </c>
    </row>
    <row r="4903" spans="1:5" x14ac:dyDescent="0.3">
      <c r="A4903" t="s">
        <v>10728</v>
      </c>
      <c r="B4903">
        <v>38120554</v>
      </c>
      <c r="C4903">
        <v>100000000</v>
      </c>
      <c r="D4903">
        <f t="shared" si="152"/>
        <v>-61879446</v>
      </c>
      <c r="E4903" s="3">
        <f t="shared" si="153"/>
        <v>0.11146716452513079</v>
      </c>
    </row>
    <row r="4904" spans="1:5" x14ac:dyDescent="0.3">
      <c r="A4904" t="s">
        <v>11095</v>
      </c>
      <c r="B4904">
        <v>72413</v>
      </c>
      <c r="C4904">
        <v>62000000</v>
      </c>
      <c r="D4904">
        <f t="shared" si="152"/>
        <v>-61927587</v>
      </c>
      <c r="E4904" s="3">
        <f t="shared" si="153"/>
        <v>0.11146716452513079</v>
      </c>
    </row>
    <row r="4905" spans="1:5" x14ac:dyDescent="0.3">
      <c r="A4905" t="s">
        <v>10482</v>
      </c>
      <c r="B4905">
        <v>123070338</v>
      </c>
      <c r="C4905">
        <v>185000000</v>
      </c>
      <c r="D4905">
        <f t="shared" si="152"/>
        <v>-61929662</v>
      </c>
      <c r="E4905" s="3">
        <f t="shared" si="153"/>
        <v>0.11146716452513079</v>
      </c>
    </row>
    <row r="4906" spans="1:5" x14ac:dyDescent="0.3">
      <c r="A4906" t="s">
        <v>13626</v>
      </c>
      <c r="B4906">
        <v>137963328</v>
      </c>
      <c r="C4906">
        <v>200000000</v>
      </c>
      <c r="D4906">
        <f t="shared" si="152"/>
        <v>-62036672</v>
      </c>
      <c r="E4906" s="3">
        <f t="shared" si="153"/>
        <v>0.11146716452513079</v>
      </c>
    </row>
    <row r="4907" spans="1:5" x14ac:dyDescent="0.3">
      <c r="A4907" t="s">
        <v>10903</v>
      </c>
      <c r="B4907">
        <v>17593391</v>
      </c>
      <c r="C4907">
        <v>80000000</v>
      </c>
      <c r="D4907">
        <f t="shared" si="152"/>
        <v>-62406609</v>
      </c>
      <c r="E4907" s="3">
        <f t="shared" si="153"/>
        <v>0.11146716452513079</v>
      </c>
    </row>
    <row r="4908" spans="1:5" x14ac:dyDescent="0.3">
      <c r="A4908" t="s">
        <v>10517</v>
      </c>
      <c r="B4908">
        <v>102315545</v>
      </c>
      <c r="C4908">
        <v>165000000</v>
      </c>
      <c r="D4908">
        <f t="shared" si="152"/>
        <v>-62684455</v>
      </c>
      <c r="E4908" s="3">
        <f t="shared" si="153"/>
        <v>0.11146716452513079</v>
      </c>
    </row>
    <row r="4909" spans="1:5" x14ac:dyDescent="0.3">
      <c r="A4909" t="s">
        <v>11198</v>
      </c>
      <c r="B4909">
        <v>17281832</v>
      </c>
      <c r="C4909">
        <v>80000000</v>
      </c>
      <c r="D4909">
        <f t="shared" si="152"/>
        <v>-62718168</v>
      </c>
      <c r="E4909" s="3">
        <f t="shared" si="153"/>
        <v>0.11146716452513079</v>
      </c>
    </row>
    <row r="4910" spans="1:5" x14ac:dyDescent="0.3">
      <c r="A4910" t="s">
        <v>11089</v>
      </c>
      <c r="B4910">
        <v>2208939</v>
      </c>
      <c r="C4910">
        <v>65000000</v>
      </c>
      <c r="D4910">
        <f t="shared" si="152"/>
        <v>-62791061</v>
      </c>
      <c r="E4910" s="3">
        <f t="shared" si="153"/>
        <v>0.11146716452513079</v>
      </c>
    </row>
    <row r="4911" spans="1:5" x14ac:dyDescent="0.3">
      <c r="A4911" t="s">
        <v>10576</v>
      </c>
      <c r="B4911">
        <v>82161969</v>
      </c>
      <c r="C4911">
        <v>145000000</v>
      </c>
      <c r="D4911">
        <f t="shared" si="152"/>
        <v>-62838031</v>
      </c>
      <c r="E4911" s="3">
        <f t="shared" si="153"/>
        <v>0.11146716452513079</v>
      </c>
    </row>
    <row r="4912" spans="1:5" x14ac:dyDescent="0.3">
      <c r="A4912" t="s">
        <v>11507</v>
      </c>
      <c r="B4912">
        <v>2154540</v>
      </c>
      <c r="C4912">
        <v>65000000</v>
      </c>
      <c r="D4912">
        <f t="shared" si="152"/>
        <v>-62845460</v>
      </c>
      <c r="E4912" s="3">
        <f t="shared" si="153"/>
        <v>0.11146716452513079</v>
      </c>
    </row>
    <row r="4913" spans="1:5" x14ac:dyDescent="0.3">
      <c r="A4913" t="s">
        <v>11024</v>
      </c>
      <c r="B4913">
        <v>7097125</v>
      </c>
      <c r="C4913">
        <v>70000000</v>
      </c>
      <c r="D4913">
        <f t="shared" si="152"/>
        <v>-62902875</v>
      </c>
      <c r="E4913" s="3">
        <f t="shared" si="153"/>
        <v>0.11146716452513079</v>
      </c>
    </row>
    <row r="4914" spans="1:5" x14ac:dyDescent="0.3">
      <c r="A4914" t="s">
        <v>11084</v>
      </c>
      <c r="B4914">
        <v>1987287</v>
      </c>
      <c r="C4914">
        <v>65000000</v>
      </c>
      <c r="D4914">
        <f t="shared" si="152"/>
        <v>-63012713</v>
      </c>
      <c r="E4914" s="3">
        <f t="shared" si="153"/>
        <v>0.11146716452513079</v>
      </c>
    </row>
    <row r="4915" spans="1:5" x14ac:dyDescent="0.3">
      <c r="A4915" t="s">
        <v>10569</v>
      </c>
      <c r="B4915">
        <v>111505642</v>
      </c>
      <c r="C4915">
        <v>175000000</v>
      </c>
      <c r="D4915">
        <f t="shared" si="152"/>
        <v>-63494358</v>
      </c>
      <c r="E4915" s="3">
        <f t="shared" si="153"/>
        <v>0.11146716452513079</v>
      </c>
    </row>
    <row r="4916" spans="1:5" x14ac:dyDescent="0.3">
      <c r="A4916" t="s">
        <v>11045</v>
      </c>
      <c r="B4916">
        <v>5932060</v>
      </c>
      <c r="C4916">
        <v>70000000</v>
      </c>
      <c r="D4916">
        <f t="shared" si="152"/>
        <v>-64067940</v>
      </c>
      <c r="E4916" s="3">
        <f t="shared" si="153"/>
        <v>0.11146716452513079</v>
      </c>
    </row>
    <row r="4917" spans="1:5" x14ac:dyDescent="0.3">
      <c r="A4917" t="s">
        <v>11035</v>
      </c>
      <c r="B4917">
        <v>617840</v>
      </c>
      <c r="C4917">
        <v>65000000</v>
      </c>
      <c r="D4917">
        <f t="shared" si="152"/>
        <v>-64382160</v>
      </c>
      <c r="E4917" s="3">
        <f t="shared" si="153"/>
        <v>0.11146716452513079</v>
      </c>
    </row>
    <row r="4918" spans="1:5" x14ac:dyDescent="0.3">
      <c r="A4918" t="s">
        <v>10812</v>
      </c>
      <c r="B4918">
        <v>20315324</v>
      </c>
      <c r="C4918">
        <v>85000000</v>
      </c>
      <c r="D4918">
        <f t="shared" si="152"/>
        <v>-64684676</v>
      </c>
      <c r="E4918" s="3">
        <f t="shared" si="153"/>
        <v>0.11146716452513079</v>
      </c>
    </row>
    <row r="4919" spans="1:5" x14ac:dyDescent="0.3">
      <c r="A4919" t="s">
        <v>10920</v>
      </c>
      <c r="B4919">
        <v>15071514</v>
      </c>
      <c r="C4919">
        <v>80000000</v>
      </c>
      <c r="D4919">
        <f t="shared" si="152"/>
        <v>-64928486</v>
      </c>
      <c r="E4919" s="3">
        <f t="shared" si="153"/>
        <v>0.11146716452513079</v>
      </c>
    </row>
    <row r="4920" spans="1:5" x14ac:dyDescent="0.3">
      <c r="A4920" t="s">
        <v>12871</v>
      </c>
      <c r="B4920">
        <v>35054909</v>
      </c>
      <c r="C4920">
        <v>100000000</v>
      </c>
      <c r="D4920">
        <f t="shared" si="152"/>
        <v>-64945091</v>
      </c>
      <c r="E4920" s="3">
        <f t="shared" si="153"/>
        <v>0.11146716452513079</v>
      </c>
    </row>
    <row r="4921" spans="1:5" x14ac:dyDescent="0.3">
      <c r="A4921" t="s">
        <v>10735</v>
      </c>
      <c r="B4921">
        <v>35024475</v>
      </c>
      <c r="C4921">
        <v>100000000</v>
      </c>
      <c r="D4921">
        <f t="shared" si="152"/>
        <v>-64975525</v>
      </c>
      <c r="E4921" s="3">
        <f t="shared" si="153"/>
        <v>0.11146716452513079</v>
      </c>
    </row>
    <row r="4922" spans="1:5" x14ac:dyDescent="0.3">
      <c r="A4922" t="s">
        <v>14510</v>
      </c>
      <c r="C4922">
        <v>65000000</v>
      </c>
      <c r="D4922">
        <f t="shared" si="152"/>
        <v>-65000000</v>
      </c>
      <c r="E4922" s="3">
        <f t="shared" si="153"/>
        <v>0.11146716452513079</v>
      </c>
    </row>
    <row r="4923" spans="1:5" x14ac:dyDescent="0.3">
      <c r="A4923" t="s">
        <v>10717</v>
      </c>
      <c r="B4923">
        <v>34964818</v>
      </c>
      <c r="C4923">
        <v>100000000</v>
      </c>
      <c r="D4923">
        <f t="shared" si="152"/>
        <v>-65035182</v>
      </c>
      <c r="E4923" s="3">
        <f t="shared" si="153"/>
        <v>0.11146716452513079</v>
      </c>
    </row>
    <row r="4924" spans="1:5" x14ac:dyDescent="0.3">
      <c r="A4924" t="s">
        <v>10533</v>
      </c>
      <c r="B4924">
        <v>89732035</v>
      </c>
      <c r="C4924">
        <v>155000000</v>
      </c>
      <c r="D4924">
        <f t="shared" si="152"/>
        <v>-65267965</v>
      </c>
      <c r="E4924" s="3">
        <f t="shared" si="153"/>
        <v>0.11146716452513079</v>
      </c>
    </row>
    <row r="4925" spans="1:5" x14ac:dyDescent="0.3">
      <c r="A4925" t="s">
        <v>10660</v>
      </c>
      <c r="B4925">
        <v>47952020</v>
      </c>
      <c r="C4925">
        <v>115000000</v>
      </c>
      <c r="D4925">
        <f t="shared" si="152"/>
        <v>-67047980</v>
      </c>
      <c r="E4925" s="3">
        <f t="shared" si="153"/>
        <v>0.11146716452513079</v>
      </c>
    </row>
    <row r="4926" spans="1:5" x14ac:dyDescent="0.3">
      <c r="A4926" t="s">
        <v>10674</v>
      </c>
      <c r="B4926">
        <v>42776259</v>
      </c>
      <c r="C4926">
        <v>110000000</v>
      </c>
      <c r="D4926">
        <f t="shared" si="152"/>
        <v>-67223741</v>
      </c>
      <c r="E4926" s="3">
        <f t="shared" si="153"/>
        <v>0.11146716452513079</v>
      </c>
    </row>
    <row r="4927" spans="1:5" x14ac:dyDescent="0.3">
      <c r="A4927" t="s">
        <v>13522</v>
      </c>
      <c r="B4927">
        <v>379643</v>
      </c>
      <c r="C4927">
        <v>68000000</v>
      </c>
      <c r="D4927">
        <f t="shared" si="152"/>
        <v>-67620357</v>
      </c>
      <c r="E4927" s="3">
        <f t="shared" si="153"/>
        <v>0.11146716452513079</v>
      </c>
    </row>
    <row r="4928" spans="1:5" x14ac:dyDescent="0.3">
      <c r="A4928" t="s">
        <v>10794</v>
      </c>
      <c r="B4928">
        <v>26871</v>
      </c>
      <c r="C4928">
        <v>68000000</v>
      </c>
      <c r="D4928">
        <f t="shared" si="152"/>
        <v>-67973129</v>
      </c>
      <c r="E4928" s="3">
        <f t="shared" si="153"/>
        <v>0.11146716452513079</v>
      </c>
    </row>
    <row r="4929" spans="1:5" x14ac:dyDescent="0.3">
      <c r="A4929" t="s">
        <v>10592</v>
      </c>
      <c r="B4929">
        <v>68642452</v>
      </c>
      <c r="C4929">
        <v>137000000</v>
      </c>
      <c r="D4929">
        <f t="shared" si="152"/>
        <v>-68357548</v>
      </c>
      <c r="E4929" s="3">
        <f t="shared" si="153"/>
        <v>0.11146716452513079</v>
      </c>
    </row>
    <row r="4930" spans="1:5" x14ac:dyDescent="0.3">
      <c r="A4930" t="s">
        <v>10906</v>
      </c>
      <c r="B4930">
        <v>17473245</v>
      </c>
      <c r="C4930">
        <v>86000000</v>
      </c>
      <c r="D4930">
        <f t="shared" ref="D4930:D4993" si="154">B4930-C4930</f>
        <v>-68526755</v>
      </c>
      <c r="E4930" s="3">
        <f t="shared" si="153"/>
        <v>0.11146716452513079</v>
      </c>
    </row>
    <row r="4931" spans="1:5" x14ac:dyDescent="0.3">
      <c r="A4931" t="s">
        <v>10686</v>
      </c>
      <c r="B4931">
        <v>24004159</v>
      </c>
      <c r="C4931">
        <v>93000000</v>
      </c>
      <c r="D4931">
        <f t="shared" si="154"/>
        <v>-68995841</v>
      </c>
      <c r="E4931" s="3">
        <f t="shared" ref="E4931:E4994" si="155">CORREL($B:$B,$C:$C)</f>
        <v>0.11146716452513079</v>
      </c>
    </row>
    <row r="4932" spans="1:5" x14ac:dyDescent="0.3">
      <c r="A4932" t="s">
        <v>10618</v>
      </c>
      <c r="B4932">
        <v>60522097</v>
      </c>
      <c r="C4932">
        <v>130000000</v>
      </c>
      <c r="D4932">
        <f t="shared" si="154"/>
        <v>-69477903</v>
      </c>
      <c r="E4932" s="3">
        <f t="shared" si="155"/>
        <v>0.11146716452513079</v>
      </c>
    </row>
    <row r="4933" spans="1:5" x14ac:dyDescent="0.3">
      <c r="A4933" t="s">
        <v>10761</v>
      </c>
      <c r="B4933">
        <v>22406362</v>
      </c>
      <c r="C4933">
        <v>92000000</v>
      </c>
      <c r="D4933">
        <f t="shared" si="154"/>
        <v>-69593638</v>
      </c>
      <c r="E4933" s="3">
        <f t="shared" si="155"/>
        <v>0.11146716452513079</v>
      </c>
    </row>
    <row r="4934" spans="1:5" x14ac:dyDescent="0.3">
      <c r="A4934" t="s">
        <v>10558</v>
      </c>
      <c r="B4934">
        <v>79711678</v>
      </c>
      <c r="C4934">
        <v>150000000</v>
      </c>
      <c r="D4934">
        <f t="shared" si="154"/>
        <v>-70288322</v>
      </c>
      <c r="E4934" s="3">
        <f t="shared" si="155"/>
        <v>0.11146716452513079</v>
      </c>
    </row>
    <row r="4935" spans="1:5" x14ac:dyDescent="0.3">
      <c r="A4935" t="s">
        <v>10836</v>
      </c>
      <c r="B4935">
        <v>13401683</v>
      </c>
      <c r="C4935">
        <v>84000000</v>
      </c>
      <c r="D4935">
        <f t="shared" si="154"/>
        <v>-70598317</v>
      </c>
      <c r="E4935" s="3">
        <f t="shared" si="155"/>
        <v>0.11146716452513079</v>
      </c>
    </row>
    <row r="4936" spans="1:5" x14ac:dyDescent="0.3">
      <c r="A4936" t="s">
        <v>10513</v>
      </c>
      <c r="B4936">
        <v>93417865</v>
      </c>
      <c r="C4936">
        <v>165000000</v>
      </c>
      <c r="D4936">
        <f t="shared" si="154"/>
        <v>-71582135</v>
      </c>
      <c r="E4936" s="3">
        <f t="shared" si="155"/>
        <v>0.11146716452513079</v>
      </c>
    </row>
    <row r="4937" spans="1:5" x14ac:dyDescent="0.3">
      <c r="A4937" t="s">
        <v>10904</v>
      </c>
      <c r="B4937">
        <v>18318000</v>
      </c>
      <c r="C4937">
        <v>90000000</v>
      </c>
      <c r="D4937">
        <f t="shared" si="154"/>
        <v>-71682000</v>
      </c>
      <c r="E4937" s="3">
        <f t="shared" si="155"/>
        <v>0.11146716452513079</v>
      </c>
    </row>
    <row r="4938" spans="1:5" x14ac:dyDescent="0.3">
      <c r="A4938" t="s">
        <v>10694</v>
      </c>
      <c r="B4938">
        <v>35799026</v>
      </c>
      <c r="C4938">
        <v>108000000</v>
      </c>
      <c r="D4938">
        <f t="shared" si="154"/>
        <v>-72200974</v>
      </c>
      <c r="E4938" s="3">
        <f t="shared" si="155"/>
        <v>0.11146716452513079</v>
      </c>
    </row>
    <row r="4939" spans="1:5" x14ac:dyDescent="0.3">
      <c r="A4939" t="s">
        <v>10690</v>
      </c>
      <c r="B4939">
        <v>47396698</v>
      </c>
      <c r="C4939">
        <v>120000000</v>
      </c>
      <c r="D4939">
        <f t="shared" si="154"/>
        <v>-72603302</v>
      </c>
      <c r="E4939" s="3">
        <f t="shared" si="155"/>
        <v>0.11146716452513079</v>
      </c>
    </row>
    <row r="4940" spans="1:5" x14ac:dyDescent="0.3">
      <c r="A4940" t="s">
        <v>10498</v>
      </c>
      <c r="B4940">
        <v>102176165</v>
      </c>
      <c r="C4940">
        <v>175000000</v>
      </c>
      <c r="D4940">
        <f t="shared" si="154"/>
        <v>-72823835</v>
      </c>
      <c r="E4940" s="3">
        <f t="shared" si="155"/>
        <v>0.11146716452513079</v>
      </c>
    </row>
    <row r="4941" spans="1:5" x14ac:dyDescent="0.3">
      <c r="A4941" t="s">
        <v>11429</v>
      </c>
      <c r="B4941">
        <v>25900000</v>
      </c>
      <c r="C4941">
        <v>100000000</v>
      </c>
      <c r="D4941">
        <f t="shared" si="154"/>
        <v>-74100000</v>
      </c>
      <c r="E4941" s="3">
        <f t="shared" si="155"/>
        <v>0.11146716452513079</v>
      </c>
    </row>
    <row r="4942" spans="1:5" x14ac:dyDescent="0.3">
      <c r="A4942" t="s">
        <v>13060</v>
      </c>
      <c r="B4942">
        <v>25675765</v>
      </c>
      <c r="C4942">
        <v>100000000</v>
      </c>
      <c r="D4942">
        <f t="shared" si="154"/>
        <v>-74324235</v>
      </c>
      <c r="E4942" s="3">
        <f t="shared" si="155"/>
        <v>0.11146716452513079</v>
      </c>
    </row>
    <row r="4943" spans="1:5" x14ac:dyDescent="0.3">
      <c r="A4943" t="s">
        <v>10471</v>
      </c>
      <c r="B4943">
        <v>125320003</v>
      </c>
      <c r="C4943">
        <v>200000000</v>
      </c>
      <c r="D4943">
        <f t="shared" si="154"/>
        <v>-74679997</v>
      </c>
      <c r="E4943" s="3">
        <f t="shared" si="155"/>
        <v>0.11146716452513079</v>
      </c>
    </row>
    <row r="4944" spans="1:5" x14ac:dyDescent="0.3">
      <c r="A4944" t="s">
        <v>10501</v>
      </c>
      <c r="B4944">
        <v>100189501</v>
      </c>
      <c r="C4944">
        <v>175000000</v>
      </c>
      <c r="D4944">
        <f t="shared" si="154"/>
        <v>-74810499</v>
      </c>
      <c r="E4944" s="3">
        <f t="shared" si="155"/>
        <v>0.11146716452513079</v>
      </c>
    </row>
    <row r="4945" spans="1:5" x14ac:dyDescent="0.3">
      <c r="A4945" t="s">
        <v>10960</v>
      </c>
      <c r="B4945">
        <v>90820</v>
      </c>
      <c r="C4945">
        <v>75000000</v>
      </c>
      <c r="D4945">
        <f t="shared" si="154"/>
        <v>-74909180</v>
      </c>
      <c r="E4945" s="3">
        <f t="shared" si="155"/>
        <v>0.11146716452513079</v>
      </c>
    </row>
    <row r="4946" spans="1:5" x14ac:dyDescent="0.3">
      <c r="A4946" t="s">
        <v>10649</v>
      </c>
      <c r="B4946">
        <v>43929341</v>
      </c>
      <c r="C4946">
        <v>120000000</v>
      </c>
      <c r="D4946">
        <f t="shared" si="154"/>
        <v>-76070659</v>
      </c>
      <c r="E4946" s="3">
        <f t="shared" si="155"/>
        <v>0.11146716452513079</v>
      </c>
    </row>
    <row r="4947" spans="1:5" x14ac:dyDescent="0.3">
      <c r="A4947" t="s">
        <v>13898</v>
      </c>
      <c r="B4947">
        <v>8000000</v>
      </c>
      <c r="C4947">
        <v>84450000</v>
      </c>
      <c r="D4947">
        <f t="shared" si="154"/>
        <v>-76450000</v>
      </c>
      <c r="E4947" s="3">
        <f t="shared" si="155"/>
        <v>0.11146716452513079</v>
      </c>
    </row>
    <row r="4948" spans="1:5" x14ac:dyDescent="0.3">
      <c r="A4948" t="s">
        <v>10754</v>
      </c>
      <c r="B4948">
        <v>17176900</v>
      </c>
      <c r="C4948">
        <v>94000000</v>
      </c>
      <c r="D4948">
        <f t="shared" si="154"/>
        <v>-76823100</v>
      </c>
      <c r="E4948" s="3">
        <f t="shared" si="155"/>
        <v>0.11146716452513079</v>
      </c>
    </row>
    <row r="4949" spans="1:5" x14ac:dyDescent="0.3">
      <c r="A4949" t="s">
        <v>10565</v>
      </c>
      <c r="B4949">
        <v>73103784</v>
      </c>
      <c r="C4949">
        <v>150000000</v>
      </c>
      <c r="D4949">
        <f t="shared" si="154"/>
        <v>-76896216</v>
      </c>
      <c r="E4949" s="3">
        <f t="shared" si="155"/>
        <v>0.11146716452513079</v>
      </c>
    </row>
    <row r="4950" spans="1:5" x14ac:dyDescent="0.3">
      <c r="A4950" t="s">
        <v>10500</v>
      </c>
      <c r="B4950">
        <v>100289690</v>
      </c>
      <c r="C4950">
        <v>178000000</v>
      </c>
      <c r="D4950">
        <f t="shared" si="154"/>
        <v>-77710310</v>
      </c>
      <c r="E4950" s="3">
        <f t="shared" si="155"/>
        <v>0.11146716452513079</v>
      </c>
    </row>
    <row r="4951" spans="1:5" x14ac:dyDescent="0.3">
      <c r="A4951" t="s">
        <v>10725</v>
      </c>
      <c r="B4951">
        <v>27098580</v>
      </c>
      <c r="C4951">
        <v>105000000</v>
      </c>
      <c r="D4951">
        <f t="shared" si="154"/>
        <v>-77901420</v>
      </c>
      <c r="E4951" s="3">
        <f t="shared" si="155"/>
        <v>0.11146716452513079</v>
      </c>
    </row>
    <row r="4952" spans="1:5" x14ac:dyDescent="0.3">
      <c r="A4952" t="s">
        <v>10909</v>
      </c>
      <c r="B4952">
        <v>1891821</v>
      </c>
      <c r="C4952">
        <v>80000000</v>
      </c>
      <c r="D4952">
        <f t="shared" si="154"/>
        <v>-78108179</v>
      </c>
      <c r="E4952" s="3">
        <f t="shared" si="155"/>
        <v>0.11146716452513079</v>
      </c>
    </row>
    <row r="4953" spans="1:5" x14ac:dyDescent="0.3">
      <c r="A4953" t="s">
        <v>10665</v>
      </c>
      <c r="B4953">
        <v>56114221</v>
      </c>
      <c r="C4953">
        <v>135000000</v>
      </c>
      <c r="D4953">
        <f t="shared" si="154"/>
        <v>-78885779</v>
      </c>
      <c r="E4953" s="3">
        <f t="shared" si="155"/>
        <v>0.11146716452513079</v>
      </c>
    </row>
    <row r="4954" spans="1:5" x14ac:dyDescent="0.3">
      <c r="A4954" t="s">
        <v>10883</v>
      </c>
      <c r="B4954">
        <v>821997</v>
      </c>
      <c r="C4954">
        <v>80000000</v>
      </c>
      <c r="D4954">
        <f t="shared" si="154"/>
        <v>-79178003</v>
      </c>
      <c r="E4954" s="3">
        <f t="shared" si="155"/>
        <v>0.11146716452513079</v>
      </c>
    </row>
    <row r="4955" spans="1:5" x14ac:dyDescent="0.3">
      <c r="A4955" t="s">
        <v>14436</v>
      </c>
      <c r="B4955">
        <v>140016</v>
      </c>
      <c r="C4955">
        <v>80000000</v>
      </c>
      <c r="D4955">
        <f t="shared" si="154"/>
        <v>-79859984</v>
      </c>
      <c r="E4955" s="3">
        <f t="shared" si="155"/>
        <v>0.11146716452513079</v>
      </c>
    </row>
    <row r="4956" spans="1:5" x14ac:dyDescent="0.3">
      <c r="A4956" t="s">
        <v>10919</v>
      </c>
      <c r="B4956">
        <v>1339152</v>
      </c>
      <c r="C4956">
        <v>81200000</v>
      </c>
      <c r="D4956">
        <f t="shared" si="154"/>
        <v>-79860848</v>
      </c>
      <c r="E4956" s="3">
        <f t="shared" si="155"/>
        <v>0.11146716452513079</v>
      </c>
    </row>
    <row r="4957" spans="1:5" x14ac:dyDescent="0.3">
      <c r="A4957" t="s">
        <v>10617</v>
      </c>
      <c r="B4957">
        <v>49551662</v>
      </c>
      <c r="C4957">
        <v>130000000</v>
      </c>
      <c r="D4957">
        <f t="shared" si="154"/>
        <v>-80448338</v>
      </c>
      <c r="E4957" s="3">
        <f t="shared" si="155"/>
        <v>0.11146716452513079</v>
      </c>
    </row>
    <row r="4958" spans="1:5" x14ac:dyDescent="0.3">
      <c r="A4958" t="s">
        <v>10763</v>
      </c>
      <c r="B4958">
        <v>11000000</v>
      </c>
      <c r="C4958">
        <v>92000000</v>
      </c>
      <c r="D4958">
        <f t="shared" si="154"/>
        <v>-81000000</v>
      </c>
      <c r="E4958" s="3">
        <f t="shared" si="155"/>
        <v>0.11146716452513079</v>
      </c>
    </row>
    <row r="4959" spans="1:5" x14ac:dyDescent="0.3">
      <c r="A4959" t="s">
        <v>10802</v>
      </c>
      <c r="B4959">
        <v>37567440</v>
      </c>
      <c r="C4959">
        <v>120000000</v>
      </c>
      <c r="D4959">
        <f t="shared" si="154"/>
        <v>-82432560</v>
      </c>
      <c r="E4959" s="3">
        <f t="shared" si="155"/>
        <v>0.11146716452513079</v>
      </c>
    </row>
    <row r="4960" spans="1:5" x14ac:dyDescent="0.3">
      <c r="A4960" t="s">
        <v>10530</v>
      </c>
      <c r="B4960">
        <v>76846624</v>
      </c>
      <c r="C4960">
        <v>160000000</v>
      </c>
      <c r="D4960">
        <f t="shared" si="154"/>
        <v>-83153376</v>
      </c>
      <c r="E4960" s="3">
        <f t="shared" si="155"/>
        <v>0.11146716452513079</v>
      </c>
    </row>
    <row r="4961" spans="1:5" x14ac:dyDescent="0.3">
      <c r="A4961" t="s">
        <v>10443</v>
      </c>
      <c r="B4961">
        <v>141614023</v>
      </c>
      <c r="C4961">
        <v>225000000</v>
      </c>
      <c r="D4961">
        <f t="shared" si="154"/>
        <v>-83385977</v>
      </c>
      <c r="E4961" s="3">
        <f t="shared" si="155"/>
        <v>0.11146716452513079</v>
      </c>
    </row>
    <row r="4962" spans="1:5" x14ac:dyDescent="0.3">
      <c r="A4962" t="s">
        <v>10469</v>
      </c>
      <c r="B4962">
        <v>116593191</v>
      </c>
      <c r="C4962">
        <v>200000000</v>
      </c>
      <c r="D4962">
        <f t="shared" si="154"/>
        <v>-83406809</v>
      </c>
      <c r="E4962" s="3">
        <f t="shared" si="155"/>
        <v>0.11146716452513079</v>
      </c>
    </row>
    <row r="4963" spans="1:5" x14ac:dyDescent="0.3">
      <c r="A4963" t="s">
        <v>10582</v>
      </c>
      <c r="B4963">
        <v>65007045</v>
      </c>
      <c r="C4963">
        <v>150000000</v>
      </c>
      <c r="D4963">
        <f t="shared" si="154"/>
        <v>-84992955</v>
      </c>
      <c r="E4963" s="3">
        <f t="shared" si="155"/>
        <v>0.11146716452513079</v>
      </c>
    </row>
    <row r="4964" spans="1:5" x14ac:dyDescent="0.3">
      <c r="A4964" t="s">
        <v>10567</v>
      </c>
      <c r="B4964">
        <v>64459316</v>
      </c>
      <c r="C4964">
        <v>150000000</v>
      </c>
      <c r="D4964">
        <f t="shared" si="154"/>
        <v>-85540684</v>
      </c>
      <c r="E4964" s="3">
        <f t="shared" si="155"/>
        <v>0.11146716452513079</v>
      </c>
    </row>
    <row r="4965" spans="1:5" x14ac:dyDescent="0.3">
      <c r="A4965" t="s">
        <v>10598</v>
      </c>
      <c r="B4965">
        <v>63992328</v>
      </c>
      <c r="C4965">
        <v>150000000</v>
      </c>
      <c r="D4965">
        <f t="shared" si="154"/>
        <v>-86007672</v>
      </c>
      <c r="E4965" s="3">
        <f t="shared" si="155"/>
        <v>0.11146716452513079</v>
      </c>
    </row>
    <row r="4966" spans="1:5" x14ac:dyDescent="0.3">
      <c r="A4966" t="s">
        <v>10502</v>
      </c>
      <c r="B4966">
        <v>88246220</v>
      </c>
      <c r="C4966">
        <v>175000000</v>
      </c>
      <c r="D4966">
        <f t="shared" si="154"/>
        <v>-86753780</v>
      </c>
      <c r="E4966" s="3">
        <f t="shared" si="155"/>
        <v>0.11146716452513079</v>
      </c>
    </row>
    <row r="4967" spans="1:5" x14ac:dyDescent="0.3">
      <c r="A4967" t="s">
        <v>10600</v>
      </c>
      <c r="B4967">
        <v>52792307</v>
      </c>
      <c r="C4967">
        <v>140000000</v>
      </c>
      <c r="D4967">
        <f t="shared" si="154"/>
        <v>-87207693</v>
      </c>
      <c r="E4967" s="3">
        <f t="shared" si="155"/>
        <v>0.11146716452513079</v>
      </c>
    </row>
    <row r="4968" spans="1:5" x14ac:dyDescent="0.3">
      <c r="A4968" t="s">
        <v>10804</v>
      </c>
      <c r="B4968">
        <v>190562</v>
      </c>
      <c r="C4968">
        <v>88000000</v>
      </c>
      <c r="D4968">
        <f t="shared" si="154"/>
        <v>-87809438</v>
      </c>
      <c r="E4968" s="3">
        <f t="shared" si="155"/>
        <v>0.11146716452513079</v>
      </c>
    </row>
    <row r="4969" spans="1:5" x14ac:dyDescent="0.3">
      <c r="A4969" t="s">
        <v>10732</v>
      </c>
      <c r="B4969">
        <v>17010646</v>
      </c>
      <c r="C4969">
        <v>105000000</v>
      </c>
      <c r="D4969">
        <f t="shared" si="154"/>
        <v>-87989354</v>
      </c>
      <c r="E4969" s="3">
        <f t="shared" si="155"/>
        <v>0.11146716452513079</v>
      </c>
    </row>
    <row r="4970" spans="1:5" x14ac:dyDescent="0.3">
      <c r="A4970" t="s">
        <v>10479</v>
      </c>
      <c r="B4970">
        <v>101785482</v>
      </c>
      <c r="C4970">
        <v>190000000</v>
      </c>
      <c r="D4970">
        <f t="shared" si="154"/>
        <v>-88214518</v>
      </c>
      <c r="E4970" s="3">
        <f t="shared" si="155"/>
        <v>0.11146716452513079</v>
      </c>
    </row>
    <row r="4971" spans="1:5" x14ac:dyDescent="0.3">
      <c r="A4971" t="s">
        <v>10737</v>
      </c>
      <c r="B4971">
        <v>10200000</v>
      </c>
      <c r="C4971">
        <v>99000000</v>
      </c>
      <c r="D4971">
        <f t="shared" si="154"/>
        <v>-88800000</v>
      </c>
      <c r="E4971" s="3">
        <f t="shared" si="155"/>
        <v>0.11146716452513079</v>
      </c>
    </row>
    <row r="4972" spans="1:5" x14ac:dyDescent="0.3">
      <c r="A4972" t="s">
        <v>10650</v>
      </c>
      <c r="B4972">
        <v>30212620</v>
      </c>
      <c r="C4972">
        <v>120000000</v>
      </c>
      <c r="D4972">
        <f t="shared" si="154"/>
        <v>-89787380</v>
      </c>
      <c r="E4972" s="3">
        <f t="shared" si="155"/>
        <v>0.11146716452513079</v>
      </c>
    </row>
    <row r="4973" spans="1:5" x14ac:dyDescent="0.3">
      <c r="A4973" t="s">
        <v>10729</v>
      </c>
      <c r="B4973">
        <v>49392095</v>
      </c>
      <c r="C4973">
        <v>140000000</v>
      </c>
      <c r="D4973">
        <f t="shared" si="154"/>
        <v>-90607905</v>
      </c>
      <c r="E4973" s="3">
        <f t="shared" si="155"/>
        <v>0.11146716452513079</v>
      </c>
    </row>
    <row r="4974" spans="1:5" x14ac:dyDescent="0.3">
      <c r="A4974" t="s">
        <v>14162</v>
      </c>
      <c r="B4974">
        <v>3447339</v>
      </c>
      <c r="C4974">
        <v>95000000</v>
      </c>
      <c r="D4974">
        <f t="shared" si="154"/>
        <v>-91552661</v>
      </c>
      <c r="E4974" s="3">
        <f t="shared" si="155"/>
        <v>0.11146716452513079</v>
      </c>
    </row>
    <row r="4975" spans="1:5" x14ac:dyDescent="0.3">
      <c r="A4975" t="s">
        <v>10756</v>
      </c>
      <c r="B4975">
        <v>23014504</v>
      </c>
      <c r="C4975">
        <v>115000000</v>
      </c>
      <c r="D4975">
        <f t="shared" si="154"/>
        <v>-91985496</v>
      </c>
      <c r="E4975" s="3">
        <f t="shared" si="155"/>
        <v>0.11146716452513079</v>
      </c>
    </row>
    <row r="4976" spans="1:5" x14ac:dyDescent="0.3">
      <c r="A4976" t="s">
        <v>10449</v>
      </c>
      <c r="B4976">
        <v>105219735</v>
      </c>
      <c r="C4976">
        <v>200000000</v>
      </c>
      <c r="D4976">
        <f t="shared" si="154"/>
        <v>-94780265</v>
      </c>
      <c r="E4976" s="3">
        <f t="shared" si="155"/>
        <v>0.11146716452513079</v>
      </c>
    </row>
    <row r="4977" spans="1:5" x14ac:dyDescent="0.3">
      <c r="A4977" t="s">
        <v>13611</v>
      </c>
      <c r="B4977">
        <v>10149779</v>
      </c>
      <c r="C4977">
        <v>105000000</v>
      </c>
      <c r="D4977">
        <f t="shared" si="154"/>
        <v>-94850221</v>
      </c>
      <c r="E4977" s="3">
        <f t="shared" si="155"/>
        <v>0.11146716452513079</v>
      </c>
    </row>
    <row r="4978" spans="1:5" x14ac:dyDescent="0.3">
      <c r="A4978" t="s">
        <v>10734</v>
      </c>
      <c r="B4978">
        <v>4411102</v>
      </c>
      <c r="C4978">
        <v>100000000</v>
      </c>
      <c r="D4978">
        <f t="shared" si="154"/>
        <v>-95588898</v>
      </c>
      <c r="E4978" s="3">
        <f t="shared" si="155"/>
        <v>0.11146716452513079</v>
      </c>
    </row>
    <row r="4979" spans="1:5" x14ac:dyDescent="0.3">
      <c r="A4979" t="s">
        <v>10496</v>
      </c>
      <c r="B4979">
        <v>73820094</v>
      </c>
      <c r="C4979">
        <v>170000000</v>
      </c>
      <c r="D4979">
        <f t="shared" si="154"/>
        <v>-96179906</v>
      </c>
      <c r="E4979" s="3">
        <f t="shared" si="155"/>
        <v>0.11146716452513079</v>
      </c>
    </row>
    <row r="4980" spans="1:5" x14ac:dyDescent="0.3">
      <c r="A4980" t="s">
        <v>10623</v>
      </c>
      <c r="B4980">
        <v>33592415</v>
      </c>
      <c r="C4980">
        <v>130000000</v>
      </c>
      <c r="D4980">
        <f t="shared" si="154"/>
        <v>-96407585</v>
      </c>
      <c r="E4980" s="3">
        <f t="shared" si="155"/>
        <v>0.11146716452513079</v>
      </c>
    </row>
    <row r="4981" spans="1:5" x14ac:dyDescent="0.3">
      <c r="A4981" t="s">
        <v>12334</v>
      </c>
      <c r="B4981">
        <v>8427204</v>
      </c>
      <c r="C4981">
        <v>105000000</v>
      </c>
      <c r="D4981">
        <f t="shared" si="154"/>
        <v>-96572796</v>
      </c>
      <c r="E4981" s="3">
        <f t="shared" si="155"/>
        <v>0.11146716452513079</v>
      </c>
    </row>
    <row r="4982" spans="1:5" x14ac:dyDescent="0.3">
      <c r="A4982" t="s">
        <v>13966</v>
      </c>
      <c r="B4982">
        <v>3222857</v>
      </c>
      <c r="C4982">
        <v>100000000</v>
      </c>
      <c r="D4982">
        <f t="shared" si="154"/>
        <v>-96777143</v>
      </c>
      <c r="E4982" s="3">
        <f t="shared" si="155"/>
        <v>0.11146716452513079</v>
      </c>
    </row>
    <row r="4983" spans="1:5" x14ac:dyDescent="0.3">
      <c r="A4983" t="s">
        <v>10528</v>
      </c>
      <c r="B4983">
        <v>63143812</v>
      </c>
      <c r="C4983">
        <v>160000000</v>
      </c>
      <c r="D4983">
        <f t="shared" si="154"/>
        <v>-96856188</v>
      </c>
      <c r="E4983" s="3">
        <f t="shared" si="155"/>
        <v>0.11146716452513079</v>
      </c>
    </row>
    <row r="4984" spans="1:5" x14ac:dyDescent="0.3">
      <c r="A4984" t="s">
        <v>10587</v>
      </c>
      <c r="B4984">
        <v>31704416</v>
      </c>
      <c r="C4984">
        <v>130000000</v>
      </c>
      <c r="D4984">
        <f t="shared" si="154"/>
        <v>-98295584</v>
      </c>
      <c r="E4984" s="3">
        <f t="shared" si="155"/>
        <v>0.11146716452513079</v>
      </c>
    </row>
    <row r="4985" spans="1:5" x14ac:dyDescent="0.3">
      <c r="A4985" t="s">
        <v>10683</v>
      </c>
      <c r="B4985">
        <v>61656849</v>
      </c>
      <c r="C4985">
        <v>160000000</v>
      </c>
      <c r="D4985">
        <f t="shared" si="154"/>
        <v>-98343151</v>
      </c>
      <c r="E4985" s="3">
        <f t="shared" si="155"/>
        <v>0.11146716452513079</v>
      </c>
    </row>
    <row r="4986" spans="1:5" x14ac:dyDescent="0.3">
      <c r="A4986" t="s">
        <v>13939</v>
      </c>
      <c r="B4986">
        <v>51100000</v>
      </c>
      <c r="C4986">
        <v>150000000</v>
      </c>
      <c r="D4986">
        <f t="shared" si="154"/>
        <v>-98900000</v>
      </c>
      <c r="E4986" s="3">
        <f t="shared" si="155"/>
        <v>0.11146716452513079</v>
      </c>
    </row>
    <row r="4987" spans="1:5" x14ac:dyDescent="0.3">
      <c r="A4987">
        <v>2046</v>
      </c>
      <c r="B4987">
        <v>126247</v>
      </c>
      <c r="C4987">
        <v>100000000</v>
      </c>
      <c r="D4987">
        <f t="shared" si="154"/>
        <v>-99873753</v>
      </c>
      <c r="E4987" s="3">
        <f t="shared" si="155"/>
        <v>0.11146716452513079</v>
      </c>
    </row>
    <row r="4988" spans="1:5" x14ac:dyDescent="0.3">
      <c r="A4988" t="s">
        <v>13186</v>
      </c>
      <c r="B4988">
        <v>48856</v>
      </c>
      <c r="C4988">
        <v>100000000</v>
      </c>
      <c r="D4988">
        <f t="shared" si="154"/>
        <v>-99951144</v>
      </c>
      <c r="E4988" s="3">
        <f t="shared" si="155"/>
        <v>0.11146716452513079</v>
      </c>
    </row>
    <row r="4989" spans="1:5" x14ac:dyDescent="0.3">
      <c r="A4989" t="s">
        <v>14016</v>
      </c>
      <c r="B4989">
        <v>38108</v>
      </c>
      <c r="C4989">
        <v>100000000</v>
      </c>
      <c r="D4989">
        <f t="shared" si="154"/>
        <v>-99961892</v>
      </c>
      <c r="E4989" s="3">
        <f t="shared" si="155"/>
        <v>0.11146716452513079</v>
      </c>
    </row>
    <row r="4990" spans="1:5" x14ac:dyDescent="0.3">
      <c r="A4990" t="s">
        <v>10740</v>
      </c>
      <c r="B4990">
        <v>9213</v>
      </c>
      <c r="C4990">
        <v>100000000</v>
      </c>
      <c r="D4990">
        <f t="shared" si="154"/>
        <v>-99990787</v>
      </c>
      <c r="E4990" s="3">
        <f t="shared" si="155"/>
        <v>0.11146716452513079</v>
      </c>
    </row>
    <row r="4991" spans="1:5" x14ac:dyDescent="0.3">
      <c r="A4991" t="s">
        <v>10586</v>
      </c>
      <c r="B4991">
        <v>31141074</v>
      </c>
      <c r="C4991">
        <v>135000000</v>
      </c>
      <c r="D4991">
        <f t="shared" si="154"/>
        <v>-103858926</v>
      </c>
      <c r="E4991" s="3">
        <f t="shared" si="155"/>
        <v>0.11146716452513079</v>
      </c>
    </row>
    <row r="4992" spans="1:5" x14ac:dyDescent="0.3">
      <c r="A4992" t="s">
        <v>13709</v>
      </c>
      <c r="B4992">
        <v>2197331</v>
      </c>
      <c r="C4992">
        <v>110000000</v>
      </c>
      <c r="D4992">
        <f t="shared" si="154"/>
        <v>-107802669</v>
      </c>
      <c r="E4992" s="3">
        <f t="shared" si="155"/>
        <v>0.11146716452513079</v>
      </c>
    </row>
    <row r="4993" spans="1:5" x14ac:dyDescent="0.3">
      <c r="A4993" t="s">
        <v>10593</v>
      </c>
      <c r="B4993">
        <v>32131830</v>
      </c>
      <c r="C4993">
        <v>140000000</v>
      </c>
      <c r="D4993">
        <f t="shared" si="154"/>
        <v>-107868170</v>
      </c>
      <c r="E4993" s="3">
        <f t="shared" si="155"/>
        <v>0.11146716452513079</v>
      </c>
    </row>
    <row r="4994" spans="1:5" x14ac:dyDescent="0.3">
      <c r="A4994" t="s">
        <v>10532</v>
      </c>
      <c r="B4994">
        <v>46978995</v>
      </c>
      <c r="C4994">
        <v>155000000</v>
      </c>
      <c r="D4994">
        <f t="shared" ref="D4994:D5044" si="156">B4994-C4994</f>
        <v>-108021005</v>
      </c>
      <c r="E4994" s="3">
        <f t="shared" si="155"/>
        <v>0.11146716452513079</v>
      </c>
    </row>
    <row r="4995" spans="1:5" x14ac:dyDescent="0.3">
      <c r="A4995" t="s">
        <v>13048</v>
      </c>
      <c r="B4995">
        <v>16929123</v>
      </c>
      <c r="C4995">
        <v>125000000</v>
      </c>
      <c r="D4995">
        <f t="shared" si="156"/>
        <v>-108070877</v>
      </c>
      <c r="E4995" s="3">
        <f t="shared" ref="E4995:E5044" si="157">CORREL($B:$B,$C:$C)</f>
        <v>0.11146716452513079</v>
      </c>
    </row>
    <row r="4996" spans="1:5" x14ac:dyDescent="0.3">
      <c r="A4996" t="s">
        <v>10478</v>
      </c>
      <c r="B4996">
        <v>90755643</v>
      </c>
      <c r="C4996">
        <v>200000000</v>
      </c>
      <c r="D4996">
        <f t="shared" si="156"/>
        <v>-109244357</v>
      </c>
      <c r="E4996" s="3">
        <f t="shared" si="157"/>
        <v>0.11146716452513079</v>
      </c>
    </row>
    <row r="4997" spans="1:5" x14ac:dyDescent="0.3">
      <c r="A4997" t="s">
        <v>10529</v>
      </c>
      <c r="B4997">
        <v>60655503</v>
      </c>
      <c r="C4997">
        <v>170000000</v>
      </c>
      <c r="D4997">
        <f t="shared" si="156"/>
        <v>-109344497</v>
      </c>
      <c r="E4997" s="3">
        <f t="shared" si="157"/>
        <v>0.11146716452513079</v>
      </c>
    </row>
    <row r="4998" spans="1:5" x14ac:dyDescent="0.3">
      <c r="A4998" t="s">
        <v>10451</v>
      </c>
      <c r="B4998">
        <v>70083519</v>
      </c>
      <c r="C4998">
        <v>180000000</v>
      </c>
      <c r="D4998">
        <f t="shared" si="156"/>
        <v>-109916481</v>
      </c>
      <c r="E4998" s="3">
        <f t="shared" si="157"/>
        <v>0.11146716452513079</v>
      </c>
    </row>
    <row r="4999" spans="1:5" x14ac:dyDescent="0.3">
      <c r="A4999" t="s">
        <v>10568</v>
      </c>
      <c r="B4999">
        <v>34964818</v>
      </c>
      <c r="C4999">
        <v>145000000</v>
      </c>
      <c r="D4999">
        <f t="shared" si="156"/>
        <v>-110035182</v>
      </c>
      <c r="E4999" s="3">
        <f t="shared" si="157"/>
        <v>0.11146716452513079</v>
      </c>
    </row>
    <row r="5000" spans="1:5" x14ac:dyDescent="0.3">
      <c r="A5000" t="s">
        <v>13941</v>
      </c>
      <c r="B5000">
        <v>38168022</v>
      </c>
      <c r="C5000">
        <v>150000000</v>
      </c>
      <c r="D5000">
        <f t="shared" si="156"/>
        <v>-111831978</v>
      </c>
      <c r="E5000" s="3">
        <f t="shared" si="157"/>
        <v>0.11146716452513079</v>
      </c>
    </row>
    <row r="5001" spans="1:5" x14ac:dyDescent="0.3">
      <c r="A5001" t="s">
        <v>12904</v>
      </c>
      <c r="B5001">
        <v>12549485</v>
      </c>
      <c r="C5001">
        <v>125000000</v>
      </c>
      <c r="D5001">
        <f t="shared" si="156"/>
        <v>-112450515</v>
      </c>
      <c r="E5001" s="3">
        <f t="shared" si="157"/>
        <v>0.11146716452513079</v>
      </c>
    </row>
    <row r="5002" spans="1:5" x14ac:dyDescent="0.3">
      <c r="A5002" t="s">
        <v>12415</v>
      </c>
      <c r="B5002">
        <v>11326836</v>
      </c>
      <c r="C5002">
        <v>126000000</v>
      </c>
      <c r="D5002">
        <f t="shared" si="156"/>
        <v>-114673164</v>
      </c>
      <c r="E5002" s="3">
        <f t="shared" si="157"/>
        <v>0.11146716452513079</v>
      </c>
    </row>
    <row r="5003" spans="1:5" x14ac:dyDescent="0.3">
      <c r="A5003" t="s">
        <v>13951</v>
      </c>
      <c r="B5003">
        <v>24629916</v>
      </c>
      <c r="C5003">
        <v>140000000</v>
      </c>
      <c r="D5003">
        <f t="shared" si="156"/>
        <v>-115370084</v>
      </c>
      <c r="E5003" s="3">
        <f t="shared" si="157"/>
        <v>0.11146716452513079</v>
      </c>
    </row>
    <row r="5004" spans="1:5" x14ac:dyDescent="0.3">
      <c r="A5004" t="s">
        <v>10537</v>
      </c>
      <c r="B5004">
        <v>34293771</v>
      </c>
      <c r="C5004">
        <v>150000000</v>
      </c>
      <c r="D5004">
        <f t="shared" si="156"/>
        <v>-115706229</v>
      </c>
      <c r="E5004" s="3">
        <f t="shared" si="157"/>
        <v>0.11146716452513079</v>
      </c>
    </row>
    <row r="5005" spans="1:5" x14ac:dyDescent="0.3">
      <c r="A5005" t="s">
        <v>14329</v>
      </c>
      <c r="B5005">
        <v>33451479</v>
      </c>
      <c r="C5005">
        <v>150000000</v>
      </c>
      <c r="D5005">
        <f t="shared" si="156"/>
        <v>-116548521</v>
      </c>
      <c r="E5005" s="3">
        <f t="shared" si="157"/>
        <v>0.11146716452513079</v>
      </c>
    </row>
    <row r="5006" spans="1:5" x14ac:dyDescent="0.3">
      <c r="A5006" t="s">
        <v>10560</v>
      </c>
      <c r="B5006">
        <v>61937495</v>
      </c>
      <c r="C5006">
        <v>180000000</v>
      </c>
      <c r="D5006">
        <f t="shared" si="156"/>
        <v>-118062505</v>
      </c>
      <c r="E5006" s="3">
        <f t="shared" si="157"/>
        <v>0.11146716452513079</v>
      </c>
    </row>
    <row r="5007" spans="1:5" x14ac:dyDescent="0.3">
      <c r="A5007" t="s">
        <v>10695</v>
      </c>
      <c r="B5007">
        <v>6712451</v>
      </c>
      <c r="C5007">
        <v>126000000</v>
      </c>
      <c r="D5007">
        <f t="shared" si="156"/>
        <v>-119287549</v>
      </c>
      <c r="E5007" s="3">
        <f t="shared" si="157"/>
        <v>0.11146716452513079</v>
      </c>
    </row>
    <row r="5008" spans="1:5" x14ac:dyDescent="0.3">
      <c r="A5008" t="s">
        <v>14179</v>
      </c>
      <c r="B5008">
        <v>304124</v>
      </c>
      <c r="C5008">
        <v>120000000</v>
      </c>
      <c r="D5008">
        <f t="shared" si="156"/>
        <v>-119695876</v>
      </c>
      <c r="E5008" s="3">
        <f t="shared" si="157"/>
        <v>0.11146716452513079</v>
      </c>
    </row>
    <row r="5009" spans="1:5" x14ac:dyDescent="0.3">
      <c r="A5009" t="s">
        <v>10441</v>
      </c>
      <c r="B5009">
        <v>89289910</v>
      </c>
      <c r="C5009">
        <v>215000000</v>
      </c>
      <c r="D5009">
        <f t="shared" si="156"/>
        <v>-125710090</v>
      </c>
      <c r="E5009" s="3">
        <f t="shared" si="157"/>
        <v>0.11146716452513079</v>
      </c>
    </row>
    <row r="5010" spans="1:5" x14ac:dyDescent="0.3">
      <c r="A5010" t="s">
        <v>10566</v>
      </c>
      <c r="B5010">
        <v>21379315</v>
      </c>
      <c r="C5010">
        <v>149000000</v>
      </c>
      <c r="D5010">
        <f t="shared" si="156"/>
        <v>-127620685</v>
      </c>
      <c r="E5010" s="3">
        <f t="shared" si="157"/>
        <v>0.11146716452513079</v>
      </c>
    </row>
    <row r="5011" spans="1:5" x14ac:dyDescent="0.3">
      <c r="A5011" t="s">
        <v>10476</v>
      </c>
      <c r="B5011">
        <v>65171860</v>
      </c>
      <c r="C5011">
        <v>195000000</v>
      </c>
      <c r="D5011">
        <f t="shared" si="156"/>
        <v>-129828140</v>
      </c>
      <c r="E5011" s="3">
        <f t="shared" si="157"/>
        <v>0.11146716452513079</v>
      </c>
    </row>
    <row r="5012" spans="1:5" x14ac:dyDescent="0.3">
      <c r="A5012" t="s">
        <v>12626</v>
      </c>
      <c r="B5012">
        <v>10049886</v>
      </c>
      <c r="C5012">
        <v>140000000</v>
      </c>
      <c r="D5012">
        <f t="shared" si="156"/>
        <v>-129950114</v>
      </c>
      <c r="E5012" s="3">
        <f t="shared" si="157"/>
        <v>0.11146716452513079</v>
      </c>
    </row>
    <row r="5013" spans="1:5" x14ac:dyDescent="0.3">
      <c r="A5013" t="s">
        <v>10510</v>
      </c>
      <c r="B5013">
        <v>38297305</v>
      </c>
      <c r="C5013">
        <v>170000000</v>
      </c>
      <c r="D5013">
        <f t="shared" si="156"/>
        <v>-131702695</v>
      </c>
      <c r="E5013" s="3">
        <f t="shared" si="157"/>
        <v>0.11146716452513079</v>
      </c>
    </row>
    <row r="5014" spans="1:5" x14ac:dyDescent="0.3">
      <c r="A5014" t="s">
        <v>13218</v>
      </c>
      <c r="B5014">
        <v>3034181</v>
      </c>
      <c r="C5014">
        <v>135000000</v>
      </c>
      <c r="D5014">
        <f t="shared" si="156"/>
        <v>-131965819</v>
      </c>
      <c r="E5014" s="3">
        <f t="shared" si="157"/>
        <v>0.11146716452513079</v>
      </c>
    </row>
    <row r="5015" spans="1:5" x14ac:dyDescent="0.3">
      <c r="A5015" t="s">
        <v>10488</v>
      </c>
      <c r="B5015">
        <v>47375327</v>
      </c>
      <c r="C5015">
        <v>180000000</v>
      </c>
      <c r="D5015">
        <f t="shared" si="156"/>
        <v>-132624673</v>
      </c>
      <c r="E5015" s="3">
        <f t="shared" si="157"/>
        <v>0.11146716452513079</v>
      </c>
    </row>
    <row r="5016" spans="1:5" x14ac:dyDescent="0.3">
      <c r="A5016" t="s">
        <v>14644</v>
      </c>
      <c r="C5016">
        <v>135000000</v>
      </c>
      <c r="D5016">
        <f t="shared" si="156"/>
        <v>-135000000</v>
      </c>
      <c r="E5016" s="3">
        <f t="shared" si="157"/>
        <v>0.11146716452513079</v>
      </c>
    </row>
    <row r="5017" spans="1:5" x14ac:dyDescent="0.3">
      <c r="A5017" t="s">
        <v>10455</v>
      </c>
      <c r="B5017">
        <v>65173160</v>
      </c>
      <c r="C5017">
        <v>209000000</v>
      </c>
      <c r="D5017">
        <f t="shared" si="156"/>
        <v>-143826840</v>
      </c>
      <c r="E5017" s="3">
        <f t="shared" si="157"/>
        <v>0.11146716452513079</v>
      </c>
    </row>
    <row r="5018" spans="1:5" x14ac:dyDescent="0.3">
      <c r="A5018" t="s">
        <v>13163</v>
      </c>
      <c r="B5018">
        <v>3950294</v>
      </c>
      <c r="C5018">
        <v>150000000</v>
      </c>
      <c r="D5018">
        <f t="shared" si="156"/>
        <v>-146049706</v>
      </c>
      <c r="E5018" s="3">
        <f t="shared" si="157"/>
        <v>0.11146716452513079</v>
      </c>
    </row>
    <row r="5019" spans="1:5" x14ac:dyDescent="0.3">
      <c r="A5019" t="s">
        <v>12769</v>
      </c>
      <c r="B5019">
        <v>13005485</v>
      </c>
      <c r="C5019">
        <v>170000000</v>
      </c>
      <c r="D5019">
        <f t="shared" si="156"/>
        <v>-156994515</v>
      </c>
      <c r="E5019" s="3">
        <f t="shared" si="157"/>
        <v>0.11146716452513079</v>
      </c>
    </row>
    <row r="5020" spans="1:5" x14ac:dyDescent="0.3">
      <c r="A5020" t="s">
        <v>12112</v>
      </c>
      <c r="B5020">
        <v>2775593</v>
      </c>
      <c r="C5020">
        <v>160000000</v>
      </c>
      <c r="D5020">
        <f t="shared" si="156"/>
        <v>-157224407</v>
      </c>
      <c r="E5020" s="3">
        <f t="shared" si="157"/>
        <v>0.11146716452513079</v>
      </c>
    </row>
    <row r="5021" spans="1:5" x14ac:dyDescent="0.3">
      <c r="A5021" t="s">
        <v>12133</v>
      </c>
      <c r="B5021">
        <v>14337579</v>
      </c>
      <c r="C5021">
        <v>175000000</v>
      </c>
      <c r="D5021">
        <f t="shared" si="156"/>
        <v>-160662421</v>
      </c>
      <c r="E5021" s="3">
        <f t="shared" si="157"/>
        <v>0.11146716452513079</v>
      </c>
    </row>
    <row r="5022" spans="1:5" x14ac:dyDescent="0.3">
      <c r="A5022" t="s">
        <v>10516</v>
      </c>
      <c r="B5022">
        <v>665426</v>
      </c>
      <c r="C5022">
        <v>165000000</v>
      </c>
      <c r="D5022">
        <f t="shared" si="156"/>
        <v>-164334574</v>
      </c>
      <c r="E5022" s="3">
        <f t="shared" si="157"/>
        <v>0.11146716452513079</v>
      </c>
    </row>
    <row r="5023" spans="1:5" x14ac:dyDescent="0.3">
      <c r="A5023" t="s">
        <v>14150</v>
      </c>
      <c r="B5023">
        <v>19067631</v>
      </c>
      <c r="C5023">
        <v>200000000</v>
      </c>
      <c r="D5023">
        <f t="shared" si="156"/>
        <v>-180932369</v>
      </c>
      <c r="E5023" s="3">
        <f t="shared" si="157"/>
        <v>0.11146716452513079</v>
      </c>
    </row>
    <row r="5024" spans="1:5" x14ac:dyDescent="0.3">
      <c r="A5024" t="s">
        <v>11181</v>
      </c>
      <c r="B5024">
        <v>32522352</v>
      </c>
      <c r="C5024">
        <v>220000000</v>
      </c>
      <c r="D5024">
        <f t="shared" si="156"/>
        <v>-187477648</v>
      </c>
      <c r="E5024" s="3">
        <f t="shared" si="157"/>
        <v>0.11146716452513079</v>
      </c>
    </row>
    <row r="5025" spans="1:5" x14ac:dyDescent="0.3">
      <c r="A5025" t="s">
        <v>10432</v>
      </c>
      <c r="B5025">
        <v>73058679</v>
      </c>
      <c r="C5025">
        <v>263700000</v>
      </c>
      <c r="D5025">
        <f t="shared" si="156"/>
        <v>-190641321</v>
      </c>
      <c r="E5025" s="3">
        <f t="shared" si="157"/>
        <v>0.11146716452513079</v>
      </c>
    </row>
    <row r="5026" spans="1:5" x14ac:dyDescent="0.3">
      <c r="A5026" t="s">
        <v>13765</v>
      </c>
      <c r="B5026">
        <v>8786715</v>
      </c>
      <c r="C5026">
        <v>200000000</v>
      </c>
      <c r="D5026">
        <f t="shared" si="156"/>
        <v>-191213285</v>
      </c>
      <c r="E5026" s="3">
        <f t="shared" si="157"/>
        <v>0.11146716452513079</v>
      </c>
    </row>
    <row r="5027" spans="1:5" x14ac:dyDescent="0.3">
      <c r="A5027" t="s">
        <v>12363</v>
      </c>
      <c r="B5027">
        <v>11508423</v>
      </c>
      <c r="C5027">
        <v>207000000</v>
      </c>
      <c r="D5027">
        <f t="shared" si="156"/>
        <v>-195491577</v>
      </c>
      <c r="E5027" s="3">
        <f t="shared" si="157"/>
        <v>0.11146716452513079</v>
      </c>
    </row>
    <row r="5028" spans="1:5" x14ac:dyDescent="0.3">
      <c r="A5028" t="s">
        <v>14595</v>
      </c>
      <c r="C5028">
        <v>207000000</v>
      </c>
      <c r="D5028">
        <f t="shared" si="156"/>
        <v>-207000000</v>
      </c>
      <c r="E5028" s="3">
        <f t="shared" si="157"/>
        <v>0.11146716452513079</v>
      </c>
    </row>
    <row r="5029" spans="1:5" x14ac:dyDescent="0.3">
      <c r="A5029" t="s">
        <v>14664</v>
      </c>
      <c r="C5029">
        <v>215000000</v>
      </c>
      <c r="D5029">
        <f t="shared" si="156"/>
        <v>-215000000</v>
      </c>
      <c r="E5029" s="3">
        <f t="shared" si="157"/>
        <v>0.11146716452513079</v>
      </c>
    </row>
    <row r="5030" spans="1:5" x14ac:dyDescent="0.3">
      <c r="A5030" t="s">
        <v>13597</v>
      </c>
      <c r="B5030">
        <v>10696</v>
      </c>
      <c r="C5030">
        <v>258000000</v>
      </c>
      <c r="D5030">
        <f t="shared" si="156"/>
        <v>-257989304</v>
      </c>
      <c r="E5030" s="3">
        <f t="shared" si="157"/>
        <v>0.11146716452513079</v>
      </c>
    </row>
    <row r="5031" spans="1:5" x14ac:dyDescent="0.3">
      <c r="A5031" t="s">
        <v>12982</v>
      </c>
      <c r="B5031">
        <v>15549702</v>
      </c>
      <c r="C5031">
        <v>300000000</v>
      </c>
      <c r="D5031">
        <f t="shared" si="156"/>
        <v>-284450298</v>
      </c>
      <c r="E5031" s="3">
        <f t="shared" si="157"/>
        <v>0.11146716452513079</v>
      </c>
    </row>
    <row r="5032" spans="1:5" x14ac:dyDescent="0.3">
      <c r="A5032" t="s">
        <v>11393</v>
      </c>
      <c r="B5032">
        <v>19118247</v>
      </c>
      <c r="C5032">
        <v>390000000</v>
      </c>
      <c r="D5032">
        <f t="shared" si="156"/>
        <v>-370881753</v>
      </c>
      <c r="E5032" s="3">
        <f t="shared" si="157"/>
        <v>0.11146716452513079</v>
      </c>
    </row>
    <row r="5033" spans="1:5" x14ac:dyDescent="0.3">
      <c r="A5033" t="s">
        <v>13476</v>
      </c>
      <c r="B5033">
        <v>8279017</v>
      </c>
      <c r="C5033">
        <v>400000000</v>
      </c>
      <c r="D5033">
        <f t="shared" si="156"/>
        <v>-391720983</v>
      </c>
      <c r="E5033" s="3">
        <f t="shared" si="157"/>
        <v>0.11146716452513079</v>
      </c>
    </row>
    <row r="5034" spans="1:5" x14ac:dyDescent="0.3">
      <c r="A5034" t="s">
        <v>11698</v>
      </c>
      <c r="B5034">
        <v>35287788</v>
      </c>
      <c r="C5034">
        <v>553632000</v>
      </c>
      <c r="D5034">
        <f t="shared" si="156"/>
        <v>-518344212</v>
      </c>
      <c r="E5034" s="3">
        <f t="shared" si="157"/>
        <v>0.11146716452513079</v>
      </c>
    </row>
    <row r="5035" spans="1:5" x14ac:dyDescent="0.3">
      <c r="A5035" t="s">
        <v>13448</v>
      </c>
      <c r="B5035">
        <v>76657000</v>
      </c>
      <c r="C5035">
        <v>600000000</v>
      </c>
      <c r="D5035">
        <f t="shared" si="156"/>
        <v>-523343000</v>
      </c>
      <c r="E5035" s="3">
        <f t="shared" si="157"/>
        <v>0.11146716452513079</v>
      </c>
    </row>
    <row r="5036" spans="1:5" x14ac:dyDescent="0.3">
      <c r="A5036" t="s">
        <v>13276</v>
      </c>
      <c r="B5036">
        <v>20384136</v>
      </c>
      <c r="C5036">
        <v>700000000</v>
      </c>
      <c r="D5036">
        <f t="shared" si="156"/>
        <v>-679615864</v>
      </c>
      <c r="E5036" s="3">
        <f t="shared" si="157"/>
        <v>0.11146716452513079</v>
      </c>
    </row>
    <row r="5037" spans="1:5" x14ac:dyDescent="0.3">
      <c r="A5037" t="s">
        <v>13923</v>
      </c>
      <c r="B5037">
        <v>123777</v>
      </c>
      <c r="C5037">
        <v>700000000</v>
      </c>
      <c r="D5037">
        <f t="shared" si="156"/>
        <v>-699876223</v>
      </c>
      <c r="E5037" s="3">
        <f t="shared" si="157"/>
        <v>0.11146716452513079</v>
      </c>
    </row>
    <row r="5038" spans="1:5" x14ac:dyDescent="0.3">
      <c r="A5038" t="s">
        <v>14480</v>
      </c>
      <c r="B5038">
        <v>180483</v>
      </c>
      <c r="C5038">
        <v>1000000000</v>
      </c>
      <c r="D5038">
        <f t="shared" si="156"/>
        <v>-999819517</v>
      </c>
      <c r="E5038" s="3">
        <f t="shared" si="157"/>
        <v>0.11146716452513079</v>
      </c>
    </row>
    <row r="5039" spans="1:5" x14ac:dyDescent="0.3">
      <c r="A5039" t="s">
        <v>13565</v>
      </c>
      <c r="B5039">
        <v>7292175</v>
      </c>
      <c r="C5039">
        <v>1100000000</v>
      </c>
      <c r="D5039">
        <f t="shared" si="156"/>
        <v>-1092707825</v>
      </c>
      <c r="E5039" s="3">
        <f t="shared" si="157"/>
        <v>0.11146716452513079</v>
      </c>
    </row>
    <row r="5040" spans="1:5" x14ac:dyDescent="0.3">
      <c r="A5040" t="s">
        <v>12623</v>
      </c>
      <c r="B5040">
        <v>1357042</v>
      </c>
      <c r="C5040">
        <v>2127519898</v>
      </c>
      <c r="D5040">
        <f t="shared" si="156"/>
        <v>-2126162856</v>
      </c>
      <c r="E5040" s="3">
        <f t="shared" si="157"/>
        <v>0.11146716452513079</v>
      </c>
    </row>
    <row r="5041" spans="1:5" x14ac:dyDescent="0.3">
      <c r="A5041" t="s">
        <v>12612</v>
      </c>
      <c r="B5041">
        <v>184208848</v>
      </c>
      <c r="C5041">
        <v>2400000000</v>
      </c>
      <c r="D5041">
        <f t="shared" si="156"/>
        <v>-2215791152</v>
      </c>
      <c r="E5041" s="3">
        <f t="shared" si="157"/>
        <v>0.11146716452513079</v>
      </c>
    </row>
    <row r="5042" spans="1:5" x14ac:dyDescent="0.3">
      <c r="A5042" t="s">
        <v>13214</v>
      </c>
      <c r="B5042">
        <v>4814244</v>
      </c>
      <c r="C5042">
        <v>2500000000</v>
      </c>
      <c r="D5042">
        <f t="shared" si="156"/>
        <v>-2495185756</v>
      </c>
      <c r="E5042" s="3">
        <f t="shared" si="157"/>
        <v>0.11146716452513079</v>
      </c>
    </row>
    <row r="5043" spans="1:5" x14ac:dyDescent="0.3">
      <c r="A5043" t="s">
        <v>13929</v>
      </c>
      <c r="B5043">
        <v>7563397</v>
      </c>
      <c r="C5043">
        <v>4200000000</v>
      </c>
      <c r="D5043">
        <f t="shared" si="156"/>
        <v>-4192436603</v>
      </c>
      <c r="E5043" s="3">
        <f t="shared" si="157"/>
        <v>0.11146716452513079</v>
      </c>
    </row>
    <row r="5044" spans="1:5" x14ac:dyDescent="0.3">
      <c r="A5044" t="s">
        <v>13199</v>
      </c>
      <c r="B5044">
        <v>39025000</v>
      </c>
      <c r="C5044">
        <v>12215500000</v>
      </c>
      <c r="D5044">
        <f t="shared" si="156"/>
        <v>-12176475000</v>
      </c>
      <c r="E5044" s="3">
        <f t="shared" si="157"/>
        <v>0.11146716452513079</v>
      </c>
    </row>
  </sheetData>
  <sortState xmlns:xlrd2="http://schemas.microsoft.com/office/spreadsheetml/2017/richdata2" ref="A2:D5044">
    <sortCondition descending="1" ref="D4:D50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 (version 1) (Recove</vt:lpstr>
      <vt:lpstr>Movie Genre Analysis</vt:lpstr>
      <vt:lpstr>Movie Duration Analysis</vt:lpstr>
      <vt:lpstr>Top Directors By Imdb Scores</vt:lpstr>
      <vt:lpstr>Language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Sayan Modak</cp:lastModifiedBy>
  <dcterms:created xsi:type="dcterms:W3CDTF">2024-09-10T15:21:02Z</dcterms:created>
  <dcterms:modified xsi:type="dcterms:W3CDTF">2024-09-10T15:39:17Z</dcterms:modified>
</cp:coreProperties>
</file>